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olguin\Projects\CVE\"/>
    </mc:Choice>
  </mc:AlternateContent>
  <xr:revisionPtr revIDLastSave="0" documentId="13_ncr:1_{892A8C95-4361-49BC-BE35-4EF635E9F4B6}" xr6:coauthVersionLast="47" xr6:coauthVersionMax="47" xr10:uidLastSave="{00000000-0000-0000-0000-000000000000}"/>
  <bookViews>
    <workbookView xWindow="-120" yWindow="-120" windowWidth="27495" windowHeight="14010" activeTab="2" xr2:uid="{475713B0-AC84-4260-BC76-3ECE32321E01}"/>
  </bookViews>
  <sheets>
    <sheet name="Summary Root Folders" sheetId="30" r:id="rId1"/>
    <sheet name="Summary Root Folders Categories" sheetId="31" r:id="rId2"/>
    <sheet name="Summary Migrated Folders" sheetId="36" r:id="rId3"/>
    <sheet name="JDE Link Analysis" sheetId="32" r:id="rId4"/>
    <sheet name="Folders with JDE Links" sheetId="34" r:id="rId5"/>
    <sheet name="MAXIMO Link Analysis" sheetId="33" r:id="rId6"/>
    <sheet name="Folders with MAXIMO Links" sheetId="35" r:id="rId7"/>
    <sheet name="Application Data" sheetId="1" r:id="rId8"/>
    <sheet name="Bulkloadertest_NOMIGRATE" sheetId="2" r:id="rId9"/>
    <sheet name="Business Development (L3) " sheetId="3" r:id="rId10"/>
    <sheet name="Canadian Plains_NOMIGRATE" sheetId="4" r:id="rId11"/>
    <sheet name="Cenovus Communities" sheetId="5" r:id="rId12"/>
    <sheet name="CenovusRedirect_NOMIGRATE" sheetId="6" r:id="rId13"/>
    <sheet name="CL Performance Test_NOMIGRATE" sheetId="7" r:id="rId14"/>
    <sheet name="Content Server Event Calendar_N" sheetId="8" r:id="rId15"/>
    <sheet name="Conventional Oil &amp; Natural Gas_" sheetId="9" r:id="rId16"/>
    <sheet name="Corporate" sheetId="10" r:id="rId17"/>
    <sheet name="Corporate Development" sheetId="11" r:id="rId18"/>
    <sheet name="Corporate Finance (L3)" sheetId="12" r:id="rId19"/>
    <sheet name="Corporate Relations (L3)" sheetId="13" r:id="rId20"/>
    <sheet name="Corporate Services  (L3)" sheetId="14" r:id="rId21"/>
    <sheet name="Deep Basin (L3)" sheetId="15" r:id="rId22"/>
    <sheet name="Development &amp; Operations (L3)" sheetId="16" r:id="rId23"/>
    <sheet name="Down Stream" sheetId="17" r:id="rId24"/>
    <sheet name="ECM Content Server (L3)" sheetId="18" r:id="rId25"/>
    <sheet name="ECM Midway Content Server_NOMIG" sheetId="19" r:id="rId26"/>
    <sheet name="Executive Team_NOMIGRATE" sheetId="20" r:id="rId27"/>
    <sheet name="Integrated Oil (L3)" sheetId="21" r:id="rId28"/>
    <sheet name="Livelink Help OLD_NOMIGRATE" sheetId="22" r:id="rId29"/>
    <sheet name="Livelink Help_NOMIGRATE (L3)" sheetId="23" r:id="rId30"/>
    <sheet name="Oil Sands (L2)" sheetId="24" r:id="rId31"/>
    <sheet name="Operations (L3)" sheetId="25" r:id="rId32"/>
    <sheet name="Project Controls (L2)" sheetId="26" r:id="rId33"/>
    <sheet name="Test Well File Management_NOMIG" sheetId="27" r:id="rId34"/>
    <sheet name="Upstream Operations" sheetId="28" r:id="rId35"/>
    <sheet name="Well File Management" sheetId="29" r:id="rId36"/>
  </sheets>
  <definedNames>
    <definedName name="_xlnm._FilterDatabase" localSheetId="4" hidden="1">'Folders with JDE Links'!$O$5:$O$434</definedName>
    <definedName name="_xlnm._FilterDatabase" localSheetId="6" hidden="1">'Folders with MAXIMO Links'!$O$5:$O$1097</definedName>
    <definedName name="_xlnm._FilterDatabase" localSheetId="0" hidden="1">'Summary Root Folders'!$C$4:$C$141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2" i="36" l="1"/>
  <c r="F22" i="36"/>
  <c r="G22" i="36" s="1"/>
  <c r="K18" i="36"/>
  <c r="J18" i="36"/>
  <c r="I18" i="36"/>
  <c r="F18" i="36"/>
  <c r="E18" i="36"/>
  <c r="D18" i="36"/>
  <c r="C18" i="36"/>
  <c r="AG19" i="36" s="1"/>
  <c r="F16" i="36"/>
  <c r="E16" i="36"/>
  <c r="D16" i="36"/>
  <c r="C16" i="36"/>
  <c r="M14" i="36"/>
  <c r="L14" i="36"/>
  <c r="K14" i="36"/>
  <c r="I14" i="36"/>
  <c r="H14" i="36"/>
  <c r="F14" i="36"/>
  <c r="E14" i="36"/>
  <c r="D14" i="36"/>
  <c r="C14" i="36"/>
  <c r="AF17" i="36" s="1"/>
  <c r="L12" i="36"/>
  <c r="J12" i="36"/>
  <c r="I12" i="36"/>
  <c r="H12" i="36"/>
  <c r="F12" i="36"/>
  <c r="E12" i="36"/>
  <c r="D12" i="36"/>
  <c r="C12" i="36"/>
  <c r="AB13" i="36" s="1"/>
  <c r="U11" i="36"/>
  <c r="G10" i="36"/>
  <c r="F10" i="36"/>
  <c r="E10" i="36"/>
  <c r="D10" i="36"/>
  <c r="C10" i="36"/>
  <c r="Z11" i="36" s="1"/>
  <c r="Y9" i="36"/>
  <c r="I8" i="36"/>
  <c r="F8" i="36"/>
  <c r="F20" i="36" s="1"/>
  <c r="E8" i="36"/>
  <c r="D8" i="36"/>
  <c r="C8" i="36"/>
  <c r="X9" i="36" s="1"/>
  <c r="N7" i="36"/>
  <c r="C6" i="36"/>
  <c r="Y66" i="31"/>
  <c r="S66" i="31"/>
  <c r="O66" i="31"/>
  <c r="F65" i="31"/>
  <c r="E65" i="31"/>
  <c r="D65" i="31"/>
  <c r="C65" i="31"/>
  <c r="C67" i="31"/>
  <c r="I57" i="31"/>
  <c r="I67" i="31"/>
  <c r="J67" i="31"/>
  <c r="K67" i="31"/>
  <c r="F67" i="31"/>
  <c r="E67" i="31"/>
  <c r="M63" i="31"/>
  <c r="L63" i="31"/>
  <c r="K63" i="31"/>
  <c r="I63" i="31"/>
  <c r="H63" i="31"/>
  <c r="L61" i="31"/>
  <c r="F63" i="31"/>
  <c r="E63" i="31"/>
  <c r="J61" i="31"/>
  <c r="I61" i="31"/>
  <c r="H61" i="31"/>
  <c r="F61" i="31"/>
  <c r="E61" i="31"/>
  <c r="G59" i="31"/>
  <c r="F59" i="31"/>
  <c r="E59" i="31"/>
  <c r="F57" i="31"/>
  <c r="E57" i="31"/>
  <c r="D67" i="31"/>
  <c r="D63" i="31"/>
  <c r="D61" i="31"/>
  <c r="D59" i="31"/>
  <c r="D57" i="31"/>
  <c r="AG68" i="31"/>
  <c r="C63" i="31"/>
  <c r="Z64" i="31" s="1"/>
  <c r="C61" i="31"/>
  <c r="AC62" i="31" s="1"/>
  <c r="R21" i="35"/>
  <c r="R14" i="35"/>
  <c r="R6" i="35"/>
  <c r="R13" i="34"/>
  <c r="R9" i="34"/>
  <c r="R434" i="34"/>
  <c r="R433" i="34"/>
  <c r="R432" i="34"/>
  <c r="R431" i="34"/>
  <c r="R430" i="34"/>
  <c r="R429" i="34"/>
  <c r="R428" i="34"/>
  <c r="R427" i="34"/>
  <c r="R426" i="34"/>
  <c r="R425" i="34"/>
  <c r="R424" i="34"/>
  <c r="R423" i="34"/>
  <c r="R422" i="34"/>
  <c r="R421" i="34"/>
  <c r="R420" i="34"/>
  <c r="R419" i="34"/>
  <c r="R418" i="34"/>
  <c r="R417" i="34"/>
  <c r="R416" i="34"/>
  <c r="R415" i="34"/>
  <c r="R414" i="34"/>
  <c r="R413" i="34"/>
  <c r="R412" i="34"/>
  <c r="R411" i="34"/>
  <c r="R410" i="34"/>
  <c r="R409" i="34"/>
  <c r="R408" i="34"/>
  <c r="R407" i="34"/>
  <c r="R406" i="34"/>
  <c r="R405" i="34"/>
  <c r="R404" i="34"/>
  <c r="R403" i="34"/>
  <c r="R402" i="34"/>
  <c r="R401" i="34"/>
  <c r="R400" i="34"/>
  <c r="R399" i="34"/>
  <c r="R398" i="34"/>
  <c r="R397" i="34"/>
  <c r="R396" i="34"/>
  <c r="R395" i="34"/>
  <c r="R394" i="34"/>
  <c r="R393" i="34"/>
  <c r="R392" i="34"/>
  <c r="R391" i="34"/>
  <c r="R390" i="34"/>
  <c r="R389" i="34"/>
  <c r="R388" i="34"/>
  <c r="R387" i="34"/>
  <c r="R386" i="34"/>
  <c r="R385" i="34"/>
  <c r="R384" i="34"/>
  <c r="R383" i="34"/>
  <c r="R382" i="34"/>
  <c r="R381" i="34"/>
  <c r="R380" i="34"/>
  <c r="R379" i="34"/>
  <c r="R378" i="34"/>
  <c r="R377" i="34"/>
  <c r="R376" i="34"/>
  <c r="R375" i="34"/>
  <c r="R374" i="34"/>
  <c r="R373" i="34"/>
  <c r="R372" i="34"/>
  <c r="R371" i="34"/>
  <c r="R370" i="34"/>
  <c r="R369" i="34"/>
  <c r="R368" i="34"/>
  <c r="R367" i="34"/>
  <c r="R366" i="34"/>
  <c r="R365" i="34"/>
  <c r="R364" i="34"/>
  <c r="R363" i="34"/>
  <c r="R362" i="34"/>
  <c r="R361" i="34"/>
  <c r="R360" i="34"/>
  <c r="R359" i="34"/>
  <c r="R358" i="34"/>
  <c r="R357" i="34"/>
  <c r="R356" i="34"/>
  <c r="R355" i="34"/>
  <c r="R354" i="34"/>
  <c r="R353" i="34"/>
  <c r="R352" i="34"/>
  <c r="R351" i="34"/>
  <c r="R350" i="34"/>
  <c r="R349" i="34"/>
  <c r="R348" i="34"/>
  <c r="R347" i="34"/>
  <c r="R346" i="34"/>
  <c r="R345" i="34"/>
  <c r="R344" i="34"/>
  <c r="R343" i="34"/>
  <c r="R342" i="34"/>
  <c r="R341" i="34"/>
  <c r="R340" i="34"/>
  <c r="R339" i="34"/>
  <c r="R338" i="34"/>
  <c r="R337" i="34"/>
  <c r="R336" i="34"/>
  <c r="R335" i="34"/>
  <c r="R334" i="34"/>
  <c r="R333" i="34"/>
  <c r="R332" i="34"/>
  <c r="R331" i="34"/>
  <c r="R330" i="34"/>
  <c r="R329" i="34"/>
  <c r="R328" i="34"/>
  <c r="R327" i="34"/>
  <c r="R326" i="34"/>
  <c r="R325" i="34"/>
  <c r="R324" i="34"/>
  <c r="R323" i="34"/>
  <c r="R322" i="34"/>
  <c r="R321" i="34"/>
  <c r="R320" i="34"/>
  <c r="R319" i="34"/>
  <c r="R318" i="34"/>
  <c r="R317" i="34"/>
  <c r="R316" i="34"/>
  <c r="R315" i="34"/>
  <c r="R314" i="34"/>
  <c r="R313" i="34"/>
  <c r="R312" i="34"/>
  <c r="R311" i="34"/>
  <c r="R310" i="34"/>
  <c r="R309" i="34"/>
  <c r="R308" i="34"/>
  <c r="R307" i="34"/>
  <c r="R306" i="34"/>
  <c r="R305" i="34"/>
  <c r="R304" i="34"/>
  <c r="R303" i="34"/>
  <c r="R302" i="34"/>
  <c r="R301" i="34"/>
  <c r="R300" i="34"/>
  <c r="R299" i="34"/>
  <c r="R298" i="34"/>
  <c r="R297" i="34"/>
  <c r="R296" i="34"/>
  <c r="R295" i="34"/>
  <c r="R294" i="34"/>
  <c r="R293" i="34"/>
  <c r="R292" i="34"/>
  <c r="R291" i="34"/>
  <c r="R290" i="34"/>
  <c r="R289" i="34"/>
  <c r="R288" i="34"/>
  <c r="R287" i="34"/>
  <c r="R286" i="34"/>
  <c r="R285" i="34"/>
  <c r="R284" i="34"/>
  <c r="R283" i="34"/>
  <c r="R282" i="34"/>
  <c r="R281" i="34"/>
  <c r="R280" i="34"/>
  <c r="R279" i="34"/>
  <c r="R278" i="34"/>
  <c r="R277" i="34"/>
  <c r="R276" i="34"/>
  <c r="R275" i="34"/>
  <c r="R274" i="34"/>
  <c r="R273" i="34"/>
  <c r="R272" i="34"/>
  <c r="R271" i="34"/>
  <c r="R270" i="34"/>
  <c r="R269" i="34"/>
  <c r="R268" i="34"/>
  <c r="R267" i="34"/>
  <c r="R266" i="34"/>
  <c r="R265" i="34"/>
  <c r="R264" i="34"/>
  <c r="R263" i="34"/>
  <c r="R262" i="34"/>
  <c r="R261" i="34"/>
  <c r="R260" i="34"/>
  <c r="R259" i="34"/>
  <c r="R258" i="34"/>
  <c r="R257" i="34"/>
  <c r="R256" i="34"/>
  <c r="R255" i="34"/>
  <c r="R254" i="34"/>
  <c r="R253" i="34"/>
  <c r="R252" i="34"/>
  <c r="R251" i="34"/>
  <c r="R250" i="34"/>
  <c r="R249" i="34"/>
  <c r="R248" i="34"/>
  <c r="R247" i="34"/>
  <c r="R246" i="34"/>
  <c r="R245" i="34"/>
  <c r="R244" i="34"/>
  <c r="R243" i="34"/>
  <c r="R242" i="34"/>
  <c r="R241" i="34"/>
  <c r="R240" i="34"/>
  <c r="R239" i="34"/>
  <c r="R238" i="34"/>
  <c r="R237" i="34"/>
  <c r="R236" i="34"/>
  <c r="R235" i="34"/>
  <c r="R234" i="34"/>
  <c r="R233" i="34"/>
  <c r="R232" i="34"/>
  <c r="R231" i="34"/>
  <c r="R230" i="34"/>
  <c r="R229" i="34"/>
  <c r="R228" i="34"/>
  <c r="R227" i="34"/>
  <c r="R226" i="34"/>
  <c r="R225" i="34"/>
  <c r="R224" i="34"/>
  <c r="R223" i="34"/>
  <c r="R222" i="34"/>
  <c r="R221" i="34"/>
  <c r="R220" i="34"/>
  <c r="R219" i="34"/>
  <c r="R218" i="34"/>
  <c r="R217" i="34"/>
  <c r="R216" i="34"/>
  <c r="R215" i="34"/>
  <c r="R214" i="34"/>
  <c r="R213" i="34"/>
  <c r="R212" i="34"/>
  <c r="R211" i="34"/>
  <c r="R210" i="34"/>
  <c r="R209" i="34"/>
  <c r="R208" i="34"/>
  <c r="R207" i="34"/>
  <c r="R206" i="34"/>
  <c r="R205" i="34"/>
  <c r="R204" i="34"/>
  <c r="R203" i="34"/>
  <c r="R202" i="34"/>
  <c r="R201" i="34"/>
  <c r="R200" i="34"/>
  <c r="R199" i="34"/>
  <c r="R198" i="34"/>
  <c r="R197" i="34"/>
  <c r="R196" i="34"/>
  <c r="R195" i="34"/>
  <c r="R194" i="34"/>
  <c r="R193" i="34"/>
  <c r="R192" i="34"/>
  <c r="R191" i="34"/>
  <c r="R190" i="34"/>
  <c r="R189" i="34"/>
  <c r="R188" i="34"/>
  <c r="R187" i="34"/>
  <c r="R186" i="34"/>
  <c r="R185" i="34"/>
  <c r="R184" i="34"/>
  <c r="R183" i="34"/>
  <c r="R182" i="34"/>
  <c r="R181" i="34"/>
  <c r="R180" i="34"/>
  <c r="R179" i="34"/>
  <c r="R178" i="34"/>
  <c r="R177" i="34"/>
  <c r="R176" i="34"/>
  <c r="R175" i="34"/>
  <c r="R174" i="34"/>
  <c r="R173" i="34"/>
  <c r="R172" i="34"/>
  <c r="R171" i="34"/>
  <c r="R170" i="34"/>
  <c r="R169" i="34"/>
  <c r="R168" i="34"/>
  <c r="R167" i="34"/>
  <c r="R166" i="34"/>
  <c r="R165" i="34"/>
  <c r="R164" i="34"/>
  <c r="R163" i="34"/>
  <c r="R162" i="34"/>
  <c r="R161" i="34"/>
  <c r="R160" i="34"/>
  <c r="R159" i="34"/>
  <c r="R158" i="34"/>
  <c r="R157" i="34"/>
  <c r="R156" i="34"/>
  <c r="R155" i="34"/>
  <c r="R154" i="34"/>
  <c r="R153" i="34"/>
  <c r="R152" i="34"/>
  <c r="R151" i="34"/>
  <c r="R150" i="34"/>
  <c r="R149" i="34"/>
  <c r="R148" i="34"/>
  <c r="R147" i="34"/>
  <c r="R146" i="34"/>
  <c r="R145" i="34"/>
  <c r="R144" i="34"/>
  <c r="R143" i="34"/>
  <c r="R142" i="34"/>
  <c r="R141" i="34"/>
  <c r="R140" i="34"/>
  <c r="R139" i="34"/>
  <c r="R138" i="34"/>
  <c r="R137" i="34"/>
  <c r="R136" i="34"/>
  <c r="R135" i="34"/>
  <c r="R134" i="34"/>
  <c r="R133" i="34"/>
  <c r="R132" i="34"/>
  <c r="R131" i="34"/>
  <c r="R130" i="34"/>
  <c r="R129" i="34"/>
  <c r="R128" i="34"/>
  <c r="R127" i="34"/>
  <c r="R126" i="34"/>
  <c r="R125" i="34"/>
  <c r="R124" i="34"/>
  <c r="R123" i="34"/>
  <c r="R122" i="34"/>
  <c r="R121" i="34"/>
  <c r="R120" i="34"/>
  <c r="R119" i="34"/>
  <c r="R118" i="34"/>
  <c r="R117" i="34"/>
  <c r="R116" i="34"/>
  <c r="R115" i="34"/>
  <c r="R114" i="34"/>
  <c r="R113" i="34"/>
  <c r="R112" i="34"/>
  <c r="R111" i="34"/>
  <c r="R110" i="34"/>
  <c r="R109" i="34"/>
  <c r="R108" i="34"/>
  <c r="R107" i="34"/>
  <c r="R106" i="34"/>
  <c r="R105" i="34"/>
  <c r="R104" i="34"/>
  <c r="R103" i="34"/>
  <c r="R102" i="34"/>
  <c r="R101" i="34"/>
  <c r="R100" i="34"/>
  <c r="R99" i="34"/>
  <c r="R98" i="34"/>
  <c r="R97" i="34"/>
  <c r="R96" i="34"/>
  <c r="R95" i="34"/>
  <c r="R94" i="34"/>
  <c r="R93" i="34"/>
  <c r="R92" i="34"/>
  <c r="R91" i="34"/>
  <c r="R90" i="34"/>
  <c r="R89" i="34"/>
  <c r="R88" i="34"/>
  <c r="R87" i="34"/>
  <c r="R86" i="34"/>
  <c r="R85" i="34"/>
  <c r="R84" i="34"/>
  <c r="R83" i="34"/>
  <c r="R82" i="34"/>
  <c r="R81" i="34"/>
  <c r="R80" i="34"/>
  <c r="R79" i="34"/>
  <c r="R78" i="34"/>
  <c r="R77" i="34"/>
  <c r="R76" i="34"/>
  <c r="R75" i="34"/>
  <c r="R74" i="34"/>
  <c r="R73" i="34"/>
  <c r="R72" i="34"/>
  <c r="R71" i="34"/>
  <c r="R70" i="34"/>
  <c r="R69" i="34"/>
  <c r="R68" i="34"/>
  <c r="R67" i="34"/>
  <c r="R66" i="34"/>
  <c r="R65" i="34"/>
  <c r="R64" i="34"/>
  <c r="R63" i="34"/>
  <c r="R62" i="34"/>
  <c r="R61" i="34"/>
  <c r="R60" i="34"/>
  <c r="R59" i="34"/>
  <c r="R58" i="34"/>
  <c r="R57" i="34"/>
  <c r="R56" i="34"/>
  <c r="R55" i="34"/>
  <c r="R54" i="34"/>
  <c r="R53" i="34"/>
  <c r="R52" i="34"/>
  <c r="R51" i="34"/>
  <c r="R50" i="34"/>
  <c r="R49" i="34"/>
  <c r="R48" i="34"/>
  <c r="R47" i="34"/>
  <c r="R46" i="34"/>
  <c r="R45" i="34"/>
  <c r="R44" i="34"/>
  <c r="R43" i="34"/>
  <c r="R42" i="34"/>
  <c r="R41" i="34"/>
  <c r="R40" i="34"/>
  <c r="R39" i="34"/>
  <c r="R38" i="34"/>
  <c r="R37" i="34"/>
  <c r="R36" i="34"/>
  <c r="R35" i="34"/>
  <c r="R34" i="34"/>
  <c r="R33" i="34"/>
  <c r="R32" i="34"/>
  <c r="R31" i="34"/>
  <c r="R30" i="34"/>
  <c r="R29" i="34"/>
  <c r="R28" i="34"/>
  <c r="R27" i="34"/>
  <c r="R26" i="34"/>
  <c r="R25" i="34"/>
  <c r="R24" i="34"/>
  <c r="R23" i="34"/>
  <c r="R22" i="34"/>
  <c r="R21" i="34"/>
  <c r="R20" i="34"/>
  <c r="R19" i="34"/>
  <c r="R18" i="34"/>
  <c r="R17" i="34"/>
  <c r="R16" i="34"/>
  <c r="R15" i="34"/>
  <c r="R14" i="34"/>
  <c r="R12" i="34"/>
  <c r="R11" i="34"/>
  <c r="R10" i="34"/>
  <c r="R8" i="34"/>
  <c r="R7" i="34"/>
  <c r="R6" i="34"/>
  <c r="R3" i="35"/>
  <c r="R469" i="35" s="1"/>
  <c r="O3" i="35"/>
  <c r="O971" i="35" s="1"/>
  <c r="R3" i="34"/>
  <c r="O3" i="34"/>
  <c r="C59" i="31"/>
  <c r="U60" i="31" s="1"/>
  <c r="C57" i="31"/>
  <c r="AA58" i="31" s="1"/>
  <c r="C55" i="31"/>
  <c r="N56" i="31" s="1"/>
  <c r="D5" i="33"/>
  <c r="E5" i="33"/>
  <c r="F6" i="33" s="1"/>
  <c r="F9" i="33"/>
  <c r="F13" i="33"/>
  <c r="F17" i="33"/>
  <c r="F21" i="33"/>
  <c r="F24" i="33"/>
  <c r="F25" i="33"/>
  <c r="F28" i="33"/>
  <c r="F29" i="33"/>
  <c r="F32" i="33"/>
  <c r="F33" i="33"/>
  <c r="F36" i="33"/>
  <c r="F37" i="33"/>
  <c r="F40" i="33"/>
  <c r="F41" i="33"/>
  <c r="F44" i="33"/>
  <c r="F45" i="33"/>
  <c r="F48" i="33"/>
  <c r="F49" i="33"/>
  <c r="F52" i="33"/>
  <c r="F53" i="33"/>
  <c r="F56" i="33"/>
  <c r="F57" i="33"/>
  <c r="F60" i="33"/>
  <c r="F61" i="33"/>
  <c r="F64" i="33"/>
  <c r="F65" i="33"/>
  <c r="F68" i="33"/>
  <c r="F69" i="33"/>
  <c r="F72" i="33"/>
  <c r="F73" i="33"/>
  <c r="F107" i="33"/>
  <c r="F108" i="33"/>
  <c r="D5" i="32"/>
  <c r="E5" i="32"/>
  <c r="K5" i="32"/>
  <c r="L5" i="32"/>
  <c r="F6" i="32"/>
  <c r="F7" i="32"/>
  <c r="M7" i="32"/>
  <c r="F8" i="32"/>
  <c r="F9" i="32"/>
  <c r="M9" i="32"/>
  <c r="F10" i="32"/>
  <c r="F11" i="32"/>
  <c r="M11" i="32"/>
  <c r="F12" i="32"/>
  <c r="F13" i="32"/>
  <c r="M13" i="32"/>
  <c r="F14" i="32"/>
  <c r="F15" i="32"/>
  <c r="M15" i="32"/>
  <c r="F16" i="32"/>
  <c r="F17" i="32"/>
  <c r="M17" i="32"/>
  <c r="F18" i="32"/>
  <c r="F19" i="32"/>
  <c r="M19" i="32"/>
  <c r="F20" i="32"/>
  <c r="F21" i="32"/>
  <c r="M21" i="32"/>
  <c r="F22" i="32"/>
  <c r="F23" i="32"/>
  <c r="M23" i="32"/>
  <c r="F24" i="32"/>
  <c r="F25" i="32"/>
  <c r="M25" i="32"/>
  <c r="F26" i="32"/>
  <c r="F27" i="32"/>
  <c r="M27" i="32"/>
  <c r="F28" i="32"/>
  <c r="F29" i="32"/>
  <c r="M29" i="32"/>
  <c r="F30" i="32"/>
  <c r="F31" i="32"/>
  <c r="M31" i="32"/>
  <c r="F32" i="32"/>
  <c r="F33" i="32"/>
  <c r="M33" i="32"/>
  <c r="F34" i="32"/>
  <c r="F35" i="32"/>
  <c r="M35" i="32"/>
  <c r="F36" i="32"/>
  <c r="F37" i="32"/>
  <c r="M37" i="32"/>
  <c r="F38" i="32"/>
  <c r="F39" i="32"/>
  <c r="M39" i="32"/>
  <c r="F40" i="32"/>
  <c r="F41" i="32"/>
  <c r="M41" i="32"/>
  <c r="F42" i="32"/>
  <c r="F43" i="32"/>
  <c r="M43" i="32"/>
  <c r="F44" i="32"/>
  <c r="F45" i="32"/>
  <c r="M45" i="32"/>
  <c r="F46" i="32"/>
  <c r="F47" i="32"/>
  <c r="M47" i="32"/>
  <c r="F48" i="32"/>
  <c r="F49" i="32"/>
  <c r="M49" i="32"/>
  <c r="F50" i="32"/>
  <c r="F51" i="32"/>
  <c r="M51" i="32"/>
  <c r="F52" i="32"/>
  <c r="F53" i="32"/>
  <c r="M53" i="32"/>
  <c r="F54" i="32"/>
  <c r="F55" i="32"/>
  <c r="M55" i="32"/>
  <c r="F56" i="32"/>
  <c r="F57" i="32"/>
  <c r="M57" i="32"/>
  <c r="F58" i="32"/>
  <c r="F59" i="32"/>
  <c r="M59" i="32"/>
  <c r="F60" i="32"/>
  <c r="F61" i="32"/>
  <c r="M61" i="32"/>
  <c r="F62" i="32"/>
  <c r="F63" i="32"/>
  <c r="M63" i="32"/>
  <c r="F64" i="32"/>
  <c r="F65" i="32"/>
  <c r="M65" i="32"/>
  <c r="F66" i="32"/>
  <c r="F67" i="32"/>
  <c r="M67" i="32"/>
  <c r="F68" i="32"/>
  <c r="F69" i="32"/>
  <c r="M69" i="32"/>
  <c r="F70" i="32"/>
  <c r="F71" i="32"/>
  <c r="M71" i="32"/>
  <c r="F72" i="32"/>
  <c r="F73" i="32"/>
  <c r="M73" i="32"/>
  <c r="F74" i="32"/>
  <c r="F75" i="32"/>
  <c r="M75" i="32"/>
  <c r="F76" i="32"/>
  <c r="F77" i="32"/>
  <c r="M77" i="32"/>
  <c r="F78" i="32"/>
  <c r="F79" i="32"/>
  <c r="M79" i="32"/>
  <c r="F80" i="32"/>
  <c r="F81" i="32"/>
  <c r="M81" i="32"/>
  <c r="F82" i="32"/>
  <c r="F83" i="32"/>
  <c r="M83" i="32"/>
  <c r="F84" i="32"/>
  <c r="F85" i="32"/>
  <c r="M85" i="32"/>
  <c r="M88" i="32"/>
  <c r="M89" i="32"/>
  <c r="M92" i="32"/>
  <c r="M93" i="32"/>
  <c r="M96" i="32"/>
  <c r="M97" i="32"/>
  <c r="M100" i="32"/>
  <c r="M101" i="32"/>
  <c r="M104" i="32"/>
  <c r="M105" i="32"/>
  <c r="M108" i="32"/>
  <c r="M109" i="32"/>
  <c r="M112" i="32"/>
  <c r="M113" i="32"/>
  <c r="M116" i="32"/>
  <c r="M117" i="32"/>
  <c r="M120" i="32"/>
  <c r="M121" i="32"/>
  <c r="M124" i="32"/>
  <c r="M125" i="32"/>
  <c r="M128" i="32"/>
  <c r="M129" i="32"/>
  <c r="M132" i="32"/>
  <c r="M133" i="32"/>
  <c r="M136" i="32"/>
  <c r="M137" i="32"/>
  <c r="M140" i="32"/>
  <c r="M141" i="32"/>
  <c r="M144" i="32"/>
  <c r="M145" i="32"/>
  <c r="M148" i="32"/>
  <c r="M149" i="32"/>
  <c r="M152" i="32"/>
  <c r="M153" i="32"/>
  <c r="M156" i="32"/>
  <c r="M157" i="32"/>
  <c r="M160" i="32"/>
  <c r="M161" i="32"/>
  <c r="M164" i="32"/>
  <c r="M165" i="32"/>
  <c r="M168" i="32"/>
  <c r="M169" i="32"/>
  <c r="M172" i="32"/>
  <c r="M173" i="32"/>
  <c r="M176" i="32"/>
  <c r="M177" i="32"/>
  <c r="M180" i="32"/>
  <c r="M181" i="32"/>
  <c r="M184" i="32"/>
  <c r="M185" i="32"/>
  <c r="M188" i="32"/>
  <c r="M189" i="32"/>
  <c r="M192" i="32"/>
  <c r="M193" i="32"/>
  <c r="M196" i="32"/>
  <c r="M197" i="32"/>
  <c r="M200" i="32"/>
  <c r="M201" i="32"/>
  <c r="M204" i="32"/>
  <c r="M205" i="32"/>
  <c r="M208" i="32"/>
  <c r="M209" i="32"/>
  <c r="M212" i="32"/>
  <c r="M213" i="32"/>
  <c r="M214" i="32"/>
  <c r="M216" i="32"/>
  <c r="M217" i="32"/>
  <c r="M218" i="32"/>
  <c r="M220" i="32"/>
  <c r="M221" i="32"/>
  <c r="M222" i="32"/>
  <c r="M224" i="32"/>
  <c r="M225" i="32"/>
  <c r="M226" i="32"/>
  <c r="M228" i="32"/>
  <c r="M229" i="32"/>
  <c r="M230" i="32"/>
  <c r="M232" i="32"/>
  <c r="M233" i="32"/>
  <c r="M234" i="32"/>
  <c r="M236" i="32"/>
  <c r="M237" i="32"/>
  <c r="M238" i="32"/>
  <c r="M240" i="32"/>
  <c r="M241" i="32"/>
  <c r="M242" i="32"/>
  <c r="M244" i="32"/>
  <c r="M245" i="32"/>
  <c r="M246" i="32"/>
  <c r="M248" i="32"/>
  <c r="M249" i="32"/>
  <c r="M250" i="32"/>
  <c r="M252" i="32"/>
  <c r="M253" i="32"/>
  <c r="M254" i="32"/>
  <c r="M256" i="32"/>
  <c r="M257" i="32"/>
  <c r="M258" i="32"/>
  <c r="M260" i="32"/>
  <c r="M261" i="32"/>
  <c r="M262" i="32"/>
  <c r="M264" i="32"/>
  <c r="M265" i="32"/>
  <c r="M266" i="32"/>
  <c r="M267" i="32"/>
  <c r="M268" i="32"/>
  <c r="M269" i="32"/>
  <c r="M270" i="32"/>
  <c r="M271" i="32"/>
  <c r="M272" i="32"/>
  <c r="M273" i="32"/>
  <c r="M274" i="32"/>
  <c r="M275" i="32"/>
  <c r="M276" i="32"/>
  <c r="M277" i="32"/>
  <c r="M278" i="32"/>
  <c r="M279" i="32"/>
  <c r="M280" i="32"/>
  <c r="M281" i="32"/>
  <c r="M282" i="32"/>
  <c r="M283" i="32"/>
  <c r="M284" i="32"/>
  <c r="M285" i="32"/>
  <c r="M286" i="32"/>
  <c r="M287" i="32"/>
  <c r="M288" i="32"/>
  <c r="M289" i="32"/>
  <c r="M290" i="32"/>
  <c r="M291" i="32"/>
  <c r="M292" i="32"/>
  <c r="M293" i="32"/>
  <c r="M294" i="32"/>
  <c r="M295" i="32"/>
  <c r="M296" i="32"/>
  <c r="M297" i="32"/>
  <c r="M298" i="32"/>
  <c r="M299" i="32"/>
  <c r="M300" i="32"/>
  <c r="M301" i="32"/>
  <c r="M302" i="32"/>
  <c r="M303" i="32"/>
  <c r="M304" i="32"/>
  <c r="M305" i="32"/>
  <c r="M306" i="32"/>
  <c r="M307" i="32"/>
  <c r="M308" i="32"/>
  <c r="M309" i="32"/>
  <c r="M310" i="32"/>
  <c r="M311" i="32"/>
  <c r="M312" i="32"/>
  <c r="M313" i="32"/>
  <c r="M314" i="32"/>
  <c r="M315" i="32"/>
  <c r="M316" i="32"/>
  <c r="M317" i="32"/>
  <c r="M318" i="32"/>
  <c r="M319" i="32"/>
  <c r="M320" i="32"/>
  <c r="M321" i="32"/>
  <c r="M322" i="32"/>
  <c r="M323" i="32"/>
  <c r="M324" i="32"/>
  <c r="M325" i="32"/>
  <c r="M326" i="32"/>
  <c r="M327" i="32"/>
  <c r="M328" i="32"/>
  <c r="M329" i="32"/>
  <c r="M330" i="32"/>
  <c r="M331" i="32"/>
  <c r="M332" i="32"/>
  <c r="M333" i="32"/>
  <c r="M334" i="32"/>
  <c r="M335" i="32"/>
  <c r="M336" i="32"/>
  <c r="M337" i="32"/>
  <c r="M338" i="32"/>
  <c r="M339" i="32"/>
  <c r="M340" i="32"/>
  <c r="M341" i="32"/>
  <c r="M342" i="32"/>
  <c r="C5" i="31"/>
  <c r="N6" i="31" s="1"/>
  <c r="C7" i="31"/>
  <c r="S8" i="31" s="1"/>
  <c r="C9" i="31"/>
  <c r="U10" i="31" s="1"/>
  <c r="C18" i="31"/>
  <c r="U19" i="31" s="1"/>
  <c r="C20" i="31"/>
  <c r="O21" i="31" s="1"/>
  <c r="C23" i="31"/>
  <c r="Q24" i="31" s="1"/>
  <c r="C25" i="31"/>
  <c r="DI26" i="31" s="1"/>
  <c r="C27" i="31"/>
  <c r="AP28" i="31" s="1"/>
  <c r="C43" i="31"/>
  <c r="N44" i="31" s="1"/>
  <c r="C45" i="31"/>
  <c r="AS46" i="31" s="1"/>
  <c r="H5" i="30"/>
  <c r="L5" i="30"/>
  <c r="T5" i="30" s="1"/>
  <c r="H6" i="30"/>
  <c r="P6" i="30"/>
  <c r="P7" i="30"/>
  <c r="T7" i="30"/>
  <c r="Z8" i="30" s="1"/>
  <c r="P8" i="30"/>
  <c r="L9" i="30"/>
  <c r="P10" i="30"/>
  <c r="P11" i="30"/>
  <c r="L12" i="30"/>
  <c r="P13" i="30"/>
  <c r="H14" i="30"/>
  <c r="P14" i="30"/>
  <c r="P15" i="30"/>
  <c r="P16" i="30"/>
  <c r="P17" i="30"/>
  <c r="H18" i="30"/>
  <c r="L18" i="30"/>
  <c r="P19" i="30"/>
  <c r="P20" i="30"/>
  <c r="P21" i="30"/>
  <c r="AI21" i="30"/>
  <c r="BL21" i="30"/>
  <c r="BP21" i="30"/>
  <c r="BX21" i="30"/>
  <c r="H22" i="30"/>
  <c r="P22" i="30"/>
  <c r="L23" i="30"/>
  <c r="P24" i="30"/>
  <c r="P25" i="30"/>
  <c r="P26" i="30"/>
  <c r="P27" i="30"/>
  <c r="P28" i="30"/>
  <c r="L29" i="30"/>
  <c r="P30" i="30"/>
  <c r="P31" i="30"/>
  <c r="L32" i="30"/>
  <c r="H33" i="30"/>
  <c r="P33" i="30"/>
  <c r="L34" i="30"/>
  <c r="P35" i="30"/>
  <c r="L36" i="30"/>
  <c r="P37" i="30"/>
  <c r="P38" i="30"/>
  <c r="L39" i="30"/>
  <c r="P40" i="30"/>
  <c r="P41" i="30"/>
  <c r="P42" i="30"/>
  <c r="T42" i="30"/>
  <c r="P43" i="30"/>
  <c r="AH43" i="30"/>
  <c r="P44" i="30"/>
  <c r="L45" i="30"/>
  <c r="T18" i="30" s="1"/>
  <c r="AB19" i="30" s="1"/>
  <c r="P46" i="30"/>
  <c r="P47" i="30"/>
  <c r="P48" i="30"/>
  <c r="L49" i="30"/>
  <c r="T20" i="30" s="1"/>
  <c r="BH21" i="30" s="1"/>
  <c r="P50" i="30"/>
  <c r="P51" i="30"/>
  <c r="P52" i="30"/>
  <c r="P53" i="30"/>
  <c r="P54" i="30"/>
  <c r="P55" i="30"/>
  <c r="L56" i="30"/>
  <c r="P57" i="30"/>
  <c r="P58" i="30"/>
  <c r="P59" i="30"/>
  <c r="P60" i="30"/>
  <c r="P61" i="30"/>
  <c r="P62" i="30"/>
  <c r="L63" i="30"/>
  <c r="P64" i="30"/>
  <c r="P65" i="30"/>
  <c r="P66" i="30"/>
  <c r="P67" i="30"/>
  <c r="P68" i="30"/>
  <c r="P69" i="30"/>
  <c r="L70" i="30"/>
  <c r="P71" i="30"/>
  <c r="P72" i="30"/>
  <c r="P73" i="30"/>
  <c r="P74" i="30"/>
  <c r="P75" i="30"/>
  <c r="P76" i="30"/>
  <c r="L77" i="30"/>
  <c r="P78" i="30"/>
  <c r="P79" i="30"/>
  <c r="P80" i="30"/>
  <c r="P81" i="30"/>
  <c r="P82" i="30"/>
  <c r="P83" i="30"/>
  <c r="P84" i="30"/>
  <c r="H85" i="30"/>
  <c r="L85" i="30"/>
  <c r="P86" i="30"/>
  <c r="P87" i="30"/>
  <c r="P88" i="30"/>
  <c r="P89" i="30"/>
  <c r="P90" i="30"/>
  <c r="L91" i="30"/>
  <c r="P92" i="30"/>
  <c r="P93" i="30"/>
  <c r="P94" i="30"/>
  <c r="P95" i="30"/>
  <c r="L96" i="30"/>
  <c r="P97" i="30"/>
  <c r="P98" i="30"/>
  <c r="L99" i="30"/>
  <c r="P100" i="30"/>
  <c r="L101" i="30"/>
  <c r="P102" i="30"/>
  <c r="L103" i="30"/>
  <c r="P104" i="30"/>
  <c r="L105" i="30"/>
  <c r="P106" i="30"/>
  <c r="P107" i="30"/>
  <c r="P108" i="30"/>
  <c r="P109" i="30"/>
  <c r="P110" i="30"/>
  <c r="P111" i="30"/>
  <c r="L112" i="30"/>
  <c r="P113" i="30"/>
  <c r="P114" i="30"/>
  <c r="P115" i="30"/>
  <c r="H116" i="30"/>
  <c r="P116" i="30"/>
  <c r="P117" i="30"/>
  <c r="L118" i="30"/>
  <c r="H119" i="30"/>
  <c r="P119" i="30"/>
  <c r="H120" i="30"/>
  <c r="P120" i="30"/>
  <c r="P121" i="30"/>
  <c r="L122" i="30"/>
  <c r="P123" i="30"/>
  <c r="L124" i="30"/>
  <c r="P125" i="30"/>
  <c r="P126" i="30"/>
  <c r="P127" i="30"/>
  <c r="P128" i="30"/>
  <c r="P129" i="30"/>
  <c r="P130" i="30"/>
  <c r="L131" i="30"/>
  <c r="P132" i="30"/>
  <c r="L133" i="30"/>
  <c r="P134" i="30"/>
  <c r="P135" i="30"/>
  <c r="P136" i="30"/>
  <c r="P137" i="30"/>
  <c r="L138" i="30"/>
  <c r="P139" i="30"/>
  <c r="L140" i="30"/>
  <c r="P141" i="30"/>
  <c r="P142" i="30"/>
  <c r="P143" i="30"/>
  <c r="P144" i="30"/>
  <c r="P145" i="30"/>
  <c r="P146" i="30"/>
  <c r="P147" i="30"/>
  <c r="L148" i="30"/>
  <c r="P149" i="30"/>
  <c r="P150" i="30"/>
  <c r="P17" i="36" l="1"/>
  <c r="V11" i="36"/>
  <c r="O15" i="36"/>
  <c r="Y15" i="36"/>
  <c r="S17" i="36"/>
  <c r="Z17" i="36"/>
  <c r="Q9" i="36"/>
  <c r="P11" i="36"/>
  <c r="AA11" i="36"/>
  <c r="P15" i="36"/>
  <c r="Z15" i="36"/>
  <c r="T17" i="36"/>
  <c r="T15" i="36"/>
  <c r="E20" i="36"/>
  <c r="U9" i="36"/>
  <c r="Q11" i="36"/>
  <c r="AC13" i="36"/>
  <c r="S15" i="36"/>
  <c r="O17" i="36"/>
  <c r="Y17" i="36"/>
  <c r="D20" i="36"/>
  <c r="C20" i="36"/>
  <c r="U13" i="36"/>
  <c r="O9" i="36"/>
  <c r="S9" i="36"/>
  <c r="W9" i="36"/>
  <c r="AA9" i="36"/>
  <c r="R11" i="36"/>
  <c r="Y11" i="36"/>
  <c r="AA13" i="36"/>
  <c r="AE13" i="36"/>
  <c r="Q15" i="36"/>
  <c r="U15" i="36"/>
  <c r="AA15" i="36"/>
  <c r="Q17" i="36"/>
  <c r="U17" i="36"/>
  <c r="AA17" i="36"/>
  <c r="R9" i="36"/>
  <c r="V9" i="36"/>
  <c r="Z9" i="36"/>
  <c r="AD13" i="36"/>
  <c r="P9" i="36"/>
  <c r="T9" i="36"/>
  <c r="S11" i="36"/>
  <c r="R15" i="36"/>
  <c r="V15" i="36"/>
  <c r="AF15" i="36"/>
  <c r="R17" i="36"/>
  <c r="V17" i="36"/>
  <c r="P66" i="31"/>
  <c r="T66" i="31"/>
  <c r="Z66" i="31"/>
  <c r="Q66" i="31"/>
  <c r="U66" i="31"/>
  <c r="AA66" i="31"/>
  <c r="R66" i="31"/>
  <c r="V66" i="31"/>
  <c r="AF66" i="31"/>
  <c r="E69" i="31"/>
  <c r="F69" i="31"/>
  <c r="Q64" i="31"/>
  <c r="U64" i="31"/>
  <c r="DH24" i="31"/>
  <c r="BJ24" i="31"/>
  <c r="AA64" i="31"/>
  <c r="D69" i="31"/>
  <c r="FM44" i="31"/>
  <c r="C69" i="31"/>
  <c r="FG44" i="31"/>
  <c r="BI44" i="31"/>
  <c r="R64" i="31"/>
  <c r="V64" i="31"/>
  <c r="AF64" i="31"/>
  <c r="GH44" i="31"/>
  <c r="EW44" i="31"/>
  <c r="CV24" i="31"/>
  <c r="O64" i="31"/>
  <c r="S64" i="31"/>
  <c r="Y64" i="31"/>
  <c r="GC44" i="31"/>
  <c r="DY44" i="31"/>
  <c r="DP26" i="31"/>
  <c r="CJ24" i="31"/>
  <c r="P64" i="31"/>
  <c r="T64" i="31"/>
  <c r="FR44" i="31"/>
  <c r="EQ44" i="31"/>
  <c r="CS28" i="31"/>
  <c r="Q60" i="31"/>
  <c r="BW21" i="31"/>
  <c r="V60" i="31"/>
  <c r="DF24" i="31"/>
  <c r="CF24" i="31"/>
  <c r="BC24" i="31"/>
  <c r="DC24" i="31"/>
  <c r="CP24" i="31"/>
  <c r="BV24" i="31"/>
  <c r="AW24" i="31"/>
  <c r="CU24" i="31"/>
  <c r="ED28" i="31"/>
  <c r="CX24" i="31"/>
  <c r="CM24" i="31"/>
  <c r="BT24" i="31"/>
  <c r="P24" i="31"/>
  <c r="AA62" i="31"/>
  <c r="FW44" i="31"/>
  <c r="FB44" i="31"/>
  <c r="CR44" i="31"/>
  <c r="DW28" i="31"/>
  <c r="DB24" i="31"/>
  <c r="CQ24" i="31"/>
  <c r="CH24" i="31"/>
  <c r="BS24" i="31"/>
  <c r="AF24" i="31"/>
  <c r="BO21" i="31"/>
  <c r="Y60" i="31"/>
  <c r="AB62" i="31"/>
  <c r="AD62" i="31"/>
  <c r="BG21" i="31"/>
  <c r="Z21" i="31"/>
  <c r="R60" i="31"/>
  <c r="U62" i="31"/>
  <c r="AE62" i="31"/>
  <c r="T58" i="31"/>
  <c r="X58" i="31"/>
  <c r="P58" i="31"/>
  <c r="O58" i="31"/>
  <c r="U58" i="31"/>
  <c r="Y58" i="31"/>
  <c r="R58" i="31"/>
  <c r="Q58" i="31"/>
  <c r="V58" i="31"/>
  <c r="Z58" i="31"/>
  <c r="S60" i="31"/>
  <c r="AA60" i="31"/>
  <c r="Z60" i="31"/>
  <c r="DG24" i="31"/>
  <c r="CZ24" i="31"/>
  <c r="CR24" i="31"/>
  <c r="CL24" i="31"/>
  <c r="CE24" i="31"/>
  <c r="BK24" i="31"/>
  <c r="AQ24" i="31"/>
  <c r="S58" i="31"/>
  <c r="W58" i="31"/>
  <c r="P60" i="31"/>
  <c r="O7" i="35"/>
  <c r="O13" i="35"/>
  <c r="O145" i="34"/>
  <c r="O60" i="34"/>
  <c r="O307" i="34"/>
  <c r="O419" i="34"/>
  <c r="O243" i="34"/>
  <c r="O113" i="34"/>
  <c r="O44" i="34"/>
  <c r="O80" i="34"/>
  <c r="O209" i="34"/>
  <c r="O92" i="34"/>
  <c r="O28" i="34"/>
  <c r="O371" i="34"/>
  <c r="O177" i="34"/>
  <c r="O76" i="34"/>
  <c r="O12" i="34"/>
  <c r="R39" i="35"/>
  <c r="O61" i="35"/>
  <c r="O104" i="35"/>
  <c r="O168" i="35"/>
  <c r="O244" i="35"/>
  <c r="O340" i="35"/>
  <c r="O24" i="35"/>
  <c r="O45" i="35"/>
  <c r="O67" i="35"/>
  <c r="O88" i="35"/>
  <c r="O109" i="35"/>
  <c r="O131" i="35"/>
  <c r="O152" i="35"/>
  <c r="O173" i="35"/>
  <c r="O195" i="35"/>
  <c r="O220" i="35"/>
  <c r="O252" i="35"/>
  <c r="O284" i="35"/>
  <c r="O316" i="35"/>
  <c r="O348" i="35"/>
  <c r="O408" i="35"/>
  <c r="O472" i="35"/>
  <c r="O536" i="35"/>
  <c r="O600" i="35"/>
  <c r="O664" i="35"/>
  <c r="O743" i="35"/>
  <c r="O829" i="35"/>
  <c r="O914" i="35"/>
  <c r="O1035" i="35"/>
  <c r="R102" i="35"/>
  <c r="O40" i="35"/>
  <c r="O147" i="35"/>
  <c r="O212" i="35"/>
  <c r="O308" i="35"/>
  <c r="O456" i="35"/>
  <c r="O520" i="35"/>
  <c r="O584" i="35"/>
  <c r="O648" i="35"/>
  <c r="O722" i="35"/>
  <c r="O807" i="35"/>
  <c r="O1003" i="35"/>
  <c r="O8" i="35"/>
  <c r="O29" i="35"/>
  <c r="O51" i="35"/>
  <c r="O72" i="35"/>
  <c r="O93" i="35"/>
  <c r="O115" i="35"/>
  <c r="O136" i="35"/>
  <c r="O157" i="35"/>
  <c r="O179" i="35"/>
  <c r="O200" i="35"/>
  <c r="O228" i="35"/>
  <c r="O260" i="35"/>
  <c r="O292" i="35"/>
  <c r="O324" i="35"/>
  <c r="O360" i="35"/>
  <c r="O424" i="35"/>
  <c r="O488" i="35"/>
  <c r="O552" i="35"/>
  <c r="O616" i="35"/>
  <c r="O680" i="35"/>
  <c r="O765" i="35"/>
  <c r="O850" i="35"/>
  <c r="O939" i="35"/>
  <c r="O1067" i="35"/>
  <c r="R216" i="35"/>
  <c r="O19" i="35"/>
  <c r="O83" i="35"/>
  <c r="O125" i="35"/>
  <c r="O189" i="35"/>
  <c r="O276" i="35"/>
  <c r="O392" i="35"/>
  <c r="O893" i="35"/>
  <c r="O35" i="35"/>
  <c r="O56" i="35"/>
  <c r="O77" i="35"/>
  <c r="O99" i="35"/>
  <c r="O120" i="35"/>
  <c r="O141" i="35"/>
  <c r="O163" i="35"/>
  <c r="O184" i="35"/>
  <c r="O205" i="35"/>
  <c r="O236" i="35"/>
  <c r="O268" i="35"/>
  <c r="O300" i="35"/>
  <c r="O332" i="35"/>
  <c r="O376" i="35"/>
  <c r="O440" i="35"/>
  <c r="O504" i="35"/>
  <c r="O568" i="35"/>
  <c r="O632" i="35"/>
  <c r="O701" i="35"/>
  <c r="O786" i="35"/>
  <c r="O871" i="35"/>
  <c r="R7" i="35"/>
  <c r="R337" i="35"/>
  <c r="O1094" i="35"/>
  <c r="O1090" i="35"/>
  <c r="O1086" i="35"/>
  <c r="O1082" i="35"/>
  <c r="O1078" i="35"/>
  <c r="O1074" i="35"/>
  <c r="O1070" i="35"/>
  <c r="O1066" i="35"/>
  <c r="O1062" i="35"/>
  <c r="O1058" i="35"/>
  <c r="O1054" i="35"/>
  <c r="O1050" i="35"/>
  <c r="O1046" i="35"/>
  <c r="O1042" i="35"/>
  <c r="O1038" i="35"/>
  <c r="O1034" i="35"/>
  <c r="O1030" i="35"/>
  <c r="O1026" i="35"/>
  <c r="O1022" i="35"/>
  <c r="O1018" i="35"/>
  <c r="O1014" i="35"/>
  <c r="O1010" i="35"/>
  <c r="O1006" i="35"/>
  <c r="O1002" i="35"/>
  <c r="O998" i="35"/>
  <c r="O994" i="35"/>
  <c r="O990" i="35"/>
  <c r="O986" i="35"/>
  <c r="O982" i="35"/>
  <c r="O978" i="35"/>
  <c r="O974" i="35"/>
  <c r="O970" i="35"/>
  <c r="O966" i="35"/>
  <c r="O962" i="35"/>
  <c r="O958" i="35"/>
  <c r="O954" i="35"/>
  <c r="O950" i="35"/>
  <c r="O946" i="35"/>
  <c r="O942" i="35"/>
  <c r="O938" i="35"/>
  <c r="O934" i="35"/>
  <c r="O930" i="35"/>
  <c r="O1096" i="35"/>
  <c r="O1092" i="35"/>
  <c r="O1088" i="35"/>
  <c r="O1084" i="35"/>
  <c r="O1080" i="35"/>
  <c r="O1076" i="35"/>
  <c r="O1072" i="35"/>
  <c r="O1068" i="35"/>
  <c r="O1064" i="35"/>
  <c r="O1060" i="35"/>
  <c r="O1056" i="35"/>
  <c r="O1052" i="35"/>
  <c r="O1048" i="35"/>
  <c r="O1044" i="35"/>
  <c r="O1040" i="35"/>
  <c r="O1036" i="35"/>
  <c r="O1032" i="35"/>
  <c r="O1028" i="35"/>
  <c r="O1024" i="35"/>
  <c r="O1020" i="35"/>
  <c r="O1016" i="35"/>
  <c r="O1012" i="35"/>
  <c r="O1008" i="35"/>
  <c r="O1004" i="35"/>
  <c r="O1000" i="35"/>
  <c r="O996" i="35"/>
  <c r="O992" i="35"/>
  <c r="O988" i="35"/>
  <c r="O984" i="35"/>
  <c r="O980" i="35"/>
  <c r="O976" i="35"/>
  <c r="O972" i="35"/>
  <c r="O968" i="35"/>
  <c r="O964" i="35"/>
  <c r="O960" i="35"/>
  <c r="O956" i="35"/>
  <c r="O952" i="35"/>
  <c r="O948" i="35"/>
  <c r="O944" i="35"/>
  <c r="O940" i="35"/>
  <c r="O936" i="35"/>
  <c r="O932" i="35"/>
  <c r="O928" i="35"/>
  <c r="O924" i="35"/>
  <c r="O920" i="35"/>
  <c r="O916" i="35"/>
  <c r="O912" i="35"/>
  <c r="O908" i="35"/>
  <c r="O904" i="35"/>
  <c r="O900" i="35"/>
  <c r="O896" i="35"/>
  <c r="O892" i="35"/>
  <c r="O888" i="35"/>
  <c r="O884" i="35"/>
  <c r="O880" i="35"/>
  <c r="O876" i="35"/>
  <c r="O872" i="35"/>
  <c r="O868" i="35"/>
  <c r="O864" i="35"/>
  <c r="O860" i="35"/>
  <c r="O856" i="35"/>
  <c r="O852" i="35"/>
  <c r="O848" i="35"/>
  <c r="O844" i="35"/>
  <c r="O840" i="35"/>
  <c r="O836" i="35"/>
  <c r="O832" i="35"/>
  <c r="O828" i="35"/>
  <c r="O824" i="35"/>
  <c r="O820" i="35"/>
  <c r="O816" i="35"/>
  <c r="O812" i="35"/>
  <c r="O808" i="35"/>
  <c r="O804" i="35"/>
  <c r="O800" i="35"/>
  <c r="O796" i="35"/>
  <c r="O792" i="35"/>
  <c r="O788" i="35"/>
  <c r="O784" i="35"/>
  <c r="O780" i="35"/>
  <c r="O776" i="35"/>
  <c r="O772" i="35"/>
  <c r="O768" i="35"/>
  <c r="O764" i="35"/>
  <c r="O760" i="35"/>
  <c r="O756" i="35"/>
  <c r="O752" i="35"/>
  <c r="O748" i="35"/>
  <c r="O744" i="35"/>
  <c r="O740" i="35"/>
  <c r="O736" i="35"/>
  <c r="O732" i="35"/>
  <c r="O728" i="35"/>
  <c r="O724" i="35"/>
  <c r="O720" i="35"/>
  <c r="O716" i="35"/>
  <c r="O712" i="35"/>
  <c r="O708" i="35"/>
  <c r="O704" i="35"/>
  <c r="O700" i="35"/>
  <c r="O696" i="35"/>
  <c r="O692" i="35"/>
  <c r="O688" i="35"/>
  <c r="O684" i="35"/>
  <c r="O1097" i="35"/>
  <c r="O1089" i="35"/>
  <c r="O1081" i="35"/>
  <c r="O1073" i="35"/>
  <c r="O1065" i="35"/>
  <c r="O1057" i="35"/>
  <c r="O1049" i="35"/>
  <c r="O1041" i="35"/>
  <c r="O1033" i="35"/>
  <c r="O1025" i="35"/>
  <c r="O1017" i="35"/>
  <c r="O1009" i="35"/>
  <c r="O1001" i="35"/>
  <c r="O993" i="35"/>
  <c r="O985" i="35"/>
  <c r="O977" i="35"/>
  <c r="O969" i="35"/>
  <c r="O961" i="35"/>
  <c r="O953" i="35"/>
  <c r="O945" i="35"/>
  <c r="O937" i="35"/>
  <c r="O929" i="35"/>
  <c r="O923" i="35"/>
  <c r="O918" i="35"/>
  <c r="O913" i="35"/>
  <c r="O907" i="35"/>
  <c r="O902" i="35"/>
  <c r="O897" i="35"/>
  <c r="O891" i="35"/>
  <c r="O886" i="35"/>
  <c r="O881" i="35"/>
  <c r="O875" i="35"/>
  <c r="O870" i="35"/>
  <c r="O865" i="35"/>
  <c r="O859" i="35"/>
  <c r="O854" i="35"/>
  <c r="O849" i="35"/>
  <c r="O843" i="35"/>
  <c r="O838" i="35"/>
  <c r="O833" i="35"/>
  <c r="O827" i="35"/>
  <c r="O822" i="35"/>
  <c r="O817" i="35"/>
  <c r="O811" i="35"/>
  <c r="O806" i="35"/>
  <c r="O801" i="35"/>
  <c r="O795" i="35"/>
  <c r="O790" i="35"/>
  <c r="O785" i="35"/>
  <c r="O779" i="35"/>
  <c r="O774" i="35"/>
  <c r="O769" i="35"/>
  <c r="O763" i="35"/>
  <c r="O758" i="35"/>
  <c r="O753" i="35"/>
  <c r="O747" i="35"/>
  <c r="O742" i="35"/>
  <c r="O737" i="35"/>
  <c r="O731" i="35"/>
  <c r="O726" i="35"/>
  <c r="O721" i="35"/>
  <c r="O715" i="35"/>
  <c r="O710" i="35"/>
  <c r="O705" i="35"/>
  <c r="O699" i="35"/>
  <c r="O694" i="35"/>
  <c r="O689" i="35"/>
  <c r="O683" i="35"/>
  <c r="O679" i="35"/>
  <c r="O675" i="35"/>
  <c r="O671" i="35"/>
  <c r="O667" i="35"/>
  <c r="O663" i="35"/>
  <c r="O659" i="35"/>
  <c r="O655" i="35"/>
  <c r="O651" i="35"/>
  <c r="O647" i="35"/>
  <c r="O643" i="35"/>
  <c r="O639" i="35"/>
  <c r="O635" i="35"/>
  <c r="O631" i="35"/>
  <c r="O627" i="35"/>
  <c r="O623" i="35"/>
  <c r="O619" i="35"/>
  <c r="O615" i="35"/>
  <c r="O611" i="35"/>
  <c r="O607" i="35"/>
  <c r="O603" i="35"/>
  <c r="O599" i="35"/>
  <c r="O595" i="35"/>
  <c r="O591" i="35"/>
  <c r="O587" i="35"/>
  <c r="O583" i="35"/>
  <c r="O579" i="35"/>
  <c r="O575" i="35"/>
  <c r="O571" i="35"/>
  <c r="O567" i="35"/>
  <c r="O563" i="35"/>
  <c r="O559" i="35"/>
  <c r="O555" i="35"/>
  <c r="O551" i="35"/>
  <c r="O547" i="35"/>
  <c r="O543" i="35"/>
  <c r="O539" i="35"/>
  <c r="O535" i="35"/>
  <c r="O531" i="35"/>
  <c r="O527" i="35"/>
  <c r="O523" i="35"/>
  <c r="O519" i="35"/>
  <c r="O515" i="35"/>
  <c r="O511" i="35"/>
  <c r="O507" i="35"/>
  <c r="O503" i="35"/>
  <c r="O499" i="35"/>
  <c r="O495" i="35"/>
  <c r="O491" i="35"/>
  <c r="O487" i="35"/>
  <c r="O483" i="35"/>
  <c r="O479" i="35"/>
  <c r="O475" i="35"/>
  <c r="O471" i="35"/>
  <c r="O467" i="35"/>
  <c r="O463" i="35"/>
  <c r="O459" i="35"/>
  <c r="O455" i="35"/>
  <c r="O451" i="35"/>
  <c r="O447" i="35"/>
  <c r="O443" i="35"/>
  <c r="O439" i="35"/>
  <c r="O435" i="35"/>
  <c r="O431" i="35"/>
  <c r="O427" i="35"/>
  <c r="O423" i="35"/>
  <c r="O419" i="35"/>
  <c r="O415" i="35"/>
  <c r="O411" i="35"/>
  <c r="O407" i="35"/>
  <c r="O403" i="35"/>
  <c r="O399" i="35"/>
  <c r="O395" i="35"/>
  <c r="O391" i="35"/>
  <c r="O387" i="35"/>
  <c r="O383" i="35"/>
  <c r="O379" i="35"/>
  <c r="O375" i="35"/>
  <c r="O371" i="35"/>
  <c r="O367" i="35"/>
  <c r="O363" i="35"/>
  <c r="O359" i="35"/>
  <c r="O355" i="35"/>
  <c r="O1095" i="35"/>
  <c r="O1087" i="35"/>
  <c r="O1079" i="35"/>
  <c r="O1071" i="35"/>
  <c r="O1063" i="35"/>
  <c r="O1055" i="35"/>
  <c r="O1047" i="35"/>
  <c r="O1039" i="35"/>
  <c r="O1031" i="35"/>
  <c r="O1023" i="35"/>
  <c r="O1015" i="35"/>
  <c r="O1007" i="35"/>
  <c r="O999" i="35"/>
  <c r="O991" i="35"/>
  <c r="O983" i="35"/>
  <c r="O975" i="35"/>
  <c r="O967" i="35"/>
  <c r="O959" i="35"/>
  <c r="O951" i="35"/>
  <c r="O943" i="35"/>
  <c r="O935" i="35"/>
  <c r="O927" i="35"/>
  <c r="O922" i="35"/>
  <c r="O917" i="35"/>
  <c r="O911" i="35"/>
  <c r="O906" i="35"/>
  <c r="O901" i="35"/>
  <c r="O895" i="35"/>
  <c r="O890" i="35"/>
  <c r="O885" i="35"/>
  <c r="O879" i="35"/>
  <c r="O874" i="35"/>
  <c r="O869" i="35"/>
  <c r="O863" i="35"/>
  <c r="O858" i="35"/>
  <c r="O853" i="35"/>
  <c r="O847" i="35"/>
  <c r="O842" i="35"/>
  <c r="O837" i="35"/>
  <c r="O831" i="35"/>
  <c r="O826" i="35"/>
  <c r="O821" i="35"/>
  <c r="O815" i="35"/>
  <c r="O810" i="35"/>
  <c r="O805" i="35"/>
  <c r="O799" i="35"/>
  <c r="O794" i="35"/>
  <c r="O789" i="35"/>
  <c r="O783" i="35"/>
  <c r="O778" i="35"/>
  <c r="O773" i="35"/>
  <c r="O767" i="35"/>
  <c r="O762" i="35"/>
  <c r="O757" i="35"/>
  <c r="O751" i="35"/>
  <c r="O746" i="35"/>
  <c r="O741" i="35"/>
  <c r="O735" i="35"/>
  <c r="O730" i="35"/>
  <c r="O725" i="35"/>
  <c r="O719" i="35"/>
  <c r="O714" i="35"/>
  <c r="O709" i="35"/>
  <c r="O703" i="35"/>
  <c r="O698" i="35"/>
  <c r="O693" i="35"/>
  <c r="O687" i="35"/>
  <c r="O682" i="35"/>
  <c r="O678" i="35"/>
  <c r="O674" i="35"/>
  <c r="O670" i="35"/>
  <c r="O666" i="35"/>
  <c r="O662" i="35"/>
  <c r="O658" i="35"/>
  <c r="O654" i="35"/>
  <c r="O650" i="35"/>
  <c r="O646" i="35"/>
  <c r="O642" i="35"/>
  <c r="O638" i="35"/>
  <c r="O634" i="35"/>
  <c r="O630" i="35"/>
  <c r="O626" i="35"/>
  <c r="O622" i="35"/>
  <c r="O618" i="35"/>
  <c r="O614" i="35"/>
  <c r="O610" i="35"/>
  <c r="O606" i="35"/>
  <c r="O602" i="35"/>
  <c r="O598" i="35"/>
  <c r="O594" i="35"/>
  <c r="O590" i="35"/>
  <c r="O586" i="35"/>
  <c r="O582" i="35"/>
  <c r="O578" i="35"/>
  <c r="O574" i="35"/>
  <c r="O570" i="35"/>
  <c r="O566" i="35"/>
  <c r="O562" i="35"/>
  <c r="O558" i="35"/>
  <c r="O554" i="35"/>
  <c r="O550" i="35"/>
  <c r="O546" i="35"/>
  <c r="O542" i="35"/>
  <c r="O538" i="35"/>
  <c r="O534" i="35"/>
  <c r="O530" i="35"/>
  <c r="O526" i="35"/>
  <c r="O522" i="35"/>
  <c r="O518" i="35"/>
  <c r="O514" i="35"/>
  <c r="O510" i="35"/>
  <c r="O506" i="35"/>
  <c r="O502" i="35"/>
  <c r="O498" i="35"/>
  <c r="O494" i="35"/>
  <c r="O490" i="35"/>
  <c r="O486" i="35"/>
  <c r="O482" i="35"/>
  <c r="O478" i="35"/>
  <c r="O474" i="35"/>
  <c r="O470" i="35"/>
  <c r="O466" i="35"/>
  <c r="O462" i="35"/>
  <c r="O458" i="35"/>
  <c r="O454" i="35"/>
  <c r="O450" i="35"/>
  <c r="O446" i="35"/>
  <c r="O442" i="35"/>
  <c r="O438" i="35"/>
  <c r="O434" i="35"/>
  <c r="O430" i="35"/>
  <c r="O426" i="35"/>
  <c r="O422" i="35"/>
  <c r="O418" i="35"/>
  <c r="O414" i="35"/>
  <c r="O410" i="35"/>
  <c r="O406" i="35"/>
  <c r="O402" i="35"/>
  <c r="O398" i="35"/>
  <c r="O394" i="35"/>
  <c r="O390" i="35"/>
  <c r="O386" i="35"/>
  <c r="O382" i="35"/>
  <c r="O378" i="35"/>
  <c r="O374" i="35"/>
  <c r="O370" i="35"/>
  <c r="O366" i="35"/>
  <c r="O362" i="35"/>
  <c r="O358" i="35"/>
  <c r="O354" i="35"/>
  <c r="O350" i="35"/>
  <c r="O346" i="35"/>
  <c r="O342" i="35"/>
  <c r="O338" i="35"/>
  <c r="O334" i="35"/>
  <c r="O330" i="35"/>
  <c r="O326" i="35"/>
  <c r="O322" i="35"/>
  <c r="O318" i="35"/>
  <c r="O314" i="35"/>
  <c r="O310" i="35"/>
  <c r="O306" i="35"/>
  <c r="O302" i="35"/>
  <c r="O298" i="35"/>
  <c r="O294" i="35"/>
  <c r="O290" i="35"/>
  <c r="O286" i="35"/>
  <c r="O282" i="35"/>
  <c r="O278" i="35"/>
  <c r="O274" i="35"/>
  <c r="O270" i="35"/>
  <c r="O266" i="35"/>
  <c r="O262" i="35"/>
  <c r="O258" i="35"/>
  <c r="O254" i="35"/>
  <c r="O250" i="35"/>
  <c r="O246" i="35"/>
  <c r="O242" i="35"/>
  <c r="O238" i="35"/>
  <c r="O234" i="35"/>
  <c r="O230" i="35"/>
  <c r="O226" i="35"/>
  <c r="O222" i="35"/>
  <c r="O218" i="35"/>
  <c r="O214" i="35"/>
  <c r="O210" i="35"/>
  <c r="O206" i="35"/>
  <c r="O202" i="35"/>
  <c r="O198" i="35"/>
  <c r="O194" i="35"/>
  <c r="O190" i="35"/>
  <c r="O186" i="35"/>
  <c r="O182" i="35"/>
  <c r="O178" i="35"/>
  <c r="O174" i="35"/>
  <c r="O170" i="35"/>
  <c r="O166" i="35"/>
  <c r="O162" i="35"/>
  <c r="O158" i="35"/>
  <c r="O154" i="35"/>
  <c r="O150" i="35"/>
  <c r="O146" i="35"/>
  <c r="O142" i="35"/>
  <c r="O138" i="35"/>
  <c r="O134" i="35"/>
  <c r="O130" i="35"/>
  <c r="O126" i="35"/>
  <c r="O122" i="35"/>
  <c r="O118" i="35"/>
  <c r="O114" i="35"/>
  <c r="O110" i="35"/>
  <c r="O106" i="35"/>
  <c r="O102" i="35"/>
  <c r="O98" i="35"/>
  <c r="O94" i="35"/>
  <c r="O90" i="35"/>
  <c r="O86" i="35"/>
  <c r="O82" i="35"/>
  <c r="O78" i="35"/>
  <c r="O74" i="35"/>
  <c r="O70" i="35"/>
  <c r="O66" i="35"/>
  <c r="O62" i="35"/>
  <c r="O58" i="35"/>
  <c r="O54" i="35"/>
  <c r="O50" i="35"/>
  <c r="O46" i="35"/>
  <c r="O42" i="35"/>
  <c r="O38" i="35"/>
  <c r="O34" i="35"/>
  <c r="O30" i="35"/>
  <c r="O26" i="35"/>
  <c r="O22" i="35"/>
  <c r="O18" i="35"/>
  <c r="O14" i="35"/>
  <c r="O10" i="35"/>
  <c r="O6" i="35"/>
  <c r="O1093" i="35"/>
  <c r="O1085" i="35"/>
  <c r="O1077" i="35"/>
  <c r="O1069" i="35"/>
  <c r="O1061" i="35"/>
  <c r="O1053" i="35"/>
  <c r="O1045" i="35"/>
  <c r="O1037" i="35"/>
  <c r="O1029" i="35"/>
  <c r="O1021" i="35"/>
  <c r="O1013" i="35"/>
  <c r="O1005" i="35"/>
  <c r="O997" i="35"/>
  <c r="O989" i="35"/>
  <c r="O981" i="35"/>
  <c r="O973" i="35"/>
  <c r="O965" i="35"/>
  <c r="O957" i="35"/>
  <c r="O949" i="35"/>
  <c r="O941" i="35"/>
  <c r="O933" i="35"/>
  <c r="O926" i="35"/>
  <c r="O921" i="35"/>
  <c r="O915" i="35"/>
  <c r="O910" i="35"/>
  <c r="O905" i="35"/>
  <c r="O899" i="35"/>
  <c r="O894" i="35"/>
  <c r="O889" i="35"/>
  <c r="O883" i="35"/>
  <c r="O878" i="35"/>
  <c r="O873" i="35"/>
  <c r="O867" i="35"/>
  <c r="O862" i="35"/>
  <c r="O857" i="35"/>
  <c r="O851" i="35"/>
  <c r="O846" i="35"/>
  <c r="O841" i="35"/>
  <c r="O835" i="35"/>
  <c r="O830" i="35"/>
  <c r="O825" i="35"/>
  <c r="O819" i="35"/>
  <c r="O814" i="35"/>
  <c r="O809" i="35"/>
  <c r="O803" i="35"/>
  <c r="O798" i="35"/>
  <c r="O793" i="35"/>
  <c r="O787" i="35"/>
  <c r="O782" i="35"/>
  <c r="O777" i="35"/>
  <c r="O771" i="35"/>
  <c r="O766" i="35"/>
  <c r="O761" i="35"/>
  <c r="O755" i="35"/>
  <c r="O750" i="35"/>
  <c r="O745" i="35"/>
  <c r="O739" i="35"/>
  <c r="O734" i="35"/>
  <c r="O729" i="35"/>
  <c r="O723" i="35"/>
  <c r="O718" i="35"/>
  <c r="O713" i="35"/>
  <c r="O707" i="35"/>
  <c r="O702" i="35"/>
  <c r="O697" i="35"/>
  <c r="O691" i="35"/>
  <c r="O686" i="35"/>
  <c r="O681" i="35"/>
  <c r="O677" i="35"/>
  <c r="O673" i="35"/>
  <c r="O669" i="35"/>
  <c r="O665" i="35"/>
  <c r="O661" i="35"/>
  <c r="O657" i="35"/>
  <c r="O653" i="35"/>
  <c r="O649" i="35"/>
  <c r="O645" i="35"/>
  <c r="O641" i="35"/>
  <c r="O637" i="35"/>
  <c r="O633" i="35"/>
  <c r="O629" i="35"/>
  <c r="O625" i="35"/>
  <c r="O621" i="35"/>
  <c r="O617" i="35"/>
  <c r="O613" i="35"/>
  <c r="O609" i="35"/>
  <c r="O605" i="35"/>
  <c r="O601" i="35"/>
  <c r="O597" i="35"/>
  <c r="O593" i="35"/>
  <c r="O589" i="35"/>
  <c r="O585" i="35"/>
  <c r="O581" i="35"/>
  <c r="O577" i="35"/>
  <c r="O573" i="35"/>
  <c r="O569" i="35"/>
  <c r="O565" i="35"/>
  <c r="O561" i="35"/>
  <c r="O557" i="35"/>
  <c r="O553" i="35"/>
  <c r="O549" i="35"/>
  <c r="O545" i="35"/>
  <c r="O541" i="35"/>
  <c r="O537" i="35"/>
  <c r="O533" i="35"/>
  <c r="O529" i="35"/>
  <c r="O525" i="35"/>
  <c r="O521" i="35"/>
  <c r="O517" i="35"/>
  <c r="O513" i="35"/>
  <c r="O509" i="35"/>
  <c r="O505" i="35"/>
  <c r="O501" i="35"/>
  <c r="O497" i="35"/>
  <c r="O493" i="35"/>
  <c r="O489" i="35"/>
  <c r="O485" i="35"/>
  <c r="O481" i="35"/>
  <c r="O477" i="35"/>
  <c r="O473" i="35"/>
  <c r="O469" i="35"/>
  <c r="O465" i="35"/>
  <c r="O461" i="35"/>
  <c r="O457" i="35"/>
  <c r="O453" i="35"/>
  <c r="O449" i="35"/>
  <c r="O445" i="35"/>
  <c r="O441" i="35"/>
  <c r="O437" i="35"/>
  <c r="O433" i="35"/>
  <c r="O429" i="35"/>
  <c r="O425" i="35"/>
  <c r="O421" i="35"/>
  <c r="O417" i="35"/>
  <c r="O413" i="35"/>
  <c r="O409" i="35"/>
  <c r="O405" i="35"/>
  <c r="O401" i="35"/>
  <c r="O397" i="35"/>
  <c r="O393" i="35"/>
  <c r="O389" i="35"/>
  <c r="O385" i="35"/>
  <c r="O381" i="35"/>
  <c r="O377" i="35"/>
  <c r="O373" i="35"/>
  <c r="O369" i="35"/>
  <c r="O365" i="35"/>
  <c r="O361" i="35"/>
  <c r="O357" i="35"/>
  <c r="O353" i="35"/>
  <c r="O349" i="35"/>
  <c r="O345" i="35"/>
  <c r="O341" i="35"/>
  <c r="O337" i="35"/>
  <c r="O333" i="35"/>
  <c r="O329" i="35"/>
  <c r="O325" i="35"/>
  <c r="O321" i="35"/>
  <c r="O317" i="35"/>
  <c r="O313" i="35"/>
  <c r="O309" i="35"/>
  <c r="O305" i="35"/>
  <c r="O301" i="35"/>
  <c r="O297" i="35"/>
  <c r="O293" i="35"/>
  <c r="O289" i="35"/>
  <c r="O285" i="35"/>
  <c r="O281" i="35"/>
  <c r="O277" i="35"/>
  <c r="O273" i="35"/>
  <c r="O269" i="35"/>
  <c r="O265" i="35"/>
  <c r="O261" i="35"/>
  <c r="O257" i="35"/>
  <c r="O253" i="35"/>
  <c r="O249" i="35"/>
  <c r="O245" i="35"/>
  <c r="O241" i="35"/>
  <c r="O237" i="35"/>
  <c r="O233" i="35"/>
  <c r="O229" i="35"/>
  <c r="O225" i="35"/>
  <c r="O221" i="35"/>
  <c r="O217" i="35"/>
  <c r="O213" i="35"/>
  <c r="O209" i="35"/>
  <c r="O9" i="35"/>
  <c r="O15" i="35"/>
  <c r="O20" i="35"/>
  <c r="O25" i="35"/>
  <c r="O31" i="35"/>
  <c r="O36" i="35"/>
  <c r="O41" i="35"/>
  <c r="O47" i="35"/>
  <c r="O52" i="35"/>
  <c r="O57" i="35"/>
  <c r="O63" i="35"/>
  <c r="O68" i="35"/>
  <c r="O73" i="35"/>
  <c r="O79" i="35"/>
  <c r="O84" i="35"/>
  <c r="O89" i="35"/>
  <c r="O95" i="35"/>
  <c r="O100" i="35"/>
  <c r="O105" i="35"/>
  <c r="O111" i="35"/>
  <c r="O116" i="35"/>
  <c r="O121" i="35"/>
  <c r="O127" i="35"/>
  <c r="O132" i="35"/>
  <c r="O137" i="35"/>
  <c r="O143" i="35"/>
  <c r="O148" i="35"/>
  <c r="O153" i="35"/>
  <c r="O159" i="35"/>
  <c r="O164" i="35"/>
  <c r="O169" i="35"/>
  <c r="O175" i="35"/>
  <c r="O180" i="35"/>
  <c r="O185" i="35"/>
  <c r="O191" i="35"/>
  <c r="O196" i="35"/>
  <c r="O201" i="35"/>
  <c r="O207" i="35"/>
  <c r="O215" i="35"/>
  <c r="O223" i="35"/>
  <c r="O231" i="35"/>
  <c r="O239" i="35"/>
  <c r="O247" i="35"/>
  <c r="O255" i="35"/>
  <c r="O263" i="35"/>
  <c r="O271" i="35"/>
  <c r="O279" i="35"/>
  <c r="O287" i="35"/>
  <c r="O295" i="35"/>
  <c r="O303" i="35"/>
  <c r="O311" i="35"/>
  <c r="O319" i="35"/>
  <c r="O327" i="35"/>
  <c r="O335" i="35"/>
  <c r="O343" i="35"/>
  <c r="O351" i="35"/>
  <c r="O364" i="35"/>
  <c r="O380" i="35"/>
  <c r="O396" i="35"/>
  <c r="O412" i="35"/>
  <c r="O428" i="35"/>
  <c r="O444" i="35"/>
  <c r="O460" i="35"/>
  <c r="O476" i="35"/>
  <c r="O492" i="35"/>
  <c r="O508" i="35"/>
  <c r="O524" i="35"/>
  <c r="O540" i="35"/>
  <c r="O556" i="35"/>
  <c r="O572" i="35"/>
  <c r="O588" i="35"/>
  <c r="O604" i="35"/>
  <c r="O620" i="35"/>
  <c r="O636" i="35"/>
  <c r="O652" i="35"/>
  <c r="O668" i="35"/>
  <c r="O685" i="35"/>
  <c r="O706" i="35"/>
  <c r="O727" i="35"/>
  <c r="O749" i="35"/>
  <c r="O770" i="35"/>
  <c r="O791" i="35"/>
  <c r="O813" i="35"/>
  <c r="O834" i="35"/>
  <c r="O855" i="35"/>
  <c r="O877" i="35"/>
  <c r="O898" i="35"/>
  <c r="O919" i="35"/>
  <c r="O947" i="35"/>
  <c r="O979" i="35"/>
  <c r="O1011" i="35"/>
  <c r="O1043" i="35"/>
  <c r="O1075" i="35"/>
  <c r="R15" i="35"/>
  <c r="R48" i="35"/>
  <c r="R130" i="35"/>
  <c r="R244" i="35"/>
  <c r="R389" i="35"/>
  <c r="O11" i="35"/>
  <c r="O32" i="35"/>
  <c r="O53" i="35"/>
  <c r="O64" i="35"/>
  <c r="O80" i="35"/>
  <c r="O96" i="35"/>
  <c r="O107" i="35"/>
  <c r="O117" i="35"/>
  <c r="O128" i="35"/>
  <c r="O144" i="35"/>
  <c r="O155" i="35"/>
  <c r="O171" i="35"/>
  <c r="O187" i="35"/>
  <c r="O197" i="35"/>
  <c r="O208" i="35"/>
  <c r="O224" i="35"/>
  <c r="O240" i="35"/>
  <c r="O264" i="35"/>
  <c r="O288" i="35"/>
  <c r="O304" i="35"/>
  <c r="O312" i="35"/>
  <c r="O320" i="35"/>
  <c r="O328" i="35"/>
  <c r="O336" i="35"/>
  <c r="O344" i="35"/>
  <c r="O368" i="35"/>
  <c r="O384" i="35"/>
  <c r="O400" i="35"/>
  <c r="O416" i="35"/>
  <c r="O432" i="35"/>
  <c r="O448" i="35"/>
  <c r="O464" i="35"/>
  <c r="O480" i="35"/>
  <c r="O496" i="35"/>
  <c r="O512" i="35"/>
  <c r="O528" i="35"/>
  <c r="O544" i="35"/>
  <c r="O560" i="35"/>
  <c r="O576" i="35"/>
  <c r="O592" i="35"/>
  <c r="O608" i="35"/>
  <c r="O624" i="35"/>
  <c r="O640" i="35"/>
  <c r="O656" i="35"/>
  <c r="O672" i="35"/>
  <c r="O690" i="35"/>
  <c r="O711" i="35"/>
  <c r="O733" i="35"/>
  <c r="O754" i="35"/>
  <c r="O775" i="35"/>
  <c r="O797" i="35"/>
  <c r="O818" i="35"/>
  <c r="O839" i="35"/>
  <c r="O861" i="35"/>
  <c r="O882" i="35"/>
  <c r="O903" i="35"/>
  <c r="O925" i="35"/>
  <c r="O955" i="35"/>
  <c r="O987" i="35"/>
  <c r="O1019" i="35"/>
  <c r="O1051" i="35"/>
  <c r="O1083" i="35"/>
  <c r="R23" i="35"/>
  <c r="R60" i="35"/>
  <c r="R158" i="35"/>
  <c r="R273" i="35"/>
  <c r="R1097" i="35"/>
  <c r="R1093" i="35"/>
  <c r="R1089" i="35"/>
  <c r="R1085" i="35"/>
  <c r="R1081" i="35"/>
  <c r="R1077" i="35"/>
  <c r="R1073" i="35"/>
  <c r="R1069" i="35"/>
  <c r="R1065" i="35"/>
  <c r="R1061" i="35"/>
  <c r="R1057" i="35"/>
  <c r="R1053" i="35"/>
  <c r="R1049" i="35"/>
  <c r="R1045" i="35"/>
  <c r="R1041" i="35"/>
  <c r="R1037" i="35"/>
  <c r="R1033" i="35"/>
  <c r="R1029" i="35"/>
  <c r="R1025" i="35"/>
  <c r="R1021" i="35"/>
  <c r="R1017" i="35"/>
  <c r="R1013" i="35"/>
  <c r="R1009" i="35"/>
  <c r="R1005" i="35"/>
  <c r="R1001" i="35"/>
  <c r="R997" i="35"/>
  <c r="R993" i="35"/>
  <c r="R989" i="35"/>
  <c r="R985" i="35"/>
  <c r="R981" i="35"/>
  <c r="R977" i="35"/>
  <c r="R973" i="35"/>
  <c r="R969" i="35"/>
  <c r="R965" i="35"/>
  <c r="R961" i="35"/>
  <c r="R957" i="35"/>
  <c r="R953" i="35"/>
  <c r="R949" i="35"/>
  <c r="R945" i="35"/>
  <c r="R941" i="35"/>
  <c r="R1096" i="35"/>
  <c r="R1092" i="35"/>
  <c r="R1088" i="35"/>
  <c r="R1084" i="35"/>
  <c r="R1080" i="35"/>
  <c r="R1076" i="35"/>
  <c r="R1072" i="35"/>
  <c r="R1068" i="35"/>
  <c r="R1064" i="35"/>
  <c r="R1060" i="35"/>
  <c r="R1056" i="35"/>
  <c r="R1052" i="35"/>
  <c r="R1048" i="35"/>
  <c r="R1044" i="35"/>
  <c r="R1040" i="35"/>
  <c r="R1036" i="35"/>
  <c r="R1032" i="35"/>
  <c r="R1028" i="35"/>
  <c r="R1024" i="35"/>
  <c r="R1020" i="35"/>
  <c r="R1016" i="35"/>
  <c r="R1012" i="35"/>
  <c r="R1008" i="35"/>
  <c r="R1004" i="35"/>
  <c r="R1000" i="35"/>
  <c r="R996" i="35"/>
  <c r="R992" i="35"/>
  <c r="R988" i="35"/>
  <c r="R984" i="35"/>
  <c r="R980" i="35"/>
  <c r="R976" i="35"/>
  <c r="R972" i="35"/>
  <c r="R968" i="35"/>
  <c r="R964" i="35"/>
  <c r="R960" i="35"/>
  <c r="R956" i="35"/>
  <c r="R952" i="35"/>
  <c r="R1095" i="35"/>
  <c r="R1091" i="35"/>
  <c r="R1087" i="35"/>
  <c r="R1083" i="35"/>
  <c r="R1079" i="35"/>
  <c r="R1075" i="35"/>
  <c r="R1071" i="35"/>
  <c r="R1067" i="35"/>
  <c r="R1063" i="35"/>
  <c r="R1059" i="35"/>
  <c r="R1055" i="35"/>
  <c r="R1051" i="35"/>
  <c r="R1047" i="35"/>
  <c r="R1043" i="35"/>
  <c r="R1039" i="35"/>
  <c r="R1035" i="35"/>
  <c r="R1031" i="35"/>
  <c r="R1027" i="35"/>
  <c r="R1023" i="35"/>
  <c r="R1019" i="35"/>
  <c r="R1015" i="35"/>
  <c r="R1011" i="35"/>
  <c r="R1007" i="35"/>
  <c r="R1003" i="35"/>
  <c r="R999" i="35"/>
  <c r="R995" i="35"/>
  <c r="R991" i="35"/>
  <c r="R987" i="35"/>
  <c r="R983" i="35"/>
  <c r="R979" i="35"/>
  <c r="R975" i="35"/>
  <c r="R971" i="35"/>
  <c r="R967" i="35"/>
  <c r="R963" i="35"/>
  <c r="R959" i="35"/>
  <c r="R955" i="35"/>
  <c r="R951" i="35"/>
  <c r="R947" i="35"/>
  <c r="R943" i="35"/>
  <c r="R939" i="35"/>
  <c r="R935" i="35"/>
  <c r="R931" i="35"/>
  <c r="R927" i="35"/>
  <c r="R923" i="35"/>
  <c r="R919" i="35"/>
  <c r="R915" i="35"/>
  <c r="R911" i="35"/>
  <c r="R907" i="35"/>
  <c r="R903" i="35"/>
  <c r="R899" i="35"/>
  <c r="R895" i="35"/>
  <c r="R891" i="35"/>
  <c r="R887" i="35"/>
  <c r="R883" i="35"/>
  <c r="R879" i="35"/>
  <c r="R875" i="35"/>
  <c r="R871" i="35"/>
  <c r="R867" i="35"/>
  <c r="R863" i="35"/>
  <c r="R859" i="35"/>
  <c r="R855" i="35"/>
  <c r="R851" i="35"/>
  <c r="R847" i="35"/>
  <c r="R843" i="35"/>
  <c r="R839" i="35"/>
  <c r="R835" i="35"/>
  <c r="R831" i="35"/>
  <c r="R827" i="35"/>
  <c r="R823" i="35"/>
  <c r="R819" i="35"/>
  <c r="R815" i="35"/>
  <c r="R811" i="35"/>
  <c r="R807" i="35"/>
  <c r="R803" i="35"/>
  <c r="R799" i="35"/>
  <c r="R795" i="35"/>
  <c r="R791" i="35"/>
  <c r="R787" i="35"/>
  <c r="R783" i="35"/>
  <c r="R779" i="35"/>
  <c r="R775" i="35"/>
  <c r="R771" i="35"/>
  <c r="R767" i="35"/>
  <c r="R763" i="35"/>
  <c r="R759" i="35"/>
  <c r="R1094" i="35"/>
  <c r="R1078" i="35"/>
  <c r="R1062" i="35"/>
  <c r="R1046" i="35"/>
  <c r="R1030" i="35"/>
  <c r="R1014" i="35"/>
  <c r="R998" i="35"/>
  <c r="R982" i="35"/>
  <c r="R966" i="35"/>
  <c r="R950" i="35"/>
  <c r="R942" i="35"/>
  <c r="R936" i="35"/>
  <c r="R930" i="35"/>
  <c r="R925" i="35"/>
  <c r="R920" i="35"/>
  <c r="R914" i="35"/>
  <c r="R909" i="35"/>
  <c r="R904" i="35"/>
  <c r="R898" i="35"/>
  <c r="R893" i="35"/>
  <c r="R888" i="35"/>
  <c r="R882" i="35"/>
  <c r="R877" i="35"/>
  <c r="R872" i="35"/>
  <c r="R866" i="35"/>
  <c r="R861" i="35"/>
  <c r="R856" i="35"/>
  <c r="R850" i="35"/>
  <c r="R845" i="35"/>
  <c r="R840" i="35"/>
  <c r="R834" i="35"/>
  <c r="R829" i="35"/>
  <c r="R824" i="35"/>
  <c r="R818" i="35"/>
  <c r="R813" i="35"/>
  <c r="R808" i="35"/>
  <c r="R802" i="35"/>
  <c r="R797" i="35"/>
  <c r="R792" i="35"/>
  <c r="R786" i="35"/>
  <c r="R781" i="35"/>
  <c r="R776" i="35"/>
  <c r="R770" i="35"/>
  <c r="R765" i="35"/>
  <c r="R760" i="35"/>
  <c r="R755" i="35"/>
  <c r="R751" i="35"/>
  <c r="R747" i="35"/>
  <c r="R743" i="35"/>
  <c r="R739" i="35"/>
  <c r="R735" i="35"/>
  <c r="R731" i="35"/>
  <c r="R727" i="35"/>
  <c r="R723" i="35"/>
  <c r="R719" i="35"/>
  <c r="R715" i="35"/>
  <c r="R711" i="35"/>
  <c r="R707" i="35"/>
  <c r="R703" i="35"/>
  <c r="R699" i="35"/>
  <c r="R695" i="35"/>
  <c r="R691" i="35"/>
  <c r="R687" i="35"/>
  <c r="R683" i="35"/>
  <c r="R679" i="35"/>
  <c r="R675" i="35"/>
  <c r="R671" i="35"/>
  <c r="R667" i="35"/>
  <c r="R663" i="35"/>
  <c r="R659" i="35"/>
  <c r="R655" i="35"/>
  <c r="R651" i="35"/>
  <c r="R647" i="35"/>
  <c r="R643" i="35"/>
  <c r="R639" i="35"/>
  <c r="R635" i="35"/>
  <c r="R631" i="35"/>
  <c r="R627" i="35"/>
  <c r="R623" i="35"/>
  <c r="R619" i="35"/>
  <c r="R615" i="35"/>
  <c r="R611" i="35"/>
  <c r="R607" i="35"/>
  <c r="R1090" i="35"/>
  <c r="R1074" i="35"/>
  <c r="R1058" i="35"/>
  <c r="R1042" i="35"/>
  <c r="R1026" i="35"/>
  <c r="R1010" i="35"/>
  <c r="R994" i="35"/>
  <c r="R978" i="35"/>
  <c r="R962" i="35"/>
  <c r="R948" i="35"/>
  <c r="R940" i="35"/>
  <c r="R934" i="35"/>
  <c r="R929" i="35"/>
  <c r="R924" i="35"/>
  <c r="R918" i="35"/>
  <c r="R913" i="35"/>
  <c r="R908" i="35"/>
  <c r="R902" i="35"/>
  <c r="R897" i="35"/>
  <c r="R892" i="35"/>
  <c r="R886" i="35"/>
  <c r="R881" i="35"/>
  <c r="R876" i="35"/>
  <c r="R870" i="35"/>
  <c r="R865" i="35"/>
  <c r="R860" i="35"/>
  <c r="R854" i="35"/>
  <c r="R849" i="35"/>
  <c r="R844" i="35"/>
  <c r="R838" i="35"/>
  <c r="R833" i="35"/>
  <c r="R828" i="35"/>
  <c r="R822" i="35"/>
  <c r="R817" i="35"/>
  <c r="R812" i="35"/>
  <c r="R806" i="35"/>
  <c r="R801" i="35"/>
  <c r="R796" i="35"/>
  <c r="R790" i="35"/>
  <c r="R785" i="35"/>
  <c r="R780" i="35"/>
  <c r="R774" i="35"/>
  <c r="R769" i="35"/>
  <c r="R764" i="35"/>
  <c r="R758" i="35"/>
  <c r="R754" i="35"/>
  <c r="R750" i="35"/>
  <c r="R746" i="35"/>
  <c r="R742" i="35"/>
  <c r="R738" i="35"/>
  <c r="R734" i="35"/>
  <c r="R730" i="35"/>
  <c r="R726" i="35"/>
  <c r="R722" i="35"/>
  <c r="R718" i="35"/>
  <c r="R714" i="35"/>
  <c r="R710" i="35"/>
  <c r="R706" i="35"/>
  <c r="R702" i="35"/>
  <c r="R698" i="35"/>
  <c r="R694" i="35"/>
  <c r="R690" i="35"/>
  <c r="R686" i="35"/>
  <c r="R682" i="35"/>
  <c r="R678" i="35"/>
  <c r="R674" i="35"/>
  <c r="R670" i="35"/>
  <c r="R666" i="35"/>
  <c r="R662" i="35"/>
  <c r="R658" i="35"/>
  <c r="R654" i="35"/>
  <c r="R650" i="35"/>
  <c r="R646" i="35"/>
  <c r="R642" i="35"/>
  <c r="R638" i="35"/>
  <c r="R634" i="35"/>
  <c r="R630" i="35"/>
  <c r="R626" i="35"/>
  <c r="R622" i="35"/>
  <c r="R618" i="35"/>
  <c r="R614" i="35"/>
  <c r="R610" i="35"/>
  <c r="R606" i="35"/>
  <c r="R602" i="35"/>
  <c r="R598" i="35"/>
  <c r="R1086" i="35"/>
  <c r="R1070" i="35"/>
  <c r="R1054" i="35"/>
  <c r="R1038" i="35"/>
  <c r="R1022" i="35"/>
  <c r="R1006" i="35"/>
  <c r="R990" i="35"/>
  <c r="R974" i="35"/>
  <c r="R958" i="35"/>
  <c r="R946" i="35"/>
  <c r="R938" i="35"/>
  <c r="R933" i="35"/>
  <c r="R928" i="35"/>
  <c r="R922" i="35"/>
  <c r="R917" i="35"/>
  <c r="R912" i="35"/>
  <c r="R906" i="35"/>
  <c r="R901" i="35"/>
  <c r="R896" i="35"/>
  <c r="R890" i="35"/>
  <c r="R885" i="35"/>
  <c r="R880" i="35"/>
  <c r="R874" i="35"/>
  <c r="R869" i="35"/>
  <c r="R864" i="35"/>
  <c r="R858" i="35"/>
  <c r="R853" i="35"/>
  <c r="R848" i="35"/>
  <c r="R842" i="35"/>
  <c r="R837" i="35"/>
  <c r="R832" i="35"/>
  <c r="R826" i="35"/>
  <c r="R821" i="35"/>
  <c r="R816" i="35"/>
  <c r="R810" i="35"/>
  <c r="R805" i="35"/>
  <c r="R800" i="35"/>
  <c r="R794" i="35"/>
  <c r="R789" i="35"/>
  <c r="R784" i="35"/>
  <c r="R778" i="35"/>
  <c r="R773" i="35"/>
  <c r="R768" i="35"/>
  <c r="R1082" i="35"/>
  <c r="R1018" i="35"/>
  <c r="R954" i="35"/>
  <c r="R926" i="35"/>
  <c r="R905" i="35"/>
  <c r="R884" i="35"/>
  <c r="R862" i="35"/>
  <c r="R841" i="35"/>
  <c r="R820" i="35"/>
  <c r="R798" i="35"/>
  <c r="R777" i="35"/>
  <c r="R761" i="35"/>
  <c r="R752" i="35"/>
  <c r="R744" i="35"/>
  <c r="R736" i="35"/>
  <c r="R728" i="35"/>
  <c r="R720" i="35"/>
  <c r="R712" i="35"/>
  <c r="R704" i="35"/>
  <c r="R696" i="35"/>
  <c r="R688" i="35"/>
  <c r="R680" i="35"/>
  <c r="R672" i="35"/>
  <c r="R664" i="35"/>
  <c r="R656" i="35"/>
  <c r="R648" i="35"/>
  <c r="R640" i="35"/>
  <c r="R632" i="35"/>
  <c r="R624" i="35"/>
  <c r="R616" i="35"/>
  <c r="R608" i="35"/>
  <c r="R601" i="35"/>
  <c r="R596" i="35"/>
  <c r="R592" i="35"/>
  <c r="R588" i="35"/>
  <c r="R584" i="35"/>
  <c r="R580" i="35"/>
  <c r="R576" i="35"/>
  <c r="R572" i="35"/>
  <c r="R568" i="35"/>
  <c r="R564" i="35"/>
  <c r="R560" i="35"/>
  <c r="R556" i="35"/>
  <c r="R552" i="35"/>
  <c r="R548" i="35"/>
  <c r="R544" i="35"/>
  <c r="R540" i="35"/>
  <c r="R536" i="35"/>
  <c r="R532" i="35"/>
  <c r="R528" i="35"/>
  <c r="R524" i="35"/>
  <c r="R520" i="35"/>
  <c r="R516" i="35"/>
  <c r="R512" i="35"/>
  <c r="R508" i="35"/>
  <c r="R504" i="35"/>
  <c r="R500" i="35"/>
  <c r="R496" i="35"/>
  <c r="R492" i="35"/>
  <c r="R488" i="35"/>
  <c r="R484" i="35"/>
  <c r="R480" i="35"/>
  <c r="R476" i="35"/>
  <c r="R472" i="35"/>
  <c r="R468" i="35"/>
  <c r="R464" i="35"/>
  <c r="R460" i="35"/>
  <c r="R456" i="35"/>
  <c r="R452" i="35"/>
  <c r="R448" i="35"/>
  <c r="R444" i="35"/>
  <c r="R440" i="35"/>
  <c r="R1066" i="35"/>
  <c r="R1002" i="35"/>
  <c r="R944" i="35"/>
  <c r="R921" i="35"/>
  <c r="R900" i="35"/>
  <c r="R878" i="35"/>
  <c r="R857" i="35"/>
  <c r="R836" i="35"/>
  <c r="R814" i="35"/>
  <c r="R793" i="35"/>
  <c r="R772" i="35"/>
  <c r="R757" i="35"/>
  <c r="R749" i="35"/>
  <c r="R741" i="35"/>
  <c r="R733" i="35"/>
  <c r="R725" i="35"/>
  <c r="R717" i="35"/>
  <c r="R709" i="35"/>
  <c r="R701" i="35"/>
  <c r="R693" i="35"/>
  <c r="R685" i="35"/>
  <c r="R677" i="35"/>
  <c r="R669" i="35"/>
  <c r="R661" i="35"/>
  <c r="R653" i="35"/>
  <c r="R645" i="35"/>
  <c r="R637" i="35"/>
  <c r="R629" i="35"/>
  <c r="R621" i="35"/>
  <c r="R613" i="35"/>
  <c r="R605" i="35"/>
  <c r="R600" i="35"/>
  <c r="R595" i="35"/>
  <c r="R591" i="35"/>
  <c r="R587" i="35"/>
  <c r="R583" i="35"/>
  <c r="R579" i="35"/>
  <c r="R575" i="35"/>
  <c r="R571" i="35"/>
  <c r="R567" i="35"/>
  <c r="R563" i="35"/>
  <c r="R559" i="35"/>
  <c r="R555" i="35"/>
  <c r="R551" i="35"/>
  <c r="R547" i="35"/>
  <c r="R543" i="35"/>
  <c r="R539" i="35"/>
  <c r="R535" i="35"/>
  <c r="R531" i="35"/>
  <c r="R527" i="35"/>
  <c r="R523" i="35"/>
  <c r="R519" i="35"/>
  <c r="R515" i="35"/>
  <c r="R511" i="35"/>
  <c r="R507" i="35"/>
  <c r="R503" i="35"/>
  <c r="R499" i="35"/>
  <c r="R495" i="35"/>
  <c r="R491" i="35"/>
  <c r="R487" i="35"/>
  <c r="R483" i="35"/>
  <c r="R479" i="35"/>
  <c r="R475" i="35"/>
  <c r="R471" i="35"/>
  <c r="R467" i="35"/>
  <c r="R463" i="35"/>
  <c r="R459" i="35"/>
  <c r="R455" i="35"/>
  <c r="R451" i="35"/>
  <c r="R447" i="35"/>
  <c r="R443" i="35"/>
  <c r="R439" i="35"/>
  <c r="R435" i="35"/>
  <c r="R431" i="35"/>
  <c r="R427" i="35"/>
  <c r="R423" i="35"/>
  <c r="R419" i="35"/>
  <c r="R415" i="35"/>
  <c r="R411" i="35"/>
  <c r="R407" i="35"/>
  <c r="R403" i="35"/>
  <c r="R399" i="35"/>
  <c r="R395" i="35"/>
  <c r="R391" i="35"/>
  <c r="R387" i="35"/>
  <c r="R383" i="35"/>
  <c r="R379" i="35"/>
  <c r="R375" i="35"/>
  <c r="R371" i="35"/>
  <c r="R367" i="35"/>
  <c r="R363" i="35"/>
  <c r="R359" i="35"/>
  <c r="R355" i="35"/>
  <c r="R351" i="35"/>
  <c r="R347" i="35"/>
  <c r="R343" i="35"/>
  <c r="R339" i="35"/>
  <c r="R335" i="35"/>
  <c r="R331" i="35"/>
  <c r="R327" i="35"/>
  <c r="R323" i="35"/>
  <c r="R319" i="35"/>
  <c r="R315" i="35"/>
  <c r="R311" i="35"/>
  <c r="R307" i="35"/>
  <c r="R303" i="35"/>
  <c r="R299" i="35"/>
  <c r="R295" i="35"/>
  <c r="R291" i="35"/>
  <c r="R287" i="35"/>
  <c r="R283" i="35"/>
  <c r="R279" i="35"/>
  <c r="R275" i="35"/>
  <c r="R271" i="35"/>
  <c r="R267" i="35"/>
  <c r="R263" i="35"/>
  <c r="R259" i="35"/>
  <c r="R255" i="35"/>
  <c r="R251" i="35"/>
  <c r="R247" i="35"/>
  <c r="R243" i="35"/>
  <c r="R239" i="35"/>
  <c r="R235" i="35"/>
  <c r="R231" i="35"/>
  <c r="R227" i="35"/>
  <c r="R223" i="35"/>
  <c r="R219" i="35"/>
  <c r="R215" i="35"/>
  <c r="R211" i="35"/>
  <c r="R207" i="35"/>
  <c r="R203" i="35"/>
  <c r="R199" i="35"/>
  <c r="R195" i="35"/>
  <c r="R191" i="35"/>
  <c r="R187" i="35"/>
  <c r="R183" i="35"/>
  <c r="R179" i="35"/>
  <c r="R175" i="35"/>
  <c r="R171" i="35"/>
  <c r="R167" i="35"/>
  <c r="R163" i="35"/>
  <c r="R159" i="35"/>
  <c r="R155" i="35"/>
  <c r="R151" i="35"/>
  <c r="R147" i="35"/>
  <c r="R143" i="35"/>
  <c r="R139" i="35"/>
  <c r="R135" i="35"/>
  <c r="R131" i="35"/>
  <c r="R127" i="35"/>
  <c r="R123" i="35"/>
  <c r="R119" i="35"/>
  <c r="R115" i="35"/>
  <c r="R111" i="35"/>
  <c r="R107" i="35"/>
  <c r="R103" i="35"/>
  <c r="R99" i="35"/>
  <c r="R95" i="35"/>
  <c r="R91" i="35"/>
  <c r="R87" i="35"/>
  <c r="R83" i="35"/>
  <c r="R79" i="35"/>
  <c r="R75" i="35"/>
  <c r="R71" i="35"/>
  <c r="R67" i="35"/>
  <c r="R63" i="35"/>
  <c r="R59" i="35"/>
  <c r="R55" i="35"/>
  <c r="R51" i="35"/>
  <c r="R47" i="35"/>
  <c r="R1050" i="35"/>
  <c r="R986" i="35"/>
  <c r="R937" i="35"/>
  <c r="R916" i="35"/>
  <c r="R894" i="35"/>
  <c r="R873" i="35"/>
  <c r="R852" i="35"/>
  <c r="R830" i="35"/>
  <c r="R809" i="35"/>
  <c r="R788" i="35"/>
  <c r="R766" i="35"/>
  <c r="R756" i="35"/>
  <c r="R748" i="35"/>
  <c r="R740" i="35"/>
  <c r="R732" i="35"/>
  <c r="R724" i="35"/>
  <c r="R716" i="35"/>
  <c r="R708" i="35"/>
  <c r="R700" i="35"/>
  <c r="R692" i="35"/>
  <c r="R684" i="35"/>
  <c r="R676" i="35"/>
  <c r="R668" i="35"/>
  <c r="R660" i="35"/>
  <c r="R652" i="35"/>
  <c r="R644" i="35"/>
  <c r="R636" i="35"/>
  <c r="R628" i="35"/>
  <c r="R620" i="35"/>
  <c r="R612" i="35"/>
  <c r="R604" i="35"/>
  <c r="R599" i="35"/>
  <c r="R594" i="35"/>
  <c r="R590" i="35"/>
  <c r="R586" i="35"/>
  <c r="R582" i="35"/>
  <c r="R578" i="35"/>
  <c r="R574" i="35"/>
  <c r="R570" i="35"/>
  <c r="R566" i="35"/>
  <c r="R562" i="35"/>
  <c r="R558" i="35"/>
  <c r="R554" i="35"/>
  <c r="R550" i="35"/>
  <c r="R546" i="35"/>
  <c r="R542" i="35"/>
  <c r="R538" i="35"/>
  <c r="R534" i="35"/>
  <c r="R530" i="35"/>
  <c r="R526" i="35"/>
  <c r="R522" i="35"/>
  <c r="R518" i="35"/>
  <c r="R514" i="35"/>
  <c r="R510" i="35"/>
  <c r="R506" i="35"/>
  <c r="R502" i="35"/>
  <c r="R498" i="35"/>
  <c r="R494" i="35"/>
  <c r="R490" i="35"/>
  <c r="R486" i="35"/>
  <c r="R482" i="35"/>
  <c r="R478" i="35"/>
  <c r="R474" i="35"/>
  <c r="R470" i="35"/>
  <c r="R466" i="35"/>
  <c r="R462" i="35"/>
  <c r="R458" i="35"/>
  <c r="R454" i="35"/>
  <c r="R450" i="35"/>
  <c r="R446" i="35"/>
  <c r="R442" i="35"/>
  <c r="R438" i="35"/>
  <c r="R434" i="35"/>
  <c r="R430" i="35"/>
  <c r="R426" i="35"/>
  <c r="R422" i="35"/>
  <c r="R418" i="35"/>
  <c r="R414" i="35"/>
  <c r="R410" i="35"/>
  <c r="R406" i="35"/>
  <c r="R402" i="35"/>
  <c r="R398" i="35"/>
  <c r="R394" i="35"/>
  <c r="R390" i="35"/>
  <c r="R386" i="35"/>
  <c r="R382" i="35"/>
  <c r="R378" i="35"/>
  <c r="R374" i="35"/>
  <c r="R370" i="35"/>
  <c r="R366" i="35"/>
  <c r="R362" i="35"/>
  <c r="R1034" i="35"/>
  <c r="R889" i="35"/>
  <c r="R804" i="35"/>
  <c r="R745" i="35"/>
  <c r="R713" i="35"/>
  <c r="R681" i="35"/>
  <c r="R649" i="35"/>
  <c r="R617" i="35"/>
  <c r="R593" i="35"/>
  <c r="R577" i="35"/>
  <c r="R561" i="35"/>
  <c r="R545" i="35"/>
  <c r="R529" i="35"/>
  <c r="R513" i="35"/>
  <c r="R497" i="35"/>
  <c r="R481" i="35"/>
  <c r="R465" i="35"/>
  <c r="R449" i="35"/>
  <c r="R436" i="35"/>
  <c r="R428" i="35"/>
  <c r="R420" i="35"/>
  <c r="R412" i="35"/>
  <c r="R404" i="35"/>
  <c r="R396" i="35"/>
  <c r="R388" i="35"/>
  <c r="R380" i="35"/>
  <c r="R372" i="35"/>
  <c r="R364" i="35"/>
  <c r="R357" i="35"/>
  <c r="R352" i="35"/>
  <c r="R346" i="35"/>
  <c r="R341" i="35"/>
  <c r="R336" i="35"/>
  <c r="R330" i="35"/>
  <c r="R325" i="35"/>
  <c r="R320" i="35"/>
  <c r="R314" i="35"/>
  <c r="R309" i="35"/>
  <c r="R304" i="35"/>
  <c r="R298" i="35"/>
  <c r="R293" i="35"/>
  <c r="R288" i="35"/>
  <c r="R282" i="35"/>
  <c r="R277" i="35"/>
  <c r="R272" i="35"/>
  <c r="R266" i="35"/>
  <c r="R261" i="35"/>
  <c r="R256" i="35"/>
  <c r="R250" i="35"/>
  <c r="R245" i="35"/>
  <c r="R240" i="35"/>
  <c r="R234" i="35"/>
  <c r="R229" i="35"/>
  <c r="R224" i="35"/>
  <c r="R218" i="35"/>
  <c r="R213" i="35"/>
  <c r="R208" i="35"/>
  <c r="R202" i="35"/>
  <c r="R197" i="35"/>
  <c r="R192" i="35"/>
  <c r="R186" i="35"/>
  <c r="R181" i="35"/>
  <c r="R176" i="35"/>
  <c r="R170" i="35"/>
  <c r="R165" i="35"/>
  <c r="R160" i="35"/>
  <c r="R154" i="35"/>
  <c r="R149" i="35"/>
  <c r="R144" i="35"/>
  <c r="R138" i="35"/>
  <c r="R133" i="35"/>
  <c r="R128" i="35"/>
  <c r="R122" i="35"/>
  <c r="R117" i="35"/>
  <c r="R112" i="35"/>
  <c r="R106" i="35"/>
  <c r="R101" i="35"/>
  <c r="R96" i="35"/>
  <c r="R90" i="35"/>
  <c r="R85" i="35"/>
  <c r="R80" i="35"/>
  <c r="R74" i="35"/>
  <c r="R69" i="35"/>
  <c r="R64" i="35"/>
  <c r="R58" i="35"/>
  <c r="R932" i="35"/>
  <c r="R846" i="35"/>
  <c r="R762" i="35"/>
  <c r="R729" i="35"/>
  <c r="R697" i="35"/>
  <c r="R665" i="35"/>
  <c r="R633" i="35"/>
  <c r="R603" i="35"/>
  <c r="R585" i="35"/>
  <c r="R569" i="35"/>
  <c r="R553" i="35"/>
  <c r="R537" i="35"/>
  <c r="R521" i="35"/>
  <c r="R505" i="35"/>
  <c r="R489" i="35"/>
  <c r="R473" i="35"/>
  <c r="R457" i="35"/>
  <c r="R441" i="35"/>
  <c r="R432" i="35"/>
  <c r="R424" i="35"/>
  <c r="R416" i="35"/>
  <c r="R408" i="35"/>
  <c r="R400" i="35"/>
  <c r="R392" i="35"/>
  <c r="R384" i="35"/>
  <c r="R376" i="35"/>
  <c r="R368" i="35"/>
  <c r="R360" i="35"/>
  <c r="R354" i="35"/>
  <c r="R349" i="35"/>
  <c r="R344" i="35"/>
  <c r="R338" i="35"/>
  <c r="R333" i="35"/>
  <c r="R328" i="35"/>
  <c r="R322" i="35"/>
  <c r="R317" i="35"/>
  <c r="R970" i="35"/>
  <c r="R782" i="35"/>
  <c r="R705" i="35"/>
  <c r="R641" i="35"/>
  <c r="R589" i="35"/>
  <c r="R557" i="35"/>
  <c r="R525" i="35"/>
  <c r="R493" i="35"/>
  <c r="R461" i="35"/>
  <c r="R433" i="35"/>
  <c r="R417" i="35"/>
  <c r="R401" i="35"/>
  <c r="R385" i="35"/>
  <c r="R369" i="35"/>
  <c r="R356" i="35"/>
  <c r="R345" i="35"/>
  <c r="R334" i="35"/>
  <c r="R324" i="35"/>
  <c r="R313" i="35"/>
  <c r="R306" i="35"/>
  <c r="R300" i="35"/>
  <c r="R292" i="35"/>
  <c r="R285" i="35"/>
  <c r="R278" i="35"/>
  <c r="R270" i="35"/>
  <c r="R264" i="35"/>
  <c r="R257" i="35"/>
  <c r="R249" i="35"/>
  <c r="R242" i="35"/>
  <c r="R236" i="35"/>
  <c r="R228" i="35"/>
  <c r="R221" i="35"/>
  <c r="R214" i="35"/>
  <c r="R206" i="35"/>
  <c r="R200" i="35"/>
  <c r="R193" i="35"/>
  <c r="R185" i="35"/>
  <c r="R178" i="35"/>
  <c r="R172" i="35"/>
  <c r="R164" i="35"/>
  <c r="R157" i="35"/>
  <c r="R150" i="35"/>
  <c r="R142" i="35"/>
  <c r="R136" i="35"/>
  <c r="R129" i="35"/>
  <c r="R121" i="35"/>
  <c r="R114" i="35"/>
  <c r="R108" i="35"/>
  <c r="R100" i="35"/>
  <c r="R93" i="35"/>
  <c r="R86" i="35"/>
  <c r="R78" i="35"/>
  <c r="R72" i="35"/>
  <c r="R65" i="35"/>
  <c r="R57" i="35"/>
  <c r="R52" i="35"/>
  <c r="R46" i="35"/>
  <c r="R42" i="35"/>
  <c r="R38" i="35"/>
  <c r="R34" i="35"/>
  <c r="R30" i="35"/>
  <c r="R26" i="35"/>
  <c r="R22" i="35"/>
  <c r="R18" i="35"/>
  <c r="R10" i="35"/>
  <c r="R910" i="35"/>
  <c r="R753" i="35"/>
  <c r="R689" i="35"/>
  <c r="R625" i="35"/>
  <c r="R581" i="35"/>
  <c r="R549" i="35"/>
  <c r="R517" i="35"/>
  <c r="R485" i="35"/>
  <c r="R453" i="35"/>
  <c r="R429" i="35"/>
  <c r="R413" i="35"/>
  <c r="R397" i="35"/>
  <c r="R381" i="35"/>
  <c r="R365" i="35"/>
  <c r="R353" i="35"/>
  <c r="R342" i="35"/>
  <c r="R332" i="35"/>
  <c r="R321" i="35"/>
  <c r="R312" i="35"/>
  <c r="R305" i="35"/>
  <c r="R297" i="35"/>
  <c r="R290" i="35"/>
  <c r="R284" i="35"/>
  <c r="R276" i="35"/>
  <c r="R269" i="35"/>
  <c r="R262" i="35"/>
  <c r="R254" i="35"/>
  <c r="R248" i="35"/>
  <c r="R241" i="35"/>
  <c r="R233" i="35"/>
  <c r="R226" i="35"/>
  <c r="R220" i="35"/>
  <c r="R212" i="35"/>
  <c r="R205" i="35"/>
  <c r="R198" i="35"/>
  <c r="R190" i="35"/>
  <c r="R184" i="35"/>
  <c r="R177" i="35"/>
  <c r="R169" i="35"/>
  <c r="R162" i="35"/>
  <c r="R156" i="35"/>
  <c r="R148" i="35"/>
  <c r="R141" i="35"/>
  <c r="R134" i="35"/>
  <c r="R126" i="35"/>
  <c r="R120" i="35"/>
  <c r="R113" i="35"/>
  <c r="R105" i="35"/>
  <c r="R98" i="35"/>
  <c r="R92" i="35"/>
  <c r="R84" i="35"/>
  <c r="R77" i="35"/>
  <c r="R868" i="35"/>
  <c r="R737" i="35"/>
  <c r="R673" i="35"/>
  <c r="R609" i="35"/>
  <c r="R573" i="35"/>
  <c r="R541" i="35"/>
  <c r="R509" i="35"/>
  <c r="R477" i="35"/>
  <c r="R445" i="35"/>
  <c r="R425" i="35"/>
  <c r="R409" i="35"/>
  <c r="R393" i="35"/>
  <c r="R377" i="35"/>
  <c r="R361" i="35"/>
  <c r="R350" i="35"/>
  <c r="R340" i="35"/>
  <c r="R329" i="35"/>
  <c r="R318" i="35"/>
  <c r="R310" i="35"/>
  <c r="R302" i="35"/>
  <c r="R296" i="35"/>
  <c r="R289" i="35"/>
  <c r="R281" i="35"/>
  <c r="R274" i="35"/>
  <c r="R268" i="35"/>
  <c r="R260" i="35"/>
  <c r="R253" i="35"/>
  <c r="R246" i="35"/>
  <c r="R238" i="35"/>
  <c r="R232" i="35"/>
  <c r="R225" i="35"/>
  <c r="R217" i="35"/>
  <c r="R210" i="35"/>
  <c r="R204" i="35"/>
  <c r="R196" i="35"/>
  <c r="R189" i="35"/>
  <c r="R182" i="35"/>
  <c r="R174" i="35"/>
  <c r="R168" i="35"/>
  <c r="R161" i="35"/>
  <c r="R153" i="35"/>
  <c r="R146" i="35"/>
  <c r="R140" i="35"/>
  <c r="R132" i="35"/>
  <c r="R125" i="35"/>
  <c r="R118" i="35"/>
  <c r="R110" i="35"/>
  <c r="R104" i="35"/>
  <c r="R97" i="35"/>
  <c r="R89" i="35"/>
  <c r="R82" i="35"/>
  <c r="R76" i="35"/>
  <c r="R68" i="35"/>
  <c r="R61" i="35"/>
  <c r="R54" i="35"/>
  <c r="R49" i="35"/>
  <c r="R44" i="35"/>
  <c r="R40" i="35"/>
  <c r="R36" i="35"/>
  <c r="R32" i="35"/>
  <c r="R28" i="35"/>
  <c r="R24" i="35"/>
  <c r="R20" i="35"/>
  <c r="R16" i="35"/>
  <c r="R12" i="35"/>
  <c r="R8" i="35"/>
  <c r="R825" i="35"/>
  <c r="R565" i="35"/>
  <c r="R437" i="35"/>
  <c r="R373" i="35"/>
  <c r="R326" i="35"/>
  <c r="R294" i="35"/>
  <c r="R265" i="35"/>
  <c r="R237" i="35"/>
  <c r="R209" i="35"/>
  <c r="R180" i="35"/>
  <c r="R152" i="35"/>
  <c r="R124" i="35"/>
  <c r="R94" i="35"/>
  <c r="R70" i="35"/>
  <c r="R56" i="35"/>
  <c r="R45" i="35"/>
  <c r="R37" i="35"/>
  <c r="R29" i="35"/>
  <c r="R13" i="35"/>
  <c r="R721" i="35"/>
  <c r="R533" i="35"/>
  <c r="R421" i="35"/>
  <c r="R358" i="35"/>
  <c r="R316" i="35"/>
  <c r="R286" i="35"/>
  <c r="R258" i="35"/>
  <c r="R230" i="35"/>
  <c r="R201" i="35"/>
  <c r="R173" i="35"/>
  <c r="R145" i="35"/>
  <c r="R116" i="35"/>
  <c r="R88" i="35"/>
  <c r="R66" i="35"/>
  <c r="R53" i="35"/>
  <c r="R43" i="35"/>
  <c r="R35" i="35"/>
  <c r="R27" i="35"/>
  <c r="R19" i="35"/>
  <c r="R11" i="35"/>
  <c r="R657" i="35"/>
  <c r="R501" i="35"/>
  <c r="R405" i="35"/>
  <c r="R348" i="35"/>
  <c r="R308" i="35"/>
  <c r="R280" i="35"/>
  <c r="R252" i="35"/>
  <c r="R222" i="35"/>
  <c r="R194" i="35"/>
  <c r="R166" i="35"/>
  <c r="R137" i="35"/>
  <c r="R109" i="35"/>
  <c r="R81" i="35"/>
  <c r="R62" i="35"/>
  <c r="R50" i="35"/>
  <c r="R41" i="35"/>
  <c r="R33" i="35"/>
  <c r="R25" i="35"/>
  <c r="R17" i="35"/>
  <c r="R9" i="35"/>
  <c r="O16" i="35"/>
  <c r="O21" i="35"/>
  <c r="O27" i="35"/>
  <c r="O37" i="35"/>
  <c r="O43" i="35"/>
  <c r="O48" i="35"/>
  <c r="O59" i="35"/>
  <c r="O69" i="35"/>
  <c r="O75" i="35"/>
  <c r="O85" i="35"/>
  <c r="O91" i="35"/>
  <c r="O101" i="35"/>
  <c r="O112" i="35"/>
  <c r="O123" i="35"/>
  <c r="O133" i="35"/>
  <c r="O139" i="35"/>
  <c r="O149" i="35"/>
  <c r="O160" i="35"/>
  <c r="O165" i="35"/>
  <c r="O176" i="35"/>
  <c r="O181" i="35"/>
  <c r="O192" i="35"/>
  <c r="O203" i="35"/>
  <c r="O216" i="35"/>
  <c r="O232" i="35"/>
  <c r="O248" i="35"/>
  <c r="O256" i="35"/>
  <c r="O272" i="35"/>
  <c r="O280" i="35"/>
  <c r="O296" i="35"/>
  <c r="O352" i="35"/>
  <c r="O12" i="35"/>
  <c r="O17" i="35"/>
  <c r="O23" i="35"/>
  <c r="O28" i="35"/>
  <c r="O33" i="35"/>
  <c r="O39" i="35"/>
  <c r="O44" i="35"/>
  <c r="O49" i="35"/>
  <c r="O55" i="35"/>
  <c r="O60" i="35"/>
  <c r="O65" i="35"/>
  <c r="O71" i="35"/>
  <c r="O76" i="35"/>
  <c r="O81" i="35"/>
  <c r="O87" i="35"/>
  <c r="O92" i="35"/>
  <c r="O97" i="35"/>
  <c r="O103" i="35"/>
  <c r="O108" i="35"/>
  <c r="O113" i="35"/>
  <c r="O119" i="35"/>
  <c r="O124" i="35"/>
  <c r="O129" i="35"/>
  <c r="O135" i="35"/>
  <c r="O140" i="35"/>
  <c r="O145" i="35"/>
  <c r="O151" i="35"/>
  <c r="O156" i="35"/>
  <c r="O161" i="35"/>
  <c r="O167" i="35"/>
  <c r="O172" i="35"/>
  <c r="O177" i="35"/>
  <c r="O183" i="35"/>
  <c r="O188" i="35"/>
  <c r="O193" i="35"/>
  <c r="O199" i="35"/>
  <c r="O204" i="35"/>
  <c r="O211" i="35"/>
  <c r="O219" i="35"/>
  <c r="O227" i="35"/>
  <c r="O235" i="35"/>
  <c r="O243" i="35"/>
  <c r="O251" i="35"/>
  <c r="O259" i="35"/>
  <c r="O267" i="35"/>
  <c r="O275" i="35"/>
  <c r="O283" i="35"/>
  <c r="O291" i="35"/>
  <c r="O299" i="35"/>
  <c r="O307" i="35"/>
  <c r="O315" i="35"/>
  <c r="O323" i="35"/>
  <c r="O331" i="35"/>
  <c r="O339" i="35"/>
  <c r="O347" i="35"/>
  <c r="O356" i="35"/>
  <c r="O372" i="35"/>
  <c r="O388" i="35"/>
  <c r="O404" i="35"/>
  <c r="O420" i="35"/>
  <c r="O436" i="35"/>
  <c r="O452" i="35"/>
  <c r="O468" i="35"/>
  <c r="O484" i="35"/>
  <c r="O500" i="35"/>
  <c r="O516" i="35"/>
  <c r="O532" i="35"/>
  <c r="O548" i="35"/>
  <c r="O564" i="35"/>
  <c r="O580" i="35"/>
  <c r="O596" i="35"/>
  <c r="O612" i="35"/>
  <c r="O628" i="35"/>
  <c r="O644" i="35"/>
  <c r="O660" i="35"/>
  <c r="O676" i="35"/>
  <c r="O695" i="35"/>
  <c r="O717" i="35"/>
  <c r="O738" i="35"/>
  <c r="O759" i="35"/>
  <c r="O781" i="35"/>
  <c r="O802" i="35"/>
  <c r="O823" i="35"/>
  <c r="O845" i="35"/>
  <c r="O866" i="35"/>
  <c r="O887" i="35"/>
  <c r="O909" i="35"/>
  <c r="O931" i="35"/>
  <c r="O963" i="35"/>
  <c r="O995" i="35"/>
  <c r="O1027" i="35"/>
  <c r="O1059" i="35"/>
  <c r="O1091" i="35"/>
  <c r="R31" i="35"/>
  <c r="R73" i="35"/>
  <c r="R188" i="35"/>
  <c r="R301" i="35"/>
  <c r="R597" i="35"/>
  <c r="O16" i="34"/>
  <c r="O32" i="34"/>
  <c r="O48" i="34"/>
  <c r="O64" i="34"/>
  <c r="O97" i="34"/>
  <c r="O121" i="34"/>
  <c r="O153" i="34"/>
  <c r="O185" i="34"/>
  <c r="O217" i="34"/>
  <c r="O259" i="34"/>
  <c r="O323" i="34"/>
  <c r="O387" i="34"/>
  <c r="O20" i="34"/>
  <c r="O36" i="34"/>
  <c r="O52" i="34"/>
  <c r="O68" i="34"/>
  <c r="O84" i="34"/>
  <c r="O102" i="34"/>
  <c r="O129" i="34"/>
  <c r="O161" i="34"/>
  <c r="O193" i="34"/>
  <c r="O225" i="34"/>
  <c r="O275" i="34"/>
  <c r="O339" i="34"/>
  <c r="O403" i="34"/>
  <c r="O8" i="34"/>
  <c r="O24" i="34"/>
  <c r="O40" i="34"/>
  <c r="O56" i="34"/>
  <c r="O72" i="34"/>
  <c r="O88" i="34"/>
  <c r="O107" i="34"/>
  <c r="O137" i="34"/>
  <c r="O169" i="34"/>
  <c r="O201" i="34"/>
  <c r="O233" i="34"/>
  <c r="O291" i="34"/>
  <c r="O355" i="34"/>
  <c r="O434" i="34"/>
  <c r="O430" i="34"/>
  <c r="O426" i="34"/>
  <c r="O422" i="34"/>
  <c r="O418" i="34"/>
  <c r="O414" i="34"/>
  <c r="O410" i="34"/>
  <c r="O406" i="34"/>
  <c r="O402" i="34"/>
  <c r="O398" i="34"/>
  <c r="O394" i="34"/>
  <c r="O390" i="34"/>
  <c r="O386" i="34"/>
  <c r="O382" i="34"/>
  <c r="O378" i="34"/>
  <c r="O374" i="34"/>
  <c r="O370" i="34"/>
  <c r="O366" i="34"/>
  <c r="O362" i="34"/>
  <c r="O358" i="34"/>
  <c r="O354" i="34"/>
  <c r="O350" i="34"/>
  <c r="O346" i="34"/>
  <c r="O342" i="34"/>
  <c r="O338" i="34"/>
  <c r="O334" i="34"/>
  <c r="O330" i="34"/>
  <c r="O326" i="34"/>
  <c r="O322" i="34"/>
  <c r="O318" i="34"/>
  <c r="O314" i="34"/>
  <c r="O310" i="34"/>
  <c r="O306" i="34"/>
  <c r="O302" i="34"/>
  <c r="O298" i="34"/>
  <c r="O294" i="34"/>
  <c r="O290" i="34"/>
  <c r="O286" i="34"/>
  <c r="O282" i="34"/>
  <c r="O278" i="34"/>
  <c r="O274" i="34"/>
  <c r="O270" i="34"/>
  <c r="O266" i="34"/>
  <c r="O262" i="34"/>
  <c r="O258" i="34"/>
  <c r="O254" i="34"/>
  <c r="O250" i="34"/>
  <c r="O246" i="34"/>
  <c r="O242" i="34"/>
  <c r="O238" i="34"/>
  <c r="O234" i="34"/>
  <c r="O230" i="34"/>
  <c r="O226" i="34"/>
  <c r="O222" i="34"/>
  <c r="O218" i="34"/>
  <c r="O214" i="34"/>
  <c r="O210" i="34"/>
  <c r="O206" i="34"/>
  <c r="O202" i="34"/>
  <c r="O198" i="34"/>
  <c r="O194" i="34"/>
  <c r="O190" i="34"/>
  <c r="O186" i="34"/>
  <c r="O182" i="34"/>
  <c r="O178" i="34"/>
  <c r="O174" i="34"/>
  <c r="O170" i="34"/>
  <c r="O166" i="34"/>
  <c r="O162" i="34"/>
  <c r="O158" i="34"/>
  <c r="O154" i="34"/>
  <c r="O150" i="34"/>
  <c r="O146" i="34"/>
  <c r="O142" i="34"/>
  <c r="O138" i="34"/>
  <c r="O134" i="34"/>
  <c r="O130" i="34"/>
  <c r="O126" i="34"/>
  <c r="O122" i="34"/>
  <c r="O118" i="34"/>
  <c r="O114" i="34"/>
  <c r="O433" i="34"/>
  <c r="O429" i="34"/>
  <c r="O425" i="34"/>
  <c r="O421" i="34"/>
  <c r="O417" i="34"/>
  <c r="O413" i="34"/>
  <c r="O409" i="34"/>
  <c r="O405" i="34"/>
  <c r="O401" i="34"/>
  <c r="O397" i="34"/>
  <c r="O393" i="34"/>
  <c r="O389" i="34"/>
  <c r="O385" i="34"/>
  <c r="O381" i="34"/>
  <c r="O377" i="34"/>
  <c r="O373" i="34"/>
  <c r="O369" i="34"/>
  <c r="O365" i="34"/>
  <c r="O361" i="34"/>
  <c r="O357" i="34"/>
  <c r="O353" i="34"/>
  <c r="O349" i="34"/>
  <c r="O345" i="34"/>
  <c r="O341" i="34"/>
  <c r="O337" i="34"/>
  <c r="O333" i="34"/>
  <c r="O329" i="34"/>
  <c r="O325" i="34"/>
  <c r="O321" i="34"/>
  <c r="O317" i="34"/>
  <c r="O313" i="34"/>
  <c r="O309" i="34"/>
  <c r="O305" i="34"/>
  <c r="O301" i="34"/>
  <c r="O297" i="34"/>
  <c r="O293" i="34"/>
  <c r="O289" i="34"/>
  <c r="O285" i="34"/>
  <c r="O281" i="34"/>
  <c r="O277" i="34"/>
  <c r="O273" i="34"/>
  <c r="O269" i="34"/>
  <c r="O265" i="34"/>
  <c r="O261" i="34"/>
  <c r="O257" i="34"/>
  <c r="O253" i="34"/>
  <c r="O249" i="34"/>
  <c r="O245" i="34"/>
  <c r="O241" i="34"/>
  <c r="O432" i="34"/>
  <c r="O428" i="34"/>
  <c r="O424" i="34"/>
  <c r="O420" i="34"/>
  <c r="O416" i="34"/>
  <c r="O412" i="34"/>
  <c r="O408" i="34"/>
  <c r="O404" i="34"/>
  <c r="O400" i="34"/>
  <c r="O396" i="34"/>
  <c r="O392" i="34"/>
  <c r="O388" i="34"/>
  <c r="O384" i="34"/>
  <c r="O380" i="34"/>
  <c r="O376" i="34"/>
  <c r="O372" i="34"/>
  <c r="O368" i="34"/>
  <c r="O364" i="34"/>
  <c r="O360" i="34"/>
  <c r="O356" i="34"/>
  <c r="O352" i="34"/>
  <c r="O348" i="34"/>
  <c r="O344" i="34"/>
  <c r="O340" i="34"/>
  <c r="O336" i="34"/>
  <c r="O332" i="34"/>
  <c r="O328" i="34"/>
  <c r="O324" i="34"/>
  <c r="O320" i="34"/>
  <c r="O316" i="34"/>
  <c r="O312" i="34"/>
  <c r="O308" i="34"/>
  <c r="O304" i="34"/>
  <c r="O300" i="34"/>
  <c r="O296" i="34"/>
  <c r="O292" i="34"/>
  <c r="O288" i="34"/>
  <c r="O284" i="34"/>
  <c r="O280" i="34"/>
  <c r="O276" i="34"/>
  <c r="O272" i="34"/>
  <c r="O268" i="34"/>
  <c r="O264" i="34"/>
  <c r="O260" i="34"/>
  <c r="O256" i="34"/>
  <c r="O252" i="34"/>
  <c r="O248" i="34"/>
  <c r="O244" i="34"/>
  <c r="O240" i="34"/>
  <c r="O236" i="34"/>
  <c r="O232" i="34"/>
  <c r="O228" i="34"/>
  <c r="O224" i="34"/>
  <c r="O220" i="34"/>
  <c r="O216" i="34"/>
  <c r="O212" i="34"/>
  <c r="O208" i="34"/>
  <c r="O204" i="34"/>
  <c r="O200" i="34"/>
  <c r="O196" i="34"/>
  <c r="O192" i="34"/>
  <c r="O188" i="34"/>
  <c r="O184" i="34"/>
  <c r="O180" i="34"/>
  <c r="O176" i="34"/>
  <c r="O172" i="34"/>
  <c r="O168" i="34"/>
  <c r="O164" i="34"/>
  <c r="O160" i="34"/>
  <c r="O156" i="34"/>
  <c r="O152" i="34"/>
  <c r="O148" i="34"/>
  <c r="O144" i="34"/>
  <c r="O140" i="34"/>
  <c r="O136" i="34"/>
  <c r="O132" i="34"/>
  <c r="O128" i="34"/>
  <c r="O124" i="34"/>
  <c r="O120" i="34"/>
  <c r="O116" i="34"/>
  <c r="O112" i="34"/>
  <c r="O108" i="34"/>
  <c r="O104" i="34"/>
  <c r="O100" i="34"/>
  <c r="O96" i="34"/>
  <c r="O9" i="34"/>
  <c r="O13" i="34"/>
  <c r="O17" i="34"/>
  <c r="O21" i="34"/>
  <c r="O25" i="34"/>
  <c r="O29" i="34"/>
  <c r="O33" i="34"/>
  <c r="O37" i="34"/>
  <c r="O41" i="34"/>
  <c r="O45" i="34"/>
  <c r="O49" i="34"/>
  <c r="O53" i="34"/>
  <c r="O57" i="34"/>
  <c r="O61" i="34"/>
  <c r="O65" i="34"/>
  <c r="O69" i="34"/>
  <c r="O73" i="34"/>
  <c r="O77" i="34"/>
  <c r="O81" i="34"/>
  <c r="O85" i="34"/>
  <c r="O89" i="34"/>
  <c r="O93" i="34"/>
  <c r="O98" i="34"/>
  <c r="O103" i="34"/>
  <c r="O109" i="34"/>
  <c r="O115" i="34"/>
  <c r="O123" i="34"/>
  <c r="O131" i="34"/>
  <c r="O139" i="34"/>
  <c r="O147" i="34"/>
  <c r="O155" i="34"/>
  <c r="O163" i="34"/>
  <c r="O171" i="34"/>
  <c r="O179" i="34"/>
  <c r="O187" i="34"/>
  <c r="O195" i="34"/>
  <c r="O203" i="34"/>
  <c r="O211" i="34"/>
  <c r="O219" i="34"/>
  <c r="O227" i="34"/>
  <c r="O235" i="34"/>
  <c r="O247" i="34"/>
  <c r="O263" i="34"/>
  <c r="O279" i="34"/>
  <c r="O295" i="34"/>
  <c r="O311" i="34"/>
  <c r="O327" i="34"/>
  <c r="O343" i="34"/>
  <c r="O359" i="34"/>
  <c r="O375" i="34"/>
  <c r="O391" i="34"/>
  <c r="O407" i="34"/>
  <c r="O423" i="34"/>
  <c r="O6" i="34"/>
  <c r="O10" i="34"/>
  <c r="O14" i="34"/>
  <c r="O18" i="34"/>
  <c r="O22" i="34"/>
  <c r="O26" i="34"/>
  <c r="O30" i="34"/>
  <c r="O34" i="34"/>
  <c r="O38" i="34"/>
  <c r="O42" i="34"/>
  <c r="O46" i="34"/>
  <c r="O50" i="34"/>
  <c r="O54" i="34"/>
  <c r="O58" i="34"/>
  <c r="O62" i="34"/>
  <c r="O66" i="34"/>
  <c r="O70" i="34"/>
  <c r="O74" i="34"/>
  <c r="O78" i="34"/>
  <c r="O82" i="34"/>
  <c r="O86" i="34"/>
  <c r="O90" i="34"/>
  <c r="O94" i="34"/>
  <c r="O99" i="34"/>
  <c r="O105" i="34"/>
  <c r="O110" i="34"/>
  <c r="O117" i="34"/>
  <c r="O125" i="34"/>
  <c r="O133" i="34"/>
  <c r="O141" i="34"/>
  <c r="O149" i="34"/>
  <c r="O157" i="34"/>
  <c r="O165" i="34"/>
  <c r="O173" i="34"/>
  <c r="O181" i="34"/>
  <c r="O189" i="34"/>
  <c r="O197" i="34"/>
  <c r="O205" i="34"/>
  <c r="O213" i="34"/>
  <c r="O221" i="34"/>
  <c r="O229" i="34"/>
  <c r="O237" i="34"/>
  <c r="O251" i="34"/>
  <c r="O267" i="34"/>
  <c r="O283" i="34"/>
  <c r="O299" i="34"/>
  <c r="O315" i="34"/>
  <c r="O331" i="34"/>
  <c r="O347" i="34"/>
  <c r="O363" i="34"/>
  <c r="O379" i="34"/>
  <c r="O395" i="34"/>
  <c r="O411" i="34"/>
  <c r="O427" i="34"/>
  <c r="O7" i="34"/>
  <c r="O11" i="34"/>
  <c r="O15" i="34"/>
  <c r="O19" i="34"/>
  <c r="O23" i="34"/>
  <c r="O27" i="34"/>
  <c r="O31" i="34"/>
  <c r="O35" i="34"/>
  <c r="O39" i="34"/>
  <c r="O43" i="34"/>
  <c r="O47" i="34"/>
  <c r="O51" i="34"/>
  <c r="O55" i="34"/>
  <c r="O59" i="34"/>
  <c r="O63" i="34"/>
  <c r="O67" i="34"/>
  <c r="O71" i="34"/>
  <c r="O75" i="34"/>
  <c r="O79" i="34"/>
  <c r="O83" i="34"/>
  <c r="O87" i="34"/>
  <c r="O91" i="34"/>
  <c r="O95" i="34"/>
  <c r="O101" i="34"/>
  <c r="O106" i="34"/>
  <c r="O111" i="34"/>
  <c r="O119" i="34"/>
  <c r="O127" i="34"/>
  <c r="O135" i="34"/>
  <c r="O143" i="34"/>
  <c r="O151" i="34"/>
  <c r="O159" i="34"/>
  <c r="O167" i="34"/>
  <c r="O175" i="34"/>
  <c r="O183" i="34"/>
  <c r="O191" i="34"/>
  <c r="O199" i="34"/>
  <c r="O207" i="34"/>
  <c r="O215" i="34"/>
  <c r="O223" i="34"/>
  <c r="O231" i="34"/>
  <c r="O239" i="34"/>
  <c r="O255" i="34"/>
  <c r="O271" i="34"/>
  <c r="O287" i="34"/>
  <c r="O303" i="34"/>
  <c r="O319" i="34"/>
  <c r="O335" i="34"/>
  <c r="O351" i="34"/>
  <c r="O367" i="34"/>
  <c r="O383" i="34"/>
  <c r="O399" i="34"/>
  <c r="O415" i="34"/>
  <c r="O431" i="34"/>
  <c r="GG44" i="31"/>
  <c r="GA44" i="31"/>
  <c r="FV44" i="31"/>
  <c r="FQ44" i="31"/>
  <c r="FK44" i="31"/>
  <c r="FF44" i="31"/>
  <c r="FA44" i="31"/>
  <c r="EU44" i="31"/>
  <c r="EP44" i="31"/>
  <c r="DX44" i="31"/>
  <c r="CM44" i="31"/>
  <c r="AR44" i="31"/>
  <c r="Z44" i="31"/>
  <c r="Q44" i="31"/>
  <c r="EI28" i="31"/>
  <c r="EB28" i="31"/>
  <c r="DV28" i="31"/>
  <c r="BS28" i="31"/>
  <c r="DO26" i="31"/>
  <c r="DK26" i="31"/>
  <c r="AY21" i="31"/>
  <c r="AN10" i="31"/>
  <c r="S44" i="31"/>
  <c r="GK44" i="31"/>
  <c r="FZ44" i="31"/>
  <c r="FO44" i="31"/>
  <c r="EY44" i="31"/>
  <c r="CY44" i="31"/>
  <c r="AP44" i="31"/>
  <c r="AA44" i="31"/>
  <c r="DL26" i="31"/>
  <c r="GE44" i="31"/>
  <c r="FU44" i="31"/>
  <c r="FJ44" i="31"/>
  <c r="FE44" i="31"/>
  <c r="ET44" i="31"/>
  <c r="EO44" i="31"/>
  <c r="CA44" i="31"/>
  <c r="V44" i="31"/>
  <c r="P44" i="31"/>
  <c r="EH28" i="31"/>
  <c r="EA28" i="31"/>
  <c r="DS28" i="31"/>
  <c r="DN26" i="31"/>
  <c r="DJ26" i="31"/>
  <c r="GI44" i="31"/>
  <c r="GD44" i="31"/>
  <c r="FY44" i="31"/>
  <c r="FS44" i="31"/>
  <c r="FN44" i="31"/>
  <c r="FI44" i="31"/>
  <c r="FC44" i="31"/>
  <c r="EX44" i="31"/>
  <c r="ES44" i="31"/>
  <c r="EM44" i="31"/>
  <c r="CS44" i="31"/>
  <c r="BV44" i="31"/>
  <c r="AN44" i="31"/>
  <c r="U44" i="31"/>
  <c r="O44" i="31"/>
  <c r="EF28" i="31"/>
  <c r="DX28" i="31"/>
  <c r="DR28" i="31"/>
  <c r="DQ26" i="31"/>
  <c r="DM26" i="31"/>
  <c r="AU46" i="31"/>
  <c r="EE28" i="31"/>
  <c r="DZ28" i="31"/>
  <c r="DT28" i="31"/>
  <c r="BT28" i="31"/>
  <c r="DD24" i="31"/>
  <c r="CY24" i="31"/>
  <c r="CT24" i="31"/>
  <c r="CN24" i="31"/>
  <c r="CI24" i="31"/>
  <c r="CD24" i="31"/>
  <c r="BN24" i="31"/>
  <c r="BA24" i="31"/>
  <c r="U24" i="31"/>
  <c r="BS21" i="31"/>
  <c r="BC21" i="31"/>
  <c r="R21" i="31"/>
  <c r="AF10" i="31"/>
  <c r="Y6" i="31"/>
  <c r="U6" i="31"/>
  <c r="BK21" i="31"/>
  <c r="AF21" i="31"/>
  <c r="Q6" i="31"/>
  <c r="F20" i="33"/>
  <c r="F16" i="33"/>
  <c r="F12" i="33"/>
  <c r="F8" i="33"/>
  <c r="F75" i="33"/>
  <c r="F71" i="33"/>
  <c r="F67" i="33"/>
  <c r="F63" i="33"/>
  <c r="F59" i="33"/>
  <c r="F55" i="33"/>
  <c r="F51" i="33"/>
  <c r="F47" i="33"/>
  <c r="F43" i="33"/>
  <c r="F39" i="33"/>
  <c r="F35" i="33"/>
  <c r="F31" i="33"/>
  <c r="F27" i="33"/>
  <c r="F23" i="33"/>
  <c r="F19" i="33"/>
  <c r="F15" i="33"/>
  <c r="F11" i="33"/>
  <c r="F7" i="33"/>
  <c r="F74" i="33"/>
  <c r="F70" i="33"/>
  <c r="F66" i="33"/>
  <c r="F62" i="33"/>
  <c r="F58" i="33"/>
  <c r="F54" i="33"/>
  <c r="F50" i="33"/>
  <c r="F46" i="33"/>
  <c r="F42" i="33"/>
  <c r="F38" i="33"/>
  <c r="F34" i="33"/>
  <c r="F30" i="33"/>
  <c r="F26" i="33"/>
  <c r="F22" i="33"/>
  <c r="F18" i="33"/>
  <c r="F14" i="33"/>
  <c r="F10" i="33"/>
  <c r="M86" i="32"/>
  <c r="M90" i="32"/>
  <c r="M94" i="32"/>
  <c r="M98" i="32"/>
  <c r="M102" i="32"/>
  <c r="M106" i="32"/>
  <c r="M110" i="32"/>
  <c r="M114" i="32"/>
  <c r="M118" i="32"/>
  <c r="M122" i="32"/>
  <c r="M126" i="32"/>
  <c r="M130" i="32"/>
  <c r="M134" i="32"/>
  <c r="M138" i="32"/>
  <c r="M142" i="32"/>
  <c r="M146" i="32"/>
  <c r="M150" i="32"/>
  <c r="M154" i="32"/>
  <c r="M158" i="32"/>
  <c r="M162" i="32"/>
  <c r="M166" i="32"/>
  <c r="M170" i="32"/>
  <c r="M174" i="32"/>
  <c r="M178" i="32"/>
  <c r="M182" i="32"/>
  <c r="M186" i="32"/>
  <c r="M190" i="32"/>
  <c r="M194" i="32"/>
  <c r="M198" i="32"/>
  <c r="M202" i="32"/>
  <c r="M206" i="32"/>
  <c r="M210" i="32"/>
  <c r="M6" i="32"/>
  <c r="M8" i="32"/>
  <c r="M10" i="32"/>
  <c r="M12" i="32"/>
  <c r="M14" i="32"/>
  <c r="M16" i="32"/>
  <c r="M18" i="32"/>
  <c r="M20" i="32"/>
  <c r="M22" i="32"/>
  <c r="M24" i="32"/>
  <c r="M26" i="32"/>
  <c r="M28" i="32"/>
  <c r="M30" i="32"/>
  <c r="M32" i="32"/>
  <c r="M34" i="32"/>
  <c r="M36" i="32"/>
  <c r="M38" i="32"/>
  <c r="M40" i="32"/>
  <c r="M42" i="32"/>
  <c r="M44" i="32"/>
  <c r="M46" i="32"/>
  <c r="M48" i="32"/>
  <c r="M50" i="32"/>
  <c r="M52" i="32"/>
  <c r="M54" i="32"/>
  <c r="M56" i="32"/>
  <c r="M58" i="32"/>
  <c r="M60" i="32"/>
  <c r="M62" i="32"/>
  <c r="M64" i="32"/>
  <c r="M66" i="32"/>
  <c r="M68" i="32"/>
  <c r="M70" i="32"/>
  <c r="M72" i="32"/>
  <c r="M74" i="32"/>
  <c r="M76" i="32"/>
  <c r="M78" i="32"/>
  <c r="M80" i="32"/>
  <c r="M82" i="32"/>
  <c r="M84" i="32"/>
  <c r="M87" i="32"/>
  <c r="M91" i="32"/>
  <c r="M95" i="32"/>
  <c r="M99" i="32"/>
  <c r="M103" i="32"/>
  <c r="M107" i="32"/>
  <c r="M111" i="32"/>
  <c r="M115" i="32"/>
  <c r="M119" i="32"/>
  <c r="M123" i="32"/>
  <c r="M127" i="32"/>
  <c r="M131" i="32"/>
  <c r="M135" i="32"/>
  <c r="M139" i="32"/>
  <c r="M143" i="32"/>
  <c r="M147" i="32"/>
  <c r="M151" i="32"/>
  <c r="M155" i="32"/>
  <c r="M159" i="32"/>
  <c r="M163" i="32"/>
  <c r="M167" i="32"/>
  <c r="M171" i="32"/>
  <c r="M175" i="32"/>
  <c r="M179" i="32"/>
  <c r="M183" i="32"/>
  <c r="M187" i="32"/>
  <c r="M191" i="32"/>
  <c r="M195" i="32"/>
  <c r="M199" i="32"/>
  <c r="M203" i="32"/>
  <c r="M207" i="32"/>
  <c r="M211" i="32"/>
  <c r="M215" i="32"/>
  <c r="M219" i="32"/>
  <c r="M223" i="32"/>
  <c r="M227" i="32"/>
  <c r="M231" i="32"/>
  <c r="M235" i="32"/>
  <c r="M239" i="32"/>
  <c r="M243" i="32"/>
  <c r="M247" i="32"/>
  <c r="M251" i="32"/>
  <c r="M255" i="32"/>
  <c r="M259" i="32"/>
  <c r="M263" i="32"/>
  <c r="AT46" i="31"/>
  <c r="GJ44" i="31"/>
  <c r="GF44" i="31"/>
  <c r="GB44" i="31"/>
  <c r="FX44" i="31"/>
  <c r="FT44" i="31"/>
  <c r="FP44" i="31"/>
  <c r="FL44" i="31"/>
  <c r="FH44" i="31"/>
  <c r="FD44" i="31"/>
  <c r="EZ44" i="31"/>
  <c r="EV44" i="31"/>
  <c r="ER44" i="31"/>
  <c r="EN44" i="31"/>
  <c r="DG44" i="31"/>
  <c r="CQ44" i="31"/>
  <c r="BK44" i="31"/>
  <c r="AO44" i="31"/>
  <c r="Y44" i="31"/>
  <c r="R44" i="31"/>
  <c r="EG28" i="31"/>
  <c r="EC28" i="31"/>
  <c r="DY28" i="31"/>
  <c r="DU28" i="31"/>
  <c r="DF28" i="31"/>
  <c r="AY28" i="31"/>
  <c r="DE24" i="31"/>
  <c r="DA24" i="31"/>
  <c r="CW24" i="31"/>
  <c r="CS24" i="31"/>
  <c r="CO24" i="31"/>
  <c r="CK24" i="31"/>
  <c r="CG24" i="31"/>
  <c r="CB24" i="31"/>
  <c r="BR24" i="31"/>
  <c r="BI24" i="31"/>
  <c r="AV24" i="31"/>
  <c r="AA24" i="31"/>
  <c r="O24" i="31"/>
  <c r="BV21" i="31"/>
  <c r="BR21" i="31"/>
  <c r="BN21" i="31"/>
  <c r="BJ21" i="31"/>
  <c r="BF21" i="31"/>
  <c r="BB21" i="31"/>
  <c r="AX21" i="31"/>
  <c r="AC21" i="31"/>
  <c r="Y21" i="31"/>
  <c r="Q21" i="31"/>
  <c r="AM10" i="31"/>
  <c r="AE10" i="31"/>
  <c r="AC8" i="31"/>
  <c r="X6" i="31"/>
  <c r="T6" i="31"/>
  <c r="P6" i="31"/>
  <c r="BU21" i="31"/>
  <c r="BQ21" i="31"/>
  <c r="BM21" i="31"/>
  <c r="BI21" i="31"/>
  <c r="BE21" i="31"/>
  <c r="BA21" i="31"/>
  <c r="AW21" i="31"/>
  <c r="AB21" i="31"/>
  <c r="V21" i="31"/>
  <c r="P21" i="31"/>
  <c r="AL10" i="31"/>
  <c r="AD10" i="31"/>
  <c r="AB8" i="31"/>
  <c r="AA6" i="31"/>
  <c r="W6" i="31"/>
  <c r="S6" i="31"/>
  <c r="O6" i="31"/>
  <c r="AP24" i="31"/>
  <c r="BX21" i="31"/>
  <c r="BT21" i="31"/>
  <c r="BP21" i="31"/>
  <c r="BL21" i="31"/>
  <c r="BH21" i="31"/>
  <c r="BD21" i="31"/>
  <c r="AZ21" i="31"/>
  <c r="AP21" i="31"/>
  <c r="AA21" i="31"/>
  <c r="U21" i="31"/>
  <c r="AO10" i="31"/>
  <c r="AG10" i="31"/>
  <c r="AA8" i="31"/>
  <c r="Z6" i="31"/>
  <c r="V6" i="31"/>
  <c r="R6" i="31"/>
  <c r="AZ21" i="30"/>
  <c r="T23" i="30"/>
  <c r="X43" i="30"/>
  <c r="AC43" i="30"/>
  <c r="U43" i="30"/>
  <c r="Y43" i="30"/>
  <c r="AF43" i="30"/>
  <c r="V43" i="30"/>
  <c r="Z43" i="30"/>
  <c r="AG43" i="30"/>
  <c r="AB43" i="30"/>
  <c r="X6" i="30"/>
  <c r="AB6" i="30"/>
  <c r="AF6" i="30"/>
  <c r="AI8" i="30"/>
  <c r="U6" i="30"/>
  <c r="Y6" i="30"/>
  <c r="AC6" i="30"/>
  <c r="AG6" i="30"/>
  <c r="AJ8" i="30"/>
  <c r="V6" i="30"/>
  <c r="Z6" i="30"/>
  <c r="AD6" i="30"/>
  <c r="AH6" i="30"/>
  <c r="W6" i="30"/>
  <c r="AA6" i="30"/>
  <c r="AE6" i="30"/>
  <c r="AH8" i="30"/>
  <c r="X21" i="30"/>
  <c r="AF21" i="30"/>
  <c r="AJ21" i="30"/>
  <c r="BA21" i="30"/>
  <c r="BE21" i="30"/>
  <c r="BI21" i="30"/>
  <c r="BM21" i="30"/>
  <c r="BQ21" i="30"/>
  <c r="BU21" i="30"/>
  <c r="BY21" i="30"/>
  <c r="Y21" i="30"/>
  <c r="AG21" i="30"/>
  <c r="AM21" i="30"/>
  <c r="BB21" i="30"/>
  <c r="BF21" i="30"/>
  <c r="BJ21" i="30"/>
  <c r="BN21" i="30"/>
  <c r="BR21" i="30"/>
  <c r="BV21" i="30"/>
  <c r="BZ21" i="30"/>
  <c r="V21" i="30"/>
  <c r="AB21" i="30"/>
  <c r="AH21" i="30"/>
  <c r="AS21" i="30"/>
  <c r="BC21" i="30"/>
  <c r="BG21" i="30"/>
  <c r="BK21" i="30"/>
  <c r="BO21" i="30"/>
  <c r="BS21" i="30"/>
  <c r="BW21" i="30"/>
  <c r="CA21" i="30"/>
  <c r="W21" i="30"/>
  <c r="AC21" i="30"/>
  <c r="W43" i="30"/>
  <c r="BT21" i="30"/>
  <c r="BD21" i="30"/>
  <c r="T9" i="30"/>
  <c r="AM10" i="30" l="1"/>
  <c r="AQ10" i="30"/>
  <c r="AB10" i="30"/>
  <c r="AN10" i="30"/>
  <c r="AR10" i="30"/>
  <c r="AK10" i="30"/>
  <c r="AO10" i="30"/>
  <c r="AL10" i="30"/>
  <c r="AP10" i="30"/>
  <c r="V24" i="30"/>
  <c r="AH24" i="30"/>
  <c r="AY24" i="30"/>
  <c r="BL24" i="30"/>
  <c r="BU24" i="30"/>
  <c r="CE24" i="30"/>
  <c r="CJ24" i="30"/>
  <c r="CN24" i="30"/>
  <c r="CR24" i="30"/>
  <c r="CV24" i="30"/>
  <c r="CZ24" i="30"/>
  <c r="DD24" i="30"/>
  <c r="DH24" i="30"/>
  <c r="W24" i="30"/>
  <c r="AM24" i="30"/>
  <c r="AZ24" i="30"/>
  <c r="BM24" i="30"/>
  <c r="BV24" i="30"/>
  <c r="CG24" i="30"/>
  <c r="CK24" i="30"/>
  <c r="CO24" i="30"/>
  <c r="CS24" i="30"/>
  <c r="CW24" i="30"/>
  <c r="DA24" i="30"/>
  <c r="DE24" i="30"/>
  <c r="DI24" i="30"/>
  <c r="X24" i="30"/>
  <c r="AS24" i="30"/>
  <c r="BD24" i="30"/>
  <c r="BN24" i="30"/>
  <c r="BW24" i="30"/>
  <c r="CH24" i="30"/>
  <c r="CL24" i="30"/>
  <c r="CP24" i="30"/>
  <c r="CT24" i="30"/>
  <c r="CX24" i="30"/>
  <c r="DB24" i="30"/>
  <c r="DF24" i="30"/>
  <c r="DJ24" i="30"/>
  <c r="BF24" i="30"/>
  <c r="CM24" i="30"/>
  <c r="DC24" i="30"/>
  <c r="BQ24" i="30"/>
  <c r="CQ24" i="30"/>
  <c r="DG24" i="30"/>
  <c r="AB24" i="30"/>
  <c r="BY24" i="30"/>
  <c r="CU24" i="30"/>
  <c r="DK24" i="30"/>
  <c r="AT24" i="30"/>
  <c r="CI24" i="30"/>
  <c r="CY24" i="30"/>
  <c r="D10" i="28"/>
  <c r="D9" i="28"/>
  <c r="C10" i="28"/>
  <c r="C9" i="28"/>
  <c r="C8" i="28"/>
  <c r="C7" i="28"/>
  <c r="C6" i="28"/>
  <c r="BI3" i="28"/>
  <c r="BH3" i="28"/>
  <c r="BG3" i="28"/>
  <c r="BF3" i="28"/>
  <c r="BE3" i="28"/>
  <c r="BD3" i="28"/>
  <c r="BC3" i="28"/>
  <c r="BB3" i="28"/>
  <c r="BA3" i="28"/>
  <c r="AZ3" i="28"/>
  <c r="AY3" i="28"/>
  <c r="AX3" i="28"/>
  <c r="AW3" i="28"/>
  <c r="AV3" i="28"/>
  <c r="AU3" i="28"/>
  <c r="AT3" i="28"/>
  <c r="AS3" i="28"/>
  <c r="AR3" i="28"/>
  <c r="AQ3" i="28"/>
  <c r="AP3" i="28"/>
  <c r="AO3" i="28"/>
  <c r="AN3" i="28"/>
  <c r="AM3" i="28"/>
  <c r="AL3" i="28"/>
  <c r="AK3" i="28"/>
  <c r="AJ3" i="28"/>
  <c r="AI3" i="28"/>
  <c r="AH3" i="28"/>
  <c r="AG3" i="28"/>
  <c r="AF3" i="28"/>
  <c r="AE3" i="28"/>
  <c r="AD3" i="28"/>
  <c r="AC3" i="28"/>
  <c r="AB3" i="28"/>
  <c r="AA3" i="28"/>
  <c r="Z3" i="28"/>
  <c r="Y3" i="28"/>
  <c r="X3" i="28"/>
  <c r="W3" i="28"/>
  <c r="V3" i="28"/>
  <c r="U3" i="28"/>
  <c r="T3" i="28"/>
  <c r="S3" i="28"/>
  <c r="R3" i="28"/>
  <c r="Q3" i="28"/>
  <c r="P3" i="28"/>
  <c r="O3" i="28"/>
  <c r="N3" i="28"/>
  <c r="M3" i="28"/>
  <c r="L3" i="28"/>
  <c r="K3" i="28"/>
  <c r="J3" i="28"/>
  <c r="D9" i="27"/>
  <c r="D10" i="27"/>
  <c r="D9" i="29"/>
  <c r="D10" i="29"/>
  <c r="C10" i="29"/>
  <c r="C9" i="29"/>
  <c r="C8" i="29"/>
  <c r="C7" i="29"/>
  <c r="C6" i="29"/>
  <c r="W3" i="29"/>
  <c r="V3" i="29"/>
  <c r="U3" i="29"/>
  <c r="T3" i="29"/>
  <c r="S3" i="29"/>
  <c r="R3" i="29"/>
  <c r="Q3" i="29"/>
  <c r="P3" i="29"/>
  <c r="O3" i="29"/>
  <c r="N3" i="29"/>
  <c r="M3" i="29"/>
  <c r="L3" i="29"/>
  <c r="K3" i="29"/>
  <c r="J3" i="29"/>
  <c r="I3" i="29"/>
  <c r="H3" i="29"/>
  <c r="G3" i="29"/>
  <c r="C10" i="27"/>
  <c r="C9" i="27"/>
  <c r="C8" i="27"/>
  <c r="C7" i="27"/>
  <c r="C6" i="27"/>
  <c r="U3" i="27"/>
  <c r="T3" i="27"/>
  <c r="S3" i="27"/>
  <c r="R3" i="27"/>
  <c r="Q3" i="27"/>
  <c r="P3" i="27"/>
  <c r="O3" i="27"/>
  <c r="N3" i="27"/>
  <c r="M3" i="27"/>
  <c r="L3" i="27"/>
  <c r="K3" i="27"/>
  <c r="J3" i="27"/>
  <c r="D7" i="27"/>
  <c r="D8" i="27"/>
  <c r="D9" i="26"/>
  <c r="D10" i="26"/>
  <c r="C10" i="26"/>
  <c r="C9" i="26"/>
  <c r="C8" i="26"/>
  <c r="C7" i="26"/>
  <c r="C6" i="26"/>
  <c r="AM3" i="26"/>
  <c r="AL3" i="26"/>
  <c r="AK3" i="26"/>
  <c r="AJ3" i="26"/>
  <c r="AI3" i="26"/>
  <c r="AH3" i="26"/>
  <c r="AG3" i="26"/>
  <c r="AF3" i="26"/>
  <c r="AE3" i="26"/>
  <c r="AD3" i="26"/>
  <c r="AC3" i="26"/>
  <c r="AB3" i="26"/>
  <c r="AA3" i="26"/>
  <c r="Z3" i="26"/>
  <c r="Y3" i="26"/>
  <c r="X3" i="26"/>
  <c r="W3" i="26"/>
  <c r="V3" i="26"/>
  <c r="U3" i="26"/>
  <c r="T3" i="26"/>
  <c r="S3" i="26"/>
  <c r="R3" i="26"/>
  <c r="Q3" i="26"/>
  <c r="P3" i="26"/>
  <c r="O3" i="26"/>
  <c r="N3" i="26"/>
  <c r="M3" i="26"/>
  <c r="L3" i="26"/>
  <c r="K3" i="26"/>
  <c r="J3" i="26"/>
  <c r="I3" i="26"/>
  <c r="H3" i="26"/>
  <c r="D9" i="25"/>
  <c r="D10" i="25"/>
  <c r="C10" i="25"/>
  <c r="C9" i="25"/>
  <c r="C8" i="25"/>
  <c r="C7" i="25"/>
  <c r="C6" i="25"/>
  <c r="BC3" i="25"/>
  <c r="BB3" i="25"/>
  <c r="BA3" i="25"/>
  <c r="AZ3" i="25"/>
  <c r="AY3" i="25"/>
  <c r="AX3" i="25"/>
  <c r="AW3" i="25"/>
  <c r="AV3" i="25"/>
  <c r="AU3" i="25"/>
  <c r="AT3" i="25"/>
  <c r="AS3" i="25"/>
  <c r="AR3" i="25"/>
  <c r="AQ3" i="25"/>
  <c r="AP3" i="25"/>
  <c r="AO3" i="25"/>
  <c r="AN3" i="25"/>
  <c r="AM3" i="25"/>
  <c r="AL3" i="25"/>
  <c r="AK3" i="25"/>
  <c r="AJ3" i="25"/>
  <c r="AI3" i="25"/>
  <c r="AH3" i="25"/>
  <c r="AG3" i="25"/>
  <c r="AF3" i="25"/>
  <c r="AE3" i="25"/>
  <c r="AD3" i="25"/>
  <c r="AC3" i="25"/>
  <c r="AB3" i="25"/>
  <c r="AA3" i="25"/>
  <c r="Z3" i="25"/>
  <c r="Y3" i="25"/>
  <c r="X3" i="25"/>
  <c r="W3" i="25"/>
  <c r="V3" i="25"/>
  <c r="U3" i="25"/>
  <c r="T3" i="25"/>
  <c r="S3" i="25"/>
  <c r="R3" i="25"/>
  <c r="Q3" i="25"/>
  <c r="P3" i="25"/>
  <c r="O3" i="25"/>
  <c r="N3" i="25"/>
  <c r="M3" i="25"/>
  <c r="L3" i="25"/>
  <c r="K3" i="25"/>
  <c r="J3" i="25"/>
  <c r="I3" i="25"/>
  <c r="D9" i="24"/>
  <c r="D10" i="24"/>
  <c r="C10" i="24"/>
  <c r="C9" i="24"/>
  <c r="C8" i="24"/>
  <c r="C7" i="24"/>
  <c r="C6" i="24"/>
  <c r="D8" i="24" s="1"/>
  <c r="S3" i="24"/>
  <c r="R3" i="24"/>
  <c r="Q3" i="24"/>
  <c r="P3" i="24"/>
  <c r="O3" i="24"/>
  <c r="N3" i="24"/>
  <c r="M3" i="24"/>
  <c r="L3" i="24"/>
  <c r="K3" i="24"/>
  <c r="J3" i="24"/>
  <c r="I3" i="24"/>
  <c r="H3" i="24"/>
  <c r="D8" i="28" l="1"/>
  <c r="D7" i="28"/>
  <c r="D8" i="29"/>
  <c r="D7" i="29"/>
  <c r="D8" i="26"/>
  <c r="D7" i="26"/>
  <c r="D8" i="25"/>
  <c r="D7" i="25"/>
  <c r="D7" i="24"/>
  <c r="D9" i="23" l="1"/>
  <c r="D10" i="23"/>
  <c r="C10" i="23"/>
  <c r="C9" i="23"/>
  <c r="C8" i="23"/>
  <c r="C7" i="23"/>
  <c r="C6"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D8" i="22"/>
  <c r="D9" i="22"/>
  <c r="C9" i="22"/>
  <c r="C8" i="22"/>
  <c r="C7" i="22"/>
  <c r="C6" i="22"/>
  <c r="C5" i="22"/>
  <c r="AJ2" i="22"/>
  <c r="AI2" i="22"/>
  <c r="AH2" i="22"/>
  <c r="AG2" i="22"/>
  <c r="AF2" i="22"/>
  <c r="AE2" i="22"/>
  <c r="AD2" i="22"/>
  <c r="AC2" i="22"/>
  <c r="AB2" i="22"/>
  <c r="AA2" i="22"/>
  <c r="Z2" i="22"/>
  <c r="Y2" i="22"/>
  <c r="X2" i="22"/>
  <c r="W2" i="22"/>
  <c r="V2" i="22"/>
  <c r="U2" i="22"/>
  <c r="T2" i="22"/>
  <c r="S2" i="22"/>
  <c r="R2" i="22"/>
  <c r="Q2" i="22"/>
  <c r="P2" i="22"/>
  <c r="O2" i="22"/>
  <c r="N2" i="22"/>
  <c r="M2" i="22"/>
  <c r="L2" i="22"/>
  <c r="K2" i="22"/>
  <c r="J2" i="22"/>
  <c r="D7" i="22"/>
  <c r="D9" i="21"/>
  <c r="D10" i="21"/>
  <c r="C10" i="21"/>
  <c r="C9" i="21"/>
  <c r="C8" i="21"/>
  <c r="C7" i="21"/>
  <c r="C6" i="21"/>
  <c r="BC3" i="21"/>
  <c r="BB3" i="21"/>
  <c r="BA3" i="21"/>
  <c r="AZ3" i="21"/>
  <c r="AY3" i="21"/>
  <c r="AX3" i="21"/>
  <c r="AW3" i="21"/>
  <c r="AV3" i="21"/>
  <c r="AU3" i="21"/>
  <c r="AT3" i="21"/>
  <c r="AS3" i="21"/>
  <c r="AR3" i="21"/>
  <c r="AQ3" i="21"/>
  <c r="AP3" i="21"/>
  <c r="AO3" i="21"/>
  <c r="AN3" i="21"/>
  <c r="AM3" i="21"/>
  <c r="AL3" i="21"/>
  <c r="AK3" i="21"/>
  <c r="AJ3" i="21"/>
  <c r="AI3" i="21"/>
  <c r="AH3" i="21"/>
  <c r="AG3" i="21"/>
  <c r="AF3" i="21"/>
  <c r="AE3" i="21"/>
  <c r="AD3" i="21"/>
  <c r="AC3" i="21"/>
  <c r="AB3" i="21"/>
  <c r="AA3" i="21"/>
  <c r="Z3" i="21"/>
  <c r="Y3" i="21"/>
  <c r="X3" i="21"/>
  <c r="W3" i="21"/>
  <c r="V3" i="21"/>
  <c r="U3" i="21"/>
  <c r="T3" i="21"/>
  <c r="S3" i="21"/>
  <c r="R3" i="21"/>
  <c r="Q3" i="21"/>
  <c r="P3" i="21"/>
  <c r="O3" i="21"/>
  <c r="N3" i="21"/>
  <c r="M3" i="21"/>
  <c r="L3" i="21"/>
  <c r="K3" i="21"/>
  <c r="J3" i="21"/>
  <c r="I3" i="21"/>
  <c r="D8" i="21"/>
  <c r="D9" i="20"/>
  <c r="D10" i="20"/>
  <c r="C10" i="20"/>
  <c r="C9" i="20"/>
  <c r="C8" i="20"/>
  <c r="C7" i="20"/>
  <c r="C6" i="20"/>
  <c r="U3" i="20"/>
  <c r="T3" i="20"/>
  <c r="S3" i="20"/>
  <c r="R3" i="20"/>
  <c r="Q3" i="20"/>
  <c r="P3" i="20"/>
  <c r="O3" i="20"/>
  <c r="N3" i="20"/>
  <c r="M3" i="20"/>
  <c r="L3" i="20"/>
  <c r="K3" i="20"/>
  <c r="J3" i="20"/>
  <c r="D8" i="20"/>
  <c r="D9" i="19"/>
  <c r="D10" i="19"/>
  <c r="C10" i="19"/>
  <c r="C9" i="19"/>
  <c r="C8" i="19"/>
  <c r="C7" i="19"/>
  <c r="C6" i="19"/>
  <c r="Z3" i="19"/>
  <c r="Y3" i="19"/>
  <c r="X3" i="19"/>
  <c r="W3" i="19"/>
  <c r="V3" i="19"/>
  <c r="U3" i="19"/>
  <c r="T3" i="19"/>
  <c r="S3" i="19"/>
  <c r="R3" i="19"/>
  <c r="Q3" i="19"/>
  <c r="P3" i="19"/>
  <c r="O3" i="19"/>
  <c r="N3" i="19"/>
  <c r="M3" i="19"/>
  <c r="L3" i="19"/>
  <c r="K3" i="19"/>
  <c r="J3" i="19"/>
  <c r="D9" i="18"/>
  <c r="D10" i="18"/>
  <c r="C10" i="18"/>
  <c r="C9" i="18"/>
  <c r="C8" i="18"/>
  <c r="C7" i="18"/>
  <c r="C6" i="18"/>
  <c r="AS3" i="18"/>
  <c r="AR3" i="18"/>
  <c r="AQ3" i="18"/>
  <c r="AP3" i="18"/>
  <c r="AO3" i="18"/>
  <c r="AN3" i="18"/>
  <c r="AM3" i="18"/>
  <c r="AL3" i="18"/>
  <c r="AK3" i="18"/>
  <c r="AJ3" i="18"/>
  <c r="AI3" i="18"/>
  <c r="AH3" i="18"/>
  <c r="AG3" i="18"/>
  <c r="AF3" i="18"/>
  <c r="AE3" i="18"/>
  <c r="AD3" i="18"/>
  <c r="AC3" i="18"/>
  <c r="AB3" i="18"/>
  <c r="AA3" i="18"/>
  <c r="Z3" i="18"/>
  <c r="Y3" i="18"/>
  <c r="X3" i="18"/>
  <c r="W3" i="18"/>
  <c r="V3" i="18"/>
  <c r="U3" i="18"/>
  <c r="T3" i="18"/>
  <c r="S3" i="18"/>
  <c r="R3" i="18"/>
  <c r="Q3" i="18"/>
  <c r="P3" i="18"/>
  <c r="O3" i="18"/>
  <c r="N3" i="18"/>
  <c r="M3" i="18"/>
  <c r="L3" i="18"/>
  <c r="K3" i="18"/>
  <c r="J3" i="18"/>
  <c r="I3" i="18"/>
  <c r="D9" i="17"/>
  <c r="D10" i="17"/>
  <c r="C10" i="17"/>
  <c r="C9" i="17"/>
  <c r="C8" i="17"/>
  <c r="C7" i="17"/>
  <c r="C6" i="17"/>
  <c r="AT3" i="17"/>
  <c r="AS3" i="17"/>
  <c r="AR3" i="17"/>
  <c r="AQ3" i="17"/>
  <c r="AP3" i="17"/>
  <c r="AO3" i="17"/>
  <c r="AN3" i="17"/>
  <c r="AM3" i="17"/>
  <c r="AL3" i="17"/>
  <c r="AK3" i="17"/>
  <c r="AJ3" i="17"/>
  <c r="AI3" i="17"/>
  <c r="AH3" i="17"/>
  <c r="AG3" i="17"/>
  <c r="AF3" i="17"/>
  <c r="AE3" i="17"/>
  <c r="AD3" i="17"/>
  <c r="AC3" i="17"/>
  <c r="AB3" i="17"/>
  <c r="AA3" i="17"/>
  <c r="Z3" i="17"/>
  <c r="Y3" i="17"/>
  <c r="X3" i="17"/>
  <c r="W3" i="17"/>
  <c r="V3" i="17"/>
  <c r="U3" i="17"/>
  <c r="T3" i="17"/>
  <c r="S3" i="17"/>
  <c r="R3" i="17"/>
  <c r="Q3" i="17"/>
  <c r="P3" i="17"/>
  <c r="O3" i="17"/>
  <c r="N3" i="17"/>
  <c r="M3" i="17"/>
  <c r="L3" i="17"/>
  <c r="K3" i="17"/>
  <c r="J3" i="17"/>
  <c r="C7" i="14"/>
  <c r="C6" i="14"/>
  <c r="C6" i="15"/>
  <c r="D9" i="15" s="1"/>
  <c r="C10" i="16"/>
  <c r="C9" i="16"/>
  <c r="C8" i="16"/>
  <c r="C7" i="16"/>
  <c r="D7" i="16" s="1"/>
  <c r="C6" i="16"/>
  <c r="D8" i="16"/>
  <c r="BH3" i="16"/>
  <c r="BG3" i="16"/>
  <c r="BF3" i="16"/>
  <c r="BE3" i="16"/>
  <c r="BD3" i="16"/>
  <c r="BC3" i="16"/>
  <c r="BB3" i="16"/>
  <c r="BA3" i="16"/>
  <c r="AZ3" i="16"/>
  <c r="AY3" i="16"/>
  <c r="AX3" i="16"/>
  <c r="AW3" i="16"/>
  <c r="AV3" i="16"/>
  <c r="AU3" i="16"/>
  <c r="AT3" i="16"/>
  <c r="AS3" i="16"/>
  <c r="AR3" i="16"/>
  <c r="AQ3" i="16"/>
  <c r="AP3" i="16"/>
  <c r="AO3" i="16"/>
  <c r="AN3" i="16"/>
  <c r="AM3" i="16"/>
  <c r="AL3" i="16"/>
  <c r="AK3" i="16"/>
  <c r="AJ3" i="16"/>
  <c r="AI3" i="16"/>
  <c r="AH3" i="16"/>
  <c r="AG3" i="16"/>
  <c r="AF3" i="16"/>
  <c r="AE3" i="16"/>
  <c r="AD3" i="16"/>
  <c r="AC3" i="16"/>
  <c r="AB3" i="16"/>
  <c r="AA3" i="16"/>
  <c r="Z3" i="16"/>
  <c r="Y3" i="16"/>
  <c r="X3" i="16"/>
  <c r="W3" i="16"/>
  <c r="V3" i="16"/>
  <c r="U3" i="16"/>
  <c r="T3" i="16"/>
  <c r="S3" i="16"/>
  <c r="R3" i="16"/>
  <c r="Q3" i="16"/>
  <c r="P3" i="16"/>
  <c r="O3" i="16"/>
  <c r="N3" i="16"/>
  <c r="M3" i="16"/>
  <c r="L3" i="16"/>
  <c r="K3" i="16"/>
  <c r="J3" i="16"/>
  <c r="I3" i="16"/>
  <c r="D10" i="15"/>
  <c r="C10" i="15"/>
  <c r="C9" i="15"/>
  <c r="C8" i="15"/>
  <c r="C7" i="15"/>
  <c r="BC3" i="15"/>
  <c r="BB3" i="15"/>
  <c r="BA3" i="15"/>
  <c r="AZ3" i="15"/>
  <c r="AY3" i="15"/>
  <c r="AX3" i="15"/>
  <c r="AW3" i="15"/>
  <c r="AV3" i="15"/>
  <c r="AU3" i="15"/>
  <c r="AT3" i="15"/>
  <c r="AS3" i="15"/>
  <c r="AR3" i="15"/>
  <c r="AQ3" i="15"/>
  <c r="AP3" i="15"/>
  <c r="AO3" i="15"/>
  <c r="AN3" i="15"/>
  <c r="AM3" i="15"/>
  <c r="AL3" i="15"/>
  <c r="AK3" i="15"/>
  <c r="AJ3" i="15"/>
  <c r="AI3" i="15"/>
  <c r="AH3" i="15"/>
  <c r="AG3" i="15"/>
  <c r="AF3" i="15"/>
  <c r="AE3" i="15"/>
  <c r="AD3" i="15"/>
  <c r="AC3" i="15"/>
  <c r="AB3" i="15"/>
  <c r="AA3" i="15"/>
  <c r="Z3" i="15"/>
  <c r="Y3" i="15"/>
  <c r="X3" i="15"/>
  <c r="W3" i="15"/>
  <c r="V3" i="15"/>
  <c r="U3" i="15"/>
  <c r="T3" i="15"/>
  <c r="S3" i="15"/>
  <c r="R3" i="15"/>
  <c r="Q3" i="15"/>
  <c r="P3" i="15"/>
  <c r="O3" i="15"/>
  <c r="N3" i="15"/>
  <c r="M3" i="15"/>
  <c r="L3" i="15"/>
  <c r="K3" i="15"/>
  <c r="J3" i="15"/>
  <c r="I3" i="15"/>
  <c r="D10" i="14"/>
  <c r="C10" i="14"/>
  <c r="C8" i="14"/>
  <c r="D7" i="14"/>
  <c r="BC3" i="14"/>
  <c r="BB3" i="14"/>
  <c r="BA3" i="14"/>
  <c r="AZ3" i="14"/>
  <c r="AY3" i="14"/>
  <c r="AX3" i="14"/>
  <c r="AW3" i="14"/>
  <c r="AV3" i="14"/>
  <c r="AU3" i="14"/>
  <c r="AT3" i="14"/>
  <c r="AS3" i="14"/>
  <c r="AR3" i="14"/>
  <c r="AQ3" i="14"/>
  <c r="AP3" i="14"/>
  <c r="AO3" i="14"/>
  <c r="AN3" i="14"/>
  <c r="AM3" i="14"/>
  <c r="AL3" i="14"/>
  <c r="AK3" i="14"/>
  <c r="AJ3" i="14"/>
  <c r="AI3" i="14"/>
  <c r="AH3" i="14"/>
  <c r="AG3" i="14"/>
  <c r="AF3" i="14"/>
  <c r="AE3" i="14"/>
  <c r="AD3" i="14"/>
  <c r="AC3" i="14"/>
  <c r="AB3" i="14"/>
  <c r="AA3" i="14"/>
  <c r="Z3" i="14"/>
  <c r="Y3" i="14"/>
  <c r="X3" i="14"/>
  <c r="W3" i="14"/>
  <c r="V3" i="14"/>
  <c r="U3" i="14"/>
  <c r="T3" i="14"/>
  <c r="S3" i="14"/>
  <c r="R3" i="14"/>
  <c r="Q3" i="14"/>
  <c r="P3" i="14"/>
  <c r="O3" i="14"/>
  <c r="N3" i="14"/>
  <c r="M3" i="14"/>
  <c r="L3" i="14"/>
  <c r="K3" i="14"/>
  <c r="J3" i="14"/>
  <c r="I3" i="14"/>
  <c r="D8" i="14"/>
  <c r="D9" i="13"/>
  <c r="D10" i="13"/>
  <c r="C10" i="13"/>
  <c r="C9" i="13"/>
  <c r="C8" i="13"/>
  <c r="C7" i="13"/>
  <c r="C6" i="13"/>
  <c r="BC3" i="13"/>
  <c r="BB3" i="13"/>
  <c r="BA3" i="13"/>
  <c r="AZ3" i="13"/>
  <c r="AY3" i="13"/>
  <c r="AX3" i="13"/>
  <c r="AW3" i="13"/>
  <c r="AV3" i="13"/>
  <c r="AU3" i="13"/>
  <c r="AT3" i="13"/>
  <c r="AS3" i="13"/>
  <c r="AR3" i="13"/>
  <c r="AQ3" i="13"/>
  <c r="AP3" i="13"/>
  <c r="AO3" i="13"/>
  <c r="AN3" i="13"/>
  <c r="AM3" i="13"/>
  <c r="AL3" i="13"/>
  <c r="AK3" i="13"/>
  <c r="AJ3" i="13"/>
  <c r="AI3" i="13"/>
  <c r="AH3" i="13"/>
  <c r="AG3" i="13"/>
  <c r="AF3" i="13"/>
  <c r="AE3" i="13"/>
  <c r="AD3" i="13"/>
  <c r="AC3" i="13"/>
  <c r="AB3" i="13"/>
  <c r="AA3" i="13"/>
  <c r="Z3" i="13"/>
  <c r="Y3" i="13"/>
  <c r="X3" i="13"/>
  <c r="W3" i="13"/>
  <c r="V3" i="13"/>
  <c r="U3" i="13"/>
  <c r="T3" i="13"/>
  <c r="S3" i="13"/>
  <c r="R3" i="13"/>
  <c r="Q3" i="13"/>
  <c r="P3" i="13"/>
  <c r="O3" i="13"/>
  <c r="N3" i="13"/>
  <c r="M3" i="13"/>
  <c r="L3" i="13"/>
  <c r="K3" i="13"/>
  <c r="J3" i="13"/>
  <c r="I3" i="13"/>
  <c r="D7" i="13"/>
  <c r="D10" i="12"/>
  <c r="C10" i="12"/>
  <c r="C8" i="12"/>
  <c r="C7" i="12"/>
  <c r="C6" i="12"/>
  <c r="BD3" i="12"/>
  <c r="BC3" i="12"/>
  <c r="BB3" i="12"/>
  <c r="BA3" i="12"/>
  <c r="AZ3" i="12"/>
  <c r="AY3" i="12"/>
  <c r="AX3" i="12"/>
  <c r="AW3" i="12"/>
  <c r="AV3" i="12"/>
  <c r="AU3" i="12"/>
  <c r="AT3" i="12"/>
  <c r="AS3" i="12"/>
  <c r="AR3" i="12"/>
  <c r="AQ3" i="12"/>
  <c r="AP3" i="12"/>
  <c r="AO3" i="12"/>
  <c r="AN3" i="12"/>
  <c r="AM3" i="12"/>
  <c r="AL3" i="12"/>
  <c r="AK3" i="12"/>
  <c r="AJ3" i="12"/>
  <c r="AI3" i="12"/>
  <c r="AH3" i="12"/>
  <c r="AG3" i="12"/>
  <c r="AF3" i="12"/>
  <c r="AE3" i="12"/>
  <c r="AD3" i="12"/>
  <c r="AC3" i="12"/>
  <c r="AB3" i="12"/>
  <c r="AA3" i="12"/>
  <c r="Z3" i="12"/>
  <c r="Y3" i="12"/>
  <c r="X3" i="12"/>
  <c r="W3" i="12"/>
  <c r="V3" i="12"/>
  <c r="U3" i="12"/>
  <c r="T3" i="12"/>
  <c r="S3" i="12"/>
  <c r="R3" i="12"/>
  <c r="Q3" i="12"/>
  <c r="P3" i="12"/>
  <c r="O3" i="12"/>
  <c r="N3" i="12"/>
  <c r="M3" i="12"/>
  <c r="L3" i="12"/>
  <c r="K3" i="12"/>
  <c r="J3" i="12"/>
  <c r="D8" i="12"/>
  <c r="D9" i="11"/>
  <c r="D10" i="11"/>
  <c r="C10" i="11"/>
  <c r="C9" i="11"/>
  <c r="C8" i="11"/>
  <c r="C7" i="11"/>
  <c r="C6" i="11"/>
  <c r="AJ3" i="11"/>
  <c r="AI3" i="11"/>
  <c r="AH3" i="11"/>
  <c r="AG3" i="11"/>
  <c r="AF3" i="11"/>
  <c r="AE3" i="11"/>
  <c r="AD3" i="11"/>
  <c r="AC3" i="11"/>
  <c r="AB3" i="11"/>
  <c r="AA3" i="11"/>
  <c r="Z3" i="11"/>
  <c r="Y3" i="11"/>
  <c r="X3" i="11"/>
  <c r="W3" i="11"/>
  <c r="V3" i="11"/>
  <c r="U3" i="11"/>
  <c r="T3" i="11"/>
  <c r="S3" i="11"/>
  <c r="R3" i="11"/>
  <c r="Q3" i="11"/>
  <c r="P3" i="11"/>
  <c r="O3" i="11"/>
  <c r="N3" i="11"/>
  <c r="M3" i="11"/>
  <c r="L3" i="11"/>
  <c r="K3" i="11"/>
  <c r="J3" i="11"/>
  <c r="D9" i="10"/>
  <c r="D10" i="10"/>
  <c r="C10" i="10"/>
  <c r="C9" i="10"/>
  <c r="C8" i="10"/>
  <c r="C7" i="10"/>
  <c r="C6" i="10"/>
  <c r="AY3" i="10"/>
  <c r="AX3" i="10"/>
  <c r="AW3" i="10"/>
  <c r="AV3" i="10"/>
  <c r="AU3" i="10"/>
  <c r="AT3" i="10"/>
  <c r="AS3" i="10"/>
  <c r="AR3" i="10"/>
  <c r="AQ3" i="10"/>
  <c r="AP3" i="10"/>
  <c r="AO3" i="10"/>
  <c r="AN3" i="10"/>
  <c r="AM3" i="10"/>
  <c r="AL3" i="10"/>
  <c r="AK3" i="10"/>
  <c r="AJ3" i="10"/>
  <c r="AI3" i="10"/>
  <c r="AH3" i="10"/>
  <c r="AG3" i="10"/>
  <c r="AF3" i="10"/>
  <c r="AE3" i="10"/>
  <c r="AD3" i="10"/>
  <c r="AC3" i="10"/>
  <c r="AB3" i="10"/>
  <c r="AA3" i="10"/>
  <c r="Z3" i="10"/>
  <c r="Y3" i="10"/>
  <c r="X3" i="10"/>
  <c r="W3" i="10"/>
  <c r="V3" i="10"/>
  <c r="U3" i="10"/>
  <c r="T3" i="10"/>
  <c r="S3" i="10"/>
  <c r="R3" i="10"/>
  <c r="Q3" i="10"/>
  <c r="P3" i="10"/>
  <c r="O3" i="10"/>
  <c r="N3" i="10"/>
  <c r="M3" i="10"/>
  <c r="L3" i="10"/>
  <c r="K3" i="10"/>
  <c r="J3" i="10"/>
  <c r="D9" i="9"/>
  <c r="D10" i="9"/>
  <c r="C10" i="9"/>
  <c r="C9" i="9"/>
  <c r="C8" i="9"/>
  <c r="C7" i="9"/>
  <c r="C6" i="9"/>
  <c r="AJ3" i="9"/>
  <c r="AI3" i="9"/>
  <c r="AH3" i="9"/>
  <c r="AG3" i="9"/>
  <c r="AF3" i="9"/>
  <c r="AE3" i="9"/>
  <c r="AD3" i="9"/>
  <c r="AC3" i="9"/>
  <c r="AB3" i="9"/>
  <c r="AA3" i="9"/>
  <c r="Z3" i="9"/>
  <c r="Y3" i="9"/>
  <c r="X3" i="9"/>
  <c r="W3" i="9"/>
  <c r="V3" i="9"/>
  <c r="U3" i="9"/>
  <c r="T3" i="9"/>
  <c r="S3" i="9"/>
  <c r="R3" i="9"/>
  <c r="Q3" i="9"/>
  <c r="P3" i="9"/>
  <c r="O3" i="9"/>
  <c r="N3" i="9"/>
  <c r="M3" i="9"/>
  <c r="L3" i="9"/>
  <c r="K3" i="9"/>
  <c r="J3" i="9"/>
  <c r="C6" i="8"/>
  <c r="C10" i="8"/>
  <c r="D10" i="8" s="1"/>
  <c r="C9" i="8"/>
  <c r="D9" i="8" s="1"/>
  <c r="C8" i="8"/>
  <c r="D8" i="8" s="1"/>
  <c r="C7" i="8"/>
  <c r="D7" i="8" s="1"/>
  <c r="U3" i="8"/>
  <c r="T3" i="8"/>
  <c r="S3" i="8"/>
  <c r="R3" i="8"/>
  <c r="Q3" i="8"/>
  <c r="P3" i="8"/>
  <c r="O3" i="8"/>
  <c r="N3" i="8"/>
  <c r="M3" i="8"/>
  <c r="L3" i="8"/>
  <c r="K3" i="8"/>
  <c r="J3" i="8"/>
  <c r="D9" i="7"/>
  <c r="D10" i="7"/>
  <c r="C10" i="7"/>
  <c r="C9" i="7"/>
  <c r="C8" i="7"/>
  <c r="C7" i="7"/>
  <c r="C6" i="7"/>
  <c r="U3" i="7"/>
  <c r="T3" i="7"/>
  <c r="S3" i="7"/>
  <c r="R3" i="7"/>
  <c r="Q3" i="7"/>
  <c r="P3" i="7"/>
  <c r="O3" i="7"/>
  <c r="N3" i="7"/>
  <c r="M3" i="7"/>
  <c r="L3" i="7"/>
  <c r="K3" i="7"/>
  <c r="J3" i="7"/>
  <c r="C9" i="6"/>
  <c r="D9" i="6" s="1"/>
  <c r="D8" i="6"/>
  <c r="C8" i="6"/>
  <c r="C7" i="6"/>
  <c r="C6" i="6"/>
  <c r="C5" i="6"/>
  <c r="AJ2" i="6"/>
  <c r="AI2" i="6"/>
  <c r="AH2" i="6"/>
  <c r="AG2" i="6"/>
  <c r="AF2" i="6"/>
  <c r="AE2" i="6"/>
  <c r="AD2" i="6"/>
  <c r="AC2" i="6"/>
  <c r="AB2" i="6"/>
  <c r="AA2" i="6"/>
  <c r="Z2" i="6"/>
  <c r="Y2" i="6"/>
  <c r="X2" i="6"/>
  <c r="W2" i="6"/>
  <c r="V2" i="6"/>
  <c r="U2" i="6"/>
  <c r="T2" i="6"/>
  <c r="S2" i="6"/>
  <c r="R2" i="6"/>
  <c r="Q2" i="6"/>
  <c r="P2" i="6"/>
  <c r="O2" i="6"/>
  <c r="N2" i="6"/>
  <c r="M2" i="6"/>
  <c r="L2" i="6"/>
  <c r="K2" i="6"/>
  <c r="J2" i="6"/>
  <c r="D9" i="3"/>
  <c r="D10" i="3"/>
  <c r="C10" i="3"/>
  <c r="C9" i="3"/>
  <c r="C8" i="3"/>
  <c r="C7" i="3"/>
  <c r="C6" i="3"/>
  <c r="AX3" i="3"/>
  <c r="AW3" i="3"/>
  <c r="AV3" i="3"/>
  <c r="AU3" i="3"/>
  <c r="AT3" i="3"/>
  <c r="AS3" i="3"/>
  <c r="AR3" i="3"/>
  <c r="AQ3" i="3"/>
  <c r="AP3" i="3"/>
  <c r="AO3" i="3"/>
  <c r="AN3" i="3"/>
  <c r="AM3" i="3"/>
  <c r="AL3" i="3"/>
  <c r="AK3" i="3"/>
  <c r="AJ3" i="3"/>
  <c r="AI3" i="3"/>
  <c r="AH3" i="3"/>
  <c r="AG3" i="3"/>
  <c r="AF3" i="3"/>
  <c r="AE3" i="3"/>
  <c r="AD3" i="3"/>
  <c r="AC3" i="3"/>
  <c r="AB3" i="3"/>
  <c r="AA3" i="3"/>
  <c r="Z3" i="3"/>
  <c r="Y3" i="3"/>
  <c r="X3" i="3"/>
  <c r="W3" i="3"/>
  <c r="V3" i="3"/>
  <c r="U3" i="3"/>
  <c r="T3" i="3"/>
  <c r="S3" i="3"/>
  <c r="R3" i="3"/>
  <c r="Q3" i="3"/>
  <c r="P3" i="3"/>
  <c r="O3" i="3"/>
  <c r="N3" i="3"/>
  <c r="M3" i="3"/>
  <c r="L3" i="3"/>
  <c r="K3" i="3"/>
  <c r="J3" i="3"/>
  <c r="I3" i="3"/>
  <c r="D7" i="9"/>
  <c r="D9" i="2"/>
  <c r="D10" i="2"/>
  <c r="D9" i="4"/>
  <c r="D10" i="4"/>
  <c r="D9" i="5"/>
  <c r="D10" i="5"/>
  <c r="C10" i="5"/>
  <c r="C9" i="5"/>
  <c r="C8" i="5"/>
  <c r="C7" i="5"/>
  <c r="C6" i="5"/>
  <c r="AY3" i="5"/>
  <c r="AX3" i="5"/>
  <c r="AW3" i="5"/>
  <c r="AV3" i="5"/>
  <c r="AU3" i="5"/>
  <c r="AT3" i="5"/>
  <c r="AS3" i="5"/>
  <c r="AR3" i="5"/>
  <c r="AQ3" i="5"/>
  <c r="AP3" i="5"/>
  <c r="AO3" i="5"/>
  <c r="AN3" i="5"/>
  <c r="AM3" i="5"/>
  <c r="AL3" i="5"/>
  <c r="AK3" i="5"/>
  <c r="AJ3" i="5"/>
  <c r="AI3" i="5"/>
  <c r="AH3" i="5"/>
  <c r="AG3" i="5"/>
  <c r="AF3" i="5"/>
  <c r="AE3" i="5"/>
  <c r="AD3" i="5"/>
  <c r="AC3" i="5"/>
  <c r="AB3" i="5"/>
  <c r="AA3" i="5"/>
  <c r="Z3" i="5"/>
  <c r="Y3" i="5"/>
  <c r="X3" i="5"/>
  <c r="W3" i="5"/>
  <c r="V3" i="5"/>
  <c r="U3" i="5"/>
  <c r="T3" i="5"/>
  <c r="S3" i="5"/>
  <c r="R3" i="5"/>
  <c r="Q3" i="5"/>
  <c r="P3" i="5"/>
  <c r="O3" i="5"/>
  <c r="N3" i="5"/>
  <c r="M3" i="5"/>
  <c r="L3" i="5"/>
  <c r="K3" i="5"/>
  <c r="J3" i="5"/>
  <c r="AO3" i="4"/>
  <c r="AN3" i="4"/>
  <c r="AM3" i="4"/>
  <c r="AL3" i="4"/>
  <c r="AK3" i="4"/>
  <c r="AJ3" i="4"/>
  <c r="AI3" i="4"/>
  <c r="AH3" i="4"/>
  <c r="AG3" i="4"/>
  <c r="AF3" i="4"/>
  <c r="AE3" i="4"/>
  <c r="AD3" i="4"/>
  <c r="AC3" i="4"/>
  <c r="AB3" i="4"/>
  <c r="AA3" i="4"/>
  <c r="Z3" i="4"/>
  <c r="Y3" i="4"/>
  <c r="X3" i="4"/>
  <c r="W3" i="4"/>
  <c r="V3" i="4"/>
  <c r="U3" i="4"/>
  <c r="T3" i="4"/>
  <c r="S3" i="4"/>
  <c r="R3" i="4"/>
  <c r="Q3" i="4"/>
  <c r="P3" i="4"/>
  <c r="O3" i="4"/>
  <c r="N3" i="4"/>
  <c r="M3" i="4"/>
  <c r="C9" i="4" s="1"/>
  <c r="L3" i="4"/>
  <c r="K3" i="4"/>
  <c r="J3" i="4"/>
  <c r="C10" i="2"/>
  <c r="C9" i="2"/>
  <c r="C8" i="2"/>
  <c r="C7" i="2"/>
  <c r="C6" i="2"/>
  <c r="Z3" i="2"/>
  <c r="Y3" i="2"/>
  <c r="X3" i="2"/>
  <c r="W3" i="2"/>
  <c r="V3" i="2"/>
  <c r="U3" i="2"/>
  <c r="T3" i="2"/>
  <c r="S3" i="2"/>
  <c r="R3" i="2"/>
  <c r="Q3" i="2"/>
  <c r="P3" i="2"/>
  <c r="O3" i="2"/>
  <c r="N3" i="2"/>
  <c r="M3" i="2"/>
  <c r="L3" i="2"/>
  <c r="K3" i="2"/>
  <c r="J3" i="2"/>
  <c r="C10" i="1"/>
  <c r="D10" i="1"/>
  <c r="D9" i="1"/>
  <c r="C9" i="1"/>
  <c r="C8" i="1"/>
  <c r="C7" i="1"/>
  <c r="C6" i="1"/>
  <c r="AK3" i="1"/>
  <c r="AJ3" i="1"/>
  <c r="AI3" i="1"/>
  <c r="AH3" i="1"/>
  <c r="AG3" i="1"/>
  <c r="AF3" i="1"/>
  <c r="AE3" i="1"/>
  <c r="AD3" i="1"/>
  <c r="AC3" i="1"/>
  <c r="AB3" i="1"/>
  <c r="AA3" i="1"/>
  <c r="Z3" i="1"/>
  <c r="Y3" i="1"/>
  <c r="X3" i="1"/>
  <c r="W3" i="1"/>
  <c r="V3" i="1"/>
  <c r="U3" i="1"/>
  <c r="T3" i="1"/>
  <c r="S3" i="1"/>
  <c r="R3" i="1"/>
  <c r="Q3" i="1"/>
  <c r="P3" i="1"/>
  <c r="O3" i="1"/>
  <c r="N3" i="1"/>
  <c r="M3" i="1"/>
  <c r="L3" i="1"/>
  <c r="K3" i="1"/>
  <c r="C9" i="14" l="1"/>
  <c r="D9" i="14" s="1"/>
  <c r="C9" i="12"/>
  <c r="D9" i="12" s="1"/>
  <c r="D7" i="23"/>
  <c r="D8" i="23"/>
  <c r="D6" i="22"/>
  <c r="D7" i="21"/>
  <c r="D7" i="20"/>
  <c r="D7" i="19"/>
  <c r="D8" i="19"/>
  <c r="D8" i="18"/>
  <c r="D7" i="18"/>
  <c r="D8" i="17"/>
  <c r="D7" i="17"/>
  <c r="D9" i="16"/>
  <c r="D10" i="16"/>
  <c r="D7" i="15"/>
  <c r="D8" i="15"/>
  <c r="D8" i="13"/>
  <c r="D7" i="12"/>
  <c r="D8" i="11"/>
  <c r="D7" i="11"/>
  <c r="D8" i="10"/>
  <c r="D7" i="10"/>
  <c r="D8" i="9"/>
  <c r="D8" i="7"/>
  <c r="D7" i="7"/>
  <c r="D7" i="6"/>
  <c r="D6" i="6"/>
  <c r="C8" i="4"/>
  <c r="C6" i="4"/>
  <c r="D8" i="4" s="1"/>
  <c r="C10" i="4"/>
  <c r="C7" i="4"/>
  <c r="D7" i="4" s="1"/>
  <c r="D8" i="2"/>
  <c r="D7" i="5"/>
  <c r="D8" i="5"/>
  <c r="D8" i="3"/>
  <c r="D7" i="3"/>
  <c r="D7" i="2"/>
  <c r="D7" i="1" l="1"/>
  <c r="D8" i="1"/>
</calcChain>
</file>

<file path=xl/sharedStrings.xml><?xml version="1.0" encoding="utf-8"?>
<sst xmlns="http://schemas.openxmlformats.org/spreadsheetml/2006/main" count="18073" uniqueCount="10718">
  <si>
    <t>Short-Term Investment Analysis</t>
  </si>
  <si>
    <t>Interest Analysis</t>
  </si>
  <si>
    <t>Foreign Exchange Analysis</t>
  </si>
  <si>
    <t>Debt Analysis</t>
  </si>
  <si>
    <t>Cash Analysis</t>
  </si>
  <si>
    <t>Treasury Accounting Analysis Reports</t>
  </si>
  <si>
    <t>SAP Restricted</t>
  </si>
  <si>
    <t>Legacy Husky Payout Files</t>
  </si>
  <si>
    <t>200</t>
  </si>
  <si>
    <t>100</t>
  </si>
  <si>
    <t>000</t>
  </si>
  <si>
    <t>Payout Files</t>
  </si>
  <si>
    <t>USS</t>
  </si>
  <si>
    <t>USH</t>
  </si>
  <si>
    <t>TLP</t>
  </si>
  <si>
    <t>SIRC</t>
  </si>
  <si>
    <t>MSL</t>
  </si>
  <si>
    <t>Invoices Predated from Nov-12-2010</t>
  </si>
  <si>
    <t>FCCL - Customs</t>
  </si>
  <si>
    <t>FCCL</t>
  </si>
  <si>
    <t>CVE</t>
  </si>
  <si>
    <t>CGP</t>
  </si>
  <si>
    <t>CDS</t>
  </si>
  <si>
    <t>BET</t>
  </si>
  <si>
    <t>5</t>
  </si>
  <si>
    <t>3</t>
  </si>
  <si>
    <t>2</t>
  </si>
  <si>
    <t>1</t>
  </si>
  <si>
    <t>Open Image</t>
  </si>
  <si>
    <t>700</t>
  </si>
  <si>
    <t>600</t>
  </si>
  <si>
    <t>500</t>
  </si>
  <si>
    <t>400</t>
  </si>
  <si>
    <t>233</t>
  </si>
  <si>
    <t>211</t>
  </si>
  <si>
    <t>190</t>
  </si>
  <si>
    <t>Legal Secure</t>
  </si>
  <si>
    <t>Offline Draft</t>
  </si>
  <si>
    <t>Complete</t>
  </si>
  <si>
    <t>IMS - Observation Forms</t>
  </si>
  <si>
    <t>Corporate Secure</t>
  </si>
  <si>
    <t>900</t>
  </si>
  <si>
    <t>800</t>
  </si>
  <si>
    <t>300</t>
  </si>
  <si>
    <t>277</t>
  </si>
  <si>
    <t>274</t>
  </si>
  <si>
    <t>218</t>
  </si>
  <si>
    <t>204</t>
  </si>
  <si>
    <t>196</t>
  </si>
  <si>
    <t>158</t>
  </si>
  <si>
    <t>0</t>
  </si>
  <si>
    <t>Backend Routine</t>
  </si>
  <si>
    <t>Backend Restricted</t>
  </si>
  <si>
    <t>Financial Images_Migrated to CDMS &amp; redirecting</t>
  </si>
  <si>
    <t>utf8</t>
  </si>
  <si>
    <t>VERA Testing</t>
  </si>
  <si>
    <t>Texana Credence Land Group</t>
  </si>
  <si>
    <t>Texana AMI Land Group</t>
  </si>
  <si>
    <t>Suffield NWA Infill Knowledge Sharing</t>
  </si>
  <si>
    <t>Sharp Environmental</t>
  </si>
  <si>
    <t>SIRC Access Control</t>
  </si>
  <si>
    <t>Project Fladgate</t>
  </si>
  <si>
    <t>PIMS</t>
  </si>
  <si>
    <t>Nexen F/O and JOA Agreement</t>
  </si>
  <si>
    <t>Livelink Help</t>
  </si>
  <si>
    <t>IT FM Apptio</t>
  </si>
  <si>
    <t>Frostbyte Projects</t>
  </si>
  <si>
    <t>Employee Development - Consultants</t>
  </si>
  <si>
    <t>ECM Livelink Test</t>
  </si>
  <si>
    <t>Countess 8-Oil Pilot Project-Phase 1</t>
  </si>
  <si>
    <t>Conventional Specifications and Recommended Practices</t>
  </si>
  <si>
    <t>CFD INFRA LCT AESOP's Fables</t>
  </si>
  <si>
    <t>AIMS (Emissions Management)</t>
  </si>
  <si>
    <t>A&amp;D Testing</t>
  </si>
  <si>
    <t>Collaboration</t>
  </si>
  <si>
    <t>Archive</t>
  </si>
  <si>
    <t>External Partner Collaboration (Livelink)_NOMIGRATE</t>
  </si>
  <si>
    <t>Reports</t>
  </si>
  <si>
    <t>07</t>
  </si>
  <si>
    <t>06</t>
  </si>
  <si>
    <t>05</t>
  </si>
  <si>
    <t>04</t>
  </si>
  <si>
    <t>03</t>
  </si>
  <si>
    <t>02</t>
  </si>
  <si>
    <t>01</t>
  </si>
  <si>
    <t>2022</t>
  </si>
  <si>
    <t>12</t>
  </si>
  <si>
    <t>11</t>
  </si>
  <si>
    <t>10</t>
  </si>
  <si>
    <t>09</t>
  </si>
  <si>
    <t>08</t>
  </si>
  <si>
    <t>2021</t>
  </si>
  <si>
    <t>2020</t>
  </si>
  <si>
    <t>2019</t>
  </si>
  <si>
    <t>2018</t>
  </si>
  <si>
    <t>Links with JDE</t>
  </si>
  <si>
    <t>Migrated per CDMS Cat</t>
  </si>
  <si>
    <t>2017</t>
  </si>
  <si>
    <t>Migrated per Z Table</t>
  </si>
  <si>
    <t>Deep Basin Open Invoice_Migrated to CDMS and redirecting</t>
  </si>
  <si>
    <t>In CS 10.5</t>
  </si>
  <si>
    <t>Application Data</t>
  </si>
  <si>
    <t>%</t>
  </si>
  <si>
    <t>Total</t>
  </si>
  <si>
    <t>Documents</t>
  </si>
  <si>
    <t>Url_JDE</t>
  </si>
  <si>
    <t>Url_CDMS</t>
  </si>
  <si>
    <t>Url_ZTAB</t>
  </si>
  <si>
    <t>Url</t>
  </si>
  <si>
    <t>Shortcut_JDE</t>
  </si>
  <si>
    <t>Shortcut_CDMS</t>
  </si>
  <si>
    <t>Shortcut_ZTAB</t>
  </si>
  <si>
    <t>Shortcut</t>
  </si>
  <si>
    <t>Project_JDE</t>
  </si>
  <si>
    <t>Project_CDMS</t>
  </si>
  <si>
    <t>Project_ZTAB</t>
  </si>
  <si>
    <t>Project</t>
  </si>
  <si>
    <t>Folder_JDE</t>
  </si>
  <si>
    <t>Folder_CDMS</t>
  </si>
  <si>
    <t>Folder_ZTAB</t>
  </si>
  <si>
    <t>Folder</t>
  </si>
  <si>
    <t>Document_GB</t>
  </si>
  <si>
    <t>Document_VERS</t>
  </si>
  <si>
    <t>Document_JDE</t>
  </si>
  <si>
    <t>Document_CDMS</t>
  </si>
  <si>
    <t>Document_ZTAB</t>
  </si>
  <si>
    <t>Document</t>
  </si>
  <si>
    <t>WRR</t>
  </si>
  <si>
    <t>WRB Partnership Team</t>
  </si>
  <si>
    <t>Standards PSX-COP</t>
  </si>
  <si>
    <t>Solomon Results</t>
  </si>
  <si>
    <t>Risk</t>
  </si>
  <si>
    <t>Research Reports</t>
  </si>
  <si>
    <t>Reliability</t>
  </si>
  <si>
    <t>Products</t>
  </si>
  <si>
    <t>Monthly Scorecards BGR and WR</t>
  </si>
  <si>
    <t>Legal</t>
  </si>
  <si>
    <t>Investor Relations</t>
  </si>
  <si>
    <t>Financial</t>
  </si>
  <si>
    <t>Electronic Library</t>
  </si>
  <si>
    <t>Committees</t>
  </si>
  <si>
    <t>Cenovus US Holdings Inc. CHI CUHI</t>
  </si>
  <si>
    <t>CVE Steward Projects</t>
  </si>
  <si>
    <t>BGR</t>
  </si>
  <si>
    <t>Audits</t>
  </si>
  <si>
    <t>Apple Transaction</t>
  </si>
  <si>
    <t>Agreements</t>
  </si>
  <si>
    <t>WRB</t>
  </si>
  <si>
    <t>Temporary working folders</t>
  </si>
  <si>
    <t>Technology</t>
  </si>
  <si>
    <t>Refining Strategy</t>
  </si>
  <si>
    <t>Projects</t>
  </si>
  <si>
    <t>Presentations</t>
  </si>
  <si>
    <t>Planning</t>
  </si>
  <si>
    <t>Photos Images Maps</t>
  </si>
  <si>
    <t>MATF2 Confidential</t>
  </si>
  <si>
    <t>MATF (Confidential)</t>
  </si>
  <si>
    <t>HSE</t>
  </si>
  <si>
    <t>Finance</t>
  </si>
  <si>
    <t>Conferences</t>
  </si>
  <si>
    <t>CVE Board</t>
  </si>
  <si>
    <t>Agreements and contracts</t>
  </si>
  <si>
    <t>Administration</t>
  </si>
  <si>
    <t>AdminTemp</t>
  </si>
  <si>
    <t>Testing Loading for Refinery and Upgrading - OLD</t>
  </si>
  <si>
    <t>MATF2 was MATF Confidential</t>
  </si>
  <si>
    <t>MATF was MATF (Confidential)</t>
  </si>
  <si>
    <t>Testing Loading for Refinery and Upgrading</t>
  </si>
  <si>
    <t>Testing</t>
  </si>
  <si>
    <t>Start up conditions</t>
  </si>
  <si>
    <t>Safety</t>
  </si>
  <si>
    <t>Rotating Equipment</t>
  </si>
  <si>
    <t>Risk Assessments</t>
  </si>
  <si>
    <t>Regulatory</t>
  </si>
  <si>
    <t>Radiation</t>
  </si>
  <si>
    <t>RFO Specific</t>
  </si>
  <si>
    <t>RFO Budget</t>
  </si>
  <si>
    <t>QA</t>
  </si>
  <si>
    <t>Phase F PM Comparrision A-E to FC3</t>
  </si>
  <si>
    <t>Operations</t>
  </si>
  <si>
    <t>Navis Works Files</t>
  </si>
  <si>
    <t>ICE</t>
  </si>
  <si>
    <t>Equipment Lists</t>
  </si>
  <si>
    <t>Dynamysk RFO Electrician and Instrumentation</t>
  </si>
  <si>
    <t>Drawings</t>
  </si>
  <si>
    <t>Bluebeam Share Folder</t>
  </si>
  <si>
    <t>Adobe Stamps</t>
  </si>
  <si>
    <t>Admin</t>
  </si>
  <si>
    <t>For Jeannette</t>
  </si>
  <si>
    <t>tam-tam</t>
  </si>
  <si>
    <t>dummy CU15 Testing</t>
  </si>
  <si>
    <t>Dummy Sub Folder</t>
  </si>
  <si>
    <t>Dummy Bulkload From VM to CS Testing</t>
  </si>
  <si>
    <t>tam</t>
  </si>
  <si>
    <t>das</t>
  </si>
  <si>
    <t>123</t>
  </si>
  <si>
    <t>bulk</t>
  </si>
  <si>
    <t>Test Folder - Tam</t>
  </si>
  <si>
    <t>Tam Test 2</t>
  </si>
  <si>
    <t>Correspondence</t>
  </si>
  <si>
    <t>Assignments</t>
  </si>
  <si>
    <t>AFEs and Operations Notices</t>
  </si>
  <si>
    <t>New MLAM template</t>
  </si>
  <si>
    <t>MLAM testing 1</t>
  </si>
  <si>
    <t>MALM testing 1</t>
  </si>
  <si>
    <t>Pankajini</t>
  </si>
  <si>
    <t>ABBYY Paperclip</t>
  </si>
  <si>
    <t>ABBYY Nonpaperclip</t>
  </si>
  <si>
    <t>Bulkloadertest_NOMIGRATE</t>
  </si>
  <si>
    <t>Compound Document_JDE</t>
  </si>
  <si>
    <t>Compound Document_CDMS</t>
  </si>
  <si>
    <t>Compound Document_ZTAB</t>
  </si>
  <si>
    <t>Compound Document</t>
  </si>
  <si>
    <t>Transportation Costs_NOMIGRATE</t>
  </si>
  <si>
    <t>Documentation</t>
  </si>
  <si>
    <t>Power Services</t>
  </si>
  <si>
    <t>New Transmission Tariff Project</t>
  </si>
  <si>
    <t>Power_NOMIGRATE</t>
  </si>
  <si>
    <t>2016</t>
  </si>
  <si>
    <t>2015</t>
  </si>
  <si>
    <t>2014</t>
  </si>
  <si>
    <t>2013</t>
  </si>
  <si>
    <t>Customs</t>
  </si>
  <si>
    <t>MTP Business Services</t>
  </si>
  <si>
    <t>Templates</t>
  </si>
  <si>
    <t>Team Site</t>
  </si>
  <si>
    <t>Reference</t>
  </si>
  <si>
    <t>Procedures</t>
  </si>
  <si>
    <t>Gas Marketing Legal</t>
  </si>
  <si>
    <t>EGM Executive Office</t>
  </si>
  <si>
    <t>Archive CVE Legal</t>
  </si>
  <si>
    <t>Accounting</t>
  </si>
  <si>
    <t>Gas Marketing_NOMIGRATE</t>
  </si>
  <si>
    <t>Willilam Edwards Consultant -</t>
  </si>
  <si>
    <t>Board</t>
  </si>
  <si>
    <t>Email</t>
  </si>
  <si>
    <t>NatGas</t>
  </si>
  <si>
    <t>Fundamentals Weekly Highlights &amp; Hedge Updates</t>
  </si>
  <si>
    <t>Fundamentals Resource Libraries</t>
  </si>
  <si>
    <t>Executive Team Mtg Protocol Jan 30 2014</t>
  </si>
  <si>
    <t>Excel Testing</t>
  </si>
  <si>
    <t>Courses &amp; Education Tracking</t>
  </si>
  <si>
    <t>Canadian Pricing</t>
  </si>
  <si>
    <t>Board Material Preparations</t>
  </si>
  <si>
    <t>Fundamentals Analysis &amp; Risk Management_NOMIGRATE</t>
  </si>
  <si>
    <t>RAIL</t>
  </si>
  <si>
    <t>PIPELINES</t>
  </si>
  <si>
    <t>Innovation Summit</t>
  </si>
  <si>
    <t>MARKET DEVELOPMENT</t>
  </si>
  <si>
    <t>MARINE</t>
  </si>
  <si>
    <t>Logistics</t>
  </si>
  <si>
    <t>Assays</t>
  </si>
  <si>
    <t>Crude Oil &amp; Diluent Marketing</t>
  </si>
  <si>
    <t>Business Services</t>
  </si>
  <si>
    <t>Cenovus Support Groups</t>
  </si>
  <si>
    <t>Crude Oil Marketing_NOMIGRATE</t>
  </si>
  <si>
    <t>Management Reporting</t>
  </si>
  <si>
    <t>General Accounting</t>
  </si>
  <si>
    <t>MDMK Comptrollers</t>
  </si>
  <si>
    <t>BDMP Finance_NOMIGRATE</t>
  </si>
  <si>
    <t>customview_files</t>
  </si>
  <si>
    <t>BDMP Assistants_NOMIGRATE</t>
  </si>
  <si>
    <t>Sherwood Park</t>
  </si>
  <si>
    <t>Athena Archive_NOMIGRATE</t>
  </si>
  <si>
    <t>Business Development, Canadian Gas Marketing and Power</t>
  </si>
  <si>
    <t>Email Folders_JDE</t>
  </si>
  <si>
    <t>Email Folders_CDMS</t>
  </si>
  <si>
    <t>Email Folders_ZTAB</t>
  </si>
  <si>
    <t>Email Folders</t>
  </si>
  <si>
    <t>Email_JDE</t>
  </si>
  <si>
    <t>Email_CDMS</t>
  </si>
  <si>
    <t>Email_ZTAB</t>
  </si>
  <si>
    <t>Compound Email_JDE</t>
  </si>
  <si>
    <t>Compound Email_CDMS</t>
  </si>
  <si>
    <t>Compound Email_ZTAB</t>
  </si>
  <si>
    <t>Supplier Rationalization</t>
  </si>
  <si>
    <t>Standard Form of Master Agreements</t>
  </si>
  <si>
    <t>Standard Contracts</t>
  </si>
  <si>
    <t>Standard Agreements</t>
  </si>
  <si>
    <t>Purchase Orders</t>
  </si>
  <si>
    <t>Project Management Organization</t>
  </si>
  <si>
    <t>Non-Standard Agreements</t>
  </si>
  <si>
    <t>Letter Agreements</t>
  </si>
  <si>
    <t>Legal (General)</t>
  </si>
  <si>
    <t>IPC Master Agreement Assignment</t>
  </si>
  <si>
    <t>General Assistance to BU's</t>
  </si>
  <si>
    <t>Education/conference material</t>
  </si>
  <si>
    <t>Day-to-Day</t>
  </si>
  <si>
    <t>Copies of Master Agreements</t>
  </si>
  <si>
    <t>Confidentiality Agreements</t>
  </si>
  <si>
    <t>COVID-19</t>
  </si>
  <si>
    <t>Agency Agreements</t>
  </si>
  <si>
    <t>90 day payment terms</t>
  </si>
  <si>
    <t>Contracts</t>
  </si>
  <si>
    <t>Supply Management</t>
  </si>
  <si>
    <t>Canadian Plains_NOMIGRATE</t>
  </si>
  <si>
    <t>gEnerate '08_NOMIGRATE</t>
  </si>
  <si>
    <t>Toastmasters_NOMIGRATE</t>
  </si>
  <si>
    <t>TWO.2 Thursday Stand-up Status Meeting Archives</t>
  </si>
  <si>
    <t>Published Program Structure Charts</t>
  </si>
  <si>
    <t>Project Milestones</t>
  </si>
  <si>
    <t>Key Dates</t>
  </si>
  <si>
    <t>Client Experience Communications</t>
  </si>
  <si>
    <t>TWO.2 Published Documents_NOMIGRATE</t>
  </si>
  <si>
    <t>Surface Land - Rentals_NOMIGRATE</t>
  </si>
  <si>
    <t>Work in Progress</t>
  </si>
  <si>
    <t>Sample</t>
  </si>
  <si>
    <t>Document Knowledge Base</t>
  </si>
  <si>
    <t>Royalty Payable_NOMIGRATE</t>
  </si>
  <si>
    <t>Booth RC25_Jason Abbate_Christina Lake repressurization</t>
  </si>
  <si>
    <t>Booth RC25</t>
  </si>
  <si>
    <t>Booth RC15</t>
  </si>
  <si>
    <t>Booth RC02</t>
  </si>
  <si>
    <t>gEnerate 08 posters</t>
  </si>
  <si>
    <t>2009</t>
  </si>
  <si>
    <t>conferences</t>
  </si>
  <si>
    <t>Shaly Sand Reservoir Characterization</t>
  </si>
  <si>
    <t>Course Materials - PTA &amp; RTA</t>
  </si>
  <si>
    <t>Course Materials - Geophysics for non-Geophysicists</t>
  </si>
  <si>
    <t>Training</t>
  </si>
  <si>
    <t>Tools</t>
  </si>
  <si>
    <t>RC&amp;E Guidelines</t>
  </si>
  <si>
    <t>Well Test Interpretation</t>
  </si>
  <si>
    <t>Risk &amp; Uncertainty (Decision Strategies)</t>
  </si>
  <si>
    <t>Hydraulic Frac</t>
  </si>
  <si>
    <t>Geomechanics</t>
  </si>
  <si>
    <t>FAST WellTest</t>
  </si>
  <si>
    <t>FAST RTA</t>
  </si>
  <si>
    <t>FAST CBM</t>
  </si>
  <si>
    <t>Course Descriptions</t>
  </si>
  <si>
    <t>posted on website</t>
  </si>
  <si>
    <t>Competencies</t>
  </si>
  <si>
    <t>pdfs</t>
  </si>
  <si>
    <t>Wed</t>
  </si>
  <si>
    <t>Tuesday</t>
  </si>
  <si>
    <t>Thursday</t>
  </si>
  <si>
    <t>Monday</t>
  </si>
  <si>
    <t>2007 RC&amp;E Forum</t>
  </si>
  <si>
    <t>Reservoir Characterization_NOMIGRATE</t>
  </si>
  <si>
    <t>Production Engineering/Optimization_NOMIGRATE</t>
  </si>
  <si>
    <t>Production Coordinators_NOMIGRATE</t>
  </si>
  <si>
    <t>KTP_Supply Mgmt_Spend Management</t>
  </si>
  <si>
    <t>KTP_Production Management_PVR</t>
  </si>
  <si>
    <t>KTP_DrillingCompletions_WellView</t>
  </si>
  <si>
    <t>Large demo folder</t>
  </si>
  <si>
    <t>search</t>
  </si>
  <si>
    <t>Weyburn Operations (Weyburn Well Chemical Treatment Process) - Leanne Bradley 1</t>
  </si>
  <si>
    <t>Tim Mah</t>
  </si>
  <si>
    <t>Tech Services Demo</t>
  </si>
  <si>
    <t>Take a break</t>
  </si>
  <si>
    <t>Stephanie</t>
  </si>
  <si>
    <t>SharePoint</t>
  </si>
  <si>
    <t>Scripts</t>
  </si>
  <si>
    <t>Renditions</t>
  </si>
  <si>
    <t>Prospector</t>
  </si>
  <si>
    <t>Polls</t>
  </si>
  <si>
    <t>Pelican Lake Demo</t>
  </si>
  <si>
    <t>My Well Links</t>
  </si>
  <si>
    <t>Livelink WEb Files</t>
  </si>
  <si>
    <t>Livelink Explorer upgrade</t>
  </si>
  <si>
    <t>Linked Documents</t>
  </si>
  <si>
    <t>Fundamentals Library</t>
  </si>
  <si>
    <t>Folder Template</t>
  </si>
  <si>
    <t>File Types</t>
  </si>
  <si>
    <t>Facility Asset Management - In Progress</t>
  </si>
  <si>
    <t>Email templates - Non Op Wells</t>
  </si>
  <si>
    <t>Elink News</t>
  </si>
  <si>
    <t>Documentation June 33</t>
  </si>
  <si>
    <t>Discussions</t>
  </si>
  <si>
    <t>Dawn-Marie Reid Test</t>
  </si>
  <si>
    <t>Dawn Test</t>
  </si>
  <si>
    <t>Custom Views</t>
  </si>
  <si>
    <t>Client demo data</t>
  </si>
  <si>
    <t>CDR</t>
  </si>
  <si>
    <t>Bring Forward</t>
  </si>
  <si>
    <t>Blake Munro</t>
  </si>
  <si>
    <t>2008 Project Files Template</t>
  </si>
  <si>
    <t>1 Notification</t>
  </si>
  <si>
    <t xml:space="preserve"> Facilities Integrity Performance Test</t>
  </si>
  <si>
    <t xml:space="preserve"> EH&amp;S and Regulatory website docs</t>
  </si>
  <si>
    <t xml:space="preserve"> Aman</t>
  </si>
  <si>
    <t xml:space="preserve">    Carolyn</t>
  </si>
  <si>
    <t>Demo</t>
  </si>
  <si>
    <t>Livelink Demo_NOMIGRATE</t>
  </si>
  <si>
    <t>ITBA_NOMIGRATE</t>
  </si>
  <si>
    <t>WIP</t>
  </si>
  <si>
    <t>NKR</t>
  </si>
  <si>
    <t>KTPs Applications</t>
  </si>
  <si>
    <t>IS Transition - Knowledge Transfer Packages_NOMIGRATE</t>
  </si>
  <si>
    <t>Geophysics CoP_NOMIGRATE</t>
  </si>
  <si>
    <t>what's new</t>
  </si>
  <si>
    <t>9_D.Janko                                   20min</t>
  </si>
  <si>
    <t>8_M.Adamson                             15min</t>
  </si>
  <si>
    <t>7_S.Hill                                        15min</t>
  </si>
  <si>
    <t>6_J.Howard                                 30min</t>
  </si>
  <si>
    <t>5_M.Griffiths                                30min</t>
  </si>
  <si>
    <t>4_S.Callaghan &amp; C.ReMartinez    25min</t>
  </si>
  <si>
    <t>3_D.McGibbon                              25min</t>
  </si>
  <si>
    <t>2_J.Pedersen                               15min</t>
  </si>
  <si>
    <t>1_J.Brannan                                 15min</t>
  </si>
  <si>
    <t>presentations</t>
  </si>
  <si>
    <t>initiatives</t>
  </si>
  <si>
    <t>Specs &amp; Best Practices</t>
  </si>
  <si>
    <t>Newsletter</t>
  </si>
  <si>
    <t>Spatial Data &amp; Visualization IT</t>
  </si>
  <si>
    <t>Glossary</t>
  </si>
  <si>
    <t>Geomatics_NOMIGRATE</t>
  </si>
  <si>
    <t>Foothills Mineral Land Leadership Team_NOMIGRATE</t>
  </si>
  <si>
    <t>[LSD / NTS] - [Equipment Tag] - [Problem]</t>
  </si>
  <si>
    <t>Suffield - Echo Station - Frick screw seizure</t>
  </si>
  <si>
    <t>Suffield - C Station- SG-K-UNIT3-GC-UNIT - Coupling failure</t>
  </si>
  <si>
    <t>Kitimat - Methanex West Terminal - Chronic delays in unloading</t>
  </si>
  <si>
    <t>Foster Creek - V-0811 - Internal failures of Ion Exchanger</t>
  </si>
  <si>
    <t>Foster Creek - Red Valves</t>
  </si>
  <si>
    <t>Foster Creek - Plant E-0320 Failures</t>
  </si>
  <si>
    <t>Equipment Failure</t>
  </si>
  <si>
    <t>EnCana USA Middlefork Compressor Station - Unit #6 - Crankshaft Failure</t>
  </si>
  <si>
    <t>Brooks North SBU - Generic - Spills and Releases 2007/2008</t>
  </si>
  <si>
    <t>16-20-021-14-W4 - Refrige Plant - York Refrigeration Compressor</t>
  </si>
  <si>
    <t>16-20-021-14-W4 - K101 - Failed conrod bearing (IR RDS4)</t>
  </si>
  <si>
    <t>12345 - BFW #2 - Ruptured pipe</t>
  </si>
  <si>
    <t>11-02-019-18-W4 - Well - Leaking gasket on flow meter</t>
  </si>
  <si>
    <t>10-32-020-18-W4 - K104 - Failed LB Turbo (Alamo) on Cat G3500</t>
  </si>
  <si>
    <t>10-23-020-18-W4 - K103 - Active thrust bearing failure</t>
  </si>
  <si>
    <t>10-20-018-15-W4 - K610 - Cracks in MH 64 cylinders</t>
  </si>
  <si>
    <t>06-13-024-17-W4 - K103 - Ellilptical manway gasket failure</t>
  </si>
  <si>
    <t>04-10-020-17-W4 - K102 - Lathom Ajax Cracked VVCP</t>
  </si>
  <si>
    <t>04-03-018-09-W4 - E8 - MEP exhaust explosion</t>
  </si>
  <si>
    <t>04-03-014-07-W4 - Alderson East #2 &amp; Brooks North SBU - Cooler tube rupture</t>
  </si>
  <si>
    <t>01-04-018-11-W4 - K105/6 - Panelview Plus 1000 &amp; Cat ADEM</t>
  </si>
  <si>
    <t>RCFA_NOMIGRATE</t>
  </si>
  <si>
    <t>Plains Maintenance Management CoP_NOMIGRATE</t>
  </si>
  <si>
    <t>Pipeline Management_NOMIGRATE</t>
  </si>
  <si>
    <t>Physical Asset Record Coordination CoP_NOMIGRATE</t>
  </si>
  <si>
    <t>Facility Integrity</t>
  </si>
  <si>
    <t>Facility Engineering_NOMIGRATE</t>
  </si>
  <si>
    <t>FAM Misc._NOMIGRATE</t>
  </si>
  <si>
    <t>Supporting Documentation</t>
  </si>
  <si>
    <t>Include</t>
  </si>
  <si>
    <t>FAM Discussion Boards-Discussions</t>
  </si>
  <si>
    <t>Energy Efficiency_NOMIGRATE</t>
  </si>
  <si>
    <t>Electrical CoP_NOMIGRATE</t>
  </si>
  <si>
    <t>Drafting Records_NOMIGRATE</t>
  </si>
  <si>
    <t>Facilities Asset Management</t>
  </si>
  <si>
    <t>Earthworks CoP_NOMIGRATE</t>
  </si>
  <si>
    <t>SLAM</t>
  </si>
  <si>
    <t>Training Documentation</t>
  </si>
  <si>
    <t>Kick Off Notes (E-mail Folder)</t>
  </si>
  <si>
    <t>CoP Kick-off Notes</t>
  </si>
  <si>
    <t>BO Security</t>
  </si>
  <si>
    <t>As Is - as at Oct 20, 2010</t>
  </si>
  <si>
    <t>IT Strat Session August 18 2010</t>
  </si>
  <si>
    <t>12 December 2010</t>
  </si>
  <si>
    <t>11 November 2010</t>
  </si>
  <si>
    <t>10 October 2010</t>
  </si>
  <si>
    <t>09 September 2010</t>
  </si>
  <si>
    <t>08 August 2010</t>
  </si>
  <si>
    <t>07 July 2010</t>
  </si>
  <si>
    <t>06 June 2010</t>
  </si>
  <si>
    <t>Agendas &amp; Meeting Minutes</t>
  </si>
  <si>
    <t>EAM Business Objects Community_NOMIGRATE</t>
  </si>
  <si>
    <t>Drilling and Completions_NOMIGRATE</t>
  </si>
  <si>
    <t>Data Governance_NOMIGRATE</t>
  </si>
  <si>
    <t>Livelink SME's - Client Support_NOMIGRATE</t>
  </si>
  <si>
    <t>Livelink Developers Group_NOMIGRATE</t>
  </si>
  <si>
    <t>EnCanAdmin COP_NOMIGRATE</t>
  </si>
  <si>
    <t>Cenovus Social Club</t>
  </si>
  <si>
    <t>CS Expert User Forum_NOMIGRATE</t>
  </si>
  <si>
    <t>CENOVUS USER GROUPS</t>
  </si>
  <si>
    <t>Cenovus Communities</t>
  </si>
  <si>
    <t>Compound Email</t>
  </si>
  <si>
    <t>rootfolder</t>
  </si>
  <si>
    <t>level2</t>
  </si>
  <si>
    <t>level3</t>
  </si>
  <si>
    <t>level4</t>
  </si>
  <si>
    <t>Document_MAX</t>
  </si>
  <si>
    <t>Folder_MAX</t>
  </si>
  <si>
    <t>Project_MAX</t>
  </si>
  <si>
    <t>Shortcut_MAX</t>
  </si>
  <si>
    <t>Url_MAX</t>
  </si>
  <si>
    <t>Compound Document_MAX</t>
  </si>
  <si>
    <t>Links with MAXIMO</t>
  </si>
  <si>
    <t>Compound Email_MAX</t>
  </si>
  <si>
    <t>Email_MAX</t>
  </si>
  <si>
    <t>Email Folders_MAX</t>
  </si>
  <si>
    <t>Subfolder 1</t>
  </si>
  <si>
    <t>Email folder for delta process</t>
  </si>
  <si>
    <t>Folder added after migration</t>
  </si>
  <si>
    <t>Email Folder</t>
  </si>
  <si>
    <t>Amy's Project Workspace</t>
  </si>
  <si>
    <t>Test Folder - Amy</t>
  </si>
  <si>
    <t>A Parent Folder</t>
  </si>
  <si>
    <t>Folder containing folders and docs</t>
  </si>
  <si>
    <t>Lester</t>
  </si>
  <si>
    <t>Test Folder 2</t>
  </si>
  <si>
    <t>Test Folder 1.1</t>
  </si>
  <si>
    <t>Test Folder 1</t>
  </si>
  <si>
    <t>100_01-03-044-03W5_00</t>
  </si>
  <si>
    <t>100_01-01-099-14W4_00</t>
  </si>
  <si>
    <t>100_01-01-065-10W6_00</t>
  </si>
  <si>
    <t>100_01-01-049-12W5_00</t>
  </si>
  <si>
    <t>DeltaFolderTestingCDMS</t>
  </si>
  <si>
    <t>CDMS ID Mapping</t>
  </si>
  <si>
    <t>CenovusRedirect_NOMIGRATE</t>
  </si>
  <si>
    <t>transfer test</t>
  </si>
  <si>
    <t>2020-10-01 0830 test</t>
  </si>
  <si>
    <t>CL Performance Test_NOMIGRATE</t>
  </si>
  <si>
    <t>Content Server Event Calendar_NOMIGRATE</t>
  </si>
  <si>
    <t>Meter Cals lists (2)</t>
  </si>
  <si>
    <t>Facility Shutdown Schedules</t>
  </si>
  <si>
    <t>Reference Material</t>
  </si>
  <si>
    <t>Forms</t>
  </si>
  <si>
    <t>Calculators</t>
  </si>
  <si>
    <t>CONG. Planners</t>
  </si>
  <si>
    <t>Work Management</t>
  </si>
  <si>
    <t>Technology Development</t>
  </si>
  <si>
    <t>EOR Development</t>
  </si>
  <si>
    <t>CONG TEC Project</t>
  </si>
  <si>
    <t>CONG TEC Project Template</t>
  </si>
  <si>
    <t>Business Development</t>
  </si>
  <si>
    <t>TEC</t>
  </si>
  <si>
    <t>Weekly Report</t>
  </si>
  <si>
    <t>Property Meetings</t>
  </si>
  <si>
    <t>Pelican Lake Historical Data</t>
  </si>
  <si>
    <t>Operations Reports</t>
  </si>
  <si>
    <t>Joint Venture Accounting</t>
  </si>
  <si>
    <t>FP&amp;A Business Partners</t>
  </si>
  <si>
    <t>FP&amp;A</t>
  </si>
  <si>
    <t>Earnings Analysis</t>
  </si>
  <si>
    <t>2015 Budget</t>
  </si>
  <si>
    <t>Operations Finance</t>
  </si>
  <si>
    <t>2015 Annual and Quarterly Documents</t>
  </si>
  <si>
    <t>Financial Reporting</t>
  </si>
  <si>
    <t>Year End Reserves</t>
  </si>
  <si>
    <t>Capital Reporting</t>
  </si>
  <si>
    <t>2011</t>
  </si>
  <si>
    <t>2010</t>
  </si>
  <si>
    <t>PAR</t>
  </si>
  <si>
    <t>CO&amp;NG Strategic Planning</t>
  </si>
  <si>
    <t>Conventional Oil &amp; Natural Gas_NOMIGRATE</t>
  </si>
  <si>
    <t>Strategic Planning</t>
  </si>
  <si>
    <t>Strategic Planning &amp; Reserves Governance_NOMIGRATE</t>
  </si>
  <si>
    <t>P. Incidents/spills</t>
  </si>
  <si>
    <t>O. Finance/Investors</t>
  </si>
  <si>
    <t>N. Refining</t>
  </si>
  <si>
    <t>M. Pipelines/Markets</t>
  </si>
  <si>
    <t>L. Sustainability (ESG)</t>
  </si>
  <si>
    <t>K. Safety/Security</t>
  </si>
  <si>
    <t>J. Real Estate</t>
  </si>
  <si>
    <t>I. Community/Stakeholder Relations</t>
  </si>
  <si>
    <t>H. Human Resources</t>
  </si>
  <si>
    <t>G. Government/Regulatory</t>
  </si>
  <si>
    <t>F. Asset transactions</t>
  </si>
  <si>
    <t>E. Technology</t>
  </si>
  <si>
    <t>D. Environment</t>
  </si>
  <si>
    <t>C. Operations</t>
  </si>
  <si>
    <t>B. Quarterly Materials</t>
  </si>
  <si>
    <t>A. Overall Messaging Documents</t>
  </si>
  <si>
    <t>Messaging Centre</t>
  </si>
  <si>
    <t>External Conference Presentations</t>
  </si>
  <si>
    <t>Working files</t>
  </si>
  <si>
    <t>Services</t>
  </si>
  <si>
    <t>REVIEW</t>
  </si>
  <si>
    <t>REMOVE</t>
  </si>
  <si>
    <t>Our Business</t>
  </si>
  <si>
    <t>Nov 30 photo shoot</t>
  </si>
  <si>
    <t>Health &amp; safety</t>
  </si>
  <si>
    <t>HR working files</t>
  </si>
  <si>
    <t>EmployeesCorner</t>
  </si>
  <si>
    <t>Employee hub</t>
  </si>
  <si>
    <t>CI shared files</t>
  </si>
  <si>
    <t>Archived</t>
  </si>
  <si>
    <t>8. Widgets</t>
  </si>
  <si>
    <t>7. Community &amp; social</t>
  </si>
  <si>
    <t>6. News &amp; resources</t>
  </si>
  <si>
    <t>5. Tools &amp; support</t>
  </si>
  <si>
    <t>4. Life &amp; career</t>
  </si>
  <si>
    <t>3. EHS&amp;R</t>
  </si>
  <si>
    <t>2. Operations</t>
  </si>
  <si>
    <t>1. About us</t>
  </si>
  <si>
    <t>INC Websites</t>
  </si>
  <si>
    <t>Integrated engagement plans</t>
  </si>
  <si>
    <t>Initiatives</t>
  </si>
  <si>
    <t>External research reports</t>
  </si>
  <si>
    <t>COSIA</t>
  </si>
  <si>
    <t>CLT presentations</t>
  </si>
  <si>
    <t>Backup documents</t>
  </si>
  <si>
    <t>External engagement documents</t>
  </si>
  <si>
    <t>Supply Chain</t>
  </si>
  <si>
    <t>Summer Student 2013</t>
  </si>
  <si>
    <t>Summer Student 2012</t>
  </si>
  <si>
    <t>Shareholder Resolutions</t>
  </si>
  <si>
    <t>SRIs</t>
  </si>
  <si>
    <t>REPORTING</t>
  </si>
  <si>
    <t>Peer Analysis</t>
  </si>
  <si>
    <t>NGOs</t>
  </si>
  <si>
    <t>Media</t>
  </si>
  <si>
    <t>MD&amp;A CR Section</t>
  </si>
  <si>
    <t>Leor's Files</t>
  </si>
  <si>
    <t>Integrity Helpline</t>
  </si>
  <si>
    <t>ICD (Institute of Corporate Directors)</t>
  </si>
  <si>
    <t>Executive Briefings</t>
  </si>
  <si>
    <t>Environment Policy &amp; Strategy Work</t>
  </si>
  <si>
    <t>Engagement &amp; Awareness</t>
  </si>
  <si>
    <t>Cenovus in the News</t>
  </si>
  <si>
    <t>CR Strategic Planning</t>
  </si>
  <si>
    <t>CR POLICY</t>
  </si>
  <si>
    <t>CR News Bulletin</t>
  </si>
  <si>
    <t>CAPP RCE</t>
  </si>
  <si>
    <t>Biographies</t>
  </si>
  <si>
    <t>Activism Reports</t>
  </si>
  <si>
    <t>AGMs</t>
  </si>
  <si>
    <t>E&amp;R - Corporate Responsibility_NOMIGRATE</t>
  </si>
  <si>
    <t>Tools &amp; Processes</t>
  </si>
  <si>
    <t>Partnerships</t>
  </si>
  <si>
    <t>Database &amp; Power BI Backups</t>
  </si>
  <si>
    <t>Communications</t>
  </si>
  <si>
    <t>Cenovus Employee Foundation Archive - delete in 2025</t>
  </si>
  <si>
    <t>Benevity - Platform Links</t>
  </si>
  <si>
    <t>Community Investment</t>
  </si>
  <si>
    <t>e-Communications</t>
  </si>
  <si>
    <t>Video</t>
  </si>
  <si>
    <t>Sustainability</t>
  </si>
  <si>
    <t>Speaking/presentation</t>
  </si>
  <si>
    <t>Research &amp; Measurement</t>
  </si>
  <si>
    <t>Internal Communications</t>
  </si>
  <si>
    <t>Industry Cross Functional team</t>
  </si>
  <si>
    <t>Government Affairs</t>
  </si>
  <si>
    <t>External Engagement</t>
  </si>
  <si>
    <t>External Communications</t>
  </si>
  <si>
    <t>Emergencies</t>
  </si>
  <si>
    <t>Content Committee</t>
  </si>
  <si>
    <t>Confidential Projects (restricted)</t>
  </si>
  <si>
    <t>Business Plans</t>
  </si>
  <si>
    <t>Communications &amp; Reputation Management</t>
  </si>
  <si>
    <t>Environment &amp; Corporate Affairs</t>
  </si>
  <si>
    <t>Performance Reporting</t>
  </si>
  <si>
    <t>EHS Management System</t>
  </si>
  <si>
    <t>Corporate Health &amp; Safety Policy_NOMIGRATE</t>
  </si>
  <si>
    <t>Corporate Responsibility</t>
  </si>
  <si>
    <t>Meetings</t>
  </si>
  <si>
    <t>Way Forward</t>
  </si>
  <si>
    <t>2016 KPIs</t>
  </si>
  <si>
    <t>Technology Development Team - Cenovus</t>
  </si>
  <si>
    <t>2012</t>
  </si>
  <si>
    <t>Scans</t>
  </si>
  <si>
    <t>VISA</t>
  </si>
  <si>
    <t>Ross, Brandy</t>
  </si>
  <si>
    <t>Reference Material - Studies &amp; Reports</t>
  </si>
  <si>
    <t>Random</t>
  </si>
  <si>
    <t>2014-03 Senior Specialist, Strategic Partnerships</t>
  </si>
  <si>
    <t>Personnel</t>
  </si>
  <si>
    <t>Strategy</t>
  </si>
  <si>
    <t>Relationship Mapping</t>
  </si>
  <si>
    <t>Meetings &amp; Agendas</t>
  </si>
  <si>
    <t>Marine</t>
  </si>
  <si>
    <t>Briefing Notes - NGP Specific</t>
  </si>
  <si>
    <t>NGP - Northern Gateway Pipelines</t>
  </si>
  <si>
    <t>Millennial Engagement Project</t>
  </si>
  <si>
    <t>Market Access - General</t>
  </si>
  <si>
    <t>2016 Market Access Task Force</t>
  </si>
  <si>
    <t>MATF</t>
  </si>
  <si>
    <t>Lockheed Martin</t>
  </si>
  <si>
    <t>Integrated Asset Team Executive Reviews</t>
  </si>
  <si>
    <t>Gen-Y Millennial Engagement</t>
  </si>
  <si>
    <t>Functional Model Development - Business Innovation</t>
  </si>
  <si>
    <t>Research &amp; Graphics</t>
  </si>
  <si>
    <t>Innovation Portfolio</t>
  </si>
  <si>
    <t>FI Strategic Capital</t>
  </si>
  <si>
    <t>Briefing Notes</t>
  </si>
  <si>
    <t>Focused Innovation Governance Framework</t>
  </si>
  <si>
    <t>Focused Innovation</t>
  </si>
  <si>
    <t>Travel</t>
  </si>
  <si>
    <t>Strategy Meetings</t>
  </si>
  <si>
    <t>Petroleum Club</t>
  </si>
  <si>
    <t>Personal/Private</t>
  </si>
  <si>
    <t>PPF - Public Policy Forum</t>
  </si>
  <si>
    <t>Misc.</t>
  </si>
  <si>
    <t>Memberships</t>
  </si>
  <si>
    <t>Lilith Professional Mentoring</t>
  </si>
  <si>
    <t>Group of 8</t>
  </si>
  <si>
    <t>Globe</t>
  </si>
  <si>
    <t>Events, Interviews &amp; Speeches</t>
  </si>
  <si>
    <t>Docs for iPad/Good Share</t>
  </si>
  <si>
    <t>Continuing Education</t>
  </si>
  <si>
    <t>Calgary Golf &amp; Country Club</t>
  </si>
  <si>
    <t>Board Material</t>
  </si>
  <si>
    <t>Blue Sky</t>
  </si>
  <si>
    <t>Fairburn, Judy</t>
  </si>
  <si>
    <t>Q&amp;A</t>
  </si>
  <si>
    <t>Pipeline Consortium</t>
  </si>
  <si>
    <t>Meeting Agendas &amp; Minutes</t>
  </si>
  <si>
    <t>Media Articles</t>
  </si>
  <si>
    <t>Kinetica Accelerator</t>
  </si>
  <si>
    <t>Invoices / Payments</t>
  </si>
  <si>
    <t>Communications &amp; e-mails</t>
  </si>
  <si>
    <t>Evok Innovations (COGI)</t>
  </si>
  <si>
    <t>2014-06-14</t>
  </si>
  <si>
    <t>2014-05-29</t>
  </si>
  <si>
    <t>2014-05-09</t>
  </si>
  <si>
    <t>Environment Strategy Team</t>
  </si>
  <si>
    <t>Eagle Spirit Pipeline</t>
  </si>
  <si>
    <t>Chrysalix Summit November 2014</t>
  </si>
  <si>
    <t>Case for Change</t>
  </si>
  <si>
    <t>The Way Forward</t>
  </si>
  <si>
    <t>Shared Value Strategy</t>
  </si>
  <si>
    <t>Research &amp; Surplus Material</t>
  </si>
  <si>
    <t>Paradigm Shift &amp; Collaboration</t>
  </si>
  <si>
    <t>Nucleus Innovation Hub</t>
  </si>
  <si>
    <t>Negotiation Framework</t>
  </si>
  <si>
    <t>NGP Internal Discussion Meetings 2015</t>
  </si>
  <si>
    <t>NGP Ad Hoc Analysis</t>
  </si>
  <si>
    <t>Marine Support</t>
  </si>
  <si>
    <t>Local Community Relations Archived</t>
  </si>
  <si>
    <t>Evok</t>
  </si>
  <si>
    <t>Emails</t>
  </si>
  <si>
    <t>Desk Top Bucket</t>
  </si>
  <si>
    <t>COGI Support</t>
  </si>
  <si>
    <t>Ad Hoc Case Studies</t>
  </si>
  <si>
    <t>Cam Kopansky</t>
  </si>
  <si>
    <t>X Prize</t>
  </si>
  <si>
    <t>Strategy Subcommittee</t>
  </si>
  <si>
    <t>SSC</t>
  </si>
  <si>
    <t>SPICE Team</t>
  </si>
  <si>
    <t>Lookback</t>
  </si>
  <si>
    <t>Leadership Group</t>
  </si>
  <si>
    <t>Governance</t>
  </si>
  <si>
    <t>Goals Subcommittee</t>
  </si>
  <si>
    <t>EPA's</t>
  </si>
  <si>
    <t>Charter</t>
  </si>
  <si>
    <t>CEO Council</t>
  </si>
  <si>
    <t>CEPA</t>
  </si>
  <si>
    <t>ISG Meetings</t>
  </si>
  <si>
    <t>CEO Council Meetings</t>
  </si>
  <si>
    <t>CAPP CEO Council</t>
  </si>
  <si>
    <t>Functional Model</t>
  </si>
  <si>
    <t>Business Innovation Team</t>
  </si>
  <si>
    <t>Judy-Juan 2016</t>
  </si>
  <si>
    <t>Juan's Activities and Milestones</t>
  </si>
  <si>
    <t>Globe 2016</t>
  </si>
  <si>
    <t>Gen Y</t>
  </si>
  <si>
    <t>Expenses</t>
  </si>
  <si>
    <t>Evok Board Meetings</t>
  </si>
  <si>
    <t>Benitez, Juan</t>
  </si>
  <si>
    <t>The Atlantic</t>
  </si>
  <si>
    <t>Harvard Business Review</t>
  </si>
  <si>
    <t>Economist</t>
  </si>
  <si>
    <t>Articles</t>
  </si>
  <si>
    <t>Judy Fairburn</t>
  </si>
  <si>
    <t>2010-06-17 Investor Day</t>
  </si>
  <si>
    <t>Archive Material</t>
  </si>
  <si>
    <t>Photos</t>
  </si>
  <si>
    <t>Itineraries</t>
  </si>
  <si>
    <t>Invoices</t>
  </si>
  <si>
    <t>Budget</t>
  </si>
  <si>
    <t>Bios</t>
  </si>
  <si>
    <t>Ad Hoc Requests - Briefing Notes</t>
  </si>
  <si>
    <t>AOSTRA</t>
  </si>
  <si>
    <t>Business Innovation_NOMIGRATE</t>
  </si>
  <si>
    <t>Corporate</t>
  </si>
  <si>
    <t>2008</t>
  </si>
  <si>
    <t>2007</t>
  </si>
  <si>
    <t>2006</t>
  </si>
  <si>
    <t>2005</t>
  </si>
  <si>
    <t>2004</t>
  </si>
  <si>
    <t>2003</t>
  </si>
  <si>
    <t>2002</t>
  </si>
  <si>
    <t>Legal Images</t>
  </si>
  <si>
    <t>Legal &amp; Corporate Secretarial</t>
  </si>
  <si>
    <t>7496120653</t>
  </si>
  <si>
    <t>7496120652</t>
  </si>
  <si>
    <t>7496060596</t>
  </si>
  <si>
    <t>7496060595</t>
  </si>
  <si>
    <t>MLE</t>
  </si>
  <si>
    <t>Business Development Team Meetings</t>
  </si>
  <si>
    <t>Board Meeting Preparation Schedules</t>
  </si>
  <si>
    <t>Corporate Business Development Administration</t>
  </si>
  <si>
    <t>Business Intelligence</t>
  </si>
  <si>
    <t>Technical Evaluations</t>
  </si>
  <si>
    <t>Packages</t>
  </si>
  <si>
    <t>CI</t>
  </si>
  <si>
    <t>Victor</t>
  </si>
  <si>
    <t>U.S. Project Incubator</t>
  </si>
  <si>
    <t>Titan</t>
  </si>
  <si>
    <t>Tango</t>
  </si>
  <si>
    <t>Sparkplug</t>
  </si>
  <si>
    <t>Salsa</t>
  </si>
  <si>
    <t>Pitchbooks</t>
  </si>
  <si>
    <t>Pike</t>
  </si>
  <si>
    <t>Pays50</t>
  </si>
  <si>
    <t>Old - Training Project</t>
  </si>
  <si>
    <t>Norman</t>
  </si>
  <si>
    <t>Mission</t>
  </si>
  <si>
    <t>Mickelson</t>
  </si>
  <si>
    <t>Merlin</t>
  </si>
  <si>
    <t>Marimba</t>
  </si>
  <si>
    <t>M&amp;A Summaries</t>
  </si>
  <si>
    <t>Leor</t>
  </si>
  <si>
    <t>Hungry</t>
  </si>
  <si>
    <t>Galileo</t>
  </si>
  <si>
    <t>Flint</t>
  </si>
  <si>
    <t>EnCore</t>
  </si>
  <si>
    <t>Divestiture Packages</t>
  </si>
  <si>
    <t>Deleted Items</t>
  </si>
  <si>
    <t>Coyote</t>
  </si>
  <si>
    <t>Country</t>
  </si>
  <si>
    <t>Bullet</t>
  </si>
  <si>
    <t>Brewbaker</t>
  </si>
  <si>
    <t>Bass</t>
  </si>
  <si>
    <t>Apple</t>
  </si>
  <si>
    <t>Amsted</t>
  </si>
  <si>
    <t>*Livelink Workpractices Documentation</t>
  </si>
  <si>
    <t>Acquisitions</t>
  </si>
  <si>
    <t>Acquisition Eval &amp; Reserve Assessment_NOMIGRATE</t>
  </si>
  <si>
    <t>Corporate Development</t>
  </si>
  <si>
    <t>Process Documentation</t>
  </si>
  <si>
    <t>Minutes</t>
  </si>
  <si>
    <t>Time Sheet Review Project_NOMIGRATE</t>
  </si>
  <si>
    <t>z_EnCana Archived (Purge)_NOMIGRATE</t>
  </si>
  <si>
    <t>z. Archive_Treasury Reports</t>
  </si>
  <si>
    <t>z. Archive_Committees</t>
  </si>
  <si>
    <t>z. Archive (Purge)</t>
  </si>
  <si>
    <t>SOX Binders</t>
  </si>
  <si>
    <t>Process and Reference Documents</t>
  </si>
  <si>
    <t>Monthly Summary_NOMIGRATE</t>
  </si>
  <si>
    <t>Letters of Credit</t>
  </si>
  <si>
    <t>LUXEMBOURG (Project Sequoia)</t>
  </si>
  <si>
    <t>Intercompany Loans/Prom Notes</t>
  </si>
  <si>
    <t>Husky - Quick Reference Guides</t>
  </si>
  <si>
    <t>Financial Strategy and Planning (formerly Accounting Sox Budget/Forecast)</t>
  </si>
  <si>
    <t>Cenovus Hedging Process</t>
  </si>
  <si>
    <t>Cash Management</t>
  </si>
  <si>
    <t>Capital Markets</t>
  </si>
  <si>
    <t>COMMERCIAL PAPER</t>
  </si>
  <si>
    <t>Board and Audit Committee Meetings</t>
  </si>
  <si>
    <t>Bank Meetings</t>
  </si>
  <si>
    <t>Application Management and Support</t>
  </si>
  <si>
    <t>TREASURY</t>
  </si>
  <si>
    <t>SSR Committee</t>
  </si>
  <si>
    <t>Program Application Management</t>
  </si>
  <si>
    <t>Price Forecasts</t>
  </si>
  <si>
    <t>Legal and Governance</t>
  </si>
  <si>
    <t>Executive Ad-Hoc Deliverables</t>
  </si>
  <si>
    <t>Education</t>
  </si>
  <si>
    <t>Cross Function Deliverables</t>
  </si>
  <si>
    <t>Company Share</t>
  </si>
  <si>
    <t>Archived Firmex Data</t>
  </si>
  <si>
    <t>Annual Evaluation</t>
  </si>
  <si>
    <t>Acquisitions and Divestitures</t>
  </si>
  <si>
    <t>Reserves</t>
  </si>
  <si>
    <t>Operations Legal Services  and Oil &amp; Natural Gas Legal</t>
  </si>
  <si>
    <t>Oil Sands Operations Legal</t>
  </si>
  <si>
    <t>Administration - Operations Legal Shared</t>
  </si>
  <si>
    <t>Operations Legal</t>
  </si>
  <si>
    <t>Vendor Listings</t>
  </si>
  <si>
    <t>SQL Results</t>
  </si>
  <si>
    <t>SGavin Handover to ADani</t>
  </si>
  <si>
    <t>NRCan</t>
  </si>
  <si>
    <t>2015 Jan to Dec Extract</t>
  </si>
  <si>
    <t>2015 Jan thru June Extract</t>
  </si>
  <si>
    <t>NRCan (Formerly Dodd Frank Folder)</t>
  </si>
  <si>
    <t>LCS Files</t>
  </si>
  <si>
    <t>Trial Balances 2022</t>
  </si>
  <si>
    <t>Security Reports</t>
  </si>
  <si>
    <t>Scanning Reports</t>
  </si>
  <si>
    <t>Period &amp; Annual Close</t>
  </si>
  <si>
    <t>JIB Reports</t>
  </si>
  <si>
    <t>Integrity Reports</t>
  </si>
  <si>
    <t>General Ledger Reports</t>
  </si>
  <si>
    <t>Fixed Asset Reports</t>
  </si>
  <si>
    <t>Daily Posting Reports</t>
  </si>
  <si>
    <t>Address Book Reports</t>
  </si>
  <si>
    <t>Accounts Receivable Reports</t>
  </si>
  <si>
    <t>Accounts Payable Reports</t>
  </si>
  <si>
    <t>JDE Financial PDFs and Reports_TO BE ARCHIVED</t>
  </si>
  <si>
    <t>Insurance_NOMIGRATE</t>
  </si>
  <si>
    <t>Activities</t>
  </si>
  <si>
    <t>Financial Governance_NOMIGRATE</t>
  </si>
  <si>
    <t>Financial Compliance_NOMIGRATE</t>
  </si>
  <si>
    <t>Risk Compliance</t>
  </si>
  <si>
    <t>Marketing Services</t>
  </si>
  <si>
    <t>Market Risk_NOMIGRATE</t>
  </si>
  <si>
    <t>Market Risk Advisory Committee (MRAC)_NOMIGRATE</t>
  </si>
  <si>
    <t>Inactive Credit Folder (EnCana) _NOMIGRATE</t>
  </si>
  <si>
    <t>Enterprise Risk &amp; Insurance_NOMIGRATE</t>
  </si>
  <si>
    <t>Credit- Cenovus_NOMIGRATE</t>
  </si>
  <si>
    <t>Business Continuity_NOMIGRATE</t>
  </si>
  <si>
    <t>Board Documents / Schedules / Emails_NOMIGRATE</t>
  </si>
  <si>
    <t>Financial &amp; Enterprise Risk Group</t>
  </si>
  <si>
    <t>SOX Narratives and Process Documentation - SharePoint Site</t>
  </si>
  <si>
    <t>C3. Operations Finance - Process Efficiency &amp; Consistency Initiative</t>
  </si>
  <si>
    <t>A. Process Mapping Templates &amp; Best Practice</t>
  </si>
  <si>
    <t>Finance Advisory_NOMIGRATE</t>
  </si>
  <si>
    <t>F.I.T_NOMIGRATE</t>
  </si>
  <si>
    <t>SOX Compliance</t>
  </si>
  <si>
    <t>Prior to 2017 Internal Audit folders</t>
  </si>
  <si>
    <t>Practice Management_NOMIGRATE</t>
  </si>
  <si>
    <t>Knowledge Library_NOMIGRATE</t>
  </si>
  <si>
    <t>JV Audit</t>
  </si>
  <si>
    <t>Internal Audit Folder 2020 - Restricted Access</t>
  </si>
  <si>
    <t>Internal Audit 2017</t>
  </si>
  <si>
    <t>Internal Audit</t>
  </si>
  <si>
    <t>Hyperlinks to Website_NOMIGRATE</t>
  </si>
  <si>
    <t>Business Conduct &amp; Integrity_NOMIGRATE</t>
  </si>
  <si>
    <t>Enterprise Assurance, Compliance and Internal Audit</t>
  </si>
  <si>
    <t>VP</t>
  </si>
  <si>
    <t>Test Documents - Provision</t>
  </si>
  <si>
    <t>Provision</t>
  </si>
  <si>
    <t>Permanent Files</t>
  </si>
  <si>
    <t>Governance &amp; Risk Management</t>
  </si>
  <si>
    <t>Compliance</t>
  </si>
  <si>
    <t>Corporate Tax</t>
  </si>
  <si>
    <t>e-Invoicing Solutions</t>
  </si>
  <si>
    <t>Training Solutions</t>
  </si>
  <si>
    <t>Team Building &amp; Events_NOMIGRATE</t>
  </si>
  <si>
    <t>Security</t>
  </si>
  <si>
    <t>SAP DB Legacy (aka SAP Lite)</t>
  </si>
  <si>
    <t>Qbyte Functional Support</t>
  </si>
  <si>
    <t>Master Data Solutions</t>
  </si>
  <si>
    <t>JDE Solutions</t>
  </si>
  <si>
    <t>Hyperion Solutions</t>
  </si>
  <si>
    <t>Cross-Team Projects</t>
  </si>
  <si>
    <t>00. General Team Info (Arlan)</t>
  </si>
  <si>
    <t>Corporate Services Accounting</t>
  </si>
  <si>
    <t>Project Virginia_NOMIGRATE</t>
  </si>
  <si>
    <t>Project Venus_NOMIGRATE</t>
  </si>
  <si>
    <t>Project Tulip_NOMIGRATE</t>
  </si>
  <si>
    <t>Project Tribune_NOMIGRATE</t>
  </si>
  <si>
    <t>Project Triangle_NOMIGRATE</t>
  </si>
  <si>
    <t>Project Sparrow_NOMIGRATE</t>
  </si>
  <si>
    <t>Project Saber_NOMIGRATE</t>
  </si>
  <si>
    <t>Project Ravenhead_NOMIGRATE</t>
  </si>
  <si>
    <t>Project Purple Folder (Public See removed)</t>
  </si>
  <si>
    <t>Project Pillar_NOMIGRATE</t>
  </si>
  <si>
    <t>Project Peregrine_NOMIGRATE</t>
  </si>
  <si>
    <t>Project Pangea_NOMIGRATE</t>
  </si>
  <si>
    <t>Project Oakley_NOMIGRATE</t>
  </si>
  <si>
    <t>Project Nigel_NOMIGRATE</t>
  </si>
  <si>
    <t>Project Neo_NOMIGRATE</t>
  </si>
  <si>
    <t>Project Mongoose_NOMIGRATE</t>
  </si>
  <si>
    <t>Project Mars_NOMIGRATE</t>
  </si>
  <si>
    <t>Project Lodgepole_NOMIGRATE</t>
  </si>
  <si>
    <t>Project Ketel_NOMIGRATE</t>
  </si>
  <si>
    <t>Project Jasper_NOMIGRATE</t>
  </si>
  <si>
    <t>Project Jade_NOMIGRATE</t>
  </si>
  <si>
    <t>Project Indie_NOMIGRATE</t>
  </si>
  <si>
    <t>Project Highwood _NOMIGRATE</t>
  </si>
  <si>
    <t>Project Hawk_NOMIGRATE</t>
  </si>
  <si>
    <t>Project Florida_NOMIGRATE</t>
  </si>
  <si>
    <t>Project Firecliff_NOMIGRATE</t>
  </si>
  <si>
    <t>Project Encore_NOMIGRATE</t>
  </si>
  <si>
    <t>Project Emerald_NOMIGRATE</t>
  </si>
  <si>
    <t>Project Eclipse_NOMIGRATE</t>
  </si>
  <si>
    <t>Project Dime_NOMIGRATE</t>
  </si>
  <si>
    <t>Project Coral_NOMIGRATE</t>
  </si>
  <si>
    <t>Project Clifford_NOMIGRATE</t>
  </si>
  <si>
    <t>Project Chrysolite (Reserves Royalty Elmworth)_NOMIGRATE</t>
  </si>
  <si>
    <t>Project Blade_NOMIGRATE</t>
  </si>
  <si>
    <t>Project Bear_NOMIGRATE</t>
  </si>
  <si>
    <t>Project Aurora_NOMIGRATE</t>
  </si>
  <si>
    <t>Project Amber_NOMIGRATE</t>
  </si>
  <si>
    <t>Project Alloy_NOMIGRATE</t>
  </si>
  <si>
    <t>Portfolio Management_NOMIGRATE</t>
  </si>
  <si>
    <t>GCC 2014 - Motionally Challenged_NOMIGRATE</t>
  </si>
  <si>
    <t>Completed Projects_NOMIGRATE</t>
  </si>
  <si>
    <t>Audit - Conventional Divestitures_NOMIGRATE</t>
  </si>
  <si>
    <t>2012 Divestitures _NOMIGRATE</t>
  </si>
  <si>
    <t>2012 Acquisitions _NOMIGRATE</t>
  </si>
  <si>
    <t>2011 Divestitures_NOMIGRATE</t>
  </si>
  <si>
    <t>2011 Acquisitions _NOMIGRATE</t>
  </si>
  <si>
    <t>Corporate A&amp;D</t>
  </si>
  <si>
    <t>Transition Documents</t>
  </si>
  <si>
    <t>Pelican Lake Transition</t>
  </si>
  <si>
    <t>Operations Accounting</t>
  </si>
  <si>
    <t>JV &amp; AP</t>
  </si>
  <si>
    <t>FP&amp;A Management Reporting</t>
  </si>
  <si>
    <t>Corporate Finance_NOMIGRATE</t>
  </si>
  <si>
    <t>Corporate Accounting</t>
  </si>
  <si>
    <t>Comptrollers' Archives</t>
  </si>
  <si>
    <t>Comptrollers</t>
  </si>
  <si>
    <t>49. Q4 2021 CFO Certification</t>
  </si>
  <si>
    <t>48. Q3 2021 CFO Certification</t>
  </si>
  <si>
    <t>47. Q2 2021 CFO Certification</t>
  </si>
  <si>
    <t>46. Q1 2021 CFO Certification</t>
  </si>
  <si>
    <t>45. Q4 2020 CFO Certification</t>
  </si>
  <si>
    <t>44. Q3 2020 CFO Certification</t>
  </si>
  <si>
    <t>43. Q2 2020 CFO Certification</t>
  </si>
  <si>
    <t>42. Q1 2020 CFO Certification</t>
  </si>
  <si>
    <t>41. Q4 2019 CFO Certification</t>
  </si>
  <si>
    <t>40. Q3 2019 CFO Certification</t>
  </si>
  <si>
    <t>39. Q2 2019 CFO Certification</t>
  </si>
  <si>
    <t>38. Q1 2019 CFO Certification</t>
  </si>
  <si>
    <t>37. Q4 2018 CFO Certification</t>
  </si>
  <si>
    <t>36. Q3 2018 CFO Certification</t>
  </si>
  <si>
    <t>35. Q2 2018 CFO Certification</t>
  </si>
  <si>
    <t>34. Q1 2018 CFO Certification</t>
  </si>
  <si>
    <t>33. Q4 2017 CFO Certification</t>
  </si>
  <si>
    <t>32. Q3 2017 CFO Certification</t>
  </si>
  <si>
    <t>31. Q2 2017 CFO Certification</t>
  </si>
  <si>
    <t>30. Q1 2017 CFO Certification</t>
  </si>
  <si>
    <t>29. Q4 2016 CFO Certification</t>
  </si>
  <si>
    <t>28. Q3 2016 CFO Certification</t>
  </si>
  <si>
    <t>27. Q2 2016 CFO Certification</t>
  </si>
  <si>
    <t>26. Q1 2016 CFO Certification</t>
  </si>
  <si>
    <t>25. Q4 2015 CFO Certification</t>
  </si>
  <si>
    <t>24. Q3 2015 CFO Certification</t>
  </si>
  <si>
    <t>23. Q2 2015 CFO Certification</t>
  </si>
  <si>
    <t>22. Q1 2015 CFO Certification</t>
  </si>
  <si>
    <t>21. Q4 2014 CFO Certification</t>
  </si>
  <si>
    <t>20. Q3 2014 CFO Certification</t>
  </si>
  <si>
    <t>19. Q2 2014 CFO Certification</t>
  </si>
  <si>
    <t>18. Q1 2014 CFO Certification</t>
  </si>
  <si>
    <t>17. Q4 2013 CFO Certification</t>
  </si>
  <si>
    <t>16. Q3 2013 CFO Certification</t>
  </si>
  <si>
    <t>15. Q2 2013 CFO Certification</t>
  </si>
  <si>
    <t>14. Q1 2013 CFO Certification</t>
  </si>
  <si>
    <t>13. Q4 2012 CFO Certification</t>
  </si>
  <si>
    <t xml:space="preserve">12. Q3 2012 CFO Certification </t>
  </si>
  <si>
    <t>11. Q2 2012 CFO Certification</t>
  </si>
  <si>
    <t>10. Q1 2012 CFO Certification</t>
  </si>
  <si>
    <t>09. Q4 2011 CFO Certification</t>
  </si>
  <si>
    <t>08. Q3 2011 CFO Certification</t>
  </si>
  <si>
    <t>07. Q2 2011 CFO Certification</t>
  </si>
  <si>
    <t>06. Q1 2011 CFO Certification</t>
  </si>
  <si>
    <t>05. Q4 2010 CFO Certification_NOMIGRATE</t>
  </si>
  <si>
    <t>04.  Q3 2010 CFO Certification_NOMIGRATE</t>
  </si>
  <si>
    <t>03.  Q2 2010 CFO Certification_NOMIGRATE</t>
  </si>
  <si>
    <t>02.  Q1 2010 CFO Certification_NOMIGRATE</t>
  </si>
  <si>
    <t>01.  2009 CERTIFICATION_NOMIGRATE</t>
  </si>
  <si>
    <t>CFO Sox Due Diligence</t>
  </si>
  <si>
    <t>Style Guide and Templates_NOMIGRATE</t>
  </si>
  <si>
    <t>Madura_NOMIGRATE</t>
  </si>
  <si>
    <t>Lunch &amp; Learns_NOMIGRATE</t>
  </si>
  <si>
    <t>Comptroller's Peer Group_NOMIGRATE</t>
  </si>
  <si>
    <t>Accounting Research - Team Information_NOMIGRATE</t>
  </si>
  <si>
    <t>Accounting Research - Public Information</t>
  </si>
  <si>
    <t>Accounting Policy_NOMIGRATE</t>
  </si>
  <si>
    <t>Accounting Memos_NOMIGRATE</t>
  </si>
  <si>
    <t>Accounting Research</t>
  </si>
  <si>
    <t>Corporate Finance</t>
  </si>
  <si>
    <t>Storage</t>
  </si>
  <si>
    <t>Regulatory Services File Room</t>
  </si>
  <si>
    <t>Regulatory Boards and Government</t>
  </si>
  <si>
    <t>Publications and Subscriptions</t>
  </si>
  <si>
    <t>Pipelines</t>
  </si>
  <si>
    <t>Oil Sands</t>
  </si>
  <si>
    <t>Issues</t>
  </si>
  <si>
    <t>Gas Marketing</t>
  </si>
  <si>
    <t>Electricity</t>
  </si>
  <si>
    <t>CAPP</t>
  </si>
  <si>
    <t xml:space="preserve"> Import Export Permits and Licenses</t>
  </si>
  <si>
    <t xml:space="preserve"> Administrative / Departmental Information</t>
  </si>
  <si>
    <t>Regulatory Services_NOMIGRATE</t>
  </si>
  <si>
    <t>Public &amp; Community Relations_NOMIGRATE</t>
  </si>
  <si>
    <t>ETI Sponsorships</t>
  </si>
  <si>
    <t>ETI PowerPoints</t>
  </si>
  <si>
    <t>ETI Administration</t>
  </si>
  <si>
    <t>05 Employee Energy Efficiency Rebate Program</t>
  </si>
  <si>
    <t>04 Misc (Awards, Assurance, Env Metrics and External Reporting, Fleets, Research, Presentations)</t>
  </si>
  <si>
    <t>03 CEOF and CEE Project Summaries and Finance</t>
  </si>
  <si>
    <t>02 Environmental Opportunity Fund</t>
  </si>
  <si>
    <t>01 Energy Efficiency Fund (EEF)</t>
  </si>
  <si>
    <t>Environmental Technology Investments_NOMIGRATE</t>
  </si>
  <si>
    <t>Transition</t>
  </si>
  <si>
    <t>Tips for Livelink</t>
  </si>
  <si>
    <t>Strategic Issues</t>
  </si>
  <si>
    <t>Stakeholder Engagement</t>
  </si>
  <si>
    <t>Reporting</t>
  </si>
  <si>
    <t>NA Government/Industry Relations</t>
  </si>
  <si>
    <t>International Relations</t>
  </si>
  <si>
    <t>Envir and Corp Responsibility</t>
  </si>
  <si>
    <t>Employee Energy Efficiency</t>
  </si>
  <si>
    <t>EHS</t>
  </si>
  <si>
    <t>CRIR Administration</t>
  </si>
  <si>
    <t>Archived (Livelink prior to August, 2005)</t>
  </si>
  <si>
    <t>Corporate Responsibility &amp; Corporate EHS_NOMIGRATE</t>
  </si>
  <si>
    <t>Operations Management System Audit Program</t>
  </si>
  <si>
    <t>Learning Management System (LMS)</t>
  </si>
  <si>
    <t>Business Continuity</t>
  </si>
  <si>
    <t>Corporate Governance_NOMIGRATE</t>
  </si>
  <si>
    <t>Cenovus H&amp;S Stewardship Awards</t>
  </si>
  <si>
    <t>Email wrt Issues Tracking Process</t>
  </si>
  <si>
    <t>CR Issues Tracking Team</t>
  </si>
  <si>
    <t>Weekly Reports</t>
  </si>
  <si>
    <t>Scholarship Applications</t>
  </si>
  <si>
    <t>PowerPoint Presentations</t>
  </si>
  <si>
    <t>Personal Travel Profiles</t>
  </si>
  <si>
    <t>Open Houses</t>
  </si>
  <si>
    <t>Methanex</t>
  </si>
  <si>
    <t>Letters</t>
  </si>
  <si>
    <t>Donation Requests</t>
  </si>
  <si>
    <t>Contracts, MOU's</t>
  </si>
  <si>
    <t>BC First Nations</t>
  </si>
  <si>
    <t>Award Applications</t>
  </si>
  <si>
    <t>Aboriginal Relations Online Training</t>
  </si>
  <si>
    <t>Aboriginal Guideline</t>
  </si>
  <si>
    <t>AB First Nations</t>
  </si>
  <si>
    <t>Aboriginal Relations</t>
  </si>
  <si>
    <t>Corporate Relations</t>
  </si>
  <si>
    <t>Training_NOMIGRATE</t>
  </si>
  <si>
    <t>Surplus M&amp;L</t>
  </si>
  <si>
    <t>SCM Governance</t>
  </si>
  <si>
    <t>Procurement</t>
  </si>
  <si>
    <t>Operations &amp; Maintenance</t>
  </si>
  <si>
    <t>LEMs Operations/Maintenance</t>
  </si>
  <si>
    <t>EP Oversight</t>
  </si>
  <si>
    <t>Contracts Administration</t>
  </si>
  <si>
    <t>Contracting Plans</t>
  </si>
  <si>
    <t>Supply Chain Management</t>
  </si>
  <si>
    <t>Workforce Planning</t>
  </si>
  <si>
    <t>Team Scorecards</t>
  </si>
  <si>
    <t>Quarterly Report</t>
  </si>
  <si>
    <t>MERT</t>
  </si>
  <si>
    <t>Long Range Planning</t>
  </si>
  <si>
    <t>Financial Performance &amp; Analysis - S&amp;OD</t>
  </si>
  <si>
    <t>Decision Rights Matrix</t>
  </si>
  <si>
    <t>Cost of Service</t>
  </si>
  <si>
    <t>Calendars &amp; Key Dates</t>
  </si>
  <si>
    <t>COMs Reports</t>
  </si>
  <si>
    <t>Strategy &amp; Organization Development Business Office_NOMIGRATE</t>
  </si>
  <si>
    <t>Legal_NOMIGRATE</t>
  </si>
  <si>
    <t>Task Force Session Information</t>
  </si>
  <si>
    <t>Meeting Minutes / Agendas</t>
  </si>
  <si>
    <t>Leadership Strategy Roadmap</t>
  </si>
  <si>
    <t>Leadership Reference Material</t>
  </si>
  <si>
    <t>Leadership Development Strategy Task Force Binder</t>
  </si>
  <si>
    <t>Initiative Management</t>
  </si>
  <si>
    <t>HR4HR Project Material</t>
  </si>
  <si>
    <t>Greenboro, NC Aug 13 - 17</t>
  </si>
  <si>
    <t>Communication</t>
  </si>
  <si>
    <t>Change Management</t>
  </si>
  <si>
    <t xml:space="preserve">CCL Interview/ Focus Group Schedule &amp; Itinerary </t>
  </si>
  <si>
    <t>CCL (Center for Creative Leadership)</t>
  </si>
  <si>
    <t>Budgets</t>
  </si>
  <si>
    <t>Accenture List of Projects</t>
  </si>
  <si>
    <t>Accenture - Oilsands Organization Design and WFP binder</t>
  </si>
  <si>
    <t>Leadership Strategy &amp; Dvlpmnt_NOMIGRATE</t>
  </si>
  <si>
    <t>i-Services Website_NOMIGRATE</t>
  </si>
  <si>
    <t>Upstream Operations IT Solutions_NOMIGRATE</t>
  </si>
  <si>
    <t>SOX GCC Compliance_NOMIGRATE</t>
  </si>
  <si>
    <t>Run - Operations &amp; Support</t>
  </si>
  <si>
    <t>Run - Infrastructure &amp; Service Operations_NOMIGRATE</t>
  </si>
  <si>
    <t>Run - Application Services</t>
  </si>
  <si>
    <t>Information Security_NOMIGRATE</t>
  </si>
  <si>
    <t>Information Management _NOMIGRATE</t>
  </si>
  <si>
    <t>Information &amp; Data Services</t>
  </si>
  <si>
    <t xml:space="preserve">IT Solutions </t>
  </si>
  <si>
    <t>IT Admin Assistants_NOMIGRATE</t>
  </si>
  <si>
    <t>IS Business Office</t>
  </si>
  <si>
    <t>Encana archives_NOMIGRATE</t>
  </si>
  <si>
    <t>Delivery Excellence &amp; Services_NOMIGRATE</t>
  </si>
  <si>
    <t>DXC (HPE) - AMS Collateral</t>
  </si>
  <si>
    <t>DXC (HP) Joint Meetings_NOMIGRATE</t>
  </si>
  <si>
    <t>Cyber Security_NOMIGRATE</t>
  </si>
  <si>
    <t>Corporate Information Services</t>
  </si>
  <si>
    <t>CIO Office_NOMIGRATE</t>
  </si>
  <si>
    <t>Archives_NOMIGRATE</t>
  </si>
  <si>
    <t>IT (formerly Digital, EIS)</t>
  </si>
  <si>
    <t>Recruitment_NOMIGRATE</t>
  </si>
  <si>
    <t>Payroll_NOMIGRATE</t>
  </si>
  <si>
    <t>Management Pension Committee</t>
  </si>
  <si>
    <t>JDE HR Global Support</t>
  </si>
  <si>
    <t>HRIS</t>
  </si>
  <si>
    <t>HR PMO</t>
  </si>
  <si>
    <t>HR Connection_NOMIGRATE</t>
  </si>
  <si>
    <t>Employee &amp; Leadership Development_NOMIGRATE</t>
  </si>
  <si>
    <t>Benefits_NOMIGRATE</t>
  </si>
  <si>
    <t>Human Resources</t>
  </si>
  <si>
    <t>Relocation Services_NOMIGRATE</t>
  </si>
  <si>
    <t>Health &amp; Wellness_NOMIGRATE</t>
  </si>
  <si>
    <t>Comp &amp; Payroll Svcs</t>
  </si>
  <si>
    <t>Benefits &amp; Data Services_NOMIGRATE</t>
  </si>
  <si>
    <t>HR Services</t>
  </si>
  <si>
    <t>Workplace Services</t>
  </si>
  <si>
    <t>Investment Services</t>
  </si>
  <si>
    <t>HR Governance_NOMIGRATE</t>
  </si>
  <si>
    <t>Unsolicited Resumes</t>
  </si>
  <si>
    <t>HR Corp Advisory_NOMIGRATE</t>
  </si>
  <si>
    <t>Succession Planning</t>
  </si>
  <si>
    <t>HR Corporate Finance</t>
  </si>
  <si>
    <t>Employee Leadership &amp; Development</t>
  </si>
  <si>
    <t>HR Advisory_NOMIGRATE</t>
  </si>
  <si>
    <t>SOX, GCC Compliance_NOMIGRATE</t>
  </si>
  <si>
    <t>GCS Finance_NOMIGRATE</t>
  </si>
  <si>
    <t>Enterprise Compliance</t>
  </si>
  <si>
    <t>Cyber Security</t>
  </si>
  <si>
    <t>Contracts &amp; Business Office</t>
  </si>
  <si>
    <t>Cenovus Security_NOMIGRATE</t>
  </si>
  <si>
    <t>Governance, Compliance and Security</t>
  </si>
  <si>
    <t>[Pre-Award Folder Structure]</t>
  </si>
  <si>
    <t>Folder Template for SCM</t>
  </si>
  <si>
    <t>Environment Management</t>
  </si>
  <si>
    <t>Enterprise Risk Management_NOMIGRATE</t>
  </si>
  <si>
    <t>Corporate Services_NOMIGRATE</t>
  </si>
  <si>
    <t>zCDMS Migration</t>
  </si>
  <si>
    <t xml:space="preserve">xCustoms </t>
  </si>
  <si>
    <t>Workforce Solutions</t>
  </si>
  <si>
    <t>Travel &amp; Ground Transportation</t>
  </si>
  <si>
    <t>Real Estate &amp; Workplace Leadership Team</t>
  </si>
  <si>
    <t>Meetings &amp; Events Services</t>
  </si>
  <si>
    <t>Leadership Administration</t>
  </si>
  <si>
    <t>Forms and Templates</t>
  </si>
  <si>
    <t>Field Facilities &amp; Office Services</t>
  </si>
  <si>
    <t>Contracts &amp; Projects (Candace)</t>
  </si>
  <si>
    <t>Business Office</t>
  </si>
  <si>
    <t>Building &amp; Office Services - Calgary</t>
  </si>
  <si>
    <t>Bob Pollock - Reports &amp; Files</t>
  </si>
  <si>
    <t>Bob Pollock</t>
  </si>
  <si>
    <t>Cenovus Real Estate &amp; Workplace</t>
  </si>
  <si>
    <t>Program Management Group (PMG)</t>
  </si>
  <si>
    <t>Operations Training (OT)</t>
  </si>
  <si>
    <t>Operations Excellence (OE)</t>
  </si>
  <si>
    <t>Knowledge Management (KM)</t>
  </si>
  <si>
    <t>Cenovus Operations Management System (COMS)</t>
  </si>
  <si>
    <t>1. Public (Read-Only)</t>
  </si>
  <si>
    <t>Business Excellence (BX)_NOMIGRATE</t>
  </si>
  <si>
    <t>Corporate Services</t>
  </si>
  <si>
    <t>BC</t>
  </si>
  <si>
    <t>E&amp;P Canada</t>
  </si>
  <si>
    <t>Quick Reference Cards and Help Materials</t>
  </si>
  <si>
    <t>Deep Basin Optimization_NOMIGRATE</t>
  </si>
  <si>
    <t>IN PROGRESS DB Referrals</t>
  </si>
  <si>
    <t>IBD Referrals - Decision Records</t>
  </si>
  <si>
    <t>Deep Basin Leadership Reivew Meeting</t>
  </si>
  <si>
    <t>DBO Process Refreshes &amp; Timelines</t>
  </si>
  <si>
    <t>CORE UP</t>
  </si>
  <si>
    <t>DB RD Leadership_NOMIGRATE</t>
  </si>
  <si>
    <t>WCBU</t>
  </si>
  <si>
    <t>Partner Operated</t>
  </si>
  <si>
    <t>CWC Portal_NOMIGRATE</t>
  </si>
  <si>
    <t>CWC Portal1</t>
  </si>
  <si>
    <t>CWC Document Controller_NOMIGRATE</t>
  </si>
  <si>
    <t>Canada Well Files</t>
  </si>
  <si>
    <t>Canada Fleet Vehicle Program</t>
  </si>
  <si>
    <t>Canada Fleet Vehicles_NOMIGRATE</t>
  </si>
  <si>
    <t>x/Records Information</t>
  </si>
  <si>
    <t>Kaybob/Edson</t>
  </si>
  <si>
    <t>Honeywell</t>
  </si>
  <si>
    <t>Directive 17 Test Cases</t>
  </si>
  <si>
    <t>Deep Basin</t>
  </si>
  <si>
    <t>Facilities</t>
  </si>
  <si>
    <t>Clearwater</t>
  </si>
  <si>
    <t>Automation Team Members</t>
  </si>
  <si>
    <t>Automation_NOMIGRATE</t>
  </si>
  <si>
    <t>Divestitures</t>
  </si>
  <si>
    <t>Acquisition</t>
  </si>
  <si>
    <t>Acquisitions &amp; Divestitures</t>
  </si>
  <si>
    <t>TEST  100010101101W1</t>
  </si>
  <si>
    <t>West 4</t>
  </si>
  <si>
    <t>West 5</t>
  </si>
  <si>
    <t>West 6</t>
  </si>
  <si>
    <t>Environment</t>
  </si>
  <si>
    <t>Hydrodynamics_NOMIGRATE</t>
  </si>
  <si>
    <t>Information Management_NOMIGRATE</t>
  </si>
  <si>
    <t>Program</t>
  </si>
  <si>
    <t>Training and Support</t>
  </si>
  <si>
    <t>Integrated Planning</t>
  </si>
  <si>
    <t>Base Depletion Planning</t>
  </si>
  <si>
    <t>z Livelink Help</t>
  </si>
  <si>
    <t>Joint Interest Operations</t>
  </si>
  <si>
    <t>Model Agreements</t>
  </si>
  <si>
    <t>Land_NOMIGRATE</t>
  </si>
  <si>
    <t>Land Accounting &amp; Road Use</t>
  </si>
  <si>
    <t>Sharepoint Documents</t>
  </si>
  <si>
    <t>MigrationCustomview</t>
  </si>
  <si>
    <t>Operation Support - Private Folder</t>
  </si>
  <si>
    <t>Production Operations</t>
  </si>
  <si>
    <t>Asset Integrity &amp; Maintenance</t>
  </si>
  <si>
    <t>COIMS - Conventional Operations</t>
  </si>
  <si>
    <t>Common Operating Model Document Management Files</t>
  </si>
  <si>
    <t>HSE (Future)</t>
  </si>
  <si>
    <t>Measurement</t>
  </si>
  <si>
    <t>Plant Registry Certificates</t>
  </si>
  <si>
    <t>Supervision Practices</t>
  </si>
  <si>
    <t>Scanned Documents</t>
  </si>
  <si>
    <t>AFES</t>
  </si>
  <si>
    <t>CONTRACTS</t>
  </si>
  <si>
    <t>JOINT INTEREST</t>
  </si>
  <si>
    <t>Land Joint Interest</t>
  </si>
  <si>
    <t>LandRite Abstracts</t>
  </si>
  <si>
    <t>MINERAL LEASE</t>
  </si>
  <si>
    <t>PIPELINE</t>
  </si>
  <si>
    <t>SURFACE</t>
  </si>
  <si>
    <t>WELL</t>
  </si>
  <si>
    <t>Well Testing_NOMIGRATE</t>
  </si>
  <si>
    <t>07 Test Data</t>
  </si>
  <si>
    <t>x/Training Sandbox_NOMIGRATE</t>
  </si>
  <si>
    <t>A&amp;OI test</t>
  </si>
  <si>
    <t>Customview test</t>
  </si>
  <si>
    <t>Gary Test Folder</t>
  </si>
  <si>
    <t>Lisa's Training</t>
  </si>
  <si>
    <t>Permissions</t>
  </si>
  <si>
    <t>Record training Michelle Nairn</t>
  </si>
  <si>
    <t>Sample documents</t>
  </si>
  <si>
    <t>Test</t>
  </si>
  <si>
    <t>october diss.</t>
  </si>
  <si>
    <t>Data &amp; Support</t>
  </si>
  <si>
    <t>Contracts &amp; Payments</t>
  </si>
  <si>
    <t>01 Energy Asset Management- New</t>
  </si>
  <si>
    <t>Development &amp; Operations Services</t>
  </si>
  <si>
    <t>Physical Item_JDE</t>
  </si>
  <si>
    <t>Physical Item_CDMS</t>
  </si>
  <si>
    <t>Physical Item_ZTAB</t>
  </si>
  <si>
    <t>Physical Item</t>
  </si>
  <si>
    <t>Physical Item_MAX</t>
  </si>
  <si>
    <t>EAM Team Management _NOMIGRATE</t>
  </si>
  <si>
    <t>Mineral Land &amp; Contracts (COLA)</t>
  </si>
  <si>
    <t>Third Party Lets</t>
  </si>
  <si>
    <t>Third Party Lets - Working Folders</t>
  </si>
  <si>
    <t>Third Party Takes</t>
  </si>
  <si>
    <t>Bruderheim Energy Terminal</t>
  </si>
  <si>
    <t>Engineering, Maintenance &amp; Safety Services</t>
  </si>
  <si>
    <t>Cenovus Turnaround Collaboration Library</t>
  </si>
  <si>
    <t>Land &amp; Well Asset Management_NOMIGRATE</t>
  </si>
  <si>
    <t>Oil Sands Pipeline Integrity_NOMIGRATE</t>
  </si>
  <si>
    <t>Christina Lake</t>
  </si>
  <si>
    <t>Foster Creek</t>
  </si>
  <si>
    <t>Regulatory Compliance_NOMIGRATE</t>
  </si>
  <si>
    <t>CL Main Lab Quality Management System_NOMIGRATE</t>
  </si>
  <si>
    <t>Supply Chain Management_NOMIGRATE</t>
  </si>
  <si>
    <t>Larry Hofstetter Files</t>
  </si>
  <si>
    <t>Third party resources</t>
  </si>
  <si>
    <t>Technology situational analysis road map</t>
  </si>
  <si>
    <t>Technology Screeing Tool</t>
  </si>
  <si>
    <t>Technologies</t>
  </si>
  <si>
    <t>Technical Knowledge Areas</t>
  </si>
  <si>
    <t>Simulation</t>
  </si>
  <si>
    <t>PRISM</t>
  </si>
  <si>
    <t>PARs</t>
  </si>
  <si>
    <t>General info and articles</t>
  </si>
  <si>
    <t>Competitive Intelligence</t>
  </si>
  <si>
    <t>CLG Symposium 2018</t>
  </si>
  <si>
    <t>Aspentech Energy Innovation Forum 2017</t>
  </si>
  <si>
    <t>ART seminar 2017</t>
  </si>
  <si>
    <t>Refinery and Upgrader Projects</t>
  </si>
  <si>
    <t>Process Safety Management Risk Matrix</t>
  </si>
  <si>
    <t>POES Task Force</t>
  </si>
  <si>
    <t>Marketing and pipelines</t>
  </si>
  <si>
    <t>Investor relations material</t>
  </si>
  <si>
    <t>IMO MARPOL Annex VI LSFO</t>
  </si>
  <si>
    <t>Eusebios File</t>
  </si>
  <si>
    <t>Environmental and Regulatory</t>
  </si>
  <si>
    <t>Diluent Selection</t>
  </si>
  <si>
    <t>DilSynBit Analysis</t>
  </si>
  <si>
    <t>Data Transfer</t>
  </si>
  <si>
    <t>Dahai Files</t>
  </si>
  <si>
    <t>Cenovus HCam Database</t>
  </si>
  <si>
    <t>Capital Cost</t>
  </si>
  <si>
    <t>Asphalt</t>
  </si>
  <si>
    <t>Action List</t>
  </si>
  <si>
    <t>Scanned Binders</t>
  </si>
  <si>
    <t>carbovate</t>
  </si>
  <si>
    <t>WR Hook</t>
  </si>
  <si>
    <t>Value Creation</t>
  </si>
  <si>
    <t>Tulip</t>
  </si>
  <si>
    <t>Transportation Projects</t>
  </si>
  <si>
    <t>Scorpion</t>
  </si>
  <si>
    <t>Location Study - Hook and DRU</t>
  </si>
  <si>
    <t>Hulk</t>
  </si>
  <si>
    <t>Hook</t>
  </si>
  <si>
    <t>High Value Diluent</t>
  </si>
  <si>
    <t>Gibsons/USD DRU</t>
  </si>
  <si>
    <t>Frontier</t>
  </si>
  <si>
    <t>Frequent Wind</t>
  </si>
  <si>
    <t>Fractal</t>
  </si>
  <si>
    <t>Edmonton HO Balance</t>
  </si>
  <si>
    <t>DRU Cogen</t>
  </si>
  <si>
    <t>DRU</t>
  </si>
  <si>
    <t>Clifford</t>
  </si>
  <si>
    <t>COMS</t>
  </si>
  <si>
    <t>Bruderheim Development</t>
  </si>
  <si>
    <t>Bitumen Beads</t>
  </si>
  <si>
    <t>BTO Landscape</t>
  </si>
  <si>
    <t>BPC</t>
  </si>
  <si>
    <t>gEnerate</t>
  </si>
  <si>
    <t>Town Halls Lunch and Learn</t>
  </si>
  <si>
    <t>Tech Presentions</t>
  </si>
  <si>
    <t>Strategy Sessions</t>
  </si>
  <si>
    <t>Strategic Presentation Material</t>
  </si>
  <si>
    <t>Sr Leaders Meetings</t>
  </si>
  <si>
    <t>Risk Insurance</t>
  </si>
  <si>
    <t>Refining and Upgrading Landscape</t>
  </si>
  <si>
    <t>Refinery Upgrading</t>
  </si>
  <si>
    <t>Refinery Primer</t>
  </si>
  <si>
    <t>McKinsey 2019</t>
  </si>
  <si>
    <t>MPT for Bob</t>
  </si>
  <si>
    <t>Hydrogen</t>
  </si>
  <si>
    <t>External</t>
  </si>
  <si>
    <t>Corporate/Executive</t>
  </si>
  <si>
    <t>CORE</t>
  </si>
  <si>
    <t>BPC Rail partial upgrading market access</t>
  </si>
  <si>
    <t>WRB Data Analysis</t>
  </si>
  <si>
    <t>Price Forecast</t>
  </si>
  <si>
    <t>Ops VP Meetings</t>
  </si>
  <si>
    <t>Long range outlook (LRO)</t>
  </si>
  <si>
    <t>Goals and Priorities</t>
  </si>
  <si>
    <t>Financial Planning and Analysis</t>
  </si>
  <si>
    <t>External reporting</t>
  </si>
  <si>
    <t>Cash Flow Models</t>
  </si>
  <si>
    <t>CVE Investor Day</t>
  </si>
  <si>
    <t>CVE Budget and 3 year plan</t>
  </si>
  <si>
    <t>Team events</t>
  </si>
  <si>
    <t>Husky Legacy</t>
  </si>
  <si>
    <t>Maps</t>
  </si>
  <si>
    <t>Work Stream 2 Refining AQ</t>
  </si>
  <si>
    <t>2014.11.20</t>
  </si>
  <si>
    <t>2014.10.31</t>
  </si>
  <si>
    <t>2014.09.26</t>
  </si>
  <si>
    <t>Workstream - Value chain integration</t>
  </si>
  <si>
    <t>Workstream - Rail</t>
  </si>
  <si>
    <t>Workstream - Pipe and diluent</t>
  </si>
  <si>
    <t>Workstream - Market and Product mix</t>
  </si>
  <si>
    <t>Workstream - Blue sky</t>
  </si>
  <si>
    <t>MATF Reboot 2014-01-17_18</t>
  </si>
  <si>
    <t>2014-07-07 meeting</t>
  </si>
  <si>
    <t>WRB HSE Statistics</t>
  </si>
  <si>
    <t>Safety Moments and Topics</t>
  </si>
  <si>
    <t>Safety Incidents</t>
  </si>
  <si>
    <t>Process Safety Management</t>
  </si>
  <si>
    <t>Failures</t>
  </si>
  <si>
    <t>Environmental</t>
  </si>
  <si>
    <t>ERP and Crisis Notification</t>
  </si>
  <si>
    <t>AFPM</t>
  </si>
  <si>
    <t>WRB Financial Performance and Analysis</t>
  </si>
  <si>
    <t>Refining Results and Management Reports</t>
  </si>
  <si>
    <t>Operations Data and Analysis</t>
  </si>
  <si>
    <t>Enineering Data Book Volume 1</t>
  </si>
  <si>
    <t>Corrosion</t>
  </si>
  <si>
    <t>Coatings</t>
  </si>
  <si>
    <t>Civil Structure Engineering Design Criteria</t>
  </si>
  <si>
    <t>Civil Book 2</t>
  </si>
  <si>
    <t>Engineering Refernce Binders</t>
  </si>
  <si>
    <t>Refining EOI</t>
  </si>
  <si>
    <t>Project Hook Collaboration</t>
  </si>
  <si>
    <t>PRISM Quarters 2018</t>
  </si>
  <si>
    <t>PRISM Quarter 2017</t>
  </si>
  <si>
    <t>Org Health</t>
  </si>
  <si>
    <t>Marten Hills Development</t>
  </si>
  <si>
    <t>00 Partial Upgrading Program Funding</t>
  </si>
  <si>
    <t>00 External Studies</t>
  </si>
  <si>
    <t>DA&amp;O Collaboration</t>
  </si>
  <si>
    <t>Woodmac June 2018</t>
  </si>
  <si>
    <t>Platts PIRA June 2017</t>
  </si>
  <si>
    <t>Haverly MUG 2019</t>
  </si>
  <si>
    <t>CERI IMO 2018</t>
  </si>
  <si>
    <t>2017 - Platts 14th Annual Bunker Fuel</t>
  </si>
  <si>
    <t>SOX Sign off</t>
  </si>
  <si>
    <t>Project Apple BOD presentations</t>
  </si>
  <si>
    <t>WebEx and CISCO</t>
  </si>
  <si>
    <t>Team Information</t>
  </si>
  <si>
    <t>Meetings and Events</t>
  </si>
  <si>
    <t>MO Work Station</t>
  </si>
  <si>
    <t>HR</t>
  </si>
  <si>
    <t>For Nickole</t>
  </si>
  <si>
    <t>Boardvantage</t>
  </si>
  <si>
    <t>Binders</t>
  </si>
  <si>
    <t>Downstream Assets and Operations</t>
  </si>
  <si>
    <t>Down Stream</t>
  </si>
  <si>
    <t>Z_Migration_Table</t>
  </si>
  <si>
    <t>Permissions Remove Tool</t>
  </si>
  <si>
    <t>EmailFolder</t>
  </si>
  <si>
    <t>BareMetalSoft</t>
  </si>
  <si>
    <t>Amanda3_files</t>
  </si>
  <si>
    <t>WorkArea</t>
  </si>
  <si>
    <t>DUC AND AMOS ACTIVITIES</t>
  </si>
  <si>
    <t>Transition to Accenture</t>
  </si>
  <si>
    <t>mRemoteNG</t>
  </si>
  <si>
    <t>SQL Developer_NOMIGRATE</t>
  </si>
  <si>
    <t>Oracle_NOMIGRATE</t>
  </si>
  <si>
    <t>OS Scripts</t>
  </si>
  <si>
    <t>Notepad++</t>
  </si>
  <si>
    <t>Microsoft</t>
  </si>
  <si>
    <t>Google</t>
  </si>
  <si>
    <t>Fiddler</t>
  </si>
  <si>
    <t>Third-Party Tools</t>
  </si>
  <si>
    <t>Well File Management</t>
  </si>
  <si>
    <t>WebReports</t>
  </si>
  <si>
    <t>WIN10-Testing</t>
  </si>
  <si>
    <t>Testing Permissions of Move and Copy Folder</t>
  </si>
  <si>
    <t>Testing Folder Templates</t>
  </si>
  <si>
    <t>Testing Bulkloader</t>
  </si>
  <si>
    <t>Tam test folder 2</t>
  </si>
  <si>
    <t>Tam - Please DO NOT touch</t>
  </si>
  <si>
    <t>Saved Permissions From Migration to CDMS</t>
  </si>
  <si>
    <t>RFC0062859 Health Checks</t>
  </si>
  <si>
    <t>Midway to CS Migration</t>
  </si>
  <si>
    <t>MS Office 64-Bit Testing with EC 2020-07</t>
  </si>
  <si>
    <t>Internet Explorer 10</t>
  </si>
  <si>
    <t>EC10.5.2 Upgrade</t>
  </si>
  <si>
    <t>EC 10.5.2 P2020-07 Upgrade</t>
  </si>
  <si>
    <t>EC 10.5.2 P13H Upgrade</t>
  </si>
  <si>
    <t>EC 10.5.2 P10 Upgrade</t>
  </si>
  <si>
    <t>Data Manager 10.5.8</t>
  </si>
  <si>
    <t>CS16 Testing with OT Vanilla Setup</t>
  </si>
  <si>
    <t>Testing_NOMIGRATE</t>
  </si>
  <si>
    <t>Batch2</t>
  </si>
  <si>
    <t>Batch1</t>
  </si>
  <si>
    <t>TLS Certificates</t>
  </si>
  <si>
    <t>Watched Folder History</t>
  </si>
  <si>
    <t>Syntergy XML Exporter 3.9.23 (ShareLink)</t>
  </si>
  <si>
    <t>Syntergy XML Export 3.9.24 (ShareLink)</t>
  </si>
  <si>
    <t>Replicator 10.1</t>
  </si>
  <si>
    <t>Patches</t>
  </si>
  <si>
    <t>Licenses as of June 2018</t>
  </si>
  <si>
    <t>Director</t>
  </si>
  <si>
    <t>Data Manager 10.5.4 for CS10.5</t>
  </si>
  <si>
    <t>Data Manager 10.5.3 for CS10.5</t>
  </si>
  <si>
    <t>Data Manager 10.5.3 for CS10.0</t>
  </si>
  <si>
    <t>BulkLoader 10.4.2 (for CS10 and CS10.5)</t>
  </si>
  <si>
    <t>BulkExporter 10.4.4 for CS10 and 10.5</t>
  </si>
  <si>
    <t>BulkExporter 10.4.2 (for CS10 and CS10.5)</t>
  </si>
  <si>
    <t>Bulk Loader Document</t>
  </si>
  <si>
    <t>Bulk Loader 10.5.0.5 with Patch</t>
  </si>
  <si>
    <t>Bulk Loader 10.4.2 with Patch</t>
  </si>
  <si>
    <t>Bulk Loader 10.4.0</t>
  </si>
  <si>
    <t>Syntergy</t>
  </si>
  <si>
    <t>Statistics</t>
  </si>
  <si>
    <t>SER593</t>
  </si>
  <si>
    <t>SER426</t>
  </si>
  <si>
    <t>SER370</t>
  </si>
  <si>
    <t>SER - History and Details</t>
  </si>
  <si>
    <t>POs Migration to TAB Canada</t>
  </si>
  <si>
    <t>OTAS (OBSOLETE) Midway Migration</t>
  </si>
  <si>
    <t>Non-POs Migration</t>
  </si>
  <si>
    <t>Projects_NOMIGRATE</t>
  </si>
  <si>
    <t>Utility Scripts when Installing Content Server</t>
  </si>
  <si>
    <t>Other PowerShell Scripts</t>
  </si>
  <si>
    <t>CWS with PowerShell</t>
  </si>
  <si>
    <t>PowerShell for CWS and Search</t>
  </si>
  <si>
    <t>PROD to PPD Refresh_NOMIGRATE</t>
  </si>
  <si>
    <t>Object Importer Exporter_10.5</t>
  </si>
  <si>
    <t>MIDWAY_NOMIGRATE</t>
  </si>
  <si>
    <t>Imaging Windows Viewer 10.5</t>
  </si>
  <si>
    <t>CENOVUS</t>
  </si>
  <si>
    <t>OpenText_NOMIGRATE</t>
  </si>
  <si>
    <t>OTAS Documentation</t>
  </si>
  <si>
    <t>OCSS (On Call Schedules System)_NOMIGRATE</t>
  </si>
  <si>
    <t>Nagios Monitoring_NOMIGRATE</t>
  </si>
  <si>
    <t>Daily Checklist</t>
  </si>
  <si>
    <t>Monitoring - Systems</t>
  </si>
  <si>
    <t>mgutek Home</t>
  </si>
  <si>
    <t>Migrate Personal workspace from CS10.5 to CDMS</t>
  </si>
  <si>
    <t>OTAS</t>
  </si>
  <si>
    <t>Midway Livelink</t>
  </si>
  <si>
    <t>Midway Livelink and OTAS_NOMIGRATE</t>
  </si>
  <si>
    <t>Issues and Fixes</t>
  </si>
  <si>
    <t>Excel Document Broken Links</t>
  </si>
  <si>
    <t>Known Operations Issues - How to Fix_NOMIGRATE</t>
  </si>
  <si>
    <t>Knowledge Base (KB) Articles_NOMIGRATE</t>
  </si>
  <si>
    <t>Husky Project Related Emails</t>
  </si>
  <si>
    <t>Husky Documentation</t>
  </si>
  <si>
    <t>CVE and Husky Users CS Access Request</t>
  </si>
  <si>
    <t>CVE and Husky Content Server Users Report - Licenses</t>
  </si>
  <si>
    <t>Husky IMO</t>
  </si>
  <si>
    <t>Git Instructions for Content Server</t>
  </si>
  <si>
    <t>Generwell</t>
  </si>
  <si>
    <t>EnterpriseConnect20_3 - For use with CS20.3 in cloud</t>
  </si>
  <si>
    <t>EC and OE - Server</t>
  </si>
  <si>
    <t>EC 10.5.2 P2020-07 Client - Fixes Moving Emails Issue</t>
  </si>
  <si>
    <t>EC 10.5.2 P13H Client Upgrade - Second Attempt</t>
  </si>
  <si>
    <t>EC 10.5.2 P13H Client Upgrade</t>
  </si>
  <si>
    <t>Enterprise Connect</t>
  </si>
  <si>
    <t>Documentation_Shortcuts</t>
  </si>
  <si>
    <t>WebDAV Desktop Modifications_NOMIGRATE</t>
  </si>
  <si>
    <t>OpenText Technical Services Modules_NOMIGRATE</t>
  </si>
  <si>
    <t>Content Server Local Modifications_NOMIGRATE</t>
  </si>
  <si>
    <t>Content Server Cumulative Updates_NOMIGRATE</t>
  </si>
  <si>
    <t>Cenovus Windows Server Modifications_NOMIGRATE</t>
  </si>
  <si>
    <t>Cenovus Local Applications_NOMIGRATE</t>
  </si>
  <si>
    <t>Content Server Modifications_NOMIGRATE</t>
  </si>
  <si>
    <t>_Creating Project Templates</t>
  </si>
  <si>
    <t>_Creating Folder Templates_NOMIGRATE</t>
  </si>
  <si>
    <t>SAD_NOMIGRATE</t>
  </si>
  <si>
    <t>Process EXCEPTIONS_NOMIGRATE</t>
  </si>
  <si>
    <t>Problem Records_REVIEW</t>
  </si>
  <si>
    <t>Physical Object Midway - Bulk Object Import_NOMIGRATE</t>
  </si>
  <si>
    <t>PESS</t>
  </si>
  <si>
    <t>LLUserManager_NOMIGRATE</t>
  </si>
  <si>
    <t>LDAP Settings</t>
  </si>
  <si>
    <t>HPE Transition</t>
  </si>
  <si>
    <t>AMOS</t>
  </si>
  <si>
    <t>Calgary Content Server Team</t>
  </si>
  <si>
    <t>CS16 and 20.3 Project</t>
  </si>
  <si>
    <t>TTO</t>
  </si>
  <si>
    <t>CS10.5 Preliminary Work</t>
  </si>
  <si>
    <t>10.5 Post Install Tasks</t>
  </si>
  <si>
    <t>CS10.5 Upgrade_NOMIGRATE</t>
  </si>
  <si>
    <t>For Lester and Rob</t>
  </si>
  <si>
    <t>CS 20.1 to the OT Cloud_NOMIGRATE</t>
  </si>
  <si>
    <t>ECM Content Server</t>
  </si>
  <si>
    <t>Dig Updates</t>
  </si>
  <si>
    <t>Chemical Program</t>
  </si>
  <si>
    <t>Cathodic Protection</t>
  </si>
  <si>
    <t>Aimee</t>
  </si>
  <si>
    <t>AER</t>
  </si>
  <si>
    <t>Tam - Testing BulkLoader for Lance Bao</t>
  </si>
  <si>
    <t>Oracle</t>
  </si>
  <si>
    <t>CS10 SP2 Update 11</t>
  </si>
  <si>
    <t>OpenText</t>
  </si>
  <si>
    <t>Software</t>
  </si>
  <si>
    <t>For Michelle</t>
  </si>
  <si>
    <t>ECM Midway Content Server_NOMIGRATE</t>
  </si>
  <si>
    <t>Executive Support Team Documentation</t>
  </si>
  <si>
    <t>Executive Support Documentation</t>
  </si>
  <si>
    <t>Policies</t>
  </si>
  <si>
    <t>Upstream</t>
  </si>
  <si>
    <t>Marketing</t>
  </si>
  <si>
    <t>For report owners</t>
  </si>
  <si>
    <t>For Web site administrators</t>
  </si>
  <si>
    <t>Executive Reports</t>
  </si>
  <si>
    <t>Executive Team_NOMIGRATE</t>
  </si>
  <si>
    <t>Technical Analysis_NOMIGRATE</t>
  </si>
  <si>
    <t>Oil Development_NOMIGRATE</t>
  </si>
  <si>
    <t>Applications</t>
  </si>
  <si>
    <t>HR Services_NOMIGRATE</t>
  </si>
  <si>
    <t>Geophysical_NOMIGRATE</t>
  </si>
  <si>
    <t>Foster Creek Operations</t>
  </si>
  <si>
    <t>Foster Creek - Regulatory</t>
  </si>
  <si>
    <t>FOSTER CREEK - ReservoirEng_NOMIGRATE</t>
  </si>
  <si>
    <t>FCCL Partnership</t>
  </si>
  <si>
    <t>Christina Lake Operations</t>
  </si>
  <si>
    <t>Athabasca Gas</t>
  </si>
  <si>
    <t>Upstream Operations</t>
  </si>
  <si>
    <t>Loads/Un-loads</t>
  </si>
  <si>
    <t>Contract Administration</t>
  </si>
  <si>
    <t>Marketing_NOMIGRATE</t>
  </si>
  <si>
    <t>Finance_NOMIGRATE</t>
  </si>
  <si>
    <t xml:space="preserve">Military Liaison and Security </t>
  </si>
  <si>
    <t>Midstream Regulatory</t>
  </si>
  <si>
    <t>Health Safety &amp; Emergency Management</t>
  </si>
  <si>
    <t>Facility Asset Management</t>
  </si>
  <si>
    <t>Business Services and Stakeholder Relations_NOMIGRATE</t>
  </si>
  <si>
    <t>Aboriginal and Community Relations</t>
  </si>
  <si>
    <t>Business and Project Strategy</t>
  </si>
  <si>
    <t>Business Development and Strategic Planning_NOMIGRATE</t>
  </si>
  <si>
    <t>Information Services</t>
  </si>
  <si>
    <t>Contracting and Procurement</t>
  </si>
  <si>
    <t>Admin Services Financial Reporting</t>
  </si>
  <si>
    <t>Administrative Services_NOMIGRATE</t>
  </si>
  <si>
    <t>Integrated Oil</t>
  </si>
  <si>
    <t>same name folder</t>
  </si>
  <si>
    <t>dummy project</t>
  </si>
  <si>
    <t>Same name folder</t>
  </si>
  <si>
    <t>test111</t>
  </si>
  <si>
    <t>Folder1</t>
  </si>
  <si>
    <t>dummy</t>
  </si>
  <si>
    <t>subfolder</t>
  </si>
  <si>
    <t>Test1</t>
  </si>
  <si>
    <t>Rendition</t>
  </si>
  <si>
    <t>Hello</t>
  </si>
  <si>
    <t>Bulkloader Testing - Tam 2</t>
  </si>
  <si>
    <t>Bulkloader Testing - Tam</t>
  </si>
  <si>
    <t>Livelink 9.5  Upgrade (Feb &amp; May, 2007)</t>
  </si>
  <si>
    <t>x/Archived info</t>
  </si>
  <si>
    <t>x/Archive - Livelink older version 4.3.1</t>
  </si>
  <si>
    <t xml:space="preserve"> Livelink Explorer Upgrade to 4.7.1 notes for Friday, Oct 13</t>
  </si>
  <si>
    <t xml:space="preserve">  Errors</t>
  </si>
  <si>
    <t>Livelink EXPLORER / MS Office applications (Explorer interface)</t>
  </si>
  <si>
    <t>x/Links to Open Text Knowledge Centre</t>
  </si>
  <si>
    <t>Livelink (Browser interface)</t>
  </si>
  <si>
    <t xml:space="preserve"> Service Desk / Desktop/IT HELP Area</t>
  </si>
  <si>
    <t>Livelink Help OLD_NOMIGRATE</t>
  </si>
  <si>
    <t>Version Test Source</t>
  </si>
  <si>
    <t>TCS Test for multiple versions</t>
  </si>
  <si>
    <t>folder</t>
  </si>
  <si>
    <t>PWSTest</t>
  </si>
  <si>
    <t>Help_files</t>
  </si>
  <si>
    <t xml:space="preserve">Troubleshooting Livelink - </t>
  </si>
  <si>
    <t>Maureen's Main Folder</t>
  </si>
  <si>
    <t>EXPERT USERS</t>
  </si>
  <si>
    <t>BASICS COURSE</t>
  </si>
  <si>
    <t>Content Server Training</t>
  </si>
  <si>
    <t>Livelink Modules (EPCL, Bulk Loader, Templates, Renditions, WebDAV)</t>
  </si>
  <si>
    <t>Livelink Features (Collections, Custom Views, Discussions, Channels, Notification, Polls, Multi-print)</t>
  </si>
  <si>
    <t>A-Z_files</t>
  </si>
  <si>
    <t>A-Z New Docs</t>
  </si>
  <si>
    <t xml:space="preserve"> Developer's Corner</t>
  </si>
  <si>
    <t>A-Z</t>
  </si>
  <si>
    <t>new</t>
  </si>
  <si>
    <t>Livelink Help_NOMIGRATE</t>
  </si>
  <si>
    <t>OSE 990009</t>
  </si>
  <si>
    <t>OSE 990008</t>
  </si>
  <si>
    <t>OSE 980003</t>
  </si>
  <si>
    <t>OSE 970015</t>
  </si>
  <si>
    <t>OSE 960007</t>
  </si>
  <si>
    <t>OSE 210014</t>
  </si>
  <si>
    <t>OSE 210008</t>
  </si>
  <si>
    <t>OSE 200005</t>
  </si>
  <si>
    <t>OSE 200001</t>
  </si>
  <si>
    <t>OSE 190007</t>
  </si>
  <si>
    <t>OSE 190006</t>
  </si>
  <si>
    <t>OSE 190005</t>
  </si>
  <si>
    <t>OSE 190004</t>
  </si>
  <si>
    <t>OSE 190003</t>
  </si>
  <si>
    <t>OSE 180028</t>
  </si>
  <si>
    <t>OSE 180010</t>
  </si>
  <si>
    <t>OSE 180009</t>
  </si>
  <si>
    <t>OSE 180008</t>
  </si>
  <si>
    <t>OSE 170027</t>
  </si>
  <si>
    <t>OSE 170024</t>
  </si>
  <si>
    <t>OSE 170006</t>
  </si>
  <si>
    <t>OSE 170002</t>
  </si>
  <si>
    <t>OSE 160025</t>
  </si>
  <si>
    <t>OSE 160022</t>
  </si>
  <si>
    <t>OSE 160008</t>
  </si>
  <si>
    <t>OSE 160007</t>
  </si>
  <si>
    <t>OSE 150019</t>
  </si>
  <si>
    <t>OSE 150018</t>
  </si>
  <si>
    <t>OSE 140064</t>
  </si>
  <si>
    <t>OSE 140044</t>
  </si>
  <si>
    <t>OSE 140034</t>
  </si>
  <si>
    <t>OSE 140033</t>
  </si>
  <si>
    <t>OSE 140032</t>
  </si>
  <si>
    <t>OSE 130090</t>
  </si>
  <si>
    <t>OSE 130070</t>
  </si>
  <si>
    <t>OSE 130059</t>
  </si>
  <si>
    <t>OSE 130055</t>
  </si>
  <si>
    <t>OSE 130046</t>
  </si>
  <si>
    <t>OSE 130026</t>
  </si>
  <si>
    <t>OSE 130001</t>
  </si>
  <si>
    <t>OSE 120036</t>
  </si>
  <si>
    <t>OSE 120029</t>
  </si>
  <si>
    <t>OSE 120018</t>
  </si>
  <si>
    <t>OSE 120016</t>
  </si>
  <si>
    <t>OSE 120015</t>
  </si>
  <si>
    <t>OSE 120014</t>
  </si>
  <si>
    <t>OSE 120010</t>
  </si>
  <si>
    <t>OSE 120008</t>
  </si>
  <si>
    <t>OSE 120007</t>
  </si>
  <si>
    <t>OSE 110050</t>
  </si>
  <si>
    <t>OSE 110041</t>
  </si>
  <si>
    <t>OSE 110035</t>
  </si>
  <si>
    <t>OSE 110034</t>
  </si>
  <si>
    <t>OSE 110017</t>
  </si>
  <si>
    <t>OSE 110015</t>
  </si>
  <si>
    <t>OSE 110014</t>
  </si>
  <si>
    <t>OSE 110012</t>
  </si>
  <si>
    <t>OSE 110001</t>
  </si>
  <si>
    <t>OSE 100037</t>
  </si>
  <si>
    <t>OSE 100011</t>
  </si>
  <si>
    <t>OSE 100010</t>
  </si>
  <si>
    <t>OSE 100009</t>
  </si>
  <si>
    <t>OSE 100008</t>
  </si>
  <si>
    <t>OSE 100007</t>
  </si>
  <si>
    <t>OSE 090020</t>
  </si>
  <si>
    <t>OSE 090013</t>
  </si>
  <si>
    <t>OSE 090012</t>
  </si>
  <si>
    <t>OSE 090006</t>
  </si>
  <si>
    <t>OSE 090004</t>
  </si>
  <si>
    <t>OSE 090003</t>
  </si>
  <si>
    <t>OSE 080094</t>
  </si>
  <si>
    <t>OSE 080051</t>
  </si>
  <si>
    <t>OSE 080050</t>
  </si>
  <si>
    <t>OSE 070065</t>
  </si>
  <si>
    <t>OSE 070064</t>
  </si>
  <si>
    <t>OSE 070062</t>
  </si>
  <si>
    <t>OSE 070043</t>
  </si>
  <si>
    <t>OSE 060071</t>
  </si>
  <si>
    <t>OSE 060070</t>
  </si>
  <si>
    <t>OSE 060067</t>
  </si>
  <si>
    <t>OSE 060061</t>
  </si>
  <si>
    <t>OSE 050046</t>
  </si>
  <si>
    <t>OSE 040018</t>
  </si>
  <si>
    <t>OSE 020031</t>
  </si>
  <si>
    <t>OSE 020001</t>
  </si>
  <si>
    <t>OSE 010022</t>
  </si>
  <si>
    <t>OSE 010008</t>
  </si>
  <si>
    <t>OSE 000015</t>
  </si>
  <si>
    <t>OSE 000001</t>
  </si>
  <si>
    <t>NOT OSE 080051</t>
  </si>
  <si>
    <t>LOC Reclamation Certificates</t>
  </si>
  <si>
    <t>Foster Creek PL Abandonment (Line 26186-210)</t>
  </si>
  <si>
    <t>200D055G093P0700</t>
  </si>
  <si>
    <t>1ZZ161206903W400</t>
  </si>
  <si>
    <t>1ZZ151407009W400</t>
  </si>
  <si>
    <t>1ZZ151107009W400</t>
  </si>
  <si>
    <t>1ZZ151007009W400</t>
  </si>
  <si>
    <t>1ZZ151002215W400</t>
  </si>
  <si>
    <t>1ZZ132102013W400</t>
  </si>
  <si>
    <t>1ZZ132002013W400</t>
  </si>
  <si>
    <t>1ZZ113607008W400</t>
  </si>
  <si>
    <t>1ZZ113210015W400_148659</t>
  </si>
  <si>
    <t>1ZZ112507008W400</t>
  </si>
  <si>
    <t>1ZZ110707102W400</t>
  </si>
  <si>
    <t>1ZZ110606908W400</t>
  </si>
  <si>
    <t>1ZZ101107006W400</t>
  </si>
  <si>
    <t>1ZZ101007107W400</t>
  </si>
  <si>
    <t>1ZZ090607105W400</t>
  </si>
  <si>
    <t>1ZZ081607103W400</t>
  </si>
  <si>
    <t>1ZZ080402015W400</t>
  </si>
  <si>
    <t>1ZZ072101913W400</t>
  </si>
  <si>
    <t>1ZZ071707103W400</t>
  </si>
  <si>
    <t>1ZZ071507009W400</t>
  </si>
  <si>
    <t>1ZZ070107108W400</t>
  </si>
  <si>
    <t>1ZZ062807008W400</t>
  </si>
  <si>
    <t>1ZZ060706908W400</t>
  </si>
  <si>
    <t>1ZZ053307008W400</t>
  </si>
  <si>
    <t>1ZZ051307007W400</t>
  </si>
  <si>
    <t>1ZZ051302217W400_150096</t>
  </si>
  <si>
    <t>1ZZ043508218W400</t>
  </si>
  <si>
    <t>1ZZ043302618W400_146656</t>
  </si>
  <si>
    <t>1ZZ043107007W400</t>
  </si>
  <si>
    <t>1ZZ040607107W400</t>
  </si>
  <si>
    <t>1ZZ033402316W400</t>
  </si>
  <si>
    <t>1ZZ021707005W400</t>
  </si>
  <si>
    <t>1ZZ012708218W400</t>
  </si>
  <si>
    <t>1ZZ010102318W400</t>
  </si>
  <si>
    <t>1W0131007305W400</t>
  </si>
  <si>
    <t>1W0123209714W400</t>
  </si>
  <si>
    <t>1F2131607606W400</t>
  </si>
  <si>
    <t>1F2110807103W400</t>
  </si>
  <si>
    <t>1F1131607606W400</t>
  </si>
  <si>
    <t>1F1103402420W400_146979</t>
  </si>
  <si>
    <t>1F1060504709W400</t>
  </si>
  <si>
    <t>1F1031607606W400</t>
  </si>
  <si>
    <t>1F1012307003W400</t>
  </si>
  <si>
    <t>1AE152107005W400</t>
  </si>
  <si>
    <t>1AD160407104W400</t>
  </si>
  <si>
    <t>1AC121607606W400</t>
  </si>
  <si>
    <t>1AC012907005W400</t>
  </si>
  <si>
    <t>1AB153409403W400</t>
  </si>
  <si>
    <t>1AB150407104W400</t>
  </si>
  <si>
    <t>1AB141607606W400</t>
  </si>
  <si>
    <t>1AB131308322W400</t>
  </si>
  <si>
    <t>1AB121607606W400</t>
  </si>
  <si>
    <t>1AB101207606W400</t>
  </si>
  <si>
    <t>1AB091007606W400</t>
  </si>
  <si>
    <t>1AB090207306W402</t>
  </si>
  <si>
    <t>1AB062908218W400</t>
  </si>
  <si>
    <t>1AB032308317W400</t>
  </si>
  <si>
    <t>1AA163107606W400</t>
  </si>
  <si>
    <t>1AA162709403W400</t>
  </si>
  <si>
    <t>1AA162707506W400</t>
  </si>
  <si>
    <t>1AA162609403W400</t>
  </si>
  <si>
    <t>1AA161608322W400</t>
  </si>
  <si>
    <t>1AA160907104W400</t>
  </si>
  <si>
    <t>1AA160508322W400</t>
  </si>
  <si>
    <t>1AA153509403W400</t>
  </si>
  <si>
    <t>1AA153208222W400</t>
  </si>
  <si>
    <t>1AA153108319W400</t>
  </si>
  <si>
    <t>1AA152707506W400</t>
  </si>
  <si>
    <t>1AA143509403W400</t>
  </si>
  <si>
    <t>1AA143308118W400</t>
  </si>
  <si>
    <t>1AA142807003W400</t>
  </si>
  <si>
    <t>1AA142708906W400</t>
  </si>
  <si>
    <t>1AA141507604W400</t>
  </si>
  <si>
    <t>1AA141408223W400</t>
  </si>
  <si>
    <t>1AA140507604W400</t>
  </si>
  <si>
    <t>1AA132308906W400</t>
  </si>
  <si>
    <t>1AA131608222W400</t>
  </si>
  <si>
    <t>1AA131207006W400</t>
  </si>
  <si>
    <t>1AA122609005W400</t>
  </si>
  <si>
    <t>1AA121909505W500</t>
  </si>
  <si>
    <t>1AA113207504W400</t>
  </si>
  <si>
    <t>1AA113007105W400</t>
  </si>
  <si>
    <t>1AA112407604W400</t>
  </si>
  <si>
    <t>1AA112207606W400</t>
  </si>
  <si>
    <t>1AA112007004W400</t>
  </si>
  <si>
    <t>1AA111907507W400</t>
  </si>
  <si>
    <t>1AA110709505W500</t>
  </si>
  <si>
    <t>1AA103306904W400</t>
  </si>
  <si>
    <t>1AA103208118W400</t>
  </si>
  <si>
    <t>1AA102909006W400</t>
  </si>
  <si>
    <t>1AA102908319W400</t>
  </si>
  <si>
    <t>1AA102908222W400</t>
  </si>
  <si>
    <t>1AA102907616W400</t>
  </si>
  <si>
    <t>1AA102607506W400</t>
  </si>
  <si>
    <t>1AA102308907W400</t>
  </si>
  <si>
    <t>1AA102207606W400</t>
  </si>
  <si>
    <t>1AA102107606W400</t>
  </si>
  <si>
    <t>1AA101708318W400</t>
  </si>
  <si>
    <t>1AA100909403W400</t>
  </si>
  <si>
    <t>1AA100908322W400</t>
  </si>
  <si>
    <t>1AA100707003W400</t>
  </si>
  <si>
    <t>1AA100509303W400</t>
  </si>
  <si>
    <t>1AA092207606W400</t>
  </si>
  <si>
    <t>1AA091507706W400</t>
  </si>
  <si>
    <t>1AA091409516W400</t>
  </si>
  <si>
    <t>1AA091007706W400</t>
  </si>
  <si>
    <t>1AA090207306W400</t>
  </si>
  <si>
    <t>1AA083409403W400</t>
  </si>
  <si>
    <t>1AA082609403W400</t>
  </si>
  <si>
    <t>1AA081908222W400</t>
  </si>
  <si>
    <t>1AA080608218W400</t>
  </si>
  <si>
    <t>1AA080207706W400</t>
  </si>
  <si>
    <t>1AA073408222W400</t>
  </si>
  <si>
    <t>1AA072707604W400</t>
  </si>
  <si>
    <t>1AA072608218W400</t>
  </si>
  <si>
    <t>1AA072207921W400</t>
  </si>
  <si>
    <t>1AA071507105W400</t>
  </si>
  <si>
    <t>1AA071407605W400</t>
  </si>
  <si>
    <t>1AA071209503W400</t>
  </si>
  <si>
    <t>1AA062607506W400</t>
  </si>
  <si>
    <t>1AA062506805W400</t>
  </si>
  <si>
    <t>1AA062209516W400</t>
  </si>
  <si>
    <t>1AA061607003W400</t>
  </si>
  <si>
    <t>1AA061108218W400</t>
  </si>
  <si>
    <t>1AA052907706W400</t>
  </si>
  <si>
    <t>1AA052807003W400</t>
  </si>
  <si>
    <t>1AA052608906W400</t>
  </si>
  <si>
    <t>1AA052607506W400</t>
  </si>
  <si>
    <t>1AA051907605W400</t>
  </si>
  <si>
    <t>1AA050907003W400</t>
  </si>
  <si>
    <t>1AA050107306W400</t>
  </si>
  <si>
    <t>1AA042707606W400</t>
  </si>
  <si>
    <t>1AA042607604W400</t>
  </si>
  <si>
    <t>1AA042108322W400</t>
  </si>
  <si>
    <t>1AA041107006W400</t>
  </si>
  <si>
    <t>1AA033508906W400</t>
  </si>
  <si>
    <t>1AA032209516W400</t>
  </si>
  <si>
    <t>1AA023307004W400</t>
  </si>
  <si>
    <t>1AA022808222W400</t>
  </si>
  <si>
    <t>1AA021509503W400</t>
  </si>
  <si>
    <t>1AA021507605W400</t>
  </si>
  <si>
    <t>1AA021009503W400</t>
  </si>
  <si>
    <t>1AA013408320W400</t>
  </si>
  <si>
    <t>1AA011508222W400</t>
  </si>
  <si>
    <t>1AA011407005W402</t>
  </si>
  <si>
    <t>1A0102504102W400</t>
  </si>
  <si>
    <t>191162400516W202</t>
  </si>
  <si>
    <t>191133202311W302</t>
  </si>
  <si>
    <t>191021402412W300</t>
  </si>
  <si>
    <t>145042109425W300_150471</t>
  </si>
  <si>
    <t>141162809425W300_150519</t>
  </si>
  <si>
    <t>141160909525W300_150626</t>
  </si>
  <si>
    <t>141160309625W300_150695</t>
  </si>
  <si>
    <t>141160109525W300</t>
  </si>
  <si>
    <t>141152909425W300_150537</t>
  </si>
  <si>
    <t>141152709425W300_150510</t>
  </si>
  <si>
    <t>141151809524W300_150412</t>
  </si>
  <si>
    <t>141151409425W300_150442</t>
  </si>
  <si>
    <t>141150909625W300_150701</t>
  </si>
  <si>
    <t>141150609524W300_150398</t>
  </si>
  <si>
    <t>141150309525W300_150613</t>
  </si>
  <si>
    <t>141142901212W300</t>
  </si>
  <si>
    <t>141142709625W300_150704</t>
  </si>
  <si>
    <t>141142600328W300</t>
  </si>
  <si>
    <t>141140800427W300</t>
  </si>
  <si>
    <t>141140800327W300</t>
  </si>
  <si>
    <t>141140600425W300</t>
  </si>
  <si>
    <t>141132909425W300_150535</t>
  </si>
  <si>
    <t>141132709425W300_150508</t>
  </si>
  <si>
    <t>141132009425W300_150463</t>
  </si>
  <si>
    <t>141131509725W300_150709</t>
  </si>
  <si>
    <t>141130909524W300_150407</t>
  </si>
  <si>
    <t>141123409625W300_150705</t>
  </si>
  <si>
    <t>141122409623W300_150320</t>
  </si>
  <si>
    <t>141122109425W300_150476</t>
  </si>
  <si>
    <t>141120909425W300</t>
  </si>
  <si>
    <t>141120309525W300_150611</t>
  </si>
  <si>
    <t>141112909425W300_150533</t>
  </si>
  <si>
    <t>141111701023W303</t>
  </si>
  <si>
    <t>141110109525W300</t>
  </si>
  <si>
    <t>141101609525W300_150682</t>
  </si>
  <si>
    <t>141101201029W302</t>
  </si>
  <si>
    <t>141092304618W300</t>
  </si>
  <si>
    <t>141091509825W300_150717</t>
  </si>
  <si>
    <t>141091109525W300_150642</t>
  </si>
  <si>
    <t>141082809325W300_150435</t>
  </si>
  <si>
    <t>141082600428W300</t>
  </si>
  <si>
    <t>141082304618W300</t>
  </si>
  <si>
    <t>141082101028W300</t>
  </si>
  <si>
    <t>141081109525W300_150639</t>
  </si>
  <si>
    <t>141080909525W300_150624</t>
  </si>
  <si>
    <t>141073209425W300_150541</t>
  </si>
  <si>
    <t>141072909424W300_150369</t>
  </si>
  <si>
    <t>141070400624W200</t>
  </si>
  <si>
    <t>141070309525W300_150608</t>
  </si>
  <si>
    <t>141062109325W300_150434</t>
  </si>
  <si>
    <t>141060809524W300_150403</t>
  </si>
  <si>
    <t>141060800911W302</t>
  </si>
  <si>
    <t>141052009424W300_150346</t>
  </si>
  <si>
    <t>141051209525W300_150654</t>
  </si>
  <si>
    <t>141043509425W300_150568</t>
  </si>
  <si>
    <t>141042409525W300_150689</t>
  </si>
  <si>
    <t>141031409525W300</t>
  </si>
  <si>
    <t>141013204827W300</t>
  </si>
  <si>
    <t>141012809524W300_150427</t>
  </si>
  <si>
    <t>141012109525W300_150683</t>
  </si>
  <si>
    <t>141011004727W300</t>
  </si>
  <si>
    <t>141010309525W300_150604</t>
  </si>
  <si>
    <t>133071109525W300_150638</t>
  </si>
  <si>
    <t>132150109525W300_150589</t>
  </si>
  <si>
    <t>132082304618W300</t>
  </si>
  <si>
    <t>131163209425W300_150546</t>
  </si>
  <si>
    <t>131162100518W300</t>
  </si>
  <si>
    <t>131160109525W300_150590</t>
  </si>
  <si>
    <t>131153309325W300_150436</t>
  </si>
  <si>
    <t>131153109424W300_150379</t>
  </si>
  <si>
    <t>131153009424W300</t>
  </si>
  <si>
    <t>131152809525W300_150828</t>
  </si>
  <si>
    <t>131152409425W300_150491</t>
  </si>
  <si>
    <t>131152209425W300_150483</t>
  </si>
  <si>
    <t>131151309525W300_150680</t>
  </si>
  <si>
    <t>131151109525W300</t>
  </si>
  <si>
    <t>131143309425W300_150553</t>
  </si>
  <si>
    <t>131142709425W300_150509</t>
  </si>
  <si>
    <t>131141109623W300_150318</t>
  </si>
  <si>
    <t>131133409725W300_150714</t>
  </si>
  <si>
    <t>131132809425W300_150516</t>
  </si>
  <si>
    <t>131132509425W300_150498</t>
  </si>
  <si>
    <t>131132309425W300_150486</t>
  </si>
  <si>
    <t>131131909524W300_150415</t>
  </si>
  <si>
    <t>131131809424W300_150340</t>
  </si>
  <si>
    <t>131113301727W200</t>
  </si>
  <si>
    <t>131113102520W300</t>
  </si>
  <si>
    <t>131111700624W202</t>
  </si>
  <si>
    <t>131111401126W300</t>
  </si>
  <si>
    <t>131110901723W2T2</t>
  </si>
  <si>
    <t>131110309525W300_150610</t>
  </si>
  <si>
    <t>131110203107W300</t>
  </si>
  <si>
    <t>131102101720W300</t>
  </si>
  <si>
    <t>131101304618W300</t>
  </si>
  <si>
    <t>131090909424W300_150325</t>
  </si>
  <si>
    <t>131090409525W300_150619</t>
  </si>
  <si>
    <t>131083209425W300_150542</t>
  </si>
  <si>
    <t>131082304618W300_149985</t>
  </si>
  <si>
    <t>131073309425W300_150549</t>
  </si>
  <si>
    <t>131073302815W300</t>
  </si>
  <si>
    <t>131072709425W300_150823</t>
  </si>
  <si>
    <t>131072209425W300_150481</t>
  </si>
  <si>
    <t>131072109425W300_150475</t>
  </si>
  <si>
    <t>131072009524W300</t>
  </si>
  <si>
    <t>131071909424W300_150343</t>
  </si>
  <si>
    <t>131071903405W203</t>
  </si>
  <si>
    <t>131071109525W300_150637</t>
  </si>
  <si>
    <t>131071104823W300</t>
  </si>
  <si>
    <t>131070509524W300_150386</t>
  </si>
  <si>
    <t>131070204528W300</t>
  </si>
  <si>
    <t>131063209425W300_150540</t>
  </si>
  <si>
    <t>131061009525W300_150627</t>
  </si>
  <si>
    <t>131060709524W300_150399</t>
  </si>
  <si>
    <t>131052409825W300_150718</t>
  </si>
  <si>
    <t>131051909424W300_150342</t>
  </si>
  <si>
    <t>131050609524W300</t>
  </si>
  <si>
    <t>131050409524W300_150382</t>
  </si>
  <si>
    <t>131042809524W300_150430</t>
  </si>
  <si>
    <t>131042709524W300_150426</t>
  </si>
  <si>
    <t>131042404618W300</t>
  </si>
  <si>
    <t>131032809524W300_150429</t>
  </si>
  <si>
    <t>131022809524W300_150428</t>
  </si>
  <si>
    <t>131020909625W300_150698</t>
  </si>
  <si>
    <t>131013509425W300_150567</t>
  </si>
  <si>
    <t>131010110025W300_150722</t>
  </si>
  <si>
    <t>131010109925W300_150720</t>
  </si>
  <si>
    <t>13-02-077-06W4 (BND KO1 Pad)</t>
  </si>
  <si>
    <t>122111609425W300_150447</t>
  </si>
  <si>
    <t>121152909424W300_150371</t>
  </si>
  <si>
    <t>121152809424W300_150367</t>
  </si>
  <si>
    <t>121152609424W300_150360</t>
  </si>
  <si>
    <t>121152104827W300</t>
  </si>
  <si>
    <t>121151809424W300_150341</t>
  </si>
  <si>
    <t>121151800613W200_147223</t>
  </si>
  <si>
    <t>121151709425W300_150457</t>
  </si>
  <si>
    <t>121151309425W300_150440</t>
  </si>
  <si>
    <t>121150909525W300_150625</t>
  </si>
  <si>
    <t>121150709424W300_150323</t>
  </si>
  <si>
    <t>121150409625W300_150697</t>
  </si>
  <si>
    <t>121150409525W300_150622</t>
  </si>
  <si>
    <t>121142209525W300_150686</t>
  </si>
  <si>
    <t>121141709425W300_150456</t>
  </si>
  <si>
    <t>121133009424W300_150374</t>
  </si>
  <si>
    <t>121132809424W300_150366</t>
  </si>
  <si>
    <t>121132509424W300_150358</t>
  </si>
  <si>
    <t>121132209424W300_150356</t>
  </si>
  <si>
    <t>121132009424W300_150348</t>
  </si>
  <si>
    <t>121131909424W300_150344</t>
  </si>
  <si>
    <t>121131303026W300</t>
  </si>
  <si>
    <t>121131009525W300_150631</t>
  </si>
  <si>
    <t>121130709524W300_150401</t>
  </si>
  <si>
    <t>121122209725W300_150710</t>
  </si>
  <si>
    <t>121121409425W300_150441</t>
  </si>
  <si>
    <t>121112409525W300_150690</t>
  </si>
  <si>
    <t>121111003326W302</t>
  </si>
  <si>
    <t>121110609524W300_150394</t>
  </si>
  <si>
    <t>121102809425W300_150515</t>
  </si>
  <si>
    <t>121100909625W300_150699</t>
  </si>
  <si>
    <t>121093409725W300_150713</t>
  </si>
  <si>
    <t>121092109424W300_150353</t>
  </si>
  <si>
    <t>121091609625W300_150700</t>
  </si>
  <si>
    <t>121091009525W300_150628</t>
  </si>
  <si>
    <t>121090702815W302</t>
  </si>
  <si>
    <t>121090409424W300_150322</t>
  </si>
  <si>
    <t>121083309525W300_150693</t>
  </si>
  <si>
    <t>121082109625W300</t>
  </si>
  <si>
    <t>121081209525W300_150661</t>
  </si>
  <si>
    <t>121073509425W300_150570</t>
  </si>
  <si>
    <t>121073009424W300</t>
  </si>
  <si>
    <t>121073003107W300</t>
  </si>
  <si>
    <t>121072909425W300_150530</t>
  </si>
  <si>
    <t>121072409425W300_150489</t>
  </si>
  <si>
    <t>121071809424W300_150339</t>
  </si>
  <si>
    <t>121071509725W300_150708</t>
  </si>
  <si>
    <t>121070909424W300_150324</t>
  </si>
  <si>
    <t>121070800616W302</t>
  </si>
  <si>
    <t>121070609524W300_150393</t>
  </si>
  <si>
    <t>121070409625W300_150696</t>
  </si>
  <si>
    <t>121063409425W300_150562</t>
  </si>
  <si>
    <t>121063001817W300</t>
  </si>
  <si>
    <t>121062501820W300</t>
  </si>
  <si>
    <t>121062404618W300</t>
  </si>
  <si>
    <t>121062109425W300_150474</t>
  </si>
  <si>
    <t>121061609425W300_150445</t>
  </si>
  <si>
    <t>121061300526W302</t>
  </si>
  <si>
    <t>121060502021W300</t>
  </si>
  <si>
    <t>121053209424W300_150380</t>
  </si>
  <si>
    <t>121053009424W300_150372</t>
  </si>
  <si>
    <t>121052809425W300_150512</t>
  </si>
  <si>
    <t>121052709625W300_150703</t>
  </si>
  <si>
    <t>121052609425W300_150500</t>
  </si>
  <si>
    <t>121052309425W300_150484</t>
  </si>
  <si>
    <t>121052209425W300_150480</t>
  </si>
  <si>
    <t>121051609424W300_150332</t>
  </si>
  <si>
    <t>121051309525W300_150679</t>
  </si>
  <si>
    <t>121051109424W300_150328</t>
  </si>
  <si>
    <t>121050309525W300_150606</t>
  </si>
  <si>
    <t>121050209525W300_150594</t>
  </si>
  <si>
    <t>121042709725W300_150711</t>
  </si>
  <si>
    <t>121032604617W302</t>
  </si>
  <si>
    <t>121022209525W300_150685</t>
  </si>
  <si>
    <t>121020804226W300</t>
  </si>
  <si>
    <t>121011609424W300</t>
  </si>
  <si>
    <t>113072107004W400</t>
  </si>
  <si>
    <t>111163509425W300_150574</t>
  </si>
  <si>
    <t>111162402502W300</t>
  </si>
  <si>
    <t>111162009425W300_150466</t>
  </si>
  <si>
    <t>111161709425W300_150458</t>
  </si>
  <si>
    <t>111153309525W300_150694</t>
  </si>
  <si>
    <t>111152709424W300_150362</t>
  </si>
  <si>
    <t>111152704322W300</t>
  </si>
  <si>
    <t>111152609425W300_150505</t>
  </si>
  <si>
    <t>111152509425W300_150499</t>
  </si>
  <si>
    <t>111152309425W300_150487</t>
  </si>
  <si>
    <t>111152109525W300_150684</t>
  </si>
  <si>
    <t>111152109425W300_150479</t>
  </si>
  <si>
    <t>111152109424W300_150355</t>
  </si>
  <si>
    <t>111152009424W300_150349</t>
  </si>
  <si>
    <t>111151709424W300_150338</t>
  </si>
  <si>
    <t>111151609425W300_150454</t>
  </si>
  <si>
    <t>111151609424W300_150335</t>
  </si>
  <si>
    <t>111151509425W300_150444</t>
  </si>
  <si>
    <t>111151009424W300_150327</t>
  </si>
  <si>
    <t>111150904427W300</t>
  </si>
  <si>
    <t>111150709524W300_150402</t>
  </si>
  <si>
    <t>111150609524W300_150397</t>
  </si>
  <si>
    <t>111143609425W300_150578</t>
  </si>
  <si>
    <t>111142009425W300_150464</t>
  </si>
  <si>
    <t>111141209925W300_150721</t>
  </si>
  <si>
    <t>111132909424W300_150370</t>
  </si>
  <si>
    <t>111132709424W300_150361</t>
  </si>
  <si>
    <t>111132609424W300_150359</t>
  </si>
  <si>
    <t>111132309424W300_150357</t>
  </si>
  <si>
    <t>111132109424W300_150354</t>
  </si>
  <si>
    <t>111131709424W300_150337</t>
  </si>
  <si>
    <t>111131609424W300_150334</t>
  </si>
  <si>
    <t>111131009525W300_150630</t>
  </si>
  <si>
    <t>111130909424W300_150326</t>
  </si>
  <si>
    <t>111130809524W300</t>
  </si>
  <si>
    <t>111130600613W200_147921</t>
  </si>
  <si>
    <t>111122004427W300</t>
  </si>
  <si>
    <t>111121009725W300_150707</t>
  </si>
  <si>
    <t>111120409425W300_150437</t>
  </si>
  <si>
    <t>111120204727W300</t>
  </si>
  <si>
    <t>111111702523W300</t>
  </si>
  <si>
    <t>111111609524W300_150411</t>
  </si>
  <si>
    <t>111111607606W400</t>
  </si>
  <si>
    <t>111111209525W300</t>
  </si>
  <si>
    <t>111110901912W302</t>
  </si>
  <si>
    <t>111110309725W300_150706</t>
  </si>
  <si>
    <t>111102809525W300_150691</t>
  </si>
  <si>
    <t>111102709725W300_150712</t>
  </si>
  <si>
    <t>111101403927W300</t>
  </si>
  <si>
    <t>111101103527W302</t>
  </si>
  <si>
    <t>111101000616W300</t>
  </si>
  <si>
    <t>111100409825W300_150716</t>
  </si>
  <si>
    <t>111092104827W300</t>
  </si>
  <si>
    <t>111091403328W300</t>
  </si>
  <si>
    <t>111091104823W300</t>
  </si>
  <si>
    <t>111091005625W300</t>
  </si>
  <si>
    <t>111083309425W300_150550</t>
  </si>
  <si>
    <t>111080309525W300_150609</t>
  </si>
  <si>
    <t>111080209525W300_150596</t>
  </si>
  <si>
    <t>111080109525W300_150583</t>
  </si>
  <si>
    <t>111073209424W300_150381</t>
  </si>
  <si>
    <t>111072309425W300_150485</t>
  </si>
  <si>
    <t>111072109424W300_150352</t>
  </si>
  <si>
    <t>111072102325W300</t>
  </si>
  <si>
    <t>111072009424W300_150347</t>
  </si>
  <si>
    <t>111070409525W300_150616</t>
  </si>
  <si>
    <t>111070109525W300_150582</t>
  </si>
  <si>
    <t>111062802329W303</t>
  </si>
  <si>
    <t>111062204618W300</t>
  </si>
  <si>
    <t>111062002626W300</t>
  </si>
  <si>
    <t>111060800127W300</t>
  </si>
  <si>
    <t>111060609524W300_150392</t>
  </si>
  <si>
    <t>111060409525W300_150615</t>
  </si>
  <si>
    <t>111060402913W300</t>
  </si>
  <si>
    <t>111060401111W300</t>
  </si>
  <si>
    <t>111060209525W300_150595</t>
  </si>
  <si>
    <t>111053509425W300_150569</t>
  </si>
  <si>
    <t>111053409425W300_150561</t>
  </si>
  <si>
    <t>111052509825W300_150719</t>
  </si>
  <si>
    <t>111052000417W300</t>
  </si>
  <si>
    <t>111051709424W300_150336</t>
  </si>
  <si>
    <t>111043509725W300_150715</t>
  </si>
  <si>
    <t>111043505023W300</t>
  </si>
  <si>
    <t>111042109425W300</t>
  </si>
  <si>
    <t>111032909425W300_150520</t>
  </si>
  <si>
    <t>111032904727W300</t>
  </si>
  <si>
    <t>111030302421W300</t>
  </si>
  <si>
    <t>111021302819W200</t>
  </si>
  <si>
    <t>109151507606W400</t>
  </si>
  <si>
    <t>106111607606W400</t>
  </si>
  <si>
    <t>106071309517W400</t>
  </si>
  <si>
    <t>105123405504W400</t>
  </si>
  <si>
    <t>105120107306W400</t>
  </si>
  <si>
    <t>105111607606W400</t>
  </si>
  <si>
    <t>105110305606W402</t>
  </si>
  <si>
    <t>105051607606W400</t>
  </si>
  <si>
    <t>104122207004W400</t>
  </si>
  <si>
    <t>104122107004W400</t>
  </si>
  <si>
    <t>104120107306W400</t>
  </si>
  <si>
    <t>104070407104W400</t>
  </si>
  <si>
    <t>104070201615W402</t>
  </si>
  <si>
    <t>104061606903W400</t>
  </si>
  <si>
    <t>104060801908W400</t>
  </si>
  <si>
    <t>104051607606W400</t>
  </si>
  <si>
    <t>104042107004W400</t>
  </si>
  <si>
    <t>103163301411W400</t>
  </si>
  <si>
    <t>103161701612W400</t>
  </si>
  <si>
    <t>103160807003W400</t>
  </si>
  <si>
    <t>103151807003W400</t>
  </si>
  <si>
    <t>103151707004W400</t>
  </si>
  <si>
    <t>103123001815W400</t>
  </si>
  <si>
    <t>103112107004W400</t>
  </si>
  <si>
    <t>103111607606W400</t>
  </si>
  <si>
    <t>103111607305W400</t>
  </si>
  <si>
    <t>103110801908W400</t>
  </si>
  <si>
    <t>103083201815W400</t>
  </si>
  <si>
    <t>103081807003W400</t>
  </si>
  <si>
    <t>103080905603W400</t>
  </si>
  <si>
    <t>103073103604W400</t>
  </si>
  <si>
    <t>103072207003W400</t>
  </si>
  <si>
    <t>103063609416W400</t>
  </si>
  <si>
    <t>103063302015W400</t>
  </si>
  <si>
    <t>103052404618W300</t>
  </si>
  <si>
    <t>103051607606W400</t>
  </si>
  <si>
    <t>103050107306W400</t>
  </si>
  <si>
    <t>103041807003W400</t>
  </si>
  <si>
    <t>103041607003W400</t>
  </si>
  <si>
    <t>103032107004W400</t>
  </si>
  <si>
    <t>103031607606W400</t>
  </si>
  <si>
    <t>103012107004W400</t>
  </si>
  <si>
    <t>103011807003W400</t>
  </si>
  <si>
    <t>102163505717W400</t>
  </si>
  <si>
    <t>102162807004W400</t>
  </si>
  <si>
    <t>102162407005W400</t>
  </si>
  <si>
    <t>102162002016W400</t>
  </si>
  <si>
    <t>102162001608W400_148807</t>
  </si>
  <si>
    <t>102161903503W400</t>
  </si>
  <si>
    <t>102161607003W400</t>
  </si>
  <si>
    <t>102161502316W400</t>
  </si>
  <si>
    <t>102161007004W400</t>
  </si>
  <si>
    <t>102160901917W400</t>
  </si>
  <si>
    <t>102160901515W400</t>
  </si>
  <si>
    <t>102160802014W400</t>
  </si>
  <si>
    <t>102160501811W400</t>
  </si>
  <si>
    <t>102160302217W400</t>
  </si>
  <si>
    <t>102160301811W400</t>
  </si>
  <si>
    <t>102160207306W400</t>
  </si>
  <si>
    <t>102152107004W400</t>
  </si>
  <si>
    <t>102152002318W400_149290</t>
  </si>
  <si>
    <t>102151807003W400</t>
  </si>
  <si>
    <t>102142902114W400</t>
  </si>
  <si>
    <t>102142801411W400</t>
  </si>
  <si>
    <t>102142407505W400</t>
  </si>
  <si>
    <t>102142201513W400</t>
  </si>
  <si>
    <t>102141907004W400</t>
  </si>
  <si>
    <t>102141902013W400</t>
  </si>
  <si>
    <t>102141708917W400</t>
  </si>
  <si>
    <t>102141707004W400</t>
  </si>
  <si>
    <t>102141607005W400</t>
  </si>
  <si>
    <t>102141507003W400</t>
  </si>
  <si>
    <t>102141504204W500_147123</t>
  </si>
  <si>
    <t>102141406909W400</t>
  </si>
  <si>
    <t>102141307004W400</t>
  </si>
  <si>
    <t>102141101909W400</t>
  </si>
  <si>
    <t>102140902415W400_149964</t>
  </si>
  <si>
    <t>102140707003W400_153629</t>
  </si>
  <si>
    <t>102140504102W402</t>
  </si>
  <si>
    <t>102132308618W400</t>
  </si>
  <si>
    <t>102131707003W400</t>
  </si>
  <si>
    <t>102131207004W400_153749</t>
  </si>
  <si>
    <t>102131007003W400_153743</t>
  </si>
  <si>
    <t>102130302115W400</t>
  </si>
  <si>
    <t>102123407004W400_153741</t>
  </si>
  <si>
    <t>102122601714W400</t>
  </si>
  <si>
    <t>102122207004W402</t>
  </si>
  <si>
    <t>102121807003W400</t>
  </si>
  <si>
    <t>102121007003W400_153744</t>
  </si>
  <si>
    <t>102120807005W400_153641</t>
  </si>
  <si>
    <t>102120307004W400_153639</t>
  </si>
  <si>
    <t>102120302012W400_147819</t>
  </si>
  <si>
    <t>102120301512W400</t>
  </si>
  <si>
    <t>102120107306W400</t>
  </si>
  <si>
    <t>102113507009W400_153201</t>
  </si>
  <si>
    <t>102113406907W400</t>
  </si>
  <si>
    <t>102113310722W500</t>
  </si>
  <si>
    <t>102113307505W400</t>
  </si>
  <si>
    <t>102112807004W400_153759</t>
  </si>
  <si>
    <t>102112807003W400_153635</t>
  </si>
  <si>
    <t>102112803326W300</t>
  </si>
  <si>
    <t>102112407107W400</t>
  </si>
  <si>
    <t>102112401816W400</t>
  </si>
  <si>
    <t>102112308017W500</t>
  </si>
  <si>
    <t>102112107004W400</t>
  </si>
  <si>
    <t>102111607606W400</t>
  </si>
  <si>
    <t>102111307004W400</t>
  </si>
  <si>
    <t>102111300107W400</t>
  </si>
  <si>
    <t>102111204807W400</t>
  </si>
  <si>
    <t>102111106903W400</t>
  </si>
  <si>
    <t>102110906812W400</t>
  </si>
  <si>
    <t>102110402007W400_149417</t>
  </si>
  <si>
    <t>102103506905W400</t>
  </si>
  <si>
    <t>102102901615W400</t>
  </si>
  <si>
    <t>102102807004W400_153761</t>
  </si>
  <si>
    <t>102102807004W400</t>
  </si>
  <si>
    <t>102102807003W400_153746</t>
  </si>
  <si>
    <t>102102502916W400</t>
  </si>
  <si>
    <t>102102407005W400</t>
  </si>
  <si>
    <t>102102401917W400</t>
  </si>
  <si>
    <t>102102300107W400</t>
  </si>
  <si>
    <t>102101103025W400</t>
  </si>
  <si>
    <t>102101002522W400_147362</t>
  </si>
  <si>
    <t>102100807003W400</t>
  </si>
  <si>
    <t>102100802415W400_148594</t>
  </si>
  <si>
    <t>102100801916W400</t>
  </si>
  <si>
    <t>102100607004W403</t>
  </si>
  <si>
    <t>102100201615W400</t>
  </si>
  <si>
    <t>102093601705W400_149035</t>
  </si>
  <si>
    <t>102092107004W400</t>
  </si>
  <si>
    <t>102091607004W402</t>
  </si>
  <si>
    <t>102091607003W400</t>
  </si>
  <si>
    <t>102091605110W400</t>
  </si>
  <si>
    <t>102090807003W400_153636</t>
  </si>
  <si>
    <t>102090207306W400</t>
  </si>
  <si>
    <t>102090201615W400</t>
  </si>
  <si>
    <t>102083602013W400</t>
  </si>
  <si>
    <t>102083510201W600</t>
  </si>
  <si>
    <t>102083207004W400</t>
  </si>
  <si>
    <t>102083107004W400</t>
  </si>
  <si>
    <t>102082500908W400</t>
  </si>
  <si>
    <t>102082107004W400</t>
  </si>
  <si>
    <t>102082107003W400</t>
  </si>
  <si>
    <t>102082007004W400</t>
  </si>
  <si>
    <t>102082007003W400_153638</t>
  </si>
  <si>
    <t>102081907003W400</t>
  </si>
  <si>
    <t>102081807003W400</t>
  </si>
  <si>
    <t>102081507004W400</t>
  </si>
  <si>
    <t>102080207306W400</t>
  </si>
  <si>
    <t>102072601515W400</t>
  </si>
  <si>
    <t>102072107003W400</t>
  </si>
  <si>
    <t>102072104304W400</t>
  </si>
  <si>
    <t>102072007003W400</t>
  </si>
  <si>
    <t>102071607003W400</t>
  </si>
  <si>
    <t>102070702015W400_149154</t>
  </si>
  <si>
    <t>102070501511W400</t>
  </si>
  <si>
    <t>102070307306W400</t>
  </si>
  <si>
    <t>102070207104W400</t>
  </si>
  <si>
    <t>102070201615W400</t>
  </si>
  <si>
    <t>102063305502W400</t>
  </si>
  <si>
    <t>102063301413W402</t>
  </si>
  <si>
    <t>102063201817W400</t>
  </si>
  <si>
    <t>102063002215W400</t>
  </si>
  <si>
    <t>102062903801W400</t>
  </si>
  <si>
    <t>102062810201W600_147407</t>
  </si>
  <si>
    <t>102062807004W400_153757</t>
  </si>
  <si>
    <t>102062400109W400</t>
  </si>
  <si>
    <t>102062302413W400</t>
  </si>
  <si>
    <t>102062300703W400</t>
  </si>
  <si>
    <t>102062300107W400</t>
  </si>
  <si>
    <t>102062107003W400</t>
  </si>
  <si>
    <t>102062101610W400</t>
  </si>
  <si>
    <t>102061707003W400</t>
  </si>
  <si>
    <t>102061704102W400</t>
  </si>
  <si>
    <t>102061607606W400</t>
  </si>
  <si>
    <t>102061407004W400</t>
  </si>
  <si>
    <t>102061301606W400_148799</t>
  </si>
  <si>
    <t>102061102419W400</t>
  </si>
  <si>
    <t>102061101908W400_145871</t>
  </si>
  <si>
    <t>102061101506W400</t>
  </si>
  <si>
    <t>102061007706W400</t>
  </si>
  <si>
    <t>102060807003W400_153634</t>
  </si>
  <si>
    <t>102060802006W400_145474</t>
  </si>
  <si>
    <t>102060701915W400_149256</t>
  </si>
  <si>
    <t>102060502516W400</t>
  </si>
  <si>
    <t>102060501812W400</t>
  </si>
  <si>
    <t>102060401815W400</t>
  </si>
  <si>
    <t>102060401409W400</t>
  </si>
  <si>
    <t>102060301408W400</t>
  </si>
  <si>
    <t>102053501613W400</t>
  </si>
  <si>
    <t>102053407004W400</t>
  </si>
  <si>
    <t>102053201408W400</t>
  </si>
  <si>
    <t>102052609204W600_147891</t>
  </si>
  <si>
    <t>102052107004W400</t>
  </si>
  <si>
    <t>102052007003W400</t>
  </si>
  <si>
    <t>102051707003W400</t>
  </si>
  <si>
    <t>102051607606W400</t>
  </si>
  <si>
    <t>102051507003W400_144886</t>
  </si>
  <si>
    <t>102051402005W400_149414</t>
  </si>
  <si>
    <t>102051301615W400</t>
  </si>
  <si>
    <t>102050907003W400_153637</t>
  </si>
  <si>
    <t>102050807003W400_153633</t>
  </si>
  <si>
    <t>102050707003W400_153626</t>
  </si>
  <si>
    <t>102050107306W400</t>
  </si>
  <si>
    <t>102043407505W400</t>
  </si>
  <si>
    <t>102042207003W400</t>
  </si>
  <si>
    <t>102042107004W400</t>
  </si>
  <si>
    <t>102042107003W400</t>
  </si>
  <si>
    <t>102041901815W400_147828</t>
  </si>
  <si>
    <t>102041607003W400</t>
  </si>
  <si>
    <t>102040301515W400</t>
  </si>
  <si>
    <t>102040104807W400</t>
  </si>
  <si>
    <t>102032907203W400</t>
  </si>
  <si>
    <t>102032107004W400</t>
  </si>
  <si>
    <t>102031807003W400</t>
  </si>
  <si>
    <t>102031707003W400</t>
  </si>
  <si>
    <t>102031001811W400</t>
  </si>
  <si>
    <t>102030501911W400</t>
  </si>
  <si>
    <t>102020601808W400_149042</t>
  </si>
  <si>
    <t>102012107004W400</t>
  </si>
  <si>
    <t>102012107003W400</t>
  </si>
  <si>
    <t>102010602217W400_149323</t>
  </si>
  <si>
    <t>101163500514W200_147948</t>
  </si>
  <si>
    <t>101163309425W300_150555</t>
  </si>
  <si>
    <t>101162909425W300_150538</t>
  </si>
  <si>
    <t>101162100612W200</t>
  </si>
  <si>
    <t>101161900613W200_147651</t>
  </si>
  <si>
    <t>101161009525W300_150633</t>
  </si>
  <si>
    <t>101160300713W200</t>
  </si>
  <si>
    <t>101160209525W300_150601</t>
  </si>
  <si>
    <t>101153609425W300_150579</t>
  </si>
  <si>
    <t>101153600616W2T2</t>
  </si>
  <si>
    <t>101153509425W300_150573</t>
  </si>
  <si>
    <t>101153409425W300_150566</t>
  </si>
  <si>
    <t>101153309425W300_150554</t>
  </si>
  <si>
    <t>101153209425W300_150545</t>
  </si>
  <si>
    <t>101152809425W300_150518</t>
  </si>
  <si>
    <t>101152009524W300_150420</t>
  </si>
  <si>
    <t>101152009425W300_150465</t>
  </si>
  <si>
    <t>101151909524W300_150416</t>
  </si>
  <si>
    <t>101151909424W300_150345</t>
  </si>
  <si>
    <t>101151209525W300_150677</t>
  </si>
  <si>
    <t>101151009525W300_150632</t>
  </si>
  <si>
    <t>101150809524W300_150406</t>
  </si>
  <si>
    <t>101150509524W300_150388</t>
  </si>
  <si>
    <t>101150209525W300_150600</t>
  </si>
  <si>
    <t>101143509425W300_150572</t>
  </si>
  <si>
    <t>101143409425W300_150565</t>
  </si>
  <si>
    <t>101143300613W200</t>
  </si>
  <si>
    <t>101143209425W300_150544</t>
  </si>
  <si>
    <t>101142909425W300_150536</t>
  </si>
  <si>
    <t>101142809425W300_150517</t>
  </si>
  <si>
    <t>101142109425W300_150478</t>
  </si>
  <si>
    <t>101142100612W200</t>
  </si>
  <si>
    <t>101141800612W200</t>
  </si>
  <si>
    <t>101141609425W300_150449</t>
  </si>
  <si>
    <t>101141209525W300_150676</t>
  </si>
  <si>
    <t>101141109525W300_150645</t>
  </si>
  <si>
    <t>101140609524W300_150395</t>
  </si>
  <si>
    <t>101133609425W300</t>
  </si>
  <si>
    <t>101133509425W300</t>
  </si>
  <si>
    <t>101133409425W300_150564</t>
  </si>
  <si>
    <t>101133309425W300_150552</t>
  </si>
  <si>
    <t>101133209425W300_150543</t>
  </si>
  <si>
    <t>101133109424W300_150378</t>
  </si>
  <si>
    <t>101132609425W300_150504</t>
  </si>
  <si>
    <t>101132409425W300_150490</t>
  </si>
  <si>
    <t>101132209425W300_150482</t>
  </si>
  <si>
    <t>101132109524W300_150421</t>
  </si>
  <si>
    <t>101132109425W300_150477</t>
  </si>
  <si>
    <t>101132009524W300_150419</t>
  </si>
  <si>
    <t>101131709425W300_150455</t>
  </si>
  <si>
    <t>101131609425W300_150448</t>
  </si>
  <si>
    <t>101131509425W300_150443</t>
  </si>
  <si>
    <t>101131309425W300_150439</t>
  </si>
  <si>
    <t>101131109525W300_150644</t>
  </si>
  <si>
    <t>101130509524W300</t>
  </si>
  <si>
    <t>101130409524W300_150384</t>
  </si>
  <si>
    <t>101130209525W300_150599</t>
  </si>
  <si>
    <t>101130209424W300_150816</t>
  </si>
  <si>
    <t>101130109525W300</t>
  </si>
  <si>
    <t>101122909425W300_150534</t>
  </si>
  <si>
    <t>101122404618W300</t>
  </si>
  <si>
    <t>101121900612W200</t>
  </si>
  <si>
    <t>101121509524W300_150410</t>
  </si>
  <si>
    <t>101121209525W300_150667</t>
  </si>
  <si>
    <t>101120900613W200_148235</t>
  </si>
  <si>
    <t>101120300613W200_148234</t>
  </si>
  <si>
    <t>101113409425W300_150563</t>
  </si>
  <si>
    <t>101113301821W300</t>
  </si>
  <si>
    <t>101113100613W200_149552</t>
  </si>
  <si>
    <t>101112901026W302</t>
  </si>
  <si>
    <t>101112309525W300_150688</t>
  </si>
  <si>
    <t>101111801028W300</t>
  </si>
  <si>
    <t>101111101126W300</t>
  </si>
  <si>
    <t>101110802301W300</t>
  </si>
  <si>
    <t>101110101029W302</t>
  </si>
  <si>
    <t>101103300512W200</t>
  </si>
  <si>
    <t>101102503928W300</t>
  </si>
  <si>
    <t>101101509524W300_150408</t>
  </si>
  <si>
    <t>101101209525W300_150663</t>
  </si>
  <si>
    <t>101101109525W300_150643</t>
  </si>
  <si>
    <t>101101009525W300_150629</t>
  </si>
  <si>
    <t>101100800516W300</t>
  </si>
  <si>
    <t>101100509623W300_150317</t>
  </si>
  <si>
    <t>101100209525W300_150598</t>
  </si>
  <si>
    <t>101093309425W300_150551</t>
  </si>
  <si>
    <t>101092909425W300_150532</t>
  </si>
  <si>
    <t>101092809425W300_150514</t>
  </si>
  <si>
    <t>101092309623W300_150319</t>
  </si>
  <si>
    <t>101091609424W300_150333</t>
  </si>
  <si>
    <t>101091209525W300_150662</t>
  </si>
  <si>
    <t>101091100612W200</t>
  </si>
  <si>
    <t>101090209525W300_150826</t>
  </si>
  <si>
    <t>101090109525W300_150585</t>
  </si>
  <si>
    <t>101083100513W200_147115</t>
  </si>
  <si>
    <t>101082909425W300_150531</t>
  </si>
  <si>
    <t>101082009425W300_150462</t>
  </si>
  <si>
    <t>101080809524W300_150404</t>
  </si>
  <si>
    <t>101080709524W300_150400</t>
  </si>
  <si>
    <t>101073609425W300</t>
  </si>
  <si>
    <t>101073109424W300_150377</t>
  </si>
  <si>
    <t>101072809425W300_150513</t>
  </si>
  <si>
    <t>101072809424W300_150365</t>
  </si>
  <si>
    <t>101072609425W300_150503</t>
  </si>
  <si>
    <t>101072509425W300_150497</t>
  </si>
  <si>
    <t>101072009425W300_150461</t>
  </si>
  <si>
    <t>101071909524W300_150414</t>
  </si>
  <si>
    <t>101071400128W300</t>
  </si>
  <si>
    <t>101070903326W300</t>
  </si>
  <si>
    <t>101063309425W300_150548</t>
  </si>
  <si>
    <t>101062009425W300_150460</t>
  </si>
  <si>
    <t>101061903008W300</t>
  </si>
  <si>
    <t>101061709325W300_150433</t>
  </si>
  <si>
    <t>101061709225W300_150432</t>
  </si>
  <si>
    <t>101061303924W300</t>
  </si>
  <si>
    <t>101061109525W300_150636</t>
  </si>
  <si>
    <t>101060909525W300_150623</t>
  </si>
  <si>
    <t>101060402625W300</t>
  </si>
  <si>
    <t>101060309525W300_150607</t>
  </si>
  <si>
    <t>101053609425W300</t>
  </si>
  <si>
    <t>101053309425W300_150547</t>
  </si>
  <si>
    <t>101053209425W300_150539</t>
  </si>
  <si>
    <t>101053109424W300</t>
  </si>
  <si>
    <t>101052909425W300_150522</t>
  </si>
  <si>
    <t>101052909424W300_150368</t>
  </si>
  <si>
    <t>101052809424W300_150364</t>
  </si>
  <si>
    <t>101052709425W300_150506</t>
  </si>
  <si>
    <t>101052509425W300_150496</t>
  </si>
  <si>
    <t>101052409425W300_150488</t>
  </si>
  <si>
    <t>101052404618W300</t>
  </si>
  <si>
    <t>101052109425W300_150502</t>
  </si>
  <si>
    <t>101052109424W300_150351</t>
  </si>
  <si>
    <t>101052009524W300_150417</t>
  </si>
  <si>
    <t>101052009425W300_150459</t>
  </si>
  <si>
    <t>101051909524W300_150413</t>
  </si>
  <si>
    <t>101051600613W200_148228</t>
  </si>
  <si>
    <t>101051600613W200_146900</t>
  </si>
  <si>
    <t>101051509424W300_150329</t>
  </si>
  <si>
    <t>101051109525W300_150635</t>
  </si>
  <si>
    <t>101050600613W200_149638</t>
  </si>
  <si>
    <t>101050600612W200_152759</t>
  </si>
  <si>
    <t>101050509524W300_150385</t>
  </si>
  <si>
    <t>101043500614W200</t>
  </si>
  <si>
    <t>101042909425W300_150521</t>
  </si>
  <si>
    <t>101042209524W300_150422</t>
  </si>
  <si>
    <t>101041300613W200</t>
  </si>
  <si>
    <t>101041209525W300_150652</t>
  </si>
  <si>
    <t>101040200713W200</t>
  </si>
  <si>
    <t>101033609524W300_150431</t>
  </si>
  <si>
    <t>101032809425W300</t>
  </si>
  <si>
    <t>101032104028W300</t>
  </si>
  <si>
    <t>101031600612W200_147058</t>
  </si>
  <si>
    <t>101031309525W300_150678</t>
  </si>
  <si>
    <t>101031209525W300</t>
  </si>
  <si>
    <t>101030609524W300_150389</t>
  </si>
  <si>
    <t>101030309525W300_150603</t>
  </si>
  <si>
    <t>101030209525W300_150593</t>
  </si>
  <si>
    <t>101022709524W300_150425</t>
  </si>
  <si>
    <t>101022500614W200</t>
  </si>
  <si>
    <t>101022300614W200_147427</t>
  </si>
  <si>
    <t>101022100612W200</t>
  </si>
  <si>
    <t>101021209525W300_150650</t>
  </si>
  <si>
    <t>101021109525W300_150634</t>
  </si>
  <si>
    <t>101012809424W300_150363</t>
  </si>
  <si>
    <t>101012109424W300_150350</t>
  </si>
  <si>
    <t>101011209525W300_150799</t>
  </si>
  <si>
    <t>101010109525W300_150580</t>
  </si>
  <si>
    <t>100163610101W600_147134</t>
  </si>
  <si>
    <t>100163601705W400_151583</t>
  </si>
  <si>
    <t>100163512317W500</t>
  </si>
  <si>
    <t>100163508204W500</t>
  </si>
  <si>
    <t>100163507604W400_153230</t>
  </si>
  <si>
    <t>100163501807W400_145382</t>
  </si>
  <si>
    <t>100163501709W400_149036</t>
  </si>
  <si>
    <t>100163500513W200_151255</t>
  </si>
  <si>
    <t>100163401913W400_148569</t>
  </si>
  <si>
    <t>100163401908W400_149411</t>
  </si>
  <si>
    <t>100163401809W400_146507</t>
  </si>
  <si>
    <t>100163401805W400_149037</t>
  </si>
  <si>
    <t>100163401412W400_152932</t>
  </si>
  <si>
    <t>100163306903W400</t>
  </si>
  <si>
    <t>100163302217W400_141962</t>
  </si>
  <si>
    <t>100163301817W400_147829</t>
  </si>
  <si>
    <t>100163300704W400</t>
  </si>
  <si>
    <t>100163300513W200_149635</t>
  </si>
  <si>
    <t>100163210013W400</t>
  </si>
  <si>
    <t>100163202419W400</t>
  </si>
  <si>
    <t>100163201613W400_152011</t>
  </si>
  <si>
    <t>100163111001W600_146373</t>
  </si>
  <si>
    <t>100163106904W400</t>
  </si>
  <si>
    <t>100163101614W400</t>
  </si>
  <si>
    <t>100163100513W200_149702</t>
  </si>
  <si>
    <t>100163005716W400</t>
  </si>
  <si>
    <t>100163001607W400_148803</t>
  </si>
  <si>
    <t>100162907004W400</t>
  </si>
  <si>
    <t>100162906904W400</t>
  </si>
  <si>
    <t>100162902520W400_152987</t>
  </si>
  <si>
    <t>100162900601W400</t>
  </si>
  <si>
    <t>100162802118W400_149970</t>
  </si>
  <si>
    <t>100162800612W200_146345</t>
  </si>
  <si>
    <t>100162709725W300_150796</t>
  </si>
  <si>
    <t>100162608414W500</t>
  </si>
  <si>
    <t>100162511101W600_146260</t>
  </si>
  <si>
    <t>100162408010W400</t>
  </si>
  <si>
    <t>100162407606W400_151758</t>
  </si>
  <si>
    <t>100162407005W400</t>
  </si>
  <si>
    <t>100162404328W400</t>
  </si>
  <si>
    <t>100162309925W300_150795</t>
  </si>
  <si>
    <t>100162309616W400</t>
  </si>
  <si>
    <t>100162309010W500</t>
  </si>
  <si>
    <t>100162307005W400_153704</t>
  </si>
  <si>
    <t>100162306908W400</t>
  </si>
  <si>
    <t>100162305503W400</t>
  </si>
  <si>
    <t>100162302117W400_141946</t>
  </si>
  <si>
    <t>100162301512W400_147794</t>
  </si>
  <si>
    <t>100162209213W600</t>
  </si>
  <si>
    <t>100162207606W400_151766</t>
  </si>
  <si>
    <t>100162207604W400_151761</t>
  </si>
  <si>
    <t>100162207201W500</t>
  </si>
  <si>
    <t>100162207026W400</t>
  </si>
  <si>
    <t>100162201917W400_151188</t>
  </si>
  <si>
    <t>100162201714W400_147827</t>
  </si>
  <si>
    <t>100162201002W400</t>
  </si>
  <si>
    <t>100162200107W400</t>
  </si>
  <si>
    <t>100162107005W400</t>
  </si>
  <si>
    <t>100162012614W500</t>
  </si>
  <si>
    <t>100162007909W400_153549</t>
  </si>
  <si>
    <t>100162007606W400_152251</t>
  </si>
  <si>
    <t>100162001807W400_145196</t>
  </si>
  <si>
    <t>100162001608W400_148806</t>
  </si>
  <si>
    <t>100161902116W400_148587</t>
  </si>
  <si>
    <t>100161901815W400_141937</t>
  </si>
  <si>
    <t>100161901513W400</t>
  </si>
  <si>
    <t>100161901014W400</t>
  </si>
  <si>
    <t>100161807003W400</t>
  </si>
  <si>
    <t>100161801907W400_147006</t>
  </si>
  <si>
    <t>100161801613W400_149994</t>
  </si>
  <si>
    <t>100161800613W200_151288</t>
  </si>
  <si>
    <t>100161800613W200_149386</t>
  </si>
  <si>
    <t>100161800613W200_142227</t>
  </si>
  <si>
    <t>100161712619W500</t>
  </si>
  <si>
    <t>100161709325W300_150794</t>
  </si>
  <si>
    <t>100161707005W403</t>
  </si>
  <si>
    <t>100161705504W4B1</t>
  </si>
  <si>
    <t>100161702620W402</t>
  </si>
  <si>
    <t>100161702118W400_147426</t>
  </si>
  <si>
    <t>100161607003W400</t>
  </si>
  <si>
    <t>100161604907W402</t>
  </si>
  <si>
    <t>100161602417W400</t>
  </si>
  <si>
    <t>100161601905W400_145937</t>
  </si>
  <si>
    <t>100161600613W200_149269</t>
  </si>
  <si>
    <t>100161600612W200_152115</t>
  </si>
  <si>
    <t>100161600107W400</t>
  </si>
  <si>
    <t>100161508222W400_148530</t>
  </si>
  <si>
    <t>100161507305W400</t>
  </si>
  <si>
    <t>100161502720W400_151367</t>
  </si>
  <si>
    <t>100161502008W400_151908</t>
  </si>
  <si>
    <t>100161502008W400_149111</t>
  </si>
  <si>
    <t>100161502008W400_148667</t>
  </si>
  <si>
    <t>100161501907W400_149263</t>
  </si>
  <si>
    <t>100161501414W400_147825</t>
  </si>
  <si>
    <t>100161500613W200_151074</t>
  </si>
  <si>
    <t>100161500613W200_147431</t>
  </si>
  <si>
    <t>100161500613W200_142224</t>
  </si>
  <si>
    <t>100161409825W300</t>
  </si>
  <si>
    <t>100161407305W400</t>
  </si>
  <si>
    <t>100161407004W400</t>
  </si>
  <si>
    <t>100161307101W400</t>
  </si>
  <si>
    <t>100161304302W400</t>
  </si>
  <si>
    <t>100161207604W400</t>
  </si>
  <si>
    <t>100161202015W400_147334</t>
  </si>
  <si>
    <t>100161200905W400</t>
  </si>
  <si>
    <t>100161110809W600_144466</t>
  </si>
  <si>
    <t>100161108907W400_153580</t>
  </si>
  <si>
    <t>100161101817W400_141923</t>
  </si>
  <si>
    <t>100161101615W400_148673</t>
  </si>
  <si>
    <t>100161101004W400</t>
  </si>
  <si>
    <t>100161008707W500_148036</t>
  </si>
  <si>
    <t>100161007706W400</t>
  </si>
  <si>
    <t>100161007305W400</t>
  </si>
  <si>
    <t>100161007005W400</t>
  </si>
  <si>
    <t>100161007004W400</t>
  </si>
  <si>
    <t>100161001616W400</t>
  </si>
  <si>
    <t>100160901613W400_149666</t>
  </si>
  <si>
    <t>100160901607W400_148800</t>
  </si>
  <si>
    <t>100160900205W400</t>
  </si>
  <si>
    <t>100160807305W400_152915</t>
  </si>
  <si>
    <t>100160801916W400_153095</t>
  </si>
  <si>
    <t>100160707606W400</t>
  </si>
  <si>
    <t>100160705112W400</t>
  </si>
  <si>
    <t>100160701908W400_145946</t>
  </si>
  <si>
    <t>100160701704W400_152600</t>
  </si>
  <si>
    <t>100160507104W400</t>
  </si>
  <si>
    <t>100160407003W400</t>
  </si>
  <si>
    <t>100160400804W400</t>
  </si>
  <si>
    <t>100160400613W200_149972</t>
  </si>
  <si>
    <t>100160305606W400</t>
  </si>
  <si>
    <t>100160300613W200_151540</t>
  </si>
  <si>
    <t>100160207306W400</t>
  </si>
  <si>
    <t>100160204213W400</t>
  </si>
  <si>
    <t>100160201615W400</t>
  </si>
  <si>
    <t>100160200613W200_152221</t>
  </si>
  <si>
    <t>100160107109W400</t>
  </si>
  <si>
    <t>100160105503W400</t>
  </si>
  <si>
    <t>100160101707W400_146380</t>
  </si>
  <si>
    <t>100160101514W400_148055</t>
  </si>
  <si>
    <t>100153605717W400</t>
  </si>
  <si>
    <t>100153509225W300_150792</t>
  </si>
  <si>
    <t>100153504204W402</t>
  </si>
  <si>
    <t>100153502114W400</t>
  </si>
  <si>
    <t>100153502014W400_148574</t>
  </si>
  <si>
    <t>100153501515W400</t>
  </si>
  <si>
    <t>100153501414W400</t>
  </si>
  <si>
    <t>100153409516W400</t>
  </si>
  <si>
    <t>100153408822W400</t>
  </si>
  <si>
    <t>100153408221W400_148440</t>
  </si>
  <si>
    <t>100153400512W200_147650</t>
  </si>
  <si>
    <t>100153307004W400</t>
  </si>
  <si>
    <t>100153307003W400</t>
  </si>
  <si>
    <t>100153304001W400</t>
  </si>
  <si>
    <t>100153301816W400_152936</t>
  </si>
  <si>
    <t>100153301816W400_152008</t>
  </si>
  <si>
    <t>100153301816W400_148295</t>
  </si>
  <si>
    <t>100153207104W400</t>
  </si>
  <si>
    <t>100153201511W400_147791</t>
  </si>
  <si>
    <t>100153101908W400_149725</t>
  </si>
  <si>
    <t>100153101508W400_148797</t>
  </si>
  <si>
    <t>100153010115W400</t>
  </si>
  <si>
    <t>100152909204W6</t>
  </si>
  <si>
    <t>100152812618W500</t>
  </si>
  <si>
    <t>100152807605W400</t>
  </si>
  <si>
    <t>100152807003W400_153747</t>
  </si>
  <si>
    <t>100152803801W400</t>
  </si>
  <si>
    <t>100152802015W400</t>
  </si>
  <si>
    <t>100152707009W400_153203</t>
  </si>
  <si>
    <t>100152702618W403</t>
  </si>
  <si>
    <t>100152701913W400</t>
  </si>
  <si>
    <t>100152701808W400_153296</t>
  </si>
  <si>
    <t>100152700619W300_149565</t>
  </si>
  <si>
    <t>100152607504W400</t>
  </si>
  <si>
    <t>100152510001W600_148266</t>
  </si>
  <si>
    <t>100152506906W400</t>
  </si>
  <si>
    <t>100152407005W400</t>
  </si>
  <si>
    <t>100152309424W300_150791</t>
  </si>
  <si>
    <t>100152307504W400</t>
  </si>
  <si>
    <t>100152307303W400</t>
  </si>
  <si>
    <t>100152307009W400</t>
  </si>
  <si>
    <t>100152307005W400_153703</t>
  </si>
  <si>
    <t>100152301917W400_151189</t>
  </si>
  <si>
    <t>100152301811W400_149427</t>
  </si>
  <si>
    <t>100152209424W300_150790</t>
  </si>
  <si>
    <t>100152207005W400</t>
  </si>
  <si>
    <t>100152206903W400</t>
  </si>
  <si>
    <t>100152109524W300_150789</t>
  </si>
  <si>
    <t>100152108313W500</t>
  </si>
  <si>
    <t>100152108223W400_146020</t>
  </si>
  <si>
    <t>100152108118W400</t>
  </si>
  <si>
    <t>100152107003W400</t>
  </si>
  <si>
    <t>100152010322W500</t>
  </si>
  <si>
    <t>100152006511W400</t>
  </si>
  <si>
    <t>100152002318W400_141887</t>
  </si>
  <si>
    <t>100152002218W400_149731</t>
  </si>
  <si>
    <t>100152001608W400_148805</t>
  </si>
  <si>
    <t>100151912519W500</t>
  </si>
  <si>
    <t>100151907004W400</t>
  </si>
  <si>
    <t>100151906903W400</t>
  </si>
  <si>
    <t>100151904302W402</t>
  </si>
  <si>
    <t>100151901904W400_145600</t>
  </si>
  <si>
    <t>100151810323W500_147132</t>
  </si>
  <si>
    <t>100151807706W400</t>
  </si>
  <si>
    <t>100151807308W400</t>
  </si>
  <si>
    <t>100151807103W403</t>
  </si>
  <si>
    <t>100151807025W402</t>
  </si>
  <si>
    <t>100151711406W600_143169</t>
  </si>
  <si>
    <t>100151709913W400</t>
  </si>
  <si>
    <t>100151709605W500</t>
  </si>
  <si>
    <t>100151707606W400</t>
  </si>
  <si>
    <t>100151707005W400</t>
  </si>
  <si>
    <t>100151707004W400</t>
  </si>
  <si>
    <t>100151707003W400</t>
  </si>
  <si>
    <t>100151702005W400_149416</t>
  </si>
  <si>
    <t>100151610013W400</t>
  </si>
  <si>
    <t>100151607103W400</t>
  </si>
  <si>
    <t>100151602006W400_152782</t>
  </si>
  <si>
    <t>100151509815W400</t>
  </si>
  <si>
    <t>100151509517W402</t>
  </si>
  <si>
    <t>100151509424W300_150788</t>
  </si>
  <si>
    <t>100151507003W400</t>
  </si>
  <si>
    <t>100151506803W400</t>
  </si>
  <si>
    <t>100151500613W200_148347</t>
  </si>
  <si>
    <t>100151410113W400</t>
  </si>
  <si>
    <t>100151404907W400</t>
  </si>
  <si>
    <t>100151401811W400</t>
  </si>
  <si>
    <t>100151307504W400</t>
  </si>
  <si>
    <t>100151210324W500_143163</t>
  </si>
  <si>
    <t>100151202519W400</t>
  </si>
  <si>
    <t>100151109424W300_150787</t>
  </si>
  <si>
    <t>100151108907W400_153579</t>
  </si>
  <si>
    <t>100151107305W400</t>
  </si>
  <si>
    <t>100151107109W400</t>
  </si>
  <si>
    <t>100151107008W400</t>
  </si>
  <si>
    <t>100151107004W400</t>
  </si>
  <si>
    <t>100151106903W400</t>
  </si>
  <si>
    <t>100151008214W500_147434</t>
  </si>
  <si>
    <t>100151007006W400</t>
  </si>
  <si>
    <t>100151007005W400</t>
  </si>
  <si>
    <t>100150909815W400</t>
  </si>
  <si>
    <t>100150909424W300_150786</t>
  </si>
  <si>
    <t>100150907623W400</t>
  </si>
  <si>
    <t>100150907003W400</t>
  </si>
  <si>
    <t>100150901917W400_141869</t>
  </si>
  <si>
    <t>100150901613W400_152139</t>
  </si>
  <si>
    <t>100150809424W300_150785</t>
  </si>
  <si>
    <t>100150807107W400</t>
  </si>
  <si>
    <t>100150807103W400</t>
  </si>
  <si>
    <t>100150807003W400</t>
  </si>
  <si>
    <t>100150801916W400</t>
  </si>
  <si>
    <t>100150707005W400_153762</t>
  </si>
  <si>
    <t>100150707003W400_153630</t>
  </si>
  <si>
    <t>100150705816W400</t>
  </si>
  <si>
    <t>100150700905W400</t>
  </si>
  <si>
    <t>100150607005W400</t>
  </si>
  <si>
    <t>100150606902W400</t>
  </si>
  <si>
    <t>100150507108W402</t>
  </si>
  <si>
    <t>100150507005W400</t>
  </si>
  <si>
    <t>100150408419W400_147095</t>
  </si>
  <si>
    <t>100150407606W400_153660</t>
  </si>
  <si>
    <t>100150400207W200_149382</t>
  </si>
  <si>
    <t>100150309424W300_150784</t>
  </si>
  <si>
    <t>100150307108W400</t>
  </si>
  <si>
    <t>100150306410W400</t>
  </si>
  <si>
    <t>100150301811W400</t>
  </si>
  <si>
    <t>100150300612W200_153304</t>
  </si>
  <si>
    <t>100150209424W300_150783</t>
  </si>
  <si>
    <t>100150106905W400_149116</t>
  </si>
  <si>
    <t>100150106903W400</t>
  </si>
  <si>
    <t>100150106706W400</t>
  </si>
  <si>
    <t>100143606804W400_153211</t>
  </si>
  <si>
    <t>100143603724W400</t>
  </si>
  <si>
    <t>100143510013W400</t>
  </si>
  <si>
    <t>100143501709W400_145381</t>
  </si>
  <si>
    <t>100143407203W400</t>
  </si>
  <si>
    <t>100143406904W400</t>
  </si>
  <si>
    <t>100143402217W400</t>
  </si>
  <si>
    <t>100143401907W400_153370</t>
  </si>
  <si>
    <t>100143400708W400</t>
  </si>
  <si>
    <t>100143306903W400</t>
  </si>
  <si>
    <t>100143302720W400_151016</t>
  </si>
  <si>
    <t>100143302418W400</t>
  </si>
  <si>
    <t>100143302013W400_148573</t>
  </si>
  <si>
    <t>100143301515W400</t>
  </si>
  <si>
    <t>100143300513W200_150206</t>
  </si>
  <si>
    <t>100143300513W200_149691</t>
  </si>
  <si>
    <t>100143207004W400</t>
  </si>
  <si>
    <t>100143205716W400</t>
  </si>
  <si>
    <t>100143102115W400_146649</t>
  </si>
  <si>
    <t>100143100513W200_149694</t>
  </si>
  <si>
    <t>100143006904W400</t>
  </si>
  <si>
    <t>100143000613W200_151031</t>
  </si>
  <si>
    <t>100142907603W400</t>
  </si>
  <si>
    <t>100142907125W500_151499</t>
  </si>
  <si>
    <t>100142905807W500</t>
  </si>
  <si>
    <t>100142901610W400</t>
  </si>
  <si>
    <t>100142900513W200_149069</t>
  </si>
  <si>
    <t>100142807004W400</t>
  </si>
  <si>
    <t>100142802216W400_149266</t>
  </si>
  <si>
    <t>100142801515W400</t>
  </si>
  <si>
    <t>100142707206W400</t>
  </si>
  <si>
    <t>100142707003W400</t>
  </si>
  <si>
    <t>100142702618W400</t>
  </si>
  <si>
    <t>100142702014W400_143582</t>
  </si>
  <si>
    <t>100142701208W400_148655</t>
  </si>
  <si>
    <t>100142609416W400</t>
  </si>
  <si>
    <t>100142609209W600</t>
  </si>
  <si>
    <t>100142606907W400</t>
  </si>
  <si>
    <t>100142602216W400_141838</t>
  </si>
  <si>
    <t>100142602104W500</t>
  </si>
  <si>
    <t>100142600614W200_142203</t>
  </si>
  <si>
    <t>100142502116W400_148054</t>
  </si>
  <si>
    <t>100142500513W200_151014</t>
  </si>
  <si>
    <t>100142500102W400</t>
  </si>
  <si>
    <t>100142411101W600_146258</t>
  </si>
  <si>
    <t>100142407605W500</t>
  </si>
  <si>
    <t>100142407005W400</t>
  </si>
  <si>
    <t>100142406907W400</t>
  </si>
  <si>
    <t>100142401917W400</t>
  </si>
  <si>
    <t>100142401807W400_153464</t>
  </si>
  <si>
    <t>100142401615W400</t>
  </si>
  <si>
    <t>100142400614W200_151287</t>
  </si>
  <si>
    <t>100142400614W200_142201</t>
  </si>
  <si>
    <t>100142307005W400</t>
  </si>
  <si>
    <t>100142207004W400</t>
  </si>
  <si>
    <t>100142202016W400_148578</t>
  </si>
  <si>
    <t>100142201613W400_152614</t>
  </si>
  <si>
    <t>100142200613W200_153148</t>
  </si>
  <si>
    <t>100142200613W200_151378</t>
  </si>
  <si>
    <t>100142200613W200_151069</t>
  </si>
  <si>
    <t>100142107005W400</t>
  </si>
  <si>
    <t>100142107003W400</t>
  </si>
  <si>
    <t>100142101515W400_151596</t>
  </si>
  <si>
    <t>100142008721W402</t>
  </si>
  <si>
    <t>100142007004W400</t>
  </si>
  <si>
    <t>100142002218W400_151186</t>
  </si>
  <si>
    <t>100142001515W400_144454</t>
  </si>
  <si>
    <t>100142000613W200_153339</t>
  </si>
  <si>
    <t>100141907004W400_153711</t>
  </si>
  <si>
    <t>100141906907W400</t>
  </si>
  <si>
    <t>100141901607W400_145943</t>
  </si>
  <si>
    <t>100141901513W400</t>
  </si>
  <si>
    <t>100141900613W200_150306</t>
  </si>
  <si>
    <t>100141900613W200_149153</t>
  </si>
  <si>
    <t>100141900612W200_142194</t>
  </si>
  <si>
    <t>100141807003W400</t>
  </si>
  <si>
    <t>100141806907W400</t>
  </si>
  <si>
    <t>100141707003W400</t>
  </si>
  <si>
    <t>100141706903W400</t>
  </si>
  <si>
    <t>100141706410W400</t>
  </si>
  <si>
    <t>100141702017W400</t>
  </si>
  <si>
    <t>100141702007W400_149418</t>
  </si>
  <si>
    <t>100141701721W3</t>
  </si>
  <si>
    <t>100141607007W400</t>
  </si>
  <si>
    <t>100141601905W400_145938</t>
  </si>
  <si>
    <t>100141601706W400_148727</t>
  </si>
  <si>
    <t>100141512623W500_147914</t>
  </si>
  <si>
    <t>100141508222W400_147101</t>
  </si>
  <si>
    <t>100141508009W400_149787</t>
  </si>
  <si>
    <t>100141502317W400_151270</t>
  </si>
  <si>
    <t>100141501515W400</t>
  </si>
  <si>
    <t>100141409517W400</t>
  </si>
  <si>
    <t>100141409401W604</t>
  </si>
  <si>
    <t>100141407005W400_153712</t>
  </si>
  <si>
    <t>100141407004W400</t>
  </si>
  <si>
    <t>100141406909W400</t>
  </si>
  <si>
    <t>100141404016W400</t>
  </si>
  <si>
    <t>100141401608W400_146508</t>
  </si>
  <si>
    <t>100141400614W200_151524</t>
  </si>
  <si>
    <t>100141308320W400</t>
  </si>
  <si>
    <t>100141307008W400</t>
  </si>
  <si>
    <t>100141307004W400</t>
  </si>
  <si>
    <t>100141306904W400</t>
  </si>
  <si>
    <t>100141300614W200_142191</t>
  </si>
  <si>
    <t>100141109601W400_153578</t>
  </si>
  <si>
    <t>100141107706W400</t>
  </si>
  <si>
    <t>100141101514W400</t>
  </si>
  <si>
    <t>100141100613W200_151541</t>
  </si>
  <si>
    <t>100141100613W200_149676</t>
  </si>
  <si>
    <t>100141008125W400</t>
  </si>
  <si>
    <t>100141007706W400</t>
  </si>
  <si>
    <t>100141007209W400</t>
  </si>
  <si>
    <t>100141007003W400</t>
  </si>
  <si>
    <t>100141004907W400</t>
  </si>
  <si>
    <t>100141002216W400_148670</t>
  </si>
  <si>
    <t>100140907103W400_153467</t>
  </si>
  <si>
    <t>100140808821W400</t>
  </si>
  <si>
    <t>100140801917W400_147814</t>
  </si>
  <si>
    <t>100140801715W400</t>
  </si>
  <si>
    <t>100140707606W400</t>
  </si>
  <si>
    <t>100140707206W400</t>
  </si>
  <si>
    <t>100140707008W400_153189</t>
  </si>
  <si>
    <t>100140702018W400</t>
  </si>
  <si>
    <t>100140608103W500</t>
  </si>
  <si>
    <t>100140607108W400</t>
  </si>
  <si>
    <t>100140606904W400</t>
  </si>
  <si>
    <t>100140600612W200_153114</t>
  </si>
  <si>
    <t>100140600612W200_147412</t>
  </si>
  <si>
    <t>100140509623W300_150782</t>
  </si>
  <si>
    <t>100140507108W400_148538</t>
  </si>
  <si>
    <t>100140507008W400</t>
  </si>
  <si>
    <t>100140501815W400_152265</t>
  </si>
  <si>
    <t>100140409517W400</t>
  </si>
  <si>
    <t>100140409424W300_150781</t>
  </si>
  <si>
    <t>100140408320W400_143560</t>
  </si>
  <si>
    <t>100140407008W400_153190</t>
  </si>
  <si>
    <t>100140407007W400</t>
  </si>
  <si>
    <t>100140401908W400_147038</t>
  </si>
  <si>
    <t>100140307325W400</t>
  </si>
  <si>
    <t>100140302316W400_151037</t>
  </si>
  <si>
    <t>100140207606W400</t>
  </si>
  <si>
    <t>100140207605W400</t>
  </si>
  <si>
    <t>100140201911W400</t>
  </si>
  <si>
    <t>100140201513W400_149251</t>
  </si>
  <si>
    <t>100140200613W200_153558</t>
  </si>
  <si>
    <t>100140200613W200_149806</t>
  </si>
  <si>
    <t>100140107103W400</t>
  </si>
  <si>
    <t>100140102422W400_147359</t>
  </si>
  <si>
    <t>100133607008W400</t>
  </si>
  <si>
    <t>100133602117W400</t>
  </si>
  <si>
    <t>100133601911W400_151108</t>
  </si>
  <si>
    <t>100133504707W400</t>
  </si>
  <si>
    <t>100133501808W400_149391</t>
  </si>
  <si>
    <t>100133501614W400_147802</t>
  </si>
  <si>
    <t>100133407603W400_153228</t>
  </si>
  <si>
    <t>100133306704W400_149352</t>
  </si>
  <si>
    <t>100133303320W400_144504</t>
  </si>
  <si>
    <t>100133301515W400</t>
  </si>
  <si>
    <t>100133206904W400</t>
  </si>
  <si>
    <t>100133201915W400_141785</t>
  </si>
  <si>
    <t>100133201908W400_148533</t>
  </si>
  <si>
    <t>100133201808W400_151179</t>
  </si>
  <si>
    <t>100133107006W400</t>
  </si>
  <si>
    <t>100133009415W400</t>
  </si>
  <si>
    <t>100133001406W400_147817</t>
  </si>
  <si>
    <t>100132912601W600_149032</t>
  </si>
  <si>
    <t>100132902013W400_141782</t>
  </si>
  <si>
    <t>100132900513W200_151871</t>
  </si>
  <si>
    <t>100132900513W200_149273</t>
  </si>
  <si>
    <t>100132807004W400</t>
  </si>
  <si>
    <t>100132800613W200_149941</t>
  </si>
  <si>
    <t>100132709325W300_150779</t>
  </si>
  <si>
    <t>100132707003W400_153499</t>
  </si>
  <si>
    <t>100132702013W400_141780</t>
  </si>
  <si>
    <t>100132701308W400_141779</t>
  </si>
  <si>
    <t>100132608123W400_148371</t>
  </si>
  <si>
    <t>100132601613W400_153252</t>
  </si>
  <si>
    <t>100132600513W200_147808</t>
  </si>
  <si>
    <t>100132509307W600</t>
  </si>
  <si>
    <t>100132507504W400</t>
  </si>
  <si>
    <t>100132505607W400</t>
  </si>
  <si>
    <t>100132409424W300_150778</t>
  </si>
  <si>
    <t>100132407504W400</t>
  </si>
  <si>
    <t>100132407005W400_153705</t>
  </si>
  <si>
    <t>100132400614W200_146561</t>
  </si>
  <si>
    <t>100132306904W400</t>
  </si>
  <si>
    <t>100132301714W400_141776</t>
  </si>
  <si>
    <t>100132201917W400_149175</t>
  </si>
  <si>
    <t>100132107003W400</t>
  </si>
  <si>
    <t>100132104501W500_147406</t>
  </si>
  <si>
    <t>100132102316W400_148593</t>
  </si>
  <si>
    <t>100132101511W400_149986</t>
  </si>
  <si>
    <t>100132101511W400_146172</t>
  </si>
  <si>
    <t>100132012601W600</t>
  </si>
  <si>
    <t>100132008317W400</t>
  </si>
  <si>
    <t>100132001815W400</t>
  </si>
  <si>
    <t>100131909813W400</t>
  </si>
  <si>
    <t>100131808222W400_148353</t>
  </si>
  <si>
    <t>100131801815W400</t>
  </si>
  <si>
    <t>100131801716W400_141770</t>
  </si>
  <si>
    <t>100131707606W400</t>
  </si>
  <si>
    <t>100131707305W400</t>
  </si>
  <si>
    <t>100131707103W400</t>
  </si>
  <si>
    <t>100131707003W400</t>
  </si>
  <si>
    <t>100131606712W400</t>
  </si>
  <si>
    <t>100131602025W100</t>
  </si>
  <si>
    <t>100131510421W500</t>
  </si>
  <si>
    <t>100131509424W300_150777</t>
  </si>
  <si>
    <t>100131507004W400</t>
  </si>
  <si>
    <t>100131507003W400</t>
  </si>
  <si>
    <t>100131504301W400</t>
  </si>
  <si>
    <t>100131501414W400</t>
  </si>
  <si>
    <t>100131409424W300_150776</t>
  </si>
  <si>
    <t>100131407604W400</t>
  </si>
  <si>
    <t>100131407005W400</t>
  </si>
  <si>
    <t>100131401613W400_147796</t>
  </si>
  <si>
    <t>100131400614W200_151081</t>
  </si>
  <si>
    <t>100131309424W300_150775</t>
  </si>
  <si>
    <t>100131308318W400</t>
  </si>
  <si>
    <t>100131307004W400</t>
  </si>
  <si>
    <t>100131301615W400</t>
  </si>
  <si>
    <t>100131209815W400</t>
  </si>
  <si>
    <t>100131209525W300_150774</t>
  </si>
  <si>
    <t>100131209424W300_150773</t>
  </si>
  <si>
    <t>100131206904W400</t>
  </si>
  <si>
    <t>100131206805W400</t>
  </si>
  <si>
    <t>100131109517W400</t>
  </si>
  <si>
    <t>100131109424W300_150772</t>
  </si>
  <si>
    <t>100131109305W600</t>
  </si>
  <si>
    <t>100131108320W400_147100</t>
  </si>
  <si>
    <t>100131107004W400</t>
  </si>
  <si>
    <t>100131100311W400</t>
  </si>
  <si>
    <t>100131100110W400_145368</t>
  </si>
  <si>
    <t>100131009424W300_150771</t>
  </si>
  <si>
    <t>100131009305W600</t>
  </si>
  <si>
    <t>100131008615W500</t>
  </si>
  <si>
    <t>100131007707W400</t>
  </si>
  <si>
    <t>100131007003W400</t>
  </si>
  <si>
    <t>100131001607W400_148801</t>
  </si>
  <si>
    <t>100131001515W400</t>
  </si>
  <si>
    <t>100130907503W400</t>
  </si>
  <si>
    <t>100130907305W400</t>
  </si>
  <si>
    <t>100130905502W400</t>
  </si>
  <si>
    <t>100130902516W400_151060</t>
  </si>
  <si>
    <t>100130902018W400_148580</t>
  </si>
  <si>
    <t>100130809424W300_150770</t>
  </si>
  <si>
    <t>100130807606W400</t>
  </si>
  <si>
    <t>100130807003W400</t>
  </si>
  <si>
    <t>100130802008W400_148314</t>
  </si>
  <si>
    <t>100130709111W600</t>
  </si>
  <si>
    <t>100130707304W400</t>
  </si>
  <si>
    <t>100130707005W400_153699</t>
  </si>
  <si>
    <t>100130707003W400</t>
  </si>
  <si>
    <t>100130701506W400_148772</t>
  </si>
  <si>
    <t>100130607102W400</t>
  </si>
  <si>
    <t>100130605816W400</t>
  </si>
  <si>
    <t>100130502013W400_148572</t>
  </si>
  <si>
    <t>100130501406W400_151169</t>
  </si>
  <si>
    <t>100130407108W400</t>
  </si>
  <si>
    <t>100130402415W400</t>
  </si>
  <si>
    <t>100130401815W400_141760</t>
  </si>
  <si>
    <t>100130401704W400_148809</t>
  </si>
  <si>
    <t>100130309424W300_150769</t>
  </si>
  <si>
    <t>100130307805W5</t>
  </si>
  <si>
    <t>100130307103W400</t>
  </si>
  <si>
    <t>100130305607W400</t>
  </si>
  <si>
    <t>100130302008W400_151755</t>
  </si>
  <si>
    <t>100130301916W400</t>
  </si>
  <si>
    <t>100130300207W200_150809</t>
  </si>
  <si>
    <t>100130207108W400</t>
  </si>
  <si>
    <t>100130206905W400</t>
  </si>
  <si>
    <t>100130109325W300_150768</t>
  </si>
  <si>
    <t>100130101611W400_151172</t>
  </si>
  <si>
    <t>100130100613W200_153302</t>
  </si>
  <si>
    <t>100130100613W200_151077</t>
  </si>
  <si>
    <t>100123608317W400</t>
  </si>
  <si>
    <t>100123607203W400</t>
  </si>
  <si>
    <t>100123607009W400</t>
  </si>
  <si>
    <t>100123606909W400</t>
  </si>
  <si>
    <t>100123600705W400</t>
  </si>
  <si>
    <t>100123509425W300_150767</t>
  </si>
  <si>
    <t>100123506905W400_153625</t>
  </si>
  <si>
    <t>100123502317W400_151192</t>
  </si>
  <si>
    <t>100123502317W400_147208</t>
  </si>
  <si>
    <t>100123501908W400_153463</t>
  </si>
  <si>
    <t>100123501515W400</t>
  </si>
  <si>
    <t>100123307004W400</t>
  </si>
  <si>
    <t>100123302218W400_141751</t>
  </si>
  <si>
    <t>100123301515W400</t>
  </si>
  <si>
    <t>100123201914W400</t>
  </si>
  <si>
    <t>100123201515W400_141747</t>
  </si>
  <si>
    <t>100123200907W400_141746</t>
  </si>
  <si>
    <t>100123109415W400</t>
  </si>
  <si>
    <t>100123107606W400</t>
  </si>
  <si>
    <t>100123106908W400</t>
  </si>
  <si>
    <t>100123102225W400</t>
  </si>
  <si>
    <t>100123011013W500_147833</t>
  </si>
  <si>
    <t>100123007908W400</t>
  </si>
  <si>
    <t>100123007605W400</t>
  </si>
  <si>
    <t>100123006907W400</t>
  </si>
  <si>
    <t>100122907105W400</t>
  </si>
  <si>
    <t>100122906903W400</t>
  </si>
  <si>
    <t>100122809914W400</t>
  </si>
  <si>
    <t>100122809512W400_152237</t>
  </si>
  <si>
    <t>100122807206W400</t>
  </si>
  <si>
    <t>100122807205W400</t>
  </si>
  <si>
    <t>100122807004W400_153760</t>
  </si>
  <si>
    <t>100122806908W400</t>
  </si>
  <si>
    <t>100122800613W200_151076</t>
  </si>
  <si>
    <t>100122800512W200_145557</t>
  </si>
  <si>
    <t>100122708222W400_143058</t>
  </si>
  <si>
    <t>100122707105W400_151388</t>
  </si>
  <si>
    <t>100122707105W400</t>
  </si>
  <si>
    <t>100122702017W400_146995</t>
  </si>
  <si>
    <t>100122701515W400</t>
  </si>
  <si>
    <t>100122609303W400_152780</t>
  </si>
  <si>
    <t>100122607822W400_147902</t>
  </si>
  <si>
    <t>100122607605W400</t>
  </si>
  <si>
    <t>100122607206W402</t>
  </si>
  <si>
    <t>100122607205W400</t>
  </si>
  <si>
    <t>100122601613W400_152117</t>
  </si>
  <si>
    <t>100122507910W400</t>
  </si>
  <si>
    <t>100122502510W400</t>
  </si>
  <si>
    <t>100122500614W200_152248</t>
  </si>
  <si>
    <t>100122409914W400</t>
  </si>
  <si>
    <t>100122409815W400</t>
  </si>
  <si>
    <t>100122407108W400</t>
  </si>
  <si>
    <t>100122401816W400</t>
  </si>
  <si>
    <t>100122307721W400</t>
  </si>
  <si>
    <t>100122307606W400</t>
  </si>
  <si>
    <t>100122307605W400</t>
  </si>
  <si>
    <t>100122307203W400</t>
  </si>
  <si>
    <t>100122301816W400</t>
  </si>
  <si>
    <t>100122210213W400</t>
  </si>
  <si>
    <t>100122209303W4</t>
  </si>
  <si>
    <t>100122207304W400</t>
  </si>
  <si>
    <t>100122207107W400</t>
  </si>
  <si>
    <t>100122207004W400</t>
  </si>
  <si>
    <t>100122202517W400</t>
  </si>
  <si>
    <t>100122201508W400_148785</t>
  </si>
  <si>
    <t>100122108720W402</t>
  </si>
  <si>
    <t>100122107104W400</t>
  </si>
  <si>
    <t>100122107008W400</t>
  </si>
  <si>
    <t>100122107004W400</t>
  </si>
  <si>
    <t>100122107003W400</t>
  </si>
  <si>
    <t>100122011906W600</t>
  </si>
  <si>
    <t>100122002218W400_141735</t>
  </si>
  <si>
    <t>100122002017W400</t>
  </si>
  <si>
    <t>100122001913W400_152940</t>
  </si>
  <si>
    <t>100122001410W400</t>
  </si>
  <si>
    <t>100121911101W600_146256</t>
  </si>
  <si>
    <t>100121908005W500</t>
  </si>
  <si>
    <t>100121907908W400</t>
  </si>
  <si>
    <t>100121901513W400</t>
  </si>
  <si>
    <t>100121807025W402</t>
  </si>
  <si>
    <t>100121807003W400</t>
  </si>
  <si>
    <t>100121801815W400_152901</t>
  </si>
  <si>
    <t>100121708009W400</t>
  </si>
  <si>
    <t>100121707606W400</t>
  </si>
  <si>
    <t>100121707424W400</t>
  </si>
  <si>
    <t>100121707304W400</t>
  </si>
  <si>
    <t>100121707126W500</t>
  </si>
  <si>
    <t>100121707003W400</t>
  </si>
  <si>
    <t>100121706905W400</t>
  </si>
  <si>
    <t>100121704906W400</t>
  </si>
  <si>
    <t>100121609516W400</t>
  </si>
  <si>
    <t>100121607007W400</t>
  </si>
  <si>
    <t>100121607004W400</t>
  </si>
  <si>
    <t>100121604002W400</t>
  </si>
  <si>
    <t>100121601916W400</t>
  </si>
  <si>
    <t>100121601515W400</t>
  </si>
  <si>
    <t>100121507108W400_152141</t>
  </si>
  <si>
    <t>100121502113W400_151187</t>
  </si>
  <si>
    <t>100121502113W400_148583</t>
  </si>
  <si>
    <t>100121502113W400_141726</t>
  </si>
  <si>
    <t>100121407205W400</t>
  </si>
  <si>
    <t>100121405211W400</t>
  </si>
  <si>
    <t>100121402005W400_149723</t>
  </si>
  <si>
    <t>100121401615W400</t>
  </si>
  <si>
    <t>100121307305W400</t>
  </si>
  <si>
    <t>100121301817W400</t>
  </si>
  <si>
    <t>100121301615W400</t>
  </si>
  <si>
    <t>100121207303W400</t>
  </si>
  <si>
    <t>100121207207W400</t>
  </si>
  <si>
    <t>100121108720W400</t>
  </si>
  <si>
    <t>100121107305W400</t>
  </si>
  <si>
    <t>100121107007W400_153643</t>
  </si>
  <si>
    <t>100121107004W400</t>
  </si>
  <si>
    <t>100121106812W400</t>
  </si>
  <si>
    <t>100121102014W400</t>
  </si>
  <si>
    <t>100121100614W200_149935</t>
  </si>
  <si>
    <t>100121100613W200_149246</t>
  </si>
  <si>
    <t>100121010224W500_143973</t>
  </si>
  <si>
    <t>100121004908W400</t>
  </si>
  <si>
    <t>100121002219W400</t>
  </si>
  <si>
    <t>100121002118W400_148588</t>
  </si>
  <si>
    <t>100121001907W400_151415</t>
  </si>
  <si>
    <t>100121001515W400</t>
  </si>
  <si>
    <t>100120909507W500_147087</t>
  </si>
  <si>
    <t>100120907003W400_148012</t>
  </si>
  <si>
    <t>100120902516W400_148595</t>
  </si>
  <si>
    <t>100120900613W200_151574</t>
  </si>
  <si>
    <t>100120900613W200_151048</t>
  </si>
  <si>
    <t>100120900613W200_149696</t>
  </si>
  <si>
    <t>100120809813W400</t>
  </si>
  <si>
    <t>100120807606W400</t>
  </si>
  <si>
    <t>100120802118W400</t>
  </si>
  <si>
    <t>100120800613W200_151038</t>
  </si>
  <si>
    <t>100120707102W400</t>
  </si>
  <si>
    <t>100120707003W400_153628</t>
  </si>
  <si>
    <t>100120702519W400</t>
  </si>
  <si>
    <t>100120700613W200_151595</t>
  </si>
  <si>
    <t>100120700613W200_147653</t>
  </si>
  <si>
    <t>100120700612W200_151027</t>
  </si>
  <si>
    <t>100120607706W400</t>
  </si>
  <si>
    <t>100120607208W400_153369</t>
  </si>
  <si>
    <t>100120607105W400</t>
  </si>
  <si>
    <t>100120607008W400</t>
  </si>
  <si>
    <t>100120508025W400</t>
  </si>
  <si>
    <t>100120503120W400_145661</t>
  </si>
  <si>
    <t>100120502013W400_148571</t>
  </si>
  <si>
    <t>100120407707W400</t>
  </si>
  <si>
    <t>100120407305W400</t>
  </si>
  <si>
    <t>100120407206W400</t>
  </si>
  <si>
    <t>100120407205W400</t>
  </si>
  <si>
    <t>100120407105W400</t>
  </si>
  <si>
    <t>100120407104W400</t>
  </si>
  <si>
    <t>100120407004W400</t>
  </si>
  <si>
    <t>100120402007W400_147927</t>
  </si>
  <si>
    <t>100120400613W200_152231</t>
  </si>
  <si>
    <t>100120400612W200_151104</t>
  </si>
  <si>
    <t>100120400612W200_146051</t>
  </si>
  <si>
    <t>100120305606W402</t>
  </si>
  <si>
    <t>100120302012W400_147815</t>
  </si>
  <si>
    <t>100120300613W200_151079</t>
  </si>
  <si>
    <t>100120300613W200_149679</t>
  </si>
  <si>
    <t>100120212520W500</t>
  </si>
  <si>
    <t>100120208615W500</t>
  </si>
  <si>
    <t>100120202519W400</t>
  </si>
  <si>
    <t>100120202015W400_151185</t>
  </si>
  <si>
    <t>100120201615W400</t>
  </si>
  <si>
    <t>100120107306W400</t>
  </si>
  <si>
    <t>100120107105W400</t>
  </si>
  <si>
    <t>100120101515W400</t>
  </si>
  <si>
    <t>100113612414W500</t>
  </si>
  <si>
    <t>100113609723W500_149247</t>
  </si>
  <si>
    <t>100113608918W400</t>
  </si>
  <si>
    <t>100113607007W400</t>
  </si>
  <si>
    <t>100113606804W400_151379</t>
  </si>
  <si>
    <t>100113509416W400</t>
  </si>
  <si>
    <t>100113508009W400</t>
  </si>
  <si>
    <t>100113507009W400</t>
  </si>
  <si>
    <t>100113409417W402</t>
  </si>
  <si>
    <t>100113408317W400</t>
  </si>
  <si>
    <t>100113408009W400</t>
  </si>
  <si>
    <t>100113407908W400_153471</t>
  </si>
  <si>
    <t>100113407207W400</t>
  </si>
  <si>
    <t>100113407109W400</t>
  </si>
  <si>
    <t>100113407001W400</t>
  </si>
  <si>
    <t>100113406904W400</t>
  </si>
  <si>
    <t>100113404301W400_144261</t>
  </si>
  <si>
    <t>100113402015W400_149973</t>
  </si>
  <si>
    <t>100113401917W400_153371</t>
  </si>
  <si>
    <t>100113401816W400</t>
  </si>
  <si>
    <t>100113401609W400_147037</t>
  </si>
  <si>
    <t>100113401008W400</t>
  </si>
  <si>
    <t>100113311913W500</t>
  </si>
  <si>
    <t>100113309006W400_149239</t>
  </si>
  <si>
    <t>100113308318W400</t>
  </si>
  <si>
    <t>100113307004W400</t>
  </si>
  <si>
    <t>100113208218W400</t>
  </si>
  <si>
    <t>100113207002W400</t>
  </si>
  <si>
    <t>100113206905W400</t>
  </si>
  <si>
    <t>100113201807W400_149038</t>
  </si>
  <si>
    <t>100113108318W400</t>
  </si>
  <si>
    <t>100113107908W400</t>
  </si>
  <si>
    <t>100113012601W600</t>
  </si>
  <si>
    <t>100113007504W400</t>
  </si>
  <si>
    <t>100113007205W400</t>
  </si>
  <si>
    <t>100113007004W400</t>
  </si>
  <si>
    <t>100112901002W400</t>
  </si>
  <si>
    <t>100112901001W400</t>
  </si>
  <si>
    <t>100112900902W400</t>
  </si>
  <si>
    <t>100112807921W400_148043</t>
  </si>
  <si>
    <t>100112807004W400</t>
  </si>
  <si>
    <t>100112800513W200_153113</t>
  </si>
  <si>
    <t>100112710403W600</t>
  </si>
  <si>
    <t>100112707909W400</t>
  </si>
  <si>
    <t>100112707109W400</t>
  </si>
  <si>
    <t>100112707107W400</t>
  </si>
  <si>
    <t>100112707026W402</t>
  </si>
  <si>
    <t>100112707003W400_153500</t>
  </si>
  <si>
    <t>100112700513W200_149978</t>
  </si>
  <si>
    <t>100112608620W400</t>
  </si>
  <si>
    <t>100112607704W400</t>
  </si>
  <si>
    <t>100112607108W400</t>
  </si>
  <si>
    <t>100112607009W400_153202</t>
  </si>
  <si>
    <t>100112600614W200_151105</t>
  </si>
  <si>
    <t>100112507506W400_151768</t>
  </si>
  <si>
    <t>100112507106W400</t>
  </si>
  <si>
    <t>100112507005W400</t>
  </si>
  <si>
    <t>100112506908W400</t>
  </si>
  <si>
    <t>100112506903W400</t>
  </si>
  <si>
    <t>100112500108W400</t>
  </si>
  <si>
    <t>100112410202W600</t>
  </si>
  <si>
    <t>100112407605W400</t>
  </si>
  <si>
    <t>100112404328W400</t>
  </si>
  <si>
    <t>100112401817W400</t>
  </si>
  <si>
    <t>100112400108W400</t>
  </si>
  <si>
    <t>100112309814W400</t>
  </si>
  <si>
    <t>100112308812W500</t>
  </si>
  <si>
    <t>100112307606W400_153670</t>
  </si>
  <si>
    <t>100112307606W400</t>
  </si>
  <si>
    <t>100112207208W400</t>
  </si>
  <si>
    <t>100112207109W400</t>
  </si>
  <si>
    <t>100112207004W400</t>
  </si>
  <si>
    <t>100112202016W400</t>
  </si>
  <si>
    <t>100112108221W400_144905</t>
  </si>
  <si>
    <t>100112108218W400_152923</t>
  </si>
  <si>
    <t>100112107004W400</t>
  </si>
  <si>
    <t>100112107003W400</t>
  </si>
  <si>
    <t>100112102016W400</t>
  </si>
  <si>
    <t>100112101815W400</t>
  </si>
  <si>
    <t>100112009425W300_150765</t>
  </si>
  <si>
    <t>100112007006W400</t>
  </si>
  <si>
    <t>100112001815W400</t>
  </si>
  <si>
    <t>100112001508W400_148784</t>
  </si>
  <si>
    <t>100111908319W400_147104</t>
  </si>
  <si>
    <t>100111907004W400</t>
  </si>
  <si>
    <t>100111905506W400</t>
  </si>
  <si>
    <t>100111905327W500</t>
  </si>
  <si>
    <t>100111904302W402</t>
  </si>
  <si>
    <t>100111902115W400_148871</t>
  </si>
  <si>
    <t>100111901517W400</t>
  </si>
  <si>
    <t>100111807204W400</t>
  </si>
  <si>
    <t>100111802415W400_153308</t>
  </si>
  <si>
    <t>100111707606W400</t>
  </si>
  <si>
    <t>100111707006W400</t>
  </si>
  <si>
    <t>100111707004W400</t>
  </si>
  <si>
    <t>100111703123W400_146025</t>
  </si>
  <si>
    <t>100111607909W400</t>
  </si>
  <si>
    <t>100111607604W400</t>
  </si>
  <si>
    <t>100111607308W400_153661</t>
  </si>
  <si>
    <t>100111607305W400</t>
  </si>
  <si>
    <t>100111607104W400</t>
  </si>
  <si>
    <t>100111607003W400</t>
  </si>
  <si>
    <t>100111606023W500_142986</t>
  </si>
  <si>
    <t>100111603123W400_147345</t>
  </si>
  <si>
    <t>100111507305W400</t>
  </si>
  <si>
    <t>100111507204W400</t>
  </si>
  <si>
    <t>100111504301W500</t>
  </si>
  <si>
    <t>100111501615W400</t>
  </si>
  <si>
    <t>100111407606W400_153729</t>
  </si>
  <si>
    <t>100111407308W400</t>
  </si>
  <si>
    <t>100111407306W400</t>
  </si>
  <si>
    <t>100111407208W400</t>
  </si>
  <si>
    <t>100111407207W400</t>
  </si>
  <si>
    <t>100111407004W400</t>
  </si>
  <si>
    <t>100111406905W400</t>
  </si>
  <si>
    <t>100111406903W400</t>
  </si>
  <si>
    <t>100111406126W400</t>
  </si>
  <si>
    <t>100111401808W400</t>
  </si>
  <si>
    <t>100111400105W400</t>
  </si>
  <si>
    <t>100111307107W400</t>
  </si>
  <si>
    <t>100111209925W300_150764</t>
  </si>
  <si>
    <t>100111207304W400</t>
  </si>
  <si>
    <t>100111204808W400_151309</t>
  </si>
  <si>
    <t>100111204328W400_144994</t>
  </si>
  <si>
    <t>100111201412W400</t>
  </si>
  <si>
    <t>100111200614W200_151008</t>
  </si>
  <si>
    <t>100111107706W400_151770</t>
  </si>
  <si>
    <t>100111107207W400</t>
  </si>
  <si>
    <t>100111107006W400_153642</t>
  </si>
  <si>
    <t>100111106903W400</t>
  </si>
  <si>
    <t>100111104821W400</t>
  </si>
  <si>
    <t>100111007706W4</t>
  </si>
  <si>
    <t>100111007303W400</t>
  </si>
  <si>
    <t>100111007107W400</t>
  </si>
  <si>
    <t>100111006909W400_153193</t>
  </si>
  <si>
    <t>100111002622W3</t>
  </si>
  <si>
    <t>100111002116W400</t>
  </si>
  <si>
    <t>100111001906W400_145963</t>
  </si>
  <si>
    <t>100111001613W400_149821</t>
  </si>
  <si>
    <t>100111000206W400</t>
  </si>
  <si>
    <t>100110907606W400_151780</t>
  </si>
  <si>
    <t>100110907203W400</t>
  </si>
  <si>
    <t>100110907104W400</t>
  </si>
  <si>
    <t>100110906911W400</t>
  </si>
  <si>
    <t>100110905502W400</t>
  </si>
  <si>
    <t>100110904807W400</t>
  </si>
  <si>
    <t>100110901913W400</t>
  </si>
  <si>
    <t>100110901907W400_148724</t>
  </si>
  <si>
    <t>100110809325W300_150762</t>
  </si>
  <si>
    <t>100110809225W300_150761</t>
  </si>
  <si>
    <t>100110807204W400_153651</t>
  </si>
  <si>
    <t>100110807103W400</t>
  </si>
  <si>
    <t>100110807004W400_149115</t>
  </si>
  <si>
    <t>100110807003W400</t>
  </si>
  <si>
    <t>100110806903W400</t>
  </si>
  <si>
    <t>100110800613W200_143792</t>
  </si>
  <si>
    <t>100110709914W400</t>
  </si>
  <si>
    <t>100110708222W400_149703</t>
  </si>
  <si>
    <t>100110708222W400_147932</t>
  </si>
  <si>
    <t>100110708222W400_147126</t>
  </si>
  <si>
    <t>100110708222W400_147099</t>
  </si>
  <si>
    <t>100110708009W400</t>
  </si>
  <si>
    <t>100110707606W400</t>
  </si>
  <si>
    <t>100110707307W400</t>
  </si>
  <si>
    <t>100110700613W200_152798</t>
  </si>
  <si>
    <t>100110607105W400_153649</t>
  </si>
  <si>
    <t>100110607104W400</t>
  </si>
  <si>
    <t>100110606903W400</t>
  </si>
  <si>
    <t>100110509325W300_150760</t>
  </si>
  <si>
    <t>100110507305W400</t>
  </si>
  <si>
    <t>100110507205W400</t>
  </si>
  <si>
    <t>100110507124W400</t>
  </si>
  <si>
    <t>100110504906W400</t>
  </si>
  <si>
    <t>100110502018W400_147934</t>
  </si>
  <si>
    <t>100110501806W400_153101</t>
  </si>
  <si>
    <t>100110500709W400</t>
  </si>
  <si>
    <t>100110412520W500</t>
  </si>
  <si>
    <t>100110408320W400_148038</t>
  </si>
  <si>
    <t>100110408009W400</t>
  </si>
  <si>
    <t>100110406903W400</t>
  </si>
  <si>
    <t>100110308320W400_148037</t>
  </si>
  <si>
    <t>100110307706W400_151773</t>
  </si>
  <si>
    <t>100110307706W400</t>
  </si>
  <si>
    <t>100110307606W400_151750</t>
  </si>
  <si>
    <t>100110307003W400</t>
  </si>
  <si>
    <t>100110306909W400</t>
  </si>
  <si>
    <t>100110305606W400</t>
  </si>
  <si>
    <t>100110305503W400</t>
  </si>
  <si>
    <t>100110302008W400_151087</t>
  </si>
  <si>
    <t>100110301815W400</t>
  </si>
  <si>
    <t>100110301004W400</t>
  </si>
  <si>
    <t>100110210101W602</t>
  </si>
  <si>
    <t>100110208323W400_151866</t>
  </si>
  <si>
    <t>100110207517W400</t>
  </si>
  <si>
    <t>100110207305W400</t>
  </si>
  <si>
    <t>100110201811W400</t>
  </si>
  <si>
    <t>100110201615W400_151819</t>
  </si>
  <si>
    <t>100110201615W400</t>
  </si>
  <si>
    <t>100110200613W200_151922</t>
  </si>
  <si>
    <t>100110200613W200_151285</t>
  </si>
  <si>
    <t>100110110425W500</t>
  </si>
  <si>
    <t>100110107606W400_151752</t>
  </si>
  <si>
    <t>100110107306W400</t>
  </si>
  <si>
    <t>100110102628W400</t>
  </si>
  <si>
    <t>100110101711W400_152772</t>
  </si>
  <si>
    <t>100110100906W400</t>
  </si>
  <si>
    <t>100103610824W500</t>
  </si>
  <si>
    <t>100103608009W400</t>
  </si>
  <si>
    <t>100103607908W400</t>
  </si>
  <si>
    <t>100103607606W400</t>
  </si>
  <si>
    <t>100103507909W400</t>
  </si>
  <si>
    <t>100103507007W400</t>
  </si>
  <si>
    <t>100103506909W400</t>
  </si>
  <si>
    <t>100103506906W400</t>
  </si>
  <si>
    <t>100103506805W400</t>
  </si>
  <si>
    <t>100103410001W600</t>
  </si>
  <si>
    <t>100103405717W400</t>
  </si>
  <si>
    <t>100103402420W400_153299</t>
  </si>
  <si>
    <t>100103402420W400_152767</t>
  </si>
  <si>
    <t>100103402420W400_148311</t>
  </si>
  <si>
    <t>100103400513W200_151286</t>
  </si>
  <si>
    <t>100103309417W400</t>
  </si>
  <si>
    <t>100103307208W400</t>
  </si>
  <si>
    <t>100103307207W400</t>
  </si>
  <si>
    <t>100103307004W400</t>
  </si>
  <si>
    <t>100103306907W400</t>
  </si>
  <si>
    <t>100103304103W400</t>
  </si>
  <si>
    <t>100103211101W600_146252</t>
  </si>
  <si>
    <t>100103210620W500_147242</t>
  </si>
  <si>
    <t>100103209506W400_150282</t>
  </si>
  <si>
    <t>100103209303W400_152286</t>
  </si>
  <si>
    <t>100103207203W400</t>
  </si>
  <si>
    <t>100103107925W400</t>
  </si>
  <si>
    <t>100103107606W400</t>
  </si>
  <si>
    <t>100103007924W400</t>
  </si>
  <si>
    <t>100103007107W400</t>
  </si>
  <si>
    <t>100103006903W400</t>
  </si>
  <si>
    <t>100102908721W400</t>
  </si>
  <si>
    <t>100102907208W400</t>
  </si>
  <si>
    <t>100102906902W400</t>
  </si>
  <si>
    <t>100102900513W200_151250</t>
  </si>
  <si>
    <t>100102812601W600</t>
  </si>
  <si>
    <t>100102807909W400</t>
  </si>
  <si>
    <t>100102805717W400</t>
  </si>
  <si>
    <t>100102805206W400</t>
  </si>
  <si>
    <t>100102708323W400</t>
  </si>
  <si>
    <t>100102708021W400</t>
  </si>
  <si>
    <t>100102705503W400</t>
  </si>
  <si>
    <t>100102704826W400_147247</t>
  </si>
  <si>
    <t>100102608822W400</t>
  </si>
  <si>
    <t>100102607909W400</t>
  </si>
  <si>
    <t>100102606704W400</t>
  </si>
  <si>
    <t>100102512514W500</t>
  </si>
  <si>
    <t>100102510322W500</t>
  </si>
  <si>
    <t>100102507922W400_150279</t>
  </si>
  <si>
    <t>100102507209W400</t>
  </si>
  <si>
    <t>100102507207W400</t>
  </si>
  <si>
    <t>100102507104W400</t>
  </si>
  <si>
    <t>100102501515W400_141609</t>
  </si>
  <si>
    <t>100102500513W200_146556</t>
  </si>
  <si>
    <t>100102409517W400</t>
  </si>
  <si>
    <t>100102407206W402</t>
  </si>
  <si>
    <t>100102401615W400_153397</t>
  </si>
  <si>
    <t>100102401615W400_151416</t>
  </si>
  <si>
    <t>100102309303W400_153234</t>
  </si>
  <si>
    <t>100102308322W400_146855</t>
  </si>
  <si>
    <t>100102307923W400</t>
  </si>
  <si>
    <t>100102307909W400_153474</t>
  </si>
  <si>
    <t>100102307606W400</t>
  </si>
  <si>
    <t>100102307108W400</t>
  </si>
  <si>
    <t>100102302319W400</t>
  </si>
  <si>
    <t>100102301515W400</t>
  </si>
  <si>
    <t>100102300614W200_152229</t>
  </si>
  <si>
    <t>100102209524W300_150759</t>
  </si>
  <si>
    <t>100102207608W400_151771</t>
  </si>
  <si>
    <t>100102207208W400</t>
  </si>
  <si>
    <t>100102207206W400</t>
  </si>
  <si>
    <t>100102207204W400_153653</t>
  </si>
  <si>
    <t>100102207003W400</t>
  </si>
  <si>
    <t>100102111101W600_146255</t>
  </si>
  <si>
    <t>100102109714W400</t>
  </si>
  <si>
    <t>100102109325W300_150758</t>
  </si>
  <si>
    <t>100102109005W400</t>
  </si>
  <si>
    <t>100102108317W400</t>
  </si>
  <si>
    <t>100102107606W400_151772</t>
  </si>
  <si>
    <t>100102107204W400</t>
  </si>
  <si>
    <t>100102104505W400</t>
  </si>
  <si>
    <t>100102101521W3</t>
  </si>
  <si>
    <t>100102012519W500</t>
  </si>
  <si>
    <t>100102009303W400_152925</t>
  </si>
  <si>
    <t>100102009303W400</t>
  </si>
  <si>
    <t>100102007909W400_153473</t>
  </si>
  <si>
    <t>100102007003W400</t>
  </si>
  <si>
    <t>100102006908W400</t>
  </si>
  <si>
    <t>100102001815W400_153251</t>
  </si>
  <si>
    <t>100102001815W400_153138</t>
  </si>
  <si>
    <t>100102001815W400_152892</t>
  </si>
  <si>
    <t>100102001815W400_152283</t>
  </si>
  <si>
    <t>100102001815W400_151474</t>
  </si>
  <si>
    <t>100102001815W400_149913</t>
  </si>
  <si>
    <t>100102001815W400_149028</t>
  </si>
  <si>
    <t>100101910922W500</t>
  </si>
  <si>
    <t>100101910324W500</t>
  </si>
  <si>
    <t>100101907922W400</t>
  </si>
  <si>
    <t>100101907605W400_151769</t>
  </si>
  <si>
    <t>100101907003W400_153742</t>
  </si>
  <si>
    <t>100101902017W400</t>
  </si>
  <si>
    <t>100101900109W400</t>
  </si>
  <si>
    <t>100101810721W500_147181</t>
  </si>
  <si>
    <t>100101807304W400</t>
  </si>
  <si>
    <t>100101807104W400</t>
  </si>
  <si>
    <t>100101807008W400</t>
  </si>
  <si>
    <t>100101806903W400</t>
  </si>
  <si>
    <t>100101804020W300_146237</t>
  </si>
  <si>
    <t>100101801815W400</t>
  </si>
  <si>
    <t>100101800907W400</t>
  </si>
  <si>
    <t>100101707606W400</t>
  </si>
  <si>
    <t>100101707308W400</t>
  </si>
  <si>
    <t>100101707005W400_153700</t>
  </si>
  <si>
    <t>100101707004W400_153754</t>
  </si>
  <si>
    <t>100101706215W400</t>
  </si>
  <si>
    <t>100101703320W400_147418</t>
  </si>
  <si>
    <t>100101701916W400</t>
  </si>
  <si>
    <t>100101701704W400_144494</t>
  </si>
  <si>
    <t>100101701515W400</t>
  </si>
  <si>
    <t>100101611101W600_146254</t>
  </si>
  <si>
    <t>100101610923W500</t>
  </si>
  <si>
    <t>100101607925W400</t>
  </si>
  <si>
    <t>100101607304W400</t>
  </si>
  <si>
    <t>100101607004W400</t>
  </si>
  <si>
    <t>100101607003W400</t>
  </si>
  <si>
    <t>100101606902W400</t>
  </si>
  <si>
    <t>100101601815W400_152933</t>
  </si>
  <si>
    <t>100101601815W400_152830</t>
  </si>
  <si>
    <t>100101600709W400</t>
  </si>
  <si>
    <t>100101510403W600_148531</t>
  </si>
  <si>
    <t>100101508214W500</t>
  </si>
  <si>
    <t>100101508009W400</t>
  </si>
  <si>
    <t>100101507710W500</t>
  </si>
  <si>
    <t>100101507324W400</t>
  </si>
  <si>
    <t>100101507308W400</t>
  </si>
  <si>
    <t>100101507307W400</t>
  </si>
  <si>
    <t>100101507209W400</t>
  </si>
  <si>
    <t>100101507203W400</t>
  </si>
  <si>
    <t>100101502014W400</t>
  </si>
  <si>
    <t>100101407305W400</t>
  </si>
  <si>
    <t>100101407107W400</t>
  </si>
  <si>
    <t>100101407004W400</t>
  </si>
  <si>
    <t>100101400614W200_149934</t>
  </si>
  <si>
    <t>100101307308W400</t>
  </si>
  <si>
    <t>100101307307W400</t>
  </si>
  <si>
    <t>100101307005W400</t>
  </si>
  <si>
    <t>100101307004W400</t>
  </si>
  <si>
    <t>100101304203W400</t>
  </si>
  <si>
    <t>100101302823W400</t>
  </si>
  <si>
    <t>100101302719W400_151012</t>
  </si>
  <si>
    <t>100101300109W400</t>
  </si>
  <si>
    <t>100101209914W400</t>
  </si>
  <si>
    <t>100101207910W400</t>
  </si>
  <si>
    <t>100101207109W400</t>
  </si>
  <si>
    <t>100101204810W400_149264</t>
  </si>
  <si>
    <t>100101202520W400</t>
  </si>
  <si>
    <t>100101200710W400</t>
  </si>
  <si>
    <t>100101109503W400</t>
  </si>
  <si>
    <t>100101107805W500_144461</t>
  </si>
  <si>
    <t>100101107721W400_144986</t>
  </si>
  <si>
    <t>100101107306W400</t>
  </si>
  <si>
    <t>100101100808W400</t>
  </si>
  <si>
    <t>100101100710W400</t>
  </si>
  <si>
    <t>100101100208W400</t>
  </si>
  <si>
    <t>100101100103W400</t>
  </si>
  <si>
    <t>100101010224W500_148070</t>
  </si>
  <si>
    <t>100101007706W400</t>
  </si>
  <si>
    <t>100101007124W400</t>
  </si>
  <si>
    <t>100101007007W400</t>
  </si>
  <si>
    <t>100101007005W400</t>
  </si>
  <si>
    <t>100101006512W400</t>
  </si>
  <si>
    <t>100101002018W400_151539</t>
  </si>
  <si>
    <t>100101000613W200_142139</t>
  </si>
  <si>
    <t>100100909305W600_148339</t>
  </si>
  <si>
    <t>100100907606W400_151662</t>
  </si>
  <si>
    <t>100100907307W400</t>
  </si>
  <si>
    <t>100100907124W400</t>
  </si>
  <si>
    <t>100100900613W200_152295</t>
  </si>
  <si>
    <t>100100807308W400</t>
  </si>
  <si>
    <t>100100801513W400_153282</t>
  </si>
  <si>
    <t>100100707606W400</t>
  </si>
  <si>
    <t>100100707204W400</t>
  </si>
  <si>
    <t>100100707005W400</t>
  </si>
  <si>
    <t>100100706902W400</t>
  </si>
  <si>
    <t>100100705603W400</t>
  </si>
  <si>
    <t>100100705505W402</t>
  </si>
  <si>
    <t>100100701706W400_149805</t>
  </si>
  <si>
    <t>100100701612W400_150294</t>
  </si>
  <si>
    <t>100100700613W200_151009</t>
  </si>
  <si>
    <t>100100612619W500</t>
  </si>
  <si>
    <t>100100608615W5</t>
  </si>
  <si>
    <t>100100509814W400</t>
  </si>
  <si>
    <t>100100508720W400</t>
  </si>
  <si>
    <t>100100507605W400</t>
  </si>
  <si>
    <t>100100507308W400</t>
  </si>
  <si>
    <t>100100507307W400</t>
  </si>
  <si>
    <t>100100507208W400</t>
  </si>
  <si>
    <t>100100507206W400</t>
  </si>
  <si>
    <t>100100502218W400_147931</t>
  </si>
  <si>
    <t>100100502113W400_148326</t>
  </si>
  <si>
    <t>100100408419W400</t>
  </si>
  <si>
    <t>100100407706W400</t>
  </si>
  <si>
    <t>100100407308W400</t>
  </si>
  <si>
    <t>100100407307W400</t>
  </si>
  <si>
    <t>100100404807W400</t>
  </si>
  <si>
    <t>100100400613W200_152114</t>
  </si>
  <si>
    <t>100100311113W500</t>
  </si>
  <si>
    <t>100100308514W500</t>
  </si>
  <si>
    <t>100100307706W400</t>
  </si>
  <si>
    <t>100100307307W400</t>
  </si>
  <si>
    <t>100100307303W400</t>
  </si>
  <si>
    <t>100100307209W400</t>
  </si>
  <si>
    <t>100100307004W400</t>
  </si>
  <si>
    <t>100100305606W400</t>
  </si>
  <si>
    <t>100100210402W602</t>
  </si>
  <si>
    <t>100100209913W400</t>
  </si>
  <si>
    <t>100100208612W500</t>
  </si>
  <si>
    <t>100100207307W400</t>
  </si>
  <si>
    <t>100100207207W400</t>
  </si>
  <si>
    <t>100100207004W400_153702</t>
  </si>
  <si>
    <t>100100200907W400</t>
  </si>
  <si>
    <t>100100200614W200_151284</t>
  </si>
  <si>
    <t>100100110923W500_146423</t>
  </si>
  <si>
    <t>100100110523W500_145462</t>
  </si>
  <si>
    <t>100100110422W500_148506</t>
  </si>
  <si>
    <t>100100110301W600</t>
  </si>
  <si>
    <t>100100108612W500</t>
  </si>
  <si>
    <t>100100107309W400</t>
  </si>
  <si>
    <t>100100107207W400</t>
  </si>
  <si>
    <t>100100107105W400</t>
  </si>
  <si>
    <t>100100106906W400</t>
  </si>
  <si>
    <t>100100101711W400_153215</t>
  </si>
  <si>
    <t>100100100614W200_153240</t>
  </si>
  <si>
    <t>100093607909W400</t>
  </si>
  <si>
    <t>100093601705W400_149034</t>
  </si>
  <si>
    <t>100093601413W400_149569</t>
  </si>
  <si>
    <t>100093600603W400</t>
  </si>
  <si>
    <t>100093507506W400_153231</t>
  </si>
  <si>
    <t>100093507503W400_152787</t>
  </si>
  <si>
    <t>100093506901W400</t>
  </si>
  <si>
    <t>100093503904W400</t>
  </si>
  <si>
    <t>100093501415W400</t>
  </si>
  <si>
    <t>100093500124W100</t>
  </si>
  <si>
    <t>100093407908W400_153470</t>
  </si>
  <si>
    <t>100093407506W400_153724</t>
  </si>
  <si>
    <t>100093407006W400_151387</t>
  </si>
  <si>
    <t>100093406905W400</t>
  </si>
  <si>
    <t>100093403903W400</t>
  </si>
  <si>
    <t>100093401614W400_149390</t>
  </si>
  <si>
    <t>100093401614W400_141520</t>
  </si>
  <si>
    <t>100093401614W400</t>
  </si>
  <si>
    <t>100093307505W400_152791</t>
  </si>
  <si>
    <t>100093301515W400_153316</t>
  </si>
  <si>
    <t>100093209814W400</t>
  </si>
  <si>
    <t>100093209425W300_150757</t>
  </si>
  <si>
    <t>100093207909W400</t>
  </si>
  <si>
    <t>100093207908W400</t>
  </si>
  <si>
    <t>100093207604W500</t>
  </si>
  <si>
    <t>100093207006W400</t>
  </si>
  <si>
    <t>100093207003W400</t>
  </si>
  <si>
    <t>100093201714W400_141519</t>
  </si>
  <si>
    <t>100093107005W400</t>
  </si>
  <si>
    <t>100093103503W400</t>
  </si>
  <si>
    <t>100093101915W400_149117</t>
  </si>
  <si>
    <t>100093101817W400</t>
  </si>
  <si>
    <t>100093101718W400_153216</t>
  </si>
  <si>
    <t>100093100601W400</t>
  </si>
  <si>
    <t>100093007006W400</t>
  </si>
  <si>
    <t>100092908720W400</t>
  </si>
  <si>
    <t>100092907921W400_148053</t>
  </si>
  <si>
    <t>100092809424W300_150756</t>
  </si>
  <si>
    <t>100092809225W300_150755</t>
  </si>
  <si>
    <t>100092807008W400_153186</t>
  </si>
  <si>
    <t>100092807004W400_151582</t>
  </si>
  <si>
    <t>100092807003W400_149559</t>
  </si>
  <si>
    <t>100092712601W6T2</t>
  </si>
  <si>
    <t>100092707909W400_153475</t>
  </si>
  <si>
    <t>100092702425W400_147118</t>
  </si>
  <si>
    <t>100092700107W200_149671</t>
  </si>
  <si>
    <t>100092612602W600</t>
  </si>
  <si>
    <t>100092612420W500</t>
  </si>
  <si>
    <t>100092606908W400_153205</t>
  </si>
  <si>
    <t>100092601708W400_149419</t>
  </si>
  <si>
    <t>100092509825W300_150754</t>
  </si>
  <si>
    <t>100092507107W400</t>
  </si>
  <si>
    <t>100092506909W400</t>
  </si>
  <si>
    <t>100092504102W400</t>
  </si>
  <si>
    <t>100092407606W400</t>
  </si>
  <si>
    <t>100092405717W400</t>
  </si>
  <si>
    <t>100092401917W400_142016</t>
  </si>
  <si>
    <t>100092401917W400</t>
  </si>
  <si>
    <t>100092301816W400_151178</t>
  </si>
  <si>
    <t>100092301816W400_151177</t>
  </si>
  <si>
    <t>100092301816W400_149665</t>
  </si>
  <si>
    <t>100092301816W400_147800</t>
  </si>
  <si>
    <t>100092301412W400</t>
  </si>
  <si>
    <t>100092207105W400_149749</t>
  </si>
  <si>
    <t>100092204003W403</t>
  </si>
  <si>
    <t>100092107909W400</t>
  </si>
  <si>
    <t>100092107003W400</t>
  </si>
  <si>
    <t>100092104201W400_148350</t>
  </si>
  <si>
    <t>100092102620W400</t>
  </si>
  <si>
    <t>100092101608W400_148808</t>
  </si>
  <si>
    <t>100092009425W300_150753</t>
  </si>
  <si>
    <t>100092008009W400_149788</t>
  </si>
  <si>
    <t>100092007004W400</t>
  </si>
  <si>
    <t>100092007003W400</t>
  </si>
  <si>
    <t>100091908319W400_147105</t>
  </si>
  <si>
    <t>100091908319W400_147053</t>
  </si>
  <si>
    <t>100091908024W400</t>
  </si>
  <si>
    <t>100091907004W400</t>
  </si>
  <si>
    <t>100091900305W400</t>
  </si>
  <si>
    <t>100091808521W400</t>
  </si>
  <si>
    <t>100091808020W400_148048</t>
  </si>
  <si>
    <t>100091807606W400</t>
  </si>
  <si>
    <t>100091807204W400_153652</t>
  </si>
  <si>
    <t>100091807005W400</t>
  </si>
  <si>
    <t>100091807003W400</t>
  </si>
  <si>
    <t>100091806902W400</t>
  </si>
  <si>
    <t>100091709914W400</t>
  </si>
  <si>
    <t>100091707606W400</t>
  </si>
  <si>
    <t>100091707308W400</t>
  </si>
  <si>
    <t>100091707004W400</t>
  </si>
  <si>
    <t>100091706907W400</t>
  </si>
  <si>
    <t>100091706804W400</t>
  </si>
  <si>
    <t>100091702517W400</t>
  </si>
  <si>
    <t>100091607005W400</t>
  </si>
  <si>
    <t>100091602720W400</t>
  </si>
  <si>
    <t>100091508223W400</t>
  </si>
  <si>
    <t>100091502005W400_149415</t>
  </si>
  <si>
    <t>100091409915W400</t>
  </si>
  <si>
    <t>100091409616W400</t>
  </si>
  <si>
    <t>100091407205W400_153654</t>
  </si>
  <si>
    <t>100091407106W400</t>
  </si>
  <si>
    <t>100091402016W400_148577</t>
  </si>
  <si>
    <t>100091307504W400</t>
  </si>
  <si>
    <t>100091307308W400</t>
  </si>
  <si>
    <t>100091307004W400</t>
  </si>
  <si>
    <t>100091301704W400_151203</t>
  </si>
  <si>
    <t>100091207301W400</t>
  </si>
  <si>
    <t>100091109616W400</t>
  </si>
  <si>
    <t>100091107006W400</t>
  </si>
  <si>
    <t>100091007707W400</t>
  </si>
  <si>
    <t>100091007108W400_148537</t>
  </si>
  <si>
    <t>100091007105W400_151301</t>
  </si>
  <si>
    <t>100091007006W400</t>
  </si>
  <si>
    <t>100091001615W400_149043</t>
  </si>
  <si>
    <t>100091000613W200_153301</t>
  </si>
  <si>
    <t>100090911421W502</t>
  </si>
  <si>
    <t>100090909517W400</t>
  </si>
  <si>
    <t>100090907707W400</t>
  </si>
  <si>
    <t>100090907606W400</t>
  </si>
  <si>
    <t>100090907103W400</t>
  </si>
  <si>
    <t>100090907005W400</t>
  </si>
  <si>
    <t>100090904807W400</t>
  </si>
  <si>
    <t>100090807908W400</t>
  </si>
  <si>
    <t>100090807606W400</t>
  </si>
  <si>
    <t>100090807108W400</t>
  </si>
  <si>
    <t>100090801916W400</t>
  </si>
  <si>
    <t>100090708202W600</t>
  </si>
  <si>
    <t>100090707606W400</t>
  </si>
  <si>
    <t>100090707204W400_153650</t>
  </si>
  <si>
    <t>100090707003W400</t>
  </si>
  <si>
    <t>100090701412W400</t>
  </si>
  <si>
    <t>100090607606W400_153617</t>
  </si>
  <si>
    <t>100090607206W402</t>
  </si>
  <si>
    <t>100090507104W400</t>
  </si>
  <si>
    <t>100090503901W400</t>
  </si>
  <si>
    <t>100090501704W400_148810</t>
  </si>
  <si>
    <t>100090407707W400</t>
  </si>
  <si>
    <t>100090407303W400</t>
  </si>
  <si>
    <t>100090407208W400</t>
  </si>
  <si>
    <t>100090402718W400</t>
  </si>
  <si>
    <t>100090402025W100</t>
  </si>
  <si>
    <t>100090309914W400</t>
  </si>
  <si>
    <t>100090307107W400</t>
  </si>
  <si>
    <t>100090305607W400</t>
  </si>
  <si>
    <t>100090305606W400</t>
  </si>
  <si>
    <t>100090303721W400_147401</t>
  </si>
  <si>
    <t>100090207306W400</t>
  </si>
  <si>
    <t>100090201914W400_146104</t>
  </si>
  <si>
    <t>100090110301W600</t>
  </si>
  <si>
    <t>100090107106W400</t>
  </si>
  <si>
    <t>100090102424W400</t>
  </si>
  <si>
    <t>100090101711W400_153396</t>
  </si>
  <si>
    <t>100083607924W402</t>
  </si>
  <si>
    <t>100083606905W400</t>
  </si>
  <si>
    <t>100083602222W400</t>
  </si>
  <si>
    <t>100083601807W400_148508</t>
  </si>
  <si>
    <t>100083600514W200_151056</t>
  </si>
  <si>
    <t>100083508123W400_151870</t>
  </si>
  <si>
    <t>100083500513W200_145464</t>
  </si>
  <si>
    <t>100083409225W300_153728</t>
  </si>
  <si>
    <t>100083408721W400</t>
  </si>
  <si>
    <t>100083408715W500</t>
  </si>
  <si>
    <t>100083407007W400</t>
  </si>
  <si>
    <t>100083401708W400_150021</t>
  </si>
  <si>
    <t>100083310101W600_148305</t>
  </si>
  <si>
    <t>100083307208W400</t>
  </si>
  <si>
    <t>100083307003W400</t>
  </si>
  <si>
    <t>100083208319W400</t>
  </si>
  <si>
    <t>100083206906W400</t>
  </si>
  <si>
    <t>100083206902W400</t>
  </si>
  <si>
    <t>100083202119W400_148589</t>
  </si>
  <si>
    <t>100083201816W400_141479</t>
  </si>
  <si>
    <t>100083201808W400_153100</t>
  </si>
  <si>
    <t>100083011812W500_148236</t>
  </si>
  <si>
    <t>100083011812W500_142834</t>
  </si>
  <si>
    <t>100083000311W400</t>
  </si>
  <si>
    <t>100083000108W400</t>
  </si>
  <si>
    <t>100082908009W400</t>
  </si>
  <si>
    <t>100082907606W400_153377</t>
  </si>
  <si>
    <t>100082906804W400</t>
  </si>
  <si>
    <t>100082901808W400_147937</t>
  </si>
  <si>
    <t>100082901711W400_147811</t>
  </si>
  <si>
    <t>100082801715W400_152938</t>
  </si>
  <si>
    <t>100082801508W400_148787</t>
  </si>
  <si>
    <t>100082801408W400</t>
  </si>
  <si>
    <t>100082801309W400_147333</t>
  </si>
  <si>
    <t>100082800613W200_151484</t>
  </si>
  <si>
    <t>100082800201W400</t>
  </si>
  <si>
    <t>100082712519W500</t>
  </si>
  <si>
    <t>100082708320W400</t>
  </si>
  <si>
    <t>100082706905W400</t>
  </si>
  <si>
    <t>100082701913W400_141473</t>
  </si>
  <si>
    <t>100082609616W400</t>
  </si>
  <si>
    <t>100082606908W400</t>
  </si>
  <si>
    <t>100082606905W400</t>
  </si>
  <si>
    <t>100082500614W200_142126</t>
  </si>
  <si>
    <t>100082500514W200_151481</t>
  </si>
  <si>
    <t>100082407606W400_153708</t>
  </si>
  <si>
    <t>100082401614W400_152168</t>
  </si>
  <si>
    <t>100082401128W400</t>
  </si>
  <si>
    <t>100082307606W400</t>
  </si>
  <si>
    <t>100082307303W400</t>
  </si>
  <si>
    <t>100082306909W400</t>
  </si>
  <si>
    <t>100082304618W300_144085</t>
  </si>
  <si>
    <t>100082302821W400_147122</t>
  </si>
  <si>
    <t>100082300614W200_151394</t>
  </si>
  <si>
    <t>100082207606W400</t>
  </si>
  <si>
    <t>100082204003W400</t>
  </si>
  <si>
    <t>100082202226W400_147363</t>
  </si>
  <si>
    <t>100082202216W400_148671</t>
  </si>
  <si>
    <t>100082201102W400</t>
  </si>
  <si>
    <t>100082107606W400</t>
  </si>
  <si>
    <t>100082107303W400</t>
  </si>
  <si>
    <t>100082107004W400</t>
  </si>
  <si>
    <t>100082107003W400</t>
  </si>
  <si>
    <t>100082102719W400_148479</t>
  </si>
  <si>
    <t>100082102115W400_145792</t>
  </si>
  <si>
    <t>100082101615W400</t>
  </si>
  <si>
    <t>100082101515W400</t>
  </si>
  <si>
    <t>100082008414W500_147649</t>
  </si>
  <si>
    <t>100082008009W400</t>
  </si>
  <si>
    <t>100082007303W400</t>
  </si>
  <si>
    <t>100082007003W400</t>
  </si>
  <si>
    <t>100082005313W500</t>
  </si>
  <si>
    <t>100082004709W400</t>
  </si>
  <si>
    <t>100082003903W400</t>
  </si>
  <si>
    <t>100081909815W400</t>
  </si>
  <si>
    <t>100081907909W400</t>
  </si>
  <si>
    <t>100081907003W400</t>
  </si>
  <si>
    <t>100081906905W400_153739</t>
  </si>
  <si>
    <t>100081906902W400</t>
  </si>
  <si>
    <t>100081902519W400</t>
  </si>
  <si>
    <t>100081807606W400</t>
  </si>
  <si>
    <t>100081807003W400</t>
  </si>
  <si>
    <t>100081802114W400_149268</t>
  </si>
  <si>
    <t>100081704906W402</t>
  </si>
  <si>
    <t>100081704226W400_147214</t>
  </si>
  <si>
    <t>100081700613W200_149673</t>
  </si>
  <si>
    <t>100081607205W400</t>
  </si>
  <si>
    <t>100081607003W400</t>
  </si>
  <si>
    <t>100081606904W400</t>
  </si>
  <si>
    <t>100081605313W500</t>
  </si>
  <si>
    <t>100081602008W400_145460</t>
  </si>
  <si>
    <t>100081601711W400_152010</t>
  </si>
  <si>
    <t>100081508023W502</t>
  </si>
  <si>
    <t>100081507005W400</t>
  </si>
  <si>
    <t>100081507004W400</t>
  </si>
  <si>
    <t>100081501905W400_145395</t>
  </si>
  <si>
    <t>100081500613W200_151906</t>
  </si>
  <si>
    <t>100081406904W400</t>
  </si>
  <si>
    <t>100081400614W200_145414</t>
  </si>
  <si>
    <t>100081308221W400</t>
  </si>
  <si>
    <t>100081307909W400</t>
  </si>
  <si>
    <t>100081307604W400</t>
  </si>
  <si>
    <t>100081307206W400</t>
  </si>
  <si>
    <t>100081302115W400_148563</t>
  </si>
  <si>
    <t>100081300614W200_153388</t>
  </si>
  <si>
    <t>100081210114W400</t>
  </si>
  <si>
    <t>100081207106W400</t>
  </si>
  <si>
    <t>100081107606W400</t>
  </si>
  <si>
    <t>100081107104W400</t>
  </si>
  <si>
    <t>100081106908W400</t>
  </si>
  <si>
    <t>100081106904W400</t>
  </si>
  <si>
    <t>100081100614W200_149944</t>
  </si>
  <si>
    <t>100081008118W400</t>
  </si>
  <si>
    <t>100081007706W400</t>
  </si>
  <si>
    <t>100080910213W400</t>
  </si>
  <si>
    <t>100080909714W400_149123</t>
  </si>
  <si>
    <t>100080908906W400_153570</t>
  </si>
  <si>
    <t>100080907606W400</t>
  </si>
  <si>
    <t>100080907104W400</t>
  </si>
  <si>
    <t>100080906907W400</t>
  </si>
  <si>
    <t>100080906905W400</t>
  </si>
  <si>
    <t>100080900613W200_152230</t>
  </si>
  <si>
    <t>100080807606W400</t>
  </si>
  <si>
    <t>100080807104W400</t>
  </si>
  <si>
    <t>100080807003W400</t>
  </si>
  <si>
    <t>100080800427W300_149617</t>
  </si>
  <si>
    <t>100080709515W400</t>
  </si>
  <si>
    <t>100080706903W400</t>
  </si>
  <si>
    <t>100080702017W400_151190</t>
  </si>
  <si>
    <t>100080609924W300_150752</t>
  </si>
  <si>
    <t>100080607308W400</t>
  </si>
  <si>
    <t>100080507909W400_153472</t>
  </si>
  <si>
    <t>100080507104W402</t>
  </si>
  <si>
    <t>100080502720W402</t>
  </si>
  <si>
    <t>100080500613W200_147654</t>
  </si>
  <si>
    <t>100080408907W400_148833</t>
  </si>
  <si>
    <t>100080407304W400</t>
  </si>
  <si>
    <t>100080407103W400</t>
  </si>
  <si>
    <t>100080307109W402</t>
  </si>
  <si>
    <t>100080303420W400</t>
  </si>
  <si>
    <t>100080210720W500_148264</t>
  </si>
  <si>
    <t>100080207306W400</t>
  </si>
  <si>
    <t>100080201815W400_153171</t>
  </si>
  <si>
    <t>100080107407W600</t>
  </si>
  <si>
    <t>100080102719W400_148596</t>
  </si>
  <si>
    <t>100080101815W400_149813</t>
  </si>
  <si>
    <t>100080101508W400_148781</t>
  </si>
  <si>
    <t>100080101507W400_148774</t>
  </si>
  <si>
    <t>100073608911W500</t>
  </si>
  <si>
    <t>100073608121W400_148089</t>
  </si>
  <si>
    <t>100073607926W400</t>
  </si>
  <si>
    <t>100073607506W400</t>
  </si>
  <si>
    <t>100073607209W400</t>
  </si>
  <si>
    <t>100073607205W400</t>
  </si>
  <si>
    <t>100073604301W400_141896</t>
  </si>
  <si>
    <t>100073601911W400</t>
  </si>
  <si>
    <t>100073601414W400</t>
  </si>
  <si>
    <t>100073600222W100</t>
  </si>
  <si>
    <t>100073508318W403</t>
  </si>
  <si>
    <t>100073507209W400</t>
  </si>
  <si>
    <t>100073506903W400</t>
  </si>
  <si>
    <t>100073407506W400_153238</t>
  </si>
  <si>
    <t>100073407026W400</t>
  </si>
  <si>
    <t>100073406908W400</t>
  </si>
  <si>
    <t>100073402417W400</t>
  </si>
  <si>
    <t>100073310101W600_149657</t>
  </si>
  <si>
    <t>100073309424W300_150751</t>
  </si>
  <si>
    <t>100073307004W400_153533</t>
  </si>
  <si>
    <t>100073306903W400</t>
  </si>
  <si>
    <t>100073302216W400</t>
  </si>
  <si>
    <t>100073301706W400_151759</t>
  </si>
  <si>
    <t>100073300513W200_149943</t>
  </si>
  <si>
    <t>100073209225W300_150750</t>
  </si>
  <si>
    <t>100073207809W400</t>
  </si>
  <si>
    <t>100073207107W400</t>
  </si>
  <si>
    <t>100073201714W400</t>
  </si>
  <si>
    <t>100073200513W200_151007</t>
  </si>
  <si>
    <t>100073108024W400_149025</t>
  </si>
  <si>
    <t>100073107809W400</t>
  </si>
  <si>
    <t>100073106904W400</t>
  </si>
  <si>
    <t>100073103503W400</t>
  </si>
  <si>
    <t>100073101917W400_145986</t>
  </si>
  <si>
    <t>100073101908W400</t>
  </si>
  <si>
    <t>100073101806W400_147985</t>
  </si>
  <si>
    <t>100073009504W500</t>
  </si>
  <si>
    <t>100072910301W600</t>
  </si>
  <si>
    <t>100072907809W400</t>
  </si>
  <si>
    <t>100072906906W400</t>
  </si>
  <si>
    <t>100072906904W400_153735</t>
  </si>
  <si>
    <t>100072901903W400_145206</t>
  </si>
  <si>
    <t>100072901711W400_147816</t>
  </si>
  <si>
    <t>100072901711W400_147812</t>
  </si>
  <si>
    <t>100072900708W400</t>
  </si>
  <si>
    <t>100072807822W400</t>
  </si>
  <si>
    <t>100072807204W400</t>
  </si>
  <si>
    <t>100072807203W400</t>
  </si>
  <si>
    <t>100072807005W402</t>
  </si>
  <si>
    <t>100072807004W400_153755</t>
  </si>
  <si>
    <t>100072807003W400_153501</t>
  </si>
  <si>
    <t>100072800613W200_151294</t>
  </si>
  <si>
    <t>100072709424W300_150749</t>
  </si>
  <si>
    <t>100072708221W400_143965</t>
  </si>
  <si>
    <t>100072707203W400</t>
  </si>
  <si>
    <t>100072704104W400</t>
  </si>
  <si>
    <t>100072703404W400</t>
  </si>
  <si>
    <t>100072701907W400_151289</t>
  </si>
  <si>
    <t>100072701705W400</t>
  </si>
  <si>
    <t>100072700504W400</t>
  </si>
  <si>
    <t>100072609815W400_149125</t>
  </si>
  <si>
    <t>100072609424W300_150748</t>
  </si>
  <si>
    <t>100072607303W400</t>
  </si>
  <si>
    <t>100072607209W400</t>
  </si>
  <si>
    <t>100072606901W400</t>
  </si>
  <si>
    <t>100072600905W400</t>
  </si>
  <si>
    <t>100072512614W500</t>
  </si>
  <si>
    <t>100072510520W500_148241</t>
  </si>
  <si>
    <t>100072508318W400_151245</t>
  </si>
  <si>
    <t>100072507204W400</t>
  </si>
  <si>
    <t>100072407004W400_153752</t>
  </si>
  <si>
    <t>100072406803W400</t>
  </si>
  <si>
    <t>100072402419W400</t>
  </si>
  <si>
    <t>100072401809W400_151400</t>
  </si>
  <si>
    <t>100072400710W400</t>
  </si>
  <si>
    <t>100072306906W400</t>
  </si>
  <si>
    <t>100072305607W400</t>
  </si>
  <si>
    <t>100072301615W400_144163</t>
  </si>
  <si>
    <t>100072210016W400</t>
  </si>
  <si>
    <t>100072209424W300_150747</t>
  </si>
  <si>
    <t>100072209305W600</t>
  </si>
  <si>
    <t>100072206906W400</t>
  </si>
  <si>
    <t>100072204003W400</t>
  </si>
  <si>
    <t>100072200610W400</t>
  </si>
  <si>
    <t>100072112519W500_148675</t>
  </si>
  <si>
    <t>100072107606W400_153668</t>
  </si>
  <si>
    <t>100072107606W400_151781</t>
  </si>
  <si>
    <t>100072107606W400</t>
  </si>
  <si>
    <t>100072107101W400</t>
  </si>
  <si>
    <t>100072101412W400</t>
  </si>
  <si>
    <t>100072100404W400</t>
  </si>
  <si>
    <t>100072002216W400_149966</t>
  </si>
  <si>
    <t>100072001706W400</t>
  </si>
  <si>
    <t>100071907606W400_152250</t>
  </si>
  <si>
    <t>100071907004W400_151389</t>
  </si>
  <si>
    <t>100071907003W400</t>
  </si>
  <si>
    <t>100071906905W400</t>
  </si>
  <si>
    <t>100071902218W400_151594</t>
  </si>
  <si>
    <t>100071902017W400</t>
  </si>
  <si>
    <t>100071901513W400</t>
  </si>
  <si>
    <t>100071809203W600</t>
  </si>
  <si>
    <t>100071807605W400</t>
  </si>
  <si>
    <t>100071801008W400</t>
  </si>
  <si>
    <t>100071800903W400</t>
  </si>
  <si>
    <t>100071709424W300_150746</t>
  </si>
  <si>
    <t>100071707706W400_151774</t>
  </si>
  <si>
    <t>100071707606W400</t>
  </si>
  <si>
    <t>100071707605W400_151762</t>
  </si>
  <si>
    <t>100071707206W402</t>
  </si>
  <si>
    <t>100071707004W402</t>
  </si>
  <si>
    <t>100071707003W400</t>
  </si>
  <si>
    <t>100071700902W400</t>
  </si>
  <si>
    <t>100071609625W300_150745</t>
  </si>
  <si>
    <t>100071609616W400</t>
  </si>
  <si>
    <t>100071608318W400</t>
  </si>
  <si>
    <t>100071607606W400</t>
  </si>
  <si>
    <t>100071607004W400</t>
  </si>
  <si>
    <t>100071509424W300_150744</t>
  </si>
  <si>
    <t>100071507706W400</t>
  </si>
  <si>
    <t>100071507006W400</t>
  </si>
  <si>
    <t>100071507004W400</t>
  </si>
  <si>
    <t>100071504328W400</t>
  </si>
  <si>
    <t>100071504301W403</t>
  </si>
  <si>
    <t>100071409503W400_152285</t>
  </si>
  <si>
    <t>100071408605W500_146019</t>
  </si>
  <si>
    <t>100071407103W400</t>
  </si>
  <si>
    <t>100071407006W400</t>
  </si>
  <si>
    <t>100071401817W400</t>
  </si>
  <si>
    <t>100071401615W400</t>
  </si>
  <si>
    <t>100071401002W400</t>
  </si>
  <si>
    <t>100071400208W400</t>
  </si>
  <si>
    <t>100071307910W400</t>
  </si>
  <si>
    <t>100071307705W500</t>
  </si>
  <si>
    <t>100071300212W400</t>
  </si>
  <si>
    <t>100071207305W400</t>
  </si>
  <si>
    <t>100071207103W400</t>
  </si>
  <si>
    <t>100071206805W400</t>
  </si>
  <si>
    <t>100071110809W600</t>
  </si>
  <si>
    <t>100071109814W400</t>
  </si>
  <si>
    <t>100071109424W300_150743</t>
  </si>
  <si>
    <t>100071108319W400_144169</t>
  </si>
  <si>
    <t>100071107517W400</t>
  </si>
  <si>
    <t>100071107307W400_144985</t>
  </si>
  <si>
    <t>100071107208W400</t>
  </si>
  <si>
    <t>100071107108W402</t>
  </si>
  <si>
    <t>100071107003W400</t>
  </si>
  <si>
    <t>100071104807W400</t>
  </si>
  <si>
    <t>100071009424W300_150742</t>
  </si>
  <si>
    <t>100071008419W400</t>
  </si>
  <si>
    <t>100071007706W400</t>
  </si>
  <si>
    <t>100071007107W400</t>
  </si>
  <si>
    <t>100071007103W400</t>
  </si>
  <si>
    <t>100071007003W400_153041</t>
  </si>
  <si>
    <t>100071006908W400</t>
  </si>
  <si>
    <t>100070907104W400</t>
  </si>
  <si>
    <t>100070907103W400</t>
  </si>
  <si>
    <t>100070907003W400</t>
  </si>
  <si>
    <t>100070906904W400</t>
  </si>
  <si>
    <t>100070807606W400</t>
  </si>
  <si>
    <t>100070807308W400_153300</t>
  </si>
  <si>
    <t>100070807307W400</t>
  </si>
  <si>
    <t>100070807105W400</t>
  </si>
  <si>
    <t>100070807005W400</t>
  </si>
  <si>
    <t>100070804618W300_146432</t>
  </si>
  <si>
    <t>100070803320W400_146992</t>
  </si>
  <si>
    <t>100070801513W400</t>
  </si>
  <si>
    <t>100070800905W400</t>
  </si>
  <si>
    <t>100070707908W400</t>
  </si>
  <si>
    <t>100070707606W400</t>
  </si>
  <si>
    <t>100070707203W400</t>
  </si>
  <si>
    <t>100070707105W400</t>
  </si>
  <si>
    <t>100070707005W400_152912</t>
  </si>
  <si>
    <t>100070707003W400_153627</t>
  </si>
  <si>
    <t>100070706902W400</t>
  </si>
  <si>
    <t>100070608222W400_151505</t>
  </si>
  <si>
    <t>100070607304W400</t>
  </si>
  <si>
    <t>100070606902W400</t>
  </si>
  <si>
    <t>100070602008W400</t>
  </si>
  <si>
    <t>100070508009W400</t>
  </si>
  <si>
    <t>100070507909W400</t>
  </si>
  <si>
    <t>100070507007W400</t>
  </si>
  <si>
    <t>100070507002W400</t>
  </si>
  <si>
    <t>100070502416W400</t>
  </si>
  <si>
    <t>100070407707W400</t>
  </si>
  <si>
    <t>100070407007W400</t>
  </si>
  <si>
    <t>100070406905W400</t>
  </si>
  <si>
    <t>100070402515W400</t>
  </si>
  <si>
    <t>100070400901W400</t>
  </si>
  <si>
    <t>100070308320W400</t>
  </si>
  <si>
    <t>100070308318W400</t>
  </si>
  <si>
    <t>100070307703W400_151763</t>
  </si>
  <si>
    <t>100070307008W400</t>
  </si>
  <si>
    <t>100070305606W402</t>
  </si>
  <si>
    <t>100070207705W500</t>
  </si>
  <si>
    <t>100070207109W400</t>
  </si>
  <si>
    <t>100070207009W400</t>
  </si>
  <si>
    <t>100070207004W400</t>
  </si>
  <si>
    <t>100070207003W403</t>
  </si>
  <si>
    <t>100070207003W400</t>
  </si>
  <si>
    <t>100070206903W400</t>
  </si>
  <si>
    <t>100070202016W400_147933</t>
  </si>
  <si>
    <t>100070201917W400</t>
  </si>
  <si>
    <t>100070200613W200_145351</t>
  </si>
  <si>
    <t>100070108419W400</t>
  </si>
  <si>
    <t>100070102727W400_147014</t>
  </si>
  <si>
    <t>100070102319W400</t>
  </si>
  <si>
    <t>100070101911W400</t>
  </si>
  <si>
    <t>100070100614W200_151006</t>
  </si>
  <si>
    <t>100063609516W400</t>
  </si>
  <si>
    <t>100063607506W403_152256</t>
  </si>
  <si>
    <t>100063607506W400_151749</t>
  </si>
  <si>
    <t>100063606907W400</t>
  </si>
  <si>
    <t>100063606906W400</t>
  </si>
  <si>
    <t>100063601415W400</t>
  </si>
  <si>
    <t>100063510214W400</t>
  </si>
  <si>
    <t>100063510125W500</t>
  </si>
  <si>
    <t>100063509815W400</t>
  </si>
  <si>
    <t>100063509517W400</t>
  </si>
  <si>
    <t>100063506908W400</t>
  </si>
  <si>
    <t>100063506907W400</t>
  </si>
  <si>
    <t>100063505503W400</t>
  </si>
  <si>
    <t>100063504204W400</t>
  </si>
  <si>
    <t>100063500703W400</t>
  </si>
  <si>
    <t>100063410110W500</t>
  </si>
  <si>
    <t>100063407909W400</t>
  </si>
  <si>
    <t>100063407005W400</t>
  </si>
  <si>
    <t>100063406805W400</t>
  </si>
  <si>
    <t>100063402014W400_146645</t>
  </si>
  <si>
    <t>100063400603W400_147001</t>
  </si>
  <si>
    <t>100063400513W200_142109</t>
  </si>
  <si>
    <t>100063307005W400</t>
  </si>
  <si>
    <t>100063307003W400</t>
  </si>
  <si>
    <t>100063301515W400</t>
  </si>
  <si>
    <t>100063300702W400</t>
  </si>
  <si>
    <t>100063207504W400</t>
  </si>
  <si>
    <t>100063206904W400</t>
  </si>
  <si>
    <t>100063204003W402</t>
  </si>
  <si>
    <t>100063202219W400</t>
  </si>
  <si>
    <t>100063202218W400_146217</t>
  </si>
  <si>
    <t>100063201613W400_151538</t>
  </si>
  <si>
    <t>100063201606W400_149678</t>
  </si>
  <si>
    <t>100063200701W400</t>
  </si>
  <si>
    <t>100063109814W400</t>
  </si>
  <si>
    <t>100063107104W400</t>
  </si>
  <si>
    <t>100063104709W400_149541</t>
  </si>
  <si>
    <t>100063104022W400</t>
  </si>
  <si>
    <t>100063101808W44M_152104</t>
  </si>
  <si>
    <t>100063100512W200_151306</t>
  </si>
  <si>
    <t>100063007606W400_153376</t>
  </si>
  <si>
    <t>100063007605W400</t>
  </si>
  <si>
    <t>100063007208W400</t>
  </si>
  <si>
    <t>100063007204W400</t>
  </si>
  <si>
    <t>100063007106W400</t>
  </si>
  <si>
    <t>100063007105W400</t>
  </si>
  <si>
    <t>100063004227W400</t>
  </si>
  <si>
    <t>100063001905W400</t>
  </si>
  <si>
    <t>100062911523W500_146922</t>
  </si>
  <si>
    <t>100062908318W400</t>
  </si>
  <si>
    <t>100062907503W400</t>
  </si>
  <si>
    <t>100062902617W400</t>
  </si>
  <si>
    <t>100062901916W400_141353</t>
  </si>
  <si>
    <t>100062901413W400</t>
  </si>
  <si>
    <t>100062900807W402</t>
  </si>
  <si>
    <t>100062900513W200_153172</t>
  </si>
  <si>
    <t>100062808017W502</t>
  </si>
  <si>
    <t>100062807604W400</t>
  </si>
  <si>
    <t>100062807004W402</t>
  </si>
  <si>
    <t>100062802306W400</t>
  </si>
  <si>
    <t>100062800902W400</t>
  </si>
  <si>
    <t>100062800803W400</t>
  </si>
  <si>
    <t>100062800613W200_151261</t>
  </si>
  <si>
    <t>100062707003W400</t>
  </si>
  <si>
    <t>100062706909W400</t>
  </si>
  <si>
    <t>100062701615W400</t>
  </si>
  <si>
    <t>100062700803W400</t>
  </si>
  <si>
    <t>100062609517W400</t>
  </si>
  <si>
    <t>100062608122W400_143465</t>
  </si>
  <si>
    <t>100062604708W400</t>
  </si>
  <si>
    <t>100062602418W403</t>
  </si>
  <si>
    <t>100062601613W400_152009</t>
  </si>
  <si>
    <t>100062601512W400_149378</t>
  </si>
  <si>
    <t>100062600510W400</t>
  </si>
  <si>
    <t>100062509516W400</t>
  </si>
  <si>
    <t>100062508009W400_143911</t>
  </si>
  <si>
    <t>100062507303W400</t>
  </si>
  <si>
    <t>100062507026W400</t>
  </si>
  <si>
    <t>100062506907W400</t>
  </si>
  <si>
    <t>100062506905W400</t>
  </si>
  <si>
    <t>100062505707W400</t>
  </si>
  <si>
    <t>100062502403W400</t>
  </si>
  <si>
    <t>100062502316W400_143546</t>
  </si>
  <si>
    <t>100062502316W400</t>
  </si>
  <si>
    <t>100062501917W400_141342</t>
  </si>
  <si>
    <t>100062501908W400_149409</t>
  </si>
  <si>
    <t>100062501816W400_153268</t>
  </si>
  <si>
    <t>100062501816W400_148987</t>
  </si>
  <si>
    <t>100062500901W400</t>
  </si>
  <si>
    <t>100062500706W400</t>
  </si>
  <si>
    <t>100062410301W600</t>
  </si>
  <si>
    <t>100062410203W600_142690</t>
  </si>
  <si>
    <t>100062407005W400</t>
  </si>
  <si>
    <t>100062406908W400</t>
  </si>
  <si>
    <t>100062406907W400</t>
  </si>
  <si>
    <t>100062401615W400</t>
  </si>
  <si>
    <t>100062401514W400_141335</t>
  </si>
  <si>
    <t>100062401413W400</t>
  </si>
  <si>
    <t>100062400907W400</t>
  </si>
  <si>
    <t>100062400614W200_142102</t>
  </si>
  <si>
    <t>100062310110W500</t>
  </si>
  <si>
    <t>100062307606W400_151779</t>
  </si>
  <si>
    <t>100062307422W400</t>
  </si>
  <si>
    <t>100062307006W400</t>
  </si>
  <si>
    <t>100062307005W400</t>
  </si>
  <si>
    <t>100062307004W400_153751</t>
  </si>
  <si>
    <t>100062307003W400_153745</t>
  </si>
  <si>
    <t>100062306006W400</t>
  </si>
  <si>
    <t>100062301606W400_153297</t>
  </si>
  <si>
    <t>100062207604W400</t>
  </si>
  <si>
    <t>100062207209W400</t>
  </si>
  <si>
    <t>100062207003W400</t>
  </si>
  <si>
    <t>100062206909W400</t>
  </si>
  <si>
    <t>100062206905W400</t>
  </si>
  <si>
    <t>100062202720W400_152774</t>
  </si>
  <si>
    <t>100062202720W400_149896</t>
  </si>
  <si>
    <t>100062201001W400</t>
  </si>
  <si>
    <t>100062200107W400</t>
  </si>
  <si>
    <t>100062107606W400</t>
  </si>
  <si>
    <t>100062107005W400</t>
  </si>
  <si>
    <t>100062107003W400</t>
  </si>
  <si>
    <t>100062100613W200_151011</t>
  </si>
  <si>
    <t>100062009225W300_150741</t>
  </si>
  <si>
    <t>100062007105W400</t>
  </si>
  <si>
    <t>100062007003W400</t>
  </si>
  <si>
    <t>100062006904W400</t>
  </si>
  <si>
    <t>100062006903W400</t>
  </si>
  <si>
    <t>100062000804W400</t>
  </si>
  <si>
    <t>100061911323W500_147831</t>
  </si>
  <si>
    <t>100061910301W600</t>
  </si>
  <si>
    <t>100061910114W400</t>
  </si>
  <si>
    <t>100061909505W500_152823</t>
  </si>
  <si>
    <t>100061908925W500</t>
  </si>
  <si>
    <t>100061906904W400</t>
  </si>
  <si>
    <t>100061900613W200_142100</t>
  </si>
  <si>
    <t>100061900506W400</t>
  </si>
  <si>
    <t>100061807909W400</t>
  </si>
  <si>
    <t>100061807606W400_151767</t>
  </si>
  <si>
    <t>100061807003W400</t>
  </si>
  <si>
    <t>100061801908W400_147039</t>
  </si>
  <si>
    <t>100061801102W400</t>
  </si>
  <si>
    <t>100061800901W400</t>
  </si>
  <si>
    <t>100061800606W400</t>
  </si>
  <si>
    <t>100061800306W400</t>
  </si>
  <si>
    <t>100061707705W500</t>
  </si>
  <si>
    <t>100061707606W400</t>
  </si>
  <si>
    <t>100061707203W400_149407</t>
  </si>
  <si>
    <t>100061707005W400</t>
  </si>
  <si>
    <t>100061705504W400</t>
  </si>
  <si>
    <t>100061702622W400_147342</t>
  </si>
  <si>
    <t>100061701514W400</t>
  </si>
  <si>
    <t>100061701413W400</t>
  </si>
  <si>
    <t>100061609517W400</t>
  </si>
  <si>
    <t>100061607606W400</t>
  </si>
  <si>
    <t>100061607307W400</t>
  </si>
  <si>
    <t>100061607208W400</t>
  </si>
  <si>
    <t>100061607004W400</t>
  </si>
  <si>
    <t>100061606903W400_153183</t>
  </si>
  <si>
    <t>100061606903W400</t>
  </si>
  <si>
    <t>100061606613W400</t>
  </si>
  <si>
    <t>100061600612W200_145416</t>
  </si>
  <si>
    <t>100061507606W400</t>
  </si>
  <si>
    <t>100061507124W400</t>
  </si>
  <si>
    <t>100061507003W400</t>
  </si>
  <si>
    <t>100061502720W400</t>
  </si>
  <si>
    <t>100061502116W400_141305</t>
  </si>
  <si>
    <t>100061501805W400</t>
  </si>
  <si>
    <t>100061501615W400</t>
  </si>
  <si>
    <t>100061500612W400</t>
  </si>
  <si>
    <t>100061407604W400_151757</t>
  </si>
  <si>
    <t>100061406909W400</t>
  </si>
  <si>
    <t>100061406316W400</t>
  </si>
  <si>
    <t>100061401515W400</t>
  </si>
  <si>
    <t>100061401414W400</t>
  </si>
  <si>
    <t>100061400903W400</t>
  </si>
  <si>
    <t>100061400901W400</t>
  </si>
  <si>
    <t>100061400613W200_151103</t>
  </si>
  <si>
    <t>100061309914W400</t>
  </si>
  <si>
    <t>100061307005W400</t>
  </si>
  <si>
    <t>100061307004W400</t>
  </si>
  <si>
    <t>100061302516W400</t>
  </si>
  <si>
    <t>100061302511W400</t>
  </si>
  <si>
    <t>100061302407W400</t>
  </si>
  <si>
    <t>100061301606W400_148798</t>
  </si>
  <si>
    <t>100061209516W400_149031</t>
  </si>
  <si>
    <t>100061207306W400</t>
  </si>
  <si>
    <t>100061207007W400_153644</t>
  </si>
  <si>
    <t>100061207005W402</t>
  </si>
  <si>
    <t>100061206904W400</t>
  </si>
  <si>
    <t>100061204808W400_145379</t>
  </si>
  <si>
    <t>100061202419W400</t>
  </si>
  <si>
    <t>100061202404W400</t>
  </si>
  <si>
    <t>100061201408W400</t>
  </si>
  <si>
    <t>100061107606W400</t>
  </si>
  <si>
    <t>100061107209W400</t>
  </si>
  <si>
    <t>100061106905W400</t>
  </si>
  <si>
    <t>100061102727W400_147081</t>
  </si>
  <si>
    <t>100061102518W400_149046</t>
  </si>
  <si>
    <t>100061102417W400</t>
  </si>
  <si>
    <t>100061102316W400</t>
  </si>
  <si>
    <t>100061100614W200_152118</t>
  </si>
  <si>
    <t>100061100614W200_142094</t>
  </si>
  <si>
    <t>100061009516W400</t>
  </si>
  <si>
    <t>100061007909W400</t>
  </si>
  <si>
    <t>100061007308W400</t>
  </si>
  <si>
    <t>100061007306W400_151266</t>
  </si>
  <si>
    <t>100061007104W400</t>
  </si>
  <si>
    <t>100061007008W400</t>
  </si>
  <si>
    <t>100061007003W400</t>
  </si>
  <si>
    <t>100061006909W400</t>
  </si>
  <si>
    <t>100061006905W400_153738</t>
  </si>
  <si>
    <t>100061002008W400_149424</t>
  </si>
  <si>
    <t>100061002005W400_151998</t>
  </si>
  <si>
    <t>100060907308W400</t>
  </si>
  <si>
    <t>100060907107W400</t>
  </si>
  <si>
    <t>100060907003W400</t>
  </si>
  <si>
    <t>100060902418W400</t>
  </si>
  <si>
    <t>100060901916W400</t>
  </si>
  <si>
    <t>100060900704W400</t>
  </si>
  <si>
    <t>100060807308W400</t>
  </si>
  <si>
    <t>100060807306W400</t>
  </si>
  <si>
    <t>100060807005W400_153640</t>
  </si>
  <si>
    <t>100060806904W400</t>
  </si>
  <si>
    <t>100060801613W400</t>
  </si>
  <si>
    <t>100060800613W200_153340</t>
  </si>
  <si>
    <t>100060800613W200_145415</t>
  </si>
  <si>
    <t>100060709403W400</t>
  </si>
  <si>
    <t>100060707909W400</t>
  </si>
  <si>
    <t>100060707107W400</t>
  </si>
  <si>
    <t>100060707007W400</t>
  </si>
  <si>
    <t>100060707005W400</t>
  </si>
  <si>
    <t>100060707003W400</t>
  </si>
  <si>
    <t>100060706902W400</t>
  </si>
  <si>
    <t>100060702216W400_151075</t>
  </si>
  <si>
    <t>100060700206W400</t>
  </si>
  <si>
    <t>100060608009W400</t>
  </si>
  <si>
    <t>100060607605W400_153659</t>
  </si>
  <si>
    <t>100060602317W400_141274</t>
  </si>
  <si>
    <t>100060602225W400</t>
  </si>
  <si>
    <t>100060601003W400</t>
  </si>
  <si>
    <t>100060600902W400</t>
  </si>
  <si>
    <t>100060510403W600_147856</t>
  </si>
  <si>
    <t>100060507104W400</t>
  </si>
  <si>
    <t>100060507014W500</t>
  </si>
  <si>
    <t>100060506902W400</t>
  </si>
  <si>
    <t>100060502216W400_149073</t>
  </si>
  <si>
    <t>100060502212W400_150089</t>
  </si>
  <si>
    <t>100060501715W400</t>
  </si>
  <si>
    <t>100060501514W400</t>
  </si>
  <si>
    <t>100060501108W400</t>
  </si>
  <si>
    <t>100060410623W500_147044</t>
  </si>
  <si>
    <t>100060409714W400</t>
  </si>
  <si>
    <t>100060407005W400</t>
  </si>
  <si>
    <t>100060406216W400_144565</t>
  </si>
  <si>
    <t>100060405212W400</t>
  </si>
  <si>
    <t>100060404003W400</t>
  </si>
  <si>
    <t>100060402317W400_149044</t>
  </si>
  <si>
    <t>100060401906W400_149394</t>
  </si>
  <si>
    <t>100060401713W400_149267</t>
  </si>
  <si>
    <t>100060400906W400</t>
  </si>
  <si>
    <t>100060400311W400</t>
  </si>
  <si>
    <t>100060309003W500</t>
  </si>
  <si>
    <t>100060307706W400</t>
  </si>
  <si>
    <t>100060307204W400</t>
  </si>
  <si>
    <t>100060307104W400_153701</t>
  </si>
  <si>
    <t>100060307103W400</t>
  </si>
  <si>
    <t>100060306904W402</t>
  </si>
  <si>
    <t>100060303420W402</t>
  </si>
  <si>
    <t>100060301608W400_148804</t>
  </si>
  <si>
    <t>100060210303W600</t>
  </si>
  <si>
    <t>100060207606W400_153722</t>
  </si>
  <si>
    <t>100060207606W400_153709</t>
  </si>
  <si>
    <t>100060207606W400_151765</t>
  </si>
  <si>
    <t>100060207606W400_151764</t>
  </si>
  <si>
    <t>100060207107W400</t>
  </si>
  <si>
    <t>100060207104W400</t>
  </si>
  <si>
    <t>100060207103W400</t>
  </si>
  <si>
    <t>100060207006W400</t>
  </si>
  <si>
    <t>100060207005W400</t>
  </si>
  <si>
    <t>100060206212W400</t>
  </si>
  <si>
    <t>100060202504W400</t>
  </si>
  <si>
    <t>100060202216W400_148439</t>
  </si>
  <si>
    <t>100060201615W400_152934</t>
  </si>
  <si>
    <t>100060201615W400_152676</t>
  </si>
  <si>
    <t>100060201615W400_149029</t>
  </si>
  <si>
    <t>100060201615W400_148297</t>
  </si>
  <si>
    <t>100060201615W400</t>
  </si>
  <si>
    <t>100060201001W400</t>
  </si>
  <si>
    <t>100060200905W400</t>
  </si>
  <si>
    <t>100060200903W400</t>
  </si>
  <si>
    <t>100060200902W400</t>
  </si>
  <si>
    <t>100060112620W500</t>
  </si>
  <si>
    <t>100060109715W400</t>
  </si>
  <si>
    <t>100060108318W402</t>
  </si>
  <si>
    <t>100060107205W400</t>
  </si>
  <si>
    <t>100060107108W400</t>
  </si>
  <si>
    <t>100060106809W400</t>
  </si>
  <si>
    <t>100060102115W400_151184</t>
  </si>
  <si>
    <t>100053601911W400_141255</t>
  </si>
  <si>
    <t>100053509914W400</t>
  </si>
  <si>
    <t>100053507026W400</t>
  </si>
  <si>
    <t>100053503803W400</t>
  </si>
  <si>
    <t>100053502216W400</t>
  </si>
  <si>
    <t>100053501816W400_153350</t>
  </si>
  <si>
    <t>100053500602W400</t>
  </si>
  <si>
    <t>100053406905W400_153740</t>
  </si>
  <si>
    <t>100053406904W400_153737</t>
  </si>
  <si>
    <t>100053406804W400</t>
  </si>
  <si>
    <t>100053401414W400_145601</t>
  </si>
  <si>
    <t>100053309814W400</t>
  </si>
  <si>
    <t>100053309424W300_150740</t>
  </si>
  <si>
    <t>100053307207W400</t>
  </si>
  <si>
    <t>100053307203W400</t>
  </si>
  <si>
    <t>100053307025W400</t>
  </si>
  <si>
    <t>100053300513W200_152029</t>
  </si>
  <si>
    <t>100053207208W400</t>
  </si>
  <si>
    <t>100053108218W400</t>
  </si>
  <si>
    <t>100053107103W400</t>
  </si>
  <si>
    <t>100053010520W500</t>
  </si>
  <si>
    <t>100053007809W400</t>
  </si>
  <si>
    <t>100053006903W400</t>
  </si>
  <si>
    <t>100052907302W400</t>
  </si>
  <si>
    <t>100052807721W400_153622</t>
  </si>
  <si>
    <t>100052807004W400_153758</t>
  </si>
  <si>
    <t>100052709424W300_150797</t>
  </si>
  <si>
    <t>100052708822W400_148301</t>
  </si>
  <si>
    <t>100052707204W400</t>
  </si>
  <si>
    <t>100052707004W400_153753</t>
  </si>
  <si>
    <t>100052706904W400</t>
  </si>
  <si>
    <t>100052700613W200_153305</t>
  </si>
  <si>
    <t>100052700613W200_149636</t>
  </si>
  <si>
    <t>100052609424W300_150739</t>
  </si>
  <si>
    <t>100052608703W500_143922</t>
  </si>
  <si>
    <t>100052602017W400_148579</t>
  </si>
  <si>
    <t>100052501917W400_144963</t>
  </si>
  <si>
    <t>100052408906W400_153569</t>
  </si>
  <si>
    <t>100052407606W400</t>
  </si>
  <si>
    <t>100052407505W400</t>
  </si>
  <si>
    <t>100052406903W400</t>
  </si>
  <si>
    <t>100052401408W400</t>
  </si>
  <si>
    <t>100052400614W200_151395</t>
  </si>
  <si>
    <t>100052309424W300_150738</t>
  </si>
  <si>
    <t>100052307606W400</t>
  </si>
  <si>
    <t>100052307008W400</t>
  </si>
  <si>
    <t>100052307005W400</t>
  </si>
  <si>
    <t>100052209424W300_150737</t>
  </si>
  <si>
    <t>100052207203W400</t>
  </si>
  <si>
    <t>100052207005W400</t>
  </si>
  <si>
    <t>100052207003W400</t>
  </si>
  <si>
    <t>100052109524W300_150736</t>
  </si>
  <si>
    <t>100052108304W500</t>
  </si>
  <si>
    <t>100052107104W400</t>
  </si>
  <si>
    <t>100052106904W402</t>
  </si>
  <si>
    <t>100052010013W400</t>
  </si>
  <si>
    <t>100052007003W400</t>
  </si>
  <si>
    <t>100052006904W400_152596</t>
  </si>
  <si>
    <t>100052002218W400_141237</t>
  </si>
  <si>
    <t>100052001512W400</t>
  </si>
  <si>
    <t>100051907008W400_153204</t>
  </si>
  <si>
    <t>100051907005W400</t>
  </si>
  <si>
    <t>100051907002W400</t>
  </si>
  <si>
    <t>100051903122W400_146983</t>
  </si>
  <si>
    <t>100051811603W600_148632</t>
  </si>
  <si>
    <t>100051808821W400</t>
  </si>
  <si>
    <t>100051807706W400</t>
  </si>
  <si>
    <t>100051807703W400</t>
  </si>
  <si>
    <t>100051807003W400</t>
  </si>
  <si>
    <t>100051807002W400</t>
  </si>
  <si>
    <t>100051709714W400</t>
  </si>
  <si>
    <t>100051709515W400</t>
  </si>
  <si>
    <t>100051707909W400</t>
  </si>
  <si>
    <t>100051707005W400_153540</t>
  </si>
  <si>
    <t>100051707003W400</t>
  </si>
  <si>
    <t>100051705505W402</t>
  </si>
  <si>
    <t>100051702719W400_147930</t>
  </si>
  <si>
    <t>100051702719W400_145890</t>
  </si>
  <si>
    <t>100051702522W400_147120</t>
  </si>
  <si>
    <t>100051702114W400_148585</t>
  </si>
  <si>
    <t>100051701908W400_149400</t>
  </si>
  <si>
    <t>100051700612W200_149807</t>
  </si>
  <si>
    <t>100051607606W400</t>
  </si>
  <si>
    <t>100051607605W400_153721</t>
  </si>
  <si>
    <t>100051607005W400</t>
  </si>
  <si>
    <t>100051607004W400</t>
  </si>
  <si>
    <t>100051606908W400_153194</t>
  </si>
  <si>
    <t>100051602018W400_148581</t>
  </si>
  <si>
    <t>100051602017W400_147234</t>
  </si>
  <si>
    <t>100051601915W400_151149</t>
  </si>
  <si>
    <t>100051600613W200_151521</t>
  </si>
  <si>
    <t>100051600613W200_147274</t>
  </si>
  <si>
    <t>100051600613W200_147273</t>
  </si>
  <si>
    <t>100051507706W400</t>
  </si>
  <si>
    <t>100051507106W400</t>
  </si>
  <si>
    <t>100051507103W400</t>
  </si>
  <si>
    <t>100051507003W400</t>
  </si>
  <si>
    <t>100051506908W400_153195</t>
  </si>
  <si>
    <t>100051506904W400</t>
  </si>
  <si>
    <t>100051502720W400</t>
  </si>
  <si>
    <t>100051409424W300_150735</t>
  </si>
  <si>
    <t>100051402005W400_149413</t>
  </si>
  <si>
    <t>100051309205W400_153568</t>
  </si>
  <si>
    <t>100051307004W400</t>
  </si>
  <si>
    <t>100051301616W400</t>
  </si>
  <si>
    <t>100051207205W400</t>
  </si>
  <si>
    <t>100051207106W400</t>
  </si>
  <si>
    <t>100051207008W400</t>
  </si>
  <si>
    <t>100051206313W400</t>
  </si>
  <si>
    <t>100051103904W400</t>
  </si>
  <si>
    <t>100051102006W400</t>
  </si>
  <si>
    <t>100051101908W400_151844</t>
  </si>
  <si>
    <t>100051009825W300_150733</t>
  </si>
  <si>
    <t>100051009517W400</t>
  </si>
  <si>
    <t>100051009424W300_150732</t>
  </si>
  <si>
    <t>100051007707W400</t>
  </si>
  <si>
    <t>100051007308W400</t>
  </si>
  <si>
    <t>100051007306W400</t>
  </si>
  <si>
    <t>100051007207W400</t>
  </si>
  <si>
    <t>100051006907W400</t>
  </si>
  <si>
    <t>100051006904W400</t>
  </si>
  <si>
    <t>100050909516W400</t>
  </si>
  <si>
    <t>100050909515W400</t>
  </si>
  <si>
    <t>100050907005W400</t>
  </si>
  <si>
    <t>100050906908W400</t>
  </si>
  <si>
    <t>100050904304W400</t>
  </si>
  <si>
    <t>100050807106W400</t>
  </si>
  <si>
    <t>100050807008W400</t>
  </si>
  <si>
    <t>100050807003W400_153632</t>
  </si>
  <si>
    <t>100050705505W400</t>
  </si>
  <si>
    <t>100050705504W400_151530</t>
  </si>
  <si>
    <t>100050609515W400</t>
  </si>
  <si>
    <t>100050608821W400</t>
  </si>
  <si>
    <t>100050607605W400_153720</t>
  </si>
  <si>
    <t>100050607605W400_153621</t>
  </si>
  <si>
    <t>100050600613W200_151251</t>
  </si>
  <si>
    <t>100050508022W400</t>
  </si>
  <si>
    <t>100050507204W400</t>
  </si>
  <si>
    <t>100050507108W400</t>
  </si>
  <si>
    <t>100050407103W400</t>
  </si>
  <si>
    <t>100050407003W404</t>
  </si>
  <si>
    <t>100050406904W400</t>
  </si>
  <si>
    <t>100050307104W400_153534</t>
  </si>
  <si>
    <t>100050307104W400</t>
  </si>
  <si>
    <t>100050207004W400_151390</t>
  </si>
  <si>
    <t>100050207001W400</t>
  </si>
  <si>
    <t>100050202323W400_147393</t>
  </si>
  <si>
    <t>100050107604W400</t>
  </si>
  <si>
    <t>100050107306W400</t>
  </si>
  <si>
    <t>100050101515W400_141218</t>
  </si>
  <si>
    <t>100043606904W400</t>
  </si>
  <si>
    <t>100043605717W400_146118</t>
  </si>
  <si>
    <t>100043509204W600</t>
  </si>
  <si>
    <t>100043507107W400</t>
  </si>
  <si>
    <t>100043410214W400</t>
  </si>
  <si>
    <t>100043409225W300_150725</t>
  </si>
  <si>
    <t>100043408318W400</t>
  </si>
  <si>
    <t>100043401610W400</t>
  </si>
  <si>
    <t>100043400612W200_142079</t>
  </si>
  <si>
    <t>100043400513W200_147655</t>
  </si>
  <si>
    <t>100043309814W400_153491</t>
  </si>
  <si>
    <t>100043309814W400_151413</t>
  </si>
  <si>
    <t>100043307008W400_153187</t>
  </si>
  <si>
    <t>100043305503W400_149790</t>
  </si>
  <si>
    <t>100043305413W500</t>
  </si>
  <si>
    <t>100043300513W200_152682</t>
  </si>
  <si>
    <t>100043300512W200_149942</t>
  </si>
  <si>
    <t>100043201414W400</t>
  </si>
  <si>
    <t>100043106904W400</t>
  </si>
  <si>
    <t>100043007907W400</t>
  </si>
  <si>
    <t>100043004302W500_146632</t>
  </si>
  <si>
    <t>100043001815W400_151401</t>
  </si>
  <si>
    <t>100042907908W400</t>
  </si>
  <si>
    <t>100042807004W400_153756</t>
  </si>
  <si>
    <t>100042802216W400_141211</t>
  </si>
  <si>
    <t>100042801907W400_149397</t>
  </si>
  <si>
    <t>100042704807W400</t>
  </si>
  <si>
    <t>100042701907W400_148534</t>
  </si>
  <si>
    <t>100042701511W400_147799</t>
  </si>
  <si>
    <t>100042701508W400_149776</t>
  </si>
  <si>
    <t>100042700109W400</t>
  </si>
  <si>
    <t>100042507908W400_153468</t>
  </si>
  <si>
    <t>100042501917W400</t>
  </si>
  <si>
    <t>100042501911W400_148568</t>
  </si>
  <si>
    <t>100042501911W400_147797</t>
  </si>
  <si>
    <t>100042501412W400_141209</t>
  </si>
  <si>
    <t>100042407004W400</t>
  </si>
  <si>
    <t>100042309516W400_147935</t>
  </si>
  <si>
    <t>100042209914W400</t>
  </si>
  <si>
    <t>100042209725W300_150730</t>
  </si>
  <si>
    <t>100042207004W400</t>
  </si>
  <si>
    <t>100042201714W400_150293</t>
  </si>
  <si>
    <t>100042107003W400</t>
  </si>
  <si>
    <t>100042006907W400</t>
  </si>
  <si>
    <t>100042001815W400</t>
  </si>
  <si>
    <t>100041907605W402_152252</t>
  </si>
  <si>
    <t>100041907104W400</t>
  </si>
  <si>
    <t>100041907003W400</t>
  </si>
  <si>
    <t>100041905606W400</t>
  </si>
  <si>
    <t>100041902014W400</t>
  </si>
  <si>
    <t>100041808222W400</t>
  </si>
  <si>
    <t>100041807603W400</t>
  </si>
  <si>
    <t>100041807005W400_152894</t>
  </si>
  <si>
    <t>100041801506W400_148773</t>
  </si>
  <si>
    <t>100041701908W400_150097</t>
  </si>
  <si>
    <t>100041609814W400</t>
  </si>
  <si>
    <t>100041608503W600_147895</t>
  </si>
  <si>
    <t>100041607103W400</t>
  </si>
  <si>
    <t>100041601916W400</t>
  </si>
  <si>
    <t>100041601907W400_150303</t>
  </si>
  <si>
    <t>100041601607W400_148802</t>
  </si>
  <si>
    <t>100041601515W400</t>
  </si>
  <si>
    <t>100041600613W200_149672</t>
  </si>
  <si>
    <t>100041509825W300_150729</t>
  </si>
  <si>
    <t>100041508413W500_147896</t>
  </si>
  <si>
    <t>100041508106W500_147899</t>
  </si>
  <si>
    <t>100041507816W400</t>
  </si>
  <si>
    <t>100041502720W400</t>
  </si>
  <si>
    <t>100041501706W400_151911</t>
  </si>
  <si>
    <t>100041500108W400_143743</t>
  </si>
  <si>
    <t>100041407007W400_153645</t>
  </si>
  <si>
    <t>100041407005W400</t>
  </si>
  <si>
    <t>100041407004W400</t>
  </si>
  <si>
    <t>100041401906W400_153102</t>
  </si>
  <si>
    <t>100041309525W300_150728</t>
  </si>
  <si>
    <t>100041309306W600</t>
  </si>
  <si>
    <t>100041308126W500</t>
  </si>
  <si>
    <t>100041307004W400_153750</t>
  </si>
  <si>
    <t>100041304302W400</t>
  </si>
  <si>
    <t>100041302519W400</t>
  </si>
  <si>
    <t>100041302015W400</t>
  </si>
  <si>
    <t>100041301407W44M_152516</t>
  </si>
  <si>
    <t>100041210125W500_148546</t>
  </si>
  <si>
    <t>100041209503W400_152750</t>
  </si>
  <si>
    <t>100041110214W400_153403</t>
  </si>
  <si>
    <t>100041109517W400</t>
  </si>
  <si>
    <t>100041107706W400</t>
  </si>
  <si>
    <t>100041106905W400</t>
  </si>
  <si>
    <t>100041106904W400_153624</t>
  </si>
  <si>
    <t>100041102018W400_146701</t>
  </si>
  <si>
    <t>100041007609W400_151661</t>
  </si>
  <si>
    <t>100041002017W400_146674</t>
  </si>
  <si>
    <t>100041002008W400_144421</t>
  </si>
  <si>
    <t>100041001612W400</t>
  </si>
  <si>
    <t>100041000314W400</t>
  </si>
  <si>
    <t>100040907606W400</t>
  </si>
  <si>
    <t>100040907103W400</t>
  </si>
  <si>
    <t>100040907003W400_153586</t>
  </si>
  <si>
    <t>100040812617W55M_149033</t>
  </si>
  <si>
    <t>100040811603W600_148633</t>
  </si>
  <si>
    <t>100040807606W400_149661</t>
  </si>
  <si>
    <t>100040807606W400</t>
  </si>
  <si>
    <t>100040802416W400</t>
  </si>
  <si>
    <t>100040800613W200_149380</t>
  </si>
  <si>
    <t>100040707815W400_147904</t>
  </si>
  <si>
    <t>100040606902W400</t>
  </si>
  <si>
    <t>100040601705W400_148811</t>
  </si>
  <si>
    <t>100040507104W400</t>
  </si>
  <si>
    <t>100040502212W400_153395</t>
  </si>
  <si>
    <t>100040501818W400_147790</t>
  </si>
  <si>
    <t>100040501715W400</t>
  </si>
  <si>
    <t>100040500613W200_147872</t>
  </si>
  <si>
    <t>100040500612W200_152296</t>
  </si>
  <si>
    <t>100040500612W200_151307</t>
  </si>
  <si>
    <t>100040500612W200_145602</t>
  </si>
  <si>
    <t>100040411101W600_146261</t>
  </si>
  <si>
    <t>100040407205W403</t>
  </si>
  <si>
    <t>100040402115W400_141181</t>
  </si>
  <si>
    <t>100040401815W400_141179</t>
  </si>
  <si>
    <t>100040401811W400_148566</t>
  </si>
  <si>
    <t>100040401811W400_147818</t>
  </si>
  <si>
    <t>100040401807W400_149262</t>
  </si>
  <si>
    <t>100040401507W400_148775</t>
  </si>
  <si>
    <t>100040400612W200_151881</t>
  </si>
  <si>
    <t>100040400310W400_149701</t>
  </si>
  <si>
    <t>100040400310W400_145369</t>
  </si>
  <si>
    <t>100040312618W500_148674</t>
  </si>
  <si>
    <t>100040309714W400_149122</t>
  </si>
  <si>
    <t>100040307626W4</t>
  </si>
  <si>
    <t>100040307606W400_153723</t>
  </si>
  <si>
    <t>100040307606W400_151753</t>
  </si>
  <si>
    <t>100040305606W400</t>
  </si>
  <si>
    <t>100040302317W400_151191</t>
  </si>
  <si>
    <t>100040302016W400_148576</t>
  </si>
  <si>
    <t>100040301909W400_150305</t>
  </si>
  <si>
    <t>100040301809W400_149650</t>
  </si>
  <si>
    <t>100040301808W400_149039</t>
  </si>
  <si>
    <t>100040301511W400</t>
  </si>
  <si>
    <t>100040300612W200_152249</t>
  </si>
  <si>
    <t>100040212514W500_149026</t>
  </si>
  <si>
    <t>100040208413W500</t>
  </si>
  <si>
    <t>100040207003W400_150901</t>
  </si>
  <si>
    <t>100040202520W400</t>
  </si>
  <si>
    <t>100040201515W400</t>
  </si>
  <si>
    <t>100040112613W500</t>
  </si>
  <si>
    <t>100040107606W400_150981</t>
  </si>
  <si>
    <t>100040107004W400</t>
  </si>
  <si>
    <t>100040100614W200_153239</t>
  </si>
  <si>
    <t>100033607006W400_153707</t>
  </si>
  <si>
    <t>100033509814W400</t>
  </si>
  <si>
    <t>100033407107W400_148365</t>
  </si>
  <si>
    <t>100033402011W400</t>
  </si>
  <si>
    <t>100033301615W400</t>
  </si>
  <si>
    <t>100033212513W500_149027</t>
  </si>
  <si>
    <t>100033209713W400</t>
  </si>
  <si>
    <t>100033207921W400_143477</t>
  </si>
  <si>
    <t>100033201505W400</t>
  </si>
  <si>
    <t>100033200503W400</t>
  </si>
  <si>
    <t>100033107908W400_153469</t>
  </si>
  <si>
    <t>100033107503W400</t>
  </si>
  <si>
    <t>100033007104W400</t>
  </si>
  <si>
    <t>100032907104W400</t>
  </si>
  <si>
    <t>100032907007W400</t>
  </si>
  <si>
    <t>100032906908W400</t>
  </si>
  <si>
    <t>100032905716W400</t>
  </si>
  <si>
    <t>100032901508W400_148796</t>
  </si>
  <si>
    <t>100032810014W400_WestLake</t>
  </si>
  <si>
    <t>100032807908W400</t>
  </si>
  <si>
    <t>100032807208W400</t>
  </si>
  <si>
    <t>100032807004W400</t>
  </si>
  <si>
    <t>100032801915W400_147830</t>
  </si>
  <si>
    <t>100032801907W400_149396</t>
  </si>
  <si>
    <t>100032709322W500</t>
  </si>
  <si>
    <t>100032707008W400</t>
  </si>
  <si>
    <t>100032707003W400_149560</t>
  </si>
  <si>
    <t>100032702821W400_147228</t>
  </si>
  <si>
    <t>100032608605W500</t>
  </si>
  <si>
    <t>100032608122W400_148046</t>
  </si>
  <si>
    <t>100032509616W400</t>
  </si>
  <si>
    <t>100032506909W400</t>
  </si>
  <si>
    <t>100032506804W400</t>
  </si>
  <si>
    <t>100032502101W400</t>
  </si>
  <si>
    <t>100032501917W400_153551</t>
  </si>
  <si>
    <t>100032501917W400_152236</t>
  </si>
  <si>
    <t>100032501812W400_147813</t>
  </si>
  <si>
    <t>100032407910W400</t>
  </si>
  <si>
    <t>100032407005W400</t>
  </si>
  <si>
    <t>100032406904W400</t>
  </si>
  <si>
    <t>100032308222W400_147912</t>
  </si>
  <si>
    <t>100032307004W400</t>
  </si>
  <si>
    <t>100032207606W400_153719</t>
  </si>
  <si>
    <t>100032207007W400_153531</t>
  </si>
  <si>
    <t>100032207005W400_152658</t>
  </si>
  <si>
    <t>100032107208W400</t>
  </si>
  <si>
    <t>100032009211W600_148338</t>
  </si>
  <si>
    <t>100032007908W400</t>
  </si>
  <si>
    <t>100032007205W400</t>
  </si>
  <si>
    <t>100032007004W400</t>
  </si>
  <si>
    <t>100032007003W400</t>
  </si>
  <si>
    <t>100032002520W400_153584</t>
  </si>
  <si>
    <t>100032002520W400_152771</t>
  </si>
  <si>
    <t>100031810224W500</t>
  </si>
  <si>
    <t>100031807305W400</t>
  </si>
  <si>
    <t>100031807206W400</t>
  </si>
  <si>
    <t>100031806902W400</t>
  </si>
  <si>
    <t>100031801815W400</t>
  </si>
  <si>
    <t>100031712617W500</t>
  </si>
  <si>
    <t>100031709203W600</t>
  </si>
  <si>
    <t>100031708720W402</t>
  </si>
  <si>
    <t>100031708106W500_147900</t>
  </si>
  <si>
    <t>100031707606W400</t>
  </si>
  <si>
    <t>100031707103W400</t>
  </si>
  <si>
    <t>100031706902W400</t>
  </si>
  <si>
    <t>100031602008W400_151181</t>
  </si>
  <si>
    <t>100031601607W400_149730</t>
  </si>
  <si>
    <t>100031600702W400</t>
  </si>
  <si>
    <t>100031508225W400</t>
  </si>
  <si>
    <t>100031507303W400</t>
  </si>
  <si>
    <t>100031507007W400</t>
  </si>
  <si>
    <t>100031507004W400</t>
  </si>
  <si>
    <t>100031409914W400</t>
  </si>
  <si>
    <t>100031407706W400</t>
  </si>
  <si>
    <t>100031407303W400</t>
  </si>
  <si>
    <t>100031407209W400</t>
  </si>
  <si>
    <t>100031406903W400</t>
  </si>
  <si>
    <t>100031401716W400</t>
  </si>
  <si>
    <t>100031401412W400</t>
  </si>
  <si>
    <t>100031400613W200_151030</t>
  </si>
  <si>
    <t>100031307916W402</t>
  </si>
  <si>
    <t>100031306905W400</t>
  </si>
  <si>
    <t>100031300704W400</t>
  </si>
  <si>
    <t>100031209516W400</t>
  </si>
  <si>
    <t>100031107604W402</t>
  </si>
  <si>
    <t>100031107006W400</t>
  </si>
  <si>
    <t>100031106909W400</t>
  </si>
  <si>
    <t>100031103701W400</t>
  </si>
  <si>
    <t>100031002008W400_149423</t>
  </si>
  <si>
    <t>100030907707W400</t>
  </si>
  <si>
    <t>100030902017W400_152939</t>
  </si>
  <si>
    <t>100030900602W400</t>
  </si>
  <si>
    <t>100030809225W300_150727</t>
  </si>
  <si>
    <t>100030705505W400</t>
  </si>
  <si>
    <t>100030702517W400</t>
  </si>
  <si>
    <t>100030609615W400</t>
  </si>
  <si>
    <t>100030609403W400_152748</t>
  </si>
  <si>
    <t>100030607706W400</t>
  </si>
  <si>
    <t>100030602518W400_151183</t>
  </si>
  <si>
    <t>100030602215W400_146972</t>
  </si>
  <si>
    <t>100030600613W200_151078</t>
  </si>
  <si>
    <t>100030508221W400_153285</t>
  </si>
  <si>
    <t>100030507303W400</t>
  </si>
  <si>
    <t>100030501714W400_141151</t>
  </si>
  <si>
    <t>100030501514W400_147826</t>
  </si>
  <si>
    <t>100030409525W300_150726</t>
  </si>
  <si>
    <t>100030407105W400</t>
  </si>
  <si>
    <t>100030407104W400</t>
  </si>
  <si>
    <t>100030401906W400_149393</t>
  </si>
  <si>
    <t>100030307704W400_153663</t>
  </si>
  <si>
    <t>100030305606W400</t>
  </si>
  <si>
    <t>100030301408W400_147823</t>
  </si>
  <si>
    <t>100030208417W403</t>
  </si>
  <si>
    <t>100030207209W400</t>
  </si>
  <si>
    <t>100030207205W400</t>
  </si>
  <si>
    <t>100030202219W400_153307</t>
  </si>
  <si>
    <t>100030201615W400</t>
  </si>
  <si>
    <t>100030106904W400</t>
  </si>
  <si>
    <t>100030104217W400_147262</t>
  </si>
  <si>
    <t>100030101911W400</t>
  </si>
  <si>
    <t>100030101909W400_149412</t>
  </si>
  <si>
    <t>100030100313W400_145370</t>
  </si>
  <si>
    <t>100023607105W402</t>
  </si>
  <si>
    <t>100023507505W400</t>
  </si>
  <si>
    <t>100023507203W400</t>
  </si>
  <si>
    <t>100023500520W300_148373</t>
  </si>
  <si>
    <t>100023409416W400_149121</t>
  </si>
  <si>
    <t>100023402417W400_151201</t>
  </si>
  <si>
    <t>100023401908W400_145205</t>
  </si>
  <si>
    <t>100023310014W400_WestLake</t>
  </si>
  <si>
    <t>100023309416W400_149120</t>
  </si>
  <si>
    <t>100023307107W400</t>
  </si>
  <si>
    <t>100023305717W400</t>
  </si>
  <si>
    <t>100023209813W400_149119</t>
  </si>
  <si>
    <t>100023207008W400</t>
  </si>
  <si>
    <t>100023206903W400_153391</t>
  </si>
  <si>
    <t>100023201711W400</t>
  </si>
  <si>
    <t>100023101717W400</t>
  </si>
  <si>
    <t>100023100613W200_149693</t>
  </si>
  <si>
    <t>100023009914W400</t>
  </si>
  <si>
    <t>100023004302W400</t>
  </si>
  <si>
    <t>100023001815W400_149252</t>
  </si>
  <si>
    <t>100022807911W500</t>
  </si>
  <si>
    <t>100022801806W400_148672</t>
  </si>
  <si>
    <t>100022709609W500</t>
  </si>
  <si>
    <t>100022709403W400</t>
  </si>
  <si>
    <t>100022704310W500</t>
  </si>
  <si>
    <t>100022701908W400</t>
  </si>
  <si>
    <t>100022607303W400</t>
  </si>
  <si>
    <t>100022605717W400</t>
  </si>
  <si>
    <t>100022507108W400</t>
  </si>
  <si>
    <t>100022501906W400</t>
  </si>
  <si>
    <t>100022409105W400_153567</t>
  </si>
  <si>
    <t>100022407105W400</t>
  </si>
  <si>
    <t>100022307604W400</t>
  </si>
  <si>
    <t>100022307005W400_151748</t>
  </si>
  <si>
    <t>100022300614W200_151919</t>
  </si>
  <si>
    <t>100022300109W400</t>
  </si>
  <si>
    <t>100022209524W300_153727</t>
  </si>
  <si>
    <t>100022207108W400</t>
  </si>
  <si>
    <t>100022201609W400_151606</t>
  </si>
  <si>
    <t>100022109517W400</t>
  </si>
  <si>
    <t>100022107207W400</t>
  </si>
  <si>
    <t>100022107105W400</t>
  </si>
  <si>
    <t>100022107004W402</t>
  </si>
  <si>
    <t>100022107003W400</t>
  </si>
  <si>
    <t>100022010113W400</t>
  </si>
  <si>
    <t>100022009814W400</t>
  </si>
  <si>
    <t>100022009209W600</t>
  </si>
  <si>
    <t>100022007104W400</t>
  </si>
  <si>
    <t>100021912623W500</t>
  </si>
  <si>
    <t>100021907003W400</t>
  </si>
  <si>
    <t>100021906907W400</t>
  </si>
  <si>
    <t>100021809515W400</t>
  </si>
  <si>
    <t>100021809002W500</t>
  </si>
  <si>
    <t>100021807606W400</t>
  </si>
  <si>
    <t>100021807005W400</t>
  </si>
  <si>
    <t>100021807003W400</t>
  </si>
  <si>
    <t>100021802007W400</t>
  </si>
  <si>
    <t>100021801815W400_153222</t>
  </si>
  <si>
    <t>100021800208W400</t>
  </si>
  <si>
    <t>100021707906W500_144476</t>
  </si>
  <si>
    <t>100021707605W400</t>
  </si>
  <si>
    <t>100021707002W400</t>
  </si>
  <si>
    <t>100021700624W200_151592</t>
  </si>
  <si>
    <t>100021607006W400</t>
  </si>
  <si>
    <t>100021607003W400</t>
  </si>
  <si>
    <t>100021606905W400</t>
  </si>
  <si>
    <t>100021602720W400</t>
  </si>
  <si>
    <t>100021602008W400_149425</t>
  </si>
  <si>
    <t>100021601811W400_147803</t>
  </si>
  <si>
    <t>100021600612W200_153241</t>
  </si>
  <si>
    <t>100021509813W400</t>
  </si>
  <si>
    <t>100021507003W400</t>
  </si>
  <si>
    <t>100021504710W400</t>
  </si>
  <si>
    <t>100021502720W400</t>
  </si>
  <si>
    <t>100021502526W400_146990</t>
  </si>
  <si>
    <t>100021502113W400_148582</t>
  </si>
  <si>
    <t>100021500107W400</t>
  </si>
  <si>
    <t>100021407304W400</t>
  </si>
  <si>
    <t>100021402114W400_141123</t>
  </si>
  <si>
    <t>100021307304W400</t>
  </si>
  <si>
    <t>100021210722W500_148249</t>
  </si>
  <si>
    <t>100021207204W400_148868</t>
  </si>
  <si>
    <t>100021009616W400</t>
  </si>
  <si>
    <t>100021009111W600_144492</t>
  </si>
  <si>
    <t>100021007707W400</t>
  </si>
  <si>
    <t>100021007706W400</t>
  </si>
  <si>
    <t>100021002114W400_149968</t>
  </si>
  <si>
    <t>100021002008W400_149422</t>
  </si>
  <si>
    <t>100021001908W400</t>
  </si>
  <si>
    <t>100021000613W200_150314</t>
  </si>
  <si>
    <t>100020907008W400</t>
  </si>
  <si>
    <t>100020907007W400</t>
  </si>
  <si>
    <t>100020906905W400</t>
  </si>
  <si>
    <t>100020900613W200_149171</t>
  </si>
  <si>
    <t>100020809914W400</t>
  </si>
  <si>
    <t>100020808318W400_152632</t>
  </si>
  <si>
    <t>100020807607W400_149733</t>
  </si>
  <si>
    <t>100020807206W400</t>
  </si>
  <si>
    <t>100020807003W400_153631</t>
  </si>
  <si>
    <t>100020801513W400</t>
  </si>
  <si>
    <t>100020800613W200_150811</t>
  </si>
  <si>
    <t>100020710723W500_147048</t>
  </si>
  <si>
    <t>100020707008W400</t>
  </si>
  <si>
    <t>100020608322W400_151872</t>
  </si>
  <si>
    <t>100020608322W400_151542</t>
  </si>
  <si>
    <t>100020601808W400_149041</t>
  </si>
  <si>
    <t>100020512519W500_148551</t>
  </si>
  <si>
    <t>100020507105W402</t>
  </si>
  <si>
    <t>100020507105W400</t>
  </si>
  <si>
    <t>100020507102W400</t>
  </si>
  <si>
    <t>100020401507W400_148776</t>
  </si>
  <si>
    <t>100020210014W400</t>
  </si>
  <si>
    <t>100020209616W400</t>
  </si>
  <si>
    <t>100020202114W400_148584</t>
  </si>
  <si>
    <t>100020202018W402</t>
  </si>
  <si>
    <t>100020201006W400</t>
  </si>
  <si>
    <t>100013607922W400_148051</t>
  </si>
  <si>
    <t>100013607504W400</t>
  </si>
  <si>
    <t>100013607004W400</t>
  </si>
  <si>
    <t>100013601507W400_148779</t>
  </si>
  <si>
    <t>100013509403W400</t>
  </si>
  <si>
    <t>100013507504W400</t>
  </si>
  <si>
    <t>100013507104W400</t>
  </si>
  <si>
    <t>100013501514W400_141113</t>
  </si>
  <si>
    <t>100013409211W600</t>
  </si>
  <si>
    <t>100013407105W400</t>
  </si>
  <si>
    <t>100013402419W400</t>
  </si>
  <si>
    <t>100013307623W400_148873</t>
  </si>
  <si>
    <t>100013307505W400</t>
  </si>
  <si>
    <t>100013307105W400</t>
  </si>
  <si>
    <t>100013304807W400</t>
  </si>
  <si>
    <t>100013300704W400_149379</t>
  </si>
  <si>
    <t>100013201616W400</t>
  </si>
  <si>
    <t>100013109813W400</t>
  </si>
  <si>
    <t>100013109104W400_153573</t>
  </si>
  <si>
    <t>100013109104W400_152368</t>
  </si>
  <si>
    <t>100013104709W400_149724</t>
  </si>
  <si>
    <t>100013102619W400</t>
  </si>
  <si>
    <t>100013102116W400_149655</t>
  </si>
  <si>
    <t>100013100513W200_151045</t>
  </si>
  <si>
    <t>100013008908W500_144496</t>
  </si>
  <si>
    <t>100013004503W200_151083</t>
  </si>
  <si>
    <t>100013001911W400_151180</t>
  </si>
  <si>
    <t>100013000108W400</t>
  </si>
  <si>
    <t>100012909425W300_150724</t>
  </si>
  <si>
    <t>100012908420W500</t>
  </si>
  <si>
    <t>100012907909W400</t>
  </si>
  <si>
    <t>100012901515W400_145373</t>
  </si>
  <si>
    <t>100012809815W400</t>
  </si>
  <si>
    <t>100012807003W400</t>
  </si>
  <si>
    <t>100012801917W400_148570</t>
  </si>
  <si>
    <t>100012801508W400_148786</t>
  </si>
  <si>
    <t>100012801409W400_141104</t>
  </si>
  <si>
    <t>100012800513W200_153557</t>
  </si>
  <si>
    <t>100012707914W400</t>
  </si>
  <si>
    <t>100012707303W400</t>
  </si>
  <si>
    <t>100012705717W400</t>
  </si>
  <si>
    <t>100012701908W400_151909</t>
  </si>
  <si>
    <t>100012701908W400_151479</t>
  </si>
  <si>
    <t>100012701904W400_151799</t>
  </si>
  <si>
    <t>100012610520W500</t>
  </si>
  <si>
    <t>100012609205W400_152369</t>
  </si>
  <si>
    <t>100012607908W400</t>
  </si>
  <si>
    <t>100012601915W400_149540</t>
  </si>
  <si>
    <t>100012601512W400_153317</t>
  </si>
  <si>
    <t>100012507606W400</t>
  </si>
  <si>
    <t>100012503802W400</t>
  </si>
  <si>
    <t>100012502719W400_143686</t>
  </si>
  <si>
    <t>100012407504W400</t>
  </si>
  <si>
    <t>100012407004W400 (16-13)</t>
  </si>
  <si>
    <t>100012309925W300_150723</t>
  </si>
  <si>
    <t>100012309517W400</t>
  </si>
  <si>
    <t>100012308222W400_147911</t>
  </si>
  <si>
    <t>100012307923W400</t>
  </si>
  <si>
    <t>100012307004W400</t>
  </si>
  <si>
    <t>100012300905W400</t>
  </si>
  <si>
    <t>100012202821W402_147332</t>
  </si>
  <si>
    <t>100012111013W500_152920</t>
  </si>
  <si>
    <t>100012107306W400_151150</t>
  </si>
  <si>
    <t>100012107004W400</t>
  </si>
  <si>
    <t>100012106803W400_153213</t>
  </si>
  <si>
    <t>100012009814W400_153402</t>
  </si>
  <si>
    <t>100012002821W400_147226</t>
  </si>
  <si>
    <t>100011904002W402</t>
  </si>
  <si>
    <t>100011810409W600_144449</t>
  </si>
  <si>
    <t>100011809009W500_148035</t>
  </si>
  <si>
    <t>100011807606W400</t>
  </si>
  <si>
    <t>100011807307W400</t>
  </si>
  <si>
    <t>100011807003W400</t>
  </si>
  <si>
    <t>100011802517W400_149058</t>
  </si>
  <si>
    <t>100011802517W400_145891</t>
  </si>
  <si>
    <t>100011707606W400_149670</t>
  </si>
  <si>
    <t>100011701817W400_147793</t>
  </si>
  <si>
    <t>100011701715W400_141094</t>
  </si>
  <si>
    <t>100011700612W200_146144</t>
  </si>
  <si>
    <t>100011607005W400</t>
  </si>
  <si>
    <t>100011602217W400_148592</t>
  </si>
  <si>
    <t>100011602008W400_151798</t>
  </si>
  <si>
    <t>100011601511W400_149250</t>
  </si>
  <si>
    <t>100011600311W400</t>
  </si>
  <si>
    <t>100011500613W200_151109</t>
  </si>
  <si>
    <t>100011407004W400</t>
  </si>
  <si>
    <t>100011406908W400</t>
  </si>
  <si>
    <t>100011404402W500</t>
  </si>
  <si>
    <t>100011401615W400_153022</t>
  </si>
  <si>
    <t>100011401615W400_152890</t>
  </si>
  <si>
    <t>100011307004W400</t>
  </si>
  <si>
    <t>100011301917W400</t>
  </si>
  <si>
    <t>100011207103W400</t>
  </si>
  <si>
    <t>100011201909W400</t>
  </si>
  <si>
    <t>100011107306W400_148118</t>
  </si>
  <si>
    <t>100011104003W400</t>
  </si>
  <si>
    <t>100011101004W400</t>
  </si>
  <si>
    <t>100010911406W600</t>
  </si>
  <si>
    <t>100010909424W300_151544</t>
  </si>
  <si>
    <t>100010907707W400</t>
  </si>
  <si>
    <t>100010808320W400_148545</t>
  </si>
  <si>
    <t>100010808319W400_153726</t>
  </si>
  <si>
    <t>100010807606W400</t>
  </si>
  <si>
    <t>100010802013W400_148068</t>
  </si>
  <si>
    <t>100010802013W400_145791</t>
  </si>
  <si>
    <t>100010802013W400</t>
  </si>
  <si>
    <t>100010707821W400</t>
  </si>
  <si>
    <t>100010707804W400_153725</t>
  </si>
  <si>
    <t>100010707004W400_148652</t>
  </si>
  <si>
    <t>100010610522W500_148300</t>
  </si>
  <si>
    <t>100010609605W500</t>
  </si>
  <si>
    <t>100010602518W400</t>
  </si>
  <si>
    <t>100010602217W400_148590</t>
  </si>
  <si>
    <t>100010507104W400</t>
  </si>
  <si>
    <t>100010504204W400</t>
  </si>
  <si>
    <t>100010501507W400_148778</t>
  </si>
  <si>
    <t>100010407106W400</t>
  </si>
  <si>
    <t>100010401811W400_153618</t>
  </si>
  <si>
    <t>100010401811W400_141083</t>
  </si>
  <si>
    <t>100010401808W400_149040</t>
  </si>
  <si>
    <t>100010401507W400_152783</t>
  </si>
  <si>
    <t>100010401507W400_148777</t>
  </si>
  <si>
    <t>100010309716W400</t>
  </si>
  <si>
    <t>100010307106W400</t>
  </si>
  <si>
    <t>100010302008W400_149420</t>
  </si>
  <si>
    <t>100010300702W400_141082</t>
  </si>
  <si>
    <t>100010212615W500</t>
  </si>
  <si>
    <t>100010209616W400_149030</t>
  </si>
  <si>
    <t>100010208222W400_147982</t>
  </si>
  <si>
    <t>100010202317W400_144215</t>
  </si>
  <si>
    <t>100010109914W400</t>
  </si>
  <si>
    <t>100010108418W400_147324</t>
  </si>
  <si>
    <t>100010107706W400_151756</t>
  </si>
  <si>
    <t>100010107704W400_153229</t>
  </si>
  <si>
    <t>100010100101W44M_151532</t>
  </si>
  <si>
    <t>100010100101W400_153539</t>
  </si>
  <si>
    <t>100010100101W400_153275</t>
  </si>
  <si>
    <t>100010100101W400_152831</t>
  </si>
  <si>
    <t>100010100101W400_152785</t>
  </si>
  <si>
    <t>100010100101W400_152773</t>
  </si>
  <si>
    <t>100010100101W400_152769</t>
  </si>
  <si>
    <t>100010100101W400_152757</t>
  </si>
  <si>
    <t>100010100101W400_152756</t>
  </si>
  <si>
    <t>100010100101W400_152752</t>
  </si>
  <si>
    <t>100010100101W400_149963</t>
  </si>
  <si>
    <t>100010100101W400_149651</t>
  </si>
  <si>
    <t>10-10-077-06W4 (G02 &amp; Y02 BND Pads)</t>
  </si>
  <si>
    <t>043607426W4 SMC</t>
  </si>
  <si>
    <t>020207606W4RemoteSump</t>
  </si>
  <si>
    <t>---NONE---_151500</t>
  </si>
  <si>
    <t>Investment Committee</t>
  </si>
  <si>
    <t>Financial Framework_Archive</t>
  </si>
  <si>
    <t>Capital Governance Process_Archive</t>
  </si>
  <si>
    <t>Strategy &amp; Portfolio Management</t>
  </si>
  <si>
    <t>Supporting Documents</t>
  </si>
  <si>
    <t>Operations Readiness and Assurance - Under Construction_NOMIGRATE</t>
  </si>
  <si>
    <t>Transportation &amp; Business Development</t>
  </si>
  <si>
    <t>Land &amp; FCCL Partnership_NOMIGRATE</t>
  </si>
  <si>
    <t>SharePoint 2013</t>
  </si>
  <si>
    <t>OT - PROJECTS</t>
  </si>
  <si>
    <t>Metrics and KPI</t>
  </si>
  <si>
    <t>L Sols - Planning</t>
  </si>
  <si>
    <t>KM 2013 - CoP Working files</t>
  </si>
  <si>
    <t>History - Old Knowledge Sharing</t>
  </si>
  <si>
    <t>2015 Innovation Summit</t>
  </si>
  <si>
    <t>2014 Work</t>
  </si>
  <si>
    <t>Knowledge Management &amp; Operations Training_NOMIGRATE</t>
  </si>
  <si>
    <t>Knowledge Management</t>
  </si>
  <si>
    <t>ICI Website</t>
  </si>
  <si>
    <t>ICI Tools &amp; Resources</t>
  </si>
  <si>
    <t>ICI Team Tools</t>
  </si>
  <si>
    <t>ICI TV</t>
  </si>
  <si>
    <t>ICI Projects</t>
  </si>
  <si>
    <t>ICI Presentations &amp; Meetings</t>
  </si>
  <si>
    <t>ICI Master Templates</t>
  </si>
  <si>
    <t>ICI Management Plans</t>
  </si>
  <si>
    <t>ICI IDEABANK</t>
  </si>
  <si>
    <t>Historic File Locations</t>
  </si>
  <si>
    <t>Foster Creek A3 Success Stories</t>
  </si>
  <si>
    <t>BX Value Driver Map</t>
  </si>
  <si>
    <t>BEx</t>
  </si>
  <si>
    <t>Advanced Six Sigma</t>
  </si>
  <si>
    <t>Innovation and Continuous Improvement 2012_NOMIGRATE</t>
  </si>
  <si>
    <t>Process Safety Engineering</t>
  </si>
  <si>
    <t>Performance Reporting_NOMIGRATE</t>
  </si>
  <si>
    <t>Occupational Health_NOMIGRATE</t>
  </si>
  <si>
    <t>Investigations_NOMIGRATE</t>
  </si>
  <si>
    <t>Incident Management System_NOMIGRATE</t>
  </si>
  <si>
    <t>Emergency Services</t>
  </si>
  <si>
    <t>Deep Basin Transition</t>
  </si>
  <si>
    <t>Confidential</t>
  </si>
  <si>
    <t>Health &amp; Safety</t>
  </si>
  <si>
    <t>Inventory</t>
  </si>
  <si>
    <t>Phase FG SU&amp;C MOC Project Engineering Documents</t>
  </si>
  <si>
    <t>FC-RFO Phase F/G Commissioning</t>
  </si>
  <si>
    <t>Teams_NOMIGRATE</t>
  </si>
  <si>
    <t>Scorecards_NOMIGRATE</t>
  </si>
  <si>
    <t>Reserves &amp; Contingent Resources_NOMIGRATE</t>
  </si>
  <si>
    <t>PAR_Archive_NOMIGRATE</t>
  </si>
  <si>
    <t>Long Range Plan_NOMIGRATE</t>
  </si>
  <si>
    <t>LRP/ LRO_NOMIGRATE</t>
  </si>
  <si>
    <t>ADMIN_VP Documents Confidential_NOMIGRATE</t>
  </si>
  <si>
    <t>Corporate Planning</t>
  </si>
  <si>
    <t>19 - Pathways</t>
  </si>
  <si>
    <t>18 - Manager CIA</t>
  </si>
  <si>
    <t>17 - Integration</t>
  </si>
  <si>
    <t>16 - Social Investment</t>
  </si>
  <si>
    <t>15 - Cenovus/Husky</t>
  </si>
  <si>
    <t>14 - Industry Associations</t>
  </si>
  <si>
    <t>13 - ESG</t>
  </si>
  <si>
    <t>12 - Indigenous Housing Initiative</t>
  </si>
  <si>
    <t>11 - Indigenous Inclusion - Awareness and Partnerships</t>
  </si>
  <si>
    <t>10 - CIA Annual Plans</t>
  </si>
  <si>
    <t>09 - Archive</t>
  </si>
  <si>
    <t>08 - Director CIA</t>
  </si>
  <si>
    <t>07 - Leadership</t>
  </si>
  <si>
    <t>04 - Administrative</t>
  </si>
  <si>
    <t>03 - Indigenous Inclusion Advisory Committee</t>
  </si>
  <si>
    <t>02 - Indigenous Business Development</t>
  </si>
  <si>
    <t>01 - Community &amp; Indigenous Affairs</t>
  </si>
  <si>
    <t>Community and Indigenous Affairs</t>
  </si>
  <si>
    <t>PWP True Originals</t>
  </si>
  <si>
    <t>FEP Management of Change Process</t>
  </si>
  <si>
    <t>FEP - FC - Maximo Attachments - 2</t>
  </si>
  <si>
    <t>FEP - FC -  Maximo Attachments</t>
  </si>
  <si>
    <t>FEP - CL - Maximo Attachments - 2</t>
  </si>
  <si>
    <t>FEP - CL - Maximo Attachments</t>
  </si>
  <si>
    <t>FEP -  FC, CL, SR - PSV Data Sheet Review</t>
  </si>
  <si>
    <t>Project Controls</t>
  </si>
  <si>
    <t>Logs</t>
  </si>
  <si>
    <t>100_01-31-062-05W6_00</t>
  </si>
  <si>
    <t>100_01-31-057-25W5_00</t>
  </si>
  <si>
    <t>100_01-30-067-07W6_00</t>
  </si>
  <si>
    <t>100_01-17-059-26W5_00</t>
  </si>
  <si>
    <t>Test Well File Management_NOMIGRATE</t>
  </si>
  <si>
    <t>Oil Sands Manufacturing</t>
  </si>
  <si>
    <t>Weyburn Unit Annual Reports</t>
  </si>
  <si>
    <t>Application Support Related Documents</t>
  </si>
  <si>
    <t>Weyburn Joint Venture</t>
  </si>
  <si>
    <t>Medicine Hat</t>
  </si>
  <si>
    <t>Foothills</t>
  </si>
  <si>
    <t>Well Files</t>
  </si>
  <si>
    <t>VP SCM, Direct Reports &amp; Admins</t>
  </si>
  <si>
    <t>Transportation</t>
  </si>
  <si>
    <t>Spend Management</t>
  </si>
  <si>
    <t>SCM Value Creation</t>
  </si>
  <si>
    <t>SCM UAT</t>
  </si>
  <si>
    <t>SCM Transformation Project (Read Only)</t>
  </si>
  <si>
    <t>SCM Systems</t>
  </si>
  <si>
    <t>SCM Strategic Services</t>
  </si>
  <si>
    <t>SCM SOCIAL COMMITTEE</t>
  </si>
  <si>
    <t>SCM Playbook</t>
  </si>
  <si>
    <t>SCM Operations</t>
  </si>
  <si>
    <t>SCM Operating Manual</t>
  </si>
  <si>
    <t>SCM Lost Savings Opportunities</t>
  </si>
  <si>
    <t>SCM INC Webpage - Site Corp</t>
  </si>
  <si>
    <t>SCM Document Control</t>
  </si>
  <si>
    <t>SCM Business Processes &amp; Technology</t>
  </si>
  <si>
    <t>SCM - Future State</t>
  </si>
  <si>
    <t>Project Sourcing &amp; Procurement</t>
  </si>
  <si>
    <t>Playbook Light</t>
  </si>
  <si>
    <t>OSPO 2018 Opportunity Refresh</t>
  </si>
  <si>
    <t>Materials &amp; Logistics</t>
  </si>
  <si>
    <t>Market Condition Mitigation</t>
  </si>
  <si>
    <t>Management &amp; Leadership Teams</t>
  </si>
  <si>
    <t>M&amp;L Surplus</t>
  </si>
  <si>
    <t>Legacy folders</t>
  </si>
  <si>
    <t>JDE Commitments - System Outage (moved to SharePoint)</t>
  </si>
  <si>
    <t>JDE Attachments</t>
  </si>
  <si>
    <t>Customs &amp; Logistics</t>
  </si>
  <si>
    <t>Category Management</t>
  </si>
  <si>
    <t>BuySmart Web-Linked Documents</t>
  </si>
  <si>
    <t>2016 Market Mitigation</t>
  </si>
  <si>
    <t>SER Audit</t>
  </si>
  <si>
    <t>Integrated Oilsands</t>
  </si>
  <si>
    <t>Government</t>
  </si>
  <si>
    <t>Compliance Letters</t>
  </si>
  <si>
    <t>Canadian Foothills</t>
  </si>
  <si>
    <t>Safety Recognition Program</t>
  </si>
  <si>
    <t>IMS Documentation &amp; Online Forms</t>
  </si>
  <si>
    <t>Performance Metrics_NOMIGRATE</t>
  </si>
  <si>
    <t>_x_to be archived_Mineral Land Administration (legacy EnCana)_NOMIGRATE</t>
  </si>
  <si>
    <t>Transaction Rec Certified Locations from ECA to CVE</t>
  </si>
  <si>
    <t>Surface Land - Historical_NOMIGRATE</t>
  </si>
  <si>
    <t>SLAM Leadership Historical_NOMIGRATE</t>
  </si>
  <si>
    <t>Post Data Purge Clean-up Project_NOMIGRATE</t>
  </si>
  <si>
    <t>Land_JI_Accounting Steering Committee_NOMIGRATE</t>
  </si>
  <si>
    <t>LandRite Central Document Storage_NOMIGRATE</t>
  </si>
  <si>
    <t>A&amp;D EAM</t>
  </si>
  <si>
    <t>Land Administration</t>
  </si>
  <si>
    <t>Simulations</t>
  </si>
  <si>
    <t>IOD Reservoir Engineers_NOMIGRATE</t>
  </si>
  <si>
    <t>Website Content</t>
  </si>
  <si>
    <t>WebSite</t>
  </si>
  <si>
    <t>Geovisualization_NOMIGRATE</t>
  </si>
  <si>
    <t>Reference Information --- (First stop if you need to know how to do something - Processes, Projects, Procedures, Standards, Templates, Courses, Conferences)</t>
  </si>
  <si>
    <t>Promotional Materials --- (Materials, developed by Cenovus OSS-GIS, used to promote or educate about GIS)</t>
  </si>
  <si>
    <t>Projects --- (Project information (one project per folder) including meeting minutes, development planning, data, etc. (NOT FOR PROJECT DOCUMENTATION - See Reference Information))</t>
  </si>
  <si>
    <t>Group Administration --- (Budget, Strategy, Performance Management, and other materials for group administration - Some Folders Restricted Access)</t>
  </si>
  <si>
    <t>Geospatial_NOMIGRATE</t>
  </si>
  <si>
    <t>Facilities Integrity_NOMIGRATE</t>
  </si>
  <si>
    <t>Environmental Records</t>
  </si>
  <si>
    <t>Environmental Services_NOMIGRATE</t>
  </si>
  <si>
    <t>Sample Category</t>
  </si>
  <si>
    <t>Folder Template Models</t>
  </si>
  <si>
    <t>Environmental Initiatives</t>
  </si>
  <si>
    <t>Acquisitions &amp; Divestures</t>
  </si>
  <si>
    <t>Environmental Records_NOMIGRATE</t>
  </si>
  <si>
    <t>Regulatory Applications</t>
  </si>
  <si>
    <t>Environmental Systems</t>
  </si>
  <si>
    <t>Environment and Regulatory</t>
  </si>
  <si>
    <t>Environment Operations</t>
  </si>
  <si>
    <t>Emissions Data Mgmt &amp; Rptg</t>
  </si>
  <si>
    <t>EH&amp;S Website documentation</t>
  </si>
  <si>
    <t>Document Management</t>
  </si>
  <si>
    <t>Cenovus Emergency Management</t>
  </si>
  <si>
    <t>CPR - SER Plains_NOMIGRATE</t>
  </si>
  <si>
    <t>CONG Facility Integrity</t>
  </si>
  <si>
    <t>Strategic Safety</t>
  </si>
  <si>
    <t>Regulatory &amp; Compliance Assurance</t>
  </si>
  <si>
    <t>Org. Chart</t>
  </si>
  <si>
    <t>Forensic Safety</t>
  </si>
  <si>
    <t>EHS Operations</t>
  </si>
  <si>
    <t>Canadian Division  - EHS_NOMIGRATE</t>
  </si>
  <si>
    <t>S&amp;DI Content Server Documentation _NOMIGRATE</t>
  </si>
  <si>
    <t>EAM Team Wide_NOMIGRATE</t>
  </si>
  <si>
    <t>EAM Managers_NOMIGRATE</t>
  </si>
  <si>
    <t>EAM Group Leads_NOMIGRATE</t>
  </si>
  <si>
    <t>02-Energy Asset Management (EAM) - Historical_NOMIGRATE</t>
  </si>
  <si>
    <t>Upstream Business Services</t>
  </si>
  <si>
    <t>Work Order Docs</t>
  </si>
  <si>
    <t>WTP SAMPLING SCHEDULE</t>
  </si>
  <si>
    <t>Tansley Reports</t>
  </si>
  <si>
    <t>Site Services contractor ISN status</t>
  </si>
  <si>
    <t>Purchasing Docs</t>
  </si>
  <si>
    <t>PM Attachments</t>
  </si>
  <si>
    <t>PLANNER / SCHEDULER FOLDFER</t>
  </si>
  <si>
    <t>NPI-Maximio</t>
  </si>
  <si>
    <t>NPI Service Agreements</t>
  </si>
  <si>
    <t>Material Status and Movement Forms</t>
  </si>
  <si>
    <t>MAXIMO ATTACHMENTS</t>
  </si>
  <si>
    <t>FCCL Site Services</t>
  </si>
  <si>
    <t>FCCL Lab</t>
  </si>
  <si>
    <t>FCCL Fluid Management</t>
  </si>
  <si>
    <t>FCCL Costing</t>
  </si>
  <si>
    <t>Camp BackFlow Inpsections</t>
  </si>
  <si>
    <t>CONTACT LIST</t>
  </si>
  <si>
    <t>CAMPS</t>
  </si>
  <si>
    <t>Building Number List</t>
  </si>
  <si>
    <t>Site Services</t>
  </si>
  <si>
    <t>New Projects Resource Team</t>
  </si>
  <si>
    <t>PRT Projects All</t>
  </si>
  <si>
    <t>PRT Completed Projects</t>
  </si>
  <si>
    <t>File Transfers</t>
  </si>
  <si>
    <t>Commissioning Team</t>
  </si>
  <si>
    <t>FC - Projects Resource Team</t>
  </si>
  <si>
    <t>Website Documents</t>
  </si>
  <si>
    <t>Shannon</t>
  </si>
  <si>
    <t>Precedent Agreements</t>
  </si>
  <si>
    <t>Legal Review Jan/08 to Jul/08</t>
  </si>
  <si>
    <t>Legal Review 2008</t>
  </si>
  <si>
    <t>Legal Review 2007</t>
  </si>
  <si>
    <t>Drilling Opinions</t>
  </si>
  <si>
    <t>Danielle - CBM ERCB Applications</t>
  </si>
  <si>
    <t>Danielle - CBM Appeal Action No. 0701-0111</t>
  </si>
  <si>
    <t>CFD Gas Marketing</t>
  </si>
  <si>
    <t>CBM QB</t>
  </si>
  <si>
    <t>Legal Services (2007)</t>
  </si>
  <si>
    <t>East Coast</t>
  </si>
  <si>
    <t>Contacts</t>
  </si>
  <si>
    <t>Divisional Marketing</t>
  </si>
  <si>
    <t>Strathmore Office</t>
  </si>
  <si>
    <t xml:space="preserve">Clearwater BU </t>
  </si>
  <si>
    <t>Bighorn</t>
  </si>
  <si>
    <t>Canadian Deep Basin</t>
  </si>
  <si>
    <t xml:space="preserve">Pelican Lake </t>
  </si>
  <si>
    <t>Online Diamond Files</t>
  </si>
  <si>
    <t>Athabasca</t>
  </si>
  <si>
    <t>Foothills Region_NOMIGRATE</t>
  </si>
  <si>
    <t>Website</t>
  </si>
  <si>
    <t>Town Hall Meetings</t>
  </si>
  <si>
    <t>Project AFE's</t>
  </si>
  <si>
    <t>PAS</t>
  </si>
  <si>
    <t>PA Transition Working Committee</t>
  </si>
  <si>
    <t>PA Support Group</t>
  </si>
  <si>
    <t>Measurement Reporting</t>
  </si>
  <si>
    <t>Management</t>
  </si>
  <si>
    <t>GCA Group</t>
  </si>
  <si>
    <t>Financial Calendar</t>
  </si>
  <si>
    <t>EnCana Regulatory Reporting PA Support 2010</t>
  </si>
  <si>
    <t>Divisional Accounting Shared Services Support</t>
  </si>
  <si>
    <t>Company Split</t>
  </si>
  <si>
    <t>Regulatory Reporting_NOMIGRATE</t>
  </si>
  <si>
    <t>Royalty Income Accounting</t>
  </si>
  <si>
    <t>Royalty  Accounting  Compliance Website_NOMIGRATE</t>
  </si>
  <si>
    <t>Financial Images</t>
  </si>
  <si>
    <t>Central Finanace Cheque Run_NOMIGRATE</t>
  </si>
  <si>
    <t>Central Services_NOMIGRATE</t>
  </si>
  <si>
    <t>SCANNING_AREA</t>
  </si>
  <si>
    <t>Surface Release Packages</t>
  </si>
  <si>
    <t>Cross-Region_NOMIGRATE</t>
  </si>
  <si>
    <t>Weekly Team Meetings</t>
  </si>
  <si>
    <t>Tours and Site Maps</t>
  </si>
  <si>
    <t>Team Building</t>
  </si>
  <si>
    <t>Strategy Sessions / Look backs</t>
  </si>
  <si>
    <t>Scorecards</t>
  </si>
  <si>
    <t>SOX</t>
  </si>
  <si>
    <t>Quarterly Update Meetings</t>
  </si>
  <si>
    <t>Operations VP Meetings - Brannan</t>
  </si>
  <si>
    <t>Monthly Lead Meetings</t>
  </si>
  <si>
    <t>Misc Presentations</t>
  </si>
  <si>
    <t>Misc Documents</t>
  </si>
  <si>
    <t>ManCom / OpCom</t>
  </si>
  <si>
    <t>MEG</t>
  </si>
  <si>
    <t>JMPs</t>
  </si>
  <si>
    <t>GE</t>
  </si>
  <si>
    <t>Filing</t>
  </si>
  <si>
    <t>March 23 Presentation</t>
  </si>
  <si>
    <t>Conferences and  Seminars</t>
  </si>
  <si>
    <t>CL Celebration Info</t>
  </si>
  <si>
    <t>Beaver Lake</t>
  </si>
  <si>
    <t>Adds and Cuts</t>
  </si>
  <si>
    <t>TOCs</t>
  </si>
  <si>
    <t>Spines</t>
  </si>
  <si>
    <t>Org Charts</t>
  </si>
  <si>
    <t>Offsite Meetings</t>
  </si>
  <si>
    <t>Labels</t>
  </si>
  <si>
    <t>Fax sheets</t>
  </si>
  <si>
    <t>Covers and Spines</t>
  </si>
  <si>
    <t>BB Reports</t>
  </si>
  <si>
    <t xml:space="preserve"> Administrative</t>
  </si>
  <si>
    <t>Christina Lake_NOMIGRATE</t>
  </si>
  <si>
    <t>Web Content</t>
  </si>
  <si>
    <t>Tyrrell Well Start Up</t>
  </si>
  <si>
    <t>Tyrrell Mineral Land</t>
  </si>
  <si>
    <t>Tyrrell Drilling Schedule</t>
  </si>
  <si>
    <t>SPBU Admins Playground</t>
  </si>
  <si>
    <t>RESERVES</t>
  </si>
  <si>
    <t>Leadership Team</t>
  </si>
  <si>
    <t>Drumheller</t>
  </si>
  <si>
    <t>Contractor (Field) Info &amp; Issues</t>
  </si>
  <si>
    <t>Business Unit Information</t>
  </si>
  <si>
    <t>Brooks North SCADA Project</t>
  </si>
  <si>
    <t>Brooks North Field Completions</t>
  </si>
  <si>
    <t>Brooks North</t>
  </si>
  <si>
    <t>13th Month Adjustments</t>
  </si>
  <si>
    <t>Tyrrell BU</t>
  </si>
  <si>
    <t>Reservoir Description and Dynamics</t>
  </si>
  <si>
    <t>Production_and_Operations</t>
  </si>
  <si>
    <t>Management_and_Information</t>
  </si>
  <si>
    <t>Enhanced Oil Recovery</t>
  </si>
  <si>
    <t>Drilling_Completions</t>
  </si>
  <si>
    <t>Technical Paper Knowledge Sharing</t>
  </si>
  <si>
    <t>Weekly Performance Summary</t>
  </si>
  <si>
    <t>Websites</t>
  </si>
  <si>
    <t>Southern Plains Strategic Planning</t>
  </si>
  <si>
    <t>Southern Plains Finance</t>
  </si>
  <si>
    <t>Safety Compliance Meeting Files</t>
  </si>
  <si>
    <t>Playground</t>
  </si>
  <si>
    <t>Southern Plains BU</t>
  </si>
  <si>
    <t>Scada Projects</t>
  </si>
  <si>
    <t>SCADA Support</t>
  </si>
  <si>
    <t>Real Time Data Program</t>
  </si>
  <si>
    <t>Radio Tower Documentation</t>
  </si>
  <si>
    <t>RCMP Workshop</t>
  </si>
  <si>
    <t>SCADA Team</t>
  </si>
  <si>
    <t>Surface Land Admin</t>
  </si>
  <si>
    <t>Drilling/Completion</t>
  </si>
  <si>
    <t>Parkland BU</t>
  </si>
  <si>
    <t>Weyburn Charter</t>
  </si>
  <si>
    <t>Team Building Events</t>
  </si>
  <si>
    <t>TRAVEL &amp; AVIATION</t>
  </si>
  <si>
    <t>SASK BU ADMIN</t>
  </si>
  <si>
    <t>ONG Sask Finance</t>
  </si>
  <si>
    <t>Liability Management</t>
  </si>
  <si>
    <t>Land</t>
  </si>
  <si>
    <t>Contract Supervisor On-boarding</t>
  </si>
  <si>
    <t>Oil and Natural Gas Saskatchewan</t>
  </si>
  <si>
    <t>O&amp;GA Facilities</t>
  </si>
  <si>
    <t>Discipline Task Force Teams file Re-Direct</t>
  </si>
  <si>
    <t>Business Process Improvements</t>
  </si>
  <si>
    <t>Business Process Improvement Admin</t>
  </si>
  <si>
    <t>Assurance Audit Preparation</t>
  </si>
  <si>
    <t>Oil and Natural Gas Alberta</t>
  </si>
  <si>
    <t>Suffield SBU</t>
  </si>
  <si>
    <t>Langevin</t>
  </si>
  <si>
    <t>Medicine Hat BU</t>
  </si>
  <si>
    <t>Marketing vacation calendars</t>
  </si>
  <si>
    <t>Marketing Top 10</t>
  </si>
  <si>
    <t>Marketing Presentations</t>
  </si>
  <si>
    <t>Integration</t>
  </si>
  <si>
    <t>Froese</t>
  </si>
  <si>
    <t>Export Controls Awareness Session</t>
  </si>
  <si>
    <t>Commercial Optimization Training Project</t>
  </si>
  <si>
    <t>CTRMOM</t>
  </si>
  <si>
    <t>CAPC</t>
  </si>
  <si>
    <t>Business Continuity Plan</t>
  </si>
  <si>
    <t>Marketing, Transportation &amp; Power</t>
  </si>
  <si>
    <t>Application and Vendor Contacts</t>
  </si>
  <si>
    <t>Geotechnical Operations</t>
  </si>
  <si>
    <t>Geoscience Application Platform Review</t>
  </si>
  <si>
    <t>Weyburn SBU</t>
  </si>
  <si>
    <t>Wainwright SBU</t>
  </si>
  <si>
    <t>Shaunavon/Bakken</t>
  </si>
  <si>
    <t>Planning &amp; Operations 2010-2011 Program</t>
  </si>
  <si>
    <t>Mineral and Surface Land</t>
  </si>
  <si>
    <t>Eastern Oil Finance</t>
  </si>
  <si>
    <t>Cafe User Group</t>
  </si>
  <si>
    <t>Boyer, Pelican NV &amp; Provost</t>
  </si>
  <si>
    <t>Boyer SBU</t>
  </si>
  <si>
    <t>Eastern Oil BU</t>
  </si>
  <si>
    <t>CPD Information Services</t>
  </si>
  <si>
    <t>Canadian Plains Divisional Administrative Services</t>
  </si>
  <si>
    <t>CPD Finance</t>
  </si>
  <si>
    <t>Westburne and Rockwell Info June 2016</t>
  </si>
  <si>
    <t>SCM</t>
  </si>
  <si>
    <t>Measurement Best Practices</t>
  </si>
  <si>
    <t>Liquid Meter Proving</t>
  </si>
  <si>
    <t>Decision Summary</t>
  </si>
  <si>
    <t>Countess 2 PLC Spare Parts Cabinet Code</t>
  </si>
  <si>
    <t>CONG South UPS Information</t>
  </si>
  <si>
    <t>CONG South Tower Info</t>
  </si>
  <si>
    <t>CONG South Scada and Control Network Access Forms</t>
  </si>
  <si>
    <t>CONG South Power Contracts</t>
  </si>
  <si>
    <t>CONG South PLC Spare Parts Lists</t>
  </si>
  <si>
    <t>CONG South Not Like for Like VFD Information</t>
  </si>
  <si>
    <t>CONG South ESD Valve Function Info</t>
  </si>
  <si>
    <t>CONG South ERMP Folder</t>
  </si>
  <si>
    <t>CONG South E and I RFP</t>
  </si>
  <si>
    <t>CONG South DryTransformer Info</t>
  </si>
  <si>
    <t>CONG South BMS Reports and Info</t>
  </si>
  <si>
    <t>CONG South Arc Flash Reports</t>
  </si>
  <si>
    <t>CONG South 4160 Volt Spare Parts</t>
  </si>
  <si>
    <t>CONG South 4160 Contractor Information</t>
  </si>
  <si>
    <t>CONG S E and I folder</t>
  </si>
  <si>
    <t>Well Asset Management</t>
  </si>
  <si>
    <t>Meeting Minutes</t>
  </si>
  <si>
    <t>Information Technology</t>
  </si>
  <si>
    <t>IOD</t>
  </si>
  <si>
    <t>Data Quality Analyst</t>
  </si>
  <si>
    <t>Contact Information</t>
  </si>
  <si>
    <t>Agenda's</t>
  </si>
  <si>
    <t>CD&amp;C Business Support</t>
  </si>
  <si>
    <t>Plains Admin Assistants Website</t>
  </si>
  <si>
    <t>Mineral Land Asset Management - Historical</t>
  </si>
  <si>
    <t>EH&amp;S &amp; Regulatory</t>
  </si>
  <si>
    <t>10 Percent Challenge Committee</t>
  </si>
  <si>
    <t>04 -Well Asset Management WAM - Historical</t>
  </si>
  <si>
    <t>RMTD - Market &amp; Business Development</t>
  </si>
  <si>
    <t>New Ventures</t>
  </si>
  <si>
    <t>Continuous Improvement Initiatives</t>
  </si>
  <si>
    <t>Business Development &amp; New Ventures</t>
  </si>
  <si>
    <t>Request to Abandon Approval</t>
  </si>
  <si>
    <t>Cenovus Application Support and Maintenance</t>
  </si>
  <si>
    <t>AIM_NOMIGRATE</t>
  </si>
  <si>
    <t>Archive_NOMIGRATE</t>
  </si>
  <si>
    <t>Automation</t>
  </si>
  <si>
    <t>Chemical Management_NOMIGRATE</t>
  </si>
  <si>
    <t>Electrical Engineering Support</t>
  </si>
  <si>
    <t>Engineering Information Management</t>
  </si>
  <si>
    <t>Field Maximo asset records &amp; maintenance attachments</t>
  </si>
  <si>
    <t>Integrity Management &amp; Power</t>
  </si>
  <si>
    <t>Ops &amp; Prod Services_NOMIGRATE</t>
  </si>
  <si>
    <t>Process Engineering_NOMIGRATE</t>
  </si>
  <si>
    <t>Professional Practice Management Plan (PPMP)_NOMIGRATE</t>
  </si>
  <si>
    <t>Quality Assurance</t>
  </si>
  <si>
    <t>Reliability Engineering &amp; Maintenance Support</t>
  </si>
  <si>
    <t>Specifications &amp; Material Eng</t>
  </si>
  <si>
    <t>Technical Advisories &amp; Bulletins published on INC</t>
  </si>
  <si>
    <t>Template Library</t>
  </si>
  <si>
    <t>Compount Email</t>
  </si>
  <si>
    <t>OTRMReports_1.1.manifest</t>
  </si>
  <si>
    <t>2 folders</t>
  </si>
  <si>
    <t>Content Server Applications Volume</t>
  </si>
  <si>
    <t>Distributions Volume</t>
  </si>
  <si>
    <t>WebReport</t>
  </si>
  <si>
    <t>Relocated Referenced Items Volume</t>
  </si>
  <si>
    <t>Recycle Folder Day</t>
  </si>
  <si>
    <t>Recycle Folder Month</t>
  </si>
  <si>
    <t>Recycle Folder Year</t>
  </si>
  <si>
    <t>Recycle Bin Volume</t>
  </si>
  <si>
    <t>Planning &amp; Exploration</t>
  </si>
  <si>
    <t>Folder Template Volume</t>
  </si>
  <si>
    <t>Memcached Process</t>
  </si>
  <si>
    <t>Memcached Folder</t>
  </si>
  <si>
    <t>Facet Fixed System Column</t>
  </si>
  <si>
    <t>FacetFolder</t>
  </si>
  <si>
    <t>Facet</t>
  </si>
  <si>
    <t>Facet Column</t>
  </si>
  <si>
    <t>Facets Volume</t>
  </si>
  <si>
    <t>Virtual Folder</t>
  </si>
  <si>
    <t>Content Move Jobs</t>
  </si>
  <si>
    <t>Content Move Volume</t>
  </si>
  <si>
    <t>E-mail</t>
  </si>
  <si>
    <t>RM - RM Classification Terms Container</t>
  </si>
  <si>
    <t>RM - Reports Container</t>
  </si>
  <si>
    <t>Compound E-mail</t>
  </si>
  <si>
    <t>RM - Reconds Management Administration Container</t>
  </si>
  <si>
    <t>Disposition Search</t>
  </si>
  <si>
    <t>RM - Dispositions Container</t>
  </si>
  <si>
    <t>RM - RSI Container</t>
  </si>
  <si>
    <t>RM - Hold Maintenance Container</t>
  </si>
  <si>
    <t>RM Classification</t>
  </si>
  <si>
    <t>Records Management Workspace</t>
  </si>
  <si>
    <t>ProjectTemplate</t>
  </si>
  <si>
    <t>ItemTemplateVol</t>
  </si>
  <si>
    <t>Transport Packages</t>
  </si>
  <si>
    <t>Transport Packages Volume</t>
  </si>
  <si>
    <t>Workbench</t>
  </si>
  <si>
    <t>Workbench Manifest?</t>
  </si>
  <si>
    <t>Enterprise RM Workspace_NOMIGRATE</t>
  </si>
  <si>
    <t>Transport Warehouse</t>
  </si>
  <si>
    <t>EnCana Communities (Archived)</t>
  </si>
  <si>
    <t>AppearanceFolder</t>
  </si>
  <si>
    <t>GlobalAppearance</t>
  </si>
  <si>
    <t>AppearancesVolume</t>
  </si>
  <si>
    <t>Appearance</t>
  </si>
  <si>
    <t>Physical Item Box</t>
  </si>
  <si>
    <t>Physical Objects - Transfers Container</t>
  </si>
  <si>
    <t>Physical Objects - Locators Container</t>
  </si>
  <si>
    <t>Physical Objects - Storage Management Container</t>
  </si>
  <si>
    <t>Physical Objects - Batch Labels Container</t>
  </si>
  <si>
    <t>Physical Objects - Reports Container</t>
  </si>
  <si>
    <t>Physical Objects - Circulation Container</t>
  </si>
  <si>
    <t>Physical Objects Administration Container</t>
  </si>
  <si>
    <t>Physical Item Types Container</t>
  </si>
  <si>
    <t>Physical Objects Workspace</t>
  </si>
  <si>
    <t>Physical Item Container</t>
  </si>
  <si>
    <t>Physical Item Type</t>
  </si>
  <si>
    <t>VolDeletedDoc</t>
  </si>
  <si>
    <t>Personal Staging Folder</t>
  </si>
  <si>
    <t>397 -</t>
  </si>
  <si>
    <t>Search Results Template</t>
  </si>
  <si>
    <t>ProspectorQueries</t>
  </si>
  <si>
    <t>Partition</t>
  </si>
  <si>
    <t>PartitionMap</t>
  </si>
  <si>
    <t>SearchEngine</t>
  </si>
  <si>
    <t>IndexEngine</t>
  </si>
  <si>
    <t>VolDTD</t>
  </si>
  <si>
    <t>Report</t>
  </si>
  <si>
    <t>Collection</t>
  </si>
  <si>
    <t>Query File</t>
  </si>
  <si>
    <t>Importer</t>
  </si>
  <si>
    <t>SearchTemplate</t>
  </si>
  <si>
    <t>BackupProcess</t>
  </si>
  <si>
    <t>BackupManager</t>
  </si>
  <si>
    <t>HTMLConversion</t>
  </si>
  <si>
    <t>IndexUpdate</t>
  </si>
  <si>
    <t>SearchReport</t>
  </si>
  <si>
    <t>DirWalker</t>
  </si>
  <si>
    <t>DataSourceFolder</t>
  </si>
  <si>
    <t>Slice Folder</t>
  </si>
  <si>
    <t>Best Bets</t>
  </si>
  <si>
    <t>LibraryObj</t>
  </si>
  <si>
    <t>Data Flow Manager</t>
  </si>
  <si>
    <t>SearchManager</t>
  </si>
  <si>
    <t>TemplateFolder</t>
  </si>
  <si>
    <t>LibraryExtractor</t>
  </si>
  <si>
    <t>SearchBroker</t>
  </si>
  <si>
    <t>OTCIndexObj</t>
  </si>
  <si>
    <t>Web Forms Connections</t>
  </si>
  <si>
    <t>Web Forms Lookups</t>
  </si>
  <si>
    <t>Web Form</t>
  </si>
  <si>
    <t>Form Template</t>
  </si>
  <si>
    <t>HTML View</t>
  </si>
  <si>
    <t>Form</t>
  </si>
  <si>
    <t>Poll</t>
  </si>
  <si>
    <t>Discussion</t>
  </si>
  <si>
    <t>TaskMilestone</t>
  </si>
  <si>
    <t>VolReports</t>
  </si>
  <si>
    <t>TaskListVol</t>
  </si>
  <si>
    <t>There are 2 folders</t>
  </si>
  <si>
    <t>ChannelVol</t>
  </si>
  <si>
    <t>News</t>
  </si>
  <si>
    <t>Channel</t>
  </si>
  <si>
    <t>Task</t>
  </si>
  <si>
    <t>TaskGroup</t>
  </si>
  <si>
    <t>Task List</t>
  </si>
  <si>
    <t>ProjectVol</t>
  </si>
  <si>
    <t>Classifications Volume</t>
  </si>
  <si>
    <t>Classifications Tree</t>
  </si>
  <si>
    <t>WFStatusNode</t>
  </si>
  <si>
    <t>VolEditWorkflow</t>
  </si>
  <si>
    <t>VolWorkflow</t>
  </si>
  <si>
    <t>Workflow Attachments</t>
  </si>
  <si>
    <t>Tracer</t>
  </si>
  <si>
    <t>System Volume</t>
  </si>
  <si>
    <t>Custom View</t>
  </si>
  <si>
    <t>Discussion Volume</t>
  </si>
  <si>
    <t>My Workspace</t>
  </si>
  <si>
    <t>Enterprise Workspace</t>
  </si>
  <si>
    <t>URL</t>
  </si>
  <si>
    <t>Revision</t>
  </si>
  <si>
    <t>Release</t>
  </si>
  <si>
    <t>Release Module</t>
  </si>
  <si>
    <t>Reply</t>
  </si>
  <si>
    <t>Categories Volume</t>
  </si>
  <si>
    <t>Categories Folder</t>
  </si>
  <si>
    <t>Category</t>
  </si>
  <si>
    <t>Topic</t>
  </si>
  <si>
    <t>Workflow Map</t>
  </si>
  <si>
    <t>Generation</t>
  </si>
  <si>
    <t>Wells - SLCR</t>
  </si>
  <si>
    <t>WellSite - SLCR</t>
  </si>
  <si>
    <t>Well Files Medicine Hat</t>
  </si>
  <si>
    <t>Upstream Finance Imaging Team Monthly Documents</t>
  </si>
  <si>
    <t>TS~EIM~CRR~OpsRegulatoryDocument</t>
  </si>
  <si>
    <t>TS~EIM~CRR~BaseCriticalRecord</t>
  </si>
  <si>
    <t>Surveys</t>
  </si>
  <si>
    <t>Surface Land</t>
  </si>
  <si>
    <t>Supplier Profile</t>
  </si>
  <si>
    <t>SIRC - Digitizing Files</t>
  </si>
  <si>
    <t>Reservoir Engineering Technical Papers</t>
  </si>
  <si>
    <t>Reports-Annual</t>
  </si>
  <si>
    <t>Regulatory Body</t>
  </si>
  <si>
    <t>Region/Business Unit</t>
  </si>
  <si>
    <t>Pipeline - PLCR</t>
  </si>
  <si>
    <t>Pipeline</t>
  </si>
  <si>
    <t>PA Royalty Freehold Override</t>
  </si>
  <si>
    <t>Notes/Field Reports</t>
  </si>
  <si>
    <t>License</t>
  </si>
  <si>
    <t>Inspections</t>
  </si>
  <si>
    <t>IOPs</t>
  </si>
  <si>
    <t>Governing Document</t>
  </si>
  <si>
    <t>Fee Lease Forms</t>
  </si>
  <si>
    <t>Facility Integrity Areas</t>
  </si>
  <si>
    <t>Facility</t>
  </si>
  <si>
    <t>Facilities Licences</t>
  </si>
  <si>
    <t>Facilities - PLCR</t>
  </si>
  <si>
    <t>Environmental - Business Activity</t>
  </si>
  <si>
    <t>ESRP Documents</t>
  </si>
  <si>
    <t>Drilling Operations</t>
  </si>
  <si>
    <t>Diamond Files</t>
  </si>
  <si>
    <t>Contraventions - Letters</t>
  </si>
  <si>
    <t>Construction Plans</t>
  </si>
  <si>
    <t>Construction Plan</t>
  </si>
  <si>
    <t>Commitments</t>
  </si>
  <si>
    <t>CPD MINERAL LAND DOCUMENTS</t>
  </si>
  <si>
    <t>Business Intelligence*</t>
  </si>
  <si>
    <t>Audits, Inspections &amp; Investigations - Correspondence</t>
  </si>
  <si>
    <t>Audit</t>
  </si>
  <si>
    <t>Approvals</t>
  </si>
  <si>
    <t>AENV Templates (old - do not use)</t>
  </si>
  <si>
    <t>AENV Reports-Annual (old - do not use)</t>
  </si>
  <si>
    <t>AENV Regulatory Authorizations (old - do not use)</t>
  </si>
  <si>
    <t>AENV Correspondence &amp; Contraventions (old - do not use)</t>
  </si>
  <si>
    <t>AENV Audits &amp; Inspections (old - do not use)</t>
  </si>
  <si>
    <t>Well</t>
  </si>
  <si>
    <t>Shipper Balance Faxes</t>
  </si>
  <si>
    <t>IOD Goat Documents</t>
  </si>
  <si>
    <t>zzz-CuadraSTAR Records Migration</t>
  </si>
  <si>
    <t>Townsite Plans</t>
  </si>
  <si>
    <t>Township Plans</t>
  </si>
  <si>
    <t>Third Party Precedents</t>
  </si>
  <si>
    <t>Spacing Dispositions</t>
  </si>
  <si>
    <t>Roadway Plans</t>
  </si>
  <si>
    <t>Railway Plans</t>
  </si>
  <si>
    <t>Parcel Pictures</t>
  </si>
  <si>
    <t>Miscellaneous Plans</t>
  </si>
  <si>
    <t>Mineral Title Royalty</t>
  </si>
  <si>
    <t>MLAM~Systems&amp;Core~Review &amp; Signoff</t>
  </si>
  <si>
    <t>MLAM Document Management</t>
  </si>
  <si>
    <t>Land Third Party Agreements</t>
  </si>
  <si>
    <t>Fee Title Research - Internal</t>
  </si>
  <si>
    <t>Fee Title Opinions</t>
  </si>
  <si>
    <t>Fee Title</t>
  </si>
  <si>
    <t>Fee Lease  Agreement Verification</t>
  </si>
  <si>
    <t>Basic Mineral Register (BMR)</t>
  </si>
  <si>
    <t>COP Wellfile</t>
  </si>
  <si>
    <t>COP WEO CWC Well</t>
  </si>
  <si>
    <t>COP WEO CWC Job</t>
  </si>
  <si>
    <t>COP WEO CWC Document</t>
  </si>
  <si>
    <t>COP UWI DLS Number</t>
  </si>
  <si>
    <t>COP RM-Global</t>
  </si>
  <si>
    <t>COP OEOI Review</t>
  </si>
  <si>
    <t>COP HSE One</t>
  </si>
  <si>
    <t>COP Enterprise</t>
  </si>
  <si>
    <t>eWatch</t>
  </si>
  <si>
    <t>Upstream IT</t>
  </si>
  <si>
    <t>Third Party Task</t>
  </si>
  <si>
    <t>Service Desk Workflow</t>
  </si>
  <si>
    <t>SCM Projects - Pre Award</t>
  </si>
  <si>
    <t>SCM Projects - Contracts</t>
  </si>
  <si>
    <t>Org Development</t>
  </si>
  <si>
    <t>OIOD IT</t>
  </si>
  <si>
    <t>ODMS</t>
  </si>
  <si>
    <t>KS Forum - Documents</t>
  </si>
  <si>
    <t>JDE Working Committee</t>
  </si>
  <si>
    <t>JDE Human Resources Reports</t>
  </si>
  <si>
    <t>International Financial Reporting</t>
  </si>
  <si>
    <t>Intel Server</t>
  </si>
  <si>
    <t>ITS for Administrative &amp; Information Services</t>
  </si>
  <si>
    <t>IT Solutions Software Management</t>
  </si>
  <si>
    <t>IS PSO Toolkit</t>
  </si>
  <si>
    <t>IS PSO Document Control</t>
  </si>
  <si>
    <t>HR-RelocationServices-Invoices</t>
  </si>
  <si>
    <t>Governance &amp; Compliance Contracts</t>
  </si>
  <si>
    <t>Governance &amp; Compliance - Bring Forward</t>
  </si>
  <si>
    <t>Foothills Well Files</t>
  </si>
  <si>
    <t>EWF</t>
  </si>
  <si>
    <t>EUAPR Snapshot</t>
  </si>
  <si>
    <t>EH&amp;S 2010 Demo</t>
  </si>
  <si>
    <t>Document Maintenance</t>
  </si>
  <si>
    <t>Client Education Services Courseware</t>
  </si>
  <si>
    <t>CFD IS Architecture &amp; Planning</t>
  </si>
  <si>
    <t>CES Technical Services-Training Category</t>
  </si>
  <si>
    <t>C&amp;EW-Corp Relations and Corp Development</t>
  </si>
  <si>
    <t>AFP - Contractors</t>
  </si>
  <si>
    <t>Regulatory Services Records</t>
  </si>
  <si>
    <t>ERP</t>
  </si>
  <si>
    <t>ERA Test</t>
  </si>
  <si>
    <t>Crisis Management</t>
  </si>
  <si>
    <t>BCP Program</t>
  </si>
  <si>
    <t>Treasury Wire Payments</t>
  </si>
  <si>
    <t>Treasury Bank to Bank</t>
  </si>
  <si>
    <t>Technical Services</t>
  </si>
  <si>
    <t>Sarbanes-Oxley</t>
  </si>
  <si>
    <t>Project Document Type</t>
  </si>
  <si>
    <t>Project Creation Tracker</t>
  </si>
  <si>
    <t>JDE Global Support - Finance - Training</t>
  </si>
  <si>
    <t>JDE Global Support - Finance - SQL Updates</t>
  </si>
  <si>
    <t>JDE Global Support - Finance - Month End</t>
  </si>
  <si>
    <t>JDE Global Support - Finance - Integrity Reports</t>
  </si>
  <si>
    <t>JDE Financial Reports</t>
  </si>
  <si>
    <t>IT SCM Transformation Program</t>
  </si>
  <si>
    <t>IT Digital Oilfield</t>
  </si>
  <si>
    <t>Critical Document Backup</t>
  </si>
  <si>
    <t>Corporate Tax - Regulatory/Cross-Border</t>
  </si>
  <si>
    <t>Corporate Tax - Provision</t>
  </si>
  <si>
    <t>Corporate Tax - Planning</t>
  </si>
  <si>
    <t>Corporate Tax - Admin</t>
  </si>
  <si>
    <t>Corporate &amp; EnCana Wide</t>
  </si>
  <si>
    <t>CorpSec-MinuteBook</t>
  </si>
  <si>
    <t>C&amp;EW-SDS-QA</t>
  </si>
  <si>
    <t>Address Book Media Object</t>
  </si>
  <si>
    <t>A&amp;D Document Manager</t>
  </si>
  <si>
    <t>Contraxx</t>
  </si>
  <si>
    <t>CORP IT</t>
  </si>
  <si>
    <t>Policies &amp; Procedures</t>
  </si>
  <si>
    <t>WellMigrationInfo</t>
  </si>
  <si>
    <t>Well Information</t>
  </si>
  <si>
    <t>Document Information</t>
  </si>
  <si>
    <t>RCFA</t>
  </si>
  <si>
    <t>DocReview Comments</t>
  </si>
  <si>
    <t>Procurement - Imports Other</t>
  </si>
  <si>
    <t>Procurement - Imports</t>
  </si>
  <si>
    <t>MDMK Finance - Authority Limits</t>
  </si>
  <si>
    <t>MDMK - Denver Accounting - Scanned Files</t>
  </si>
  <si>
    <t>Gas Marketing Agreements</t>
  </si>
  <si>
    <t>BCP Project</t>
  </si>
  <si>
    <t>Athena Archive - Sherwood Park</t>
  </si>
  <si>
    <t>Athena Archive</t>
  </si>
  <si>
    <t>Address Book - Reports</t>
  </si>
  <si>
    <t>Address Book</t>
  </si>
  <si>
    <t>Scanning</t>
  </si>
  <si>
    <t>OpenImage</t>
  </si>
  <si>
    <t>Manual Payments</t>
  </si>
  <si>
    <t>IMS Observations Options</t>
  </si>
  <si>
    <t>IMS Observation Forms</t>
  </si>
  <si>
    <t>Document Reference</t>
  </si>
  <si>
    <t>DB Open Invoice</t>
  </si>
  <si>
    <t>Cost Centre</t>
  </si>
  <si>
    <t>Cash Receipts</t>
  </si>
  <si>
    <t>Authorization for Expenditure</t>
  </si>
  <si>
    <t>Accounts Receivable</t>
  </si>
  <si>
    <t>Accounts Payable</t>
  </si>
  <si>
    <t>Account Reconciliation</t>
  </si>
  <si>
    <t>TOTAL ITEMS</t>
  </si>
  <si>
    <t>% Migrated CDMS</t>
  </si>
  <si>
    <t>% Migrated Z Table</t>
  </si>
  <si>
    <t># Docs Migrated</t>
  </si>
  <si>
    <t>Size (GB)</t>
  </si>
  <si>
    <t># Versions</t>
  </si>
  <si>
    <t># Items</t>
  </si>
  <si>
    <t>SubType</t>
  </si>
  <si>
    <t>Root Folder</t>
  </si>
  <si>
    <t>% Not Migrated</t>
  </si>
  <si>
    <t># Docs</t>
  </si>
  <si>
    <t>SubType Name</t>
  </si>
  <si>
    <t>Category Analysis</t>
  </si>
  <si>
    <t>Count per Root Folder and SubType</t>
  </si>
  <si>
    <t>Count per SubType</t>
  </si>
  <si>
    <t>not cs</t>
  </si>
  <si>
    <t>https://www12.statcan.gc.ca</t>
  </si>
  <si>
    <t>https://www.uschamber.com</t>
  </si>
  <si>
    <t>https://www.transportation.gov</t>
  </si>
  <si>
    <t>https://www.tn.gov</t>
  </si>
  <si>
    <t>https://www.stillwatercountymt.gov</t>
  </si>
  <si>
    <t>https://www.sec.gov</t>
  </si>
  <si>
    <t>https://www.ok.gov</t>
  </si>
  <si>
    <t>https://www.netl.doe.gov</t>
  </si>
  <si>
    <t>https://www.mytpu.org</t>
  </si>
  <si>
    <t>https://www.md.bonnyville.ab.ca</t>
  </si>
  <si>
    <t>https://www.ipic.ca</t>
  </si>
  <si>
    <t>https://www.gov.mb.ca</t>
  </si>
  <si>
    <t>https://www.doi.gov</t>
  </si>
  <si>
    <t>https://www.county.wetaskiwin.ab.ca</t>
  </si>
  <si>
    <t>https://www.cmhc-schl.gc.ca</t>
  </si>
  <si>
    <t>https://www.cfmws.com</t>
  </si>
  <si>
    <t>https://www.ccab.com</t>
  </si>
  <si>
    <t>https://www.cbp.gov</t>
  </si>
  <si>
    <t>https://www.bdc.ca</t>
  </si>
  <si>
    <t>https://www.banffcentre.ca</t>
  </si>
  <si>
    <t>https://open.alberta.ca</t>
  </si>
  <si>
    <t>https://maps.calgary.ca</t>
  </si>
  <si>
    <t>https://education.alberta.ca</t>
  </si>
  <si>
    <t>http://www2.gnb.ca</t>
  </si>
  <si>
    <t>http://www.winchester.ca</t>
  </si>
  <si>
    <t>http://www.villageofhussar.ca</t>
  </si>
  <si>
    <t>http://www.villageofduchess.com</t>
  </si>
  <si>
    <t>http://www.tsask.ca</t>
  </si>
  <si>
    <t>http://www.toyota.com.ve</t>
  </si>
  <si>
    <t>http://www.threehills.ca</t>
  </si>
  <si>
    <t>http://www.thorhildcounty.com</t>
  </si>
  <si>
    <t>http://www.sureflowequipment.com</t>
  </si>
  <si>
    <t>http://www.superior.de</t>
  </si>
  <si>
    <t>http://www.sundre.com</t>
  </si>
  <si>
    <t>http://www.summervillageofgulllake.com</t>
  </si>
  <si>
    <t>http://www.strathmore.ca</t>
  </si>
  <si>
    <t>http://www.strathcona.ca</t>
  </si>
  <si>
    <t>http://www.starlandcounty.com</t>
  </si>
  <si>
    <t>http://www.standardab.ca</t>
  </si>
  <si>
    <t>http://www.src.sk.ca</t>
  </si>
  <si>
    <t>http://www.slavelake.ca</t>
  </si>
  <si>
    <t>http://www.sedgewick.ca</t>
  </si>
  <si>
    <t>http://www.safetycodes.ab.ca</t>
  </si>
  <si>
    <t>http://www.saddlehills.ab.ca</t>
  </si>
  <si>
    <t>http://www.rosemary.ca</t>
  </si>
  <si>
    <t>http://www.rockyford.ca</t>
  </si>
  <si>
    <t>http://www.rmwb.ca</t>
  </si>
  <si>
    <t>http://www.rmofmervin.com</t>
  </si>
  <si>
    <t>http://www.rmofhappyland.ca</t>
  </si>
  <si>
    <t>http://www.rmmeota468.ca</t>
  </si>
  <si>
    <t>http://www.rimbey.com</t>
  </si>
  <si>
    <t>http://www.revenue.pa.gov</t>
  </si>
  <si>
    <t>http://www.redcliff.ca</t>
  </si>
  <si>
    <t>http://www.rcmp-f.ca</t>
  </si>
  <si>
    <t>http://www.raymond.ca</t>
  </si>
  <si>
    <t>http://www.qp.gov.sk.ca</t>
  </si>
  <si>
    <t>http://www.protectedplanet.net</t>
  </si>
  <si>
    <t>http://www.postmedical.com</t>
  </si>
  <si>
    <t>http://www.portalberni.ca</t>
  </si>
  <si>
    <t>http://www.paynecounty.org</t>
  </si>
  <si>
    <t>http://www.parklandcounty.com</t>
  </si>
  <si>
    <t>http://www.panduit.com</t>
  </si>
  <si>
    <t>http://www.opg.com</t>
  </si>
  <si>
    <t>http://www.opc.gouv.qc.ca</t>
  </si>
  <si>
    <t>http://www.omansultanate.com</t>
  </si>
  <si>
    <t>http://www.navcanada.ca</t>
  </si>
  <si>
    <t>http://www.municipality.guysborough.ns.ca</t>
  </si>
  <si>
    <t>http://www.mountainviewcounty.com</t>
  </si>
  <si>
    <t>http://www.moosejawrm161.ca</t>
  </si>
  <si>
    <t>http://www.mndm.gov.on.ca</t>
  </si>
  <si>
    <t>http://www.minburncounty.ab.ca</t>
  </si>
  <si>
    <t>http://www.mdwillowcreek.com</t>
  </si>
  <si>
    <t>http://www.mdwainwright.ca</t>
  </si>
  <si>
    <t>http://www.mdtaber.ab.ca</t>
  </si>
  <si>
    <t>http://www.mdspiritriver.ab.ca</t>
  </si>
  <si>
    <t>http://www.mdsmokyriver.com</t>
  </si>
  <si>
    <t>http://www.mdopportunity.ab.ca</t>
  </si>
  <si>
    <t>http://www.mdlsr.ca</t>
  </si>
  <si>
    <t>http://www.mdfoothills.com</t>
  </si>
  <si>
    <t>http://www.mdbiglakes.ca</t>
  </si>
  <si>
    <t>http://www.mdacadia.ab.ca</t>
  </si>
  <si>
    <t>http://www.matrox.com</t>
  </si>
  <si>
    <t>http://www.masterlock.com</t>
  </si>
  <si>
    <t>http://www.maryland.gov</t>
  </si>
  <si>
    <t>http://www.magrath.ca</t>
  </si>
  <si>
    <t>http://www.lethcounty.ca</t>
  </si>
  <si>
    <t>http://www.legal.ca</t>
  </si>
  <si>
    <t>http://www.laclabichecounty.com</t>
  </si>
  <si>
    <t>http://www.ksrevenue.org</t>
  </si>
  <si>
    <t>http://www.knoc.co.kr</t>
  </si>
  <si>
    <t>http://www.kitimat.ca</t>
  </si>
  <si>
    <t>http://www.illinois.gov</t>
  </si>
  <si>
    <t>http://www.ic.gc.ca</t>
  </si>
  <si>
    <t>http://www.highways.gov.sk.ca</t>
  </si>
  <si>
    <t>http://www.highriver.ca</t>
  </si>
  <si>
    <t>http://www.highlevel.ca</t>
  </si>
  <si>
    <t>http://www.gov.nu.ca</t>
  </si>
  <si>
    <t>http://www.gov.nt.ca</t>
  </si>
  <si>
    <t>http://www.glock.com</t>
  </si>
  <si>
    <t>http://www.foremostalberta.com</t>
  </si>
  <si>
    <t>http://www.flukenetworks.com</t>
  </si>
  <si>
    <t>http://www.fin.gov.on.ca</t>
  </si>
  <si>
    <t>http://www.encana.co</t>
  </si>
  <si>
    <t>http://www.edson.ca</t>
  </si>
  <si>
    <t>http://www.economie.gouv.fr</t>
  </si>
  <si>
    <t>http://www.e-catalog.beldensolutions.com</t>
  </si>
  <si>
    <t>http://www.dor.state.nc.us</t>
  </si>
  <si>
    <t>http://www.districtofclearwater.com</t>
  </si>
  <si>
    <t>http://www.delburne.ca</t>
  </si>
  <si>
    <t>http://www.cypress.ab.ca</t>
  </si>
  <si>
    <t>http://www.cyberdriveillinois.com</t>
  </si>
  <si>
    <t>http://www.ctf.ca</t>
  </si>
  <si>
    <t>http://www.cranbrook.ca</t>
  </si>
  <si>
    <t>http://www.countyofnewell.ab.ca</t>
  </si>
  <si>
    <t>http://www.cossackland.net</t>
  </si>
  <si>
    <t>http://www.coaldale.ca</t>
  </si>
  <si>
    <t>http://www.co.robertson.tx.us</t>
  </si>
  <si>
    <t>http://www.clive.ca</t>
  </si>
  <si>
    <t>http://www.clearwatercounty.org</t>
  </si>
  <si>
    <t>http://www.clearwatercounty.ca</t>
  </si>
  <si>
    <t>http://www.clearhillscounty.ab.ca</t>
  </si>
  <si>
    <t>http://www.cityofrevelstoke.com</t>
  </si>
  <si>
    <t>http://www.chamber.ca</t>
  </si>
  <si>
    <t>http://www.cgai.ca</t>
  </si>
  <si>
    <t>http://www.cftc.gov</t>
  </si>
  <si>
    <t>http://www.casadellibro.com</t>
  </si>
  <si>
    <t>http://www.cardstoncounty.com</t>
  </si>
  <si>
    <t>http://www.calgaryeconomicdevelopment.com</t>
  </si>
  <si>
    <t>http://www.ca.gov</t>
  </si>
  <si>
    <t>http://www.bruderheim.ca</t>
  </si>
  <si>
    <t>http://www.beiseker.com</t>
  </si>
  <si>
    <t>http://www.athabascamusicfestival.ca</t>
  </si>
  <si>
    <t>http://www.athabascacounty.com</t>
  </si>
  <si>
    <t>http://www.athabasca.ca</t>
  </si>
  <si>
    <t>http://www.assembly.nl.ca</t>
  </si>
  <si>
    <t>http://www.albertahealthservices.ca</t>
  </si>
  <si>
    <t>http://www.airdrieagsociety.com</t>
  </si>
  <si>
    <t>http://www.agric.gov.ab.ca</t>
  </si>
  <si>
    <t>http://www.aglc.ca</t>
  </si>
  <si>
    <t>http://www.acr-alberta.com</t>
  </si>
  <si>
    <t>http://www.acme.ca</t>
  </si>
  <si>
    <t>http://www.absa.ca</t>
  </si>
  <si>
    <t>http://www.abchamber.ca</t>
  </si>
  <si>
    <t>http://weyburnchamber.com</t>
  </si>
  <si>
    <t>http://wainwright.ca</t>
  </si>
  <si>
    <t>http://village.holden.ab.ca</t>
  </si>
  <si>
    <t>http://treasury.ky.gov</t>
  </si>
  <si>
    <t>http://townofirricana.ca</t>
  </si>
  <si>
    <t>http://townofbashaw.com</t>
  </si>
  <si>
    <t>http://town.bonnyville.ab.ca</t>
  </si>
  <si>
    <t>http://tax.illinois.gov</t>
  </si>
  <si>
    <t>http://stirling.ca</t>
  </si>
  <si>
    <t>http://saskchamber.com</t>
  </si>
  <si>
    <t>http://sain.scaa.sk.ca</t>
  </si>
  <si>
    <t>http://rmofkindersley.ca</t>
  </si>
  <si>
    <t>http://revenue.wyo.gov</t>
  </si>
  <si>
    <t>http://revenue.louisiana.gov</t>
  </si>
  <si>
    <t>http://prrd.bc.ca</t>
  </si>
  <si>
    <t>http://products3.3m.com</t>
  </si>
  <si>
    <t>http://portal.www.gov.qa</t>
  </si>
  <si>
    <t>http://novascotia.ca</t>
  </si>
  <si>
    <t>http://naalakkersuisut.gl</t>
  </si>
  <si>
    <t>http://moc</t>
  </si>
  <si>
    <t>http://meota.ca</t>
  </si>
  <si>
    <t>http://mdgreenview.ab.ca</t>
  </si>
  <si>
    <t>http://mdbighorn.ca</t>
  </si>
  <si>
    <t>http://lsac.ca</t>
  </si>
  <si>
    <t>http://louisiana.gov</t>
  </si>
  <si>
    <t>http://laws-lois.justice.gc.ca</t>
  </si>
  <si>
    <t>http://intl.petrochina.com.cn</t>
  </si>
  <si>
    <t>http://gleichen.ca</t>
  </si>
  <si>
    <t>http://finance.gov.sk.ca</t>
  </si>
  <si>
    <t>http://elseti.org</t>
  </si>
  <si>
    <t>http://dor.myflorida.com</t>
  </si>
  <si>
    <t>http://dor.mo.gov</t>
  </si>
  <si>
    <t>http://comptroller.texas.gov</t>
  </si>
  <si>
    <t>http://canada.pch.gc.ca</t>
  </si>
  <si>
    <t>http://calgarylibrary.ca</t>
  </si>
  <si>
    <t>http://business.financialpost.com</t>
  </si>
  <si>
    <t>http://apmc.alberta.ca</t>
  </si>
  <si>
    <t>http://40mile.ca</t>
  </si>
  <si>
    <t>https://www.treasury.gov</t>
  </si>
  <si>
    <t>https://www.ontario.ca</t>
  </si>
  <si>
    <t>https://www.colorado.gov</t>
  </si>
  <si>
    <t>https://www.aer.ca</t>
  </si>
  <si>
    <t>https://dor.sc.gov</t>
  </si>
  <si>
    <t>https://dor.georgia.gov</t>
  </si>
  <si>
    <t>http://www.yellowheadcounty.ab.ca</t>
  </si>
  <si>
    <t>http://www.westlockcounty.com</t>
  </si>
  <si>
    <t>http://www.warnercounty.ca</t>
  </si>
  <si>
    <t>http://www.uvex.com</t>
  </si>
  <si>
    <t>http://www.transcat-international.com</t>
  </si>
  <si>
    <t>http://www.thcounty.ab.ca</t>
  </si>
  <si>
    <t>http://www.tc.gc.ca</t>
  </si>
  <si>
    <t>http://www.swagelok.com</t>
  </si>
  <si>
    <t>http://www.stettlercounty.ca</t>
  </si>
  <si>
    <t>http://www.shaunavon.com</t>
  </si>
  <si>
    <t>http://www.safcoproducts.co</t>
  </si>
  <si>
    <t>http://www.rockyview.ca</t>
  </si>
  <si>
    <t>http://www.ridgid.com</t>
  </si>
  <si>
    <t>http://www.revenuquebec.ca</t>
  </si>
  <si>
    <t>http://www.rdcounty.ca</t>
  </si>
  <si>
    <t>http://www.pruftechnik.com</t>
  </si>
  <si>
    <t>http://www.olympusamerica.com</t>
  </si>
  <si>
    <t>http://www.northernsunrise.net</t>
  </si>
  <si>
    <t>http://www.nfpa.org</t>
  </si>
  <si>
    <t>http://www.natureconservancy.ca</t>
  </si>
  <si>
    <t>http://www.mslr.gov.ab.ca</t>
  </si>
  <si>
    <t>http://www.mdprovost.ca</t>
  </si>
  <si>
    <t>http://www.mcmiller.com</t>
  </si>
  <si>
    <t>http://www.maloneytech.com</t>
  </si>
  <si>
    <t>http://www.mackenziecounty.com</t>
  </si>
  <si>
    <t>http://www.leduc-county.com</t>
  </si>
  <si>
    <t>http://www.labsafety.com</t>
  </si>
  <si>
    <t>http://www.kneehillcounty.com</t>
  </si>
  <si>
    <t>http://www.in.gov</t>
  </si>
  <si>
    <t>http://www.hoffmanonline.com</t>
  </si>
  <si>
    <t>http://www.gov.pe.ca</t>
  </si>
  <si>
    <t>http://www.generalmonitors.com</t>
  </si>
  <si>
    <t>http://www.fortisalberta.com</t>
  </si>
  <si>
    <t>http://www.flagstaff.ab.ca</t>
  </si>
  <si>
    <t>http://www.fastenal.com</t>
  </si>
  <si>
    <t>http://www.energy.alberta.ca</t>
  </si>
  <si>
    <t>http://www.economy.gov.sk.ca</t>
  </si>
  <si>
    <t>http://www.dfo-mpo.gc.ca</t>
  </si>
  <si>
    <t>http://www.csagroup.org</t>
  </si>
  <si>
    <t>http://www.countypaintearth.ca</t>
  </si>
  <si>
    <t>http://www.countygp.ab.ca</t>
  </si>
  <si>
    <t>http://www.county.stpaul.ab.ca</t>
  </si>
  <si>
    <t>http://www.county.camrose.ab.ca</t>
  </si>
  <si>
    <t>http://www.centuryvallen.com</t>
  </si>
  <si>
    <t>http://www.brooks.ca</t>
  </si>
  <si>
    <t>http://www.birchhillscounty.com</t>
  </si>
  <si>
    <t>http://www.bia.gov</t>
  </si>
  <si>
    <t>http://www.bernieinman.com</t>
  </si>
  <si>
    <t>http://www.bellota.com</t>
  </si>
  <si>
    <t>http://www.beaver.ab.ca</t>
  </si>
  <si>
    <t>http://www.auc.ab.ca</t>
  </si>
  <si>
    <t>http://www.army-armee.forces.gc.ca</t>
  </si>
  <si>
    <t>http://www.aeso.ca</t>
  </si>
  <si>
    <t>http://work.alberta.ca</t>
  </si>
  <si>
    <t>http://vacuums-intercoms.centralvacuumstores.com</t>
  </si>
  <si>
    <t>http://surfacerights.alberta.ca</t>
  </si>
  <si>
    <t>http://store1.yimg.com</t>
  </si>
  <si>
    <t>http://shop.store.yahoo.com</t>
  </si>
  <si>
    <t>http://myecn.encana.com</t>
  </si>
  <si>
    <t>http://http:</t>
  </si>
  <si>
    <t>http://canada.newark.com</t>
  </si>
  <si>
    <t>http://albertalotteryfund.ca</t>
  </si>
  <si>
    <t>http://alaska.gov</t>
  </si>
  <si>
    <t>https://www.tbs-sct.gc.ca</t>
  </si>
  <si>
    <t>https://cenovus.sharepoint.com</t>
  </si>
  <si>
    <t>http://www.wheatlandcounty.ca</t>
  </si>
  <si>
    <t>http://www.vulcancounty.ab.ca</t>
  </si>
  <si>
    <t>http://www.uregina.ca</t>
  </si>
  <si>
    <t>http://www.nrcan.gc.ca</t>
  </si>
  <si>
    <t>http://www.manitoba.ca</t>
  </si>
  <si>
    <t>http://www.magnumfire.com</t>
  </si>
  <si>
    <t>http://www.lamontcounty.ca</t>
  </si>
  <si>
    <t>http://www.lacombecounty.com</t>
  </si>
  <si>
    <t>http://www.gov.sk.ca</t>
  </si>
  <si>
    <t>http://www.dechencorp.ca</t>
  </si>
  <si>
    <t>http://www.davtech.ca</t>
  </si>
  <si>
    <t>http://www.culture.alberta.ca</t>
  </si>
  <si>
    <t>http://www.cra-arc.gc.ca</t>
  </si>
  <si>
    <t>http://www.countyofnorthernlights.com</t>
  </si>
  <si>
    <t>http://www.cicorp.sk.ca</t>
  </si>
  <si>
    <t>http://www.brazeau.ab.ca</t>
  </si>
  <si>
    <t>http://www.blm.gov</t>
  </si>
  <si>
    <t>http://www.bassano.ca</t>
  </si>
  <si>
    <t>http://www.albertainnovates.ca</t>
  </si>
  <si>
    <t>http://www.agr.gc.ca</t>
  </si>
  <si>
    <t>http://d.asp?docid=22493</t>
  </si>
  <si>
    <t>http://www.afsc.ca</t>
  </si>
  <si>
    <t>http://mt.gov</t>
  </si>
  <si>
    <t>http://hurstjaws.com</t>
  </si>
  <si>
    <t>http://cgyap247:9002</t>
  </si>
  <si>
    <t>http://cgi.ebay.com</t>
  </si>
  <si>
    <t>http://aep.alberta.ca</t>
  </si>
  <si>
    <t>https://www.irs.gov</t>
  </si>
  <si>
    <t>https://www.aadnc-aandc.gc.ca</t>
  </si>
  <si>
    <t>https://justice.alberta.ca</t>
  </si>
  <si>
    <t>http://www.vermilion-river.com</t>
  </si>
  <si>
    <t>http://www.varecbiogas.com</t>
  </si>
  <si>
    <t>http://www.thomasregister.com</t>
  </si>
  <si>
    <t>http://www.municipalaffairs.alberta.ca</t>
  </si>
  <si>
    <t>http://www.lk-ind.com</t>
  </si>
  <si>
    <t>http://indigenous.alberta.ca</t>
  </si>
  <si>
    <t>http://www.ponokacounty.com</t>
  </si>
  <si>
    <t>http://www.eub.ca</t>
  </si>
  <si>
    <t>http://www.dinosaurvalley.com</t>
  </si>
  <si>
    <t>http://www.coldlake.com</t>
  </si>
  <si>
    <t>http://myrm.ca</t>
  </si>
  <si>
    <t>http://myapps</t>
  </si>
  <si>
    <t>https://hermis.alberta.ca</t>
  </si>
  <si>
    <t>https://en.wikipedia.org</t>
  </si>
  <si>
    <t>http://www.redvalve.com</t>
  </si>
  <si>
    <t>http://www.quest-technologies.com</t>
  </si>
  <si>
    <t>http://www.primcodene.com</t>
  </si>
  <si>
    <t>http://www.microflx.com</t>
  </si>
  <si>
    <t>http://www.groupemcneil-dendrotik.com</t>
  </si>
  <si>
    <t>http://www.coleman.com</t>
  </si>
  <si>
    <t>http://www.circuitcity.com</t>
  </si>
  <si>
    <t>http://www.yahoo.co</t>
  </si>
  <si>
    <t>http://www.acden.com</t>
  </si>
  <si>
    <t>http://www.calgary.ca</t>
  </si>
  <si>
    <t>http://buy1.snapon.com</t>
  </si>
  <si>
    <t>http://www.health.alberta.ca</t>
  </si>
  <si>
    <t>http://www.city.medicine-hat.ab.ca</t>
  </si>
  <si>
    <t>http://www.appointments.gc.ca</t>
  </si>
  <si>
    <t>http://shop.csa.ca</t>
  </si>
  <si>
    <t>https://www.canada.ca</t>
  </si>
  <si>
    <t>http://www.grainger.com</t>
  </si>
  <si>
    <t>https://cpwcorp.cenovus.com</t>
  </si>
  <si>
    <t>http://www.wescodirect.ca</t>
  </si>
  <si>
    <t>http://cgyap101:8080</t>
  </si>
  <si>
    <t>https://www.fcc-fac.ca</t>
  </si>
  <si>
    <t>http://gtds.gov.sk.ca</t>
  </si>
  <si>
    <t>http://www.transportation.alberta.ca</t>
  </si>
  <si>
    <t>http://fnp-ppn.aandc-aadnc.gc.ca</t>
  </si>
  <si>
    <t>http://www.finance.alberta.ca</t>
  </si>
  <si>
    <t>https://www.saskatchewan.ca</t>
  </si>
  <si>
    <t>http://www.thesportsauthority.com</t>
  </si>
  <si>
    <t>http://www.mcmaster.com</t>
  </si>
  <si>
    <t>http://www.megafitness.com</t>
  </si>
  <si>
    <t>http://www.centralvacuumstores.com</t>
  </si>
  <si>
    <t>http://www2.gov.bc.ca</t>
  </si>
  <si>
    <t>http://cgyap247:8001</t>
  </si>
  <si>
    <t>http://www.tpsgc-pwgsc.gc.ca</t>
  </si>
  <si>
    <t>http://norton</t>
  </si>
  <si>
    <t>http://www.alberta.ca</t>
  </si>
  <si>
    <t>https://cpw.cenovus.com</t>
  </si>
  <si>
    <t>http://www.mds.gov.sk.ca</t>
  </si>
  <si>
    <t>http://icm.encana.com</t>
  </si>
  <si>
    <t>http://odms.encana.com</t>
  </si>
  <si>
    <t>https://www.openinvoice.com</t>
  </si>
  <si>
    <t>http://scorpio</t>
  </si>
  <si>
    <t>http://ecn.encana.com</t>
  </si>
  <si>
    <t>candidate_value</t>
  </si>
  <si>
    <t>http://livelink</t>
  </si>
  <si>
    <t>http://doc.encana.com</t>
  </si>
  <si>
    <t>no_value_found</t>
  </si>
  <si>
    <t>http://livelink.encana.com</t>
  </si>
  <si>
    <t>http://doc</t>
  </si>
  <si>
    <t>https://contentserver.cenovus.com</t>
  </si>
  <si>
    <t>% Links</t>
  </si>
  <si>
    <t># Unique links</t>
  </si>
  <si>
    <t># Links</t>
  </si>
  <si>
    <t>Server Link</t>
  </si>
  <si>
    <t>JDE Production Links</t>
  </si>
  <si>
    <t>JDE Legacy Links</t>
  </si>
  <si>
    <t>Y:\PVR Upload 2007\2007-08\10-6 water meter.xl</t>
  </si>
  <si>
    <t>Y:\Maximo Quote Uploads\Sunrise Mechanical Lab Trailer Quote.pd</t>
  </si>
  <si>
    <t>XV 600 packing failur</t>
  </si>
  <si>
    <t>www.prominent.c</t>
  </si>
  <si>
    <t>www.google.co</t>
  </si>
  <si>
    <t>Work completed by SN on or about Feb 6 2018. ODR Report is attached to this workorde</t>
  </si>
  <si>
    <t>Work Complete (Report Attached</t>
  </si>
  <si>
    <t>WO802609 150712 MOC-WL</t>
  </si>
  <si>
    <t>WO802609 147901 WL</t>
  </si>
  <si>
    <t>WO802380 72610 ENG AI</t>
  </si>
  <si>
    <t>WO794436 156503 MOC-10-059 MACHINE WORKS PURCHAS</t>
  </si>
  <si>
    <t>WO778938 MOC-11-165 CREDI</t>
  </si>
  <si>
    <t>WO3407501 PO206217 MOC-5921 D-NO</t>
  </si>
  <si>
    <t>WO3382333 PO204874 MOC-2215 TEXCA</t>
  </si>
  <si>
    <t>WO3336706 PO207073 MOC-4104 D-NO</t>
  </si>
  <si>
    <t>WO3328119 PO203631 MOC-4034 SPARTA</t>
  </si>
  <si>
    <t>WO3322538 PO196593 MOC-3501 THERMO</t>
  </si>
  <si>
    <t>WO3247353 180868 moc-2989 AR THOMSO</t>
  </si>
  <si>
    <t>WO3240448 PO182908 MOC-2666 NG</t>
  </si>
  <si>
    <t>WO3189751 PO176903 MOC-2212 VEGA CB ENGINEERIN</t>
  </si>
  <si>
    <t>WO3175887 170590 APEX-</t>
  </si>
  <si>
    <t>WO3166592 174602 MOC-1701 APE</t>
  </si>
  <si>
    <t>WO3149273 171942 MOC-13-815 MTR TRANSFE</t>
  </si>
  <si>
    <t>WO3140355 180122 MOC-13-479 MATERIAL TRANSFER TO QUIN</t>
  </si>
  <si>
    <t>WO3132454 167425 MOC-13-889 NG</t>
  </si>
  <si>
    <t>WO3130099 167986 MOC-1150 APE</t>
  </si>
  <si>
    <t>WO3125341 161945 MOC-1174 MATERIAL TRANFER TO QUIN</t>
  </si>
  <si>
    <t>WO3093095 157156 MOC-13-67</t>
  </si>
  <si>
    <t>WO3079569 157381 MOC-13-50</t>
  </si>
  <si>
    <t>WO3049298 148116 MOC-12-13</t>
  </si>
  <si>
    <t>WO3045439 144600 MOC-12-607 MATERIAL TRANSFER TO APE</t>
  </si>
  <si>
    <t>WO3010603 MOC-11-489 CREDI</t>
  </si>
  <si>
    <t>WO Document</t>
  </si>
  <si>
    <t>WO 3787358 TI-4273 LOW BATTERY - REPLAC</t>
  </si>
  <si>
    <t>WO 3760826 CL1-3-16-TIT-1265A - VERIFICATION (MARP</t>
  </si>
  <si>
    <t>WO 3755628 SCU- FAULT ALARM IN BU-7832 - TROUBLESHOO</t>
  </si>
  <si>
    <t>WO 3747256 PRESSURE TRANSMITTER (CSA Z662), REGULATORY INSPECTIONTESTING, M1</t>
  </si>
  <si>
    <t>WO 3745445 F01-FIT-9111B UNABLE TO RUN IN SIO - FLUSH &amp; VERIF</t>
  </si>
  <si>
    <t>WO 3718703 CL1-L09-HTC-9030 - L09-HTC-9030 CONTROLLER RTD FAULTS - TROUBLESHOO</t>
  </si>
  <si>
    <t>WO 3716210 VALVE &amp; ACTUATOR (CSAZ662), REGULATORY INSPECTIONTESTING, M1</t>
  </si>
  <si>
    <t>WO 3715715 PCV (CSA Z662), REGULATORY INSPECTIONTESTING, M1</t>
  </si>
  <si>
    <t>WO 3711746 CL1-L03-PIT-9327B - LEAK FROM TUBINGTUBE FITTING ON TRANSMITTER - REPAI</t>
  </si>
  <si>
    <t>WO 3687307 CL1-B05-PIT-9111G - B05-I07 PIT-9111G READING LOW PRESSURE. - FLUSH &amp; CALIBRAT</t>
  </si>
  <si>
    <t>WO 3684297 VALVE &amp; ACTUATOR (CSAZ662), REGULATORY INSPECTIONTESTING, M1</t>
  </si>
  <si>
    <t>WO 3680068 CL1-B13-EF-9067B - EXHAUST FAN NOT WORKING - TROUBLESHOO</t>
  </si>
  <si>
    <t>WO 3676121 B11-XV-9411  AIR REGULATOR GUAGE UNREADABLE - REPLACEMEN</t>
  </si>
  <si>
    <t>wo 3440011 Copy of CENOVUS API TAR 2016.pd</t>
  </si>
  <si>
    <t>wo 3415268.pd</t>
  </si>
  <si>
    <t>wo 3408987 MSM 375186 &amp; 375185.pd</t>
  </si>
  <si>
    <t>wo 3401584 MSM RC-SE04-25-16 &amp; 16-2.pd</t>
  </si>
  <si>
    <t>wo 3308631 MSM 368195-Dec-15 &amp; MSM 1179142-Dec-15.pd</t>
  </si>
  <si>
    <t>WO 3246971 Floco SE25_102_14-17_H507833-23.pd</t>
  </si>
  <si>
    <t>WEY-ME-JLG-600-AJ Inspection M 1</t>
  </si>
  <si>
    <t>WEY-05-31-05B190-AL-10</t>
  </si>
  <si>
    <t>Walk down MOC RFO &amp; Lea</t>
  </si>
  <si>
    <t>W:\Suffield\All\8 Asset Integrity\G Pressure Equipment Integrity\Suffield Gas\PSV's\Koomati\Koomati Boiler 1 PS</t>
  </si>
  <si>
    <t>vhttps:/</t>
  </si>
  <si>
    <t>VFD Inf</t>
  </si>
  <si>
    <t>Vendor Scope: Vendor to supply all parts and materials to build ULC compliant systems including</t>
  </si>
  <si>
    <t>Vendor Manual</t>
  </si>
  <si>
    <t>VENDOR DOC'</t>
  </si>
  <si>
    <t>valve spe</t>
  </si>
  <si>
    <t>VALVE DETAIL</t>
  </si>
  <si>
    <t>VALVE 2-WAY FULLY PFA LINED 150# LUG STYL</t>
  </si>
  <si>
    <t>Valve (Control), Calibration Sheet.xl</t>
  </si>
  <si>
    <t>Valve &amp; Actuator (CSAZ662), Regulatory Inspection</t>
  </si>
  <si>
    <t>VALVE &amp; ACTUATOR (CSAZ662), REGULATORY INSPECTION</t>
  </si>
  <si>
    <t>V:\DATA\JD Edwards\Rotalign.jp</t>
  </si>
  <si>
    <t>UT Thickness checks on W18 Producer</t>
  </si>
  <si>
    <t>URL:   https:</t>
  </si>
  <si>
    <t>UPS RECORD 2015-11-1</t>
  </si>
  <si>
    <t>Unable to find folder in driv</t>
  </si>
  <si>
    <t>Ultra-Traxx - Mechanical Vegetation Contro</t>
  </si>
  <si>
    <t>U:\Foster Creek - Personal Drive\STUFF\E16P05 Re-Range.pd</t>
  </si>
  <si>
    <t>TW10-F-A-I-DDBUD-2-1600002250F1G3NA106307501A-Z</t>
  </si>
  <si>
    <t>Turbine drawing</t>
  </si>
  <si>
    <t>TRETOLIT</t>
  </si>
  <si>
    <t>Transmitter (DP), MARP, Verification</t>
  </si>
  <si>
    <t>TRANSMITTER (DP) MARP, VERIFICATION</t>
  </si>
  <si>
    <t>Transmitter</t>
  </si>
  <si>
    <t>TORQUE SHEE</t>
  </si>
  <si>
    <t>TOMCO QUOT</t>
  </si>
  <si>
    <t>This Work Order is to address the monthly Cathodic Protection Rectifier Readings at all required Properties in the Operating areas listed on this Work Order. The Lead Operator is responsible for ensuring that Work Order is completed in Maximo once r</t>
  </si>
  <si>
    <t>There was some small excavations done to inspect surface casing corrosion on B02-I01 and B02-I02. this inspection is complete and the excavations need to be backfilled and have enough gravel added to keep water from accumulating around the wellhead</t>
  </si>
  <si>
    <t>terrykyle75@hotmail.co</t>
  </si>
  <si>
    <t>TEMPLAT</t>
  </si>
  <si>
    <t>TCCC For</t>
  </si>
  <si>
    <t>T-302 blanket gas pressure regulator on the top of the tank is passing and causing all of the tanks to vent during turnaround. Needs to be replaced</t>
  </si>
  <si>
    <t>T-2270 BLOWDOWN CLEANING TAN</t>
  </si>
  <si>
    <t>T-0155 WORK PACKAG</t>
  </si>
  <si>
    <t>T:\WWTP\Cenovus PL Blower Filters April 2017.pd</t>
  </si>
  <si>
    <t>T:\WWTP\Cenovus 2 inch Control Valve PL.pd</t>
  </si>
  <si>
    <t>T:\WWTP\Cenovus .5 CPVC Solenoid April 11, 2017.pd</t>
  </si>
  <si>
    <t>Swivel Joint Grayloc  Rotaball</t>
  </si>
  <si>
    <t>STUFFING BO</t>
  </si>
  <si>
    <t>STO LOTO plannin</t>
  </si>
  <si>
    <t>Steam Line Insulation damag</t>
  </si>
  <si>
    <t>stand by check shee</t>
  </si>
  <si>
    <t>SRV certificate and repor</t>
  </si>
  <si>
    <t>SPIRAL WOUND GASKER 2205 IR - 2205</t>
  </si>
  <si>
    <t>SOUTHWEST ELECTRI</t>
  </si>
  <si>
    <t>SOFT PARTS OVER HAUL KIT FOR FC1-02-PCV-200</t>
  </si>
  <si>
    <t>SL-02-08-K-504-CMP-450</t>
  </si>
  <si>
    <t>Shermco to come to site to complete the below maintenance. Cenovus to supply one Electrican. Rob Hauca to coordinate with Shemco on dates and pricing. There will be 22 breaker that need to be serviced. Each asset will have it's own work order. See t</t>
  </si>
  <si>
    <t>Shand&amp;Jurs PVSV Supplement Dat</t>
  </si>
  <si>
    <t>SERVICE_TXT \ SVC_SAFETY</t>
  </si>
  <si>
    <t>September 2014 Ape</t>
  </si>
  <si>
    <t>SEPT 24/1</t>
  </si>
  <si>
    <t>Send spare PSV model 26KB10L-120 to site, tag PSV-502</t>
  </si>
  <si>
    <t>SEND PSV-7410 FOR SERVICE AND STORAGE AT VENDO</t>
  </si>
  <si>
    <t>see attached drawing Item 10 DRWG # 11-086-1-</t>
  </si>
  <si>
    <t>sd</t>
  </si>
  <si>
    <t>SD</t>
  </si>
  <si>
    <t>SCU  F-2080 EXECUTION WO FOR MOC-11704 DEMOLISH BLOWDOWN POND RETURN FILTE</t>
  </si>
  <si>
    <t>Score Shipping Doc 6  valv</t>
  </si>
  <si>
    <t xml:space="preserve">Scaffold Safety Inspection </t>
  </si>
  <si>
    <t>SASKTEL.NE</t>
  </si>
  <si>
    <t>S:\WEYBURN\JDE Maintenance\Plant\V904 Flare KnockOut Vessel\Turn Around\2006\Turn Around 2006-02-16.pd</t>
  </si>
  <si>
    <t>S:\WEYBURN\JDE Maintenance\Plant\V201 Flow Splitter\Boiler Branch Certificates\2005\V201 T-A 2005  -  Ident # 0142901.pd</t>
  </si>
  <si>
    <t>S:\WEYBURN\JDE Maintenance\Plant\Treater #204\Turn Around\2006\Black Gold - Tyco Report on PSV-1004A.pd</t>
  </si>
  <si>
    <t>S:\WEYBURN\JDE Maintenance\Plant\Treater #204\PSV PM Black Gold Reports\WEY-05-16-F204-PSV102 - 2004.pd</t>
  </si>
  <si>
    <t>S:\WEYBURN\JDE Maintenance\Plant\Treater #204\PSV PM Black Gold Reports\WEY-05-16-F204-PSV101 - 2004.pd</t>
  </si>
  <si>
    <t>S:\WEYBURN\JDE Maintenance\Plant\Treater #204\Boilers Branch Certificates\2005\Treater 4 2005 - Ident # 0142091.pd</t>
  </si>
  <si>
    <t>S:\WEYBURN\JDE Maintenance\Plant\Treater #203\Turn Around\2006\Black Gold - Tyco Report on PSV-1003B.pd</t>
  </si>
  <si>
    <t>S:\WEYBURN\JDE Maintenance\Plant\Treater #203\Turn Around\2006\Black Gold - Tyco Report on PSV-1003A.pd</t>
  </si>
  <si>
    <t>S:\WEYBURN\JDE Maintenance\Plant\Treater #203\Boilers Branch Certificates\2005\Treater 3 2005 - Ident # 0138248.pd</t>
  </si>
  <si>
    <t>S:\WEYBURN\JDE Maintenance\Plant\Treater #202\Turn Around\2005\T-A 2005 Day # 9.pd</t>
  </si>
  <si>
    <t>S:\WEYBURN\JDE Maintenance\Plant\Treater #202\Turn Around\2005\T-A 2005 Day # 8.pd</t>
  </si>
  <si>
    <t>S:\WEYBURN\JDE Maintenance\Plant\Treater #202\Turn Around\2005\T-A 2005 Day # 7.pd</t>
  </si>
  <si>
    <t>S:\WEYBURN\JDE Maintenance\Plant\Treater #202\Turn Around\2005\T-A 2005 Day # 6.pd</t>
  </si>
  <si>
    <t>S:\WEYBURN\JDE Maintenance\Plant\Treater #202\Turn Around\2005\T-A 2005 Day # 5.pd</t>
  </si>
  <si>
    <t>S:\WEYBURN\JDE Maintenance\Plant\Treater #202\Turn Around\2005\T-A 2005 Day # 4.pd</t>
  </si>
  <si>
    <t>S:\WEYBURN\JDE Maintenance\Plant\Treater #202\Turn Around\2005\T-A 2005 Day # 3.pd</t>
  </si>
  <si>
    <t>S:\WEYBURN\JDE Maintenance\Plant\Treater #202\Turn Around\2005\T-A 2005 Day # 2.pd</t>
  </si>
  <si>
    <t>S:\WEYBURN\JDE Maintenance\Plant\Treater #202\Turn Around\2005\T-A 2005 Day # 1.pd</t>
  </si>
  <si>
    <t>S:\WEYBURN\JDE Maintenance\Plant\Treater #202\Turn Around\2005\2005 Treater #2.xl</t>
  </si>
  <si>
    <t>S:\WEYBURN\JDE Maintenance\Plant\Treater #202\PSV PM Black Gold Reports\WEY-05-16-F202-PSV102 PM - 2005.pd</t>
  </si>
  <si>
    <t>S:\WEYBURN\JDE Maintenance\Plant\Treater #202\PSV PM Black Gold Reports\WEY-05-16-F202-PSV101 PM - 2005.pd</t>
  </si>
  <si>
    <t>S:\WEYBURN\JDE Maintenance\Plant\Treater #201\Turn Around\2003\TR #1 T-A  2003.pd</t>
  </si>
  <si>
    <t>S:\WEYBURN\JDE Maintenance\Plant\TANKMAN UNDER GROUND DRAIN TANK\Maintenance\2005\October 2005\Water Analyses.pd</t>
  </si>
  <si>
    <t>S:\WEYBURN\JDE Maintenance\Plant\Tank 7   T7\Turn Around\2005\TK 7 T-A  DAY #5.pd</t>
  </si>
  <si>
    <t>S:\WEYBURN\JDE Maintenance\Plant\Tank 7   T7\Turn Around\2005\TK 7 T-A  DAY #4.pd</t>
  </si>
  <si>
    <t>S:\WEYBURN\JDE Maintenance\Plant\Tank 7   T7\Turn Around\2005\TK 7 T-A  DAY #3.pd</t>
  </si>
  <si>
    <t>S:\WEYBURN\JDE Maintenance\Plant\Tank 7   T7\Turn Around\2005\TK 7 T-A  DAY #2.pd</t>
  </si>
  <si>
    <t>S:\WEYBURN\JDE Maintenance\Plant\Tank 7   T7\Turn Around\2005\TK 7 T-A  DAY #1.pd</t>
  </si>
  <si>
    <t>S:\WEYBURN\JDE Maintenance\Plant\Tank 7   T7\Turn Around\2005\2005 Tank #7.xl</t>
  </si>
  <si>
    <t>S:\WEYBURN\JDE Maintenance\Plant\T340 FWKO\Static Data\T-340 Static Data.pd</t>
  </si>
  <si>
    <t>S:\WEYBURN\JDE Maintenance\Plant\T340 FWKO\PSV PM Black Gold Reports\WEY-05-16-T340-PSV102 - 2004.pd</t>
  </si>
  <si>
    <t>S:\WEYBURN\JDE Maintenance\Plant\T340 FWKO\PSV PM Black Gold Reports\WEY-05-16-T340-PSV101 - 2004.pd</t>
  </si>
  <si>
    <t>S:\WEYBURN\JDE Maintenance\Plant\T340 FWKO\Boilers Branch Certificates\2005\T-340 FWKO 2005 - Ident # 0136531.pd</t>
  </si>
  <si>
    <t>S:\WEYBURN\JDE Maintenance\Plant\Produced Inlet to CCS\PSV PM Black Gold Reports\WEY-05-16-INLET-HDR-PSV - 2005.pd</t>
  </si>
  <si>
    <t>S:\WEYBURN\JDE Maintenance\Plant\Plant Suction Line\PSV PM Black Gold Reports\WEY-05-16-PSV204-A - 2004.pd</t>
  </si>
  <si>
    <t>S:\WEYBURN\JDE Maintenance\Plant\LP Fuel Gas Supply\PSV PM Black Gold Report\WEY-05-16FGS-PSV-TRTR - 2005.pd</t>
  </si>
  <si>
    <t>S:\WEYBURN\JDE Maintenance\Plant\LP Fuel Gas Supply\PSV PM Black Gold Report\WEY-05-16-FGS-PSV9141 - 2004.pd</t>
  </si>
  <si>
    <t>S:\WEYBURN\JDE Maintenance\Plant\LP Fuel Gas Supply\PSV PM Black Gold Report\WEY-05-16FGS-PSV1964 - 2005.pd</t>
  </si>
  <si>
    <t>S:\WEYBURN\JDE Maintenance\Plant\Large Gas Scrubber\PSV PM Black Gold Reports\WEY-05-16-PSV101 - 2004.pd</t>
  </si>
  <si>
    <t>S:\WEYBURN\JDE Maintenance\Plant\K701-1 Compressor\Boiler Branch Certificates\2005\V705-1 4TH STG SCRUBBER - Ident # 7019607.pd</t>
  </si>
  <si>
    <t>S:\WEYBURN\JDE Maintenance\Plant\K701-1 Compressor\Boiler Branch Certificates\2005\V704-1 3RD STG SCRUBBER - Ident # 7019608.pd</t>
  </si>
  <si>
    <t>S:\WEYBURN\JDE Maintenance\Plant\K701-1 Compressor\Boiler Branch Certificates\2005\V703-1 2ND STG SCRUBBER - Ident # 7019609.pd</t>
  </si>
  <si>
    <t>S:\WEYBURN\JDE Maintenance\Plant\K701-1 Compressor\Boiler Branch Certificates\2005\V702-1 1ST STG SCRUBBER - Ident # 7019610.pd</t>
  </si>
  <si>
    <t>S:\WEYBURN\JDE Maintenance\Plant\K701-1 Compressor\Boiler Branch Certificates\2005\4TH STG CLR TR 1 - Ident # 7019580.pd</t>
  </si>
  <si>
    <t>S:\WEYBURN\JDE Maintenance\Plant\K701-1 Compressor\Boiler Branch Certificates\2005\4TH STG CLR TR 1 - Ident # 7019579.pd</t>
  </si>
  <si>
    <t>S:\WEYBURN\JDE Maintenance\Plant\K701-1 Compressor\Boiler Branch Certificates\2005\3RD STG TR 1 SUC DAMP - Ident # 7019600.pd</t>
  </si>
  <si>
    <t>S:\WEYBURN\JDE Maintenance\Plant\K701-1 Compressor\Boiler Branch Certificates\2005\3RD STG TR 1 DIS DAMP - Ident # 7019599.pd</t>
  </si>
  <si>
    <t>S:\WEYBURN\JDE Maintenance\Plant\K701-1 Compressor\Boiler Branch Certificates\2005\3RD STG CLR TR 1 - Ident # 7019578.pd</t>
  </si>
  <si>
    <t>S:\WEYBURN\JDE Maintenance\Plant\K701-1 Compressor\Boiler Branch Certificates\2005\3RD STG CLR TR 1 - Ident # 7019573.pd</t>
  </si>
  <si>
    <t>S:\WEYBURN\JDE Maintenance\Plant\K701-1 Compressor\Boiler Branch Certificates\2005\2nd STG TR 1 SUC DAMP - Ident # 7019597.pd</t>
  </si>
  <si>
    <t>S:\WEYBURN\JDE Maintenance\Plant\K701-1 Compressor\Boiler Branch Certificates\2005\2ND STG TR 1 DIS DAMP - Ident # 7019598.pd</t>
  </si>
  <si>
    <t>S:\WEYBURN\JDE Maintenance\Plant\K701-1 Compressor\Boiler Branch Certificates\2005\2ND STG CLR TR 1 - Ident # 7019620.pd</t>
  </si>
  <si>
    <t>S:\WEYBURN\JDE Maintenance\Plant\K701-1 Compressor\Boiler Branch Certificates\2005\2ND STG CLR TR 1 - Ident # 7019574.pd</t>
  </si>
  <si>
    <t>S:\WEYBURN\JDE Maintenance\Plant\K701-1 Compressor\Boiler Branch Certificates\2005\1ST STG TR 1 SUC DAMP - Ident # 7019590.pd</t>
  </si>
  <si>
    <t>S:\WEYBURN\JDE Maintenance\Plant\K701-1 Compressor\Boiler Branch Certificates\2005\1ST STG TR 1 DIS DAMP - Ident # 7019589.pd</t>
  </si>
  <si>
    <t>S:\WEYBURN\JDE Maintenance\Plant\K701-1 Compressor\Boiler Branch Certificates\2005\1ST STG CLR TR 1 - Ident # 7019622.pd</t>
  </si>
  <si>
    <t>S:\WEYBURN\JDE Maintenance\Plant\K701-1 Compressor\Boiler Branch Certificates\2005\1ST STG CLR TR 1 - Ident # 7019621.pd</t>
  </si>
  <si>
    <t>S:\WEYBURN\JDE Maintenance\Plant\K501 Battery Gas Compressor\Boilers Branch Certificates\2005\STG 1 SOUTH SUC DAMP - Ident # 7019581.pd</t>
  </si>
  <si>
    <t>S:\WEYBURN\JDE Maintenance\Plant\K501 Battery Gas Compressor\Boilers Branch Certificates\2005\STG 1 SOUTH DIS DAMP - Ident # 7019582.pd</t>
  </si>
  <si>
    <t>S:\WEYBURN\JDE Maintenance\Plant\K501 Battery Gas Compressor\Boilers Branch Certificates\2005\STG 1 NORTH SUC DAMP - Ident # 7019596.pd</t>
  </si>
  <si>
    <t>S:\WEYBURN\JDE Maintenance\Plant\K501 Battery Gas Compressor\Boilers Branch Certificates\2005\STG 1 NORTH DIS DAMP - Ident # 7019595.pd</t>
  </si>
  <si>
    <t>S:\WEYBURN\JDE Maintenance\Plant\K501 Battery Gas Compressor\Boilers Branch Certificates\2005\Battery Gas Cooler 2005 - Ident # 7019619.pd</t>
  </si>
  <si>
    <t>S:\WEYBURN\JDE Maintenance\Plant\K-1700 VRU Compressor\Turn Around\2005\Black Gold Report for Ser # 154131 - February 11, 2005.pd</t>
  </si>
  <si>
    <t>S:\WEYBURN\JDE Maintenance\Plant\K-1700 VRU Compressor\Turn Around\2005\Black Gold Report for Ser # 154130 - February 11, 2005.pd</t>
  </si>
  <si>
    <t>S:\WEYBURN\JDE Maintenance\Plant\Injection Pump P103\Maintenance\2005\Final Report for EnCana Water Injection Pump.pd</t>
  </si>
  <si>
    <t>S:\WEYBURN\JDE Maintenance\Plant\Injection Pump P101\PM Data\September 2006\Pressure Switch PM Readings - September 2006.pd</t>
  </si>
  <si>
    <t>S:\WEYBURN\JDE Maintenance\Plant\GEN101 V-71 Generator\Maintenance\Overhaul Generator 2006-01-30.pd</t>
  </si>
  <si>
    <t>S:\WEYBURN\JDE Maintenance\Plant\CO2 South Flare Heater\Boilers Branch Certificate\2005\CO2 S Flare 2005 - Ident # 7019624.pd</t>
  </si>
  <si>
    <t>S:\WEYBURN\JDE Maintenance\Plant\CO2 North Flare Heater\Boilers Branch Certificates\2005\CO2 N Flare 2005 - Ident # 7019623.pd</t>
  </si>
  <si>
    <t>S:\WEYBURN\JDE Maintenance\Plant\3rd Stage Scrubber\PSV PM Black Gold Reports\WEY-05-16-PSV-7090-1 - 2004.pd</t>
  </si>
  <si>
    <t>S:\WEYBURN\JDE Maintenance\Meters\Meter SN   S-08770.PD</t>
  </si>
  <si>
    <t>S:\WEYBURN\JDE Maintenance\Field\UWI Changes\2001\UWI CHANGE - 191-15-11-006-12-W2.pd</t>
  </si>
  <si>
    <t>S:\WEYBURN\JDE Maintenance\Field\UWI Changes\2001\UWI CHANGE - 191-14-19-006-12-W2.pd</t>
  </si>
  <si>
    <t>S:\WEYBURN\JDE Maintenance\Field\UWI Changes\2000\UWI CHANGE - 191-16-23-006-14-W2.pd</t>
  </si>
  <si>
    <t>S:\WEYBURN\JDE Maintenance\Field\UWI Changes\2000\UWI CHANGE - 191-13-17-006-13-W2.pd</t>
  </si>
  <si>
    <t>S:\WEYBURN\JDE Maintenance\Field\UWI Changes\2000\UWI CHANGE - 191-01-26-006-14-W2.pd</t>
  </si>
  <si>
    <t>S:\WEYBURN\JDE Maintenance\Field\UWI Changes\2000\UWI CHANGE - 191-01-19-006-13-W2.pd</t>
  </si>
  <si>
    <t>S:\WEYBURN\JDE Maintenance\Field\UWI Changes\1999\UWI CHANGE - 191-13-24-006-14-W2.pd</t>
  </si>
  <si>
    <t>S:\WEYBURN\JDE Maintenance\Field\UWI Changes\1998\UWI CHANGE - 191-15-33-005-13-W2.pd</t>
  </si>
  <si>
    <t>S:\WEYBURN\JDE Maintenance\Field\UWI Changes\1998\UWI CHANGE - 191-13-21-006-13-W2.pd</t>
  </si>
  <si>
    <t>S:\WEYBURN\JDE Maintenance\Field\UWI Changes\1998\UWI CHANGE - 191-11-15-006-13-W2.pd</t>
  </si>
  <si>
    <t>S:\WEYBURN\JDE Maintenance\Field\UWI Changes\1998\UWI CHANGE - 191-07-22-006-13-W2.pd</t>
  </si>
  <si>
    <t>S:\WEYBURN\JDE Maintenance\Field\UWI Changes\1998\UWI CHANGE - 191-07-09-006-13-W2.pd</t>
  </si>
  <si>
    <t>S:\WEYBURN\JDE Maintenance\Field\UWI Changes\1998\UWI CHANGE - 191-01-29-006-13-W2.pd</t>
  </si>
  <si>
    <t>S:\WEYBURN\JDE Maintenance\Field\UWI Changes\1997\UWI CHANGE - 191-14-33-005-13-W2.pd</t>
  </si>
  <si>
    <t>S:\WEYBURN\JDE Maintenance\Field\UWI Changes\1997\UWI CHANGE - 191-14-26-005-13-W2.pd</t>
  </si>
  <si>
    <t>S:\WEYBURN\JDE Maintenance\Field\UWI Changes\1997\UWI CHANGE - 191-12-36-005-13-W2.pd</t>
  </si>
  <si>
    <t>S:\WEYBURN\JDE Maintenance\Field\UWI Changes\1997\UWI CHANGE - 191-12-05-006-12-W2.pd</t>
  </si>
  <si>
    <t>S:\WEYBURN\JDE Maintenance\Field\UWI Changes\1997\UWI CHANGE - 191-11-03-006-13-W2.pd</t>
  </si>
  <si>
    <t>S:\WEYBURN\JDE Maintenance\Field\UWI Changes\1997\UWI CHANGE - 191-09-33-005-13-W2.pd</t>
  </si>
  <si>
    <t>S:\WEYBURN\JDE Maintenance\Field\UWI Changes\1997\UWI CHANGE - 191-08-08-006-13-W2.pd</t>
  </si>
  <si>
    <t>S:\WEYBURN\JDE Maintenance\Field\UWI Changes\1997\UWI CHANGE - 191-03-01-006-13-W2.pd</t>
  </si>
  <si>
    <t>S:\WEYBURN\JDE Maintenance\Field\UWI Changes\1997\UWI CHANGE - 191-01-34-005-13-W2.pd</t>
  </si>
  <si>
    <t>S:\WEYBURN\JDE Maintenance\Field\Suspensions\2005\SUSPENSION - 101-143400512W2.xl</t>
  </si>
  <si>
    <t>S:\WEYBURN\JDE Maintenance\Field\Suspensions\2005\SUSPENSION - 101-103300512W2.pd</t>
  </si>
  <si>
    <t>S:\WEYBURN\JDE Maintenance\Field\Reclassification of Well\2004\RECLASSIFICATION - 121-140600612W2.pd</t>
  </si>
  <si>
    <t>S:\WEYBURN\JDE Maintenance\Field\Reclassification of Well\2004\RECLASSIFICATION - 101-160800613W2.pd</t>
  </si>
  <si>
    <t>S:\WEYBURN\JDE Maintenance\Field\Reclassification of Well\2004\RECLASSIFICATION - 101-120800613W2.xl</t>
  </si>
  <si>
    <t>S:\WEYBURN\JDE Maintenance\Field\Reclassification of Well\2004\RECLASSIFICATION - 101-120400613W2.pd</t>
  </si>
  <si>
    <t>S:\WEYBURN\JDE Maintenance\Field\Reclassification of Well\2004\RECLASSIFICATION - 101-103400513W2.pd</t>
  </si>
  <si>
    <t>S:\WEYBURN\JDE Maintenance\Field\Reclassification of Well\2004\RECLASSIFICATION - 101-102000613W2.pd</t>
  </si>
  <si>
    <t>S:\WEYBURN\JDE Maintenance\Field\Reclassification of Well\2004\RECLASSIFICATION - 101-101700613W2.pd</t>
  </si>
  <si>
    <t>S:\WEYBURN\JDE Maintenance\Field\Reclassification of Well\2004\RECLASSIFICATION - 101-043400513W2.pd</t>
  </si>
  <si>
    <t>S:\WEYBURN\JDE Maintenance\Field\Reclassification of Well\2004\RECLASSIFICATION - 101-042100613W2.pd</t>
  </si>
  <si>
    <t>S:\WEYBURN\JDE Maintenance\Field\Reclassification of Well\2004\RECLASSIFICATION - 101-041700613W2.pd</t>
  </si>
  <si>
    <t>S:\WEYBURN\JDE Maintenance\Field\Reclassification of Well\2004\RECLASSIFICATION - 101-041600613W2.pd</t>
  </si>
  <si>
    <t>S:\WEYBURN\JDE Maintenance\Field\Pumpjack Moves\2006\PJ MOVE 93-10-33-005-13W2.pd</t>
  </si>
  <si>
    <t>S:\WEYBURN\JDE Maintenance\Field\Pumpjack Moves\2006\PJ MOVE 92-12-13-006-14W2.pd</t>
  </si>
  <si>
    <t>S:\WEYBURN\JDE Maintenance\Field\Pumpjack Moves\2006\PJ MOVE 91-09-08-006-12W2.pd</t>
  </si>
  <si>
    <t>S:\WEYBURN\JDE Maintenance\Field\Pumpjack Moves\2006\PJ MOVE 91-07-27-005-13W2.pd</t>
  </si>
  <si>
    <t>S:\WEYBURN\JDE Maintenance\Field\Pumpjack Moves\2006\PJ MOVE 91-04-04-006-14W2.pd</t>
  </si>
  <si>
    <t>S:\WEYBURN\JDE Maintenance\Field\Pumpjack Moves\2006\PJ MOVE 21-14-13-006-14W2.pd</t>
  </si>
  <si>
    <t>S:\WEYBURN\JDE Maintenance\Field\Pumpjack Moves\2006\PJ MOVE 01-14-05-006-12W2.pd</t>
  </si>
  <si>
    <t>S:\WEYBURN\JDE Maintenance\Field\Pumpjack Moves\2006\PJ MOVE 01-02-17-006-12W2.pd</t>
  </si>
  <si>
    <t>S:\WEYBURN\JDE Maintenance\Field\Pumpjack Moves\2005\PJ MOVE - 191-09-08-006-12W2.pd</t>
  </si>
  <si>
    <t>S:\WEYBURN\JDE Maintenance\Field\Pumpjack Moves\2005\PJ MOVE - 191-05-09-006-12W2.pd</t>
  </si>
  <si>
    <t>S:\WEYBURN\JDE Maintenance\Field\Pumpjack Moves\2005\PJ MOVE - 191-03-33-005-12W2.pd</t>
  </si>
  <si>
    <t>S:\WEYBURN\JDE Maintenance\Field\Pumpjack Moves\2005\PJ MOVE - 191-03-01-006-14W2.pd</t>
  </si>
  <si>
    <t>S:\WEYBURN\JDE Maintenance\Field\Pumpjack Moves\2005\PJ MOVE - 121-08-23-006-14W2.pd</t>
  </si>
  <si>
    <t>S:\WEYBURN\JDE Maintenance\Field\Pumpjack Moves\2005\PJ MOVE - 101-14-31-005-12-W2.do</t>
  </si>
  <si>
    <t>S:\WEYBURN\JDE Maintenance\Field\Pumpjack Moves\2005\PJ MOVE - 101-04-34-005-12W2.pd</t>
  </si>
  <si>
    <t>S:\WEYBURN\JDE Maintenance\Field\Pumpjack Moves\2005\PJ MOVE - 101-02-26-006-14W2.pd</t>
  </si>
  <si>
    <t>S:\WEYBURN\JDE Maintenance\Field\Pumpjack Moves\2005\12-7-6-13.PD</t>
  </si>
  <si>
    <t>S:\WEYBURN\JDE Maintenance\Field\Pumpjack Moves\2004\PJ MOVE - 191-16-35-005-13-W2.pd</t>
  </si>
  <si>
    <t>S:\WEYBURN\JDE Maintenance\Field\Pumpjack Moves\2004\PJ MOVE - 191-15-24-005-14-W2.pd</t>
  </si>
  <si>
    <t>S:\WEYBURN\JDE Maintenance\Field\Pumpjack Moves\2004\PJ MOVE - 191-15-11-006-12-W2.pd</t>
  </si>
  <si>
    <t>S:\WEYBURN\JDE Maintenance\Field\Pumpjack Moves\2004\PJ MOVE - 191-11-10-006-13-W2.pd</t>
  </si>
  <si>
    <t>S:\WEYBURN\JDE Maintenance\Field\Pumpjack Moves\2004\PJ MOVE - 191-07-22-006-13-W2.pd</t>
  </si>
  <si>
    <t>S:\WEYBURN\JDE Maintenance\Field\Pumpjack Moves\2004\PJ MOVE - 191-06-27-005-13-W2.pd</t>
  </si>
  <si>
    <t>S:\WEYBURN\JDE Maintenance\Field\Pumpjack Moves\2004\PJ MOVE - 191-05-12-006-13-W2.pd</t>
  </si>
  <si>
    <t>S:\WEYBURN\JDE Maintenance\Field\Pumpjack Moves\2004\PJ MOVE - 191-05-11-006-12-W2.pd</t>
  </si>
  <si>
    <t>S:\WEYBURN\JDE Maintenance\Field\Pumpjack Moves\2004\PJ MOVE - 191-01-09-006-13-W2.pd</t>
  </si>
  <si>
    <t>S:\WEYBURN\JDE Maintenance\Field\Pumpjack Moves\2004\PJ MOVE - 121-14-06-006-12-W2.pd</t>
  </si>
  <si>
    <t>S:\WEYBURN\JDE Maintenance\Field\Pumpjack Moves\2004\PJ MOVE - 111-13-28-005-13-W2.pd</t>
  </si>
  <si>
    <t>S:\WEYBURN\JDE Maintenance\Field\Pumpjack Moves\2004\PJ MOVE - 101-03-04-006-13-W2.pd</t>
  </si>
  <si>
    <t>S:\WEYBURN\JDE Maintenance\Field\PSV PM Black Gold Reports\2006\5-5-6-13 PSV223 ON TEST - 2006.pd</t>
  </si>
  <si>
    <t>S:\WEYBURN\JDE Maintenance\Field\PSV PM Black Gold Reports\2006\16-30-005-13 PSV239 ON SOUTH GASO-2006.pd</t>
  </si>
  <si>
    <t>S:\WEYBURN\JDE Maintenance\Field\PSV PM Black Gold Reports\2006\16-30-005-13 PSV207 ON TEST #1-2006.pd</t>
  </si>
  <si>
    <t>S:\WEYBURN\JDE Maintenance\Field\PSV PM Black Gold Reports\2006\16-30-005-13 PSV103 ON GROUP-2006.pd</t>
  </si>
  <si>
    <t>S:\WEYBURN\JDE Maintenance\Field\PSV PM Black Gold Reports\2006\16-30-005-13 PSV102 ON GROUP-2006.pd</t>
  </si>
  <si>
    <t>S:\WEYBURN\JDE Maintenance\Field\PSV PM Black Gold Reports\2006\16-28-6-12 PSV207 ON TEST - 2006.pd</t>
  </si>
  <si>
    <t>S:\WEYBURN\JDE Maintenance\Field\PSV PM Black Gold Reports\2006\14-34-5-12 PSV207 ON TEST - 2006.pd</t>
  </si>
  <si>
    <t>S:\WEYBURN\JDE Maintenance\Field\PSV PM Black Gold Reports\2006\14-33-5-13 PSV223 ON TEST - 2006.pd</t>
  </si>
  <si>
    <t>S:\WEYBURN\JDE Maintenance\Field\PSV PM Black Gold Reports\2006\14-11-6-13 PSV101 ON TEST - 2006.pd</t>
  </si>
  <si>
    <t>S:\WEYBURN\JDE Maintenance\Field\PSV PM Black Gold Reports\2006\14-03-6-14 PSV207 ON TEST - 2006.pd</t>
  </si>
  <si>
    <t>S:\WEYBURN\JDE Maintenance\Field\PSV PM Black Gold Reports\2006\13-28-005-13 PSV101 ON TEST - 2006.pd</t>
  </si>
  <si>
    <t>S:\WEYBURN\JDE Maintenance\Field\PSV PM Black Gold Reports\2006\13-28-005-13 PSV101 ON GASO - 2006.pd</t>
  </si>
  <si>
    <t>S:\WEYBURN\JDE Maintenance\Field\PSV PM Black Gold Reports\2006\12-28-5-12 PSV101 ON TEST - 2006.pd</t>
  </si>
  <si>
    <t>S:\WEYBURN\JDE Maintenance\Field\PSV PM Black Gold Reports\2006\12-15-6-12 PSV207 ON TEST - 2006.pd</t>
  </si>
  <si>
    <t>S:\WEYBURN\JDE Maintenance\Field\PSV PM Black Gold Reports\2006\12-09-6-13 PSV ON GASO-2006.pd</t>
  </si>
  <si>
    <t>S:\WEYBURN\JDE Maintenance\Field\PSV PM Black Gold Reports\2006\11-34-6-13 PSV207 ON TEST - 2006.pd</t>
  </si>
  <si>
    <t>S:\WEYBURN\JDE Maintenance\Field\PSV PM Black Gold Reports\2006\10-33-6-13 PSV ON TEST - 2006.pd</t>
  </si>
  <si>
    <t>S:\WEYBURN\JDE Maintenance\Field\PSV PM Black Gold Reports\2006\10-33-6-13 PSV ON GROUP - 2006.pd</t>
  </si>
  <si>
    <t>S:\WEYBURN\JDE Maintenance\Field\PSV PM Black Gold Reports\2006\10-33-6-13 PSV ON GASO - 2006.pd</t>
  </si>
  <si>
    <t>S:\WEYBURN\JDE Maintenance\Field\PSV PM Black Gold Reports\2006\10-29-5-13 PSV207 ON WEST TEST - 2006.pd</t>
  </si>
  <si>
    <t>S:\WEYBURN\JDE Maintenance\Field\PSV PM Black Gold Reports\2006\10-29-5-13 PSV207 ON EAST TEST - 2006.pd</t>
  </si>
  <si>
    <t>S:\WEYBURN\JDE Maintenance\Field\PSV PM Black Gold Reports\2006\10-17-6-13 PSV101 ON TEST - 2006.pd</t>
  </si>
  <si>
    <t>S:\WEYBURN\JDE Maintenance\Field\PSV PM Black Gold Reports\2006\08-25-5-14 PSV101 ON TEST - 2006.pd</t>
  </si>
  <si>
    <t>S:\WEYBURN\JDE Maintenance\Field\PSV PM Black Gold Reports\2006\08-19-6-13 PSV207 ON TEST - 2006.pd</t>
  </si>
  <si>
    <t>S:\WEYBURN\JDE Maintenance\Field\PSV PM Black Gold Reports\2006\08-19-6-12 PSV207 ON TEST - 2006.pd</t>
  </si>
  <si>
    <t>S:\WEYBURN\JDE Maintenance\Field\PSV PM Black Gold Reports\2006\06-31-5-12 PSV101 ON TEST - 2006.pd</t>
  </si>
  <si>
    <t>S:\WEYBURN\JDE Maintenance\Field\PSV PM Black Gold Reports\2006\06-14-6-13 PSV239 ON GASO - 2006.pd</t>
  </si>
  <si>
    <t>S:\WEYBURN\JDE Maintenance\Field\PSV PM Black Gold Reports\2006\06-14-6-13 PSV230 ON GROUP - 2006.pd</t>
  </si>
  <si>
    <t>S:\WEYBURN\JDE Maintenance\Field\PSV PM Black Gold Reports\2006\06-14-6-13 PSV207 ON TEST - 2006.pd</t>
  </si>
  <si>
    <t>S:\WEYBURN\JDE Maintenance\Field\PSV PM Black Gold Reports\2006\06-05-006-12 PSV207 ON TEST - 2006.pd</t>
  </si>
  <si>
    <t>S:\WEYBURN\JDE Maintenance\Field\PSV PM Black Gold Reports\2006\06-05-006-12 PSV ON GROUP - 2006.pd</t>
  </si>
  <si>
    <t>S:\WEYBURN\JDE Maintenance\Field\PSV PM Black Gold Reports\2006\06-05-006-12 PSV ON GASO - 2006.pd</t>
  </si>
  <si>
    <t>S:\WEYBURN\JDE Maintenance\Field\PSV PM Black Gold Reports\2006\06-03-7-13 PSV207 ON TEST - 2006.pd</t>
  </si>
  <si>
    <t>S:\WEYBURN\JDE Maintenance\Field\PSV PM Black Gold Reports\2006\05-27-6-12 PSV230 ON GROUP - 2006.pd</t>
  </si>
  <si>
    <t>S:\WEYBURN\JDE Maintenance\Field\PSV PM Black Gold Reports\2006\05-27-6-12 PSV207 ON TEST - 2006.pd</t>
  </si>
  <si>
    <t>S:\WEYBURN\JDE Maintenance\Field\PSV PM Black Gold Reports\2006\05-17-006-12 PSV ON GASO - 2006.pd</t>
  </si>
  <si>
    <t>S:\WEYBURN\JDE Maintenance\Field\PSV PM Black Gold Reports\2006\05-07-6-12 PSV207 ON TEST - 2006.pd</t>
  </si>
  <si>
    <t>S:\WEYBURN\JDE Maintenance\Field\PSV PM Black Gold Reports\2006\04-19-6-12 PSV ON TEST - 2006.pd</t>
  </si>
  <si>
    <t>S:\WEYBURN\JDE Maintenance\Field\PSV PM Black Gold Reports\2006\04-19-6-12 PSV ON GROUP - 2006.pd</t>
  </si>
  <si>
    <t>S:\WEYBURN\JDE Maintenance\Field\PSV PM Black Gold Reports\2006\04-19-6-12 PSV ON GASO - 2006.pd</t>
  </si>
  <si>
    <t>S:\WEYBURN\JDE Maintenance\Field\PSV PM Black Gold Reports\2006\04-16-6-12 PSV207 ON TEST - 2006.pd</t>
  </si>
  <si>
    <t>S:\WEYBURN\JDE Maintenance\Field\PSV PM Black Gold Reports\2006\04-03-006-12 PSV230 ON GROUP - 2006.pd</t>
  </si>
  <si>
    <t>S:\WEYBURN\JDE Maintenance\Field\PSV PM Black Gold Reports\2006\04-03-006-12 PSV207 ON TEST - 2006.pd</t>
  </si>
  <si>
    <t>S:\WEYBURN\JDE Maintenance\Field\PSV PM Black Gold Reports\2006\02-25-5-14 PSV270 ON TEST - 2006.pd</t>
  </si>
  <si>
    <t>S:\WEYBURN\JDE Maintenance\Field\PSV PM Black Gold Reports\2006\02-09-006-12 PSV230 ON GROUP - 2006.pd</t>
  </si>
  <si>
    <t>S:\WEYBURN\JDE Maintenance\Field\PSV PM Black Gold Reports\2006\02-09-006-12 PSV207 ON TEST - 2006.pd</t>
  </si>
  <si>
    <t>S:\WEYBURN\JDE Maintenance\Field\PSV PM Black Gold Reports\2006\02-09-006-12 PSV ON GASO - 2006.pd</t>
  </si>
  <si>
    <t>S:\WEYBURN\JDE Maintenance\Field\PSV PM Black Gold Reports\2005\16-35-5-13 PSV ON TEST #1 - 2005.pd</t>
  </si>
  <si>
    <t>S:\WEYBURN\JDE Maintenance\Field\PSV PM Black Gold Reports\2005\16-35-5-13 PSV ON GROUP - 2005.pd</t>
  </si>
  <si>
    <t>S:\WEYBURN\JDE Maintenance\Field\PSV PM Black Gold Reports\2005\16-35-5-13 PSV ON GASO - 2005.pd</t>
  </si>
  <si>
    <t>S:\WEYBURN\JDE Maintenance\Field\PSV PM Black Gold Reports\2005\16-23-6-14 PSV ON CO2 TEST - 2005.pd</t>
  </si>
  <si>
    <t>S:\WEYBURN\JDE Maintenance\Field\PSV PM Black Gold Reports\2005\16-23-6-14 PSV ON CO2 METHANOL PUMP - 2005.pd</t>
  </si>
  <si>
    <t>S:\WEYBURN\JDE Maintenance\Field\PSV PM Black Gold Reports\2005\16-03-6-14 PSV ON TEST #1 - 2005.pd</t>
  </si>
  <si>
    <t>S:\WEYBURN\JDE Maintenance\Field\PSV PM Black Gold Reports\2005\14-22-6-13 PSV ON TEST #1 - 2005.pd</t>
  </si>
  <si>
    <t>S:\WEYBURN\JDE Maintenance\Field\PSV PM Black Gold Reports\2005\14-12-6-14 PSV ON CO2 TEST - 2005.pd</t>
  </si>
  <si>
    <t>S:\WEYBURN\JDE Maintenance\Field\PSV PM Black Gold Reports\2005\14-12-6-14 PSV ON CO2 METHANOL PUMP - 2005.pd</t>
  </si>
  <si>
    <t>S:\WEYBURN\JDE Maintenance\Field\PSV PM Black Gold Reports\2005\14-12-6-14 PSV ON CO2 GROUP - 2005.pd</t>
  </si>
  <si>
    <t>S:\WEYBURN\JDE Maintenance\Field\PSV PM Black Gold Reports\2005\14-10-6-13 PSV ON TEST #2 - 2005.pd</t>
  </si>
  <si>
    <t>S:\WEYBURN\JDE Maintenance\Field\PSV PM Black Gold Reports\2005\14-10-6-13 PSV ON TEST #1-2005.pd</t>
  </si>
  <si>
    <t>S:\WEYBURN\JDE Maintenance\Field\PSV PM Black Gold Reports\2005\14-10-6-13 PSV ON GROUP - 2005.pd</t>
  </si>
  <si>
    <t>S:\WEYBURN\JDE Maintenance\Field\PSV PM Black Gold Reports\2005\14-06-6-12 PSV ON TEST #1 - 2005.pd</t>
  </si>
  <si>
    <t>S:\WEYBURN\JDE Maintenance\Field\PSV PM Black Gold Reports\2005\14-06-6-12 PSV ON GROUP - 2005.pd</t>
  </si>
  <si>
    <t>S:\WEYBURN\JDE Maintenance\Field\PSV PM Black Gold Reports\2005\14-01-6-14 PSV ON CO2 TEST - 2005.pd</t>
  </si>
  <si>
    <t>S:\WEYBURN\JDE Maintenance\Field\PSV PM Black Gold Reports\2005\14-01-6-14 PSV ON CO2 METHANOL PUMP - 2005.pd</t>
  </si>
  <si>
    <t>S:\WEYBURN\JDE Maintenance\Field\PSV PM Black Gold Reports\2005\14-01-6-14 PSV ON CO2 GROUP - 2005.pd</t>
  </si>
  <si>
    <t>S:\WEYBURN\JDE Maintenance\Field\PSV PM Black Gold Reports\2005\14-01-6-13 PSV ON TEST #1 - 2005.pd</t>
  </si>
  <si>
    <t>S:\WEYBURN\JDE Maintenance\Field\PSV PM Black Gold Reports\2005\14-01-6-13 PSV ON GROUP - 2005.pd</t>
  </si>
  <si>
    <t>S:\WEYBURN\JDE Maintenance\Field\PSV PM Black Gold Reports\2005\14-01-6-13 PSV ON GASO - 2005.pd</t>
  </si>
  <si>
    <t>S:\WEYBURN\JDE Maintenance\Field\PSV PM Black Gold Reports\2005\12-36-5-14 PSV ON TEST #1 - 2005.pd</t>
  </si>
  <si>
    <t>S:\WEYBURN\JDE Maintenance\Field\PSV PM Black Gold Reports\2005\12-36-5-13 PSV ON TEST #2 - 2005.pd</t>
  </si>
  <si>
    <t>S:\WEYBURN\JDE Maintenance\Field\PSV PM Black Gold Reports\2005\12-36-5-13 PSV ON GROUP - 2005.pd</t>
  </si>
  <si>
    <t>S:\WEYBURN\JDE Maintenance\Field\PSV PM Black Gold Reports\2005\12-36-5-13 PSV ON GASO - 2005.pd</t>
  </si>
  <si>
    <t>S:\WEYBURN\JDE Maintenance\Field\PSV PM Black Gold Reports\2005\12-32-5-12 PSV ON GROUP- 2005.pd</t>
  </si>
  <si>
    <t>S:\WEYBURN\JDE Maintenance\Field\PSV PM Black Gold Reports\2005\12-32-5-12 PSV ON GASO - 2005.pd</t>
  </si>
  <si>
    <t>S:\WEYBURN\JDE Maintenance\Field\PSV PM Black Gold Reports\2005\12-19-6-13 PSV ON CO2 TEST - 2005.pd</t>
  </si>
  <si>
    <t>S:\WEYBURN\JDE Maintenance\Field\PSV PM Black Gold Reports\2005\12-19-6-13 PSV ON CO2 METHANOL PUMP - 2005.pd</t>
  </si>
  <si>
    <t>S:\WEYBURN\JDE Maintenance\Field\PSV PM Black Gold Reports\2005\12-19-6-13 PSV ON CO2 GROUP - 2005.pd</t>
  </si>
  <si>
    <t>S:\WEYBURN\JDE Maintenance\Field\PSV PM Black Gold Reports\2005\12-03-6-13 PSV ON GASO - 2005.pd</t>
  </si>
  <si>
    <t>S:\WEYBURN\JDE Maintenance\Field\PSV PM Black Gold Reports\2005\11-08-6-13 PSV ON  CO2 TEST2 - 2005.pd</t>
  </si>
  <si>
    <t>S:\WEYBURN\JDE Maintenance\Field\PSV PM Black Gold Reports\2005\11-08-6-13 PSV ON  CO2 TEST - 2005.pd</t>
  </si>
  <si>
    <t>S:\WEYBURN\JDE Maintenance\Field\PSV PM Black Gold Reports\2005\11-08-6-13 PSV ON  CO2 GROUP2 - 2005.pd</t>
  </si>
  <si>
    <t>S:\WEYBURN\JDE Maintenance\Field\PSV PM Black Gold Reports\2005\11-08-6-13 PSV ON  CO2 GROUP - 2005.pd</t>
  </si>
  <si>
    <t>S:\WEYBURN\JDE Maintenance\Field\PSV PM Black Gold Reports\2005\11-08-6-13 PSV ON  CO2 CHEMICAL PUMP - 2005.pd</t>
  </si>
  <si>
    <t>S:\WEYBURN\JDE Maintenance\Field\PSV PM Black Gold Reports\2005\10-18-6-13 PSV ON TEST - 2005.pd</t>
  </si>
  <si>
    <t>S:\WEYBURN\JDE Maintenance\Field\PSV PM Black Gold Reports\2005\10-18-6-13 PSV ON GROUP - 2005.pd</t>
  </si>
  <si>
    <t>S:\WEYBURN\JDE Maintenance\Field\PSV PM Black Gold Reports\2005\10-18-6-13 PSV ON CO2 METHANOL PUMP - 2005.pd</t>
  </si>
  <si>
    <t>S:\WEYBURN\JDE Maintenance\Field\PSV PM Black Gold Reports\2005\06-36-5-13 PSV ON TEST #1 - 2005.pd</t>
  </si>
  <si>
    <t>S:\WEYBURN\JDE Maintenance\Field\PSV PM Black Gold Reports\2005\06-28-5-13 PSV ON TEST #1 - 2005.pd</t>
  </si>
  <si>
    <t>S:\WEYBURN\JDE Maintenance\Field\PSV PM Black Gold Reports\2005\06-11-6-14 PSV ON TEST #2 - 2005.pd</t>
  </si>
  <si>
    <t>S:\WEYBURN\JDE Maintenance\Field\PSV PM Black Gold Reports\2005\06-11-6-14 PSV ON GROUP - 2005.pd</t>
  </si>
  <si>
    <t>S:\WEYBURN\JDE Maintenance\Field\PSV PM Black Gold Reports\2005\06-11-6-14 PSV ON GASO - 2005.pd</t>
  </si>
  <si>
    <t>S:\WEYBURN\JDE Maintenance\Field\PSV PM Black Gold Reports\2005\05-06-6-13 PSV ON TEST #2 - 2005.pd</t>
  </si>
  <si>
    <t>S:\WEYBURN\JDE Maintenance\Field\PSV PM Black Gold Reports\2005\05-05-6-13 PSV ON NORTH GASO - 2005.pd</t>
  </si>
  <si>
    <t>S:\WEYBURN\JDE Maintenance\Field\PSV PM Black Gold Reports\2005\04-16-6-12 PSV ON GASO - 2005.pd</t>
  </si>
  <si>
    <t>S:\WEYBURN\JDE Maintenance\Field\PSV PM Black Gold Reports\2005\04-04-6-12 PSV ON TEST #1 - 2005.pd</t>
  </si>
  <si>
    <t>S:\WEYBURN\JDE Maintenance\Field\PSV PM Black Gold Reports\2005\04-04-6-12 PSV ON GROUP - 2005.pd</t>
  </si>
  <si>
    <t>S:\WEYBURN\JDE Maintenance\Field\PSV PM Black Gold Reports\2005\04-04-6-12 PSV ON GASO - 2005.pd</t>
  </si>
  <si>
    <t>S:\WEYBURN\JDE Maintenance\Field\PSV PM Black Gold Reports\2005\01-20-6-13 PSV ON TEST - 2005.pd</t>
  </si>
  <si>
    <t>S:\WEYBURN\JDE Maintenance\Field\PSV PM Black Gold Reports\2004\16-30-5-13 PSV101 ON TEST #2 - 2004.pd</t>
  </si>
  <si>
    <t>S:\WEYBURN\JDE Maintenance\Field\PSV PM Black Gold Reports\2004\15-02-6-12 PSV101 ON GROUP - 2004.pd</t>
  </si>
  <si>
    <t>S:\WEYBURN\JDE Maintenance\Field\PSV PM Black Gold Reports\2004\15-02-6-12 PSV101 ON GASO - 2004.pd</t>
  </si>
  <si>
    <t>S:\WEYBURN\JDE Maintenance\Field\PSV PM Black Gold Reports\2004\14-31-5-13 PSV101 ON TEST #2 - 2004.pd</t>
  </si>
  <si>
    <t>S:\WEYBURN\JDE Maintenance\Field\PSV PM Black Gold Reports\2004\14-31-5-13 PSV101 ON TEST #1 - 2004.pd</t>
  </si>
  <si>
    <t>S:\WEYBURN\JDE Maintenance\Field\PSV PM Black Gold Reports\2004\14-26-5-13 PSV207 ON TEST - 2004.pd</t>
  </si>
  <si>
    <t>S:\WEYBURN\JDE Maintenance\Field\PSV PM Black Gold Reports\2004\12-03-6-13 PSV101 ON TEST #1 - 2004.pd</t>
  </si>
  <si>
    <t>S:\WEYBURN\JDE Maintenance\Field\PSV PM Black Gold Reports\2004\06-34-5-13 PSV230 ON GROUP - 2004.pd</t>
  </si>
  <si>
    <t>S:\WEYBURN\JDE Maintenance\Field\PSV PM Black Gold Reports\2004\06-34-5-13 PSV207 ON TEST #1 - 2004.pd</t>
  </si>
  <si>
    <t>S:\WEYBURN\JDE Maintenance\Field\PSV PM Black Gold Reports\2004\06-34-5-13 PSV101 ON GASO - 2004.pd</t>
  </si>
  <si>
    <t>S:\WEYBURN\JDE Maintenance\Field\PSV PM Black Gold Reports\2004\05-17-6-12 PSV101 ON TEST #1 -2004.pd</t>
  </si>
  <si>
    <t>S:\WEYBURN\JDE Maintenance\Field\PSV PM Black Gold Reports\2004\05-06-6-13 PSV239 ON GASO - 2004.pd</t>
  </si>
  <si>
    <t>S:\WEYBURN\JDE Maintenance\Field\PSV PM Black Gold Reports\2004\05-06-6-13 PSV230 ON GROUP - 2004.pd</t>
  </si>
  <si>
    <t>S:\WEYBURN\JDE Maintenance\Field\PSV PM Black Gold Reports\2004\04-33-5-12 PSV207 ON TEST #1 - 2004.pd</t>
  </si>
  <si>
    <t>S:\WEYBURN\JDE Maintenance\Field\PSV PM Black Gold Reports\2004\04-04-6-12 PSV230 ON GROUP - 2004.pd</t>
  </si>
  <si>
    <t>S:\WEYBURN\JDE Maintenance\Field\PSV PM Black Gold Reports\2004\04-03-6-12 PSV104 ON GASO - 2004.pd</t>
  </si>
  <si>
    <t>S:\WEYBURN\JDE Maintenance\Field\PSV PM Black Gold Reports\2004\02-04-6-13 PSV202 ON GASO - 2004.pd</t>
  </si>
  <si>
    <t>S:\WEYBURN\JDE Maintenance\Field\PSV PM Black Gold Reports\2004\02-04-6-13 PSV201B ON GROUP - 2004.pd</t>
  </si>
  <si>
    <t>S:\WEYBURN\JDE Maintenance\Field\PSV PM Black Gold Reports\2004\02-04-6-13 PSV201A ON GROUP - 2004.pd</t>
  </si>
  <si>
    <t>S:\WEYBURN\JDE Maintenance\Field\PSV PM Black Gold Reports\2004\02-04-6-13 PSV102 ON TEST #2 - 2004.pd</t>
  </si>
  <si>
    <t>S:\WEYBURN\JDE Maintenance\Field\PSV PM Black Gold Reports\2004\02-04-6-13 PSV101 ON TEST #1 - 2004.pd</t>
  </si>
  <si>
    <t>S:\WEYBURN\JDE Maintenance\Field\New Wells\2004\NEW WELL - 192-12-10-006-13-W2.pd</t>
  </si>
  <si>
    <t>S:\WEYBURN\JDE Maintenance\Field\New Wells\2004\NEW WELL - 191-15-24-005-14-W2.pd</t>
  </si>
  <si>
    <t>S:\WEYBURN\JDE Maintenance\Field\New Wells\2004\NEW WELL - 191-13-36-005-13-W2.pd</t>
  </si>
  <si>
    <t>S:\WEYBURN\JDE Maintenance\Field\New Wells\2004\NEW WELL - 191-10-26-006-14-W2.pd</t>
  </si>
  <si>
    <t>S:\WEYBURN\JDE Maintenance\Field\New Wells\2004\NEW WELL - 191-06-27-005-13-W2.pd</t>
  </si>
  <si>
    <t>S:\WEYBURN\JDE Maintenance\Field\Motor Swaps\2006\MTR SWAP - 142-07-01-006-13(91-03-01-006-13)W2.pd</t>
  </si>
  <si>
    <t>S:\WEYBURN\JDE Maintenance\Field\Motor Swaps\2006\MTR SWAP - 121-14-13-006-14W2.pd</t>
  </si>
  <si>
    <t>S:\WEYBURN\JDE Maintenance\Field\Motor Swaps\2006\MTR SWAP - 121-14-09-006-13W2.pd</t>
  </si>
  <si>
    <t>S:\WEYBURN\JDE Maintenance\Field\Motor Swaps\2006\MTR SWAP - 101-14-32-005-12W2.pd</t>
  </si>
  <si>
    <t>S:\WEYBURN\JDE Maintenance\Field\Motor Swaps\2006\MTR SWAP - 101-14-26-005-13W2.pd</t>
  </si>
  <si>
    <t>S:\WEYBURN\JDE Maintenance\Field\Motor Swaps\2006\MTR SWAP - 101-12-22-006-12W2.pd</t>
  </si>
  <si>
    <t>S:\WEYBURN\JDE Maintenance\Field\Motor Swaps\2006\MTR SWAP - 101-12-07-006-13W2 (2006-05-26).pd</t>
  </si>
  <si>
    <t>S:\WEYBURN\JDE Maintenance\Field\Motor Swaps\2006\MTR SWAP - 101-08-33-005-12W2.pd</t>
  </si>
  <si>
    <t>S:\WEYBURN\JDE Maintenance\Field\Motor Swaps\2006\MTR SWAP - 101-08-30-006-13 - WO # 378155.PD</t>
  </si>
  <si>
    <t>S:\WEYBURN\JDE Maintenance\Field\Motor Swaps\2006\MTR SWAP - 101-08-24-006-14(91-03-24-006-14)W2.pd</t>
  </si>
  <si>
    <t>S:\WEYBURN\JDE Maintenance\Field\Motor Swaps\2005\2005-12-12     14-14-006-13.pd</t>
  </si>
  <si>
    <t>S:\WEYBURN\JDE Maintenance\Field\Motor Swaps\2005\2005-11-29   14-06-006-12.pd</t>
  </si>
  <si>
    <t>S:\WEYBURN\JDE Maintenance\Field\Miscellaneous Equipment Moves\Sat 71 - 11-14-6-12 separator.pd</t>
  </si>
  <si>
    <t>S:\WEYBURN\JDE Maintenance\Field\Miscellaneous Equipment Moves\Sat 71 - 11-14-6-12 Compressor.pd</t>
  </si>
  <si>
    <t>S:\WEYBURN\JDE Maintenance\Field\Documentation\Yearly Wheel Bearing Inspection 2006 Comments.pd</t>
  </si>
  <si>
    <t>S:\WEYBURN\JDE Maintenance\Field\Documentation\Summary of vessel inspections for fall of 2005.do</t>
  </si>
  <si>
    <t>S:\WEYBURN\JDE Maintenance\Field\Documentation\Satellite Presco Check Sheet For Run #4.pd</t>
  </si>
  <si>
    <t>S:\WEYBURN\JDE Maintenance\Field\Documentation\Satellite Presco Check Sheet For Run #3.pd</t>
  </si>
  <si>
    <t>S:\WEYBURN\JDE Maintenance\Field\Documentation\Satellite Presco Check Sheet For Run #2.pd</t>
  </si>
  <si>
    <t>S:\WEYBURN\JDE Maintenance\Field\Documentation\Satellite Presco Check Sheet For Run #1.pd</t>
  </si>
  <si>
    <t>S:\WEYBURN\JDE Maintenance\Field\Documentation\Polyliner Inspection - Run 1 and 4 - 2006-10-10.PD</t>
  </si>
  <si>
    <t>S:\WEYBURN\JDE Maintenance\Field\Documentation\EOR Rotary Header - July 15, 2006.pd</t>
  </si>
  <si>
    <t>S:\WEYBURN\JDE Maintenance\Field\Documentation\CRT CO2 Skid Isolation And Purge Procedure.pd</t>
  </si>
  <si>
    <t>S:\WEYBURN\JDE Maintenance\Field\Cancelled PM Work Orders\Clean Out Scada Machines.pd</t>
  </si>
  <si>
    <t>S:\WEYBURN\JDE Maintenance\Field\Boilers Branch\2005\STOCK - Ident # 7000368.pd</t>
  </si>
  <si>
    <t>S:\WEYBURN\JDE Maintenance\Field\Boilers Branch\2005\STOCK - Ident # 0278598.pd</t>
  </si>
  <si>
    <t>S:\WEYBURN\JDE Maintenance\Field\Boilers Branch\2005\16-35-5-13 SEP - Ident # 0135699.pd</t>
  </si>
  <si>
    <t>S:\WEYBURN\JDE Maintenance\Field\Boilers Branch\2005\16-35-5-13 SEP - Ident # 0135681.pd</t>
  </si>
  <si>
    <t>S:\WEYBURN\JDE Maintenance\Field\Boilers Branch\2005\16-30-5-13 SEP - Ident # 1016377.pd</t>
  </si>
  <si>
    <t>S:\WEYBURN\JDE Maintenance\Field\Boilers Branch\2005\16-30-5-13 SEP - Ident # 0318584.pd</t>
  </si>
  <si>
    <t>S:\WEYBURN\JDE Maintenance\Field\Boilers Branch\2005\16-30-5-13 SEP - Ident # 0142364.pd</t>
  </si>
  <si>
    <t>S:\WEYBURN\JDE Maintenance\Field\Boilers Branch\2005\16-28-6-12 SEP -Ident # 0140392.pd</t>
  </si>
  <si>
    <t>S:\WEYBURN\JDE Maintenance\Field\Boilers Branch\2005\16-23-6-14 SEP - Ident # 7019629.pd</t>
  </si>
  <si>
    <t>S:\WEYBURN\JDE Maintenance\Field\Boilers Branch\2005\16-23-6-14 SEP - Ident # 7019626.pd</t>
  </si>
  <si>
    <t>S:\WEYBURN\JDE Maintenance\Field\Boilers Branch\2005\16-03-6-14 SEP - Ident # 7019649.pd</t>
  </si>
  <si>
    <t>S:\WEYBURN\JDE Maintenance\Field\Boilers Branch\2005\16-03-6-14 SEP - Ident # 0140277.pd</t>
  </si>
  <si>
    <t>S:\WEYBURN\JDE Maintenance\Field\Boilers Branch\2005\15-02-6-12 SEP - Ident # 0234146.pd</t>
  </si>
  <si>
    <t>S:\WEYBURN\JDE Maintenance\Field\Boilers Branch\2005\15-02-6-12 SEP - Ident # 0140228.pd</t>
  </si>
  <si>
    <t>S:\WEYBURN\JDE Maintenance\Field\Boilers Branch\2005\14-34-5-12 SEP - Ident # 7005269.pd</t>
  </si>
  <si>
    <t>S:\WEYBURN\JDE Maintenance\Field\Boilers Branch\2005\14-33-5-13 SEP - Ident # 1016864.pd</t>
  </si>
  <si>
    <t>S:\WEYBURN\JDE Maintenance\Field\Boilers Branch\2005\14-31-5-13 SEP - Ident # 7029392.pd</t>
  </si>
  <si>
    <t>S:\WEYBURN\JDE Maintenance\Field\Boilers Branch\2005\14-31-5-13 SEP - Ident # 7000485.pd</t>
  </si>
  <si>
    <t>S:\WEYBURN\JDE Maintenance\Field\Boilers Branch\2005\14-26-5-13 SEP - Ident # 0133686.pd</t>
  </si>
  <si>
    <t>S:\WEYBURN\JDE Maintenance\Field\Boilers Branch\2005\14-22-6-13 SEP - Ident # 7019640.pd</t>
  </si>
  <si>
    <t>S:\WEYBURN\JDE Maintenance\Field\Boilers Branch\2005\14-12-6-14 SEP - Ident # 7019635.pd</t>
  </si>
  <si>
    <t>S:\WEYBURN\JDE Maintenance\Field\Boilers Branch\2005\14-12-6-14 SEP - Ident # 7019634.pd</t>
  </si>
  <si>
    <t>S:\WEYBURN\JDE Maintenance\Field\Boilers Branch\2005\14-11-6-13 SEP - Ident # 7019643.pd</t>
  </si>
  <si>
    <t>S:\WEYBURN\JDE Maintenance\Field\Boilers Branch\2005\14-10-6-13 SEP - Ident # 7004807.pd</t>
  </si>
  <si>
    <t>S:\WEYBURN\JDE Maintenance\Field\Boilers Branch\2005\14-10-6-13 SEP - Ident # 7004804.pd</t>
  </si>
  <si>
    <t>S:\WEYBURN\JDE Maintenance\Field\Boilers Branch\2005\14-10-6-13 SEP - Ident # 0140145.pd</t>
  </si>
  <si>
    <t>S:\WEYBURN\JDE Maintenance\Field\Boilers Branch\2005\14-06-6-12 SEP - Ident # 7006446.pd</t>
  </si>
  <si>
    <t>S:\WEYBURN\JDE Maintenance\Field\Boilers Branch\2005\14-06-6-12 SEP - Ident # 0142182.pd</t>
  </si>
  <si>
    <t>S:\WEYBURN\JDE Maintenance\Field\Boilers Branch\2005\14-03-6-14 SEP - Ident # 0356550.pd</t>
  </si>
  <si>
    <t>S:\WEYBURN\JDE Maintenance\Field\Boilers Branch\2005\14-01-6-14 SEP - Ident # 7019650.pd</t>
  </si>
  <si>
    <t>S:\WEYBURN\JDE Maintenance\Field\Boilers Branch\2005\14-01-6-13 SEP - Ident # 7019644.pd</t>
  </si>
  <si>
    <t>S:\WEYBURN\JDE Maintenance\Field\Boilers Branch\2005\14-01-6-13 SEP - Ident # 0141127.pd</t>
  </si>
  <si>
    <t>S:\WEYBURN\JDE Maintenance\Field\Boilers Branch\2005\14-01-6-13 SEP - Ident # 0141051.pd</t>
  </si>
  <si>
    <t>S:\WEYBURN\JDE Maintenance\Field\Boilers Branch\2005\13-28-6-13 SEP - Ident # 0141812.pd</t>
  </si>
  <si>
    <t>S:\WEYBURN\JDE Maintenance\Field\Boilers Branch\2005\13-28-5-13 SEP - Ident # 7000359.pd</t>
  </si>
  <si>
    <t>S:\WEYBURN\JDE Maintenance\Field\Boilers Branch\2005\13-28-5-13 SEP - Ident # 0469148.pd</t>
  </si>
  <si>
    <t>S:\WEYBURN\JDE Maintenance\Field\Boilers Branch\2005\13-28-5-13 SEP - Ident # 0138099.pd</t>
  </si>
  <si>
    <t>S:\WEYBURN\JDE Maintenance\Field\Boilers Branch\2005\13-04-6-13 SEP - Ident # 7029386.pd</t>
  </si>
  <si>
    <t>S:\WEYBURN\JDE Maintenance\Field\Boilers Branch\2005\13-04-6-13 SEP - Ident # 7029385.pd</t>
  </si>
  <si>
    <t>S:\WEYBURN\JDE Maintenance\Field\Boilers Branch\2005\12-36-5-13 SEP - Ident # 7019647.pd</t>
  </si>
  <si>
    <t>S:\WEYBURN\JDE Maintenance\Field\Boilers Branch\2005\12-36-5-13 SEP - Ident # 0473371.pd</t>
  </si>
  <si>
    <t>S:\WEYBURN\JDE Maintenance\Field\Boilers Branch\2005\12-36-5-13 SEP - Ident # 0232199.pd</t>
  </si>
  <si>
    <t>S:\WEYBURN\JDE Maintenance\Field\Boilers Branch\2005\12-32-5-12 SEP - Ident # 0139477.pd</t>
  </si>
  <si>
    <t>S:\WEYBURN\JDE Maintenance\Field\Boilers Branch\2005\12-32-5-12 SEP - Ident # 0139469.pd</t>
  </si>
  <si>
    <t>S:\WEYBURN\JDE Maintenance\Field\Boilers Branch\2005\12-28-5-12 SEP - Ident # 7019645.pd</t>
  </si>
  <si>
    <t>S:\WEYBURN\JDE Maintenance\Field\Boilers Branch\2005\12-19-6-13 SEP - Ident # 7019631.pd</t>
  </si>
  <si>
    <t>S:\WEYBURN\JDE Maintenance\Field\Boilers Branch\2005\12-19-6-13 SEP - Ident # 7019630.pd</t>
  </si>
  <si>
    <t>S:\WEYBURN\JDE Maintenance\Field\Boilers Branch\2005\12-15-6-12 SEP - Ident # 0237453.pd</t>
  </si>
  <si>
    <t>S:\WEYBURN\JDE Maintenance\Field\Boilers Branch\2005\12-09-6-13 SEP - Ident # 7019627.pd</t>
  </si>
  <si>
    <t>S:\WEYBURN\JDE Maintenance\Field\Boilers Branch\2005\12-09-6-13 SEP - Ident # 0473389.pd</t>
  </si>
  <si>
    <t>S:\WEYBURN\JDE Maintenance\Field\Boilers Branch\2005\12-03-6-13 SEP - Ident # 0142661.pd</t>
  </si>
  <si>
    <t>S:\WEYBURN\JDE Maintenance\Field\Boilers Branch\2005\11-08-6-13 SEP - Ident # 7029391.pd</t>
  </si>
  <si>
    <t>S:\WEYBURN\JDE Maintenance\Field\Boilers Branch\2005\11-08-6-13 SEP - Ident # 7029390.pd</t>
  </si>
  <si>
    <t>S:\WEYBURN\JDE Maintenance\Field\Boilers Branch\2005\10-33-6-13 SEP - Ident # 0141978.pd</t>
  </si>
  <si>
    <t>S:\WEYBURN\JDE Maintenance\Field\Boilers Branch\2005\10-29-5-13 SEP - Ident # 1016369.pd</t>
  </si>
  <si>
    <t>S:\WEYBURN\JDE Maintenance\Field\Boilers Branch\2005\10-29-5-13 SEP - Ident # 1016351.pd</t>
  </si>
  <si>
    <t>S:\WEYBURN\JDE Maintenance\Field\Boilers Branch\2005\10-29-5-13 SEP - Ident # 0142653.pd</t>
  </si>
  <si>
    <t>S:\WEYBURN\JDE Maintenance\Field\Boilers Branch\2005\10-18-6-13 SEP - Ident # 7019642.pd</t>
  </si>
  <si>
    <t>S:\WEYBURN\JDE Maintenance\Field\Boilers Branch\2005\10-18-6-13 SEP - Ident # 7019641.pd</t>
  </si>
  <si>
    <t>S:\WEYBURN\JDE Maintenance\Field\Boilers Branch\2005\10-02-6-13 SEP - Ident # 0473355.pd</t>
  </si>
  <si>
    <t>S:\WEYBURN\JDE Maintenance\Field\Boilers Branch\2005\10-02-6-13 SEP - Ident # 0473348.pd</t>
  </si>
  <si>
    <t>S:\WEYBURN\JDE Maintenance\Field\Boilers Branch\2005\10-02-6-13 SEP - Ident # 0473330.pd</t>
  </si>
  <si>
    <t>S:\WEYBURN\JDE Maintenance\Field\Boilers Branch\2005\08-25-5-14 SEP - Ident # 7019652.pd</t>
  </si>
  <si>
    <t>S:\WEYBURN\JDE Maintenance\Field\Boilers Branch\2005\08-19-6-12 SEP - Ident # 7019638.pd</t>
  </si>
  <si>
    <t>S:\WEYBURN\JDE Maintenance\Field\Boilers Branch\2005\06-34-5-13 SEP - Ident # 7019636.pd</t>
  </si>
  <si>
    <t>S:\WEYBURN\JDE Maintenance\Field\Boilers Branch\2005\06-34-5-13 SEP - Ident # 7019633.pd</t>
  </si>
  <si>
    <t>S:\WEYBURN\JDE Maintenance\Field\Boilers Branch\2005\06-31-5-12 SEP - Ident # 7019646.pd</t>
  </si>
  <si>
    <t>S:\WEYBURN\JDE Maintenance\Field\Boilers Branch\2005\06-28-6-13 SEP - Ident # 0287797.pd</t>
  </si>
  <si>
    <t>S:\WEYBURN\JDE Maintenance\Field\Boilers Branch\2005\06-28-5-13 SEP - Ident # 7004806.pd</t>
  </si>
  <si>
    <t>S:\WEYBURN\JDE Maintenance\Field\Boilers Branch\2005\06-14-6-13 SEP - Ident # 7005284.pd</t>
  </si>
  <si>
    <t>S:\WEYBURN\JDE Maintenance\Field\Boilers Branch\2005\06-14-6-13 SEP - Ident # 0142679.pd</t>
  </si>
  <si>
    <t>S:\WEYBURN\JDE Maintenance\Field\Boilers Branch\2005\06-11-6-14 SEP - Ident # 7019625.pd</t>
  </si>
  <si>
    <t>S:\WEYBURN\JDE Maintenance\Field\Boilers Branch\2005\06-11-6-14 SEP - Ident # 0142323.pd</t>
  </si>
  <si>
    <t>S:\WEYBURN\JDE Maintenance\Field\Boilers Branch\2005\06-11-6-14 SEP - Ident # 0133603.pd</t>
  </si>
  <si>
    <t>S:\WEYBURN\JDE Maintenance\Field\Boilers Branch\2005\06-05-6-12 SEP - Ident # 7006901.pd</t>
  </si>
  <si>
    <t>S:\WEYBURN\JDE Maintenance\Field\Boilers Branch\2005\06-05-6-12 SEP - Ident # 0134643.pd</t>
  </si>
  <si>
    <t>S:\WEYBURN\JDE Maintenance\Field\Boilers Branch\2005\06-03-7-13 SEP - Ident # 0237420.pd</t>
  </si>
  <si>
    <t>S:\WEYBURN\JDE Maintenance\Field\Boilers Branch\2005\05-27-6-12 SEP - Ident # 0231258.pd</t>
  </si>
  <si>
    <t>S:\WEYBURN\JDE Maintenance\Field\Boilers Branch\2005\05-27-6-12 SEP - Ident # 0231233.pd</t>
  </si>
  <si>
    <t>S:\WEYBURN\JDE Maintenance\Field\Boilers Branch\2005\05-17-6-12 SEP - Ident # 0139311.pd</t>
  </si>
  <si>
    <t>S:\WEYBURN\JDE Maintenance\Field\Boilers Branch\2005\05-16-6-13 SEP - Ident # 7019628.pd</t>
  </si>
  <si>
    <t>S:\WEYBURN\JDE Maintenance\Field\Boilers Branch\2005\05-16-6-13 SEP - Ident # 7019618.pd</t>
  </si>
  <si>
    <t>S:\WEYBURN\JDE Maintenance\Field\Boilers Branch\2005\05-07-6-12 SEP - Ident # 7000367.pd</t>
  </si>
  <si>
    <t>S:\WEYBURN\JDE Maintenance\Field\Boilers Branch\2005\05-06-6-13 SEP - Ident # 7001334.pd</t>
  </si>
  <si>
    <t>S:\WEYBURN\JDE Maintenance\Field\Boilers Branch\2005\05-06-6-13 SEP - Ident # 7000486.pd</t>
  </si>
  <si>
    <t>S:\WEYBURN\JDE Maintenance\Field\Boilers Branch\2005\05-06-6-13 SEP - Ident # 0138180.pd</t>
  </si>
  <si>
    <t>S:\WEYBURN\JDE Maintenance\Field\Boilers Branch\2005\05-05-6-13 SEP - Ident # 7019632.pd</t>
  </si>
  <si>
    <t>S:\WEYBURN\JDE Maintenance\Field\Boilers Branch\2005\04-33-5-12 SEP - Ident # 0142356.pd</t>
  </si>
  <si>
    <t>S:\WEYBURN\JDE Maintenance\Field\Boilers Branch\2005\04-33-5-12 SEP - Ident # 0139238.pd</t>
  </si>
  <si>
    <t>S:\WEYBURN\JDE Maintenance\Field\Boilers Branch\2005\04-19-6-12 SEP - Ident # 0138164.pd</t>
  </si>
  <si>
    <t>S:\WEYBURN\JDE Maintenance\Field\Boilers Branch\2005\04-19-6-12 SEP - Ident # 0138156.pd</t>
  </si>
  <si>
    <t>S:\WEYBURN\JDE Maintenance\Field\Boilers Branch\2005\04-16-6-12 SEP - Ident # 7001338.pd</t>
  </si>
  <si>
    <t>S:\WEYBURN\JDE Maintenance\Field\Boilers Branch\2005\04-16-6-12 SEP - Ident # 0140657.pd</t>
  </si>
  <si>
    <t>S:\WEYBURN\JDE Maintenance\Field\Boilers Branch\2005\04-04-6-12 SEP - Ident # 0140475.pd</t>
  </si>
  <si>
    <t>S:\WEYBURN\JDE Maintenance\Field\Boilers Branch\2005\04-03-6-12 SEP - Ident # 7019648.pd</t>
  </si>
  <si>
    <t>S:\WEYBURN\JDE Maintenance\Field\Boilers Branch\2005\02-31-6-13 SEP - Ident # 0473777.pd</t>
  </si>
  <si>
    <t>S:\WEYBURN\JDE Maintenance\Field\Boilers Branch\2005\02-31-6-13 SEP - Ident # 0142620.pd</t>
  </si>
  <si>
    <t>S:\WEYBURN\JDE Maintenance\Field\Boilers Branch\2005\02-25-5-14 SEP - Ident # 0140236.pd</t>
  </si>
  <si>
    <t>S:\WEYBURN\JDE Maintenance\Field\Boilers Branch\2005\02-09-6-12 SEP - Ident # 0136176.pd</t>
  </si>
  <si>
    <t>S:\WEYBURN\JDE Maintenance\Field\Boilers Branch\2005\02-09-6-12 SEP - Ident # 0133553.pd</t>
  </si>
  <si>
    <t>S:\WEYBURN\JDE Maintenance\Field\Boilers Branch\2005\02-04-6-13 SEP - Ident # 1017102.pd</t>
  </si>
  <si>
    <t>S:\WEYBURN\JDE Maintenance\Field\Boilers Branch\2005\02-04-6-13 SEP - Ident # 0469197.pd</t>
  </si>
  <si>
    <t>S:\WEYBURN\JDE Maintenance\Field\Boilers Branch\2005\02-04-6-13 SEP - Ident # 0469171.pd</t>
  </si>
  <si>
    <t>S:\WEYBURN\JDE Maintenance\Field\Abandonments\2006\ABANDONED 11-14-006-12 SATELLITE.pd</t>
  </si>
  <si>
    <t>S:\Standard of Excellence PDF files (Practices&amp; Procedures)\Plant Operating Practices &amp; Procedures\General Procedures\Utility Hose Guideline (3).pd</t>
  </si>
  <si>
    <t>S:\Ron Plante\Testo 335 Product Spec Sheet.pd</t>
  </si>
  <si>
    <t>S:\Ron Plante\SM-3110 Encana 335.DO</t>
  </si>
  <si>
    <t>S:\Ron Plante\AB001822.TI</t>
  </si>
  <si>
    <t>S:\Ron Plante\897323sq.pd</t>
  </si>
  <si>
    <t>S:\Q20071022-1.pd</t>
  </si>
  <si>
    <t>S:\Prairie Petro-Chem\Wellhead Cleanin</t>
  </si>
  <si>
    <t>S:\PM Sheet.pd</t>
  </si>
  <si>
    <t>S:\Operations\Run 7\SAGD Boiler.doc</t>
  </si>
  <si>
    <t>S:\Operations\Production\FieldOps\Wells\Disposal Wells\Disposal Pad\8 in. Pig Receive</t>
  </si>
  <si>
    <t>S:\Operations\Production\Admin\Winterization\2011\SteamWRU Picture</t>
  </si>
  <si>
    <t>S:\Operations\Production\Admin\Winterization\2011\Process Picture</t>
  </si>
  <si>
    <t>S:\Operations\OCT\Defects\Inked2_LI.jp</t>
  </si>
  <si>
    <t>S:\Operations\OCT\Defects\Inked1_LI.jp</t>
  </si>
  <si>
    <t>S:\Operations\OCT\(53) BFL\Sjohn Live Links 2011\wo733861-po-66314-moc-cl-11-255.pd</t>
  </si>
  <si>
    <t>S:\Operations\Maintenance\Reliability\PMProject\PM'S\Supply Fan\SF-1040.xl</t>
  </si>
  <si>
    <t>S:\Operations\Maintenance\Reliability\PMProject\Phase 1A\Pumps\CK-531B.xl</t>
  </si>
  <si>
    <t>S:\Operations\Maintenance\Reliability\PMProject\Phase 1A\Pumps\CK-531A.xl</t>
  </si>
  <si>
    <t>S:\Operations\Maintenance\Maintenance Services\Common Services\Waste Disposal\SlopRoomForDPhase-TransportTracking-July2012.pd</t>
  </si>
  <si>
    <t>S:\Operations\Maintenance\Instrumentation\Vendors\Manuals\Rosemoun</t>
  </si>
  <si>
    <t>S:\Operations\Maintenance\Instrumentation\Vendors\Manuals\Phase Dynamic</t>
  </si>
  <si>
    <t>S:\Operations\Maintenance\Instrumentation\Vendors\Manuals\Net Safet</t>
  </si>
  <si>
    <t>S:\Operations\Maintenance\Instrumentation\Vendors\Manuals\Micromotion\270</t>
  </si>
  <si>
    <t>S:\Operations\Maintenance\Instrumentation\Vendors\Manuals\Honeywel</t>
  </si>
  <si>
    <t>S:\Operations\Maintenance\Instrumentation\Vendors\Manuals\HIPPS Syste</t>
  </si>
  <si>
    <t>S:\Operations\Maintenance\Instrumentation\Vendors\Manuals\Hawk 950</t>
  </si>
  <si>
    <t>S:\Operations\Maintenance\Instrumentation\Vendors\Manuals\HAC</t>
  </si>
  <si>
    <t>S:\Operations\Maintenance\Instrumentation\Vendors\Manuals\Daniels\Daniel GC\MON 2000 Software Manua</t>
  </si>
  <si>
    <t>S:\Operations\Maintenance\Instrumentation\Vendors\Manuals\Daniels\Daniel GC\Model 500 GC Manua</t>
  </si>
  <si>
    <t>S:\Operations\Maintenance\Instrumentation\Vendors\Manual</t>
  </si>
  <si>
    <t>S:\Operations\Maintenance\Instrumentation\PMs\Meter calibrations\Pressure\PIT-215F\March 26, 2009 Cal Report.pd</t>
  </si>
  <si>
    <t>S:\Operations\Maintenance\Instrumentation\PMs\Meter calibrations\Pressure\PIT-215E\March 26, 2009 Cal Report.pd</t>
  </si>
  <si>
    <t>S:\Operations\Maintenance\Instrumentation\PMs\Meter calibrations\Pressure\PIT-215D\March 23, 2009 Cal Report.pd</t>
  </si>
  <si>
    <t>S:\Operations\Maintenance\Instrumentation\PMs\Meter calibrations\Pressure\PIT-215C\March 24, 2009 Cal Report.pd</t>
  </si>
  <si>
    <t>S:\Operations\Maintenance\Instrumentation\PMs\Meter calibrations\Pressure\PIT-215A\March 25, 2009 Cal Report.pd</t>
  </si>
  <si>
    <t>S:\Operations\Maintenance\Instrumentation\PMs\Meter calibrations\Level\LIT-406\March 22, 2009 Cal Report.pd</t>
  </si>
  <si>
    <t>S:\Operations\Maintenance\Instrumentation\PMs\Meter calibrations\Level\LIT-402\March 22, 2009 Cal Report.pd</t>
  </si>
  <si>
    <t>S:\Operations\Maintenance\Instrumentation\PMs\Meter calibrations\Flow\FIT-206F\March 26, 2009 Cal Report.pd</t>
  </si>
  <si>
    <t>S:\Operations\Maintenance\Instrumentation\PMs\Meter calibrations\Flow\FIT-206E\March 26, 2009 Cal Report.pd</t>
  </si>
  <si>
    <t>S:\Operations\Maintenance\Instrumentation\PMs\Meter calibrations\Flow\FIT-206D\March 23, 2009 Cal Report.pd</t>
  </si>
  <si>
    <t>S:\Operations\Maintenance\Instrumentation\PMs\Meter calibrations\Flow\FIT-206C\March 24, 2009 Cal Report.pd</t>
  </si>
  <si>
    <t>S:\Operations\Maintenance\Instrumentation\PMs\Meter calibrations\Flow\FIT-206B\March 24, 2009 Cal Report.pd</t>
  </si>
  <si>
    <t>S:\Operations\Maintenance\Instrumentation\PMs\Meter calibrations\Flow\FIT-206A\March 25, 2009 Cal Report.pd</t>
  </si>
  <si>
    <t>S:\Operations\Maintenance\Instrumentation\PMs\Meter calibrations\Flow\FIT-205F\March 26, 2009 Cal Report.pd</t>
  </si>
  <si>
    <t>S:\Operations\Maintenance\Instrumentation\PMs\Meter calibrations\Flow\FIT-205E\March 26, 2009 Cal Report.pd</t>
  </si>
  <si>
    <t>S:\Operations\Maintenance\Instrumentation\PMs\Meter calibrations\Flow\FIT-205D\March 23, 2009 Cal Report.pd</t>
  </si>
  <si>
    <t>S:\Operations\Maintenance\Instrumentation\PMs\Meter calibrations\Flow\FIT-205C\March 24, 2009 Cal Report.pd</t>
  </si>
  <si>
    <t>S:\Operations\Maintenance\Instrumentation\PMs\Meter calibrations\Flow\FIT-205B\March 24, 2009 Cal Report.pd</t>
  </si>
  <si>
    <t>S:\Operations\Maintenance\Instrumentation\PMs\Meter calibrations\Flow\FIT-205A\March 25, 2009 Cal Report.pd</t>
  </si>
  <si>
    <t>S:\Operations\Maintenance\Instrumentation\PMs\Meter calibrations\Flow\FIT-204F\March 26, 2009 Cal Report.pd</t>
  </si>
  <si>
    <t>S:\Operations\Maintenance\Instrumentation\PMs\Meter calibrations\Flow\FIT-204E\March 26, 2009 Cal Report.pd</t>
  </si>
  <si>
    <t>S:\Operations\Maintenance\Instrumentation\PMs\Meter calibrations\Flow\FIT-204D\March 23, 2009 Cal Report.pd</t>
  </si>
  <si>
    <t>S:\Operations\Maintenance\Instrumentation\PMs\Meter calibrations\Flow\FIT-204C\March 24, 2009 Cal Report.pd</t>
  </si>
  <si>
    <t>S:\Operations\Maintenance\Instrumentation\PMs\Meter calibrations\Flow\FIT-204B\March 24, 2009 Cal Report.pd</t>
  </si>
  <si>
    <t>S:\Operations\Maintenance\Instrumentation\PMs\Meter calibrations\Flow\FIT-204A\March 25, 2009 Cal Report.pd</t>
  </si>
  <si>
    <t>S:\Operations\Maintenance\Instrumentation\PMs\Meter Calibrations\Flow\ACCESS PIPLINE (MARP)\2010\Mar.23,2010.pd</t>
  </si>
  <si>
    <t>S:\Operations\Maintenance\Instrumentation\PMs\H2S,Fire,LEL\Phase F Gas Detection\BU-4009(Inlet Degasser Bldg)\202</t>
  </si>
  <si>
    <t>S:\Operations\Maintenance\Instrumentation\PMs\H2S,Fire,LEL\CL1-BU-4003 (Phase 'E' FWKO Treater Bldg)\2018 BU-4003 E Phase Cal Report</t>
  </si>
  <si>
    <t>S:\Operations\Maintenance\Instrumentation\PMs\H2S,Fire,LEL\CL1-BU-302 (gravity_sep)\March 21, 2009 Cal Report.xl</t>
  </si>
  <si>
    <t>S:\Operations\Maintenance\Instrumentation\PMs\H2S,Fire,LEL\CL1-BM-010 (West Diluent Bldg)\2019 BM-010 West Diluent Bld</t>
  </si>
  <si>
    <t>S:\Operations\Maintenance\Instrumentation\PMs\H2S,Fire,LEL\CL1-A1-MOD\March 23, 2009 Cal Report.pd</t>
  </si>
  <si>
    <t>S:\Operations\Maintenance\Electrical\Reference\VFD Information\Plant VFD List\Plant VFD List WITH JDE Assets.xl</t>
  </si>
  <si>
    <t>S:\Operations\Maintenance\Electrical\Reference\UPS Cover.pd</t>
  </si>
  <si>
    <t>S:\Operations\Maintenance\Electrical\PMs\ESD Buttons\ESD Buttons.xl</t>
  </si>
  <si>
    <t>S:\Operations\Maintenance\Electrical\PMs\Cathodic Protection\Inspection reports\2012\Christina Lake Steam and Water.xl</t>
  </si>
  <si>
    <t>S:\Operations\Maintenance\Electrical\PMs\Cathodic Protection\Inspection reports\2012\Christina Lake Process and Deoiling.xl</t>
  </si>
  <si>
    <t>S:\Operations\Maintenance\Electrical\PMs\Cathodic Protection\Inspection reports\2012\Christina Lake Field.xl</t>
  </si>
  <si>
    <t>S:\Operations\Maintenance\DCS\Projects\Facilities\E101 Spare Blowdown\01-CWP Pkg (2009-08-13) 0 (2002-2-01).pd</t>
  </si>
  <si>
    <t>S:\Operations\Maintenance\DCS\Projects\Facilities\B1725 BOILER\Weidmuller sig isolator\99088000---S403_picopak_i_loop_isolator.pd</t>
  </si>
  <si>
    <t>S:\Operations\Maintenance\DCS\Projects\Facilities\B02 O2-CO\CWP MOC CL 2009-083.pd</t>
  </si>
  <si>
    <t>S:\Operations\Maintenance\DCS\Procedures\Procedure Requirements rev 0.do</t>
  </si>
  <si>
    <t>S:\Operations\Maintenance\DCS\Procedures\Documentation Ideas.do</t>
  </si>
  <si>
    <t>S:\Operations\Maintenance\DCS\Archive\don't know where the hell it goes\T104 Alarms.pd</t>
  </si>
  <si>
    <t>S:\Operations\Maintenance\DCS\Archive\don't know where the hell it goes\SAP_CALC_DCS_v1.xl</t>
  </si>
  <si>
    <t>S:\Operations\Maintenance\DCS\Archive\don't know where the hell it goes\P-109 Logic.do</t>
  </si>
  <si>
    <t>S:\Operations\Maintenance\DCS\Archive\don't know where the hell it goes\MOC CL1-2008-205 signed.pd</t>
  </si>
  <si>
    <t>S:\Operations\Maintenance\. Field\Instrumentation\Specific Procedures\B01-XV-9308 Narrativ</t>
  </si>
  <si>
    <t>S:\Operations\Laboratory\Admin\Quotes\2014\PerkinElmer Chiller Quotation Oct 6 2014.pd</t>
  </si>
  <si>
    <t>S:\Operations\FacilityIntegrity\Pipeline\15-35 Chart Recording\8 inch valve crack-4.jp</t>
  </si>
  <si>
    <t>S:\Operations\FacilityIntegrity\Pipeline\15-35 Chart Recording\8 inch valve crack-1.jp</t>
  </si>
  <si>
    <t>S:\Operations\EnviroRegulatory\Environmental Monitoring\CEMS Hourly Data\2014\Marc</t>
  </si>
  <si>
    <t>S:\Operations\Engineering\SummerStudents\Dave Gurney - Jan-Sep 2010\Projects\CL-2009-214\MOC-2009-214 WIRELESS TEMP TRANSMITTERS.pd</t>
  </si>
  <si>
    <t>S:\Operations\Engineering\Process\UA_1080.pd</t>
  </si>
  <si>
    <t>S:\Operations\Engineering\MOC\DESIGN FILES\2012\Open\Equinox - CL- 12-009 - Muster Horns at new pads\Section 3 - Supplied by Cenovus\03 - Vendor Data\3.4 Federal Signal Horn Model 300GCX.pd</t>
  </si>
  <si>
    <t>S:\Operations\Engineering\MOC\DESIGN FILES\2012\Open\CL-12-653 - V4160 Nuclear Interface Install\Section 3 - Supplied by Cenovus\02 - Quotes\Quote 20295605 Cenovus Energy (2) Nitus Profiler Systems 9-13-12.pd</t>
  </si>
  <si>
    <t>S:\Operations\Engineering\MOC\DESIGN FILES\2012\Open\CL-12-627 - 1E Install Thermocouples\Section 3 - Supplied by Cenovus\02 - Quotes\313321.email.pd</t>
  </si>
  <si>
    <t>S:\Operations\Engineering\MOC\DESIGN FILES\2012\Open\CL-12-627 - 1E Install Thermocouples\Section 3 - Supplied by Cenovus\02 - Quotes\1825790sqWireless648-848.pd</t>
  </si>
  <si>
    <t>S:\Operations\Engineering\MOC\DESIGN FILES\2012\Open\CL-12-617 - 1D Poly Skid Regulator\Section 3 - Supplied by Cenovus\02 - Quotes\1827466sq95H.pd</t>
  </si>
  <si>
    <t>S:\Operations\Engineering\MOC\DESIGN FILES\2012\Open\CL-12-589 - B01 Steam Purge Tie-In\Working Folders\Section 3 - Supplied by Cenovus\02 - Quotes\Thermon Heat Trace SQ0010511-0.pd</t>
  </si>
  <si>
    <t>S:\Operations\Engineering\MOC\DESIGN FILES\2012\Open\CL-12-563 - Replace PDIT-4340 &amp; 4380\Working Files\Section 3 - Supplied by Cenovus\02 - Quotes\Sales Quotation_18274.pd</t>
  </si>
  <si>
    <t>S:\Operations\Engineering\MOC\DESIGN FILES\2012\Open\CL-12-525 1D De-Oiling Fume Hoods\Working Files\Section 3 - Supplied by Cenovus\02 - Quotes\FW  Penn Rex10T.ms</t>
  </si>
  <si>
    <t>S:\Operations\Engineering\MOC\DESIGN FILES\2012\Open\CL-12-521 - Crude Flash Recycle Diluent Pumps Discharge Flow Meter\Section 3 - Supplied by Cenovus\02 - Quotes\2012-09-17 Cameron Flow Turbine Quote.pd</t>
  </si>
  <si>
    <t>S:\Operations\Engineering\MOC\DESIGN FILES\2012\Open\CL-12-521 - Crude Flash Recycle Diluent Pumps Discharge Flow Meter\Section 3 - Supplied by Cenovus\02 - Quote</t>
  </si>
  <si>
    <t>S:\Operations\Engineering\MOC\DESIGN FILES\2012\Open\CL-12-413 -P-1615A Poly Skid BP Mix Regulator\Working Files\Section 3 - Supplied by Cenovus\02 - Quotes\1820267sq95H.pd</t>
  </si>
  <si>
    <t>S:\Operations\Engineering\MOC\DESIGN FILES\2012\Open\CL-12-390 - AB MUA gas detection\Section 3 - Supplied by Cenovus\02 - Quotes\MOC-12-390 Quote.pd</t>
  </si>
  <si>
    <t>S:\Operations\Engineering\MOC\DESIGN FILES\2012\Open\CL-12-376 - B-2100 Coriolis Meter-Fuel Gas\Section 3 - Supplied by Cenovus\02 - Quotes\CENOVUS ENERGY SQ - 1823437SR.pd</t>
  </si>
  <si>
    <t>S:\Operations\Engineering\MOC\DESIGN FILES\2012\Open\CL-12-376 - B-2100 Coriolis Meter-Fuel Gas\Section 3 - Supplied by Cenovus\02 - Quotes\1745943SQ.pd</t>
  </si>
  <si>
    <t>S:\Operations\Engineering\MOC\DESIGN FILES\2012\Open\CL-12-342 Pad Pressure transmitter addition\Section 3 - Supplied by Cenovus\02 - Quotes\Sales Quotation_17103_1.pd</t>
  </si>
  <si>
    <t>S:\Operations\Engineering\MOC\DESIGN FILES\2012\Open\CL-12-340 Elect Connection of Warehouse Cylinder Shack\Section 3 - Supplied by Cenovus\04 - Vendor Data\Scanned from XWC-PRT07675001.pd</t>
  </si>
  <si>
    <t>S:\Operations\Engineering\MOC\DESIGN FILES\2012\Open\CL-12-323 1C VRU drip legs\Quotes\Quote Q7546-1 - Cenovus - 2 150 ANSI flanged Sight Flow Indicators.ht</t>
  </si>
  <si>
    <t>S:\Operations\Engineering\MOC\DESIGN FILES\2012\Open\CL-12-323 1C VRU drip legs\Quotes\Cenovus Energy APD-124318-TK.pd</t>
  </si>
  <si>
    <t>S:\Operations\Engineering\MOC\DESIGN FILES\2012\Open\CL-12-323 1C VRU drip legs\Quotes\42282 SQ.pd</t>
  </si>
  <si>
    <t>S:\Operations\Engineering\MOC\DESIGN FILES\2012\Open\CL-12-313 - 1D Diluent Density-Mass for V-4220,4260\Section 3 - Supplied by Cenovus\02 - Quotes\Honeywell Coriolis 100 - 011112 - 50059B.pd</t>
  </si>
  <si>
    <t>S:\Operations\Engineering\MOC\DESIGN FILES\2012\Open\CL-12-298\QUOTE WTC12-08-038.pd</t>
  </si>
  <si>
    <t>S:\Operations\Engineering\MOC\DESIGN FILES\2012\Open\CL-12-297 - V-4120 Nuclear Interface Install\Section 3 - Supplied by Cenovus\02 - Quotes\Quote Nitus System for Cenvous SAGD Rev 7.pd</t>
  </si>
  <si>
    <t>S:\Operations\Engineering\MOC\DESIGN FILES\2012\Open\CL-12-296 - 1D V-4260 Nuclear Interface Install\Section 3 - Supplied by Cenovus\02 - Quotes\EP2-02747 Rev 2, MDA, Cenovus.pd</t>
  </si>
  <si>
    <t>S:\Operations\Engineering\MOC\DESIGN FILES\2012\Open\CL-12-293 - Agar Test Skid Installation\Section 3 - Supplied by Cenovus\02 - Quotes\QT120187.pd</t>
  </si>
  <si>
    <t>S:\Operations\Engineering\MOC\DESIGN FILES\2012\Open\CL-12-282 - 1D V-4220 Nuclear Interface Install\Section 3 - Supplied by Cenovus\02 - Quotes\EP2-02747 Rev 2, MDA, Cenovus.pd</t>
  </si>
  <si>
    <t>S:\Operations\Engineering\MOC\DESIGN FILES\2012\Open\CL-12-280 -1D BSW Monitor upstream V-42204260\Section 3 - Supplied by Cenovus\02 - Quotes\1742141SQ.pd</t>
  </si>
  <si>
    <t>S:\Operations\Engineering\MOC\DESIGN FILES\2012\Open\CL-12-256 - Natural Gas Upgrade- Birch Creek Lodge\Section 3 - Supplied by Cenovus\02 - Quotes\1755201sqRev1-630.pd</t>
  </si>
  <si>
    <t>S:\Operations\Engineering\MOC\DESIGN FILES\2012\Open\CL-12-255 - MDS-9810, C-102 SCADA Data Concentrator\Working Folders\Correspondance\QW120709GBA.pd</t>
  </si>
  <si>
    <t>S:\Operations\Engineering\MOC\DESIGN FILES\2012\Open\CL-12-255 - MDS-9810, C-102 SCADA Data Concentrator\Section 3 - Supplied by Cenovus\02 - Quotes\QCENOVUS31(3).pd</t>
  </si>
  <si>
    <t>S:\Operations\Engineering\MOC\DESIGN FILES\2012\Open\CL-12-255 - MDS-9810, C-102 SCADA Data Concentrator\Section 3 - Supplied by Cenovus\02 - Quotes\28512EJ.May.25.2012.pd</t>
  </si>
  <si>
    <t>S:\Operations\Engineering\MOC\DESIGN FILES\2012\Open\CL-12-255 - MDS-9810, C-102 SCADA Data Concentrator\Section 3 - Supplied by Cenovus\02 - Quotes\28353BT Cenovus.Kalvin Rev 1.pd</t>
  </si>
  <si>
    <t>S:\Operations\Engineering\MOC\DESIGN FILES\2012\Open\CL-12-247 BSW meter Downstream V-4100\Section 3 - Supplied by Cenovus\02 - Quotes\1742141SQ.pd</t>
  </si>
  <si>
    <t>S:\Operations\Engineering\MOC\DESIGN FILES\2012\Open\CL-12-229 - 1D Boiler Thermocouple install\Section 3 - Supplied by Cenovus\02 - Quotes\55429505tpPRC.PD</t>
  </si>
  <si>
    <t>S:\Operations\Engineering\MOC\DESIGN FILES\2012\Open\CL-12-229 - 1D Boiler Thermocouple install\Section 3 - Supplied by Cenovus\02 - Quotes\55429483tpPRC.PD</t>
  </si>
  <si>
    <t>S:\Operations\Engineering\MOC\DESIGN FILES\2012\Open\CL-12-229 - 1D Boiler Thermocouple install\Section 3 - Supplied by Cenovus\02 - Quotes\313321.email.pd</t>
  </si>
  <si>
    <t>S:\Operations\Engineering\MOC\DESIGN FILES\2012\Open\CL-12-229 - 1D Boiler Thermocouple install\Section 3 - Supplied by Cenovus\02 - Quotes\1748574sqWireless648-848.pd</t>
  </si>
  <si>
    <t>S:\Operations\Engineering\MOC\DESIGN FILES\2012\Open\CL-12-204 - FIT-8755_AA Re-Locate\Correspondance\WorkOrder.pd</t>
  </si>
  <si>
    <t>S:\Operations\Engineering\MOC\DESIGN FILES\2012\Open\CL-12-203 - FIT-1404-1615A retrofit\Working Files\Section 3 - Supplied by Cenovus\02 - Quotes\CA205-15.pd</t>
  </si>
  <si>
    <t>S:\Operations\Engineering\MOC\DESIGN FILES\2012\Open\CL-12-203 - FIT-1404-1615A retrofit\Section 3 - Supplied by Cenovus\02 - Quotes\Q-48015-1.pd</t>
  </si>
  <si>
    <t>S:\Operations\Engineering\MOC\DESIGN FILES\2012\Open\CL-12-203 - FIT-1404-1615A retrofit\Section 3 - Supplied by Cenovus\02 - Quotes\CA205-34.pd</t>
  </si>
  <si>
    <t>S:\Operations\Engineering\MOC\DESIGN FILES\2012\Open\CL-12-203 - FIT-1404-1615A retrofit\Section 3 - Supplied by Cenovus\02 - Quotes\CA205-15.pd</t>
  </si>
  <si>
    <t>S:\Operations\Engineering\MOC\DESIGN FILES\2012\Open\CL-12-191 - Upsize B02 REB Pumps\Section 3 - Supplied by Cenovus\02 - Quotes\cenovus.pd</t>
  </si>
  <si>
    <t>S:\Operations\Engineering\MOC\DESIGN FILES\2012\Open\CL-12-154 - 11-16 Portable Compression\Working Files\Section 3 - Supplied by Cenovus\03 - PO\1731516SQ CENOVUS.pd</t>
  </si>
  <si>
    <t>S:\Operations\Engineering\MOC\DESIGN FILES\2012\Open\CL-12-154 - 11-16 Portable Compression\Working Files\Section 3 - Supplied by Cenovus\02 - Quotes\611GE Data Sheet.pd</t>
  </si>
  <si>
    <t>S:\Operations\Engineering\MOC\DESIGN FILES\2012\Open\CL-12-154 - 11-16 Portable Compression\Working Files\Section 3 - Supplied by Cenovus\02 - Quotes\1733946sq3051CD3.pd</t>
  </si>
  <si>
    <t>S:\Operations\Engineering\MOC\DESIGN FILES\2012\Open\CL-12-154 - 11-16 Portable Compression\Working Files\Correspondance\611GE8003.ms</t>
  </si>
  <si>
    <t>S:\Operations\Engineering\MOC\DESIGN FILES\2012\Open\CL-12-154 - 11-16 Portable Compression\Section 3 - Supplied by Cenovus\02 - Quotes\2400 L waste oil.do</t>
  </si>
  <si>
    <t>S:\Operations\Engineering\MOC\DESIGN FILES\2012\Open\CL-12-129 - Install WC meter at B05 PermInc\Section 3 - Supplied by Cenovus\02 - Quotes\PermInc Quote.pd</t>
  </si>
  <si>
    <t>S:\Operations\Engineering\MOC\DESIGN FILES\2012\Open\CL-12-127 - 1D ORF Bypass\Section 3 - Supplied by Cenovus\02 - Quotes\1466397sqRev3-V150-1078.pd</t>
  </si>
  <si>
    <t>S:\Operations\Engineering\MOC\DESIGN FILES\2012\Open\CL-12-102 - WLS pump upgrades\Section 3 - Supplied by Cenovus\02 - Quotes\WILFLEY LIME  MAGOX PUMPS - Christina Lake Phase (1) In-House Expansion.ht</t>
  </si>
  <si>
    <t>S:\Operations\Engineering\MOC\DESIGN FILES\2012\Open\CL-12-102 - WLS pump upgrades\Section 3 - Supplied by Cenovus\02 - Quotes\Ruffneck Heater EstimateResponseForm_ccie_1784312.pd</t>
  </si>
  <si>
    <t>S:\Operations\Engineering\MOC\DESIGN FILES\2012\Open\CL-12-102 - WLS pump upgrades\Section 3 - Supplied by Cenovus\02 - Quotes\Packaged VFD Quote Rev2.pd</t>
  </si>
  <si>
    <t>S:\Operations\Engineering\MOC\DESIGN FILES\2012\Open\CL-12-102 - WLS pump upgrades\Section 3 - Supplied by Cenovus\02 - Quotes\Gas Detectors and Beacons.pd</t>
  </si>
  <si>
    <t>S:\Operations\Engineering\MOC\DESIGN FILES\2012\Open\CL-12-091 - Upgrade LV-2020A\Section 3 - Supplied by Cenovus\02 - Quotes\LV-2020A data sheet.pd</t>
  </si>
  <si>
    <t>S:\Operations\Engineering\MOC\DESIGN FILES\2012\Open\CL-12-091 - Upgrade LV-2020A\Section 3 - Supplied by Cenovus\02 - Quotes\DST.pd</t>
  </si>
  <si>
    <t>S:\Operations\Engineering\MOC\DESIGN FILES\2012\Open\CL-12-091 - Upgrade LV-2020A\Section 3 - Supplied by Cenovus\02 - Quotes\DST #399.pd</t>
  </si>
  <si>
    <t>S:\Operations\Engineering\MOC\DESIGN FILES\2012\Open\CL-12-091 - Upgrade LV-2020A\Section 3 - Supplied by Cenovus\02 - Quotes\1700935sqLV2020A.pd</t>
  </si>
  <si>
    <t>S:\Operations\Engineering\MOC\DESIGN FILES\2012\Open\CL-12-091 - Upgrade LV-2020A\Section 3 - Supplied by Cenovus\02 - Quotes\1700935sqLV2020A Spec.pd</t>
  </si>
  <si>
    <t>S:\Operations\Engineering\MOC\DESIGN FILES\2012\Open\CL-12-082 - 1D Skim Tank Valve Modulation\Section 3 - Supplied by Cenovus\02 - Quotes\1709849SQ CENOVUS REV 1.pd</t>
  </si>
  <si>
    <t>S:\Operations\Engineering\MOC\DESIGN FILES\2012\Open\CL-12-082 - 1D Skim Tank Valve Modulation\Section 1 - Scope\03 - MOC Summary Report\ocm_CL_12_082[1].pd</t>
  </si>
  <si>
    <t>S:\Operations\Engineering\MOC\DESIGN FILES\2012\Open\CL-12-076 - B04 Truck In Meter\Section 3 - Supplied by Cenovus\04 - Vendor Data\RE  Micro Motion ELITE RFT9739 Cable.ms</t>
  </si>
  <si>
    <t>S:\Operations\Engineering\MOC\DESIGN FILES\2012\Open\CL-12-075 -Replace PDIT-4140-4180\Section 3 - Supplied by Cenovus\02 - Quotes\1722331sq3051CD4-1199.pd</t>
  </si>
  <si>
    <t>S:\Operations\Engineering\MOC\DESIGN FILES\2012\Open\CL-12-057 - V-4160-LIT-8126A Agar  probe extension\Section 3 - Supplied by Cenovus\02 - Quotes\QT120063.pd</t>
  </si>
  <si>
    <t>S:\Operations\Engineering\MOC\DESIGN FILES\2012\Open\CL-12-057 - V-4160-LIT-8126A Agar  probe extension\Section 3 - Supplied by Cenovus\02 - Quotes\ACC Terms and Conditions.pd</t>
  </si>
  <si>
    <t>S:\Operations\Engineering\MOC\DESIGN FILES\2012\Open\CL-12-054 - 1D B-2800 Steam Flow.Pressure Tx sensing line retrofit\Section 3 - Supplied by Cenovus\02 - Quotes\q-708296.pd</t>
  </si>
  <si>
    <t>S:\Operations\Engineering\MOC\DESIGN FILES\2012\Open\CL-12-051 - 1D B-2500 Steam Flow.Pressure Tx sensing line retrofit\Section 3 - Supplied by Cenovus\02 - Quotes\q-708470.pd</t>
  </si>
  <si>
    <t>S:\Operations\Engineering\MOC\DESIGN FILES\2012\Open\CL-12-039 - LV-2020B Trim Upgrade to ClassV SO\Working Files\Section 3 - Supplied by Cenovus\Rate Sheet\Spartan 2012 service rate sheet.pd</t>
  </si>
  <si>
    <t>S:\Operations\Engineering\MOC\DESIGN FILES\2012\Open\CL-12-039 - LV-2020B Trim Upgrade to ClassV SO\Section 3 - Supplied by Cenovus\02 - Quotes\1592669sqRev2-Parts LV2020B.pd</t>
  </si>
  <si>
    <t>S:\Operations\Engineering\MOC\DESIGN FILES\2012\Open\CL-12-021 - PIT TX addition  P-521ABC discharge\Section 3 - Supplied by Cenovus\02 - Quotes\Quote 1693024.pd</t>
  </si>
  <si>
    <t>S:\Operations\Engineering\MOC\Design Files\2012\Open\CL-12-018 - 11-16 GFR Reomte Display\Section 3 - Supplied by Cenovus\02 - Quote</t>
  </si>
  <si>
    <t>S:\Operations\Engineering\MOC\Design Files\2012\Open\CL-12-015 - H2S Scavenger MCC LEL Horns Beacons\Section 3 - Supplied by Cenovus\02 - Quote</t>
  </si>
  <si>
    <t>S:\Operations\Engineering\MOC\DESIGN FILES\2012\Open\CL-12-011 - 1D 8 inch Blow off valve\Section 3 - Supplied by Cenovus\02 - Quotes\Meridian Blow Off Valve\Cenovus 124040-TK.pd</t>
  </si>
  <si>
    <t>S:\Operations\Engineering\MOC\DESIGN FILES\2012\Open\CL-12-011 - 1D 8 inch Blow off valve\Section 3 - Supplied by Cenovus\02 - Quotes\Meridian Blow Off Valve\Cenovus 124040-TK Rev.1.pd</t>
  </si>
  <si>
    <t>S:\Operations\Engineering\MOC\DESIGN FILES\2011\Open\Equinox - CL-11-634 - Muster Horn Install BU-7016 and BU-7828\Section 3 - Supplied by Cenovus\04 - Vendor Data\3.4 Federal Signal Horn Model 300GCX.pd</t>
  </si>
  <si>
    <t>S:\Operations\Engineering\MOC\DESIGN FILES\2011\Open\Equinox - CL-11-383 - Lighting in 1C\ocm_CL_11_383.pd</t>
  </si>
  <si>
    <t>S:\Operations\Engineering\MOC\DESIGN FILES\2011\Open\Equinox - CL-11-242 - B01 Muster Horn\Section 3 - Supplied by Cenovus\04 - Vendor Data\3.4 Federal Signal Horn Model 300GCX.pd</t>
  </si>
  <si>
    <t>S:\Operations\Engineering\MOC\DESIGN FILES\2011\Open\Equinox - CL-11-177 - B02 Muster Horn\Section 3 - Supplied by Cenovus\04 - Vendor Data\3.4 Federal Signal Horn Model 300GCX.pd</t>
  </si>
  <si>
    <t>S:\Operations\Engineering\MOC\DESIGN FILES\2011\Open\CL-11-648 - Decommission B102 Air Preheater\Section 6 - Mechanical\03 - Mech Data Sheets\Data sheets for RO.pd</t>
  </si>
  <si>
    <t>S:\Operations\Engineering\MOC\DESIGN FILES\2011\Open\CL-11-644 - 1D B-2800 CEMS Analyzer R+D Project\Section 3 - Supplied by Cenovus\04 - Vendor Data\Final Quote Rev5 Ecom\1654676SQ Rev5 Ecom J2KN w Cal Gas.pd</t>
  </si>
  <si>
    <t>S:\Operations\Engineering\MOC\DESIGN FILES\2011\Open\CL-11-644 - 1D B-2800 CEMS Analyzer R+D Project\Section 3 - Supplied by Cenovus\02 - Quotes\Cenovus Grant-ChristinaLake-Transportables.xl</t>
  </si>
  <si>
    <t>S:\Operations\Engineering\MOC\DESIGN FILES\2011\Open\CL-11-644 - 1D B-2800 CEMS Analyzer R+D Project\Section 3 - Supplied by Cenovus\02 - Quotes\Cenovus Grant-ChristinaLake-Transportables.pd</t>
  </si>
  <si>
    <t>S:\Operations\Engineering\MOC\DESIGN FILES\2011\Open\CL-11-635 -PG Ariel Cooler Modifications\Section 3 - Supplied by Cenovus\02 - Quotes\Q36166-R3.pd</t>
  </si>
  <si>
    <t>S:\Operations\Engineering\MOC\DESIGN FILES\2011\Open\CL-11-635 -PG Ariel Cooler Modifications\Section 3 - Supplied by Cenovus\02 - Quotes\2119229.pd</t>
  </si>
  <si>
    <t>S:\Operations\Engineering\MOC\DESIGN FILES\2011\Open\CL-11-614 -ORF Bypass Valve with Contol Valve\Working Files\Section 3 - Supplied by Cenovus\02 - Quotes\RotorkQuotationQCE001111-00-01.pd</t>
  </si>
  <si>
    <t>S:\Operations\Engineering\MOC\DESIGN FILES\2011\Open\CL-11-609 - 1C Diluent Density Measurement\Section 3 - Supplied by Cenovus\02 - Quotes\KMBT20020111214113913.pd</t>
  </si>
  <si>
    <t>S:\Operations\Engineering\MOC\DESIGN FILES\2011\Open\CL-11-609 - 1C Diluent Density Measurement\Section 3 - Supplied by Cenovus\02 - Quotes\Honeywell Coriolis 100 - 012312 - 50698.pd</t>
  </si>
  <si>
    <t>S:\Operations\Engineering\MOC\DESIGN FILES\2011\Open\CL-11-605 - 4 Wireless PIT for testing purposes\Section 3 - Supplied by Cenovus\02 - Quotes\1660311sq3051S1TG-Wireless.pd</t>
  </si>
  <si>
    <t>S:\Operations\Engineering\MOC\DESIGN FILES\2011\Open\CL-11-598 - V-5000 Sample Line Spring Valves\Section 1 - Scope\WTC11-11-105.pd</t>
  </si>
  <si>
    <t>S:\Operations\Engineering\MOC\Design Files\2011\Open\CL-11-574 - CondenSap P-9701 HOA-Fire and Gas\Section 3 - Supplied by Cenovus\02 - Quote</t>
  </si>
  <si>
    <t>S:\Operations\Engineering\MOC\DESIGN FILES\2011\Open\CL-11-514 - 1D - Polymer Makedown Skid\Section 3 - Supplied by Cenovus\02 - Quotes\WCS-Q-11102-1 Cenovus Polymer Inj.pd</t>
  </si>
  <si>
    <t>S:\Operations\Engineering\MOC\DESIGN FILES\2011\Open\CL-11-500 - V-4160 HT addition to LIT-4162A.B LIT-4161A.B\CL1-46-HT-04-048-01 Rev MOC CL-11-500.pd</t>
  </si>
  <si>
    <t>S:\Operations\Engineering\MOC\DESIGN FILES\2011\Open\CL-11-489 - Phase 1 WLS Upgrades\Section 3 - Supplied by Cenovus\02 - Quotes\QA05065-01CENOVUS V-BALL VALVE FOR LIME AND MAGOX SLURRY.pd</t>
  </si>
  <si>
    <t>S:\Operations\Engineering\MOC\Design Files\2011\Open\CL-11-489 - Phase 1 WLS Upgrades\Section 3 - Supplied by Cenovus\02 - Quote</t>
  </si>
  <si>
    <t>S:\Operations\Engineering\MOC\DESIGN FILES\2011\Open\CL-11-482 - Pipeline Steam Condensate LIT's Loop 12\Section 3 - Supplied by Cenovus\02 - Quotes\Quote # 52854 GosHawk Transmitter Roger 1.09.12.pd</t>
  </si>
  <si>
    <t>S:\Operations\Engineering\MOC\DESIGN FILES\2011\Open\CL-11-455 - Fuel Gas Crossover XV\Section 3 - Supplied by Cenovus\02 - Quotes\Cenovus Energy APD-114442-TK Rev 1.pd</t>
  </si>
  <si>
    <t>S:\Operations\Engineering\MOC\DESIGN FILES\2011\Open\CL-11-430 - Retrofit PV-1745 Trim Upgrade\Section 3 - Supplied by Cenovus\02 - Quotes\Dynaflo\Sales - Quote QA05993 CENOVUS.pd</t>
  </si>
  <si>
    <t>S:\Operations\Engineering\MOC\Design Files\2011\Open\CL-11-427 - H-9300 Burner PilotCSA B149.3-2010 Compliance\Section 7 - E&amp;I\ASCO Data\HV426716.pd</t>
  </si>
  <si>
    <t>S:\Operations\Engineering\MOC\DESIGN FILES\2011\Open\CL-11-387 - B01-7 Condensap Tie In\Working Files\Section 3 - Supplied by Cenovus\02 - Quotes\T's &amp; C's.pd</t>
  </si>
  <si>
    <t>S:\Operations\Engineering\MOC\DESIGN FILES\2011\Open\CL-11-387 - B01-7 Condensap Tie In\Working Files\Section 3 - Supplied by Cenovus\02 - Quotes\20043615.pd</t>
  </si>
  <si>
    <t>S:\Operations\Engineering\MOC\DESIGN FILES\2011\Open\CL-11-380 - Pipeline Steam Condensate LIT's\Section 3 - Supplied by Cenovus\02 - Quotes\Quote# 52852 Christina Lake 01.09.12 JobT9102.pd</t>
  </si>
  <si>
    <t>S:\Operations\Engineering\MOC\Design Files\2011\Open\CL-11-326 - Temperature Gauge on Gravity Separator\Section 3 - Supplied by Cenovus\02 - Quotes\1037S_M for MOC-CL-11-326.pd</t>
  </si>
  <si>
    <t>S:\Operations\Engineering\MOC\Design Files\2011\Open\CL-11-319 - Tie-In for future PSV connection\Working Files\Section 6 - E&amp;I\02 - E&amp;I Data Sheets\MOC-CL-11-319 Process Package (2) 1.pd</t>
  </si>
  <si>
    <t>S:\Operations\Engineering\MOC\Design Files\2011\Open\CL-11-319 - Tie-In for future PSV connection\Working Files\Section 3 - Supplied by Cenovus\02 - Quotes\Tyco\SD-04-062-000000-A.PD</t>
  </si>
  <si>
    <t>S:\Operations\Engineering\MOC\Design Files\2011\Open\CL-11-319 - Tie-In for future PSV connection\Working Files\Section 3 - Supplied by Cenovus\02 - Quotes\Tyco\Cenovus Single PT.pd</t>
  </si>
  <si>
    <t>S:\Operations\Engineering\MOC\Design Files\2011\Open\CL-11-319 - Tie-In for future PSV connection\Working Files\Section 3 - Supplied by Cenovus\02 - Quotes\Spartan PIT-1816\PIT-1816.pd</t>
  </si>
  <si>
    <t>S:\Operations\Engineering\MOC\Design Files\2011\Open\CL-11-319 - Tie-In for future PSV connection\Working Files\Section 3 - Supplied by Cenovus\02 - Quotes\Spartan PIT-1816\1587257sq2088.pd</t>
  </si>
  <si>
    <t>S:\Operations\Engineering\MOC\Design Files\2011\Open\CL-11-311 - IGF &amp; East Pump Bldg. fume hoods\Section 3 - Supplied by Cenovus\02 - Quotes\Penn Rex10T.ms</t>
  </si>
  <si>
    <t>S:\Operations\Engineering\MOC\Design Files\2011\Open\CL-11-297 - PDIT on V-102C\1606326sq3051S1CDWireless.pd</t>
  </si>
  <si>
    <t>S:\Operations\Engineering\MOC\Design Files\2011\Open\CL-11-295 - South MCC Heat Trace Controller\Working Files\Section 3 - Supplied by Cenovus\02 - Quotes\SH-11-10-06.pd</t>
  </si>
  <si>
    <t>S:\Operations\Engineering\MOC\Design Files\2011\Open\CL-11-271 - 3-16 Flow reversal to plant\Section 6 - E&amp;I\Cameron quote -Jamie Simeon\Valve and Measurement QTE 20867323.pd</t>
  </si>
  <si>
    <t>S:\Operations\Engineering\MOC\Design Files\2011\Open\CL-11-261 - Tie in B05 Ins. Tubing Thermcouples\Section 3 - Supplied by Cenovus\02 - Quotes\26593PC Cenovus.pd</t>
  </si>
  <si>
    <t>S:\Operations\Engineering\MOC\DESIGN FILES\2011\Open\CL-11-246 - 1C Glycol T-7190,T-7060 install LIT's\Section 3 - Supplied by Cenovus\02 - Quotes\Quote# 52785 Christina Lake Goshawk 12.28.11.pd</t>
  </si>
  <si>
    <t>S:\Operations\Engineering\MOC\Design Files\2011\Open\CL-11-237 - Replace B-101 FV-606A-E Positioners\Section 3 - Supplied by Cenovus\02 - Quotes\1553824sqDVC6200.pd</t>
  </si>
  <si>
    <t>S:\Operations\Engineering\MOC\Design Files\2011\Open\CL-11-233 - Replace level Tx's on Sap Comp\Section 3 - Supplied by Cenovus\02 - Quotes\1602716sq.pd</t>
  </si>
  <si>
    <t>S:\Operations\Engineering\MOC\Design Files\2011\Open\CL-11-213-1C Exchanger Temperature and Pressure Additions\Section 3 - Supplied by Cenovus\02 - Quotes\Wika\RTD Pricing Summary.xls</t>
  </si>
  <si>
    <t>S:\Operations\Engineering\MOC\Design Files\2011\Open\CL-11-213-1C Exchanger Temperature and Pressure Additions\Section 3 - Supplied by Cenovus\02 - Quotes\Wika\55318011_stevem_20110718_15.13.47.4084.pd</t>
  </si>
  <si>
    <t>S:\Operations\Engineering\MOC\Design Files\2011\Open\CL-11-213-1C Exchanger Temperature and Pressure Additions\Section 3 - Supplied by Cenovus\02 - Quotes\Wika\55318002_stevem_20110718_14.57.26.7586.pd</t>
  </si>
  <si>
    <t>S:\Operations\Engineering\MOC\Design Files\2011\Open\CL-11-213-1C Exchanger Temperature and Pressure Additions\Section 3 - Supplied by Cenovus\02 - Quotes\Wika\1019S_M.pd</t>
  </si>
  <si>
    <t>S:\Operations\Engineering\MOC\Design Files\2011\Open\CL-11-213-1C Exchanger Temperature and Pressure Additions\Section 3 - Supplied by Cenovus\02 - Quotes\Spartan 1581299\Revised Spartan quote 10 Tx.pd</t>
  </si>
  <si>
    <t>S:\Operations\Engineering\MOC\Design Files\2011\Open\CL-11-212 - BO2 V-Cone Exchange Hastalloy\Section 3 - Supplied by Cenovus\02 - Quotes\46006 V-Cone RFQ.pd</t>
  </si>
  <si>
    <t>S:\Operations\Engineering\MOC\Design Files\2011\Open\CL-11-210 - Diluent By- Pass Around P 303 and OSA Piping\Working files\Section 3 - Supplied by Cenovus\02 - Quotes\Thermon Quote\SQ0004910-0.PD</t>
  </si>
  <si>
    <t>S:\Operations\Engineering\MOC\Design Files\2011\Open\CL-11-210 - Diluent By- Pass Around P 303 and OSA Piping\Working files\Section 3 - Supplied by Cenovus\02 - Quotes\Spartan THUM\1623487sq775 THUM.pd</t>
  </si>
  <si>
    <t>S:\Operations\Engineering\MOC\Design Files\2011\Open\CL-11-210 - Diluent By- Pass Around P 303 and OSA Piping\Section 3 - Supplied by Cenovus\02 - Quotes\Fisher 4 inch ET Quote\1540197sqRev1-6ET.pd</t>
  </si>
  <si>
    <t>S:\Operations\Engineering\MOC\Design Files\2011\Open\CL-11-210 - Diluent By- Pass Around P 303 and OSA Piping\Section 3 - Supplied by Cenovus\02 - Quotes\Emerson Micromotion 4 inch\1539523SQr2.pd</t>
  </si>
  <si>
    <t>S:\Operations\Engineering\MOC\Design Files\2011\Open\CL-11-190 - Blowdown Valve Modification\Working Files\Section 3 - Supplied by Cenovus\04 - Vendor Data\D-body.pd</t>
  </si>
  <si>
    <t>S:\Operations\Engineering\MOC\Design Files\2011\Open\CL-11-190 - Blowdown Valve Modification\Working Files\Section 3 - Supplied by Cenovus\02 - Quotes\1524918sqRev1.pd</t>
  </si>
  <si>
    <t>S:\Operations\Engineering\MOC\Design Files\2011\Open\CL-11-190 - Blowdown Valve Modification\Working Files\Section 3 - Supplied by Cenovus\02 - Quotes\1524918sqD-Body.pd</t>
  </si>
  <si>
    <t>S:\Operations\Engineering\MOC\DESIGN FILES\2011\Open\CL-11-180 - 1C Sample Box Fume Hoods\Section 3 - Supplied by Cenovus\02 - Quotes\3670_001.pd</t>
  </si>
  <si>
    <t>S:\Operations\Engineering\MOC\DESIGN FILES\2011\Open\CL-11-173 - 1C- Adding TE's to HIPPS PITs &amp; LITs\Correspondance\RE  N-TRON 102-MC-SC.ms</t>
  </si>
  <si>
    <t>S:\Operations\Engineering\MOC\Design Files\2011\Open\CL-11-172 -AIT-1010 DO sample conditioning retrofit\Section 3 - Supplied by Cenovus\04 - Vendor Data\Nor'West Controls Canada Inc_ - Sample Coolers.pd</t>
  </si>
  <si>
    <t>S:\Operations\Engineering\MOC\Design Files\2011\Open\CL-11-157 - Utility Station Modifications - Safety Bleeds\Working Files\Section 3 - Supplied by Cenovus\02 - Quotes\47760 Jordan RFQ.pd</t>
  </si>
  <si>
    <t>S:\Operations\Engineering\MOC\Design Files\2011\Open\CL-11-133 -1C &amp; 1D emergency genererators fire safety\Section 3 - Supplied by Cenovus\02 - Quotes\q1103cenovusB.pd</t>
  </si>
  <si>
    <t>S:\Operations\Engineering\MOC\Design Files\2011\Open\CL-11-133 -1C &amp; 1D emergency genererators fire safety\Section 3 - Supplied by Cenovus\02 - Quotes\Document.pd</t>
  </si>
  <si>
    <t>S:\Operations\Engineering\MOC\Design Files\2011\Open\CL-11-090 - 2 portable meter stands\CL-11-XXX - Folder Template\Quotes\41924-1 Cenovus.pd</t>
  </si>
  <si>
    <t>S:\Operations\Engineering\MOC\Design Files\2011\Open\CL-11-090 - 2 portable meter stands\CL-11-090- Portable meter and test stands-offsites\Quotes\Q-42047-1.pd</t>
  </si>
  <si>
    <t>S:\Operations\Engineering\MOC\Design Files\2011\Open\CL-11-082 - E302 Steaming Mod\Quotes\46667 V-Cone RFQ.pd</t>
  </si>
  <si>
    <t>S:\Operations\Engineering\MOC\Design Files\2011\Open\CL-11-082 - E302 Steaming Mod\Quotes\1570348sq3051S1CD2.pd</t>
  </si>
  <si>
    <t>S:\Operations\Engineering\MOC\Design Files\2011\Open\CL-11-062 - Install Second Radio Master for RTU\Working Files\Quotes\O11441.pd</t>
  </si>
  <si>
    <t>S:\Operations\Engineering\MOC\Design Files\2011\Open\CL-11-062 - Install Second Radio Master for RTU\Working Files\Quotes\Bentek May 31\O11441B.pd</t>
  </si>
  <si>
    <t>S:\Operations\Engineering\MOC\Design Files\2011\Open\CL-11-062 - Install Second Radio Master for RTU\Working Files\Quotes\Bentek May 31\O11441.pd</t>
  </si>
  <si>
    <t>S:\Operations\Engineering\MOC\Design Files\2011\Open\CL-11-060 - 15-35 Meter Additions\Quotes\EDM 11-056B Cenovus Christina Grant MSRs rev1.pd</t>
  </si>
  <si>
    <t>S:\Operations\Engineering\MOC\Design Files\2011\Open\CL-11-058 - OSA Diluent Pumps\Working Files\Section 6 - E&amp;I\Class 1 Div 2 relay\861H%20Spec%20Sheet.pd</t>
  </si>
  <si>
    <t>S:\Operations\Engineering\MOC\Design Files\2011\Open\CL-11-058 - OSA Diluent Pumps\Working Files\Section 6 - E&amp;I\Class 1 Div 2 relay\105A_750H.pd</t>
  </si>
  <si>
    <t>S:\Operations\Engineering\MOC\Design Files\2011\Open\CL-11-058 - OSA Diluent Pumps\Working Files\Section 3 - Supplied by Cenovus\02 - Quotes\CW10051101 Cenovus.pd</t>
  </si>
  <si>
    <t>S:\Operations\Engineering\MOC\Design Files\2011\Open\CL-11-058 - OSA Diluent Pumps\Section 3 - Supplied by Cenovus\02 - Quotes\20110502074811414.pd</t>
  </si>
  <si>
    <t>S:\Operations\Engineering\MOC\Design Files\2011\Open\CL-11-051 - SEPT - Insta chordal thermocouples - B101, B102, B1725\Section 3 - Supplied by Cenovus\02 - Quotes\RE  Thermocouples.ms</t>
  </si>
  <si>
    <t>S:\Operations\Engineering\MOC\Design Files\2011\Open\CL-11-051 - SEPT - Insta chordal thermocouples - B101, B102, B1725\Section 3 - Supplied by Cenovus\02 - Quotes\1576724sqRev1 Wireless.pd</t>
  </si>
  <si>
    <t>S:\Operations\Engineering\MOC\Design Files\2011\Open\CL-11-019 - B01_B02_A02 Production Flow Meter Change\Working Files\Quotes\Tracer Industries\T's &amp; C's.pd</t>
  </si>
  <si>
    <t>S:\Operations\Engineering\MOC\Design Files\2011\Open\CL-11-019 - B01_B02_A02 Production Flow Meter Change\Working Files\Quotes\Tracer Industries\MOC-CL-11-019 Quote.pd</t>
  </si>
  <si>
    <t>S:\Operations\Engineering\MOC\Design Files\2011\Open\CL-11-019 - B01_B02_A02 Production Flow Meter Change\Working Files\Quotes\1534074sq3051CD2-O'Brien.pd</t>
  </si>
  <si>
    <t>S:\Operations\Engineering\MOC\DESIGN FILES\2010\Open\Equinox - CL-10-112 - A02 Muster Horn\Section 3 - Supplied by Cenovus\04 - Vendor Data\3.4 Federal Signal Horn Model 300GCX.pd</t>
  </si>
  <si>
    <t>S:\Operations\Engineering\MOC\Design Files\2010\Open\CL-2010-068 - Relocate BW Hypochlorite Injection\2nd Gate - Scoping\Vendor Data\1432064sq95H.pd</t>
  </si>
  <si>
    <t>S:\Operations\Engineering\MOC\Design Files\2010\Open\CL-2010-068 - Relocate BW Hypochlorite Injection\2nd Gate - Scoping\Quotes\1433854SQ.pd</t>
  </si>
  <si>
    <t>S:\Operations\Engineering\MOC\Design Files\2010\Open\CL-2010-059 - FKO pump enclosures\2nd Gate - Scoping\Purchase Order\microwatt Quote.pd</t>
  </si>
  <si>
    <t>S:\Operations\Engineering\MOC\Design Files\2010\Open\CL-2010-059 - FKO pump enclosures\2nd Gate - Scoping\EstimateResponseForm_ccie_1451704.pd</t>
  </si>
  <si>
    <t>S:\Operations\Engineering\MOC\Design Files\2010\Open\CL-2010-051 - 3-16 line heat trace distribution upgrade\2nd Gate - Scoping\Quote\CENOVUS 7-16-10.PD</t>
  </si>
  <si>
    <t>S:\Operations\Engineering\MOC\Design Files\2010\Open\CL-2010-051 - 3-16 line heat trace distribution upgrade\2nd Gate - Scoping\Calculations and Single lines\VDROP - COPPER.pd</t>
  </si>
  <si>
    <t>S:\Operations\Engineering\MOC\Design Files\2010\Open\CL-2010-051 - 3-16 line heat trace distribution upgrade\2nd Gate - Scoping\Calculations and Single lines\VDROP - ALUMINUM.pd</t>
  </si>
  <si>
    <t>S:\Operations\Engineering\MOC\Design Files\2010\Open\CL-2010-051 - 3-16 line heat trace distribution upgrade\2nd Gate - Scoping\Calculations and Single lines\CL146PSD0000201_3[1].pd</t>
  </si>
  <si>
    <t>S:\Operations\Engineering\MOC\Design Files\2010\Open\CL-2010-051 - 3-16 line heat trace distribution upgrade\2nd Gate - Scoping\Calculations and Single lines\A02 Single line.pd</t>
  </si>
  <si>
    <t>S:\Operations\Engineering\MOC\Design Files\2010\Open\CL-10-279 - Polymer Make Down Skid\Quotes\20110426102705243.pd</t>
  </si>
  <si>
    <t>S:\Operations\Engineering\MOC\Design Files\2010\Open\CL-10-269 - Steam Header Redundant Pressure Transmitters\Quotes\1479823sq648.pd</t>
  </si>
  <si>
    <t>S:\Operations\Engineering\MOC\Design Files\2010\Open\CL-10-269 - Steam Header Redundant Pressure Transmitters\Quotes\1468801sqRev13051CG5.pd</t>
  </si>
  <si>
    <t>S:\Operations\Engineering\MOC\Design Files\2010\Open\CL-10-246 - A02-I02 V-Cone Install\2nd Gate - Scoping\Tundra Solutions V-cone\Quotes\43737 V-Cone RFQ.PD</t>
  </si>
  <si>
    <t>S:\Operations\Engineering\MOC\Design Files\2010\Open\CL-10-246 - A02-I02 V-Cone Install\2nd Gate - Scoping\Tundra Solutions V-cone\Design Sheet A02-FE-9111B\A02-FE-9111B.V25.pd</t>
  </si>
  <si>
    <t>S:\Operations\Engineering\MOC\Design Files\2010\Open\CL-10-237 -Wireless PIT- 4 units\2nd Gate - Scoping\Quotes\1459346sq3051S1TG Wireless.pd</t>
  </si>
  <si>
    <t>S:\Operations\Engineering\MOC\Design Files\2010\Open\CL-10-228 - Drain System off of compressors\Section 3 - Supplied by Cenovus\04 - Vendor Data\Document.pd</t>
  </si>
  <si>
    <t>S:\Operations\Engineering\MOC\Design Files\2010\Open\CL-10-223 - 3-16 Disposal Well Reversal\2nd Gate - Scoping\Quotes\Valve and Measurement QTE 20744523.pd</t>
  </si>
  <si>
    <t>S:\Operations\Engineering\MOC\Design Files\2010\Open\CL-10-223 - 3-16 Disposal Well Reversal\2nd Gate - Scoping\Quotes\Q31974.pd</t>
  </si>
  <si>
    <t>S:\Operations\Engineering\MOC\Design Files\2010\Open\CL-10-223 - 3-16 Disposal Well Reversal\2nd Gate - Scoping\Quotes\PIT-1265A 1459179sq.pd</t>
  </si>
  <si>
    <t>S:\Operations\Engineering\MOC\Design Files\2010\Open\CL-10-222- P-1415 A-B\2nd Gate - Scoping\Vendor Data Spec sheet\10-222 P-1415AB.pd</t>
  </si>
  <si>
    <t>S:\Operations\Engineering\MOC\Design Files\2010\Open\CL-10-214 - T-202 Level Alarm\Quotes\1499116sqWireless3051S1CG2.pd</t>
  </si>
  <si>
    <t>S:\Operations\Engineering\MOC\Design Files\2010\Open\CL-10-211 11-16 Muster Horns\Section 3 - Supplied by Cenovus\02 - Quotes\E38100.pd</t>
  </si>
  <si>
    <t>S:\Operations\Engineering\MOC\Design Files\2010\Open\CL-10-210 - K-5300 Inst. Air Muster Horn-Beacon\2nd Gate - Scoping\Quotes\MIcrowatt strobe.pd</t>
  </si>
  <si>
    <t>S:\Operations\Engineering\MOC\Design Files\2010\Open\CL-10-209 - New meter at T-403 for measuring truck volumes\2nd Gate - Scoping\Quotes\E37513 REV 1.pd</t>
  </si>
  <si>
    <t>S:\Operations\Engineering\MOC\Design Files\2010\Open\CL-10-195 - ORF Bypass valve FV-412\2nd Gate - Scoping\Wesco\Wesco Quote.pd</t>
  </si>
  <si>
    <t>S:\Operations\Engineering\MOC\Design Files\2010\Open\CL-10-195 - ORF Bypass valve FV-412\2nd Gate - Scoping\Wesco\Disconnect switches.pd</t>
  </si>
  <si>
    <t>S:\Operations\Engineering\MOC\Design Files\2010\Open\CL-10-195 - ORF Bypass valve FV-412\2nd Gate - Scoping\Rotork Quotes\QCE0RM5236.00.01.pd</t>
  </si>
  <si>
    <t>S:\Operations\Engineering\MOC\Design Files\2010\Open\CL-10-186- B02-I02 V-Cone Installation\2nd Gate - Scoping\Quotes\43053 V-Cone RFQ.pd</t>
  </si>
  <si>
    <t>S:\Operations\Engineering\MOC\Design Files\2010\Open\CL-10-180- SC1505 Overpressure Protection\2nd Gate - Scoping\Data sheets\PSV-1506_r0.pd</t>
  </si>
  <si>
    <t>S:\Operations\Engineering\MOC\Design Files\2010\Open\CL-10-180- SC1505 Overpressure Protection\2nd Gate - Scoping\Data sheets\PSV-1505_r0.pd</t>
  </si>
  <si>
    <t>S:\Operations\Engineering\MOC\Design Files\2010\Open\CL-10-142 - V-302 Pressure Control\Quotes\20110208142010119.pd</t>
  </si>
  <si>
    <t>S:\Operations\Engineering\MOC\DESIGN FILES\2010\Open\CL-10-137 - Tank Pressure Transmitters\Section 3 - Supplied by Cenovus\02 - Quotes\1690310sqWireless3051S1CG1.pd</t>
  </si>
  <si>
    <t>S:\Operations\Engineering\MOC\Design Files\2010\Open\CL-10-132 - 15.35 Catadyne Heaters\2nd Gate - Scoping\Vendor quotes\EstimateResponseForm_ccie_1287269.pd</t>
  </si>
  <si>
    <t>S:\Operations\Engineering\MOC\Design Files\2010\Open\CL-10-120 - Relocate PCV-560 Eductor Make Up\2nd Gate - Scoping\Vendor quotes\MOC-CL-10-120 PCV-560.pd</t>
  </si>
  <si>
    <t>S:\Operations\Engineering\MOC\Design Files\2010\Open\CL-10-090 - Trunkline to B03 Temperature Indicators\Quotes\Wika\304161.email.pd</t>
  </si>
  <si>
    <t>S:\Operations\Engineering\MOC\Design Files\2010\Open\CL-10-090 - Trunkline to B03 Temperature Indicators\Quotes\Bentek\QW101216GBA.pd</t>
  </si>
  <si>
    <t>S:\Operations\Engineering\MOC\Design Files\2010\Open\CL-10-086 - V-302 Desand Cooling Water Control\Working Files\Section 3 - Supplied by Cenovus\02 - Quotes\1554450sq.pd</t>
  </si>
  <si>
    <t>S:\Operations\Engineering\MOC\Design Files\2010\Open\CL-10-075 - Utility Steam Pressure Alarm on DCS\Quotes\20110214144634599.pd</t>
  </si>
  <si>
    <t>S:\Operations\Engineering\MOC\Design Files\2010\Open\CL-10-063 - V304 and V-503 Sample Station\Section 3 - Supplied by Cenovus\02 - Quotes\Cenovus.pd</t>
  </si>
  <si>
    <t>S:\Operations\Engineering\MOC\Design Files\2010\Open\CL-10-060 - BS&amp;W probe on outlet of V-305\Working Files\Vendor quotes\TP - QT100419.pd</t>
  </si>
  <si>
    <t>S:\Operations\Engineering\MOC\Design Files\2010\Open\CL-10-060 - BS&amp;W probe on outlet of V-305\Working Files\Vendor quotes\SERQT090170.pd</t>
  </si>
  <si>
    <t>S:\Operations\Engineering\MOC\Design Files\2010\Open\CL-10-060 - BS&amp;W probe on outlet of V-305\Working Files\Vendor quotes\SERQT090170 - SERVICE QUOTATION SUMMARY SHEET.pd</t>
  </si>
  <si>
    <t>S:\Operations\Engineering\MOC\Design Files\2010\Open\CL-10-060 - BS&amp;W probe on outlet of V-305\Working Files\Vendor quotes\QT90276.pd</t>
  </si>
  <si>
    <t>S:\Operations\Engineering\MOC\Design Files\2010\Open\CL-10-060 - BS&amp;W probe on outlet of V-305\Working Files\Vendor quotes\ACC Terms and Conditions.pd</t>
  </si>
  <si>
    <t>S:\Operations\Engineering\MOC\Design Files\2010\Open\CL-10-054 -V-304 Hydrocarbon Flow Meter\2nd Gate - Scoping\Emerson Vendor data\1404764SQ.pd</t>
  </si>
  <si>
    <t>S:\Operations\Engineering\MOC\Design Files\2010\Open\CL-10-053    - High temp SD increase\2nd Gate - Scoping\Quotes\2523_001.pd</t>
  </si>
  <si>
    <t>S:\Operations\Engineering\MOC\Design Files\2010\Open\CL-10-049 - Heat Exchanger Instrument Upgrade\Quotes\1479674sqWireless.pd</t>
  </si>
  <si>
    <t>S:\Operations\Engineering\MOC\Design Files\2010\Open\CL-10-048 - Diluent Line Thermal Relief\2nd Gate - Scoping\VPO\Tank 1250L.pd</t>
  </si>
  <si>
    <t>S:\Operations\Engineering\MOC\Design Files\2010\Open\CL-10-048 - Diluent Line Thermal Relief\2nd Gate - Scoping\Quotes\41395 Magtech RFQ.pd</t>
  </si>
  <si>
    <t>S:\Operations\Engineering\MOC\Design Files\2010\Open\CL-10-041 - Vapor Condensate Project\2nd Gate - Scoping\Quotes\39374-1 Cenovus.pd</t>
  </si>
  <si>
    <t>S:\Operations\Engineering\MOC\Design Files\2010\Open\CL-10-041 - Vapor Condensate Project\2nd Gate - Scoping\Quotes\2004JM00968 Rev1 - Merv - Cenovus.pd</t>
  </si>
  <si>
    <t>S:\Operations\Engineering\MOC\Design Files\2010\Open\CL-10-041 - Vapor Condensate Project\1st Gate - Initiation\ocm_CL_10_041[1].pd</t>
  </si>
  <si>
    <t>S:\Operations\Engineering\MOC\Design Files\2009\Open\CL-2009-221 - Heat FIT-541 electronics enclosure\1st Gate - Initiation\Quotes\1Quote_20143_5796_01251113.pd</t>
  </si>
  <si>
    <t>S:\Operations\Engineering\MOC\Design Files\2009\Open\CL-2009-214 - Modifications to P107 AB seal flush and nameplate\Working Files\quotes\Aircom Quote for April TA\S26-SPEC.pd</t>
  </si>
  <si>
    <t>S:\Operations\Engineering\MOC\Design Files\2009\Open\CL-2009-214 - Modifications to P107 AB seal flush and nameplate\Working Files\quotes\Aircom Quote for April TA\RT7-SPEC.pd</t>
  </si>
  <si>
    <t>S:\Operations\Engineering\MOC\Design Files\2009\Open\CL-2009-214 - Modifications to P107 AB seal flush and nameplate\Working Files\quotes\Aircom Quote for April TA\CW02281101 Cenovus.pd</t>
  </si>
  <si>
    <t>S:\Operations\Engineering\MOC\Design Files\2009\Open\CL-2009-203 - Truck out Meters on Tanks\2nd Gate - Scoping\Vendor Quotes\Valve and Measurement QTE 20718876.pd</t>
  </si>
  <si>
    <t>S:\Operations\Engineering\MOC\Design Files\2009\Open\CL-2009-202 - Boiler logic\1st Gate - Initiation\moc boiler logic.pd</t>
  </si>
  <si>
    <t>S:\Operations\Engineering\MOC\Design Files\2009\Open\CL-2009-158 - Instrument Upgrade for MARP Disposal Meters\2nd Gate - Scoping\Vendor quotes\Wika Element Quote\304351.email.pd</t>
  </si>
  <si>
    <t>S:\Operations\Engineering\MOC\Design Files\2009\Open\CL-2009-158 - Instrument Upgrade for MARP Disposal Meters\2nd Gate - Scoping\Vendor quotes\Wika Element Quote\14030-1.pd</t>
  </si>
  <si>
    <t>S:\Operations\Engineering\MOC\Design Files\2009\Open\CL-2009-158 - Instrument Upgrade for MARP Disposal Meters\2nd Gate - Scoping\Vendor quotes\1394273sq-644.pd</t>
  </si>
  <si>
    <t>S:\Operations\Engineering\MOC\Design Files\2009\Open\CL-2009-112 - Automate Blowdown Recycle to T-1400\1st Gate - Initiation\signed 2009-112.pd</t>
  </si>
  <si>
    <t>S:\Operations\Engineering\MOC\Design Files\2009\Open\CL-2009-112 - Automate Blowdown Recycle to T-1400\1st Gate - Initiation\automated blowdown recycle to wls.pp</t>
  </si>
  <si>
    <t>S:\Operations\Engineering\MOC\Design Files\2009\Open\CL-2009-054 - Flocculant polymer pump and agitator for tote\Vendor Data\4 Catalogue Data and Installation (Operation and Maintenance Manuals)\A-1612 Operation &amp; Mainrenance Manual.pd</t>
  </si>
  <si>
    <t>S:\Operations\Engineering\MOC\Design Files\2009\Open\CL-2009-054 - Flocculant polymer pump and agitator for tote\2nd Gate - Scoping\Working Files\Dynamix Mixer\Variable Speed Controller.pd</t>
  </si>
  <si>
    <t>S:\Operations\Engineering\MOC\Design Files\2009\Open\CL-2009-054 - Flocculant polymer pump and agitator for tote\2nd Gate - Scoping\Working Files\Dynamix Mixer\Q5727 Cenovus Energy.pd</t>
  </si>
  <si>
    <t>S:\Operations\Engineering\MOC\Design Files\1C MOC's\CL-11-355 - 1C Sales Oil Pressure Control to Enbridge-PIC-6351\Section 3 - Supplied by Cenovus\02 - Quotes\1592580sq3051TG3.pd</t>
  </si>
  <si>
    <t>S:\Operations\Engineering\MOC\Design Files\1C MOC's\CL-11-340 -FE-7500 Plate and Range change\Section 6 - E&amp;I\02 - E&amp;I Data Sheets\MOC-CL-11-340 FE-7500001 R1.pd</t>
  </si>
  <si>
    <t>S:\Operations\Engineering\MOC\Design Files\1C MOC's\CL-11-324 - 1C Lift Gas Crossover\Working Files\Section 3 - Supplied by Cenovus\02 - Quotes\Wika Quote\Wika Quote 1023S_M for Cenovus.pd</t>
  </si>
  <si>
    <t>S:\Operations\Engineering\MOC\Design Files\1C MOC's\CL-11-324 - 1C Lift Gas Crossover\Working Files\Section 3 - Supplied by Cenovus\02 - Quotes\Wika Quote\55009719_stevem_20110802_15.36.32.4062.pd</t>
  </si>
  <si>
    <t>S:\Operations\Engineering\MOC\Design Files\1C MOC's\CL-11-324 - 1C Lift Gas Crossover\Working Files\Section 3 - Supplied by Cenovus\02 - Quotes\Spartan PIT-7000,FIT-7000\1587307sq3051.pd</t>
  </si>
  <si>
    <t>S:\Operations\Engineering\MOC\Design Files\1C MOC's\CL-11-196- 1C Add Thermocouples on Steam Gens\Correspondance\RE Thermocouples.ht</t>
  </si>
  <si>
    <t>S:\Operations\Engineering\MOC\Design Files\1C MOC's\CL-11-196 - 1C Add Thermocouples on Steam Gens\Working Files\Section 3 - Supplied by Cenovus\04 - Vendor Data\55283781_davef_20110418_11.15.39.8607.pd</t>
  </si>
  <si>
    <t>S:\Operations\Engineering\MOC\Design Files\1C MOC's\CL-11-196 - 1C Add Thermocouples on Steam Gens\Working Files\Correspondance\RE Thermocouples.ht</t>
  </si>
  <si>
    <t>S:\Operations\Engineering\MOC\Design Files\1C MOC's\CL-11-183 - 1C Safety Showers and Lab sinks\Section 3 - Supplied by Cenovus\02 - Quotes\Swagelok\quote-632636.pd</t>
  </si>
  <si>
    <t>S:\Operations\Engineering\MOC\Design Files\1C MOC's\CL-11-183 - 1C Safety Showers and Lab sinks\Section 3 - Supplied by Cenovus\02 - Quotes\Jordan Regulators\46007 Rev1 Jordan RFQ.pd</t>
  </si>
  <si>
    <t>S:\Operations\Engineering\MOC\Design Files\1C MOC's\CL-11-150 - 1C Chemical Additions\Section 3 - Supplied by Cenovus\04 - Vendor Data\Williams Pump Selection Sheet.pd</t>
  </si>
  <si>
    <t>S:\Operations\Engineering\MOC\Design Files\1C MOC's\CL-10-265 - 1C Replace AI-7010 H2S Analyzer\Working Files\Section 3 - Supplied by Cenovus\04 - Vendor Data\112-FCN-347_0[1].pd</t>
  </si>
  <si>
    <t>S:\Operations\Engineering\MOC\Design Files\1C MOC's\CL-10-102 - 1C - B-2100,2200,2300 Steam Outlet Flow Upgrade\Section 3 - Supplied by Cenovus\02 - Quotes\quote-628513.pd</t>
  </si>
  <si>
    <t>S:\Operations\Engineering\MOC\Design Files\1C MOC's\CL-10-102 - 1C - B-2100,2200,2300 Steam Outlet Flow Upgrade\Section 3 - Supplied by Cenovus\02 - Quotes\quote-628145.pd</t>
  </si>
  <si>
    <t>S:\OPERATIONS\Commercial\Area 02\Day Operator Shared\Mayer3.mh</t>
  </si>
  <si>
    <t>S:\Max Smith\Pricing.pd</t>
  </si>
  <si>
    <t>S:\Max Smith\Prices.pd</t>
  </si>
  <si>
    <t>S:\Max Smith\Prices #2.pd</t>
  </si>
  <si>
    <t>S:\Maintenance-2009-Under Construction\Turnaround Information\TA 2010\Work List\TA Submission Work\Treater IDO Mods P-2010-025\Treater IDO Mods.xl</t>
  </si>
  <si>
    <t>S:\Maintenance-2009-Under Construction\Turnaround Information\TA 2010\Work List\JDE Work\585816 CI-12 Gate and Check Leaking.pd</t>
  </si>
  <si>
    <t>S:\Maintenance-2009-Under Construction\Turnaround Information\TA 2010\Work List\E &amp; I Work\CENOVUS TX Cal Sheet Template2010.pd</t>
  </si>
  <si>
    <t>S:\Maintenance-2009-Under Construction\Job Templates\Area 03\E-0303C3-C4 Clean Only.xl</t>
  </si>
  <si>
    <t>S:\Maintenance-2009-Under Construction\Job Templates\Area 03\E-0303B3-B4 Clean Only.xl</t>
  </si>
  <si>
    <t>S:\Maintenance-2009-Under Construction\Job Templates\Area 02\02-PSV-2760.pd</t>
  </si>
  <si>
    <t>S:\Maintenance-2009-Under Construction\Equipment Data\Fisher valve 9500.pd</t>
  </si>
  <si>
    <t>S:\Maintenance\Vibration Analysis Documents\Verger South, West &amp; North\PSG-08-26 Comp. vibration report.pd</t>
  </si>
  <si>
    <t>S:\Maintenance\Vibration Analysis Documents\Makepeace West &amp; East\WO#758892_CMP-3-18-K1001_Vibration Overall Readings Nov14_11.pd</t>
  </si>
  <si>
    <t>S:\Maintenance\Vibration Analysis Documents\Bassano Area\Cenovus Make Peace Stripper K-102 Nov 09 10.pd</t>
  </si>
  <si>
    <t>S:\Maintenance\SRT\Wedge Wells\Quotes From Weatherford\19202897.doc</t>
  </si>
  <si>
    <t>S:\Maintenance\SRT\PM-0310A drawings.pd</t>
  </si>
  <si>
    <t>S:\Maintenance\SRT\Parts Quotes\QT7533101.pd</t>
  </si>
  <si>
    <t>S:\Maintenance\SRT\Parts Quotes\Payne quote.pd</t>
  </si>
  <si>
    <t>S:\Maintenance\SRT\Parts Quotes\FW Quickbid 205-201071.htm Corey welder.ht</t>
  </si>
  <si>
    <t>S:\Maintenance\SRT\Parts Quotes\EEcol twin stab.pd</t>
  </si>
  <si>
    <t>S:\Maintenance\SRT\Parts Quotes\Drive Range Change Request 07-25-2012.pd</t>
  </si>
  <si>
    <t>S:\Maintenance\SRT\Parts Quotes\Air eliminator.pd</t>
  </si>
  <si>
    <t>S:\Maintenance\SRT\Parts Quotes\52000- HW Transmitter -032712.pd</t>
  </si>
  <si>
    <t>S:\Maintenance\SRT\ESP-VFD\ESP Setups, Install Reports &amp; Troubleshooting reports\East Pads\E15 Pad\E15P04\Re-range\Re-Range E15P04 sept 10.pd</t>
  </si>
  <si>
    <t>S:\Maintenance\SRT\ESP-VFD\ESP Setups, Install Reports &amp; Troubleshooting reports\East Pads\E04 Pad\E04P03\Re-range\Re-Range E04P03 sept 10.pd</t>
  </si>
  <si>
    <t>S:\Maintenance\RCFA\06-15-022-16\Fire Loop Shutdown\RCFA Level 2.do</t>
  </si>
  <si>
    <t>S:\Maintenance\Planner\Work Order Templates\PSV TEMPLATES\Non ShutDown PSV's\Area 02 Non SD PSV\02-PSV-2083.pd</t>
  </si>
  <si>
    <t>S:\Maintenance\Planner\Work Order Templates\ASSET TEMPLATES\PLANT WORK ORDER TEMPLATES\AREA 08\V-0811B INTERNAL REPAIRS.xl</t>
  </si>
  <si>
    <t>S:\Maintenance\Planner\Work Order Templates\ASSET TEMPLATES\PLANT WORK ORDER TEMPLATES\AREA 08\LSF Agitator GearBox Change Out.xl</t>
  </si>
  <si>
    <t>S:\Maintenance\Planner\Work Order Templates\ASSET TEMPLATES\PLANT WORK ORDER TEMPLATES\AREA 07\P-0711A Rebuild.xl</t>
  </si>
  <si>
    <t>S:\Maintenance\Planner\Work Order Templates\ASSET TEMPLATES\PLANT WORK ORDER TEMPLATES\AREA 02\B-0207 regulatoryxls.xl</t>
  </si>
  <si>
    <t>S:\Maintenance\Planner\Work Order Templates\ASSET TEMPLATES\PLANT WORK ORDER TEMPLATES\AREA 02\B-0206 regulatoryxls.xl</t>
  </si>
  <si>
    <t>S:\Maintenance\Planner\Work Order Templates\ASSET TEMPLATES\PLANT WORK ORDER TEMPLATES\AREA 02\B-0205 regulatoryxls.xl</t>
  </si>
  <si>
    <t>S:\Maintenance\Planner\Work Order Templates\ASSET TEMPLATES\PLANT WORK ORDER TEMPLATES\AREA 02\B-0204 regulatoryxls.xl</t>
  </si>
  <si>
    <t>S:\Maintenance\Planner\Work Order Templates\ASSET TEMPLATES\PLANT WORK ORDER TEMPLATES\AREA 02\B-0203 regulatoryxls.xl</t>
  </si>
  <si>
    <t>S:\Maintenance\Planner\Work Order Templates\ASSET TEMPLATES\PLANT WORK ORDER TEMPLATES\AREA 02\B-0202 regulatoryxls.xl</t>
  </si>
  <si>
    <t>S:\Maintenance\Planner\Work Order Templates\ASSET TEMPLATES\PLANT WORK ORDER TEMPLATES\AREA 02\B-0201 regulatoryxls.xl</t>
  </si>
  <si>
    <t>S:\Maintenance\Planner\Work Order Templates\ASSET TEMPLATES\PLANT WORK ORDER TEMPLATES\AREA 02\02-PV-2842 B-0209 blow downxls.xl</t>
  </si>
  <si>
    <t>S:\Maintenance\Planner\Work Order Templates\ASSET TEMPLATES\PLANT WORK ORDER TEMPLATES\AREA 02\02-PV-2622 B-0203 blow downxls.xl</t>
  </si>
  <si>
    <t>S:\Maintenance\Planner\Work Order Templates\ASSET TEMPLATES\PLANT WORK ORDER TEMPLATES\AREA 02\02-PV-2572 B-0202 blow downxls.xl</t>
  </si>
  <si>
    <t>S:\Maintenance\Planner\Work Order Templates\ASSET TEMPLATES\PLANT WORK ORDER TEMPLATES\AREA 02\02-PV-2522 B-0201 blow downxls.xl</t>
  </si>
  <si>
    <t>S:\Maintenance\Planner\PM Attachments\PM-P-0711 Disposal Pump &amp; Motor 4000.do</t>
  </si>
  <si>
    <t>S:\Maintenance\Planner\PM Attachments\PM-2X08 Test Separator Charge Pump Motor 1000.do</t>
  </si>
  <si>
    <t>S:\Maintenance\Planner\PM Attachments\PM-2X07 Group Separator Charge Pump Motor 1000.do</t>
  </si>
  <si>
    <t>S:\Maintenance\Planner\PM Attachments\PM-2X05 FKOD Pump &amp; Motor 6 Month.do</t>
  </si>
  <si>
    <t>S:\Maintenance\Planner\PM Attachments\PM-2X04 A-B Glycol Pump Motor 2000.do</t>
  </si>
  <si>
    <t>S:\Maintenance\Planner\PM Attachments\PM-2X03 Condensed Water Pump Motor 2000.do</t>
  </si>
  <si>
    <t>S:\Maintenance\Planner\PM Attachments\PM-2X02 Test Separator Booster Pump Motor 2000.do</t>
  </si>
  <si>
    <t>S:\Maintenance\Planner\PM Attachments\PM-2X01 Group Seperator Booster Pump Motor 2000hr.do</t>
  </si>
  <si>
    <t>S:\Maintenance\Planner\PM Attachments\PM-0816 Magox Slurry Pump Motor 2000.do</t>
  </si>
  <si>
    <t>S:\Maintenance\Planner\PM Attachments\PM-0812 Lime Slurry Pump Motor 2000.do</t>
  </si>
  <si>
    <t>S:\Maintenance\Planner\PM Attachments\PM-0808 Filter Feed Pump Motor NDE 8000.do</t>
  </si>
  <si>
    <t>S:\Maintenance\Planner\PM Attachments\PM-0808 Filter Feed Pump Motor 4000.do</t>
  </si>
  <si>
    <t>S:\Maintenance\Planner\PM Attachments\PM-0806 Sludge Recycle Pump Motor 2000.do</t>
  </si>
  <si>
    <t>S:\Maintenance\Planner\PM Attachments\PM-0801 Source Water Feed Pump Motor 2000.do</t>
  </si>
  <si>
    <t>S:\Maintenance\Planner\PM Attachments\PM-0705 ISF Charge Pump Motor 2000.do</t>
  </si>
  <si>
    <t>S:\Maintenance\Planner\PM Attachments\PM-0703 Water Recycle Pump Motor 2000.do</t>
  </si>
  <si>
    <t>S:\Maintenance\Planner\PM Attachments\PM-0504 Hot Oil Pump Motor 2000.do</t>
  </si>
  <si>
    <t>S:\Maintenance\Planner\PM Attachments\PM-0503 Glycol Fill Pump Motor 6 Month.do</t>
  </si>
  <si>
    <t>S:\Maintenance\Planner\PM Attachments\PM-0502 FKOD Motor 6 Month.do</t>
  </si>
  <si>
    <t>S:\Maintenance\Planner\PM Attachments\PM-0402 Lact Booster Pump Motor NDE 8000.do</t>
  </si>
  <si>
    <t>S:\Maintenance\Planner\PM Attachments\PM-0401 Slop System Pump Motor 2000.do</t>
  </si>
  <si>
    <t>S:\Maintenance\Planner\PM Attachments\PM-0308 Flash Treater Oil Solids Pump Motor 2000.do</t>
  </si>
  <si>
    <t>S:\Maintenance\Planner\PM Attachments\PM-0252 BFW Charge Pump Aux. L.O 6 Month.do</t>
  </si>
  <si>
    <t>S:\Maintenance\Planner\PM Attachments\P-2X09 Flush Water Pump-Motor 6 Month.do</t>
  </si>
  <si>
    <t>S:\Maintenance\Planner\PM Attachments\P-2X08 Test Sep. Charge Pump 4000 .do</t>
  </si>
  <si>
    <t>S:\Maintenance\Planner\PM Attachments\P-2X04 Glycol Pump 4000.do</t>
  </si>
  <si>
    <t>S:\Maintenance\Planner\PM Attachments\P-2X03 Condensed Water Pump 3500.do</t>
  </si>
  <si>
    <t>S:\Maintenance\Planner\PM Attachments\P-2X02 Test Sep. Booster Pump 4000 .do</t>
  </si>
  <si>
    <t>S:\Maintenance\Planner\PM Attachments\P-2X01 Group Sep. Booster Pump 4000 .do</t>
  </si>
  <si>
    <t>S:\Maintenance\Planner\PM Attachments\P-0816 Magox Slurry Pump 4000.do</t>
  </si>
  <si>
    <t>S:\Maintenance\Planner\PM Attachments\P-0814 Brine Pump 4000.do</t>
  </si>
  <si>
    <t>S:\Maintenance\Planner\PM Attachments\P-0812 Lime Slurry Pump 4000.do</t>
  </si>
  <si>
    <t>S:\Maintenance\Planner\PM Attachments\P-0801 Source Water Feed Pump 4000.do</t>
  </si>
  <si>
    <t>S:\Maintenance\Planner\PM Attachments\P-0705A ISF Circulation pump 4000.do</t>
  </si>
  <si>
    <t>S:\Maintenance\Planner\PM Attachments\P-0703 Water Recycle Pump 4000.do</t>
  </si>
  <si>
    <t>S:\Maintenance\Planner\PM Attachments\P-0504 Hot Oil Circulation Pump 4000.do</t>
  </si>
  <si>
    <t>S:\Maintenance\Planner\PM Attachments\P-0501 Glycol Circulation Pump 3500.do</t>
  </si>
  <si>
    <t>S:\Maintenance\Planner\PM Attachments\P-0401A Slop System Pump 350.do</t>
  </si>
  <si>
    <t>S:\Maintenance\Planner\PM Attachments\P-0307 Flash Treater Oil Recycle Pump 4000.do</t>
  </si>
  <si>
    <t>S:\Maintenance\Planner\PM Attachments\P-0304 Desand Jet Water Pump-Motor 6 Month.do</t>
  </si>
  <si>
    <t>S:\Maintenance\Planner\PM Attachments\K-2X01 Produced Gas Compressor 25000.do</t>
  </si>
  <si>
    <t>S:\Maintenance\Planner\PM Attachments\K-2X01 Produced Gas Compressor 20000.do</t>
  </si>
  <si>
    <t>S:\Maintenance\Planner\PM Attachments\K-020X FD Fan Bearing Grease 8000.do</t>
  </si>
  <si>
    <t>S:\Maintenance\Planner\PM Attachments\EM-2X05 PG After-Gly. Cooler Motor 2000.do</t>
  </si>
  <si>
    <t>S:\Maintenance\Planner\PM Attachments\EM-2X03 PG Air Cooler Motor 2000.do</t>
  </si>
  <si>
    <t>S:\Maintenance\Planner\PM Attachments\E-2X03 Produced Gas Air Cooler Fan 2000.do</t>
  </si>
  <si>
    <t>S:\Maintenance\Planner\Planner Data\Brians scanned documents\New Scan-20050817130049-00001.ti</t>
  </si>
  <si>
    <t>S:\Maintenance\Planner\MIL PM Templates\Common to Plant\S1- Broderson PM.do</t>
  </si>
  <si>
    <t>S:\Maintenance\Planner\MIL PM Templates\Common to Pads\P-2X08 Test Sep. Charge Pump 4000 .do</t>
  </si>
  <si>
    <t>S:\Maintenance\Planner\MIL PM Templates\Area 08\PM-0821 Raw Water Feed Pump Motor 2000.do</t>
  </si>
  <si>
    <t>S:\Maintenance\Planner\Greg's\S6-100 Compressor Oil.pd</t>
  </si>
  <si>
    <t>S:\Maintenance\Planner\Greg's\P-2307B.pd</t>
  </si>
  <si>
    <t>S:\Maintenance\Planner\Greg's\P-2007B Repair Report.pd</t>
  </si>
  <si>
    <t>S:\Maintenance\Planner\Greg's\P-2007B Rebuild Quote.do</t>
  </si>
  <si>
    <t>S:\Maintenance\Planner\Greg's\P-0202A Rebuild Quote.pd</t>
  </si>
  <si>
    <t>S:\Maintenance\Planner\Greg's\P-0202A PID.pd</t>
  </si>
  <si>
    <t>S:\Maintenance\Planner\Greg's\Moore Fan Quote Q27935.pd</t>
  </si>
  <si>
    <t>S:\Maintenance\Planner\Greg's\E-0512 E2 Fan.pd</t>
  </si>
  <si>
    <t>S:\Maintenance\Planner\E&amp;I PM Templates\Area 02\Steam Generators\02-AE-2650.do</t>
  </si>
  <si>
    <t>S:\Maintenance\Planner\Attachments for Work Orders\Work Procedures\E-0303 Bundle clean.xl</t>
  </si>
  <si>
    <t>S:\Maintenance\Planner\Asset Failures Pictures and Reports\Truck Unload Strainers\Unloader Strainer.jp</t>
  </si>
  <si>
    <t>S:\Maintenance\Planner\Asset Failures Pictures and Reports\Truck Unload Strainers\Unloader Strainer 2.jp</t>
  </si>
  <si>
    <t>S:\Maintenance\Mechanical\Caribou Field\Compressor Units\SN4010    (02-30-067-04)\ENG-PM-B Oct 06.do</t>
  </si>
  <si>
    <t>S:\Maintenance\JDE PM Templates\WO Attachments\WO472724-19-12.pd</t>
  </si>
  <si>
    <t>S:\Maintenance\JDE PM Templates\WO Attachments\WO452818a.pd</t>
  </si>
  <si>
    <t>S:\Maintenance\JDE PM Templates\S8423 Template.pd</t>
  </si>
  <si>
    <t>S:\Maintenance\JDE PM Templates\S7125 template.pd</t>
  </si>
  <si>
    <t>S:\Maintenance\JDE PM Templates\PSV Servicing Procedure.pd</t>
  </si>
  <si>
    <t>S:\Maintenance\JDE PM Templates\PRM Gas Calibration Template.pd</t>
  </si>
  <si>
    <t>S:\Maintenance\JDE PM Templates\PRM Fire Detection Template.pd</t>
  </si>
  <si>
    <t>S:\Maintenance\JDE PM Templates\Meter calibration report template.pd</t>
  </si>
  <si>
    <t>S:\Maintenance\JDE PM Templates\K108 Template.pd</t>
  </si>
  <si>
    <t>S:\Maintenance\JDE PM Templates\K106 Template.pd</t>
  </si>
  <si>
    <t>S:\Maintenance\JDE PM Templates\K105 Template.pd</t>
  </si>
  <si>
    <t>S:\Maintenance\JDE PM Templates\K103 Template.pd</t>
  </si>
  <si>
    <t>S:\Maintenance\JDE PM Templates\CS Horns.pd</t>
  </si>
  <si>
    <t>S:\Maintenance\JDE PM Templates\CS Gas Detection  template.pd</t>
  </si>
  <si>
    <t>S:\Maintenance\JDE PM Templates\CS Fire Detection template.pd</t>
  </si>
  <si>
    <t>S:\Maintenance\JDE PM Templates\CS Beacons.pd</t>
  </si>
  <si>
    <t>S:\Maintenance\JDE PM Templates\CN Horns.pd</t>
  </si>
  <si>
    <t>S:\Maintenance\JDE PM Templates\CN Gas Detection template.pd</t>
  </si>
  <si>
    <t>S:\Maintenance\JDE PM Templates\CN Fire Detection template.pd</t>
  </si>
  <si>
    <t>S:\Maintenance\JDE PM Templates\CN Dehy 3 PM Template.pd</t>
  </si>
  <si>
    <t>S:\Maintenance\JDE PM Templates\CN Dehy 2 PM Template.pd</t>
  </si>
  <si>
    <t>S:\Maintenance\JDE PM Templates\CN Dehy 1 PM Template.pd</t>
  </si>
  <si>
    <t>S:\Maintenance\JDE PM Templates\CN Beacons.pd</t>
  </si>
  <si>
    <t>S:\Maintenance\JDE PM Templates\CLL Horns.pd</t>
  </si>
  <si>
    <t>S:\Maintenance\JDE PM Templates\CLL Gas Detection template.pd</t>
  </si>
  <si>
    <t>S:\Maintenance\JDE PM Templates\CLL Fire Detection template.pd</t>
  </si>
  <si>
    <t>S:\Maintenance\JDE PM Templates\CLL Cathodic Protection.pd</t>
  </si>
  <si>
    <t>S:\Maintenance\JDE PM Templates\CLL Beacons.pd</t>
  </si>
  <si>
    <t>S:\Maintenance\JDE PM Templates\CF Gas Detection template.pd</t>
  </si>
  <si>
    <t>S:\Maintenance\JDE PM Templates\CF Fire Template.pd</t>
  </si>
  <si>
    <t>S:\Maintenance\JDE PM Templates\C960 Template.pd</t>
  </si>
  <si>
    <t>S:\Maintenance\JDE PM Templates\C900 Template.pd</t>
  </si>
  <si>
    <t>S:\Maintenance\JDE PM Templates\C800 Template.pd</t>
  </si>
  <si>
    <t>S:\Maintenance\JDE PM Templates\C760 Template.pd</t>
  </si>
  <si>
    <t>S:\Maintenance\JDE PM Templates\C560 Template.pd</t>
  </si>
  <si>
    <t>S:\Maintenance\JDE PM Templates\C510 Template.pd</t>
  </si>
  <si>
    <t>S:\Maintenance\JDE PM Templates\C500 Template.pd</t>
  </si>
  <si>
    <t>S:\Maintenance\JDE PM Templates\C400 Template.pd</t>
  </si>
  <si>
    <t>S:\Maintenance\JDE PM Templates\C300 Template.pd</t>
  </si>
  <si>
    <t>S:\Maintenance\JDE PM Templates\C230 Template.pd</t>
  </si>
  <si>
    <t>S:\Maintenance\JDE PM Templates\C209 Template.pd</t>
  </si>
  <si>
    <t>S:\Maintenance\JDE PM Templates\C208 template.pd</t>
  </si>
  <si>
    <t>S:\Maintenance\Instrumentation\UNIT VIBRATION CLS.xl</t>
  </si>
  <si>
    <t>S:\Maintenance\Instrumentation\UNIT VIBRATION CLN.xl</t>
  </si>
  <si>
    <t>S:\Maintenance\Instrumentation\Caribou South\Fire And Gas\2008\CS Gas Detection  2008-02-01.xl</t>
  </si>
  <si>
    <t>S:\Maintenance\Instrumentation\Caribou South\Fire And Gas\2008\CS Fire Detection 2008-02-01.xl</t>
  </si>
  <si>
    <t>S:\Maintenance\Instrumentation\Caribou North\Fire and Gas\2008\CN Gas Detection 2008-02-01.xl</t>
  </si>
  <si>
    <t>S:\Maintenance\Instrumentation\Caribou North\Fire and Gas\2008\CN Fire Detection 2008-02-01.xl</t>
  </si>
  <si>
    <t>S:\Maintenance\Instrumentation\Caribou Field\Corrosion pumps\corrosion pumps.xl</t>
  </si>
  <si>
    <t>S:\Maintenance\Graham's info\WO# 35460</t>
  </si>
  <si>
    <t>S:\Maintenance\Graham's info\S1-G-V-680\New Scan-20060206131332-00002.ti</t>
  </si>
  <si>
    <t>S:\Maintenance\Graham's info\S1-G-V-680\New Scan-20060206131330-00001.ti</t>
  </si>
  <si>
    <t>S:\Maintenance\Graham's info\07-PSV-7016.</t>
  </si>
  <si>
    <t>S:\Maintenance\Equipment Files\Bassano (Rob McKay)!\K101\Completed PM Documents\K101 engine-copressor overhaul report.pd</t>
  </si>
  <si>
    <t>S:\Maintenance\Electrical\Birch Mountain &amp; Ells River\08-4857 IF Encana estimate for Infrared @ Ells River.pd</t>
  </si>
  <si>
    <t>S:\Maintenance\CMMS - JDE\JDE Training\General\JDE Livelink Manual Basics.pd</t>
  </si>
  <si>
    <t>S:\Maintenance\Cindy's Info\PSV-03-PSV-313</t>
  </si>
  <si>
    <t>S:\Maintenance\Cindy's Info\P&amp;IDs\New Scan-20060810124835-00006.ti</t>
  </si>
  <si>
    <t>S:\Maintenance\Cindy's Info\P&amp;IDs\New Scan-20060810124832-00005.ti</t>
  </si>
  <si>
    <t>S:\Maintenance\Cindy's Info\P&amp;IDs\New Scan-20060810124830-00004.ti</t>
  </si>
  <si>
    <t>S:\Maintenance\Cindy's Info\P&amp;IDs\New Scan-20060810124827-00003.ti</t>
  </si>
  <si>
    <t>S:\Maintenance\Cindy's Info\P&amp;IDs\New Scan-20060810124824-00002.ti</t>
  </si>
  <si>
    <t>S:\Maintenance\Cindy's Info\P&amp;IDs\New Scan-20060810124821-00001.ti</t>
  </si>
  <si>
    <t>S:\Maintenance\Cindy's Info\New Scan-20060105153727-00001.ti</t>
  </si>
  <si>
    <t>S:\Maintenance\Cindy's Info\Materials issued.jp</t>
  </si>
  <si>
    <t>S:\Maintenance\Cindy's Info\Image004.jp</t>
  </si>
  <si>
    <t>S:\Maintenance\Cindy's Info\Image003.jp</t>
  </si>
  <si>
    <t>S:\Maintenance\Cindy's Info\Image002.jp</t>
  </si>
  <si>
    <t>S:\Maintenance\Cindy's Info\Image001.jp</t>
  </si>
  <si>
    <t>S:\Maintenance\Cindy's Info\Detailed Inspection Report WO# 376598.pd</t>
  </si>
  <si>
    <t>S:\Maintenance\Cindy's Info\Brian Scan\Seal Ex WO# 339735\Seal Ex WO# 339735.ti</t>
  </si>
  <si>
    <t>S:\Maintenance\Cindy's Info\Brian Scan\Altas Copco GA3</t>
  </si>
  <si>
    <t>S:\Maintenance\Cindy's Info\287125.ti</t>
  </si>
  <si>
    <t>S:\Maintenance\Cindy's Info\287125.2.ti</t>
  </si>
  <si>
    <t>S:\Maintenance\Cindy's Info\258463.ti</t>
  </si>
  <si>
    <t>S:\Maintenance\Cindy's Info\03-PSV-314</t>
  </si>
  <si>
    <t>S:\Maintenance\Cindy's Info\02-PSV-212</t>
  </si>
  <si>
    <t>S:\Maintenance\Cindy's Info\02-PSV-2040.jp</t>
  </si>
  <si>
    <t>S:\Maintenance\Cassils G-55 Tanks.xl</t>
  </si>
  <si>
    <t>S:\JDE Work Order File Attachments\Fire Ext Lists\Annual F.E. Inspections1.xl</t>
  </si>
  <si>
    <t>S:\JDE Work Order File Attachments\Crane Inspections\In House Inspection and Procedures.pd</t>
  </si>
  <si>
    <t>S:\JDE Work Order Attachments\WWW205691.pd</t>
  </si>
  <si>
    <t>S:\JDE Work Order Attachments\UPS Service\WWE240519.do</t>
  </si>
  <si>
    <t>S:\JDE Work Order Attachments\PSV Inspections\WWW307761.pd</t>
  </si>
  <si>
    <t>S:\JDE Work Order Attachments\PSV Inspections\RIB238934.pd</t>
  </si>
  <si>
    <t>S:\JDE Work Order Attachments\PSV Inspections\PSV Inspections 2006\WWW333192.pd</t>
  </si>
  <si>
    <t>S:\JDE Work Order Attachments\PSV Inspections\PSV Inspections 2006\WWW333190.pd</t>
  </si>
  <si>
    <t>S:\JDE Work Order Attachments\PSV Inspections\PSV Inspections 2006\WWW325620.pd</t>
  </si>
  <si>
    <t>S:\JDE Work Order Attachments\PSV Inspections\PSV Inspections 2006\WWW325613.pd</t>
  </si>
  <si>
    <t>S:\JDE Work Order Attachments\PSV Inspections\PSV Inspections 2006\WWW321658.pd</t>
  </si>
  <si>
    <t>S:\JDE Work Order Attachments\PSV Inspections\PSV Inspections 2006\WWW317896.pd</t>
  </si>
  <si>
    <t>S:\JDE Work Order Attachments\PSV Inspections\PSV Inspections 2006\WWW300555.pd</t>
  </si>
  <si>
    <t>S:\JDE Work Order Attachments\PSV Inspections\PSV Inspections 2006\WWW300551.pd</t>
  </si>
  <si>
    <t>S:\JDE Work Order Attachments\PSV Inspections\PSV Inspections 2006\WWW300550.pd</t>
  </si>
  <si>
    <t>S:\JDE Work Order Attachments\PSV Inspections\PSV Inspections 2006\WWW300549.pd</t>
  </si>
  <si>
    <t>S:\JDE Work Order Attachments\PSV Inspections\PSV Inspections 2006\WWW300546.pd</t>
  </si>
  <si>
    <t>S:\JDE Work Order Attachments\PSV Inspections\PSV Inspections 2006\WWW209469.pd</t>
  </si>
  <si>
    <t>S:\JDE Work Order Attachments\PSV Inspections\PSV Inspections 2006\WWW209467.pd</t>
  </si>
  <si>
    <t>S:\JDE Work Order Attachments\PSV Inspections\PSV Inspections 2006\WWW209463.pd</t>
  </si>
  <si>
    <t>S:\JDE Work Order Attachments\PSV Inspections\PSV Inspections 2006\WWW209462.pd</t>
  </si>
  <si>
    <t>S:\JDE Work Order Attachments\PSV Inspections\PSV Inspections 2006\WWE334139.pd</t>
  </si>
  <si>
    <t>S:\JDE Work Order Attachments\PSV Inspections\PSV Inspections 2006\WWE333281.pd</t>
  </si>
  <si>
    <t>S:\JDE Work Order Attachments\PSV Inspections\PSV Inspections 2006\WWE333275.pd</t>
  </si>
  <si>
    <t>S:\JDE Work Order Attachments\PSV Inspections\PSV Inspections 2006\WWE333270.pd</t>
  </si>
  <si>
    <t>S:\JDE Work Order Attachments\PSV Inspections\PSV Inspections 2006\WWE333237.pd</t>
  </si>
  <si>
    <t>S:\JDE Work Order Attachments\PSV Inspections\PSV Inspections 2006\WWE330413.pd</t>
  </si>
  <si>
    <t>S:\JDE Work Order Attachments\PSV Inspections\PSV Inspections 2006\WWE326597.pd</t>
  </si>
  <si>
    <t>S:\JDE Work Order Attachments\PSV Inspections\PSV Inspections 2006\WWE326596.pd</t>
  </si>
  <si>
    <t>S:\JDE Work Order Attachments\PSV Inspections\GAS302978.ti</t>
  </si>
  <si>
    <t>S:\JDE Work Order Attachments\Meter Calibrations\WWW266640.pd</t>
  </si>
  <si>
    <t>S:\JDE Work Order Attachments\Inspect Breathing Air\WWW243425.ti</t>
  </si>
  <si>
    <t>S:\JDE Work Order Attachments\Inspect Breathing Air\WWE243424.ti</t>
  </si>
  <si>
    <t>S:\JDE Work Order Attachments\Inspect Breathing Air\HAR243418.ti</t>
  </si>
  <si>
    <t>S:\JDE Work Order Attachments\G55 Inspections\WWW296669.pd</t>
  </si>
  <si>
    <t>S:\JDE Work Order Attachments\G55 Inspections\WWW290323.pd</t>
  </si>
  <si>
    <t>S:\JDE Work Order Attachments\G55 Inspections\WWW287754.pd</t>
  </si>
  <si>
    <t>S:\JDE Work Order Attachments\G55 Inspections\WWW270214.pd</t>
  </si>
  <si>
    <t>S:\JDE Work Order Attachments\G55 Inspections\WWW190236.pd</t>
  </si>
  <si>
    <t>S:\JDE Work Order Attachments\G55 Inspections\WWE290314.pd</t>
  </si>
  <si>
    <t>S:\JDE Work Order Attachments\G55 Inspections\WWE287749.pd</t>
  </si>
  <si>
    <t>S:\JDE Work Order Attachments\G55 Inspections\WWE277526.pd</t>
  </si>
  <si>
    <t>S:\JDE Work Order Attachments\G55 Inspections\G 55 2006\WWW331762.pd</t>
  </si>
  <si>
    <t>S:\JDE Work Order Attachments\G55 Inspections\G 55 2006\WWW324729.pd</t>
  </si>
  <si>
    <t>S:\JDE Work Order Attachments\G55 Inspections\G 55 2006\WWW316125.pd</t>
  </si>
  <si>
    <t>S:\JDE Work Order Attachments\G55 Inspections\G 55 2006\WWW307850.pd</t>
  </si>
  <si>
    <t>S:\JDE Work Order Attachments\G55 Inspections\G 55 2006\WWE331758.pd</t>
  </si>
  <si>
    <t>S:\JDE Work Order Attachments\G55 Inspections\G 55 2006\WWE324724.pd</t>
  </si>
  <si>
    <t>S:\JDE Work Order Attachments\G55 Inspections\G 55 2006\WWE316121.pd</t>
  </si>
  <si>
    <t>S:\JDE Work Order Attachments\G55 Inspections\G 55 2006\WWE307845.pd</t>
  </si>
  <si>
    <t>S:\JDE Work Order Attachments\Fit Testing\WWW152521.pd</t>
  </si>
  <si>
    <t>S:\JDE Work Order Attachments\Fit Testing\WWE152522.pd</t>
  </si>
  <si>
    <t>S:\JDE Work Order Attachments\Fit Testing\PB3243121.pd</t>
  </si>
  <si>
    <t>S:\JDE Work Order Attachments\Fit Testing\HAR243254.pd</t>
  </si>
  <si>
    <t>S:\JDE Work Order Attachments\Fit Testing\HAR152524.pd</t>
  </si>
  <si>
    <t>S:\JDE Work Order Attachments\Fire Ext Inspections\WWW241382.ti</t>
  </si>
  <si>
    <t>S:\JDE Work Order Attachments\Fire Ext Inspections\WWW241297.ti</t>
  </si>
  <si>
    <t>S:\JDE Work Order Attachments\Fire Ext Inspections\WWE241380.ti</t>
  </si>
  <si>
    <t>S:\JDE Work Order Attachments\Fire Ext Inspections\WWE241296.ti</t>
  </si>
  <si>
    <t>S:\JDE Work Order Attachments\Fire Ext Inspections\HAR241325.ti</t>
  </si>
  <si>
    <t>S:\JDE Work Order Attachments\Fire Ext Inspections\HAR241324.ti</t>
  </si>
  <si>
    <t>S:\JDE Work Order Attachments\Fire Ext Inspections\HAR241293.ti</t>
  </si>
  <si>
    <t>S:\JDE Work Order Attachments\Fire Ext Inspections\AMI241323.ti</t>
  </si>
  <si>
    <t>S:\JDE Work Order Attachments\EnCana Regulations &amp; Codes\Fit Testing Code.do</t>
  </si>
  <si>
    <t>S:\JDE Work Order Attachments\Crane Inspections\PLE336293.pd</t>
  </si>
  <si>
    <t>S:\JDE Work Order Attachments\Crane Inspections\PLE335041.pd</t>
  </si>
  <si>
    <t>S:\JDE Work Order Attachments\Check Pressure Switches\WWW261307.ti</t>
  </si>
  <si>
    <t>S:\JDE Work Order Attachments\Check Pressure Switches\WWW224607.pd</t>
  </si>
  <si>
    <t>S:\JDE Work Order Attachments\Check Pressure Switches\Press Swtich 2006\WWW331764.pd</t>
  </si>
  <si>
    <t>S:\JDE Work Order Attachments\Check Pressure Switches\Press Swtich 2006\WWW324731.pd</t>
  </si>
  <si>
    <t>S:\JDE Work Order Attachments\Check Pressure Switches\Press Swtich 2006\WWW316127.pd</t>
  </si>
  <si>
    <t>S:\JDE Work Order Attachments\Check Pressure Switches\Press Swtich 2006\WWW307852.pd</t>
  </si>
  <si>
    <t>S:\JDE Work Order Attachments\Check Pressure Switches\Press Swtich 2006\WWE316123.pd</t>
  </si>
  <si>
    <t>S:\JDE Work Order Attachments\Check Pressure Switches\Press Swtich 2006\WWE307847.pd</t>
  </si>
  <si>
    <t>S:\JDE Work Order Attachments\Cathodic Protection\WWW266641.ti</t>
  </si>
  <si>
    <t>S:\JDE Work Order Attachments\Cathodic Protection\WWE266637.ti</t>
  </si>
  <si>
    <t>S:\JDE Work Order Attachments\Cal LEL H2S Fire Det\WWE241422.ti</t>
  </si>
  <si>
    <t>S:\JDE Work Order Attachments\Cal LEL H2S Fire Det\HAR241416.ti</t>
  </si>
  <si>
    <t>S:\JDE Work Order Attachments\1st Aid Eye Wash Service\WWW241381.ti</t>
  </si>
  <si>
    <t>S:\JDE Work Order Attachments\1st Aid Eye Wash Service\WWE241379.ti</t>
  </si>
  <si>
    <t>S:\JDE Work Order Attachments\1st Aid Eye Wash Service\AMI241371.ti</t>
  </si>
  <si>
    <t>S:\Infrastructur</t>
  </si>
  <si>
    <t>S:\Foster Creek Maintenance Group\Current Documents\CMMS\Asset Management\2. Completed FCAssets\2012\FC- PHASE1\AREA-0</t>
  </si>
  <si>
    <t>S:\FIELD OPERATIONS DATA\Pictures\MVC-004F.JP</t>
  </si>
  <si>
    <t>S:\FIELD OPERATIONS DATA\JDE WO Links\Book1.xl</t>
  </si>
  <si>
    <t>S:\FC3 Maintenance\MARP and Regulatory\MARP Instrumentation\FC3 Phase F\MARP MISC\Current Work\Area 2\215</t>
  </si>
  <si>
    <t>S:\Facility Integrity Inspections\Equipment Inspections\Tanks\T-821\2012\T-0821 Inspection photolog_Feb 2012.do</t>
  </si>
  <si>
    <t>S:\Facility Integrity Inspections\Equipment Inspections\Piping\OFFSITES PIPING\Brackish Pads\2011\1-23 Pad\1-23 Pad_Wellhead X-ray Inspection_April 2011.pd</t>
  </si>
  <si>
    <t>S:\Facility Integrity Inspections\Equipment Inspections\Piping\2013\P-0703D Pipin</t>
  </si>
  <si>
    <t>S:\Facility Integrity Inspections\Equipment Inspections\Exchangers\2011\E-0314D2\Repair _ Procedure_E-0314_Gasket Face Pitting Corrosion.do</t>
  </si>
  <si>
    <t>S:\Facility Integrity Inspections\Equipment Inspections\Boilers\2011\B-0206\Cenovus_B-0206.pd</t>
  </si>
  <si>
    <t>S:\Facility Integrity Inspections\Equipment Inspections\Boilers\2011\B-0206\Acuren Boiler Tube Report.pd</t>
  </si>
  <si>
    <t>S:\EQMP\Christina Lake Stakeholders\Operations Maintenance\Steam &amp; Water\Electrical Non Compliances\SAC Lift Bed Softener PK-103B\SAC Lift Bed Softener PK-103B[1].do</t>
  </si>
  <si>
    <t>S:\EQMP\Christina Lake Stakeholders\Operations Maintenance\Steam &amp; Water\Electrical Non Compliances\Pipe Rack Module RM-041\Pipe Rack Module RM-041[1].do</t>
  </si>
  <si>
    <t>S:\EQMP\Christina Lake Stakeholders\Operations Maintenance\Steam &amp; Water\Electrical Non Compliances\Lime Magox Storage feed\Lime Magox Storage feed[1].do</t>
  </si>
  <si>
    <t>S:\EQMP\Christina Lake Stakeholders\Operations Maintenance\Steam &amp; Water\Electrical Non Compliances\Chemical Building Module PK-2008\Chemical Building Module PK-2008_1.pd</t>
  </si>
  <si>
    <t>S:\EQMP\Christina Lake Stakeholders\Operations Maintenance\Process\Electrical Non Compliances\EQM 733-1A\EQM 733-1A.pd</t>
  </si>
  <si>
    <t>S:\EQMP\Christina Lake Stakeholders\Operations Maintenance\Process\Electrical Non Compliances\Desand - Decant Pump Bld. BU-4004\Desand - Decant Pump Bld. BU-4004.pd</t>
  </si>
  <si>
    <t>S:\EQMP\Christina Lake Stakeholders\Operations Maintenance\Process\Electrical Non Compliances\Chemical Building PK-4006\Chemical Building Module PK-4006.pd</t>
  </si>
  <si>
    <t>S:\EQMP\Christina Lake Stakeholders\Operations Maintenance\Process\Electrical Non Compliances\Chemical Building Module PK-1007\Chemical Building Module PK-1007_2.pd</t>
  </si>
  <si>
    <t>S:\EQMP\Christina Lake Stakeholders\Operations Maintenance\Process\Electrical Non Compliances\BU-7814 Oil Treating MCC\BU-7814 Oil Treating MCC.pd</t>
  </si>
  <si>
    <t>S:\EQMP\Christina Lake Stakeholders\Operations Maintenance\Process\Electrical Non Compliances\BU-7809 Sales Oil MCC[1].do</t>
  </si>
  <si>
    <t>S:\EQMP\Christina Lake Stakeholders\Operations Maintenance\Field\Electrical Non Compliances\Compressors at Ingersol Rand for Cenovus, 11875-1, March 16,2012-1.pd</t>
  </si>
  <si>
    <t>S:\EQMP\Christina Lake Stakeholders\Operations Maintenance\Field\Electrical Non Compliances\Compressor at Ingersol Rand for Cenovus, 11875-1, March 16, 2012-1\CEC compliance issues with reciprocating compressor.do</t>
  </si>
  <si>
    <t>S:\EQMP\Christina Lake Stakeholders\Operations Maintenance\Field\Electrical Non Compliances\Christina 25kv skid\B11 Rig Generator Non Compliance.do</t>
  </si>
  <si>
    <t>S:\EQMP\Christina Lake Stakeholders\Operations Maintenance\Field\Electrical Non Compliances\Brackish well 03-16\Brackish well 03-16.pd</t>
  </si>
  <si>
    <t>S:\Engineering\MOCs and Project Files\Current Projects\2007 MOCs\MOC 2007-042 Upsize  Magox  Slurry  Tank  Make  Up  Water\Gate 4\Construction Work Package.do</t>
  </si>
  <si>
    <t>S:\EnCana Oil &amp; Gas\EnCana Miscellaneous\Keg River Road Access Management.pd</t>
  </si>
  <si>
    <t>S:\EH&amp;S\Pipeline Integrity\Corrosion Chemical Requirements for Winefred Lake PL.xl</t>
  </si>
  <si>
    <t>S:\E&amp;I\Cal_Docs\FIre_and_Gas_Calibration Data Sheet.xl</t>
  </si>
  <si>
    <t>S:\DATA\50scanner\Cindy\Kadon\New Scan-20040819075915-00010.ti</t>
  </si>
  <si>
    <t>S:\DATA\50scanner\Cindy\Kadon\New Scan-20040819075912-00009.ti</t>
  </si>
  <si>
    <t>S:\DATA\50scanner\Cindy\Kadon\New Scan-20040819075909-00008.ti</t>
  </si>
  <si>
    <t>S:\DATA\50scanner\Cindy\Kadon\New Scan-20040819075906-00007.ti</t>
  </si>
  <si>
    <t>S:\DATA\50scanner\Cindy\Kadon\New Scan-20040819075904-00006.ti</t>
  </si>
  <si>
    <t>S:\DATA\50scanner\Cindy\Kadon\New Scan-20040819075901-00005.ti</t>
  </si>
  <si>
    <t>S:\DATA\50scanner\Cindy\Kadon\New Scan-20040819075858-00004.ti</t>
  </si>
  <si>
    <t>S:\DATA\50scanner\Cindy\Kadon\New Scan-20040819075855-00003.ti</t>
  </si>
  <si>
    <t>S:\DATA\50scanner\Cindy\Kadon\New Scan-20040819075853-00002.ti</t>
  </si>
  <si>
    <t>S:\DATA\50scanner\Cindy\Kadon\New Scan-20040819075849-00001.ti</t>
  </si>
  <si>
    <t>S:\Christina Lake Thermal Project\Tools\Hilti\dx460operatinginstructions.pd</t>
  </si>
  <si>
    <t>S:\Christina Lake Thermal Project\Tools\Hilti\dx%20fastener%20technical%20data%20(28-34).pd</t>
  </si>
  <si>
    <t>S:\Christina Lake Thermal Project\Operations\Reference materials\Electronicdatabook\Christina Lake Thermal Unit  Phase-1  E-Databook Rev 0\6.0 Mechanical\6.52  P-108 A&amp;B\P-108  datasheet.pd</t>
  </si>
  <si>
    <t>S:\Christina Lake Thermal Project\Operations\Reference materials\Electronicdatabook\Christina Lake Thermal Unit  Phase-1  E-Databook Rev 0\6.0 Mechanical\6.52  P-108 A&amp;B\IOM  CA4757G112-113  P-108 Rev 1.pd</t>
  </si>
  <si>
    <t>S:\Christina Lake Thermal Project\Operations\Reference materials\Electronicdatabook\Christina Lake Thermal Unit  Phase-1  E-Databook Rev 0\6.0 Mechanical\6.51  P-107 A &amp;B\P-107 datasheet.pd</t>
  </si>
  <si>
    <t>S:\Christina Lake Thermal Project\Operations\Reference materials\Electronicdatabook\Christina Lake Thermal Unit  Phase-1  E-Databook Rev 0\6.0 Mechanical\6.50  P-106 A&amp;B\P-106 datasheet.pd</t>
  </si>
  <si>
    <t>S:\Christina Lake Thermal Project\Operations\Reference materials\Electronicdatabook\Christina Lake Thermal Unit  Phase-1  E-Databook Rev 0\6.0 Mechanical\6.50  P-106 A&amp;B\IOM  CA4757A P-106 .pd</t>
  </si>
  <si>
    <t>S:\Christina Lake Thermal Project\Operations\Reference materials\Electronicdatabook\Christina Lake Thermal Unit  Phase-1  E-Databook Rev 0\6.0 Mechanical\6.47  P-102 A&amp;B\P-102  datasheet.PD</t>
  </si>
  <si>
    <t>S:\Christina Lake Thermal Project\Operations\Reference materials\Electronicdatabook\Christina Lake Thermal Unit  Phase-1  E-Databook Rev 0\6.0 Mechanical\6.47  P-102 A&amp;B\IOM   CA4757H P-102.pd</t>
  </si>
  <si>
    <t>S:\Christina Lake Thermal Project\Operations\Reference materials\Electronicdatabook\Christina Lake Thermal Unit  Phase-1  E-Databook Rev 0\6.0 Mechanical\6.44  PK-531\PK-531  datasheet rev 0.PD</t>
  </si>
  <si>
    <t>S:\Christina Lake Thermal Project\Operations\Reference materials\Electronicdatabook\Christina Lake Thermal Unit  Phase-1  E-Databook Rev 0\6.0 Mechanical\6.44  PK-531\Manual.pd</t>
  </si>
  <si>
    <t>S:\Christina Lake Thermal Project\Maintenance Management\Turnarounds, Shutdowns, Outages\Shutdown2008\Butane Bullets\V-804 Repair .doc.ht</t>
  </si>
  <si>
    <t>S:\Christina Lake Thermal Project\Maintenance Management\Millwrights\Quotes\RE Parts Quote.ht</t>
  </si>
  <si>
    <t>S:\Christina Lake Thermal Project\Maintenance Management\Millwrights\Quotes\A4I screw comp.pd</t>
  </si>
  <si>
    <t>S:\Christina Lake Thermal Project\Maintenance Management\JD Edwards Links\T-315.pd</t>
  </si>
  <si>
    <t>S:\Christina Lake Thermal Project\Maintenance Management\JD Edwards Links\RE E-830A information .ht</t>
  </si>
  <si>
    <t>S:\Christina Lake Thermal Project\Maintenance Management\JD Edwards Links\P-521Balign.pd</t>
  </si>
  <si>
    <t>S:\Christina Lake Thermal Project\Maintenance Management\JD Edwards Links\p-319A alignment.pd</t>
  </si>
  <si>
    <t>S:\Christina Lake Thermal Project\Maintenance Management\JD Edwards Links\IMS Review of Sap Blowdown Pump P-861 drain 001.JP</t>
  </si>
  <si>
    <t>S:\Christina Lake Thermal Project\Maintenance Management\JD Edwards Links\desk.do</t>
  </si>
  <si>
    <t>S:\Christina Lake Thermal Project\Maintenance Management\JD Edwards Links\Cyclonic Blinds for Orientation Trailer.pd</t>
  </si>
  <si>
    <t>S:\Christina Lake Thermal Project\Maintenance Management\JD Edwards Links\cat.pd</t>
  </si>
  <si>
    <t>S:\Christina Lake Thermal Project\Maintenance Management\Instrumentation\Calibration records\CEMS Calibrations\Procedure for doing automatic Cylinder Gas Audit on CEMS analyzer.do</t>
  </si>
  <si>
    <t>S:\Christina Lake Thermal Project\Maintenance Management\Inst-Elect-DCS\Instrumentation\Preventative Maintenance Reports\H2S,Fire,LEL\CL1-B02\December 27, 2008.pd</t>
  </si>
  <si>
    <t>S:\Christina Lake Thermal Project\Maintenance Management\DocumentsLinkedToJDE\WO410031and410009.do</t>
  </si>
  <si>
    <t>S:\Christina Lake Thermal Project\Maintenance Management\DocumentsLinkedToJDE\WO#520540.JP</t>
  </si>
  <si>
    <t>S:\Christina Lake Thermal Project\Maintenance Management\DocumentsLinkedToJDE\WO#515655.pd</t>
  </si>
  <si>
    <t>S:\Christina Lake Thermal Project\Maintenance Management\DocumentsLinkedToJDE\WO#471452.do</t>
  </si>
  <si>
    <t>S:\Christina Lake Thermal Project\Maintenance Management\DocumentsLinkedToJDE\WO#469408.4 trunnion.ht</t>
  </si>
  <si>
    <t>S:\Christina Lake Thermal Project\Maintenance Management\DocumentsLinkedToJDE\WO#452349 (3).pd</t>
  </si>
  <si>
    <t>S:\Christina Lake Thermal Project\Maintenance Management\DocumentsLinkedToJDE\WO#435756.xl</t>
  </si>
  <si>
    <t>S:\Christina Lake Thermal Project\Maintenance Management\DocumentsLinkedToJDE\WO#433227.pd</t>
  </si>
  <si>
    <t>S:\Christina Lake Thermal Project\Maintenance Management\DocumentsLinkedToJDE\WO#432718.pd</t>
  </si>
  <si>
    <t>S:\Christina Lake Thermal Project\Maintenance Management\DocumentsLinkedToJDE\WO#42972</t>
  </si>
  <si>
    <t>S:\Christina Lake Thermal Project\Maintenance Management\DocumentsLinkedToJDE\WO#427278.ht</t>
  </si>
  <si>
    <t>S:\Christina Lake Thermal Project\Maintenance Management\DocumentsLinkedToJDE\WO# 512556.pd</t>
  </si>
  <si>
    <t>S:\Christina Lake Thermal Project\Maintenance Management\DocumentsLinkedToJDE\WO# 497307.pd</t>
  </si>
  <si>
    <t>S:\Christina Lake Thermal Project\Maintenance Management\DocumentsLinkedToJDE\WO# 437024.ht</t>
  </si>
  <si>
    <t>S:\Christina Lake Thermal Project\Maintenance Management\DocumentsLinkedToJDE\WO# 433073.ht</t>
  </si>
  <si>
    <t>S:\Christina Lake Thermal Project\Maintenance Management\DocumentsLinkedToJDE\Wo# 432646.ht</t>
  </si>
  <si>
    <t>S:\Christina Lake Thermal Project\Maintenance Management\DocumentsLinkedToJDE\WO #533300.do</t>
  </si>
  <si>
    <t>S:\Christina Lake Thermal Project\Maintenance Management\DocumentsLinkedToJDE\TT5 Packer Test 2007.xl</t>
  </si>
  <si>
    <t>S:\Christina Lake Thermal Project\Maintenance Management\DocumentsLinkedToJDE\toolcat.pd</t>
  </si>
  <si>
    <t>S:\Christina Lake Thermal Project\Maintenance Management\DocumentsLinkedToJDE\TA2007429314.pd</t>
  </si>
  <si>
    <t>S:\Christina Lake Thermal Project\Maintenance Management\DocumentsLinkedToJDE\SundayCreek07gc0165 Report _2007-12-18.pd</t>
  </si>
  <si>
    <t>S:\Christina Lake Thermal Project\Maintenance Management\DocumentsLinkedToJDE\SOLUTIONS4110_000.pd</t>
  </si>
  <si>
    <t>S:\Christina Lake Thermal Project\Maintenance Management\DocumentsLinkedToJDE\SKMBT_C35207102308140.pd</t>
  </si>
  <si>
    <t>S:\Christina Lake Thermal Project\Maintenance Management\DocumentsLinkedToJDE\road sign map.pd</t>
  </si>
  <si>
    <t>S:\Christina Lake Thermal Project\Maintenance Management\DocumentsLinkedToJDE\Rhino2008.pd</t>
  </si>
  <si>
    <t>S:\Christina Lake Thermal Project\Maintenance Management\DocumentsLinkedToJDE\Rhino Repair.pd</t>
  </si>
  <si>
    <t>S:\Christina Lake Thermal Project\Maintenance Management\DocumentsLinkedToJDE\R100162 encana buy out.xl</t>
  </si>
  <si>
    <t>S:\Christina Lake Thermal Project\Maintenance Management\DocumentsLinkedToJDE\Pond Booms.pd</t>
  </si>
  <si>
    <t>S:\Christina Lake Thermal Project\Maintenance Management\DocumentsLinkedToJDE\Pond booms.jp</t>
  </si>
  <si>
    <t>S:\Christina Lake Thermal Project\Maintenance Management\DocumentsLinkedToJDE\po # 40-501137.pd</t>
  </si>
  <si>
    <t>S:\Christina Lake Thermal Project\Maintenance Management\DocumentsLinkedToJDE\Pipeline\44743-9.pd</t>
  </si>
  <si>
    <t>S:\Christina Lake Thermal Project\Maintenance Management\DocumentsLinkedToJDE\Pipeline\44743-8.pd</t>
  </si>
  <si>
    <t>S:\Christina Lake Thermal Project\Maintenance Management\DocumentsLinkedToJDE\Pipeline\44743-7.pd</t>
  </si>
  <si>
    <t>S:\Christina Lake Thermal Project\Maintenance Management\DocumentsLinkedToJDE\Pipeline\44743-6.pd</t>
  </si>
  <si>
    <t>S:\Christina Lake Thermal Project\Maintenance Management\DocumentsLinkedToJDE\Pipeline\44743-3.pd</t>
  </si>
  <si>
    <t>S:\Christina Lake Thermal Project\Maintenance Management\DocumentsLinkedToJDE\Pipeline\44743-2.pd</t>
  </si>
  <si>
    <t>S:\Christina Lake Thermal Project\Maintenance Management\DocumentsLinkedToJDE\Pipeline\44743-10.pd</t>
  </si>
  <si>
    <t>S:\Christina Lake Thermal Project\Maintenance Management\DocumentsLinkedToJDE\Pipeline\44743-1.pd</t>
  </si>
  <si>
    <t>S:\Christina Lake Thermal Project\Maintenance Management\DocumentsLinkedToJDE\Pipeline\44576-8.pd</t>
  </si>
  <si>
    <t>S:\Christina Lake Thermal Project\Maintenance Management\DocumentsLinkedToJDE\Pipeline\44576-7.pd</t>
  </si>
  <si>
    <t>S:\Christina Lake Thermal Project\Maintenance Management\DocumentsLinkedToJDE\Pipeline\44576-6.pd</t>
  </si>
  <si>
    <t>S:\Christina Lake Thermal Project\Maintenance Management\DocumentsLinkedToJDE\Pipeline\44576-5.pd</t>
  </si>
  <si>
    <t>S:\Christina Lake Thermal Project\Maintenance Management\DocumentsLinkedToJDE\Pipeline\44576-4.pd</t>
  </si>
  <si>
    <t>S:\Christina Lake Thermal Project\Maintenance Management\DocumentsLinkedToJDE\Pipeline\44576-3.pd</t>
  </si>
  <si>
    <t>S:\Christina Lake Thermal Project\Maintenance Management\DocumentsLinkedToJDE\Pipeline\44576-2.pd</t>
  </si>
  <si>
    <t>S:\Christina Lake Thermal Project\Maintenance Management\DocumentsLinkedToJDE\Pipeline\44576-1.pd</t>
  </si>
  <si>
    <t>S:\Christina Lake Thermal Project\Maintenance Management\DocumentsLinkedToJDE\Pipeline\39316-1.pd</t>
  </si>
  <si>
    <t>S:\Christina Lake Thermal Project\Maintenance Management\DocumentsLinkedToJDE\Pipeline\35664-5.pd</t>
  </si>
  <si>
    <t>S:\Christina Lake Thermal Project\Maintenance Management\DocumentsLinkedToJDE\Pipeline\35664-14.pd</t>
  </si>
  <si>
    <t>S:\Christina Lake Thermal Project\Maintenance Management\DocumentsLinkedToJDE\Pipeline\35664-13.pd</t>
  </si>
  <si>
    <t>S:\Christina Lake Thermal Project\Maintenance Management\DocumentsLinkedToJDE\Pipeline\35528-3.pd</t>
  </si>
  <si>
    <t>S:\Christina Lake Thermal Project\Maintenance Management\DocumentsLinkedToJDE\Pipeline\35528-2.pd</t>
  </si>
  <si>
    <t>S:\Christina Lake Thermal Project\Maintenance Management\DocumentsLinkedToJDE\Pipeline\35528-1.pd</t>
  </si>
  <si>
    <t>S:\Christina Lake Thermal Project\Maintenance Management\DocumentsLinkedToJDE\P-319.pd</t>
  </si>
  <si>
    <t>S:\Christina Lake Thermal Project\Maintenance Management\DocumentsLinkedToJDE\P-301.pd</t>
  </si>
  <si>
    <t>S:\Christina Lake Thermal Project\Maintenance Management\DocumentsLinkedToJDE\ORIFICE PLATE.ht</t>
  </si>
  <si>
    <t>S:\Christina Lake Thermal Project\Maintenance Management\DocumentsLinkedToJDE\MUA Shutdown.pd</t>
  </si>
  <si>
    <t>S:\Christina Lake Thermal Project\Maintenance Management\DocumentsLinkedToJDE\Material Quote 243358.ht</t>
  </si>
  <si>
    <t>S:\Christina Lake Thermal Project\Maintenance Management\DocumentsLinkedToJDE\K-531cable.pd</t>
  </si>
  <si>
    <t>S:\Christina Lake Thermal Project\Maintenance Management\DocumentsLinkedToJDE\Johnmaterial Quote.ht</t>
  </si>
  <si>
    <t>S:\Christina Lake Thermal Project\Maintenance Management\DocumentsLinkedToJDE\Heat trace.ht</t>
  </si>
  <si>
    <t>S:\Christina Lake Thermal Project\Maintenance Management\DocumentsLinkedToJDE\GE418651.pd</t>
  </si>
  <si>
    <t>S:\Christina Lake Thermal Project\Maintenance Management\DocumentsLinkedToJDE\FM070410 johngordon.pd</t>
  </si>
  <si>
    <t>S:\Christina Lake Thermal Project\Maintenance Management\DocumentsLinkedToJDE\ESD.pd</t>
  </si>
  <si>
    <t>S:\Christina Lake Thermal Project\Maintenance Management\DocumentsLinkedToJDE\ENCANA Christina Lake John Gordon Feb 19,2008.do</t>
  </si>
  <si>
    <t>S:\Christina Lake Thermal Project\Maintenance Management\DocumentsLinkedToJDE\Encana Christina Lake 1AL Quote 053007.do</t>
  </si>
  <si>
    <t>S:\Christina Lake Thermal Project\Maintenance Management\DocumentsLinkedToJDE\Document.pd</t>
  </si>
  <si>
    <t>S:\Christina Lake Thermal Project\Maintenance Management\DocumentsLinkedToJDE\Disconnect Quote  249386.ht</t>
  </si>
  <si>
    <t>S:\Christina Lake Thermal Project\Maintenance Management\DocumentsLinkedToJDE\CorrosionCouponslocationdetail.xl</t>
  </si>
  <si>
    <t>S:\Christina Lake Thermal Project\Maintenance Management\DocumentsLinkedToJDE\Copy of R100124 Encana Aug 13-07.xl</t>
  </si>
  <si>
    <t>S:\Christina Lake Thermal Project\Maintenance Management\DocumentsLinkedToJDE\Copy of GC Material List.xl</t>
  </si>
  <si>
    <t>S:\Christina Lake Thermal Project\Maintenance Management\DocumentsLinkedToJDE\B02 air dryer.pd</t>
  </si>
  <si>
    <t>S:\Christina Lake Thermal Project\Maintenance Management\DocumentsLinkedToJDE\ARTHOMSON quote E-1775 Gaskets.pd</t>
  </si>
  <si>
    <t>S:\Christina Lake Thermal Project\Maintenance Management\DocumentsLinkedToJDE\8284600.pd</t>
  </si>
  <si>
    <t>S:\Christina Lake Thermal Project\Maintenance Management\DocumentsLinkedToJDE\554392.do</t>
  </si>
  <si>
    <t>S:\Christina Lake Thermal Project\Maintenance Management\DocumentsLinkedToJDE\552648.do</t>
  </si>
  <si>
    <t>S:\Christina Lake Thermal Project\Maintenance Management\DocumentsLinkedToJDE\552648.2.do</t>
  </si>
  <si>
    <t>S:\Christina Lake Thermal Project\Maintenance Management\DocumentsLinkedToJDE\552648.1.do</t>
  </si>
  <si>
    <t>S:\Christina Lake Thermal Project\Maintenance Management\DocumentsLinkedToJDE\551256.pd</t>
  </si>
  <si>
    <t>S:\Christina Lake Thermal Project\Maintenance Management\DocumentsLinkedToJDE\550024.pd</t>
  </si>
  <si>
    <t>S:\Christina Lake Thermal Project\Maintenance Management\DocumentsLinkedToJDE\550024.1.pd</t>
  </si>
  <si>
    <t>S:\Christina Lake Thermal Project\Maintenance Management\DocumentsLinkedToJDE\547704.pd</t>
  </si>
  <si>
    <t>S:\Christina Lake Thermal Project\Maintenance Management\DocumentsLinkedToJDE\547701.pd</t>
  </si>
  <si>
    <t>S:\Christina Lake Thermal Project\Maintenance Management\DocumentsLinkedToJDE\546141.pd</t>
  </si>
  <si>
    <t>S:\Christina Lake Thermal Project\Maintenance Management\DocumentsLinkedToJDE\544712.2.pd</t>
  </si>
  <si>
    <t>S:\Christina Lake Thermal Project\Maintenance Management\DocumentsLinkedToJDE\544641.jp</t>
  </si>
  <si>
    <t>S:\Christina Lake Thermal Project\Maintenance Management\DocumentsLinkedToJDE\544639.jp</t>
  </si>
  <si>
    <t>S:\Christina Lake Thermal Project\Maintenance Management\DocumentsLinkedToJDE\544639.1.jp</t>
  </si>
  <si>
    <t>S:\Christina Lake Thermal Project\Maintenance Management\DocumentsLinkedToJDE\543799.pd</t>
  </si>
  <si>
    <t>S:\Christina Lake Thermal Project\Maintenance Management\DocumentsLinkedToJDE\543797.pd</t>
  </si>
  <si>
    <t>S:\Christina Lake Thermal Project\Maintenance Management\DocumentsLinkedToJDE\543474.pd</t>
  </si>
  <si>
    <t>S:\Christina Lake Thermal Project\Maintenance Management\DocumentsLinkedToJDE\541823.pd</t>
  </si>
  <si>
    <t>S:\Christina Lake Thermal Project\Maintenance Management\DocumentsLinkedToJDE\541213.do</t>
  </si>
  <si>
    <t>S:\Christina Lake Thermal Project\Maintenance Management\DocumentsLinkedToJDE\541213.1.do</t>
  </si>
  <si>
    <t>S:\Christina Lake Thermal Project\Maintenance Management\DocumentsLinkedToJDE\541154.pd</t>
  </si>
  <si>
    <t>S:\Christina Lake Thermal Project\Maintenance Management\DocumentsLinkedToJDE\541154.6.pd</t>
  </si>
  <si>
    <t>S:\Christina Lake Thermal Project\Maintenance Management\DocumentsLinkedToJDE\541154.5.pd</t>
  </si>
  <si>
    <t>S:\Christina Lake Thermal Project\Maintenance Management\DocumentsLinkedToJDE\541154.4.pd</t>
  </si>
  <si>
    <t>S:\Christina Lake Thermal Project\Maintenance Management\DocumentsLinkedToJDE\541154.3.pd</t>
  </si>
  <si>
    <t>S:\Christina Lake Thermal Project\Maintenance Management\DocumentsLinkedToJDE\541154.2.pd</t>
  </si>
  <si>
    <t>S:\Christina Lake Thermal Project\Maintenance Management\DocumentsLinkedToJDE\541154.1.pd</t>
  </si>
  <si>
    <t>S:\Christina Lake Thermal Project\Maintenance Management\DocumentsLinkedToJDE\540633.pd</t>
  </si>
  <si>
    <t>S:\Christina Lake Thermal Project\Maintenance Management\DocumentsLinkedToJDE\540633.2.pd</t>
  </si>
  <si>
    <t>S:\Christina Lake Thermal Project\Maintenance Management\DocumentsLinkedToJDE\540633.1.pd</t>
  </si>
  <si>
    <t>S:\Christina Lake Thermal Project\Maintenance Management\DocumentsLinkedToJDE\539916.jp</t>
  </si>
  <si>
    <t>S:\Christina Lake Thermal Project\Maintenance Management\DocumentsLinkedToJDE\537709.pd</t>
  </si>
  <si>
    <t>S:\Christina Lake Thermal Project\Maintenance Management\DocumentsLinkedToJDE\536171.ht</t>
  </si>
  <si>
    <t>S:\Christina Lake Thermal Project\Maintenance Management\DocumentsLinkedToJDE\535909.do</t>
  </si>
  <si>
    <t>S:\Christina Lake Thermal Project\Maintenance Management\DocumentsLinkedToJDE\535909.1.do</t>
  </si>
  <si>
    <t>S:\Christina Lake Thermal Project\Maintenance Management\DocumentsLinkedToJDE\535892.pd</t>
  </si>
  <si>
    <t>S:\Christina Lake Thermal Project\Maintenance Management\DocumentsLinkedToJDE\534280.do</t>
  </si>
  <si>
    <t>S:\Christina Lake Thermal Project\Maintenance Management\DocumentsLinkedToJDE\534278.do</t>
  </si>
  <si>
    <t>S:\Christina Lake Thermal Project\Maintenance Management\DocumentsLinkedToJDE\534277.do</t>
  </si>
  <si>
    <t>S:\Christina Lake Thermal Project\Maintenance Management\DocumentsLinkedToJDE\534277.1.do</t>
  </si>
  <si>
    <t>S:\Christina Lake Thermal Project\Maintenance Management\DocumentsLinkedToJDE\533363.pd</t>
  </si>
  <si>
    <t>S:\Christina Lake Thermal Project\Maintenance Management\DocumentsLinkedToJDE\533363.2.pd</t>
  </si>
  <si>
    <t>S:\Christina Lake Thermal Project\Maintenance Management\DocumentsLinkedToJDE\533363.1.pd</t>
  </si>
  <si>
    <t>S:\Christina Lake Thermal Project\Maintenance Management\DocumentsLinkedToJDE\532627.do</t>
  </si>
  <si>
    <t>S:\Christina Lake Thermal Project\Maintenance Management\DocumentsLinkedToJDE\532606.do</t>
  </si>
  <si>
    <t>S:\Christina Lake Thermal Project\Maintenance Management\DocumentsLinkedToJDE\532606.1.do</t>
  </si>
  <si>
    <t>S:\Christina Lake Thermal Project\Maintenance Management\DocumentsLinkedToJDE\532605.do</t>
  </si>
  <si>
    <t>S:\Christina Lake Thermal Project\Maintenance Management\DocumentsLinkedToJDE\532605.1.do</t>
  </si>
  <si>
    <t>S:\Christina Lake Thermal Project\Maintenance Management\DocumentsLinkedToJDE\532602.do</t>
  </si>
  <si>
    <t>S:\Christina Lake Thermal Project\Maintenance Management\DocumentsLinkedToJDE\532602.1.do</t>
  </si>
  <si>
    <t>S:\Christina Lake Thermal Project\Maintenance Management\DocumentsLinkedToJDE\532583.do</t>
  </si>
  <si>
    <t>S:\Christina Lake Thermal Project\Maintenance Management\DocumentsLinkedToJDE\532583.2.do</t>
  </si>
  <si>
    <t>S:\Christina Lake Thermal Project\Maintenance Management\DocumentsLinkedToJDE\532583.1.do</t>
  </si>
  <si>
    <t>S:\Christina Lake Thermal Project\Maintenance Management\DocumentsLinkedToJDE\532561.do</t>
  </si>
  <si>
    <t>S:\Christina Lake Thermal Project\Maintenance Management\DocumentsLinkedToJDE\532561.1.do</t>
  </si>
  <si>
    <t>S:\Christina Lake Thermal Project\Maintenance Management\DocumentsLinkedToJDE\532558.do</t>
  </si>
  <si>
    <t>S:\Christina Lake Thermal Project\Maintenance Management\DocumentsLinkedToJDE\532558.1.do</t>
  </si>
  <si>
    <t>S:\Christina Lake Thermal Project\Maintenance Management\DocumentsLinkedToJDE\532557.do</t>
  </si>
  <si>
    <t>S:\Christina Lake Thermal Project\Maintenance Management\DocumentsLinkedToJDE\532556.do</t>
  </si>
  <si>
    <t>S:\Christina Lake Thermal Project\Maintenance Management\DocumentsLinkedToJDE\532556.1.do</t>
  </si>
  <si>
    <t>S:\Christina Lake Thermal Project\Maintenance Management\DocumentsLinkedToJDE\532424Manway Gasket Pricing.ht</t>
  </si>
  <si>
    <t>S:\Christina Lake Thermal Project\Maintenance Management\DocumentsLinkedToJDE\532424b.ht</t>
  </si>
  <si>
    <t>S:\Christina Lake Thermal Project\Maintenance Management\DocumentsLinkedToJDE\532424A.do</t>
  </si>
  <si>
    <t>S:\Christina Lake Thermal Project\Maintenance Management\DocumentsLinkedToJDE\532424.pd</t>
  </si>
  <si>
    <t>S:\Christina Lake Thermal Project\Maintenance Management\DocumentsLinkedToJDE\532373.do</t>
  </si>
  <si>
    <t>S:\Christina Lake Thermal Project\Maintenance Management\DocumentsLinkedToJDE\532372.do</t>
  </si>
  <si>
    <t>S:\Christina Lake Thermal Project\Maintenance Management\DocumentsLinkedToJDE\532372.1.do</t>
  </si>
  <si>
    <t>S:\Christina Lake Thermal Project\Maintenance Management\DocumentsLinkedToJDE\531671.do</t>
  </si>
  <si>
    <t>S:\Christina Lake Thermal Project\Maintenance Management\DocumentsLinkedToJDE\531670.do</t>
  </si>
  <si>
    <t>S:\Christina Lake Thermal Project\Maintenance Management\DocumentsLinkedToJDE\531670.1.do</t>
  </si>
  <si>
    <t>S:\Christina Lake Thermal Project\Maintenance Management\DocumentsLinkedToJDE\531669.1.do</t>
  </si>
  <si>
    <t>S:\Christina Lake Thermal Project\Maintenance Management\DocumentsLinkedToJDE\531668.do</t>
  </si>
  <si>
    <t>S:\Christina Lake Thermal Project\Maintenance Management\DocumentsLinkedToJDE\531668.1.do</t>
  </si>
  <si>
    <t>S:\Christina Lake Thermal Project\Maintenance Management\DocumentsLinkedToJDE\531667.do</t>
  </si>
  <si>
    <t>S:\Christina Lake Thermal Project\Maintenance Management\DocumentsLinkedToJDE\531667.1.do</t>
  </si>
  <si>
    <t>S:\Christina Lake Thermal Project\Maintenance Management\DocumentsLinkedToJDE\531666.do</t>
  </si>
  <si>
    <t>S:\Christina Lake Thermal Project\Maintenance Management\DocumentsLinkedToJDE\531666.1.do</t>
  </si>
  <si>
    <t>S:\Christina Lake Thermal Project\Maintenance Management\DocumentsLinkedToJDE\531665.do</t>
  </si>
  <si>
    <t>S:\Christina Lake Thermal Project\Maintenance Management\DocumentsLinkedToJDE\531495.do</t>
  </si>
  <si>
    <t>S:\Christina Lake Thermal Project\Maintenance Management\DocumentsLinkedToJDE\531494do</t>
  </si>
  <si>
    <t>S:\Christina Lake Thermal Project\Maintenance Management\DocumentsLinkedToJDE\531494.1.do</t>
  </si>
  <si>
    <t>S:\Christina Lake Thermal Project\Maintenance Management\DocumentsLinkedToJDE\531492.do</t>
  </si>
  <si>
    <t>S:\Christina Lake Thermal Project\Maintenance Management\DocumentsLinkedToJDE\531492.1.do</t>
  </si>
  <si>
    <t>S:\Christina Lake Thermal Project\Maintenance Management\DocumentsLinkedToJDE\531491.do</t>
  </si>
  <si>
    <t>S:\Christina Lake Thermal Project\Maintenance Management\DocumentsLinkedToJDE\531491.1.do</t>
  </si>
  <si>
    <t>S:\Christina Lake Thermal Project\Maintenance Management\DocumentsLinkedToJDE\531489.do</t>
  </si>
  <si>
    <t>S:\Christina Lake Thermal Project\Maintenance Management\DocumentsLinkedToJDE\531489.1.do</t>
  </si>
  <si>
    <t>S:\Christina Lake Thermal Project\Maintenance Management\DocumentsLinkedToJDE\531488.do</t>
  </si>
  <si>
    <t>S:\Christina Lake Thermal Project\Maintenance Management\DocumentsLinkedToJDE\531488.1.do</t>
  </si>
  <si>
    <t>S:\Christina Lake Thermal Project\Maintenance Management\DocumentsLinkedToJDE\531487.do</t>
  </si>
  <si>
    <t>S:\Christina Lake Thermal Project\Maintenance Management\DocumentsLinkedToJDE\531486.do</t>
  </si>
  <si>
    <t>S:\Christina Lake Thermal Project\Maintenance Management\DocumentsLinkedToJDE\531485.do</t>
  </si>
  <si>
    <t>S:\Christina Lake Thermal Project\Maintenance Management\DocumentsLinkedToJDE\531484.do</t>
  </si>
  <si>
    <t>S:\Christina Lake Thermal Project\Maintenance Management\DocumentsLinkedToJDE\531484.1.do</t>
  </si>
  <si>
    <t>S:\Christina Lake Thermal Project\Maintenance Management\DocumentsLinkedToJDE\531483.do</t>
  </si>
  <si>
    <t>S:\Christina Lake Thermal Project\Maintenance Management\DocumentsLinkedToJDE\531483.1.do</t>
  </si>
  <si>
    <t>S:\Christina Lake Thermal Project\Maintenance Management\DocumentsLinkedToJDE\531479.do</t>
  </si>
  <si>
    <t>S:\Christina Lake Thermal Project\Maintenance Management\DocumentsLinkedToJDE\530917.do</t>
  </si>
  <si>
    <t>S:\Christina Lake Thermal Project\Maintenance Management\DocumentsLinkedToJDE\530917.1.do</t>
  </si>
  <si>
    <t>S:\Christina Lake Thermal Project\Maintenance Management\DocumentsLinkedToJDE\530844.ht</t>
  </si>
  <si>
    <t>S:\Christina Lake Thermal Project\Maintenance Management\DocumentsLinkedToJDE\530844.do</t>
  </si>
  <si>
    <t>S:\Christina Lake Thermal Project\Maintenance Management\DocumentsLinkedToJDE\529823.pd</t>
  </si>
  <si>
    <t>S:\Christina Lake Thermal Project\Maintenance Management\DocumentsLinkedToJDE\528294.pd</t>
  </si>
  <si>
    <t>S:\Christina Lake Thermal Project\Maintenance Management\DocumentsLinkedToJDE\527973.pd</t>
  </si>
  <si>
    <t>S:\Christina Lake Thermal Project\Maintenance Management\DocumentsLinkedToJDE\527902.ht</t>
  </si>
  <si>
    <t>S:\Christina Lake Thermal Project\Maintenance Management\DocumentsLinkedToJDE\527624.do</t>
  </si>
  <si>
    <t>S:\Christina Lake Thermal Project\Maintenance Management\DocumentsLinkedToJDE\527624.1.do</t>
  </si>
  <si>
    <t>S:\Christina Lake Thermal Project\Maintenance Management\DocumentsLinkedToJDE\526814.do</t>
  </si>
  <si>
    <t>S:\Christina Lake Thermal Project\Maintenance Management\DocumentsLinkedToJDE\526813.do</t>
  </si>
  <si>
    <t>S:\Christina Lake Thermal Project\Maintenance Management\DocumentsLinkedToJDE\526813.1.do</t>
  </si>
  <si>
    <t>S:\Christina Lake Thermal Project\Maintenance Management\DocumentsLinkedToJDE\526812.do</t>
  </si>
  <si>
    <t>S:\Christina Lake Thermal Project\Maintenance Management\DocumentsLinkedToJDE\526812.1.do</t>
  </si>
  <si>
    <t>S:\Christina Lake Thermal Project\Maintenance Management\DocumentsLinkedToJDE\526760.pd</t>
  </si>
  <si>
    <t>S:\Christina Lake Thermal Project\Maintenance Management\DocumentsLinkedToJDE\526680.pd</t>
  </si>
  <si>
    <t>S:\Christina Lake Thermal Project\Maintenance Management\DocumentsLinkedToJDE\526450.do</t>
  </si>
  <si>
    <t>S:\Christina Lake Thermal Project\Maintenance Management\DocumentsLinkedToJDE\526450.1.do</t>
  </si>
  <si>
    <t>S:\Christina Lake Thermal Project\Maintenance Management\DocumentsLinkedToJDE\526446.do</t>
  </si>
  <si>
    <t>S:\Christina Lake Thermal Project\Maintenance Management\DocumentsLinkedToJDE\526446.1.do</t>
  </si>
  <si>
    <t>S:\Christina Lake Thermal Project\Maintenance Management\DocumentsLinkedToJDE\526320.pd</t>
  </si>
  <si>
    <t>S:\Christina Lake Thermal Project\Maintenance Management\DocumentsLinkedToJDE\526311.pd</t>
  </si>
  <si>
    <t>S:\Christina Lake Thermal Project\Maintenance Management\DocumentsLinkedToJDE\525190.do</t>
  </si>
  <si>
    <t>S:\Christina Lake Thermal Project\Maintenance Management\DocumentsLinkedToJDE\525190.1.do</t>
  </si>
  <si>
    <t>S:\Christina Lake Thermal Project\Maintenance Management\DocumentsLinkedToJDE\521002.do</t>
  </si>
  <si>
    <t>S:\Christina Lake Thermal Project\Maintenance Management\DocumentsLinkedToJDE\521002.1.do</t>
  </si>
  <si>
    <t>S:\Christina Lake Thermal Project\Maintenance Management\DocumentsLinkedToJDE\521001.do</t>
  </si>
  <si>
    <t>S:\Christina Lake Thermal Project\Maintenance Management\DocumentsLinkedToJDE\521001.1.do</t>
  </si>
  <si>
    <t>S:\Christina Lake Thermal Project\Maintenance Management\DocumentsLinkedToJDE\520061.pd</t>
  </si>
  <si>
    <t>S:\Christina Lake Thermal Project\Maintenance Management\DocumentsLinkedToJDE\518783.pd</t>
  </si>
  <si>
    <t>S:\Christina Lake Thermal Project\Maintenance Management\DocumentsLinkedToJDE\518708.pd</t>
  </si>
  <si>
    <t>S:\Christina Lake Thermal Project\Maintenance Management\DocumentsLinkedToJDE\517912.pd</t>
  </si>
  <si>
    <t>S:\Christina Lake Thermal Project\Maintenance Management\DocumentsLinkedToJDE\515655.pd</t>
  </si>
  <si>
    <t>S:\Christina Lake Thermal Project\Maintenance Management\DocumentsLinkedToJDE\514782.pd</t>
  </si>
  <si>
    <t>S:\Christina Lake Thermal Project\Maintenance Management\DocumentsLinkedToJDE\514586.pd</t>
  </si>
  <si>
    <t>S:\Christina Lake Thermal Project\Maintenance Management\DocumentsLinkedToJDE\514110.pd</t>
  </si>
  <si>
    <t>S:\Christina Lake Thermal Project\Maintenance Management\DocumentsLinkedToJDE\514110.1.pd</t>
  </si>
  <si>
    <t>S:\Christina Lake Thermal Project\Maintenance Management\DocumentsLinkedToJDE\513916.pd</t>
  </si>
  <si>
    <t>S:\Christina Lake Thermal Project\Maintenance Management\DocumentsLinkedToJDE\513852.pd</t>
  </si>
  <si>
    <t>S:\Christina Lake Thermal Project\Maintenance Management\DocumentsLinkedToJDE\513820.ht</t>
  </si>
  <si>
    <t>S:\Christina Lake Thermal Project\Maintenance Management\DocumentsLinkedToJDE\513756.tx</t>
  </si>
  <si>
    <t>S:\Christina Lake Thermal Project\Maintenance Management\DocumentsLinkedToJDE\513177.pd</t>
  </si>
  <si>
    <t>S:\Christina Lake Thermal Project\Maintenance Management\DocumentsLinkedToJDE\512851.jp</t>
  </si>
  <si>
    <t>S:\Christina Lake Thermal Project\Maintenance Management\DocumentsLinkedToJDE\512241.pd</t>
  </si>
  <si>
    <t>S:\Christina Lake Thermal Project\Maintenance Management\DocumentsLinkedToJDE\512125.pd</t>
  </si>
  <si>
    <t>S:\Christina Lake Thermal Project\Maintenance Management\DocumentsLinkedToJDE\512125.2.pd</t>
  </si>
  <si>
    <t>S:\Christina Lake Thermal Project\Maintenance Management\DocumentsLinkedToJDE\512125.1.pd</t>
  </si>
  <si>
    <t>S:\Christina Lake Thermal Project\Maintenance Management\DocumentsLinkedToJDE\510898.pd</t>
  </si>
  <si>
    <t>S:\Christina Lake Thermal Project\Maintenance Management\DocumentsLinkedToJDE\510838.pd</t>
  </si>
  <si>
    <t>S:\Christina Lake Thermal Project\Maintenance Management\DocumentsLinkedToJDE\510838.ht</t>
  </si>
  <si>
    <t>S:\Christina Lake Thermal Project\Maintenance Management\DocumentsLinkedToJDE\510838.1.pd</t>
  </si>
  <si>
    <t>S:\Christina Lake Thermal Project\Maintenance Management\DocumentsLinkedToJDE\510553.pd</t>
  </si>
  <si>
    <t>S:\Christina Lake Thermal Project\Maintenance Management\DocumentsLinkedToJDE\510526.pd</t>
  </si>
  <si>
    <t>S:\Christina Lake Thermal Project\Maintenance Management\DocumentsLinkedToJDE\510346.do</t>
  </si>
  <si>
    <t>S:\Christina Lake Thermal Project\Maintenance Management\DocumentsLinkedToJDE\510346.1.do</t>
  </si>
  <si>
    <t>S:\Christina Lake Thermal Project\Maintenance Management\DocumentsLinkedToJDE\510345.do</t>
  </si>
  <si>
    <t>S:\Christina Lake Thermal Project\Maintenance Management\DocumentsLinkedToJDE\510345.1.do</t>
  </si>
  <si>
    <t>S:\Christina Lake Thermal Project\Maintenance Management\DocumentsLinkedToJDE\510342.do</t>
  </si>
  <si>
    <t>S:\Christina Lake Thermal Project\Maintenance Management\DocumentsLinkedToJDE\510342.1.do</t>
  </si>
  <si>
    <t>S:\Christina Lake Thermal Project\Maintenance Management\DocumentsLinkedToJDE\510340.do</t>
  </si>
  <si>
    <t>S:\Christina Lake Thermal Project\Maintenance Management\DocumentsLinkedToJDE\510340.1.do</t>
  </si>
  <si>
    <t>S:\Christina Lake Thermal Project\Maintenance Management\DocumentsLinkedToJDE\510336.do</t>
  </si>
  <si>
    <t>S:\Christina Lake Thermal Project\Maintenance Management\DocumentsLinkedToJDE\510336.1.do</t>
  </si>
  <si>
    <t>S:\Christina Lake Thermal Project\Maintenance Management\DocumentsLinkedToJDE\510335.do</t>
  </si>
  <si>
    <t>S:\Christina Lake Thermal Project\Maintenance Management\DocumentsLinkedToJDE\510335.1.do</t>
  </si>
  <si>
    <t>S:\Christina Lake Thermal Project\Maintenance Management\DocumentsLinkedToJDE\510330.do</t>
  </si>
  <si>
    <t>S:\Christina Lake Thermal Project\Maintenance Management\DocumentsLinkedToJDE\510330.1.do</t>
  </si>
  <si>
    <t>S:\Christina Lake Thermal Project\Maintenance Management\DocumentsLinkedToJDE\510325.do</t>
  </si>
  <si>
    <t>S:\Christina Lake Thermal Project\Maintenance Management\DocumentsLinkedToJDE\510325.1.do</t>
  </si>
  <si>
    <t>S:\Christina Lake Thermal Project\Maintenance Management\DocumentsLinkedToJDE\510321.do</t>
  </si>
  <si>
    <t>S:\Christina Lake Thermal Project\Maintenance Management\DocumentsLinkedToJDE\510321.1.do</t>
  </si>
  <si>
    <t>S:\Christina Lake Thermal Project\Maintenance Management\DocumentsLinkedToJDE\510319.do</t>
  </si>
  <si>
    <t>S:\Christina Lake Thermal Project\Maintenance Management\DocumentsLinkedToJDE\510319.1.do</t>
  </si>
  <si>
    <t>S:\Christina Lake Thermal Project\Maintenance Management\DocumentsLinkedToJDE\510305.do</t>
  </si>
  <si>
    <t>S:\Christina Lake Thermal Project\Maintenance Management\DocumentsLinkedToJDE\510305.2.do</t>
  </si>
  <si>
    <t>S:\Christina Lake Thermal Project\Maintenance Management\DocumentsLinkedToJDE\510305.1.do</t>
  </si>
  <si>
    <t>S:\Christina Lake Thermal Project\Maintenance Management\DocumentsLinkedToJDE\510294.do</t>
  </si>
  <si>
    <t>S:\Christina Lake Thermal Project\Maintenance Management\DocumentsLinkedToJDE\510294.3.do</t>
  </si>
  <si>
    <t>S:\Christina Lake Thermal Project\Maintenance Management\DocumentsLinkedToJDE\510294.2.do</t>
  </si>
  <si>
    <t>S:\Christina Lake Thermal Project\Maintenance Management\DocumentsLinkedToJDE\510294.1.do</t>
  </si>
  <si>
    <t>S:\Christina Lake Thermal Project\Maintenance Management\DocumentsLinkedToJDE\510293.pd</t>
  </si>
  <si>
    <t>S:\Christina Lake Thermal Project\Maintenance Management\DocumentsLinkedToJDE\510281.do</t>
  </si>
  <si>
    <t>S:\Christina Lake Thermal Project\Maintenance Management\DocumentsLinkedToJDE\510281.1.do</t>
  </si>
  <si>
    <t>S:\Christina Lake Thermal Project\Maintenance Management\DocumentsLinkedToJDE\510277.do</t>
  </si>
  <si>
    <t>S:\Christina Lake Thermal Project\Maintenance Management\DocumentsLinkedToJDE\510277.1.do</t>
  </si>
  <si>
    <t>S:\Christina Lake Thermal Project\Maintenance Management\DocumentsLinkedToJDE\510262.do</t>
  </si>
  <si>
    <t>S:\Christina Lake Thermal Project\Maintenance Management\DocumentsLinkedToJDE\510258.do</t>
  </si>
  <si>
    <t>S:\Christina Lake Thermal Project\Maintenance Management\DocumentsLinkedToJDE\510258.1.do</t>
  </si>
  <si>
    <t>S:\Christina Lake Thermal Project\Maintenance Management\DocumentsLinkedToJDE\510256.do</t>
  </si>
  <si>
    <t>S:\Christina Lake Thermal Project\Maintenance Management\DocumentsLinkedToJDE\510256.1.do</t>
  </si>
  <si>
    <t>S:\Christina Lake Thermal Project\Maintenance Management\DocumentsLinkedToJDE\510255.do</t>
  </si>
  <si>
    <t>S:\Christina Lake Thermal Project\Maintenance Management\DocumentsLinkedToJDE\510255.1.do</t>
  </si>
  <si>
    <t>S:\Christina Lake Thermal Project\Maintenance Management\DocumentsLinkedToJDE\510252.do</t>
  </si>
  <si>
    <t>S:\Christina Lake Thermal Project\Maintenance Management\DocumentsLinkedToJDE\510252.1.do</t>
  </si>
  <si>
    <t>S:\Christina Lake Thermal Project\Maintenance Management\DocumentsLinkedToJDE\510246.pd</t>
  </si>
  <si>
    <t>S:\Christina Lake Thermal Project\Maintenance Management\DocumentsLinkedToJDE\508740.pd</t>
  </si>
  <si>
    <t>S:\Christina Lake Thermal Project\Maintenance Management\DocumentsLinkedToJDE\508685.pd</t>
  </si>
  <si>
    <t>S:\Christina Lake Thermal Project\Maintenance Management\DocumentsLinkedToJDE\508488.pd</t>
  </si>
  <si>
    <t>S:\Christina Lake Thermal Project\Maintenance Management\DocumentsLinkedToJDE\508488.2.pd</t>
  </si>
  <si>
    <t>S:\Christina Lake Thermal Project\Maintenance Management\DocumentsLinkedToJDE\508488.1.pd</t>
  </si>
  <si>
    <t>S:\Christina Lake Thermal Project\Maintenance Management\DocumentsLinkedToJDE\508480.pd</t>
  </si>
  <si>
    <t>S:\Christina Lake Thermal Project\Maintenance Management\DocumentsLinkedToJDE\508477.2.do</t>
  </si>
  <si>
    <t>S:\Christina Lake Thermal Project\Maintenance Management\DocumentsLinkedToJDE\508477.1.do</t>
  </si>
  <si>
    <t>S:\Christina Lake Thermal Project\Maintenance Management\DocumentsLinkedToJDE\508474.do</t>
  </si>
  <si>
    <t>S:\Christina Lake Thermal Project\Maintenance Management\DocumentsLinkedToJDE\508474.1.do</t>
  </si>
  <si>
    <t>S:\Christina Lake Thermal Project\Maintenance Management\DocumentsLinkedToJDE\508472.do</t>
  </si>
  <si>
    <t>S:\Christina Lake Thermal Project\Maintenance Management\DocumentsLinkedToJDE\508472.1.do</t>
  </si>
  <si>
    <t>S:\Christina Lake Thermal Project\Maintenance Management\DocumentsLinkedToJDE\508471.do</t>
  </si>
  <si>
    <t>S:\Christina Lake Thermal Project\Maintenance Management\DocumentsLinkedToJDE\508471.2.do</t>
  </si>
  <si>
    <t>S:\Christina Lake Thermal Project\Maintenance Management\DocumentsLinkedToJDE\508471.1.do</t>
  </si>
  <si>
    <t>S:\Christina Lake Thermal Project\Maintenance Management\DocumentsLinkedToJDE\508470.do</t>
  </si>
  <si>
    <t>S:\Christina Lake Thermal Project\Maintenance Management\DocumentsLinkedToJDE\508470.1.do</t>
  </si>
  <si>
    <t>S:\Christina Lake Thermal Project\Maintenance Management\DocumentsLinkedToJDE\508468.2.do</t>
  </si>
  <si>
    <t>S:\Christina Lake Thermal Project\Maintenance Management\DocumentsLinkedToJDE\508468.1.do</t>
  </si>
  <si>
    <t>S:\Christina Lake Thermal Project\Maintenance Management\DocumentsLinkedToJDE\508468 .do</t>
  </si>
  <si>
    <t>S:\Christina Lake Thermal Project\Maintenance Management\DocumentsLinkedToJDE\508466.2.do</t>
  </si>
  <si>
    <t>S:\Christina Lake Thermal Project\Maintenance Management\DocumentsLinkedToJDE\508466.1.do</t>
  </si>
  <si>
    <t>S:\Christina Lake Thermal Project\Maintenance Management\DocumentsLinkedToJDE\508464.do</t>
  </si>
  <si>
    <t>S:\Christina Lake Thermal Project\Maintenance Management\DocumentsLinkedToJDE\508464.1.do</t>
  </si>
  <si>
    <t>S:\Christina Lake Thermal Project\Maintenance Management\DocumentsLinkedToJDE\508462.2.do</t>
  </si>
  <si>
    <t>S:\Christina Lake Thermal Project\Maintenance Management\DocumentsLinkedToJDE\508462.1.do</t>
  </si>
  <si>
    <t>S:\Christina Lake Thermal Project\Maintenance Management\DocumentsLinkedToJDE\508462 .do</t>
  </si>
  <si>
    <t>S:\Christina Lake Thermal Project\Maintenance Management\DocumentsLinkedToJDE\508460.do</t>
  </si>
  <si>
    <t>S:\Christina Lake Thermal Project\Maintenance Management\DocumentsLinkedToJDE\508460.1.do</t>
  </si>
  <si>
    <t>S:\Christina Lake Thermal Project\Maintenance Management\DocumentsLinkedToJDE\508449.do</t>
  </si>
  <si>
    <t>S:\Christina Lake Thermal Project\Maintenance Management\DocumentsLinkedToJDE\508449.2.do</t>
  </si>
  <si>
    <t>S:\Christina Lake Thermal Project\Maintenance Management\DocumentsLinkedToJDE\508449.1.do</t>
  </si>
  <si>
    <t>S:\Christina Lake Thermal Project\Maintenance Management\DocumentsLinkedToJDE\508448.do</t>
  </si>
  <si>
    <t>S:\Christina Lake Thermal Project\Maintenance Management\DocumentsLinkedToJDE\508447.do</t>
  </si>
  <si>
    <t>S:\Christina Lake Thermal Project\Maintenance Management\DocumentsLinkedToJDE\508445.do</t>
  </si>
  <si>
    <t>S:\Christina Lake Thermal Project\Maintenance Management\DocumentsLinkedToJDE\508445.5.do</t>
  </si>
  <si>
    <t>S:\Christina Lake Thermal Project\Maintenance Management\DocumentsLinkedToJDE\508445.4.do</t>
  </si>
  <si>
    <t>S:\Christina Lake Thermal Project\Maintenance Management\DocumentsLinkedToJDE\508445.3.do</t>
  </si>
  <si>
    <t>S:\Christina Lake Thermal Project\Maintenance Management\DocumentsLinkedToJDE\508445.2.do</t>
  </si>
  <si>
    <t>S:\Christina Lake Thermal Project\Maintenance Management\DocumentsLinkedToJDE\508445.1.do</t>
  </si>
  <si>
    <t>S:\Christina Lake Thermal Project\Maintenance Management\DocumentsLinkedToJDE\508436.do</t>
  </si>
  <si>
    <t>S:\Christina Lake Thermal Project\Maintenance Management\DocumentsLinkedToJDE\508436.3.do</t>
  </si>
  <si>
    <t>S:\Christina Lake Thermal Project\Maintenance Management\DocumentsLinkedToJDE\508436.2.do</t>
  </si>
  <si>
    <t>S:\Christina Lake Thermal Project\Maintenance Management\DocumentsLinkedToJDE\508436.1.do</t>
  </si>
  <si>
    <t>S:\Christina Lake Thermal Project\Maintenance Management\DocumentsLinkedToJDE\508426.do</t>
  </si>
  <si>
    <t>S:\Christina Lake Thermal Project\Maintenance Management\DocumentsLinkedToJDE\508426.1.do</t>
  </si>
  <si>
    <t>S:\Christina Lake Thermal Project\Maintenance Management\DocumentsLinkedToJDE\508416.do</t>
  </si>
  <si>
    <t>S:\Christina Lake Thermal Project\Maintenance Management\DocumentsLinkedToJDE\508416.1.do</t>
  </si>
  <si>
    <t>S:\Christina Lake Thermal Project\Maintenance Management\DocumentsLinkedToJDE\508415.do</t>
  </si>
  <si>
    <t>S:\Christina Lake Thermal Project\Maintenance Management\DocumentsLinkedToJDE\508415.1.do</t>
  </si>
  <si>
    <t>S:\Christina Lake Thermal Project\Maintenance Management\DocumentsLinkedToJDE\508413.do</t>
  </si>
  <si>
    <t>S:\Christina Lake Thermal Project\Maintenance Management\DocumentsLinkedToJDE\508413.1.do</t>
  </si>
  <si>
    <t>S:\Christina Lake Thermal Project\Maintenance Management\DocumentsLinkedToJDE\508410.do</t>
  </si>
  <si>
    <t>S:\Christina Lake Thermal Project\Maintenance Management\DocumentsLinkedToJDE\508410.1.do</t>
  </si>
  <si>
    <t>S:\Christina Lake Thermal Project\Maintenance Management\DocumentsLinkedToJDE\508408.do</t>
  </si>
  <si>
    <t>S:\Christina Lake Thermal Project\Maintenance Management\DocumentsLinkedToJDE\508408.1.do</t>
  </si>
  <si>
    <t>S:\Christina Lake Thermal Project\Maintenance Management\DocumentsLinkedToJDE\508406.do</t>
  </si>
  <si>
    <t>S:\Christina Lake Thermal Project\Maintenance Management\DocumentsLinkedToJDE\508406.1.do</t>
  </si>
  <si>
    <t>S:\Christina Lake Thermal Project\Maintenance Management\DocumentsLinkedToJDE\508405.do</t>
  </si>
  <si>
    <t>S:\Christina Lake Thermal Project\Maintenance Management\DocumentsLinkedToJDE\508405.1.do</t>
  </si>
  <si>
    <t>S:\Christina Lake Thermal Project\Maintenance Management\DocumentsLinkedToJDE\507237.pd</t>
  </si>
  <si>
    <t>S:\Christina Lake Thermal Project\Maintenance Management\DocumentsLinkedToJDE\507085.pd</t>
  </si>
  <si>
    <t>S:\Christina Lake Thermal Project\Maintenance Management\DocumentsLinkedToJDE\506914.pd</t>
  </si>
  <si>
    <t>S:\Christina Lake Thermal Project\Maintenance Management\DocumentsLinkedToJDE\506912.do</t>
  </si>
  <si>
    <t>S:\Christina Lake Thermal Project\Maintenance Management\DocumentsLinkedToJDE\506701.pd</t>
  </si>
  <si>
    <t>S:\Christina Lake Thermal Project\Maintenance Management\DocumentsLinkedToJDE\506389.pd</t>
  </si>
  <si>
    <t>S:\Christina Lake Thermal Project\Maintenance Management\DocumentsLinkedToJDE\506389.1.pd</t>
  </si>
  <si>
    <t>S:\Christina Lake Thermal Project\Maintenance Management\DocumentsLinkedToJDE\505759.pd</t>
  </si>
  <si>
    <t>S:\Christina Lake Thermal Project\Maintenance Management\DocumentsLinkedToJDE\505597.do</t>
  </si>
  <si>
    <t>S:\Christina Lake Thermal Project\Maintenance Management\DocumentsLinkedToJDE\505597.1.do</t>
  </si>
  <si>
    <t>S:\Christina Lake Thermal Project\Maintenance Management\DocumentsLinkedToJDE\505595.do</t>
  </si>
  <si>
    <t>S:\Christina Lake Thermal Project\Maintenance Management\DocumentsLinkedToJDE\505595.3.do</t>
  </si>
  <si>
    <t>S:\Christina Lake Thermal Project\Maintenance Management\DocumentsLinkedToJDE\505595.2.do</t>
  </si>
  <si>
    <t>S:\Christina Lake Thermal Project\Maintenance Management\DocumentsLinkedToJDE\505595.1.do</t>
  </si>
  <si>
    <t>S:\Christina Lake Thermal Project\Maintenance Management\DocumentsLinkedToJDE\504981.pd</t>
  </si>
  <si>
    <t>S:\Christina Lake Thermal Project\Maintenance Management\DocumentsLinkedToJDE\504718.do</t>
  </si>
  <si>
    <t>S:\Christina Lake Thermal Project\Maintenance Management\DocumentsLinkedToJDE\504718.6.do</t>
  </si>
  <si>
    <t>S:\Christina Lake Thermal Project\Maintenance Management\DocumentsLinkedToJDE\504718.5.do</t>
  </si>
  <si>
    <t>S:\Christina Lake Thermal Project\Maintenance Management\DocumentsLinkedToJDE\504718.4.do</t>
  </si>
  <si>
    <t>S:\Christina Lake Thermal Project\Maintenance Management\DocumentsLinkedToJDE\504718.3.do</t>
  </si>
  <si>
    <t>S:\Christina Lake Thermal Project\Maintenance Management\DocumentsLinkedToJDE\504718.2.do</t>
  </si>
  <si>
    <t>S:\Christina Lake Thermal Project\Maintenance Management\DocumentsLinkedToJDE\504718.1.do</t>
  </si>
  <si>
    <t>S:\Christina Lake Thermal Project\Maintenance Management\DocumentsLinkedToJDE\503315.pd</t>
  </si>
  <si>
    <t>S:\Christina Lake Thermal Project\Maintenance Management\DocumentsLinkedToJDE\503315.1.pd</t>
  </si>
  <si>
    <t>S:\Christina Lake Thermal Project\Maintenance Management\DocumentsLinkedToJDE\503263.pd</t>
  </si>
  <si>
    <t>S:\Christina Lake Thermal Project\Maintenance Management\DocumentsLinkedToJDE\503010.pd</t>
  </si>
  <si>
    <t>S:\Christina Lake Thermal Project\Maintenance Management\DocumentsLinkedToJDE\502813.pd</t>
  </si>
  <si>
    <t>S:\Christina Lake Thermal Project\Maintenance Management\DocumentsLinkedToJDE\502137.pd</t>
  </si>
  <si>
    <t>S:\Christina Lake Thermal Project\Maintenance Management\DocumentsLinkedToJDE\502137.1.pd</t>
  </si>
  <si>
    <t>S:\Christina Lake Thermal Project\Maintenance Management\DocumentsLinkedToJDE\501756.pd</t>
  </si>
  <si>
    <t>S:\Christina Lake Thermal Project\Maintenance Management\DocumentsLinkedToJDE\501454.pd</t>
  </si>
  <si>
    <t>S:\Christina Lake Thermal Project\Maintenance Management\DocumentsLinkedToJDE\501398.pd</t>
  </si>
  <si>
    <t>S:\Christina Lake Thermal Project\Maintenance Management\DocumentsLinkedToJDE\501276.pd</t>
  </si>
  <si>
    <t>S:\Christina Lake Thermal Project\Maintenance Management\DocumentsLinkedToJDE\500863.pd</t>
  </si>
  <si>
    <t>S:\Christina Lake Thermal Project\Maintenance Management\DocumentsLinkedToJDE\500842.pd</t>
  </si>
  <si>
    <t>S:\Christina Lake Thermal Project\Maintenance Management\DocumentsLinkedToJDE\499992.pd</t>
  </si>
  <si>
    <t>S:\Christina Lake Thermal Project\Maintenance Management\DocumentsLinkedToJDE\499992.1.pd</t>
  </si>
  <si>
    <t>S:\Christina Lake Thermal Project\Maintenance Management\DocumentsLinkedToJDE\499828.pd</t>
  </si>
  <si>
    <t>S:\Christina Lake Thermal Project\Maintenance Management\DocumentsLinkedToJDE\499611.pd</t>
  </si>
  <si>
    <t>S:\Christina Lake Thermal Project\Maintenance Management\DocumentsLinkedToJDE\498684.pd</t>
  </si>
  <si>
    <t>S:\Christina Lake Thermal Project\Maintenance Management\DocumentsLinkedToJDE\498558.pd</t>
  </si>
  <si>
    <t>S:\Christina Lake Thermal Project\Maintenance Management\DocumentsLinkedToJDE\498558.1.pd</t>
  </si>
  <si>
    <t>S:\Christina Lake Thermal Project\Maintenance Management\DocumentsLinkedToJDE\498062.pd</t>
  </si>
  <si>
    <t>S:\Christina Lake Thermal Project\Maintenance Management\DocumentsLinkedToJDE\497793.jp</t>
  </si>
  <si>
    <t>S:\Christina Lake Thermal Project\Maintenance Management\DocumentsLinkedToJDE\497793.2.jp</t>
  </si>
  <si>
    <t>S:\Christina Lake Thermal Project\Maintenance Management\DocumentsLinkedToJDE\497793.1.jp</t>
  </si>
  <si>
    <t>S:\Christina Lake Thermal Project\Maintenance Management\DocumentsLinkedToJDE\497518.do</t>
  </si>
  <si>
    <t>S:\Christina Lake Thermal Project\Maintenance Management\DocumentsLinkedToJDE\497518.1.do</t>
  </si>
  <si>
    <t>S:\Christina Lake Thermal Project\Maintenance Management\DocumentsLinkedToJDE\497508.do</t>
  </si>
  <si>
    <t>S:\Christina Lake Thermal Project\Maintenance Management\DocumentsLinkedToJDE\497508.1.do</t>
  </si>
  <si>
    <t>S:\Christina Lake Thermal Project\Maintenance Management\DocumentsLinkedToJDE\497479.pd</t>
  </si>
  <si>
    <t>S:\Christina Lake Thermal Project\Maintenance Management\DocumentsLinkedToJDE\497325.pd</t>
  </si>
  <si>
    <t>S:\Christina Lake Thermal Project\Maintenance Management\DocumentsLinkedToJDE\496759.pd</t>
  </si>
  <si>
    <t>S:\Christina Lake Thermal Project\Maintenance Management\DocumentsLinkedToJDE\496759.2.pd</t>
  </si>
  <si>
    <t>S:\Christina Lake Thermal Project\Maintenance Management\DocumentsLinkedToJDE\496759.1.pd</t>
  </si>
  <si>
    <t>S:\Christina Lake Thermal Project\Maintenance Management\DocumentsLinkedToJDE\496630.pd</t>
  </si>
  <si>
    <t>S:\Christina Lake Thermal Project\Maintenance Management\DocumentsLinkedToJDE\496525.pd</t>
  </si>
  <si>
    <t>S:\Christina Lake Thermal Project\Maintenance Management\DocumentsLinkedToJDE\496422.pd</t>
  </si>
  <si>
    <t>S:\Christina Lake Thermal Project\Maintenance Management\DocumentsLinkedToJDE\496406.pd</t>
  </si>
  <si>
    <t>S:\Christina Lake Thermal Project\Maintenance Management\DocumentsLinkedToJDE\496079.pd</t>
  </si>
  <si>
    <t>S:\Christina Lake Thermal Project\Maintenance Management\DocumentsLinkedToJDE\496079.1.pd</t>
  </si>
  <si>
    <t>S:\Christina Lake Thermal Project\Maintenance Management\DocumentsLinkedToJDE\495352.pd</t>
  </si>
  <si>
    <t>S:\Christina Lake Thermal Project\Maintenance Management\DocumentsLinkedToJDE\495319.pd</t>
  </si>
  <si>
    <t>S:\Christina Lake Thermal Project\Maintenance Management\DocumentsLinkedToJDE\495098.pd</t>
  </si>
  <si>
    <t>S:\Christina Lake Thermal Project\Maintenance Management\DocumentsLinkedToJDE\495098.2.pd</t>
  </si>
  <si>
    <t>S:\Christina Lake Thermal Project\Maintenance Management\DocumentsLinkedToJDE\495098.1.pd</t>
  </si>
  <si>
    <t>S:\Christina Lake Thermal Project\Maintenance Management\DocumentsLinkedToJDE\494998.pd</t>
  </si>
  <si>
    <t>S:\Christina Lake Thermal Project\Maintenance Management\DocumentsLinkedToJDE\494978.pd</t>
  </si>
  <si>
    <t>S:\Christina Lake Thermal Project\Maintenance Management\DocumentsLinkedToJDE\494969.pd</t>
  </si>
  <si>
    <t>S:\Christina Lake Thermal Project\Maintenance Management\DocumentsLinkedToJDE\494825.2.pd</t>
  </si>
  <si>
    <t>S:\Christina Lake Thermal Project\Maintenance Management\DocumentsLinkedToJDE\494819.pd</t>
  </si>
  <si>
    <t>S:\Christina Lake Thermal Project\Maintenance Management\DocumentsLinkedToJDE\494358.pd</t>
  </si>
  <si>
    <t>S:\Christina Lake Thermal Project\Maintenance Management\DocumentsLinkedToJDE\494358.1.pd</t>
  </si>
  <si>
    <t>S:\Christina Lake Thermal Project\Maintenance Management\DocumentsLinkedToJDE\494321.pd</t>
  </si>
  <si>
    <t>S:\Christina Lake Thermal Project\Maintenance Management\DocumentsLinkedToJDE\493736.pd</t>
  </si>
  <si>
    <t>S:\Christina Lake Thermal Project\Maintenance Management\DocumentsLinkedToJDE\492729.pd</t>
  </si>
  <si>
    <t>S:\Christina Lake Thermal Project\Maintenance Management\DocumentsLinkedToJDE\492062.pd</t>
  </si>
  <si>
    <t>S:\Christina Lake Thermal Project\Maintenance Management\DocumentsLinkedToJDE\491804.pd</t>
  </si>
  <si>
    <t>S:\Christina Lake Thermal Project\Maintenance Management\DocumentsLinkedToJDE\490985.pd</t>
  </si>
  <si>
    <t>S:\Christina Lake Thermal Project\Maintenance Management\DocumentsLinkedToJDE\490487.pd</t>
  </si>
  <si>
    <t>S:\Christina Lake Thermal Project\Maintenance Management\DocumentsLinkedToJDE\490466.pd</t>
  </si>
  <si>
    <t>S:\Christina Lake Thermal Project\Maintenance Management\DocumentsLinkedToJDE\483139.pd</t>
  </si>
  <si>
    <t>S:\Christina Lake Thermal Project\Maintenance Management\DocumentsLinkedToJDE\482042.26211 quote.pd</t>
  </si>
  <si>
    <t>S:\Christina Lake Thermal Project\Maintenance Management\DocumentsLinkedToJDE\481966.pd</t>
  </si>
  <si>
    <t>S:\Christina Lake Thermal Project\Maintenance Management\DocumentsLinkedToJDE\481797.do</t>
  </si>
  <si>
    <t>S:\Christina Lake Thermal Project\Maintenance Management\DocumentsLinkedToJDE\481031BU9080.pd</t>
  </si>
  <si>
    <t>S:\Christina Lake Thermal Project\Maintenance Management\DocumentsLinkedToJDE\480712.pd</t>
  </si>
  <si>
    <t>S:\Christina Lake Thermal Project\Maintenance Management\DocumentsLinkedToJDE\479908.do</t>
  </si>
  <si>
    <t>S:\Christina Lake Thermal Project\Maintenance Management\DocumentsLinkedToJDE\478524.pd</t>
  </si>
  <si>
    <t>S:\Christina Lake Thermal Project\Maintenance Management\DocumentsLinkedToJDE\478010.pd</t>
  </si>
  <si>
    <t>S:\Christina Lake Thermal Project\Maintenance Management\DocumentsLinkedToJDE\477126.pd</t>
  </si>
  <si>
    <t>S:\Christina Lake Thermal Project\Maintenance Management\DocumentsLinkedToJDE\477126.1.pd</t>
  </si>
  <si>
    <t>S:\Christina Lake Thermal Project\Maintenance Management\DocumentsLinkedToJDE\474854.938437sq.pd</t>
  </si>
  <si>
    <t>S:\Christina Lake Thermal Project\Maintenance Management\DocumentsLinkedToJDE\472285.pd</t>
  </si>
  <si>
    <t>S:\Christina Lake Thermal Project\Maintenance Management\DocumentsLinkedToJDE\469957.pd</t>
  </si>
  <si>
    <t>S:\Christina Lake Thermal Project\Maintenance Management\DocumentsLinkedToJDE\467608_Carbon Controls.pd</t>
  </si>
  <si>
    <t>S:\Christina Lake Thermal Project\Maintenance Management\DocumentsLinkedToJDE\466072_Edm Valve.pd</t>
  </si>
  <si>
    <t>S:\Christina Lake Thermal Project\Maintenance Management\DocumentsLinkedToJDE\465384Tornado Flare Pilots.ht</t>
  </si>
  <si>
    <t>S:\Christina Lake Thermal Project\Maintenance Management\DocumentsLinkedToJDE\461877_monitors.xl</t>
  </si>
  <si>
    <t>S:\Christina Lake Thermal Project\Maintenance Management\DocumentsLinkedToJDE\460903.pd</t>
  </si>
  <si>
    <t>S:\Christina Lake Thermal Project\Maintenance Management\DocumentsLinkedToJDE\460105.pd</t>
  </si>
  <si>
    <t>S:\Christina Lake Thermal Project\Maintenance Management\DocumentsLinkedToJDE\459207_Nuflo_B02 orifice plates.pd</t>
  </si>
  <si>
    <t>S:\Christina Lake Thermal Project\Maintenance Management\DocumentsLinkedToJDE\458718.pd</t>
  </si>
  <si>
    <t>S:\Christina Lake Thermal Project\Maintenance Management\DocumentsLinkedToJDE\457813.pd</t>
  </si>
  <si>
    <t>S:\Christina Lake Thermal Project\Maintenance Management\DocumentsLinkedToJDE\457796.pd</t>
  </si>
  <si>
    <t>S:\Christina Lake Thermal Project\Maintenance Management\DocumentsLinkedToJDE\457729.pd</t>
  </si>
  <si>
    <t>S:\Christina Lake Thermal Project\Maintenance Management\DocumentsLinkedToJDE\456160_Drexelbrook cable.pd</t>
  </si>
  <si>
    <t>S:\Christina Lake Thermal Project\Maintenance Management\DocumentsLinkedToJDE\456099_Masterflo.pd</t>
  </si>
  <si>
    <t>S:\Christina Lake Thermal Project\Maintenance Management\DocumentsLinkedToJDE\455749.pd</t>
  </si>
  <si>
    <t>S:\Christina Lake Thermal Project\Maintenance Management\DocumentsLinkedToJDE\455480.pd</t>
  </si>
  <si>
    <t>S:\Christina Lake Thermal Project\Maintenance Management\DocumentsLinkedToJDE\455149_Electrogas.xl</t>
  </si>
  <si>
    <t>S:\Christina Lake Thermal Project\Maintenance Management\DocumentsLinkedToJDE\454099.pd</t>
  </si>
  <si>
    <t>S:\Christina Lake Thermal Project\Maintenance Management\DocumentsLinkedToJDE\454099.1.pd</t>
  </si>
  <si>
    <t>S:\Christina Lake Thermal Project\Maintenance Management\DocumentsLinkedToJDE\453880.pd</t>
  </si>
  <si>
    <t>S:\Christina Lake Thermal Project\Maintenance Management\DocumentsLinkedToJDE\453048_Larox sleave.pd</t>
  </si>
  <si>
    <t>S:\Christina Lake Thermal Project\Maintenance Management\DocumentsLinkedToJDE\452772_Meridian_A4_GC.pd</t>
  </si>
  <si>
    <t>S:\Christina Lake Thermal Project\Maintenance Management\DocumentsLinkedToJDE\452690.pd</t>
  </si>
  <si>
    <t>S:\Christina Lake Thermal Project\Maintenance Management\DocumentsLinkedToJDE\452686.pd</t>
  </si>
  <si>
    <t>S:\Christina Lake Thermal Project\Maintenance Management\DocumentsLinkedToJDE\452646.pd</t>
  </si>
  <si>
    <t>S:\Christina Lake Thermal Project\Maintenance Management\DocumentsLinkedToJDE\452349_TELEMATIC.pd</t>
  </si>
  <si>
    <t>S:\Christina Lake Thermal Project\Maintenance Management\DocumentsLinkedToJDE\452059_Net Safety_Fire eyes.pd</t>
  </si>
  <si>
    <t>S:\Christina Lake Thermal Project\Maintenance Management\DocumentsLinkedToJDE\452059_Net Safety_Fire eye doc.PD</t>
  </si>
  <si>
    <t>S:\Christina Lake Thermal Project\Maintenance Management\DocumentsLinkedToJDE\451083_Spartan_regulators.pd</t>
  </si>
  <si>
    <t>S:\Christina Lake Thermal Project\Maintenance Management\DocumentsLinkedToJDE\449374Spartan.pd</t>
  </si>
  <si>
    <t>S:\Christina Lake Thermal Project\Maintenance Management\DocumentsLinkedToJDE\449374dwg.pd</t>
  </si>
  <si>
    <t>S:\Christina Lake Thermal Project\Maintenance Management\DocumentsLinkedToJDE\448584.pd</t>
  </si>
  <si>
    <t>S:\Christina Lake Thermal Project\Maintenance Management\DocumentsLinkedToJDE\448559CL-2007-083.xl</t>
  </si>
  <si>
    <t>S:\Christina Lake Thermal Project\Maintenance Management\DocumentsLinkedToJDE\448559.pd</t>
  </si>
  <si>
    <t>S:\Christina Lake Thermal Project\Maintenance Management\DocumentsLinkedToJDE\448227.pd</t>
  </si>
  <si>
    <t>S:\Christina Lake Thermal Project\Maintenance Management\DocumentsLinkedToJDE\447645orifice plate.ht</t>
  </si>
  <si>
    <t>S:\Christina Lake Thermal Project\Maintenance Management\DocumentsLinkedToJDE\447276.pd</t>
  </si>
  <si>
    <t>S:\Christina Lake Thermal Project\Maintenance Management\DocumentsLinkedToJDE\446825PIT1051.do</t>
  </si>
  <si>
    <t>S:\Christina Lake Thermal Project\Maintenance Management\DocumentsLinkedToJDE\446825FIT203F.pd</t>
  </si>
  <si>
    <t>S:\Christina Lake Thermal Project\Maintenance Management\DocumentsLinkedToJDE\446586.pd</t>
  </si>
  <si>
    <t>S:\Christina Lake Thermal Project\Maintenance Management\DocumentsLinkedToJDE\446554.pd</t>
  </si>
  <si>
    <t>S:\Christina Lake Thermal Project\Maintenance Management\DocumentsLinkedToJDE\444679Calibration Gas Quote.rt</t>
  </si>
  <si>
    <t>S:\Christina Lake Thermal Project\Maintenance Management\DocumentsLinkedToJDE\444679_Benchmark.pd</t>
  </si>
  <si>
    <t>S:\Christina Lake Thermal Project\Maintenance Management\DocumentsLinkedToJDE\444096.pd</t>
  </si>
  <si>
    <t>S:\Christina Lake Thermal Project\Maintenance Management\DocumentsLinkedToJDE\443959REDRev.1.pd</t>
  </si>
  <si>
    <t>S:\Christina Lake Thermal Project\Maintenance Management\DocumentsLinkedToJDE\443512.pd</t>
  </si>
  <si>
    <t>S:\Christina Lake Thermal Project\Maintenance Management\DocumentsLinkedToJDE\443398_Atlas Copco_DP tx..pd</t>
  </si>
  <si>
    <t>S:\Christina Lake Thermal Project\Maintenance Management\DocumentsLinkedToJDE\443085REV2.pd</t>
  </si>
  <si>
    <t>S:\Christina Lake Thermal Project\Maintenance Management\DocumentsLinkedToJDE\441819.do</t>
  </si>
  <si>
    <t>S:\Christina Lake Thermal Project\Maintenance Management\DocumentsLinkedToJDE\441802.pd</t>
  </si>
  <si>
    <t>S:\Christina Lake Thermal Project\Maintenance Management\DocumentsLinkedToJDE\441785.pd</t>
  </si>
  <si>
    <t>S:\Christina Lake Thermal Project\Maintenance Management\DocumentsLinkedToJDE\440740.tx</t>
  </si>
  <si>
    <t>S:\Christina Lake Thermal Project\Maintenance Management\DocumentsLinkedToJDE\440740.pd</t>
  </si>
  <si>
    <t>S:\Christina Lake Thermal Project\Maintenance Management\DocumentsLinkedToJDE\440627.pd</t>
  </si>
  <si>
    <t>S:\Christina Lake Thermal Project\Maintenance Management\DocumentsLinkedToJDE\440517.pd</t>
  </si>
  <si>
    <t>S:\Christina Lake Thermal Project\Maintenance Management\DocumentsLinkedToJDE\440209.pd</t>
  </si>
  <si>
    <t>S:\Christina Lake Thermal Project\Maintenance Management\DocumentsLinkedToJDE\438967.pd</t>
  </si>
  <si>
    <t>S:\Christina Lake Thermal Project\Maintenance Management\DocumentsLinkedToJDE\438396 Notes.pd</t>
  </si>
  <si>
    <t>S:\Christina Lake Thermal Project\Maintenance Management\DocumentsLinkedToJDE\435724.pd</t>
  </si>
  <si>
    <t>S:\Christina Lake Thermal Project\Maintenance Management\DocumentsLinkedToJDE\435377.pd</t>
  </si>
  <si>
    <t>S:\Christina Lake Thermal Project\Maintenance Management\DocumentsLinkedToJDE\435374.pd</t>
  </si>
  <si>
    <t>S:\Christina Lake Thermal Project\Maintenance Management\DocumentsLinkedToJDE\433587New Day Tank Location.pd</t>
  </si>
  <si>
    <t>S:\Christina Lake Thermal Project\Maintenance Management\DocumentsLinkedToJDE\433103.pd</t>
  </si>
  <si>
    <t>S:\Christina Lake Thermal Project\Maintenance Management\DocumentsLinkedToJDE\433101.pd</t>
  </si>
  <si>
    <t>S:\Christina Lake Thermal Project\Maintenance Management\DocumentsLinkedToJDE\433100.pd</t>
  </si>
  <si>
    <t>S:\Christina Lake Thermal Project\Maintenance Management\DocumentsLinkedToJDE\433099.pd</t>
  </si>
  <si>
    <t>S:\Christina Lake Thermal Project\Maintenance Management\DocumentsLinkedToJDE\433092.pd</t>
  </si>
  <si>
    <t>S:\Christina Lake Thermal Project\Maintenance Management\DocumentsLinkedToJDE\433091.pd</t>
  </si>
  <si>
    <t>S:\Christina Lake Thermal Project\Maintenance Management\DocumentsLinkedToJDE\433040.pd</t>
  </si>
  <si>
    <t>S:\Christina Lake Thermal Project\Maintenance Management\DocumentsLinkedToJDE\432786.pd</t>
  </si>
  <si>
    <t>S:\Christina Lake Thermal Project\Maintenance Management\DocumentsLinkedToJDE\432750GCB02.pd</t>
  </si>
  <si>
    <t>S:\Christina Lake Thermal Project\Maintenance Management\DocumentsLinkedToJDE\431904GAS.pd</t>
  </si>
  <si>
    <t>S:\Christina Lake Thermal Project\Maintenance Management\DocumentsLinkedToJDE\431899TA07.xls.pd</t>
  </si>
  <si>
    <t>S:\Christina Lake Thermal Project\Maintenance Management\DocumentsLinkedToJDE\431899flt.pd</t>
  </si>
  <si>
    <t>S:\Christina Lake Thermal Project\Maintenance Management\DocumentsLinkedToJDE\431690GR.do</t>
  </si>
  <si>
    <t>S:\Christina Lake Thermal Project\Maintenance Management\DocumentsLinkedToJDE\431321.pd</t>
  </si>
  <si>
    <t>S:\Christina Lake Thermal Project\Maintenance Management\DocumentsLinkedToJDE\429336DCSOffice - Grant Ribey.xl</t>
  </si>
  <si>
    <t>S:\Christina Lake Thermal Project\Maintenance Management\DocumentsLinkedToJDE\429336ACSunriseMech.pd</t>
  </si>
  <si>
    <t>S:\Christina Lake Thermal Project\Maintenance Management\DocumentsLinkedToJDE\429251_TA_B02 gas turbines_Carbon Controls.pd</t>
  </si>
  <si>
    <t>S:\Christina Lake Thermal Project\Maintenance Management\DocumentsLinkedToJDE\429244_TA_GAS TURBINES_DANIEL.pd</t>
  </si>
  <si>
    <t>S:\Christina Lake Thermal Project\Maintenance Management\DocumentsLinkedToJDE\428811_TA_LV_304_Spartan.do</t>
  </si>
  <si>
    <t>S:\Christina Lake Thermal Project\Maintenance Management\DocumentsLinkedToJDE\428810_TA_LV_397_Spartan.do</t>
  </si>
  <si>
    <t>S:\Christina Lake Thermal Project\Maintenance Management\DocumentsLinkedToJDE\428809_TA_FV_302_Spartan.do</t>
  </si>
  <si>
    <t>S:\Christina Lake Thermal Project\Maintenance Management\DocumentsLinkedToJDE\428806_TA_Spartan.do</t>
  </si>
  <si>
    <t>S:\Christina Lake Thermal Project\Maintenance Management\DocumentsLinkedToJDE\428558_Edm_valve.pd</t>
  </si>
  <si>
    <t>S:\Christina Lake Thermal Project\Maintenance Management\DocumentsLinkedToJDE\427296 PSV1200.pd</t>
  </si>
  <si>
    <t>S:\Christina Lake Thermal Project\Maintenance Management\DocumentsLinkedToJDE\427063 - V-302 Pressure gauges on PW line.pd</t>
  </si>
  <si>
    <t>S:\Christina Lake Thermal Project\Maintenance Management\DocumentsLinkedToJDE\426903kvm.pd</t>
  </si>
  <si>
    <t>S:\Christina Lake Thermal Project\Maintenance Management\DocumentsLinkedToJDE\426903fibpdf.pd</t>
  </si>
  <si>
    <t>S:\Christina Lake Thermal Project\Maintenance Management\DocumentsLinkedToJDE\426884.pd</t>
  </si>
  <si>
    <t>S:\Christina Lake Thermal Project\Maintenance Management\DocumentsLinkedToJDE\426773.xl</t>
  </si>
  <si>
    <t>S:\Christina Lake Thermal Project\Maintenance Management\DocumentsLinkedToJDE\418807.pd</t>
  </si>
  <si>
    <t>S:\Christina Lake Thermal Project\Maintenance Management\DocumentsLinkedToJDE\418615.pd</t>
  </si>
  <si>
    <t>S:\Christina Lake Thermal Project\Maintenance Management\DocumentsLinkedToJDE\416043_MasterFlo.pd</t>
  </si>
  <si>
    <t>S:\Christina Lake Thermal Project\Maintenance Management\DocumentsLinkedToJDE\415280.pd</t>
  </si>
  <si>
    <t>S:\Christina Lake Thermal Project\Maintenance Management\DocumentsLinkedToJDE\414316_spartan.do</t>
  </si>
  <si>
    <t>S:\Christina Lake Thermal Project\Maintenance Management\DocumentsLinkedToJDE\412487CVS Series D .ht</t>
  </si>
  <si>
    <t>S:\Christina Lake Thermal Project\Maintenance Management\DocumentsLinkedToJDE\410844.rt</t>
  </si>
  <si>
    <t>S:\Christina Lake Thermal Project\Maintenance Management\DocumentsLinkedToJDE\410204 Edm_valve.pd</t>
  </si>
  <si>
    <t>S:\Christina Lake Thermal Project\Maintenance Management\DocumentsLinkedToJDE\410143.pd</t>
  </si>
  <si>
    <t>S:\Christina Lake Thermal Project\Maintenance Management\DocumentsLinkedToJDE\409128 Spartan.pd</t>
  </si>
  <si>
    <t>S:\Christina Lake Thermal Project\Maintenance Management\DocumentsLinkedToJDE\408984 E-101.pd</t>
  </si>
  <si>
    <t>S:\Christina Lake Thermal Project\Maintenance Management\DocumentsLinkedToJDE\408981.pd</t>
  </si>
  <si>
    <t>S:\Christina Lake Thermal Project\Maintenance Management\DocumentsLinkedToJDE\408773.ht</t>
  </si>
  <si>
    <t>S:\Christina Lake Thermal Project\Maintenance Management\DocumentsLinkedToJDE\407874Bentek.xl</t>
  </si>
  <si>
    <t>S:\Christina Lake Thermal Project\Maintenance Management\DocumentsLinkedToJDE\405549bentley.pd</t>
  </si>
  <si>
    <t>S:\Christina Lake Thermal Project\Maintenance Management\DocumentsLinkedToJDE\404215delpro.do</t>
  </si>
  <si>
    <t>S:\Christina Lake Thermal Project\Maintenance Management\DocumentsLinkedToJDE\404215.pd</t>
  </si>
  <si>
    <t>S:\Christina Lake Thermal Project\Maintenance Management\DocumentsLinkedToJDE\404215 Spartan.pd</t>
  </si>
  <si>
    <t>S:\Christina Lake Thermal Project\Maintenance Management\DocumentsLinkedToJDE\401919 Master Flo.pd</t>
  </si>
  <si>
    <t>S:\Christina Lake Thermal Project\Maintenance Management\DocumentsLinkedToJDE\401407.pd</t>
  </si>
  <si>
    <t>S:\Christina Lake Thermal Project\Maintenance Management\DocumentsLinkedToJDE\398971setup.do</t>
  </si>
  <si>
    <t>S:\Christina Lake Thermal Project\Maintenance Management\DocumentsLinkedToJDE\398971security.pd</t>
  </si>
  <si>
    <t>S:\Christina Lake Thermal Project\Maintenance Management\DocumentsLinkedToJDE\395554.pd</t>
  </si>
  <si>
    <t>S:\Christina Lake Thermal Project\Maintenance Management\DocumentsLinkedToJDE\395543.pd</t>
  </si>
  <si>
    <t>S:\Christina Lake Thermal Project\Maintenance Management\DocumentsLinkedToJDE\393573_edm_valve.pd</t>
  </si>
  <si>
    <t>S:\Christina Lake Thermal Project\Maintenance Management\DocumentsLinkedToJDE\391689.pd</t>
  </si>
  <si>
    <t>S:\Christina Lake Thermal Project\Maintenance Management\DocumentsLinkedToJDE\2008\Welding\539475Stairway platform 001.jp</t>
  </si>
  <si>
    <t>S:\Christina Lake Thermal Project\Maintenance Management\DocumentsLinkedToJDE\2008\Warehouse Procurement\538012.pd</t>
  </si>
  <si>
    <t>S:\Christina Lake Thermal Project\Maintenance Management\DocumentsLinkedToJDE\2008\Pipefitting\T-313 vl</t>
  </si>
  <si>
    <t>S:\Christina Lake Thermal Project\Maintenance Management\DocumentsLinkedToJDE\2008\Pipefitting\Fugitive Emission</t>
  </si>
  <si>
    <t>S:\Christina Lake Thermal Project\Maintenance Management\DocumentsLinkedToJDE\2008\Operations\500232.pd</t>
  </si>
  <si>
    <t>S:\Christina Lake Thermal Project\Maintenance Management\DocumentsLinkedToJDE\2008\Operations\500221.pd</t>
  </si>
  <si>
    <t>S:\Christina Lake Thermal Project\Maintenance Management\DocumentsLinkedToJDE\2008\Operations\484422.pd</t>
  </si>
  <si>
    <t>S:\Christina Lake Thermal Project\Maintenance Management\DocumentsLinkedToJDE\2008\Operations\481605Invoice.pd</t>
  </si>
  <si>
    <t>S:\Christina Lake Thermal Project\Maintenance Management\DocumentsLinkedToJDE\2008\Operations\469452Invoice.pd</t>
  </si>
  <si>
    <t>S:\Christina Lake Thermal Project\Maintenance Management\DocumentsLinkedToJDE\2008\Operations\467849.pd</t>
  </si>
  <si>
    <t>S:\Christina Lake Thermal Project\Maintenance Management\DocumentsLinkedToJDE\2008\Millwright\hytorc quote.pd</t>
  </si>
  <si>
    <t>S:\Christina Lake Thermal Project\Maintenance Management\DocumentsLinkedToJDE\2008\Millwright\509160-3.pd</t>
  </si>
  <si>
    <t>S:\Christina Lake Thermal Project\Maintenance Management\DocumentsLinkedToJDE\2008\Millwright\509160-2.pd</t>
  </si>
  <si>
    <t>S:\Christina Lake Thermal Project\Maintenance Management\DocumentsLinkedToJDE\2008\Millwright\509160-1.pd</t>
  </si>
  <si>
    <t>S:\Christina Lake Thermal Project\Maintenance Management\DocumentsLinkedToJDE\2008\Millwright\504311.pd</t>
  </si>
  <si>
    <t>S:\Christina Lake Thermal Project\Maintenance Management\DocumentsLinkedToJDE\2008\Millwright\483980-2.pd</t>
  </si>
  <si>
    <t>S:\Christina Lake Thermal Project\Maintenance Management\DocumentsLinkedToJDE\2008\Millwright\483980-1.pd</t>
  </si>
  <si>
    <t>S:\Christina Lake Thermal Project\Maintenance Management\DocumentsLinkedToJDE\2008\Instrumentation\WR_546119.pd</t>
  </si>
  <si>
    <t>S:\Christina Lake Thermal Project\Maintenance Management\DocumentsLinkedToJDE\2008\Instrumentation\WO_553355.pd</t>
  </si>
  <si>
    <t>S:\Christina Lake Thermal Project\Maintenance Management\DocumentsLinkedToJDE\2008\Instrumentation\WO_551200-4.pd</t>
  </si>
  <si>
    <t>S:\Christina Lake Thermal Project\Maintenance Management\DocumentsLinkedToJDE\2008\Instrumentation\WO_551200-3.pd</t>
  </si>
  <si>
    <t>S:\Christina Lake Thermal Project\Maintenance Management\DocumentsLinkedToJDE\2008\Instrumentation\WO_551200-2.pd</t>
  </si>
  <si>
    <t>S:\Christina Lake Thermal Project\Maintenance Management\DocumentsLinkedToJDE\2008\Instrumentation\WO_551200-1.pd</t>
  </si>
  <si>
    <t>S:\Christina Lake Thermal Project\Maintenance Management\DocumentsLinkedToJDE\2008\Instrumentation\WO_550891.pd</t>
  </si>
  <si>
    <t>S:\Christina Lake Thermal Project\Maintenance Management\DocumentsLinkedToJDE\2008\Instrumentation\WO_549012.pd</t>
  </si>
  <si>
    <t>S:\Christina Lake Thermal Project\Maintenance Management\DocumentsLinkedToJDE\2008\Instrumentation\WO_548667.pd</t>
  </si>
  <si>
    <t>S:\Christina Lake Thermal Project\Maintenance Management\DocumentsLinkedToJDE\2008\Instrumentation\WO_545367.pd</t>
  </si>
  <si>
    <t>S:\Christina Lake Thermal Project\Maintenance Management\DocumentsLinkedToJDE\2008\Instrumentation\WO_544425.pd</t>
  </si>
  <si>
    <t>S:\Christina Lake Thermal Project\Maintenance Management\DocumentsLinkedToJDE\2008\Instrumentation\WO_544071-4.pd</t>
  </si>
  <si>
    <t>S:\Christina Lake Thermal Project\Maintenance Management\DocumentsLinkedToJDE\2008\Instrumentation\WO_544040.pd</t>
  </si>
  <si>
    <t>S:\Christina Lake Thermal Project\Maintenance Management\DocumentsLinkedToJDE\2008\Instrumentation\WO_543425-1.pd</t>
  </si>
  <si>
    <t>S:\Christina Lake Thermal Project\Maintenance Management\DocumentsLinkedToJDE\2008\Instrumentation\WO_541364.DO</t>
  </si>
  <si>
    <t>S:\Christina Lake Thermal Project\Maintenance Management\DocumentsLinkedToJDE\2008\Instrumentation\WO_540696 2-2.pd</t>
  </si>
  <si>
    <t>S:\Christina Lake Thermal Project\Maintenance Management\DocumentsLinkedToJDE\2008\Instrumentation\WO_540696 1-2.pd</t>
  </si>
  <si>
    <t>S:\Christina Lake Thermal Project\Maintenance Management\DocumentsLinkedToJDE\2008\Instrumentation\WO_538012.pd</t>
  </si>
  <si>
    <t>S:\Christina Lake Thermal Project\Maintenance Management\DocumentsLinkedToJDE\2008\Instrumentation\WO_536382.pd</t>
  </si>
  <si>
    <t>S:\Christina Lake Thermal Project\Maintenance Management\DocumentsLinkedToJDE\2008\Instrumentation\WO_532193.pd</t>
  </si>
  <si>
    <t>S:\Christina Lake Thermal Project\Maintenance Management\DocumentsLinkedToJDE\2008\Instrumentation\WO_527766.pd</t>
  </si>
  <si>
    <t>S:\Christina Lake Thermal Project\Maintenance Management\DocumentsLinkedToJDE\2008\Instrumentation\WO_526418.pd</t>
  </si>
  <si>
    <t>S:\Christina Lake Thermal Project\Maintenance Management\DocumentsLinkedToJDE\2008\Instrumentation\WO_523005.pd</t>
  </si>
  <si>
    <t>S:\Christina Lake Thermal Project\Maintenance Management\DocumentsLinkedToJDE\2008\Instrumentation\WO_517791.pd</t>
  </si>
  <si>
    <t>S:\Christina Lake Thermal Project\Maintenance Management\DocumentsLinkedToJDE\2008\Instrumentation\WO_512549.pd</t>
  </si>
  <si>
    <t>S:\Christina Lake Thermal Project\Maintenance Management\DocumentsLinkedToJDE\2008\Instrumentation\WO_512067.pd</t>
  </si>
  <si>
    <t>S:\Christina Lake Thermal Project\Maintenance Management\DocumentsLinkedToJDE\2008\Instrumentation\WO_508310.pd</t>
  </si>
  <si>
    <t>S:\Christina Lake Thermal Project\Maintenance Management\DocumentsLinkedToJDE\2008\Instrumentation\WO_508185.pd</t>
  </si>
  <si>
    <t>S:\Christina Lake Thermal Project\Maintenance Management\DocumentsLinkedToJDE\2008\Instrumentation\WO_499822.PD</t>
  </si>
  <si>
    <t>S:\Christina Lake Thermal Project\Maintenance Management\DocumentsLinkedToJDE\2008\Instrumentation\WO_499637.pd</t>
  </si>
  <si>
    <t>S:\Christina Lake Thermal Project\Maintenance Management\DocumentsLinkedToJDE\2008\Instrumentation\WO_498387.pd</t>
  </si>
  <si>
    <t>S:\Christina Lake Thermal Project\Maintenance Management\DocumentsLinkedToJDE\2008\Instrumentation\WO_496769.pd</t>
  </si>
  <si>
    <t>S:\Christina Lake Thermal Project\Maintenance Management\DocumentsLinkedToJDE\2008\Instrumentation\WO_496528.pd</t>
  </si>
  <si>
    <t>S:\Christina Lake Thermal Project\Maintenance Management\DocumentsLinkedToJDE\2008\Instrumentation\WO_487256.pd</t>
  </si>
  <si>
    <t>S:\Christina Lake Thermal Project\Maintenance Management\DocumentsLinkedToJDE\2008\Instrumentation\WO_465957.pd</t>
  </si>
  <si>
    <t>S:\Christina Lake Thermal Project\Maintenance Management\DocumentsLinkedToJDE\2008\Instrumentation\MOC_CL1-2008-089.pd</t>
  </si>
  <si>
    <t>S:\Christina Lake Thermal Project\Maintenance Management\DocumentsLinkedToJDE\2008\Instrumentation\Micro-Watt Controls LEL sensors.ht</t>
  </si>
  <si>
    <t>S:\Christina Lake Thermal Project\Maintenance Management\DocumentsLinkedToJDE\2008\Instrumentation\Meter Proving Checklist.pd</t>
  </si>
  <si>
    <t>S:\Christina Lake Thermal Project\Maintenance Management\DocumentsLinkedToJDE\2008\Instrumentation\MARPmeterListNov08 2-2.pd</t>
  </si>
  <si>
    <t>S:\Christina Lake Thermal Project\Maintenance Management\DocumentsLinkedToJDE\2008\Instrumentation\MARPmeterListNov08 1-2.pd</t>
  </si>
  <si>
    <t>S:\Christina Lake Thermal Project\Maintenance Management\DocumentsLinkedToJDE\2008\Instrumentation\FW Micro-Watt Controls  Calibration Gas.ht</t>
  </si>
  <si>
    <t>S:\Christina Lake Thermal Project\Maintenance Management\DocumentsLinkedToJDE\2008\Instrumentation\FW B-102 TC IO.ht</t>
  </si>
  <si>
    <t>S:\Christina Lake Thermal Project\Maintenance Management\DocumentsLinkedToJDE\2008\Instrumentation\E-101 cooling 001.jp</t>
  </si>
  <si>
    <t>S:\Christina Lake Thermal Project\Maintenance Management\DocumentsLinkedToJDE\2008\Instrumentation\Diagnostic Engineering Invoice.pd</t>
  </si>
  <si>
    <t>S:\Christina Lake Thermal Project\Maintenance Management\DocumentsLinkedToJDE\2008\Instrumentation\CL - CGA Form.xl</t>
  </si>
  <si>
    <t>S:\Christina Lake Thermal Project\Maintenance Management\DocumentsLinkedToJDE\2008\Instrumentation\556471-FE-9221A.pd</t>
  </si>
  <si>
    <t>S:\Christina Lake Thermal Project\Maintenance Management\DocumentsLinkedToJDE\2008\Instrumentation\544071MOC151Wireless_planning_guide.pd</t>
  </si>
  <si>
    <t>S:\Christina Lake Thermal Project\Maintenance Management\DocumentsLinkedToJDE\2008\Instrumentation\544071MOC1511086473sq.pd</t>
  </si>
  <si>
    <t>S:\Christina Lake Thermal Project\Maintenance Management\DocumentsLinkedToJDE\2008\Instrumentation\544071MOC151.pd</t>
  </si>
  <si>
    <t>S:\Christina Lake Thermal Project\Maintenance Management\DocumentsLinkedToJDE\2008\Instrumentation\543425.pd</t>
  </si>
  <si>
    <t>S:\Christina Lake Thermal Project\Maintenance Management\DocumentsLinkedToJDE\2008\Instrumentation\542988.pd</t>
  </si>
  <si>
    <t>S:\Christina Lake Thermal Project\Maintenance Management\DocumentsLinkedToJDE\2008\Instrumentation\541470.pd</t>
  </si>
  <si>
    <t>S:\Christina Lake Thermal Project\Maintenance Management\DocumentsLinkedToJDE\2008\Instrumentation\539554Trends.pd</t>
  </si>
  <si>
    <t>S:\Christina Lake Thermal Project\Maintenance Management\DocumentsLinkedToJDE\2008\Instrumentation\534524Replacement valves for water softener.tx</t>
  </si>
  <si>
    <t>S:\Christina Lake Thermal Project\Maintenance Management\DocumentsLinkedToJDE\2008\Instrumentation\533271AIT360tmprpt01.tx</t>
  </si>
  <si>
    <t>S:\Christina Lake Thermal Project\Maintenance Management\DocumentsLinkedToJDE\2008\Instrumentation\533271AIT360Calgas.tx</t>
  </si>
  <si>
    <t>S:\Christina Lake Thermal Project\Maintenance Management\DocumentsLinkedToJDE\2008\Instrumentation\533233DMO.xl</t>
  </si>
  <si>
    <t>S:\Christina Lake Thermal Project\Maintenance Management\DocumentsLinkedToJDE\2008\Instrumentation\522238.pd</t>
  </si>
  <si>
    <t>S:\Christina Lake Thermal Project\Maintenance Management\DocumentsLinkedToJDE\2008\Instrumentation\519494.pd</t>
  </si>
  <si>
    <t>S:\Christina Lake Thermal Project\Maintenance Management\DocumentsLinkedToJDE\2008\Instrumentation\519487 - Meter Listing.xl</t>
  </si>
  <si>
    <t>S:\Christina Lake Thermal Project\Maintenance Management\DocumentsLinkedToJDE\2008\Instrumentation\513247.pd</t>
  </si>
  <si>
    <t>S:\Christina Lake Thermal Project\Maintenance Management\DocumentsLinkedToJDE\2008\Instrumentation\513245-2.pd</t>
  </si>
  <si>
    <t>S:\Christina Lake Thermal Project\Maintenance Management\DocumentsLinkedToJDE\2008\Instrumentation\513245-1.pd</t>
  </si>
  <si>
    <t>S:\Christina Lake Thermal Project\Maintenance Management\DocumentsLinkedToJDE\2008\Instrumentation\513244-2.pd</t>
  </si>
  <si>
    <t>S:\Christina Lake Thermal Project\Maintenance Management\DocumentsLinkedToJDE\2008\Instrumentation\513244-1.pd</t>
  </si>
  <si>
    <t>S:\Christina Lake Thermal Project\Maintenance Management\DocumentsLinkedToJDE\2008\Instrumentation\512434Redvalve.pd</t>
  </si>
  <si>
    <t>S:\Christina Lake Thermal Project\Maintenance Management\DocumentsLinkedToJDE\2008\Instrumentation\5120671052294SQ.pd</t>
  </si>
  <si>
    <t>S:\Christina Lake Thermal Project\Maintenance Management\DocumentsLinkedToJDE\2008\Instrumentation\510569Quote Q2177 - Encana - Seal flush flow switch.ht</t>
  </si>
  <si>
    <t>S:\Christina Lake Thermal Project\Maintenance Management\DocumentsLinkedToJDE\2008\Instrumentation\510569Muis_V6.pd</t>
  </si>
  <si>
    <t>S:\Christina Lake Thermal Project\Maintenance Management\DocumentsLinkedToJDE\2008\Instrumentation\508691-3.pd</t>
  </si>
  <si>
    <t>S:\Christina Lake Thermal Project\Maintenance Management\DocumentsLinkedToJDE\2008\Instrumentation\508691-2.pd</t>
  </si>
  <si>
    <t>S:\Christina Lake Thermal Project\Maintenance Management\DocumentsLinkedToJDE\2008\Instrumentation\508691-1.pd</t>
  </si>
  <si>
    <t>S:\Christina Lake Thermal Project\Maintenance Management\DocumentsLinkedToJDE\2008\Instrumentation\507724Page2.pd</t>
  </si>
  <si>
    <t>S:\Christina Lake Thermal Project\Maintenance Management\DocumentsLinkedToJDE\2008\Instrumentation\507724.pd</t>
  </si>
  <si>
    <t>S:\Christina Lake Thermal Project\Maintenance Management\DocumentsLinkedToJDE\2008\Instrumentation\504499.pd</t>
  </si>
  <si>
    <t>S:\Christina Lake Thermal Project\Maintenance Management\DocumentsLinkedToJDE\2008\Instrumentation\492175Valtek Positioners.ht</t>
  </si>
  <si>
    <t>S:\Christina Lake Thermal Project\Maintenance Management\DocumentsLinkedToJDE\2008\Instrumentation\492175LGAIM0058[1].pd</t>
  </si>
  <si>
    <t>S:\Christina Lake Thermal Project\Maintenance Management\DocumentsLinkedToJDE\2008\Instrumentation\491046.pd</t>
  </si>
  <si>
    <t>S:\Christina Lake Thermal Project\Maintenance Management\DocumentsLinkedToJDE\2008\Instrumentation\490913Fisher_Y693.ht</t>
  </si>
  <si>
    <t>S:\Christina Lake Thermal Project\Maintenance Management\DocumentsLinkedToJDE\2008\Instrumentation\490562.pd</t>
  </si>
  <si>
    <t>S:\Christina Lake Thermal Project\Maintenance Management\DocumentsLinkedToJDE\2008\Instrumentation\490543.pd</t>
  </si>
  <si>
    <t>S:\Christina Lake Thermal Project\Maintenance Management\DocumentsLinkedToJDE\2008\Instrumentation\488418.8443-3010 EnCana CL Hardware Add-on.pd</t>
  </si>
  <si>
    <t>S:\Christina Lake Thermal Project\Maintenance Management\DocumentsLinkedToJDE\2008\Instrumentation\487233DoubleG.pd</t>
  </si>
  <si>
    <t>S:\Christina Lake Thermal Project\Maintenance Management\DocumentsLinkedToJDE\2008\Instrumentation\484423.963956SQ.pd</t>
  </si>
  <si>
    <t>S:\Christina Lake Thermal Project\Maintenance Management\DocumentsLinkedToJDE\2008\Instrumentation\483595.8910S1,Encana,Apc,400.pd</t>
  </si>
  <si>
    <t>S:\Christina Lake Thermal Project\Maintenance Management\DocumentsLinkedToJDE\2008\Instrumentation\482112Setup.pd</t>
  </si>
  <si>
    <t>S:\Christina Lake Thermal Project\Maintenance Management\DocumentsLinkedToJDE\2008\Instrumentation\465957.969649sq.do</t>
  </si>
  <si>
    <t>S:\Christina Lake Thermal Project\Maintenance Management\DocumentsLinkedToJDE\2008\Instrumentation\456755.EnCana FCCL Oil Sands Ltd287662.pd</t>
  </si>
  <si>
    <t>S:\Christina Lake Thermal Project\Maintenance Management\DocumentsLinkedToJDE\2008\FacilityIntegrity\SAP2008\V-860\V_860.pd</t>
  </si>
  <si>
    <t>S:\Christina Lake Thermal Project\Maintenance Management\DocumentsLinkedToJDE\2008\FacilityIntegrity\SAP2008\V-853\V_853.pd</t>
  </si>
  <si>
    <t>S:\Christina Lake Thermal Project\Maintenance Management\DocumentsLinkedToJDE\2008\FacilityIntegrity\SAP2008\V-851\V_851.pd</t>
  </si>
  <si>
    <t>S:\Christina Lake Thermal Project\Maintenance Management\DocumentsLinkedToJDE\2008\FacilityIntegrity\SAP2008\V-850\V_850.pd</t>
  </si>
  <si>
    <t>S:\Christina Lake Thermal Project\Maintenance Management\DocumentsLinkedToJDE\2008\FacilityIntegrity\SAP2008\V-844\V_844.pd</t>
  </si>
  <si>
    <t>S:\Christina Lake Thermal Project\Maintenance Management\DocumentsLinkedToJDE\2008\FacilityIntegrity\SAP2008\V-843B\V_843B.pd</t>
  </si>
  <si>
    <t>S:\Christina Lake Thermal Project\Maintenance Management\DocumentsLinkedToJDE\2008\FacilityIntegrity\SAP2008\V-843A\V_843A.pd</t>
  </si>
  <si>
    <t>S:\Christina Lake Thermal Project\Maintenance Management\DocumentsLinkedToJDE\2008\FacilityIntegrity\SAP2008\V-841\V_841.pd</t>
  </si>
  <si>
    <t>S:\Christina Lake Thermal Project\Maintenance Management\DocumentsLinkedToJDE\2008\FacilityIntegrity\SAP2008\V-822\V_822.pd</t>
  </si>
  <si>
    <t>S:\Christina Lake Thermal Project\Maintenance Management\DocumentsLinkedToJDE\2008\FacilityIntegrity\SAP2008\V-821\V_821.pd</t>
  </si>
  <si>
    <t>S:\Christina Lake Thermal Project\Maintenance Management\DocumentsLinkedToJDE\2008\FacilityIntegrity\SAP2008\V-820\V_820.pd</t>
  </si>
  <si>
    <t>S:\Christina Lake Thermal Project\Maintenance Management\DocumentsLinkedToJDE\2008\FacilityIntegrity\SAP2008\K-840D-E4\K_840D_E4.pd</t>
  </si>
  <si>
    <t>S:\Christina Lake Thermal Project\Maintenance Management\DocumentsLinkedToJDE\2008\FacilityIntegrity\SAP2008\K-840C_E3\K_840C_E3.pd</t>
  </si>
  <si>
    <t>S:\Christina Lake Thermal Project\Maintenance Management\DocumentsLinkedToJDE\2008\FacilityIntegrity\SAP2008\K-840B_E2\V_840B_E2.pd</t>
  </si>
  <si>
    <t>S:\Christina Lake Thermal Project\Maintenance Management\DocumentsLinkedToJDE\2008\FacilityIntegrity\SAP2008\K-840A_E1\K_840A_E1.pd</t>
  </si>
  <si>
    <t>S:\Christina Lake Thermal Project\Maintenance Management\DocumentsLinkedToJDE\2008\FacilityIntegrity\SAP2008\E-852\E_852.pd</t>
  </si>
  <si>
    <t>S:\Christina Lake Thermal Project\Maintenance Management\DocumentsLinkedToJDE\2008\FacilityIntegrity\SAP2008\E-831\E_831.pd</t>
  </si>
  <si>
    <t>S:\Christina Lake Thermal Project\Maintenance Management\DocumentsLinkedToJDE\2008\FacilityIntegrity\SAP2008\E-830D\E_830D.pd</t>
  </si>
  <si>
    <t>S:\Christina Lake Thermal Project\Maintenance Management\DocumentsLinkedToJDE\2008\FacilityIntegrity\SAP2008\E-830C\E-830C.pd</t>
  </si>
  <si>
    <t>S:\Christina Lake Thermal Project\Maintenance Management\DocumentsLinkedToJDE\2008\FacilityIntegrity\SAP2008\E-830B\E_830B.pd</t>
  </si>
  <si>
    <t>S:\Christina Lake Thermal Project\Maintenance Management\DocumentsLinkedToJDE\2008\FacilityIntegrity\SAP2008\E-830A\E_830A.pd</t>
  </si>
  <si>
    <t>S:\Christina Lake Thermal Project\Maintenance Management\DocumentsLinkedToJDE\2008\FacilityIntegrity\PSV 1740A&amp;B\PSV 1740 A&amp;B.pd</t>
  </si>
  <si>
    <t>S:\Christina Lake Thermal Project\Maintenance Management\DocumentsLinkedToJDE\2008\Environmental\Birddetterentplaticowls.do</t>
  </si>
  <si>
    <t>S:\Christina Lake Thermal Project\Maintenance Management\DocumentsLinkedToJDE\2008\Electrical\WO_552660.pd</t>
  </si>
  <si>
    <t>S:\Christina Lake Thermal Project\Maintenance Management\DocumentsLinkedToJDE\2008\Electrical\WO_533234B.PD</t>
  </si>
  <si>
    <t>S:\Christina Lake Thermal Project\Maintenance Management\DocumentsLinkedToJDE\2008\Electrical\WO_533234A.xl</t>
  </si>
  <si>
    <t>S:\Christina Lake Thermal Project\Maintenance Management\DocumentsLinkedToJDE\2008\Electrical\WO_533234.pd</t>
  </si>
  <si>
    <t>S:\Christina Lake Thermal Project\Maintenance Management\DocumentsLinkedToJDE\2008\Electrical\WO_529081A.pd</t>
  </si>
  <si>
    <t>S:\Christina Lake Thermal Project\Maintenance Management\DocumentsLinkedToJDE\2008\Electrical\WO_529081.pd</t>
  </si>
  <si>
    <t>S:\Christina Lake Thermal Project\Maintenance Management\DocumentsLinkedToJDE\2008\Electrical\WO_514849.do</t>
  </si>
  <si>
    <t>S:\Christina Lake Thermal Project\Maintenance Management\DocumentsLinkedToJDE\2008\Electrical\WO_511733.pd</t>
  </si>
  <si>
    <t>S:\Christina Lake Thermal Project\Maintenance Management\DocumentsLinkedToJDE\2008\Electrical\WO_506782.pd</t>
  </si>
  <si>
    <t>S:\Christina Lake Thermal Project\Maintenance Management\DocumentsLinkedToJDE\2008\Electrical\WO_500864.pd</t>
  </si>
  <si>
    <t>S:\Christina Lake Thermal Project\Maintenance Management\DocumentsLinkedToJDE\2008\Electrical\WO_452003.do</t>
  </si>
  <si>
    <t>S:\Christina Lake Thermal Project\Maintenance Management\DocumentsLinkedToJDE\2008\Electrical\WO_ 522244.ht</t>
  </si>
  <si>
    <t>S:\Christina Lake Thermal Project\Maintenance Management\DocumentsLinkedToJDE\2008\Electrical\WO 554388.pd</t>
  </si>
  <si>
    <t>S:\Christina Lake Thermal Project\Maintenance Management\DocumentsLinkedToJDE\2008\Electrical\WO 550938.pd</t>
  </si>
  <si>
    <t>S:\Christina Lake Thermal Project\Maintenance Management\DocumentsLinkedToJDE\2008\Electrical\WO 550030.pd</t>
  </si>
  <si>
    <t>S:\Christina Lake Thermal Project\Maintenance Management\DocumentsLinkedToJDE\2008\Electrical\WO 545016.pd</t>
  </si>
  <si>
    <t>S:\Christina Lake Thermal Project\Maintenance Management\DocumentsLinkedToJDE\2008\Electrical\WO 544535.1.pd</t>
  </si>
  <si>
    <t>S:\Christina Lake Thermal Project\Maintenance Management\DocumentsLinkedToJDE\2008\Electrical\WO 543370.2.pd</t>
  </si>
  <si>
    <t>S:\Christina Lake Thermal Project\Maintenance Management\DocumentsLinkedToJDE\2008\Electrical\WO 543370.1.pd</t>
  </si>
  <si>
    <t>S:\Christina Lake Thermal Project\Maintenance Management\DocumentsLinkedToJDE\2008\Electrical\WO 537943.pd</t>
  </si>
  <si>
    <t>S:\Christina Lake Thermal Project\Maintenance Management\DocumentsLinkedToJDE\2008\Electrical\wo .548323 pdf.pd</t>
  </si>
  <si>
    <t>S:\Christina Lake Thermal Project\Maintenance Management\DocumentsLinkedToJDE\2008\Electrical\Under Ground Cat5.ht</t>
  </si>
  <si>
    <t>S:\Christina Lake Thermal Project\Maintenance Management\DocumentsLinkedToJDE\2008\Electrical\transformer1.pd</t>
  </si>
  <si>
    <t>S:\Christina Lake Thermal Project\Maintenance Management\DocumentsLinkedToJDE\2008\Electrical\Switch Shield.xl</t>
  </si>
  <si>
    <t>S:\Christina Lake Thermal Project\Maintenance Management\DocumentsLinkedToJDE\2008\Electrical\shield.xl</t>
  </si>
  <si>
    <t>S:\Christina Lake Thermal Project\Maintenance Management\DocumentsLinkedToJDE\2008\Electrical\Sharp Lamp Price.ht</t>
  </si>
  <si>
    <t>S:\Christina Lake Thermal Project\Maintenance Management\DocumentsLinkedToJDE\2008\Electrical\re Request from website.ht</t>
  </si>
  <si>
    <t>S:\Christina Lake Thermal Project\Maintenance Management\DocumentsLinkedToJDE\2008\Electrical\material Quote 253783.ht</t>
  </si>
  <si>
    <t>S:\Christina Lake Thermal Project\Maintenance Management\DocumentsLinkedToJDE\2008\Electrical\JB 310.pd</t>
  </si>
  <si>
    <t>S:\Christina Lake Thermal Project\Maintenance Management\DocumentsLinkedToJDE\2008\Electrical\Fw Estimate.tx</t>
  </si>
  <si>
    <t>S:\Christina Lake Thermal Project\Maintenance Management\DocumentsLinkedToJDE\2008\Electrical\Document1.pd</t>
  </si>
  <si>
    <t>S:\Christina Lake Thermal Project\Maintenance Management\DocumentsLinkedToJDE\2008\Electrical\Document.pd</t>
  </si>
  <si>
    <t>S:\Christina Lake Thermal Project\Maintenance Management\DocumentsLinkedToJDE\2008\Electrical\AKGL00066-Christina Lake Starview USB.pd</t>
  </si>
  <si>
    <t>S:\Christina Lake Thermal Project\Maintenance Management\DocumentsLinkedToJDE\2008\Electrical\522244Tie in A3 toe well.do</t>
  </si>
  <si>
    <t>S:\Christina Lake Thermal Project\Maintenance Management\DocumentsLinkedToJDE\2008\Electrical\522237 Emerson for AO2,B01,B02, and BW.do</t>
  </si>
  <si>
    <t>S:\Christina Lake Thermal Project\Maintenance Management\DocumentsLinkedToJDE\2008\Electrical\517816CL07402A_2.pd</t>
  </si>
  <si>
    <t>S:\Christina Lake Thermal Project\Maintenance Management\DocumentsLinkedToJDE\2008\Electrical\510922.pd</t>
  </si>
  <si>
    <t>S:\Christina Lake Thermal Project\Maintenance Management\DocumentsLinkedToJDE\2008\Electrical\510596.pd</t>
  </si>
  <si>
    <t>S:\Christina Lake Thermal Project\Maintenance Management\DocumentsLinkedToJDE\2008\Electrical\510249.pd</t>
  </si>
  <si>
    <t>S:\Christina Lake Thermal Project\Maintenance Management\DocumentsLinkedToJDE\2008\Electrical\509811.xl</t>
  </si>
  <si>
    <t>S:\Christina Lake Thermal Project\Maintenance Management\DocumentsLinkedToJDE\2008\Electrical\480 V motor PM.xl</t>
  </si>
  <si>
    <t>S:\Christina Lake Thermal Project\Maintenance Management\DocumentsLinkedToJDE\2008\Electrical\294611.pd</t>
  </si>
  <si>
    <t>S:\Christina Lake Thermal Project\Maintenance Management\DocumentsLinkedToJDE\2008\DCS\WO_542540.pd</t>
  </si>
  <si>
    <t>S:\Christina Lake Thermal Project\Maintenance Management\DocumentsLinkedToJDE\2008\DCS\WO_541714.pd</t>
  </si>
  <si>
    <t>S:\Christina Lake Thermal Project\Maintenance Management\DocumentsLinkedToJDE\2008\DCS\WO_537987.pd</t>
  </si>
  <si>
    <t>S:\Christina Lake Thermal Project\Maintenance Management\DocumentsLinkedToJDE\2008\DCS\WO_529119.pd</t>
  </si>
  <si>
    <t>S:\Christina Lake Thermal Project\Maintenance Management\DocumentsLinkedToJDE\2008\DCS\WO_523113.pd</t>
  </si>
  <si>
    <t>S:\Christina Lake Thermal Project\Maintenance Management\DocumentsLinkedToJDE\2008\DCS\WO_522515.pd</t>
  </si>
  <si>
    <t>S:\Christina Lake Thermal Project\Maintenance Management\DocumentsLinkedToJDE\2008\DCS\WO_518652.pd</t>
  </si>
  <si>
    <t>S:\Christina Lake Thermal Project\Maintenance Management\DocumentsLinkedToJDE\2008\DCS\WO_501915A.pd</t>
  </si>
  <si>
    <t>S:\Christina Lake Thermal Project\Maintenance Management\DocumentsLinkedToJDE\2008\DCS\WO_501915.pd</t>
  </si>
  <si>
    <t>S:\Christina Lake Thermal Project\Maintenance Management\DocumentsLinkedToJDE\2008\DCS\WO_440790.pd</t>
  </si>
  <si>
    <t>S:\Christina Lake Thermal Project\Maintenance Management\DocumentsLinkedToJDE\2008\DCS\WO_426886.PD</t>
  </si>
  <si>
    <t>S:\Christina Lake Thermal Project\Maintenance Management\DocumentsLinkedToJDE\2008\DCS\MR_549522.pd</t>
  </si>
  <si>
    <t>S:\Christina Lake Thermal Project\Maintenance Management\DocumentsLinkedToJDE\2008\DCS\534905DMO Pumps IO.xl</t>
  </si>
  <si>
    <t>S:\Christina Lake Thermal Project\Maintenance Management\DocumentsLinkedToJDE\2008\DCS\484063.PD</t>
  </si>
  <si>
    <t>S:\Christina Lake Thermal Project\Maintenance Management\DocumentsLinkedToJDE\2002 SPCAN Sale T-C Rev 7-2002.pd</t>
  </si>
  <si>
    <t>S:\Christina Lake Thermal Project\Maintenance Management\DocumentsLinkedToJDE\12x40 la</t>
  </si>
  <si>
    <t>S:\Christina Lake Thermal Project\Maintenance Management\DocumentsLinkedToJDE\0781988.pd</t>
  </si>
  <si>
    <t>S:\Christina Lake Thermal Project\Maintenance Management\DocumentsLinkedToJDE\0026 Packer Test 2007.xl</t>
  </si>
  <si>
    <t>S:\Christina Lake Thermal Project\Maintenance Management\DCS\DCS Techs\A13P TOE\RTDInputs.pd</t>
  </si>
  <si>
    <t>S:\Christina Lake Thermal Project\Maintenance Management\DCS\DCS Techs\A13P TOE\DigitalOutputs.pd</t>
  </si>
  <si>
    <t>S:\Christina Lake Thermal Project\Maintenance Management\DCS\DCS Techs\A13P TOE\DigitalInputs.pd</t>
  </si>
  <si>
    <t>S:\Christina Lake Thermal Project\Maintenance Management\DCS\DCS Techs\A13P TOE\AnalogOutputs.pd</t>
  </si>
  <si>
    <t>S:\Christina Lake Thermal Project\Maintenance Management\DCS\DCS Techs\A13P TOE\AnalogInputs.pd</t>
  </si>
  <si>
    <t>S:\Christina Lake Thermal Project\Maintenance Management\DCS\DCS Techs\A13P TOE\A3 TOE IO MAP.xl</t>
  </si>
  <si>
    <t>S:\Christina Lake Thermal Project\Engineering\Management of Change\Design Files\CL-512-2006-T-1290 level contro</t>
  </si>
  <si>
    <t>S:\Christina Lake Thermal Project\Engineering\Management of Change\Design Files\CL-2007-019 - T-404 level control for Microbubler\06.Approved Gate 1 package - Intiation\CL-2007-019.xl</t>
  </si>
  <si>
    <t>S:\Christina Lake Thermal Project\Engineering\Management of Change\Design Files\CL-2007-015 - Warehouse modifications\06.Approved Gate 1 package - Intiation\CL-2007-015.xl</t>
  </si>
  <si>
    <t>S:\Christina Lake Thermal Project\Engineering\Management of Change\Design Files\CL-2007-013 - Install mandoor on North side of Glycol Cooler Enclosure\06.Approved Gate 1 package - Intiation\CL-2007-013.xl</t>
  </si>
  <si>
    <t>S:\Christina Lake Thermal Project\Engineering\Management of Change\Design Files\CL-2007-012 - De-Sand Tank Auger Conveyor\06.Approved Gate 1 package - Intiation\CL-2007-012.xl</t>
  </si>
  <si>
    <t>S:\Christina Lake Thermal Project\Engineering\Management of Change\Design Files\CL-2007-006 - Steam Quench addition to mechanical seals P-304A and B &amp;  P-302\06.Approved Gate 1 package - Intiation\CL-2007-006.xl</t>
  </si>
  <si>
    <t>S:\Christina Lake Thermal Project\Engineering\Management of Change\Design Files\CL-2007-0020 - UPS for AIT-8500\06.Approved Gate 1 package - Intiation\CL-2007-0020.xl</t>
  </si>
  <si>
    <t>S:\Christina Lake Thermal Project\Engineering\Management of Change\Design Files\2008\2008 open\CL-2008-011 - Independent Pressure Transmitters for P107\01.Approved Gate 1 package - Intiation\CL-2008-011.xl</t>
  </si>
  <si>
    <t>S:\Christina Lake Thermal Project\Engineering\Management of Change\Data Files\CL-498-2006 - Exchanger Flow Change\Flow Change info and pics.pd</t>
  </si>
  <si>
    <t>S:\Christina Lake Thermal Project\Engineering\Management of Change\Data Files\CL-495-2006 - Temp. Diluent Tanks\Temp tank P&amp;IDs.pd</t>
  </si>
  <si>
    <t>S:\Christina Lake Thermal Project\Engineering\Dean Kmech\YQ08-EnCana Christina Lake (2).do</t>
  </si>
  <si>
    <t>S:\Christina Lake Thermal Project\DocumentsLinkedToJDE\Steves\B02sampler.pd</t>
  </si>
  <si>
    <t>S:\Christina Lake Thermal Project\DocumentsLinkedToJDE\B02 Sample\B02_Sampler.pd</t>
  </si>
  <si>
    <t>rpc torque repor</t>
  </si>
  <si>
    <t xml:space="preserve">rpc </t>
  </si>
  <si>
    <t>rotating equipment alignmen</t>
  </si>
  <si>
    <t>Rotary valve OSHA Chain guard, Make Smoot, Model FT7-1-RCR (See attachment for info</t>
  </si>
  <si>
    <t>RFQ 19770</t>
  </si>
  <si>
    <t>Refer to Attachment on why this is on hol</t>
  </si>
  <si>
    <t>Recertify PSV and set on stea</t>
  </si>
  <si>
    <t>R:\Corp_Data\Maxi-Trak Images\FCCL\Foster Creek\Integrity Inspections\PE\A0517071_E-0314D2_Inspection Report_Oct_2011.pd</t>
  </si>
  <si>
    <t>R:\Company Share-Temporary\FC Corrosion Coupon</t>
  </si>
  <si>
    <t>QUOTE EMAI</t>
  </si>
  <si>
    <t>Quote 772667: WACHS TOO</t>
  </si>
  <si>
    <t>quot</t>
  </si>
  <si>
    <t>QUOT</t>
  </si>
  <si>
    <t>QT_274953-CENOVUS FCCL_117020-05FEV19.pd</t>
  </si>
  <si>
    <t xml:space="preserve">QC DOC </t>
  </si>
  <si>
    <t xml:space="preserve">pull and inspect casing gas orfice plate b02 ww </t>
  </si>
  <si>
    <t>PSV, REGULATORY INSPECTION, FC3-05-PSV-5830A, M6</t>
  </si>
  <si>
    <t>PSV LIFTED DURING OPERATION...REPLAC</t>
  </si>
  <si>
    <t>PSV DATA SHEE</t>
  </si>
  <si>
    <t>psv dat</t>
  </si>
  <si>
    <t>Psv 4066A torque sheet</t>
  </si>
  <si>
    <t>PRT TO</t>
  </si>
  <si>
    <t>Pressure Transmitter (CSA Z662), Regulatory Inspection</t>
  </si>
  <si>
    <t>PM-37190</t>
  </si>
  <si>
    <t>PM-086</t>
  </si>
  <si>
    <t>plot pla</t>
  </si>
  <si>
    <t>Please align this monitoring with WO 3843121; the frequency will be the same</t>
  </si>
  <si>
    <t>Planner/Review</t>
  </si>
  <si>
    <t>piping provisions to allow access to the old well for annual pressure testing, i.e. expansion loop around existing wellhead</t>
  </si>
  <si>
    <t>PIPE SPE</t>
  </si>
  <si>
    <t>PID, LINE LIST, SPEC'</t>
  </si>
  <si>
    <t>PID &amp; LINE LIS</t>
  </si>
  <si>
    <t xml:space="preserve">PID </t>
  </si>
  <si>
    <t>PID'</t>
  </si>
  <si>
    <t>PICTURE OF NAME PLAT</t>
  </si>
  <si>
    <t>Picture 1: Overall view of the linear indication found on S2 nozzl</t>
  </si>
  <si>
    <t>pictur</t>
  </si>
  <si>
    <t xml:space="preserve">PIC </t>
  </si>
  <si>
    <t>PI</t>
  </si>
  <si>
    <t>P-5220A SEAL FLUSH VENT MODIFICATIO</t>
  </si>
  <si>
    <t>P2013-212_CWP_IFC_Rev0F.pd</t>
  </si>
  <si>
    <t>p&amp;i</t>
  </si>
  <si>
    <t>P&amp;I</t>
  </si>
  <si>
    <t>Oxybrite - OLD quot</t>
  </si>
  <si>
    <t>OVER PRESSURE CHECKLIS</t>
  </si>
  <si>
    <t>OCT 7/1</t>
  </si>
  <si>
    <t>NJQ47287 CENOVUS ENERGY EDUCTORS.pd</t>
  </si>
  <si>
    <t>Net Safety UV</t>
  </si>
  <si>
    <t>NAMEPLAT</t>
  </si>
  <si>
    <t>N:\PrintQueue\R571210B_EC001_562094.PD</t>
  </si>
  <si>
    <t>n</t>
  </si>
  <si>
    <t>MX08 - Schema Functional Specification</t>
  </si>
  <si>
    <t>MSR 134523 - FCCO Kodiak - Gloves - Acklands Grainger - August 11, 2020 - DANIEL KURAITI</t>
  </si>
  <si>
    <t>MOTOR QUOT</t>
  </si>
  <si>
    <t>MOTOR - APH0404</t>
  </si>
  <si>
    <t>MODEL # 22-2L1C-4A</t>
  </si>
  <si>
    <t>MOC-2306 CL_0 DCS ONLY.pd</t>
  </si>
  <si>
    <t>MOC-1860 CL_0 DCS Only.pd</t>
  </si>
  <si>
    <t>MOC-1473</t>
  </si>
  <si>
    <t>MOC FOLDE</t>
  </si>
  <si>
    <t>MOC FC</t>
  </si>
  <si>
    <t>Mechanical services for heat exchanger wor</t>
  </si>
  <si>
    <t>maxitra</t>
  </si>
  <si>
    <t>link to photos and d</t>
  </si>
  <si>
    <t>Link to document</t>
  </si>
  <si>
    <t>Link to Document</t>
  </si>
  <si>
    <t>link to doc</t>
  </si>
  <si>
    <t>LINK TO DOC</t>
  </si>
  <si>
    <t>LINE SPE</t>
  </si>
  <si>
    <t>Line # 35581-010 - Review CP survey for possibility of coating damage - DEFECT CREATE</t>
  </si>
  <si>
    <t>Libraries\Picture</t>
  </si>
  <si>
    <t>LED N2LPS LIGHT-PA</t>
  </si>
  <si>
    <t>LA-G-401-P</t>
  </si>
  <si>
    <t>L:\FC\Subsurface\6_Reference_Materials\3_MAWP\Well Records\East\E12 Pad\E12P0</t>
  </si>
  <si>
    <t>L:\FC\Subsurface\6_Reference_Materials\3_MAWP\Jan 2016 Re-Range Request</t>
  </si>
  <si>
    <t>L:\FC\ProductionEng\Wells\WELL FILES\EAST\Pad E21\E21-04\2011-11-25 E21P04 VFD Re-range.pd</t>
  </si>
  <si>
    <t>L:\FC\Facilities\OpsEng\Project Engineering\PIM Forms\2015 PIM'</t>
  </si>
  <si>
    <t>L:\FC\Facilities\OpsEng\Project Engineering\PIM Forms\2011 PIM'S\P-2011-396-PLA-Upgrade T-0201 &amp; T-0201C Overflow Piping Rev 0.xl</t>
  </si>
  <si>
    <t>L:\FC\Facilities\OpsEng\Project Engineering\PIM Forms\2011 PIM'S\P-2011-123-PLA - LV-7011 Trim Upsize  rev 0.xl</t>
  </si>
  <si>
    <t>L:\FC\Facilities\OpsEng\Project Engineering\PIM Forms\2011 PIM'S\Approved PIMS\P-2011-250.pd</t>
  </si>
  <si>
    <t>L:\FC\Facilities\OpsEng\Project Engineering\PIM Forms\2011 PIM'S\Approved PIMS\P-2011-249.pd</t>
  </si>
  <si>
    <t>L:\FC\Facilities\OpsEng\Project Engineering\PIM Forms\2011 PIM'S\Approved PIMS\P-2011-192-PLA  rev 0.pd</t>
  </si>
  <si>
    <t>L:\FC\Facilities\OpsEng\Project Engineering\PIM Forms\2011 PIM'S\Approved PIMS\P-2011-172-PLA  rev 0.pd</t>
  </si>
  <si>
    <t>L:\FC\Facilities\OpsEng\Project Engineering\Current Projects\2012 Project Files\P-2012-193-PLA - Area 3 Heat Exchanger Leak Mitigation\1 Administration\Initiatio</t>
  </si>
  <si>
    <t>L:\FC\Facilities\OpsEng\Project Engineering\Current Projects\2011 Project Files\P-2011-298 - PLA-Electric Heat Tracing Audit for A020512\WO#734471 pkg.do</t>
  </si>
  <si>
    <t>L:\FC\Facilities\OpsEng\Project Engineering\Current Projects\2011 Project Files\P-2011-298 - PLA-Electric Heat Tracing Audit for A020512\TR-46-SPC-00-031-01_1.pd</t>
  </si>
  <si>
    <t>L:\FC\Facilities\OpsEng\Project Engineering\Current Projects\2011 Project Files\P-2011-298 - PLA-Electric Heat Tracing Audit for A020512\FC146HT0204001_1_markup.pd</t>
  </si>
  <si>
    <t>L:\FC\Facilities\OpsEng\Project Engineering\Current Projects\2011 Project Files\P-2011-298 - PLA-Electric Heat Tracing Audit for A020512\DVE_4 - withdrawn.pd</t>
  </si>
  <si>
    <t>L:\FC\Facilities\OpsEng\Project Engineering\Current Projects\2011 Project Files\P-2011-298 - PLA-Electric Heat Tracing Audit for A020512\DVA_5.pd</t>
  </si>
  <si>
    <t>L:\FC\Facilities\OpsEng\Project Engineering\Current Projects\2010 Project Files\P-2010-249-PLA - PSV shelf spare purchase\2 Project Engineering\CWP\CWP Doc Rev28Jan11.pd</t>
  </si>
  <si>
    <t>L:\FC\Facilities\OpsEng\Process Engineering\Area Offsites\PTR Development\PTR-2012-OFF-005 - Re-commissing K-2001 C Pad Compressor\Maintenance Work\K-2001 Coolers Redlined P&amp;ID's (2012-09-20).pd</t>
  </si>
  <si>
    <t>L:\FC\Facilities\OpsEng\Personal Folders\Current Staff\Taisa Hantzsch\Diluent Optimization\Data Sheets\FV_FIT- 4110.pd</t>
  </si>
  <si>
    <t>L:\FC\Facilities\OpsEng\Personal Folders\Current Staff\Taisa Hantzsch\Diluent Optimization\Data Sheets\FV_FIT- 4108.pd</t>
  </si>
  <si>
    <t>L:\FC\Facilities\OpsEng\Personal Folders\Current Staff\Taisa Hantzsch\Diluent Optimization\Data Sheets\FV_FIT- 4107.pd</t>
  </si>
  <si>
    <t>L:\FC\Facilities\OpsEng\Personal Folders\Current Staff\Taisa Hantzsch\Diluent Optimization\Data Sheets\FV_FIT- 4106.pd</t>
  </si>
  <si>
    <t>L:\FC\Facilities\OpsEng\Personal Folders\Current Staff\Taisa Hantzsch\Diluent Optimization\Data Sheets\FV_FIT- 4105.pd</t>
  </si>
  <si>
    <t>L:\FC\Facilities\OpsEng\Personal Folders\Current Staff\Taisa Hantzsch\Diluent Optimization\Data Sheets\FV_FIT- 4104.pd</t>
  </si>
  <si>
    <t>L:\FC\Facilities\OpsEng\Personal Folders\Current Staff\Taisa Hantzsch\Diluent Optimization\Data Sheets\FV_FIT- 4037.pd</t>
  </si>
  <si>
    <t>L:\FC\Facilities\OpsEng\Personal Folders\Current Staff\Taisa Hantzsch\Diluent Optimization\Data Sheets\FV_FIT- 4035.pd</t>
  </si>
  <si>
    <t>L:\FC\Facilities\OpsEng\Personal Folders\Current Staff\Taisa Hantzsch\Diluent Optimization\Data Sheets\FV_FIT- 4034.pd</t>
  </si>
  <si>
    <t>L:\FC\Facilities\OpsEng\Personal Folders\Current Staff\Taisa Hantzsch\Diluent Optimization\Data Sheets\FV_FIT- 4006.pd</t>
  </si>
  <si>
    <t>L:\FC\Facilities\OpsEng\Personal Folders\Current Staff\Taisa Hantzsch\Diluent Optimization\Data Sheets\FV_FIT- 4005.pd</t>
  </si>
  <si>
    <t>L:\FC\Facilities\OpsEng\Personal Folders\Current Staff\Taisa Hantzsch\Diluent Optimization\Data Sheets\FIT-4004-DS.pd</t>
  </si>
  <si>
    <t>L:\FC\Facilities\OpsEng\Maintenance &amp; Reliability Engineering\Condition Monitoring\Rotating Equipmen</t>
  </si>
  <si>
    <t>L:\FC\Facilities\OpsEng\Maintenance &amp; Reliability Engineering\Area Offsites\Bad Actors\2011 Q1_Q2\Infill Wells\Additions to the Infill Well SRT Round Checklist.ms</t>
  </si>
  <si>
    <t>L:\FC\Facilities\OpsEng\Maintenance &amp; Reliability Engineering\Area 7\Valves\FV-7767\VDMS_FV-7767-DS.pd</t>
  </si>
  <si>
    <t>L:\FC\Facilities\OpsEng\Maintenance &amp; Reliability Engineering\Area 7\Valves\FV-7767\FCVDMS_VDMS_FV-7767-CM.pd</t>
  </si>
  <si>
    <t>L:\FC\Facilities\OpsEng\Maintenance &amp; Reliability Engineering\Area 7\Valves\FV-7767\FC142PID0700509_2Z.pd</t>
  </si>
  <si>
    <t>L:\FC\Facilities\OpsEng\Maintenance &amp; Reliability Engineering\Area 7\Investigations\T-0705 Nozzle Failure\RCFA Report\T-0705 Nozzle Failure RCFA - Final Report.do</t>
  </si>
  <si>
    <t>L:\FC\Facilities\OpsEng\Maintenance &amp; Reliability Engineering\Area 7\Investigations\T-0705 Nozzle Failure\Corrosion and Fluid Analysis\APPENDIX 4 Acuren Corrosion Analysis of Valve Body.pd</t>
  </si>
  <si>
    <t>L:\FC\Facilities\OpsEng\Maintenance &amp; Reliability Engineering\Area 7\Investigations\P-0734A - Burnt Leads Investigation\TECHINCAL ADVISORY - Alum Connections.pd</t>
  </si>
  <si>
    <t>L:\FC\Facilities\OpsEng\Maintenance &amp; Reliability Engineering\Area 7\Investigations\P-0734A - Burnt Leads Investigation\RE  Aluminum conductors.ms</t>
  </si>
  <si>
    <t>L:\FC\Facilities\OpsEng\Maintenance &amp; Reliability Engineering\Area 7\Investigations\P-0720 Failure Investigation\Pictures P-0720\Suction Deadleg.JP</t>
  </si>
  <si>
    <t>L:\FC\Facilities\OpsEng\Maintenance &amp; Reliability Engineering\Area 7\Investigations\P-0720 Failure Investigation\Pictures P-0720\All 6 Suction Dead Legs.JP</t>
  </si>
  <si>
    <t>L:\FC\Facilities\OpsEng\Maintenance &amp; Reliability Engineering\Area 7\Investigations\P-0716 Underperformance\FW  P-0716 E F G H J Impeller Upsize.ms</t>
  </si>
  <si>
    <t>L:\FC\Facilities\OpsEng\Maintenance &amp; Reliability Engineering\Area 7\Investigations\LV-7011\Trim Quote.do</t>
  </si>
  <si>
    <t>L:\FC\Facilities\OpsEng\Maintenance &amp; Reliability Engineering\Area 7\Investigations\LV-7011\Trim Flow Rates.pd</t>
  </si>
  <si>
    <t>L:\FC\Facilities\OpsEng\Maintenance &amp; Reliability Engineering\Area 5\Investigations\S1-05-AIT-5603A.ht</t>
  </si>
  <si>
    <t>L:\FC\Facilities\OpsEng\Maintenance &amp; Reliability Engineering\Area 5\Investigations\Pictures-Sample line- AIT-5603A.do</t>
  </si>
  <si>
    <t>L:\FC\Facilities\OpsEng\Maintenance &amp; Reliability Engineering\Area 4\Tanks\Solids Level Monitoring\T-0402A.xl</t>
  </si>
  <si>
    <t>L:\FC\Facilities\OpsEng\Maintenance &amp; Reliability Engineering\Area 4\Projects\P-2010-006 - Duplicate Tag Numbers</t>
  </si>
  <si>
    <t>L:\FC\Facilities\OpsEng\Maintenance &amp; Reliability Engineering\Area 4\Compressors\K-0430 Shutdown Sept. 2011\VDMS_E-0431-DS_F.pd</t>
  </si>
  <si>
    <t>L:\FC\Facilities\OpsEng\Maintenance &amp; Reliability Engineering\Area 4\Compressors\K-0430 Shutdown Sept. 2011\FC142PID0404001_3 (E-0431).pd</t>
  </si>
  <si>
    <t>L:\FC\Facilities\OpsEng\Maintenance &amp; Reliability Engineering\Area 4\Compressors\K-0430 Shutdown Sept. 2011\Acuren Report - Gas Cooler Tubes - Draft.pd</t>
  </si>
  <si>
    <t>L:\FC\Facilities\OpsEng\Maintenance &amp; Reliability Engineering\Area 4\Compressors\K-0430 Shutdown October. 2011\Shutdown Optimization.do</t>
  </si>
  <si>
    <t>L:\FC\Facilities\OpsEng\Maintenance &amp; Reliability Engineering\Area 4\Compressors\K-0430 Shutdown October. 2011\K-0430 Shutdown Planning (Final).xl</t>
  </si>
  <si>
    <t>L:\FC\Facilities\OpsEng\Maintenance &amp; Reliability Engineering\Area 3\Investigations\V-0302F Sample Line Failure\V-0302F Equipment Failure Report.do</t>
  </si>
  <si>
    <t>L:\FC\Facilities\OpsEng\Maintenance &amp; Reliability Engineering\Area 3\Investigations\BT-3047M Fire Detector\Equipmen Failure- FireEye A03-BI-3047M.do</t>
  </si>
  <si>
    <t>L:\FC\Facilities\OpsEng\Maintenance &amp; Reliability Engineering\Area 3\Exchangers\Girth Flange Leaking\Exchanger Stud Size vs Leaks.xl</t>
  </si>
  <si>
    <t>L:\FC\Facilities\OpsEng\Maintenance &amp; Reliability Engineering\Area 2\Valves\LV-2310 Bypass Valve packing blow out-.pd</t>
  </si>
  <si>
    <t>L:\FC\Facilities\OpsEng\Maintenance &amp; Reliability Engineering\Area 2\Valves\Bypass Valve Replacement Around Class 900 Valves - Memo.pd</t>
  </si>
  <si>
    <t>L:\FC\Facilities\OpsEng\Maintenance &amp; Reliability Engineering\Area 2\Pumps\P-0214\Review of Performance and Reliability Analysis.pd</t>
  </si>
  <si>
    <t>L:\FC\Facilities\OpsEng\Maintenance &amp; Reliability Engineering\Area 2\Pumps\P-0214\Quote 2011-22424 for Vibration Pads.pd</t>
  </si>
  <si>
    <t>L:\FC\Facilities\OpsEng\Maintenance &amp; Reliability Engineering\Area 2\Pumps\Booster Pumps\P-0201B\P-0201B Seal leak-Email from Elias.pd</t>
  </si>
  <si>
    <t>L:\FC\Facilities\OpsEng\Maintenance &amp; Reliability Engineering\Area 2\Fans\Proposal for CARB bearings\Western Canada March 2011.pd</t>
  </si>
  <si>
    <t>L:\FC\Facilities\OpsEng\Maintenance &amp; Reliability Engineering\Area 2\Fans\Proposal for CARB bearings\Total Soln 6185_EN.pd</t>
  </si>
  <si>
    <t>L:\FC\Facilities\OpsEng\Maintenance &amp; Reliability Engineering\Area 2\Fans\Proposal for CARB bearings\Reference Sheet.pd</t>
  </si>
  <si>
    <t>L:\FC\Facilities\OpsEng\Maintenance &amp; Reliability Engineering\Area 2\Fans\Proposal for CARB bearings\Industrial Fans 6163_EN.pd</t>
  </si>
  <si>
    <t>L:\FC\Facilities\OpsEng\Maintenance &amp; Reliability Engineering\Area 2\Fans\Proposal for CARB bearings\Fan+Upgrade+Services+VP.pd</t>
  </si>
  <si>
    <t>L:\FC\Facilities\OpsEng\Maintenance &amp; Reliability Engineering\Area 2\Fans\Proposal for CARB bearings\Fan Solutions.pd</t>
  </si>
  <si>
    <t>L:\FC\Facilities\OpsEng\Maintenance &amp; Reliability Engineering\Area 2\Fans\Proposal for CARB bearings\Fan Comments 03 2011.pd</t>
  </si>
  <si>
    <t>L:\FC\Facilities\OpsEng\Maintenance &amp; Reliability Engineering\Area 2\Fans\Proposal for CARB bearings\4792 - Cargill vertical fan.pd</t>
  </si>
  <si>
    <t>L:\FC\Facilities\OpsEng\Maintenance &amp; Reliability Engineering\Area 2\Fans\Proposal for CARB bearings\4791E - RGC Fluid bed drier fan.pd</t>
  </si>
  <si>
    <t>L:\FC\Facilities\OpsEng\Maintenance &amp; Reliability Engineering\Area 2\Fans\Proposal for CARB bearings\360+fan+upgrade+services.pd</t>
  </si>
  <si>
    <t>L:\FC\Facilities\OpsEng\Maintenance &amp; Reliability Engineering\Area 2\Boilers\B-0214\ABB Quote-Process Board Assembly.pd</t>
  </si>
  <si>
    <t>L:\FC\Facilities\OpsEng\Maintenance &amp; Reliability Engineering\Area 12\Blackstart Facilities\WO#720323 -Frozen Suction Line on P-1250.pd</t>
  </si>
  <si>
    <t>L:\FC\Facilities\OpsEng\Maintenance &amp; Reliability Engineering\Area 12\Blackstart Facilities\Colyn's email on frozen suction line.pd</t>
  </si>
  <si>
    <t>L:\CL\ProductionEng\Wells\Copy of Calculation Logic Template_A022.xl</t>
  </si>
  <si>
    <t>KAP-Z5H582 LRG</t>
  </si>
  <si>
    <t>K:\Integrity Programs (Athabasca Gas)\Athabasca Gas\Leismer\2007\Pipelines\Chemical Inhibition\Leismer Corrosion Chemical Requirements 2007.xl</t>
  </si>
  <si>
    <t>K:\Facility Integrity Programs (Athabasca Gas)\Athabasca Gas (Site Specific)\Winefred Lake\2008\Pipeline\Water Line Inspection Dig\Vertiline.intro.5100.do</t>
  </si>
  <si>
    <t>K:\Facility Integrity Programs (Athabasca Gas)\Athabasca Gas (Site Specific)\Winefred Lake\2008\Pipeline\Water Line Inspection Dig\Truck Pics.pd</t>
  </si>
  <si>
    <t>K:\Facility Integrity Programs (Athabasca Gas)\Athabasca Gas (Site Specific)\Winefred Lake\2008\Pipeline\Water Line Inspection Dig\procedure1.do</t>
  </si>
  <si>
    <t xml:space="preserve">July 24, 2013 - Mike Eckel </t>
  </si>
  <si>
    <t>jstewar</t>
  </si>
  <si>
    <t>JP-101997</t>
  </si>
  <si>
    <t>JP-100388</t>
  </si>
  <si>
    <t>JOB FOLDE</t>
  </si>
  <si>
    <t>javascript:(0</t>
  </si>
  <si>
    <t>javascript: void(0)</t>
  </si>
  <si>
    <t>javascript: topLevelMenus['shared'].menuClick({ image : menu_icon_addnewwebpage.gif , id : draddnewwww , text : Add New Web Page , value : draddnewwww , target : plusgwo_mainrec_menus , event : click })</t>
  </si>
  <si>
    <t>Installation and Maintenance instructions</t>
  </si>
  <si>
    <t>Install NDM Flush Nozzle in V-0301</t>
  </si>
  <si>
    <t>Inspection Do</t>
  </si>
  <si>
    <t>INLET TUBING LEAK ON SAMPLE COIL...REPAI</t>
  </si>
  <si>
    <t>IFC CWP P-2011-02</t>
  </si>
  <si>
    <t>https://xtralis.com</t>
  </si>
  <si>
    <t>https://www.yalecommercial.com</t>
  </si>
  <si>
    <t>https://www.urbannaturestore.ca</t>
  </si>
  <si>
    <t>https://www.turtle.com</t>
  </si>
  <si>
    <t>https://www.tenaquip.com</t>
  </si>
  <si>
    <t>https://www.steelfire.com</t>
  </si>
  <si>
    <t>https://www.staples.ca</t>
  </si>
  <si>
    <t>https://www.shopcross.com</t>
  </si>
  <si>
    <t>https://www.sherwoodparkchev.com</t>
  </si>
  <si>
    <t>https://www.securityandfire.honeywell.com</t>
  </si>
  <si>
    <t>https://www.schneider-electric.us</t>
  </si>
  <si>
    <t>https://www.sargentlock.com</t>
  </si>
  <si>
    <t>https://www.saf-t-glove.com</t>
  </si>
  <si>
    <t>https://www.rona.ca</t>
  </si>
  <si>
    <t>https://www.rittal.com</t>
  </si>
  <si>
    <t>https://www.rexelusa.com</t>
  </si>
  <si>
    <t>https://www.ralstoninst.com</t>
  </si>
  <si>
    <t>https://www.qualitrolcorp.com</t>
  </si>
  <si>
    <t>https://www.predig.com</t>
  </si>
  <si>
    <t>https://www.praxairdirect.com</t>
  </si>
  <si>
    <t>https://www.power-solutions.com</t>
  </si>
  <si>
    <t>https://www.pollardwater.com</t>
  </si>
  <si>
    <t>https://www.platinumtools.com</t>
  </si>
  <si>
    <t>https://www.parker.com</t>
  </si>
  <si>
    <t>https://www.omega.ca</t>
  </si>
  <si>
    <t>https://www.newpig.com</t>
  </si>
  <si>
    <t>https://www.newark.com</t>
  </si>
  <si>
    <t>https://www.nemoto.eu</t>
  </si>
  <si>
    <t>https://www.mscdirect.com</t>
  </si>
  <si>
    <t>https://www.moen.ca</t>
  </si>
  <si>
    <t>https://www.milwaukeetool.ca</t>
  </si>
  <si>
    <t>https://www.lowes.com</t>
  </si>
  <si>
    <t>https://www.lobepro.com</t>
  </si>
  <si>
    <t>https://www.installerstore.com</t>
  </si>
  <si>
    <t>https://www.imc-direct.com</t>
  </si>
  <si>
    <t>https://www.ideadigitalcontent.com</t>
  </si>
  <si>
    <t>https://www.husqvarna.com</t>
  </si>
  <si>
    <t>https://www.hercrentals.com</t>
  </si>
  <si>
    <t>https://www.hayward-pool.ca</t>
  </si>
  <si>
    <t>https://www.google.com</t>
  </si>
  <si>
    <t>https://www.google.ca</t>
  </si>
  <si>
    <t>https://www.gescan.com</t>
  </si>
  <si>
    <t>https://www.gegridsolutions.com</t>
  </si>
  <si>
    <t>https://www.galco.com</t>
  </si>
  <si>
    <t>https://www.fluke.com</t>
  </si>
  <si>
    <t>https://www.fiatproducts.com</t>
  </si>
  <si>
    <t>https://www.fernco.ca</t>
  </si>
  <si>
    <t>https://www.fedsig.com</t>
  </si>
  <si>
    <t>https://www.ecllube.com</t>
  </si>
  <si>
    <t>https://www.ebay.com</t>
  </si>
  <si>
    <t>https://www.denios.ca</t>
  </si>
  <si>
    <t>https://www.daubertchemical.com</t>
  </si>
  <si>
    <t>https://www.commander.ca</t>
  </si>
  <si>
    <t>https://www.cablestogo.com</t>
  </si>
  <si>
    <t>https://www.ca.endress.com</t>
  </si>
  <si>
    <t>https://www.bradycanada.ca</t>
  </si>
  <si>
    <t>https://www.bigrocksupply.com</t>
  </si>
  <si>
    <t>https://www.bhd.ca</t>
  </si>
  <si>
    <t>https://www.bgbsupply.com</t>
  </si>
  <si>
    <t>https://www.belimo.us</t>
  </si>
  <si>
    <t>https://www.battery2batteries.com</t>
  </si>
  <si>
    <t>https://www.bakerdist.com</t>
  </si>
  <si>
    <t>https://www.azz.com</t>
  </si>
  <si>
    <t>https://www.assaabloydooraccessories.us</t>
  </si>
  <si>
    <t>https://www.alto-shaam.com</t>
  </si>
  <si>
    <t>https://www.agridrain.com</t>
  </si>
  <si>
    <t>https://www.ago1.com</t>
  </si>
  <si>
    <t>https://www.absa.ca</t>
  </si>
  <si>
    <t>https://vipoutlet.com</t>
  </si>
  <si>
    <t>https://vevor.ca</t>
  </si>
  <si>
    <t>https://valveproducts.neles.com</t>
  </si>
  <si>
    <t>https://urldefense.proofpoint.com</t>
  </si>
  <si>
    <t>https://ubw.com</t>
  </si>
  <si>
    <t>https://static.selinc.com</t>
  </si>
  <si>
    <t>https://static.guillevin.com</t>
  </si>
  <si>
    <t>https://sp.salesmrc.com</t>
  </si>
  <si>
    <t>https://shop.motorolasolutions.com</t>
  </si>
  <si>
    <t>https://shop.ingeniousstorage.com</t>
  </si>
  <si>
    <t>https://shop.greystoneenergy.com</t>
  </si>
  <si>
    <t>https://ralstoninst.com</t>
  </si>
  <si>
    <t>https://propertyguys.com</t>
  </si>
  <si>
    <t>https://products.comlight.com</t>
  </si>
  <si>
    <t>https://parts.cat.com</t>
  </si>
  <si>
    <t>https://ootpapps.zohocreator.com</t>
  </si>
  <si>
    <t>https://ohcanadasupply.ca</t>
  </si>
  <si>
    <t>https://northstock.com</t>
  </si>
  <si>
    <t>https://mylab2.fluidlife.com</t>
  </si>
  <si>
    <t>https://mcgillindustries.com</t>
  </si>
  <si>
    <t>https://mall.industry.siemens.com</t>
  </si>
  <si>
    <t>https://lithonia.acuitybrands.com</t>
  </si>
  <si>
    <t>https://library.e.abb.com</t>
  </si>
  <si>
    <t>https://labelworks.epson.com</t>
  </si>
  <si>
    <t>https://irp-cdn.multiscreensite.com</t>
  </si>
  <si>
    <t>https://go.microsoft.com</t>
  </si>
  <si>
    <t>https://edwards-signals.com</t>
  </si>
  <si>
    <t>https://edwardsheatdetector.rsvpcomm.com</t>
  </si>
  <si>
    <t>https://documentlibrary.xylemappliedwater.com</t>
  </si>
  <si>
    <t>https://docs-emea.rs-online.com</t>
  </si>
  <si>
    <t>https://conv.cenovus.com</t>
  </si>
  <si>
    <t>https://cenovusenergy.sdsbinders.com</t>
  </si>
  <si>
    <t>https://cenovus.service-now.com</t>
  </si>
  <si>
    <t>https://buy.wesco.com</t>
  </si>
  <si>
    <t>https://beta-static.fishersci.ca</t>
  </si>
  <si>
    <t>https://aq360.s3.amazonaws.com</t>
  </si>
  <si>
    <t>https://appstream2.us-west-2.aws.amazon.com</t>
  </si>
  <si>
    <t>https://adbsafegate.com</t>
  </si>
  <si>
    <t>http://www05.abb.com</t>
  </si>
  <si>
    <t>http://www.weatherford.com</t>
  </si>
  <si>
    <t>http://www.wattscanada.ca</t>
  </si>
  <si>
    <t>http://www.waringcommercialproducts.com</t>
  </si>
  <si>
    <t>http://www.thermon.com</t>
  </si>
  <si>
    <t>http://www.technicalhotandcoldparts.com</t>
  </si>
  <si>
    <t>http://www.systemrosati.com</t>
  </si>
  <si>
    <t>http://www.superiorglove.com</t>
  </si>
  <si>
    <t>http://www.stevenssupply.com</t>
  </si>
  <si>
    <t>http://www.staples.ca</t>
  </si>
  <si>
    <t>http://www.standardprob2c.com:80</t>
  </si>
  <si>
    <t>http://www.spartancontrols.com</t>
  </si>
  <si>
    <t>http://www.southlandelectrical.com</t>
  </si>
  <si>
    <t>http://www.simarkcontrols.com</t>
  </si>
  <si>
    <t>http://www.rustoleum.com</t>
  </si>
  <si>
    <t>http://www.rittal.com</t>
  </si>
  <si>
    <t>http://www.radwell.ca</t>
  </si>
  <si>
    <t>http://www.purauv.com</t>
  </si>
  <si>
    <t>http://www.pumpsupplyinc.com</t>
  </si>
  <si>
    <t>http://www.promsystem.lviv.ua</t>
  </si>
  <si>
    <t>http://www.newark.com</t>
  </si>
  <si>
    <t>http://www.mscdirect.com</t>
  </si>
  <si>
    <t>http://www.morningstarcorp.com</t>
  </si>
  <si>
    <t>http://www.mcnichols.com</t>
  </si>
  <si>
    <t>http://www.manualsdir.com</t>
  </si>
  <si>
    <t>http://www.machinesupport.com</t>
  </si>
  <si>
    <t>http://www.lepage.ca</t>
  </si>
  <si>
    <t>http://www.kmstools.com</t>
  </si>
  <si>
    <t>http://www.kenwood.com</t>
  </si>
  <si>
    <t>http://www.jantechups.com</t>
  </si>
  <si>
    <t>http://www.honeywellgasmonitors.com</t>
  </si>
  <si>
    <t>http://www.hofferflow.com</t>
  </si>
  <si>
    <t>http://www.hespv.ca</t>
  </si>
  <si>
    <t>http://www.google.com</t>
  </si>
  <si>
    <t>http://www.goodyearep.com</t>
  </si>
  <si>
    <t>http://www.gofia.com</t>
  </si>
  <si>
    <t>http://www.gfthompson.com</t>
  </si>
  <si>
    <t>http://www.geniefilters.com</t>
  </si>
  <si>
    <t>http://www.enerpac.com</t>
  </si>
  <si>
    <t>http://www.dynamicvac.com</t>
  </si>
  <si>
    <t>http://www.dormont.com</t>
  </si>
  <si>
    <t>http://www.documentation.emersonprocess.com</t>
  </si>
  <si>
    <t>http://www.csb-battery.com</t>
  </si>
  <si>
    <t>http://www.companylisting.ca</t>
  </si>
  <si>
    <t>http://www.comairrotron.com</t>
  </si>
  <si>
    <t>http://www.cmcrescue.com</t>
  </si>
  <si>
    <t>http://www.chentronics.com</t>
  </si>
  <si>
    <t>http://www.chem.agilent.com</t>
  </si>
  <si>
    <t>http://www.canusacps.com</t>
  </si>
  <si>
    <t>http://www.bhdrentals.com</t>
  </si>
  <si>
    <t>http://www.bardhvac.com</t>
  </si>
  <si>
    <t>http://www.axonautomation.ca</t>
  </si>
  <si>
    <t>http://www.automatedpowersolutions.ca</t>
  </si>
  <si>
    <t>http://www.arcoengineering.com</t>
  </si>
  <si>
    <t>http://www.aquip.com.au</t>
  </si>
  <si>
    <t>http://www.appliancepartspros.com</t>
  </si>
  <si>
    <t>http://www.apc.com</t>
  </si>
  <si>
    <t>http://www.alplighting.com</t>
  </si>
  <si>
    <t>http://www.alliedelec.com</t>
  </si>
  <si>
    <t>http://www.accuchem.ab.ca</t>
  </si>
  <si>
    <t>http://www.3eonline.com</t>
  </si>
  <si>
    <t>http://venturo.com</t>
  </si>
  <si>
    <t>http://valveproducts.metso.com</t>
  </si>
  <si>
    <t>http://sp.salesmrc.com</t>
  </si>
  <si>
    <t>http://sentinelcontrolproducts.com</t>
  </si>
  <si>
    <t>http://pe.eaton.com</t>
  </si>
  <si>
    <t>http://new.abb.com</t>
  </si>
  <si>
    <t>http://naturalgas.welker.com</t>
  </si>
  <si>
    <t>http://mediacdn.shopatron.com</t>
  </si>
  <si>
    <t>http://littlegiant.com</t>
  </si>
  <si>
    <t>http://literature.rockwellautomation.com</t>
  </si>
  <si>
    <t>http://inside.cenovus.com</t>
  </si>
  <si>
    <t>http://inc</t>
  </si>
  <si>
    <t>http://ims.encana.com</t>
  </si>
  <si>
    <t>http://iah2013.com</t>
  </si>
  <si>
    <t>http://hubbell-canada.com</t>
  </si>
  <si>
    <t>http://hardelec-airportlighting.com</t>
  </si>
  <si>
    <t>http://golight.com</t>
  </si>
  <si>
    <t>http://fisherfast.fishersci.ca</t>
  </si>
  <si>
    <t>http://firsteditionfirstaid.ca</t>
  </si>
  <si>
    <t>http://firealarmresources.com</t>
  </si>
  <si>
    <t>http://featherliteladders.com</t>
  </si>
  <si>
    <t>http://en-us.fluke.com</t>
  </si>
  <si>
    <t>http://enora.nortekhvac.com</t>
  </si>
  <si>
    <t>http://download.schneider-electric.com</t>
  </si>
  <si>
    <t>http://descase.com</t>
  </si>
  <si>
    <t>http://datasheet.octopart.com</t>
  </si>
  <si>
    <t>http://cgyap177</t>
  </si>
  <si>
    <t>http://catalogue.acklandsgrainger.com</t>
  </si>
  <si>
    <t>http://camus-hydronics.com</t>
  </si>
  <si>
    <t>http://blog.belimo.com</t>
  </si>
  <si>
    <t>http://arthomson.com</t>
  </si>
  <si>
    <t>http://algoma.msdsworld.com</t>
  </si>
  <si>
    <t>http://718107769.r.cdn77.net</t>
  </si>
  <si>
    <t>http://3d-cad-models.belimo.us</t>
  </si>
  <si>
    <t>H523A- Main Fuel Regulator requires inlet filte</t>
  </si>
  <si>
    <t>H09 P03 TQ SHEE</t>
  </si>
  <si>
    <t>H01 I05 TQ SHEE</t>
  </si>
  <si>
    <t>H:\Work Orders\ATTACH TO WORK ORDER\713640.pd</t>
  </si>
  <si>
    <t>H:\Work Orders\ATTACH TO WORK ORDER\713509.pd</t>
  </si>
  <si>
    <t>H:\Work Orders\ATTACH TO WORK ORDER\713507 and 735722.pd</t>
  </si>
  <si>
    <t>H:\Work Orders\ATTACH TO WORK ORDER\713506 and 735724.pd</t>
  </si>
  <si>
    <t>H:\Utility Hose Order2 _2_.pd</t>
  </si>
  <si>
    <t>H:\Thermocouple Integrity Readings.xl</t>
  </si>
  <si>
    <t>H:\TA 2012\P-2010-125\Sketches for DBB requirements for retcractible quills_TA 2012.pd</t>
  </si>
  <si>
    <t>H:\TA 2012\P-2010-125\P-2010-125_Appendix_7_-_Data_Sheets.pd</t>
  </si>
  <si>
    <t>H:\TA 2012\P-2010-125\P-2010-125_Appendix_2_-_TR_Specs.pd</t>
  </si>
  <si>
    <t>H:\TA 2012\P-2010-125\P-2010-125_Appendix_2_-_Issued_CWP_rev_1.pd</t>
  </si>
  <si>
    <t>H:\TA 2012\P-2010-125\P-2010-125 Engineering Package Update Sept 22, 2011 for Quinn - W.O. 735122.pd</t>
  </si>
  <si>
    <t>H:\T-0701B-Valve.pd</t>
  </si>
  <si>
    <t>H:\T-0302B.pd</t>
  </si>
  <si>
    <t>H:\Steam Gen 5 PM Worksheet.xl</t>
  </si>
  <si>
    <t>H:\Steam Gen 4 PM Worksheet.xl</t>
  </si>
  <si>
    <t>H:\Steam Gen 3 PM Worksheet.xl</t>
  </si>
  <si>
    <t>H:\Steam Gen 2 PM Worksheet.xl</t>
  </si>
  <si>
    <t>H:\Shut down 102\Untitled (3).pd</t>
  </si>
  <si>
    <t>H:\Shut down 102\pcv 670\Untitled.pd</t>
  </si>
  <si>
    <t>H:\Rig CEC issues(4).pd</t>
  </si>
  <si>
    <t>H:\REVISED Cenovus_Foster Creek_Deficienies _2_.docx.pd</t>
  </si>
  <si>
    <t>H:\RE  Cost of NDE on Pipelines.ms</t>
  </si>
  <si>
    <t>H:\PSV 9330\PSV 9330.pd</t>
  </si>
  <si>
    <t>H:\profile\Personal\Scanned Items\Grenco.pd</t>
  </si>
  <si>
    <t>H:\PM1.do</t>
  </si>
  <si>
    <t>H:\PM LIST\PM-0501 Glycol Circulation Pump Motor 1000.do</t>
  </si>
  <si>
    <t>H:\PM LIST\P-0501 Glycol Circulation Pump 3500.do</t>
  </si>
  <si>
    <t>H:\PM LIST\KM-0401 VRU Compressor Motor 2000.do</t>
  </si>
  <si>
    <t>H:\PM Attachments\PM-M-2X08 Test Separator Charge Pump Motor PM.do</t>
  </si>
  <si>
    <t>H:\PM Attachments\PM-M-2X07 Group Separator Charge Pump Motor PM.do</t>
  </si>
  <si>
    <t>H:\PM Attachments\PM-M-2X02 Test Separator Booster Pump Motor PM.do</t>
  </si>
  <si>
    <t>H:\PM Attachments\PM-M-2X01 Group Separator Booster Pump Motor PM.do</t>
  </si>
  <si>
    <t>H:\PM Attachments\PM-KM-020X Air Blower Motor.do</t>
  </si>
  <si>
    <t>H:\PM Attachments\PM-2X03 Condensed Water Pump Motor 2000.do</t>
  </si>
  <si>
    <t>H:\PM Attachments\PM-0821 Raw Water Feed Pump Motor 2000.do</t>
  </si>
  <si>
    <t>H:\PM Attachments\PM-0812 Lime Slurry pump motor 2000.do</t>
  </si>
  <si>
    <t>H:\PM Attachments\PM-0808 Filter Feed Pump Motor NDE 8000.do</t>
  </si>
  <si>
    <t>H:\PM Attachments\PM-0808 Filter Feed Pump Motor DE 4000.do</t>
  </si>
  <si>
    <t>H:\PM Attachments\PM-0806 Sludge Recycle Pump Motor 2000.do</t>
  </si>
  <si>
    <t>H:\PM Attachments\PM-0403-A-B Motor PM.do</t>
  </si>
  <si>
    <t>H:\PM Attachments\PM-0402 Lact Booster Pump Motor NDE 8000.do</t>
  </si>
  <si>
    <t>H:\PM Attachments\PM-0402 Lact Booster Pump Motor DE 4000.do</t>
  </si>
  <si>
    <t>H:\PM Attachments\PM-0307 Flash Treater Oil Recycle Pump 2000.do</t>
  </si>
  <si>
    <t>H:\PM Attachments\P-2X08 Test Sep. Charge Pump 4000 PM.do</t>
  </si>
  <si>
    <t>H:\PM Attachments\P-2X07 Group Sep. Charge Pump 4000 PM.do</t>
  </si>
  <si>
    <t>H:\PM Attachments\P-2X04 GLYCOL  PUMP PM.do</t>
  </si>
  <si>
    <t>H:\PM Attachments\P-2X03 Condensed Water Pump 3500.do</t>
  </si>
  <si>
    <t>H:\PM Attachments\P-2X02 Test Sep. Booster Pump 4000 PM.do</t>
  </si>
  <si>
    <t>H:\PM Attachments\P-2X01 Group Sep. Booster Pump 4000 PM.do</t>
  </si>
  <si>
    <t>H:\PM Attachments\P-0821 Raw Water Feed Pump 4000.do</t>
  </si>
  <si>
    <t>H:\PM Attachments\P-0816 Magox Slurry Pump 4000.do</t>
  </si>
  <si>
    <t>H:\PM Attachments\P-0812 Lime Slurry Pump 4000.do</t>
  </si>
  <si>
    <t>H:\PM Attachments\P-0806 Sludge Recycle Pump 4000.do</t>
  </si>
  <si>
    <t>H:\PM Attachments\KM-0401 VRU Compressor Motor 2000.do</t>
  </si>
  <si>
    <t>H:\PM Attachments\K-2X01 Produced Gas Compressor 750.do</t>
  </si>
  <si>
    <t>H:\PM Attachments\K-2X01 Produced Gas Compressor 5000.do</t>
  </si>
  <si>
    <t>H:\PM Attachments\K-2X01 Produced Gas Compressor 500.do</t>
  </si>
  <si>
    <t>H:\PM Attachments\K-2X01 Produced Gas Compressor 30000.do</t>
  </si>
  <si>
    <t>H:\PM Attachments\K-2X01 Produced Gas Compressor 15000.do</t>
  </si>
  <si>
    <t>H:\PM Attachments\K-2X01 Produced Gas Compressor 10000.do</t>
  </si>
  <si>
    <t>H:\PM Attachments\K-2X01 Produced Gas Compressor 1000.do</t>
  </si>
  <si>
    <t>H:\PM Attachments\K-0401 VRU Comp. 3000.do</t>
  </si>
  <si>
    <t>H:\PIMs\Process Pond Drawings &amp; Info.pd</t>
  </si>
  <si>
    <t>H:\PIMs\P-2011-267-PLA\P-2011-267-PLA Re-Range V-0201 Level Transmitters.pd</t>
  </si>
  <si>
    <t>H:\PIMs\P-2011-267-PLA\Data Sheets, Calculations, and P&amp;ID.pd</t>
  </si>
  <si>
    <t>H:\PIMs\P-2011-095-PLA\FC142PID0504402_16.pd</t>
  </si>
  <si>
    <t>H:\Pictures\ecodynes.JP</t>
  </si>
  <si>
    <t>H:\Pictures\Area 8\t-0804b rake torque.bm</t>
  </si>
  <si>
    <t>H:\Pictures\Area 8\ecodynes psv popping.JP</t>
  </si>
  <si>
    <t>H:\Pictures\Area 8\culligan A train psv passing.JP</t>
  </si>
  <si>
    <t>H:\P-2X07 Pump Pics\P-2107A Impeller rear @ 1740 hrs.jp</t>
  </si>
  <si>
    <t>H:\P-2X07 Pump Pics\P-2107A Impeller backside at 1740 hrs..jp</t>
  </si>
  <si>
    <t>H:\P-2X07 Pump Pics\P-2107A Cover Erosion @1740 hrs.jp</t>
  </si>
  <si>
    <t>H:\P-2X07 Pump Pics\P-2007A Impeller backside @3440 hrs.jp</t>
  </si>
  <si>
    <t>H:\P-2X07 Pump Pics\P-2007A Impeller backside @3440 hrs..jp</t>
  </si>
  <si>
    <t>H:\P-2308 Pump Mod #3.do</t>
  </si>
  <si>
    <t>H:\OCT - Foster Creek\Edmonton Valve &amp; Fitting\20493</t>
  </si>
  <si>
    <t>H:\OB well (4).pd</t>
  </si>
  <si>
    <t>H:\NSRU OUTLET PRESSURE DROPS\X-Ray Locations.pd</t>
  </si>
  <si>
    <t>H:\New Folder\Waukesha Servcie Bulletin 5-3028 VGF (2).pd</t>
  </si>
  <si>
    <t>H:\New Folder (2)\PM-M-2X07 Group Separator Charge Pump Motor PM.do</t>
  </si>
  <si>
    <t>H:\New Folder (2)\PM-M-2X02 Test Separator Booster Pump Motor PM.do</t>
  </si>
  <si>
    <t>H:\New Folder (2)\PM-M-2X01 Group Separator Booster Pump Motor PM.do</t>
  </si>
  <si>
    <t>H:\New Folder (2)\PM-M-0705-A-B ISF Charge Pump Motor PM.do</t>
  </si>
  <si>
    <t>H:\New Folder (2)\PM-2X04-A-B GLYCOL PUMP MOTOR PM.do</t>
  </si>
  <si>
    <t>H:\New Folder (2)\PM-2204-A-B GLYCOL PUMP MOTOR PM.do</t>
  </si>
  <si>
    <t>H:\New Folder (2)\PM-2004-A-B GLYCOL PUMP MOTOR PM.do</t>
  </si>
  <si>
    <t>H:\New Folder (2)\PM-0801-A-B-C SOURCE WATER FEED PUMP PM.do</t>
  </si>
  <si>
    <t>H:\New Folder (2)\PM-0801-A-B-C Motor PM.do</t>
  </si>
  <si>
    <t>H:\New Folder (2)\PM-0711-A-B-Disposal pump &amp; motor.do</t>
  </si>
  <si>
    <t>H:\New Folder (2)\PM-0501-A-B Glycol Circ. Pump Motor PM.do</t>
  </si>
  <si>
    <t>H:\New Folder (2)\PM-0501 GLYCOL CIRC. PUMP PM.do</t>
  </si>
  <si>
    <t>H:\New Folder (2)\PM P-0202-A BFW CHARGE  Pump.do</t>
  </si>
  <si>
    <t>H:\New Folder (2)\PM P-0201-A BFW Booster Pump.do</t>
  </si>
  <si>
    <t>H:\My stuff\Leaking PSV.bm</t>
  </si>
  <si>
    <t>H:\M-7660D_DS.pd</t>
  </si>
  <si>
    <t>H:\Kadon Vib Report.pd</t>
  </si>
  <si>
    <t>H:\https___cpw.cenovus.com__layouts_MockPDFHandler.ashx_DocPath=https___cpw.cenovus.com_sites_FCDrawings_Drawings_FC142PID0203102_14.pd</t>
  </si>
  <si>
    <t>H:\GAS vent TR-44-STD-BB-06_2.pd</t>
  </si>
  <si>
    <t>H:\Gas  vent Marked up Drawings.pd</t>
  </si>
  <si>
    <t>H:\Equipment Files\CL B04 SAGD Pad\B04-XV-9226\CL142PIDB0400602_6M.pd</t>
  </si>
  <si>
    <t>H:\Equipment Files\CL B04 SAGD Pad\B04-XV-9226\B04-XV-9226.pd</t>
  </si>
  <si>
    <t>H:\EnCana Steam Gen 1 PM Worksheet.xl</t>
  </si>
  <si>
    <t>H:\Ei30.bm</t>
  </si>
  <si>
    <t>H:\E314B Vent Piping Sketch.pd</t>
  </si>
  <si>
    <t>H:\E10P4 re-range68.pd</t>
  </si>
  <si>
    <t>H:\E10P4 re-range.pd</t>
  </si>
  <si>
    <t>H:\E10P05 re-range.pd</t>
  </si>
  <si>
    <t>H:\E10P03 re-range.pd</t>
  </si>
  <si>
    <t>H:\E10P01 re-range.pd</t>
  </si>
  <si>
    <t>H:\e-0306D.pd</t>
  </si>
  <si>
    <t>H:\E-0201 exchanger repair.do</t>
  </si>
  <si>
    <t>H:\DS.pd</t>
  </si>
  <si>
    <t>H:\Documents - PDF &amp; Text\Work Order 684230 - BT301 E &amp; F ESD Logic Revisions.pd</t>
  </si>
  <si>
    <t>H:\Documents - PDF &amp; Text\WO # 691268 - Revision to HS107 Pump Logic.pd</t>
  </si>
  <si>
    <t>H:\Documents - PDF &amp; Text\WO # 690736 - YYO_290 Removal from Logic.pd</t>
  </si>
  <si>
    <t>H:\Documents - PDF &amp; Text\WO # - 692591 - PIC 537 Logic Chang</t>
  </si>
  <si>
    <t>H:\Documents - PDF &amp; Text\system_status2 graphic markup for force</t>
  </si>
  <si>
    <t>H:\Documents - PDF &amp; Text\Rockwell Telecom Business Car</t>
  </si>
  <si>
    <t>H:\Documents - PDF &amp; Text\Netvision Network Markups 17 Sept 2010.pd</t>
  </si>
  <si>
    <t>H:\Documents - PDF &amp; Text\Logan Popko Logic Markups Sept 19 201</t>
  </si>
  <si>
    <t>H:\Documents - PDF &amp; Text\FI-1311.ht</t>
  </si>
  <si>
    <t>H:\Documents - PDF &amp; Text\Controller upgrade Rev 2.pd</t>
  </si>
  <si>
    <t>H:\Document.pd</t>
  </si>
  <si>
    <t>H:\Disposal System meeting minutes Jan 18 2011.do</t>
  </si>
  <si>
    <t>H:\Data\Z-0204B.pd</t>
  </si>
  <si>
    <t>H:\Data\XFM OIL SAMPLE TESTING.xl</t>
  </si>
  <si>
    <t>H:\Data\Work stuff\JDE Work Orders\Purchase Order Forms\RTD\Service Order Scope Form (2).do</t>
  </si>
  <si>
    <t>H:\Data\Work stuff\JDE Work Orders\Purchase Order Forms\Caproco\Service Order Scope Form (2).do</t>
  </si>
  <si>
    <t>H:\Data\wiring attached to Glycol Tubing.do</t>
  </si>
  <si>
    <t>H:\Data\warmup.pd</t>
  </si>
  <si>
    <t>H:\Data\Vendors\CEDA\2012 Cenovus OTSG B102 # 12116.pd</t>
  </si>
  <si>
    <t>H:\Data\Valve and Measurement QTE 20780388 (2).pd</t>
  </si>
  <si>
    <t>H:\Data\V0501level.pd</t>
  </si>
  <si>
    <t>H:\Data\V-0201Dflow.pd</t>
  </si>
  <si>
    <t>H:\Data\UDM-002 Quote.pd</t>
  </si>
  <si>
    <t>H:\Data\Trailer to Purchase.do</t>
  </si>
  <si>
    <t>H:\Data\THIS ONE.pd</t>
  </si>
  <si>
    <t>H:\Data\temporary work folder\sap sdk _june26.pd</t>
  </si>
  <si>
    <t>H:\Data\temporary work folder\pressure well trending.xl</t>
  </si>
  <si>
    <t>H:\Data\temporary work folder\MOC 2009-103.pd</t>
  </si>
  <si>
    <t>H:\Data\temporary work folder\CL00815B_5FRL.pd</t>
  </si>
  <si>
    <t>H:\Data\temporary work folder\B02 SDK check.xl</t>
  </si>
  <si>
    <t>H:\Data\Temp\SPSQ7385.pd</t>
  </si>
  <si>
    <t>H:\Data\Temp\QCENOVUS31(3).pd</t>
  </si>
  <si>
    <t>H:\Data\Temp\PSV-661_DS.pd</t>
  </si>
  <si>
    <t>H:\Data\Temp\PSV-660_DS.pd</t>
  </si>
  <si>
    <t>H:\Data\Temp\hertz.pd</t>
  </si>
  <si>
    <t>H:\Data\Temp\Fw Engineering Purchase Order.ht</t>
  </si>
  <si>
    <t>H:\Data\Temp\FW B06 material.ht</t>
  </si>
  <si>
    <t>H:\Data\Temp\FW 1D Spares.ht</t>
  </si>
  <si>
    <t>H:\Data\Temp\DOC090512.pd</t>
  </si>
  <si>
    <t>H:\Data\Temp\B01-PSV-9020.pd</t>
  </si>
  <si>
    <t>H:\Data\Telcon 484188.pd</t>
  </si>
  <si>
    <t>H:\Data\T-0801-AB[1].pd</t>
  </si>
  <si>
    <t>H:\Data\T-0801 Insp. Plan.pd</t>
  </si>
  <si>
    <t>H:\Data\Syntech W.O.# 487563.pd</t>
  </si>
  <si>
    <t>H:\Data\Syntech W.O.# 487562.pd</t>
  </si>
  <si>
    <t>H:\Data\Syntech W.O.# 484199.pd</t>
  </si>
  <si>
    <t>H:\Data\Syntech Material 484295.pd</t>
  </si>
  <si>
    <t>H:\Data\Syntech Material 484182.pd</t>
  </si>
  <si>
    <t>H:\Data\Syntech Labour 484295.pd</t>
  </si>
  <si>
    <t>H:\Data\Syntech Labour 484182.pd</t>
  </si>
  <si>
    <t>H:\Data\Swagelok 484295.pd</t>
  </si>
  <si>
    <t>H:\Data\Scroll VFD Label.pd</t>
  </si>
  <si>
    <t>H:\Data\SAGD Boiler.doc</t>
  </si>
  <si>
    <t>H:\Data\SafetyDevices\LEL_NetSafety_MLP.pd</t>
  </si>
  <si>
    <t>H:\Data\S1-V-0811D%20728763%20PID[1].pd</t>
  </si>
  <si>
    <t>H:\Data\Re-Range E16P02 - May 25, 2012.pd</t>
  </si>
  <si>
    <t>H:\Data\Re-Range E15P12 - May 25, 2012.pd</t>
  </si>
  <si>
    <t>H:\Data\Repairable Spare Tag.pd</t>
  </si>
  <si>
    <t>H:\Data\Repair Recs\RR-01-V302G-12.do</t>
  </si>
  <si>
    <t>H:\Data\Repair Recs\RR-01-V301D-12.do</t>
  </si>
  <si>
    <t>H:\Data\Remaining Items.xl</t>
  </si>
  <si>
    <t>H:\Data\RE Cenovus WO#724508 - COMPLETE OIL CHANGE REQUIRED.tx</t>
  </si>
  <si>
    <t>H:\Data\RE  Cost of NDE on Pipelines.ms</t>
  </si>
  <si>
    <t>H:\Data\Quotes\micro watt flare knockout.pd</t>
  </si>
  <si>
    <t>H:\Data\Quotes\1576724sqRev1 Wireless V-pads.pd</t>
  </si>
  <si>
    <t>H:\Data\Quote 5000185-0001.ti</t>
  </si>
  <si>
    <t>H:\Data\PW_LINE LIST.pd</t>
  </si>
  <si>
    <t>H:\Data\PVSV-349.pd</t>
  </si>
  <si>
    <t>H:\Data\PVSV-125.pd</t>
  </si>
  <si>
    <t>H:\Data\PSV321.pd</t>
  </si>
  <si>
    <t>H:\Data\PSV-2035 Repair.pd</t>
  </si>
  <si>
    <t>H:\Data\PSV.xl</t>
  </si>
  <si>
    <t>H:\data\Plains\Drum\LE packing test DATA SHEET.pd</t>
  </si>
  <si>
    <t>H:\Data\PID's and Linelists\PID for W.O.#713293.pd</t>
  </si>
  <si>
    <t>H:\Data\PIDE0000202_7M.pd</t>
  </si>
  <si>
    <t>H:\Data\PID_T-801.pd</t>
  </si>
  <si>
    <t>H:\Data\PCV's.pd</t>
  </si>
  <si>
    <t>H:\Data\P-0821 outlet coupon P&amp;ID.pd</t>
  </si>
  <si>
    <t>H:\Data\Others\TriCanter_PID.pd</t>
  </si>
  <si>
    <t>H:\Data\Others\LT_Template.pd</t>
  </si>
  <si>
    <t>H:\Data\Others\LSHH_Template.pd</t>
  </si>
  <si>
    <t>H:\Data\OPERATING AND MANTENAINCE MANUAL-Gate -ENG-R2.pd</t>
  </si>
  <si>
    <t>H:\Data\Oil Spill Trailer contents.xl</t>
  </si>
  <si>
    <t>H:\Data\Notes\Field Steam Line 001.jp</t>
  </si>
  <si>
    <t>H:\Data\My Video\M-0407.pd</t>
  </si>
  <si>
    <t>H:\Data\My Pictures\xv-8528 wiring.pd</t>
  </si>
  <si>
    <t>H:\Data\My Pictures\Work Pictures\Picture 035.jp</t>
  </si>
  <si>
    <t>H:\Data\My Pictures\Work Pictures\Picture 034.jp</t>
  </si>
  <si>
    <t>H:\Data\My Pictures\Work Pictures\Picture 033.jp</t>
  </si>
  <si>
    <t>H:\Data\My Pictures\Work Pictures\Picture 032.jp</t>
  </si>
  <si>
    <t>H:\Data\My Pictures\Work Pictures\IM000125.JP</t>
  </si>
  <si>
    <t>H:\Data\My Pictures\Work Pictures\IM000124.JP</t>
  </si>
  <si>
    <t>H:\Data\My Pictures\Work Pictures\IM000123.JP</t>
  </si>
  <si>
    <t>H:\Data\My Pictures\stripping gas datasheets.pd</t>
  </si>
  <si>
    <t>H:\Data\My Pictures\p-403b\Start up runouts.pd</t>
  </si>
  <si>
    <t>H:\Data\My Pictures\p-403b\p-403b 002.jp</t>
  </si>
  <si>
    <t>H:\Data\My Pictures\GSM-023.JP</t>
  </si>
  <si>
    <t>H:\Data\My Pictures\365 overview.bm</t>
  </si>
  <si>
    <t>H:\data\My Documents\Document (2).pd</t>
  </si>
  <si>
    <t>H:\Data\MTR Tag 02-PV-2842.pd</t>
  </si>
  <si>
    <t>H:\Data\MTR Tag 02-PV-2812.pd</t>
  </si>
  <si>
    <t>H:\Data\MTR Tag 02-PV-2782.pd</t>
  </si>
  <si>
    <t>H:\Data\MTR Tag 02-PV-2752.pd</t>
  </si>
  <si>
    <t>H:\Data\MTR Tag 02-PV-2722.pd</t>
  </si>
  <si>
    <t>H:\Data\MTR Tag 02-PV-2622.pd</t>
  </si>
  <si>
    <t>H:\Data\MTR Tag 02-PV-2572.pd</t>
  </si>
  <si>
    <t>H:\Data\MTR Tag 02-PV-2522.pd</t>
  </si>
  <si>
    <t>H:\Data\Missing Tags List - CL.xl</t>
  </si>
  <si>
    <t>H:\Data\LV-2040B Quote.doc</t>
  </si>
  <si>
    <t>H:\Data\Lead Position\support pix.pd</t>
  </si>
  <si>
    <t>H:\Data\Lead Position\SAC PIPING PLAN.pd</t>
  </si>
  <si>
    <t>H:\Data\KJ-3100.jp</t>
  </si>
  <si>
    <t>H:\Data\ISF-A piping modifications - 2011-07-28.pd</t>
  </si>
  <si>
    <t>H:\Data\IRIS-NDT Thermal Scan Report.pd</t>
  </si>
  <si>
    <t>H:\Data\Inhibitor Material Cost.pd</t>
  </si>
  <si>
    <t>H:\Data\IMG_0114.JP</t>
  </si>
  <si>
    <t>H:\Data\IMG_0113.JP</t>
  </si>
  <si>
    <t>H:\Data\IA_4.pd</t>
  </si>
  <si>
    <t>H:\Data\IA_2.pd</t>
  </si>
  <si>
    <t>H:\Data\https___cpw.cenovus.com__layouts_MockPDFHandler.ashx_DocPath=https___cpw.cenovus.com_sites_FCDrawings_Drawings_FC142PIDE2100305_1M.pd</t>
  </si>
  <si>
    <t>H:\Data\https___cpw.cenovus.com__layouts_MockPDFHandler.ashx_DocPath=https___cpw.cenovus.com_sites_FCDrawings_Drawings_FC142PID0500701_36Z.pd</t>
  </si>
  <si>
    <t>H:\Data\HS_DVE_2_9208_LINE_LIST.pd</t>
  </si>
  <si>
    <t>H:\Data\G-06A00_4.pd</t>
  </si>
  <si>
    <t>H:\Data\FW B-0208 PM and Testing.ht</t>
  </si>
  <si>
    <t>H:\Data\FW 1 psv.ht</t>
  </si>
  <si>
    <t>H:\Data\Fw  MOC-CL-11-090.ms</t>
  </si>
  <si>
    <t>H:\Data\FV-7040.xl</t>
  </si>
  <si>
    <t>H:\Data\Forms\equipment closure.pd</t>
  </si>
  <si>
    <t>H:\Data\flow.pd</t>
  </si>
  <si>
    <t>H:\Data\FireEye.pd</t>
  </si>
  <si>
    <t>H:\Data\Fire and Gas Report.pd</t>
  </si>
  <si>
    <t>H:\Data\FC142PID1200103_ 5.pd</t>
  </si>
  <si>
    <t>H:\Data\FC142PID1200102_5.pd</t>
  </si>
  <si>
    <t>H:\Data\FC142PID0200901_23.pd</t>
  </si>
  <si>
    <t>H:\Data\Exterran 484182.pd</t>
  </si>
  <si>
    <t>H:\Data\Engineering\SlurryFlo\Summit Valve quote 14765, Cenovus SlurryFlo.pd</t>
  </si>
  <si>
    <t>H:\Data\Engineering\SlurryFlo\P6120029.JP</t>
  </si>
  <si>
    <t>H:\Data\Emersion Inspection.pd</t>
  </si>
  <si>
    <t>H:\Data\Ells Electrical Deficiencies.pd</t>
  </si>
  <si>
    <t>H:\Data\Eecol 484182.pd</t>
  </si>
  <si>
    <t>H:\Data\Eecol (2) 484295.pd</t>
  </si>
  <si>
    <t>H:\Data\Eecol (1) 484295.pd</t>
  </si>
  <si>
    <t>H:\Data\ED-5101.pd</t>
  </si>
  <si>
    <t>H:\Data\E20P02- Safety Device Bypass to Re-range up to 70hz.pd</t>
  </si>
  <si>
    <t>H:\Data\E20P01- Safety Device Bypass to Re-range up to 70hz.pd</t>
  </si>
  <si>
    <t>H:\Data\E-0801_HEATER_PICTUREpdf.pd</t>
  </si>
  <si>
    <t>H:\Data\Deficiency list.pd</t>
  </si>
  <si>
    <t>H:\Data\Daily Report - Bad Actors (2).pd</t>
  </si>
  <si>
    <t>H:\Data\CSU\CSU ICE\Test Equipment &amp; Software\20110321120048133.pd</t>
  </si>
  <si>
    <t>H:\Data\CSU Training.pd</t>
  </si>
  <si>
    <t>H:\Data\CSU PHONE-COMPUTER.pd</t>
  </si>
  <si>
    <t>H:\Data\Copy of 2011-11-29 K-Pad VFD Re-range.pd</t>
  </si>
  <si>
    <t>H:\data\CogenFireEye.pd</t>
  </si>
  <si>
    <t>H:\data\CLO2010 Configuration-Commissioning Doc..pd</t>
  </si>
  <si>
    <t>H:\Data\Class 150LB.pd</t>
  </si>
  <si>
    <t>H:\Data\Chemical Trial.pd</t>
  </si>
  <si>
    <t>H:\Data\CenovusEnergy12K4701Rev1.pd</t>
  </si>
  <si>
    <t>H:\Data\CenovusDocs\Jobs\VRU\WOs.xl</t>
  </si>
  <si>
    <t>H:\Data\CenovusDocs\Jobs\VRU\VRU_FlowMeter_Final_Report.do</t>
  </si>
  <si>
    <t>H:\Data\CenovusDocs\Jobs\VRU\VRU_Equipment_Failure_Report_Daniel.do</t>
  </si>
  <si>
    <t>H:\Data\CenovusDocs\Jobs\VRU\Report on VRU flow meters Rev1.do</t>
  </si>
  <si>
    <t>H:\Data\CenovusDocs\Jobs\VRU\FIT-4126_Flow Conditioner Install.xl</t>
  </si>
  <si>
    <t>H:\Data\CenovusDocs\Jobs\DiluentIssues\Diluent MeterFieldAudit_Aug13_2012.xl</t>
  </si>
  <si>
    <t>H:\Data\Cenovus 13420.pd</t>
  </si>
  <si>
    <t>H:\Data\Cathodic Parts.pd</t>
  </si>
  <si>
    <t>H:\Data\C11156.Q.0 M933 Range Change Cenovus Christina Lake.do</t>
  </si>
  <si>
    <t>H:\Data\BU205sump.pd</t>
  </si>
  <si>
    <t>H:\Data\Booster Parts for 13.do</t>
  </si>
  <si>
    <t>H:\Data\Booster Parts for 12.do</t>
  </si>
  <si>
    <t>H:\Data\Birch Mountain Plant tank repair.do</t>
  </si>
  <si>
    <t>H:\Data\Birch Electrical Deficiencies.pd</t>
  </si>
  <si>
    <t>H:\Data\Birch Deficiency List.pd</t>
  </si>
  <si>
    <t>H:\Data\BHD_RMA.pd</t>
  </si>
  <si>
    <t>H:\Data\BF_LINE_LIST.pd</t>
  </si>
  <si>
    <t>H:\Data\Barcoding\Batch Label Printing NiceLabel- Excel.do</t>
  </si>
  <si>
    <t>H:\Data\B209_LINE_LIST.xl</t>
  </si>
  <si>
    <t>H:\Data\B-208 Sample point Drawings.pd</t>
  </si>
  <si>
    <t>H:\Data\B134072-R2011-05-05_11-36-14_R001.pd</t>
  </si>
  <si>
    <t>H:\Data\B-0210.pd</t>
  </si>
  <si>
    <t>H:\Data\B-0209 vessel inspection.pd</t>
  </si>
  <si>
    <t>H:\Data\B-0208.xl</t>
  </si>
  <si>
    <t>H:\Data\B-0208 regulatoryxls.xl</t>
  </si>
  <si>
    <t>H:\Data\B-0208 gusset.pd</t>
  </si>
  <si>
    <t>H:\Data\B-0208 gusset (2).pd</t>
  </si>
  <si>
    <t>H:\Data\B0206cems.pd</t>
  </si>
  <si>
    <t>H:\Data\B-0201 P&amp;ID.pd</t>
  </si>
  <si>
    <t>H:\Data\April 28 500am Conductivity Qual Area2rev3.xls.ht</t>
  </si>
  <si>
    <t>H:\Data\Apri l27 900pm Conductivity Qual Area2rev3.xls.ht</t>
  </si>
  <si>
    <t>H:\Data\Altachem.pd</t>
  </si>
  <si>
    <t>H:\Data\ADD_FLANGES.pd</t>
  </si>
  <si>
    <t>H:\Data\Acklands 484182.pd</t>
  </si>
  <si>
    <t>H:\Data\A00517071_E-0314D2_Oct_2011rev1.do</t>
  </si>
  <si>
    <t>H:\Data\9043.37 - IFI - CLS Equalization.pd</t>
  </si>
  <si>
    <t>H:\Data\810626 B03 Valve repair.pd</t>
  </si>
  <si>
    <t>H:\Data\710859 K-780 test run.pd</t>
  </si>
  <si>
    <t>H:\Data\3BDD012558R2401_-_en_Operate_IT_Process_Portal_B2.0_SP2_-_Freelance_800F _Connect_Installation.pd</t>
  </si>
  <si>
    <t>H:\Data\2011-12-06 E04P06 VSD Range 35-75.pd</t>
  </si>
  <si>
    <t>H:\Data\2011-12-06 E04P04 VSD Range 35-75.pd</t>
  </si>
  <si>
    <t>H:\Data\2011-12-01 E24P07 VSD Range 35-70.pd</t>
  </si>
  <si>
    <t>H:\Data\20110825130040092.pd</t>
  </si>
  <si>
    <t>H:\Data\20110502074811414.pd</t>
  </si>
  <si>
    <t>H:\Data\20110317092706548.pd</t>
  </si>
  <si>
    <t>H:\Data\2011 Documents\Information Request for 2011 SG Report - Foster\Gas- Fired Equipment Template.do</t>
  </si>
  <si>
    <t>H:\Data\2011 Documents\Information Request for 2011 SG Report - Foster\Foster Equipment Information - 2011.xl</t>
  </si>
  <si>
    <t>H:\Data\20100714093011601.pd</t>
  </si>
  <si>
    <t>H:\Data\1812037sq.pd</t>
  </si>
  <si>
    <t>H:\Data\1502414SQ _2_.pd</t>
  </si>
  <si>
    <t>H:\Data\1202A_LINE_LIST.pd</t>
  </si>
  <si>
    <t>H:\Data\1201A_LINE_LIST.pd</t>
  </si>
  <si>
    <t>H:\Data\02-PV-2812 B-0208 regulatoryxls.xl</t>
  </si>
  <si>
    <t>H:\Data\02-PSV-2791.xl</t>
  </si>
  <si>
    <t>H:\Data\02-PSV-2790.xl</t>
  </si>
  <si>
    <t>H:\Data\02-FIT-2791E.pd</t>
  </si>
  <si>
    <t>H:\Data\[]psv466.pd</t>
  </si>
  <si>
    <t>H:\Copy of P-2011-167-PLA- Gas Vent on E-0314B Shell rev 1.xl</t>
  </si>
  <si>
    <t>H:\Copy of Gas Vent on E-0314 Shell.xl</t>
  </si>
  <si>
    <t>H:\Comp Move\Range Change\CWP for 2011-291.pd</t>
  </si>
  <si>
    <t>H:\Comp Move\DCS Logic Change\P-2011-265\CWP for 2011-265.pd</t>
  </si>
  <si>
    <t>H:\Comp Move\DCS Logic Change\P-2011-264\CWP for 2011-264.pd</t>
  </si>
  <si>
    <t>H:\Comp Move\DCS Logic Change\P-2011-263\CWP for 2011-263.pd</t>
  </si>
  <si>
    <t>H:\Comp Move\DCS Logic Change\P-2011-262\CWP for 2011-262.pd</t>
  </si>
  <si>
    <t>H:\Comp Move\DCS Logic Change\P-2011-261\CWP for 2011-261.pd</t>
  </si>
  <si>
    <t>H:\Comp Move\DCS Logic Change\P-2011-260\CWP for 2011-260.pd</t>
  </si>
  <si>
    <t>H:\Comp Move\DCS Logic Change\P-2011-259\CWP for 2011-259.pd</t>
  </si>
  <si>
    <t>H:\Comp Move\DCS Logic Change\P-2011-258\CWP for 2011-258.pd</t>
  </si>
  <si>
    <t>H:\Comp Move\DCS Logic Change\P-2011-256\CWP for 2011-256.pd</t>
  </si>
  <si>
    <t>H:\cenovus stuff\Quote #117916 40940-116-CSA.ht</t>
  </si>
  <si>
    <t>H:\cenovus stuff\aircraft lights.pd</t>
  </si>
  <si>
    <t>H:\CC detailed location.xl</t>
  </si>
  <si>
    <t>H:\By equipment\1670 B\quote for 2inch sandpiper shiped tonight\2190_001.pd</t>
  </si>
  <si>
    <t>H:\Bubble tubes\di34.pd</t>
  </si>
  <si>
    <t>H:\Bubble tubes\di22.pd</t>
  </si>
  <si>
    <t>H:\Bubble tubes\di20.pd</t>
  </si>
  <si>
    <t>H:\Bubble tubes\di19.pd</t>
  </si>
  <si>
    <t>H:\Bubble tubes\di17.pd</t>
  </si>
  <si>
    <t>H:\Bubble tubes\bi7.pd</t>
  </si>
  <si>
    <t>H:\Bubble tubes\BI6.pd</t>
  </si>
  <si>
    <t>H:\BO4 VFD breaker.tx</t>
  </si>
  <si>
    <t>H:\B07 VFD Breaker.JP</t>
  </si>
  <si>
    <t>H:\B07 MCC name plate datat.JP</t>
  </si>
  <si>
    <t>H:\B07 Main Breaker.JP</t>
  </si>
  <si>
    <t>H:\B06 MCC Main.JP</t>
  </si>
  <si>
    <t>H:\B05 VFD Breaker.JP</t>
  </si>
  <si>
    <t>H:\B05 MCC Name Plate Data.JP</t>
  </si>
  <si>
    <t>H:\B05 Main Breaker.JP</t>
  </si>
  <si>
    <t>H:\B04 MCC Name Plate Data.JP</t>
  </si>
  <si>
    <t>H:\B04 Main Breaker.JP</t>
  </si>
  <si>
    <t>H:\B03P01 Run Report.pd</t>
  </si>
  <si>
    <t>H:\B03 VFD Breaker .tx</t>
  </si>
  <si>
    <t>H:\B03 Name Plate Data.JP</t>
  </si>
  <si>
    <t>H:\B03 Main Breaker.JP</t>
  </si>
  <si>
    <t>H:\B02 VFD breaker.tx</t>
  </si>
  <si>
    <t>H:\B02 Main Breaker1.JP</t>
  </si>
  <si>
    <t>H:\B02  Name Plate Data.JP</t>
  </si>
  <si>
    <t>H:\B01 VFD Breaker.JP</t>
  </si>
  <si>
    <t>H:\B01 Name Plate Data.JP</t>
  </si>
  <si>
    <t>H:\B01 Main Breaker.JP</t>
  </si>
  <si>
    <t>H:\AREA-21\MVC-003F.JP</t>
  </si>
  <si>
    <t>H:\AREA-21\MVC-002F.JP</t>
  </si>
  <si>
    <t>H:\AREA-21\MVC-001F.JP</t>
  </si>
  <si>
    <t>H:\AREA-21\DP22.tx</t>
  </si>
  <si>
    <t>H:\AREA-21\AREA-21\HP STEAM-21.xl</t>
  </si>
  <si>
    <t>H:\AREA-21\AREA-21\EMULSION-21.xl</t>
  </si>
  <si>
    <t>H:\AREA-21\AREA-21\Area-21 Fuel Gas.xl</t>
  </si>
  <si>
    <t>H:\A-plus RTD WO 810626.pd</t>
  </si>
  <si>
    <t>H:\A05\NRSU\FC142PID0508401_10Z.pd</t>
  </si>
  <si>
    <t>H:\A05\NRSU\FC142PID0507704_7Z.pd</t>
  </si>
  <si>
    <t>H:\A05\New Folder\TCPL Inlet - FC142PID0000607_11.pd</t>
  </si>
  <si>
    <t>H:\A05\FC142PID0500701_38Z.pd</t>
  </si>
  <si>
    <t>H:\A02 VFD breaker.tx</t>
  </si>
  <si>
    <t>H:\A02 VFD Breaker.JP</t>
  </si>
  <si>
    <t>H:\A02 Name Plate Data.JP</t>
  </si>
  <si>
    <t>H:\A02 Main Breaker.JP</t>
  </si>
  <si>
    <t>H:\14 inch emulsion valve.pd</t>
  </si>
  <si>
    <t>H:\0608-C0032RF-P4 Rev 5 Nov 04 2008.pd</t>
  </si>
  <si>
    <t>H:\[Untitled].pd</t>
  </si>
  <si>
    <t>GM 32 NOx Analyzer - Calibration Sheet.pd</t>
  </si>
  <si>
    <t>Gaso Pump #1 move to stock - 2013</t>
  </si>
  <si>
    <t>G-15S00.pdf - Shortcu</t>
  </si>
  <si>
    <t>func=ll&amp;objId=201423393&amp;objAction=browse&amp;viewType=</t>
  </si>
  <si>
    <t>From: Harrach, Mik</t>
  </si>
  <si>
    <t>from wo 3430233 daated July 11</t>
  </si>
  <si>
    <t>file://fcrfs001</t>
  </si>
  <si>
    <t>file:///L:</t>
  </si>
  <si>
    <t>file:///H:</t>
  </si>
  <si>
    <t>FIG INSPECTION PLA</t>
  </si>
  <si>
    <t>Feb 9/201</t>
  </si>
  <si>
    <t>FCP-42-PID-01-0003-001 [Base Case - Latest Version</t>
  </si>
  <si>
    <t>FC3-46-HT-09-0001-006_0.A.</t>
  </si>
  <si>
    <t>FC3-42-PID-08-0330-001 [Base Case - Latest Version</t>
  </si>
  <si>
    <t>FC3-42-PID-04-0030-00</t>
  </si>
  <si>
    <t>FC3-42-PID-04-0025-001 [Base Case - Latest Version</t>
  </si>
  <si>
    <t>FC3-42-PID-04-0024-001 [Base Case - Latest Version</t>
  </si>
  <si>
    <t>FC3-08-EH-0816C WO 375268</t>
  </si>
  <si>
    <t>FC3-05-K-0502B 3285961 LOST POWER...TROUBLESHOOT. .pd</t>
  </si>
  <si>
    <t>FC3-03-V-0302</t>
  </si>
  <si>
    <t>FC3-03-E-0314A2 3281405 Approved customs documentation with contacts list.pd</t>
  </si>
  <si>
    <t>FC3-02-P-0202B 3202495 Flex gasket manual and TR torque spec..pd</t>
  </si>
  <si>
    <t>FC3_ELECTRICAL_QUOTE_LOTO BOARD_ACKLANDS_2014_01_08.pd</t>
  </si>
  <si>
    <t>FC1-W27J-HTCP-9000A WO 382312</t>
  </si>
  <si>
    <t>FC1-W01P0</t>
  </si>
  <si>
    <t>FC1-V-0813B 3090468 Cenovus Contractor EHS Inspection (IMS)</t>
  </si>
  <si>
    <t>FC1-V-050</t>
  </si>
  <si>
    <t>FC1-E14-EF-9067B WO 380915</t>
  </si>
  <si>
    <t>FC1-E04-VFD-P-050 WO 374532</t>
  </si>
  <si>
    <t>FC1-BU-0310 WO 3695848 FC1-46-LAY-03-311-18 25Aug1</t>
  </si>
  <si>
    <t>FC1-BU-006</t>
  </si>
  <si>
    <t>FC1-47-SCH-E42-0008-00</t>
  </si>
  <si>
    <t>FC1-47-PRC-00-016-01_-_Mag_Meter_Calibration_Verification_Procedure.pd</t>
  </si>
  <si>
    <t>FC1-46-SLD-00-0015-001 [Base Case - Latest Version</t>
  </si>
  <si>
    <t>FC1-46-SLD-00-0003-065 [Base Case - Latest Version</t>
  </si>
  <si>
    <t>FC1-46-SLD-00-0003-060 [Base Case - Latest Version</t>
  </si>
  <si>
    <t>FC1-46-SLD-00-0003-058 [Base Case - Latest Version</t>
  </si>
  <si>
    <t>FC1-46-SLD-00-0003-057 [Base Case - Latest Version</t>
  </si>
  <si>
    <t>FC1-46-SLD-00-0003-056 [Base Case - Latest Version</t>
  </si>
  <si>
    <t>FC1-46-SLD-00-0003-050 [Base Case - Latest Version</t>
  </si>
  <si>
    <t>FC1-46-SLD-00-0003-047 [Base Case - Latest Version</t>
  </si>
  <si>
    <t>FC1-46-SLD-00-0003-045 [Base Case - Latest Version</t>
  </si>
  <si>
    <t>FC1-46-SLD-00-0003-043 [Base Case - Latest Version</t>
  </si>
  <si>
    <t>FC1-46-SLD-00-0003-042 [Base Case - Latest Version</t>
  </si>
  <si>
    <t>FC1-46-SLD-00-0003-041 [Base Case - Latest Version</t>
  </si>
  <si>
    <t>FC1-46-SLD-00-0003-039 [Base Case - Latest Version</t>
  </si>
  <si>
    <t>FC1-46-SLD-00-0003-038 [Base Case - Latest Version</t>
  </si>
  <si>
    <t>FC1-46-SLD-00-0003-037 [Base Case - Latest Version</t>
  </si>
  <si>
    <t>FC1-46-SLD-00-0001-003 [Base Case - Latest Version</t>
  </si>
  <si>
    <t>FC1-46-LAY-E14-0004-00</t>
  </si>
  <si>
    <t>FC1-42-PID-W01-0002-003 [Base Case - Latest Version</t>
  </si>
  <si>
    <t>FC1-42-PID-W01-0001-003 [Base Case - Latest Version</t>
  </si>
  <si>
    <t>FC1-42-PID-N00-0016-001 [Base Case - Latest Version</t>
  </si>
  <si>
    <t>FC1-42-PID-N00-0011-00</t>
  </si>
  <si>
    <t>FC1-42-PID-E12-0016-003 [Base Case - Latest Version</t>
  </si>
  <si>
    <t>FC1-42-PID-E04-0002-005 [Base Case - Latest Version</t>
  </si>
  <si>
    <t>FC1-42-PID-E02-0002-002 [Base Case - Latest Version</t>
  </si>
  <si>
    <t>FC1-42-PID-12-0009-001 [Base Case - Latest Version</t>
  </si>
  <si>
    <t>FC1-42-PID-06-0009-001 [Base Case - Latest Version</t>
  </si>
  <si>
    <t>FC1-42-PID-05-0084-002 [Base Case - Latest Version</t>
  </si>
  <si>
    <t>FC1-42-PID-04-0022-003_ PG-ASA-2-4471-25H-GT 2inch quarter turn.pd</t>
  </si>
  <si>
    <t>FC1-42-PID-03-022-0</t>
  </si>
  <si>
    <t>FC1-42-PID-03-017-0</t>
  </si>
  <si>
    <t>FC1-08-PSV-834</t>
  </si>
  <si>
    <t>FC1-08-LT-827</t>
  </si>
  <si>
    <t>FC1-08-AIT-8269 3054927 FC142PID0807701_4Z showing PH prob</t>
  </si>
  <si>
    <t>FC1-04-PSV-407</t>
  </si>
  <si>
    <t>FC1-03-AT-3023F WO 372148</t>
  </si>
  <si>
    <t>FC Maintenance Strategy Update 2017-01-1</t>
  </si>
  <si>
    <t>F-105 Hign DP - Needs filter sock replacemen</t>
  </si>
  <si>
    <t>f-105</t>
  </si>
  <si>
    <t>F:\Tag - TI_3024[1].pd</t>
  </si>
  <si>
    <t>F:\MOC CL-2009-049 DCS-103 TBW.pd</t>
  </si>
  <si>
    <t>F:\FIT_8033 DCS markup.pd</t>
  </si>
  <si>
    <t>F:\ENC09095.PD</t>
  </si>
  <si>
    <t>F:\ENC08067 i_o.PD</t>
  </si>
  <si>
    <t>F:\Documents and Settings\tsarkozi\Desktop\Manatokan Hazard ID 3037.pd</t>
  </si>
  <si>
    <t>F:\Documents and Settings\tsarkozi\Desktop\Hazard ID.pd</t>
  </si>
  <si>
    <t>F:\Documents and Settings\rkotowic\Desktop\li8271-8272.bm</t>
  </si>
  <si>
    <t>F:\Documents and Settings\rkotowic\Desktop\7lakes hid.pd</t>
  </si>
  <si>
    <t>F:\Documents and Settings\kamirau1\Desktop\VRCMC-0318-US.pd</t>
  </si>
  <si>
    <t>F:\Documents and Settings\jjeworsk\Desktop\PIM 2009-237.pd</t>
  </si>
  <si>
    <t>F:\Documents and Settings\bdiesel\Desktop\15-35 pic's\DSC00183.JP</t>
  </si>
  <si>
    <t>F:\Documents and Settings\bdiesel\Desktop\15-35 pic's\DSC00182.JP</t>
  </si>
  <si>
    <t>F:\Documents and Settings\bdiesel\Desktop\15-35 pic's\DSC00180.JP</t>
  </si>
  <si>
    <t>F:\Documents and Settings\bdiesel\Desktop\15-35 pic's\DSC00179.JP</t>
  </si>
  <si>
    <t>F:\Documents and Settings\bdiesel\Desktop\15-35 pic's\DSC00178.JP</t>
  </si>
  <si>
    <t>F:\Documents and Settings\bdiesel\Desktop\15-35 pic's\DSC00177.JP</t>
  </si>
  <si>
    <t>F:\Documents and Settings\bdiesel\Desktop\15-35 pic's\DSC00176.JP</t>
  </si>
  <si>
    <t>F:\Documents and Settings\bdiesel\Desktop\15-35 pic's\DSC00175.JP</t>
  </si>
  <si>
    <t>F:\Documents and Settings\bdiesel\Desktop\15-35 pic's\DSC00173.JP</t>
  </si>
  <si>
    <t>F:\Documents and Settings\bdiesel\Desktop\15-35 pic's\DSC00172.JP</t>
  </si>
  <si>
    <t>F:\Documents and Settings\bdiesel\Desktop\15-35 pic's\DSC00171.JP</t>
  </si>
  <si>
    <t>F:\Documents and Settings\bdiesel\Desktop\15-35 pic's\DSC00170.JP</t>
  </si>
  <si>
    <t>F:\Documents and Settings\bdiesel\Desktop\15-35 pic's\DSC00169.JP</t>
  </si>
  <si>
    <t>F:\Documents and Settings\bdiesel\Desktop\15-35 pic's\DSC00166.JP</t>
  </si>
  <si>
    <t>F:\Data\Riz\Current\ORF Cleaning Manway\ORFVesslCleaningDrft.xl</t>
  </si>
  <si>
    <t>F:\CL1-42-PID-A02-015-01 DCS markup.pd</t>
  </si>
  <si>
    <t>F DEOILING FLOCCULANT PUMP WAS FOUND TO BE NO GOO</t>
  </si>
  <si>
    <t>f 10</t>
  </si>
  <si>
    <t>Expansion Joint Inspection Shee</t>
  </si>
  <si>
    <t>EXECUTION PLAN - MTCE - WO#3624753 - (FC1-E04I06</t>
  </si>
  <si>
    <t>EXCHANGER, CHANNEL CYLINDER GASKET,  28 1</t>
  </si>
  <si>
    <t>Exchanger mechanical service</t>
  </si>
  <si>
    <t>ESP &amp; VSD TROUBLESHOOTING SHEET 2017-07-1</t>
  </si>
  <si>
    <t>Equipment Rates Mcelhanne</t>
  </si>
  <si>
    <t>Enterprise Connect\Content Server\Favorites\FEP - FC -  Maximo Attachments\MOC-16435 - Add isolation valve to FCP - PSV 42</t>
  </si>
  <si>
    <t>Engine, Superior, 8GTL-825, Valve Lash - Projection For</t>
  </si>
  <si>
    <t>Element (coil) for FX5480360-350W</t>
  </si>
  <si>
    <t>ECN PRIN</t>
  </si>
  <si>
    <t>E-4270B As Builts</t>
  </si>
  <si>
    <t>E-4135AB and E4175AB Data Sheets</t>
  </si>
  <si>
    <t>During review of backlog WOs, it was identified that in 2015 a WO was created to repair breached rubbe</t>
  </si>
  <si>
    <t>Duplicate of 374087</t>
  </si>
  <si>
    <t>drawin</t>
  </si>
  <si>
    <t>Document Lin</t>
  </si>
  <si>
    <t>DNOW QUOT</t>
  </si>
  <si>
    <t>DESIGN LIMIT CHECKLIS</t>
  </si>
  <si>
    <t>Description of Problem</t>
  </si>
  <si>
    <t>DEF-41814</t>
  </si>
  <si>
    <t>DEF-24859</t>
  </si>
  <si>
    <t>'DEF-177864' can be viewed via link: https:</t>
  </si>
  <si>
    <t>Deep Cycle Battery P</t>
  </si>
  <si>
    <t>deck to</t>
  </si>
  <si>
    <t>DATA SHEET, PICTURES OF EXISTING LID AND HINGES, VENDOR DRAWINGS ATTACHE</t>
  </si>
  <si>
    <t>Data sheee</t>
  </si>
  <si>
    <t>data shee</t>
  </si>
  <si>
    <t>DATA SHEE</t>
  </si>
  <si>
    <t>CVE ET AL WEYBURN UNIT 8-30-5-1</t>
  </si>
  <si>
    <t xml:space="preserve">CVE Equipment Walkdown Sign Off (PSSR) </t>
  </si>
  <si>
    <t>Could you please upload these and update the planner</t>
  </si>
  <si>
    <t>Completed RPC Document</t>
  </si>
  <si>
    <t>Completed Document</t>
  </si>
  <si>
    <t>COMPLETED DOCUMENT</t>
  </si>
  <si>
    <t>Completed doc</t>
  </si>
  <si>
    <t>COMPLETE ASSEMBL</t>
  </si>
  <si>
    <t>CMS 2000 Installation Instruction</t>
  </si>
  <si>
    <t>Closure for</t>
  </si>
  <si>
    <t>Clean Harbors Vac Truck Support - Spot 11A &amp; General Site Clean U</t>
  </si>
  <si>
    <t>CL1-H01-PCV-9313 LEAKING ON FLANGED CONNECTION</t>
  </si>
  <si>
    <t>CL1-B00-V-9014 - CMT GAS SKID MERCAPTAN VALVES LEAKIN</t>
  </si>
  <si>
    <t>CL1-42-PID-06-214-0</t>
  </si>
  <si>
    <t>CL1-42-PID-04-0323-00</t>
  </si>
  <si>
    <t>CL1-35664-2 -8  DISPOSAL LINE - INSPECTIO</t>
  </si>
  <si>
    <t>CL1-01-T-025</t>
  </si>
  <si>
    <t>CL Torque repor</t>
  </si>
  <si>
    <t>CL Maintenance Strategy Update 2017-01-1</t>
  </si>
  <si>
    <t>CHECKLIST 2016-04-10, PRV INSPECTION &amp; TEST RPT 2016-04-0</t>
  </si>
  <si>
    <t>CHECKLIS</t>
  </si>
  <si>
    <t>CHAR BROILE</t>
  </si>
  <si>
    <t>CENTER AND ALIG</t>
  </si>
  <si>
    <t>Cenovus_Foster Creek_Deficienies.pd</t>
  </si>
  <si>
    <t>Cenovus main Site contact (name, phone # and email)</t>
  </si>
  <si>
    <t>Cenovus FCCL  - Foster Creek O</t>
  </si>
  <si>
    <t>Calibration Repor</t>
  </si>
  <si>
    <t>C:\Users\sauger1\Deskto</t>
  </si>
  <si>
    <t>C:\Users\mthomas2\Desktop\Meb</t>
  </si>
  <si>
    <t>C:\Users\bfurnish\Desktop\Dampener fill kit quote.PD</t>
  </si>
  <si>
    <t>C:\Documents and Settings\kgrabski\Desktop\B07-1 Torque sheets.pd</t>
  </si>
  <si>
    <t>C:\Documents and Settings\cleontow\Desktop\PD Quote.pd</t>
  </si>
  <si>
    <t>C:/Users</t>
  </si>
  <si>
    <t>BT-20A00 Spe</t>
  </si>
  <si>
    <t>BLIND FLANGE WITH CHEM INJECTION FITTING</t>
  </si>
  <si>
    <t>Best Practic</t>
  </si>
  <si>
    <t>BCL 500W MECH MUA-1 FAN MOTOR NOISY PLEASE CHEC</t>
  </si>
  <si>
    <t>bba spe</t>
  </si>
  <si>
    <t>Bassano Lathom Field 00</t>
  </si>
  <si>
    <t>Ballast for flourescent P</t>
  </si>
  <si>
    <t xml:space="preserve">B-3200 found work - Remove </t>
  </si>
  <si>
    <t>B-2600 DEF 41021</t>
  </si>
  <si>
    <t>B07-PIT-9111</t>
  </si>
  <si>
    <t>AWA piping spe</t>
  </si>
  <si>
    <t>Attachment</t>
  </si>
  <si>
    <t>ASTM A106 Gr. B, SMLS, XS, P</t>
  </si>
  <si>
    <t>AS PER SINCLAIR QUOTE S581489</t>
  </si>
  <si>
    <t>AS PART OF OCT'S SCOPE IN MOC-11522, OCT NEEDS TO RE-USE THESE BASKET STRAINERS.  THIS DEFECT IS TO INITATE THE MAINTENANCE ON THE BASKET STRAINERS SO THAT THESE O-RIGNS ON THE CONNECTION CAN BE INSPECTED AND OR REPAIRE</t>
  </si>
  <si>
    <t>ARROWHEAD ESTIMATE  2019-02-1</t>
  </si>
  <si>
    <t>April 2015 Repor</t>
  </si>
  <si>
    <t>ANTI ROTATION DEVICE - SEE ATTACHMEN</t>
  </si>
  <si>
    <t>AGAR METER MARP, PROCESS CALIBRATIO</t>
  </si>
  <si>
    <t>Additional Note</t>
  </si>
  <si>
    <t>acc spe</t>
  </si>
  <si>
    <t>ABA Spe</t>
  </si>
  <si>
    <t>AB TAR later  work request for P-313 plugged injection quil</t>
  </si>
  <si>
    <t>61119.8230.85</t>
  </si>
  <si>
    <t>59202.8230.85</t>
  </si>
  <si>
    <t>4  BLEED RING, SP-32-09</t>
  </si>
  <si>
    <t>3D188620089%26objAction%3Dbrowse%26viewType%3D</t>
  </si>
  <si>
    <t>3750264 Service Report P100A 1076390 hr</t>
  </si>
  <si>
    <t>3660546 Apex Orde</t>
  </si>
  <si>
    <t>3219769 wo.pd</t>
  </si>
  <si>
    <t>3208880 wo.pd</t>
  </si>
  <si>
    <t>3115546 WO.pd</t>
  </si>
  <si>
    <t>3110852 WO.pd</t>
  </si>
  <si>
    <t>3106149 wo.pd</t>
  </si>
  <si>
    <t>3102627 wo.pd</t>
  </si>
  <si>
    <t>3100877 PROTECH 20131119.pd</t>
  </si>
  <si>
    <t>3097995 wo.pd</t>
  </si>
  <si>
    <t>3096960 GRIZZ 07805.pd</t>
  </si>
  <si>
    <t>3094894 wo.pd</t>
  </si>
  <si>
    <t>3094620 PORTBJ 5927.pd</t>
  </si>
  <si>
    <t>3090805 wo.pd</t>
  </si>
  <si>
    <t>3088317 wo.pd</t>
  </si>
  <si>
    <t>3086116 CARS 0227MV.pd</t>
  </si>
  <si>
    <t>3083886 SCHR A6577, A6631.pd</t>
  </si>
  <si>
    <t>3082333 SCHR 23756.pd</t>
  </si>
  <si>
    <t>3080185 MELK 1763.pd</t>
  </si>
  <si>
    <t>3079148 CARS VSPL13508 VSPL13512.pd</t>
  </si>
  <si>
    <t>3078831 SCHR 23876.pd</t>
  </si>
  <si>
    <t>3076038 WO.pd</t>
  </si>
  <si>
    <t>3075508 IEC 152128.pd</t>
  </si>
  <si>
    <t>3071588 WO.pd</t>
  </si>
  <si>
    <t>3070272 MSI 10414.pd</t>
  </si>
  <si>
    <t>3070272 MSI 10323.pd</t>
  </si>
  <si>
    <t>3068060 MSI 10176.pd</t>
  </si>
  <si>
    <t>3067588 wo.pd</t>
  </si>
  <si>
    <t>3066753 PROW 017167.pd</t>
  </si>
  <si>
    <t>3058792 MSI 09664.pd</t>
  </si>
  <si>
    <t>3055831 wo.pd</t>
  </si>
  <si>
    <t>3051CD4A03A1AM5B1H5C6T</t>
  </si>
  <si>
    <t>3051552 B-ZEE.pd</t>
  </si>
  <si>
    <t>3050802 wo.pd</t>
  </si>
  <si>
    <t>3029783 schr a5264.pd</t>
  </si>
  <si>
    <t>3029315 schr 21884.pd</t>
  </si>
  <si>
    <t>3026265 prow 015503.pd</t>
  </si>
  <si>
    <t>3025139 tarp 837998.pd</t>
  </si>
  <si>
    <t>3017561 schr A1859.pd</t>
  </si>
  <si>
    <t>3016372 wo.pd</t>
  </si>
  <si>
    <t>3010768 schr 1761.pd</t>
  </si>
  <si>
    <t>3010159 PROWLER 01401</t>
  </si>
  <si>
    <t>3008003 BVL 4037</t>
  </si>
  <si>
    <t>3007339 IEC 153449.pd</t>
  </si>
  <si>
    <t>3007286 cars 0872k.pdf  https:</t>
  </si>
  <si>
    <t>3003596 W</t>
  </si>
  <si>
    <t>3003057 SCHRODER 1993</t>
  </si>
  <si>
    <t>3/4  MODEL 320 PENBERTHY GAGECOC</t>
  </si>
  <si>
    <t>3/4  GATE VALVE, SW x THD, A350-LF2 CL1, TRIM 12, CL150</t>
  </si>
  <si>
    <t>3  150 GLOBE VALVE</t>
  </si>
  <si>
    <t>26DA14-140</t>
  </si>
  <si>
    <t>25042-00</t>
  </si>
  <si>
    <t>24PC6-2, NPS 24 x 600mm CLAMP SHO</t>
  </si>
  <si>
    <t>2018-09-06_FC1-E22-FIT-9111D_Calibration Report_363016</t>
  </si>
  <si>
    <t>2016 PELICAN LAKE PLANT - EXTINGUISHER REPOR</t>
  </si>
  <si>
    <t>2015-188 IFC CW</t>
  </si>
  <si>
    <t>2  BLEED RING, RF, 3</t>
  </si>
  <si>
    <t>121/14-20-005-13-W2</t>
  </si>
  <si>
    <t>101/16-21-006-19-W3</t>
  </si>
  <si>
    <t>1  x 8 , SCH 160, SA106B, NIPPLE, T.O.E</t>
  </si>
  <si>
    <t>1  BALL VALVE, 2000 psig CWP, SW, ASTM A105-N, Soft seat, Regular port, BT-20A0</t>
  </si>
  <si>
    <t>&gt; Cost from cleaning and transport section of attached quote, 50% on this material line, 50% on the other material lin</t>
  </si>
  <si>
    <t>&lt;img src= data:image</t>
  </si>
  <si>
    <t>\\weyfs001\share\Production\MERActivityNotices\SUSPEND\2017\Notice 131_07-02-006-12W2 Lic-66I095 GI.xls</t>
  </si>
  <si>
    <t>\\weyfs001\share\Production\MERActivityNotices\SUSPEND\2017\Notice 121_14-07-006-13W2 Lic-91F007 GI.xls</t>
  </si>
  <si>
    <t>\\weyfs001\share\Production\MERActivityNotices\SUSPEND\2017\Notice 101_14-15-006-12W2 Lic-62E041 GI.xls</t>
  </si>
  <si>
    <t>\\weyfs001\share\Production\MERActivityNotices\SUSPEND\2017\Notice 101_12-10-006-13W2 Lic-57I057 GI.xls</t>
  </si>
  <si>
    <t>\\weyfs001\share\Production\MERActivityNotices\SUSPEND\2017\Notice 101_10-03-006-13W2 Lic-59G041 GI.xls</t>
  </si>
  <si>
    <t>\\weyfs001\share\Production\MERActivityNotices\SUSPEND\2017\Notice 101_08-03-006-12W2 Lic-60I021 GI.xls</t>
  </si>
  <si>
    <t>\\weyfs001\share\Production\MERActivityNotices\SUSPEND\2017\Notice 101_05-02-006-12W2 Lic-60L037 GI.xls</t>
  </si>
  <si>
    <t>\\weyfs001\share\Production\MERActivityNotices\SUSPEND\2017\Notice 101_02-25-005-14W2 Lic-64A053 GI.xls</t>
  </si>
  <si>
    <t>\\weyfs001\share\Production\MERActivityNotices\SUSPEND\2016\Notice 121-14-03-006-13W2 Lic-79C023 GI.xls</t>
  </si>
  <si>
    <t>\\weyfs001\share\Production\MERActivityNotices\Abandon\2017\Notice 141-14-04-006-13-W2 License 85J156.xls</t>
  </si>
  <si>
    <t>\\weyfs001\share\Production\MERActivityNotices\Abandon\2017\Notice 101-14-04-006-13-W2 License 58E003.xls</t>
  </si>
  <si>
    <t>\\weyfs001\share\Production\MERActivityNotices\Abandon\2016\Notice 141-08-35-005-13-W2 License 86A111.xls</t>
  </si>
  <si>
    <t>\\iv00082p\erp\jdemobjse1\MEDIAOBJ\HTMLUpload\FILE-10-56-138-80-9422776049199029-1646944422939.pd</t>
  </si>
  <si>
    <t>\\iv00082p\erp\jdemobjse1\MEDIAOBJ\HTMLUpload\FILE-10-56-138-80-9211711781408536-1647538042132.pd</t>
  </si>
  <si>
    <t>\\iv00082p\erp\jdemobjse1\MEDIAOBJ\HTMLUpload\FILE-10-56-138-80-7968303354740455-1508341215178.pd</t>
  </si>
  <si>
    <t>\\iv00082p\erp\jdemobjse1\MEDIAOBJ\HTMLUpload\FILE-10-56-138-80-7852199534207461-1422469022173.tx</t>
  </si>
  <si>
    <t>\\iv00082p\erp\jdemobjse1\MEDIAOBJ\HTMLUpload\FILE-10-56-138-80-7759039169122572-1422468189237.tx</t>
  </si>
  <si>
    <t>\\iv00082p\erp\jdemobjse1\MEDIAOBJ\HTMLUpload\FILE-10-56-138-80-6962706078901597-1422468843365.tx</t>
  </si>
  <si>
    <t>\\iv00082p\erp\jdemobjse1\MEDIAOBJ\HTMLUpload\FILE-10-56-138-80-6819765467629268-1422468143800.tx</t>
  </si>
  <si>
    <t>\\iv00082p\erp\jdemobjse1\MEDIAOBJ\HTMLUpload\FILE-10-56-138-80-6248227929056348-1615240853387.pd</t>
  </si>
  <si>
    <t>\\iv00082p\erp\jdemobjse1\MEDIAOBJ\HTMLUpload\FILE-10-56-138-80-5290543860952426-1351721664427.pd</t>
  </si>
  <si>
    <t>\\iv00082p\erp\jdemobjse1\MEDIAOBJ\HTMLUpload\FILE-10-56-138-80-4779114556768479-1422468728748.tx</t>
  </si>
  <si>
    <t>\\iv00082p\erp\jdemobjse1\MEDIAOBJ\HTMLUpload\FILE-10-56-138-80-32539443365037124-1565878211037.pd</t>
  </si>
  <si>
    <t>\\iv00082p\erp\jdemobjse1\MEDIAOBJ\HTMLUpload\FILE-10-56-138-80-30551700094494594-1404826514125.pd</t>
  </si>
  <si>
    <t>\\iv00082p\erp\jdemobjse1\MEDIAOBJ\HTMLUpload\FILE-10-56-138-80-3023423263798759-1594736088799.pd</t>
  </si>
  <si>
    <t>\\iv00082p\erp\jdemobjse1\MEDIAOBJ\HTMLUpload\FILE-10-56-138-80-24676218403414252-1422468921156.tx</t>
  </si>
  <si>
    <t>\\iv00082p\erp\jdemobjse1\MEDIAOBJ\HTMLUpload\FILE-10-56-138-80-11535548645747495-1612888963098.pd</t>
  </si>
  <si>
    <t>\\iv00082p\erp\jdemobjse1\MEDIAOBJ\HTMLUpload\FILE-10-56-138-80-04214212684412488-1422468448073.tx</t>
  </si>
  <si>
    <t>\\iv00082p\erp\jdemobjse1\MEDIAOBJ\HTMLUpload\FILE-10-56-138-72-8729646365846615-1647438271229.pd</t>
  </si>
  <si>
    <t>\\iv00082p\erp\jdemobjse1\MEDIAOBJ\HTMLUpload\FILE-10-56-138-72-8457836683611867-1490212548399.pd</t>
  </si>
  <si>
    <t>\\iv00082p\erp\jdemobjse1\MEDIAOBJ\HTMLUpload\FILE-10-56-138-72-8264898530238608-1619473009219.pd</t>
  </si>
  <si>
    <t>\\iv00082p\erp\jdemobjse1\MEDIAOBJ\HTMLUpload\FILE-10-56-138-72-7441677525700502-1647437922572.pd</t>
  </si>
  <si>
    <t>\\iv00082p\erp\jdemobjse1\MEDIAOBJ\HTMLUpload\FILE-10-56-138-72-6416170156223584-1647438372578.pd</t>
  </si>
  <si>
    <t>\\iv00082p\erp\jdemobjse1\MEDIAOBJ\HTMLUpload\FILE-10-56-138-72-45143106703387414-1644441230778.pd</t>
  </si>
  <si>
    <t>\\iv00082p\erp\jdemobjse1\MEDIAOBJ\HTMLUpload\FILE-10-56-138-72-3483247907553213-1617139062101.pd</t>
  </si>
  <si>
    <t>\\iv00082p\erp\jdemobjse1\MEDIAOBJ\HTMLUpload\FILE-10-56-138-72-2626026615228487-1647438328328.pd</t>
  </si>
  <si>
    <t>\\iv00082p\erp\jdemobjse1\MEDIAOBJ\HTMLUpload\FILE-10-56-138-72-15941585533848357-1644441203888.pd</t>
  </si>
  <si>
    <t>\\iv00082p\erp\jdemobjse1\MEDIAOBJ\HTMLUpload\FILE-10-56-138-72-045623093748637156-1647438195347.pd</t>
  </si>
  <si>
    <t>\\hq\heidfs\data\purchase\CPP\BU\OS\LISAMOORE\Allnorth PCR</t>
  </si>
  <si>
    <t>\\clkfs001\clkshare\Operations\Maintenance\Reliability\ODR\RA'</t>
  </si>
  <si>
    <t>\\clkfs001\clkshare\Operations\Maintenance\Reliability\FailureAnalysis\05 Equipment Failure Analysis Files\INV-1534 WRU Sump Pump Reliabilit</t>
  </si>
  <si>
    <t>\\cgyap10201\P6_FCCL_MaintSched\FosterCreek\Offsites_CurrentWeek.ht</t>
  </si>
  <si>
    <t>\\cenovus.com\iodshare\FC\Facilities\OpsEng\Process Control\Development Projects\Projects\FC Phase F (CVE11004)\PIMs\F07_FQI_7275.pd</t>
  </si>
  <si>
    <t>\\cenovus.com\cgycorpshared\data\ODR\#Archiv</t>
  </si>
  <si>
    <t>\\brofs001\share\Maintenanc</t>
  </si>
  <si>
    <t>[Window Title</t>
  </si>
  <si>
    <t>:  https:</t>
  </si>
  <si>
    <t>:   https:</t>
  </si>
  <si>
    <t>**RECEIVE, VERIFY REPLACEMENT TAGS - W35P06 - E</t>
  </si>
  <si>
    <t>(ES2500921</t>
  </si>
  <si>
    <t>(EP) B01-P07 - INSULATION BLANKETS NEED TO BE INSTALLE</t>
  </si>
  <si>
    <t>223052015</t>
  </si>
  <si>
    <t>386161</t>
  </si>
  <si>
    <t>383623</t>
  </si>
  <si>
    <t>383449</t>
  </si>
  <si>
    <t>377880</t>
  </si>
  <si>
    <t>375550</t>
  </si>
  <si>
    <t>370942</t>
  </si>
  <si>
    <t>370552</t>
  </si>
  <si>
    <t>369220</t>
  </si>
  <si>
    <t>368806</t>
  </si>
  <si>
    <t>368053</t>
  </si>
  <si>
    <t>364321</t>
  </si>
  <si>
    <t>360392</t>
  </si>
  <si>
    <t>359547</t>
  </si>
  <si>
    <t>358953</t>
  </si>
  <si>
    <t>358741</t>
  </si>
  <si>
    <t>358688</t>
  </si>
  <si>
    <t>356285</t>
  </si>
  <si>
    <t>352146</t>
  </si>
  <si>
    <t>349196</t>
  </si>
  <si>
    <t>349178</t>
  </si>
  <si>
    <t>347139</t>
  </si>
  <si>
    <t>344526</t>
  </si>
  <si>
    <t>341205</t>
  </si>
  <si>
    <t>340259</t>
  </si>
  <si>
    <t>338879</t>
  </si>
  <si>
    <t>336669</t>
  </si>
  <si>
    <t>334304</t>
  </si>
  <si>
    <t>332042</t>
  </si>
  <si>
    <t>331942</t>
  </si>
  <si>
    <t>321060</t>
  </si>
  <si>
    <t>319898</t>
  </si>
  <si>
    <t>317600</t>
  </si>
  <si>
    <t>316405</t>
  </si>
  <si>
    <t>315868</t>
  </si>
  <si>
    <t>314337</t>
  </si>
  <si>
    <t>308662</t>
  </si>
  <si>
    <t>306401</t>
  </si>
  <si>
    <t>303983</t>
  </si>
  <si>
    <t>302021</t>
  </si>
  <si>
    <t>104687</t>
  </si>
  <si>
    <t>101001</t>
  </si>
  <si>
    <t>81733</t>
  </si>
  <si>
    <t>56616.823</t>
  </si>
  <si>
    <t>54052</t>
  </si>
  <si>
    <t>53869</t>
  </si>
  <si>
    <t>039630</t>
  </si>
  <si>
    <t>28480</t>
  </si>
  <si>
    <t>011557</t>
  </si>
  <si>
    <t>10,069.0</t>
  </si>
  <si>
    <t>7339</t>
  </si>
  <si>
    <t>2532.8</t>
  </si>
  <si>
    <t>1785</t>
  </si>
  <si>
    <t>S:\Maintenance\Cindy's Info\03-PSV-319</t>
  </si>
  <si>
    <t>S:\Maintenance\Cindy's Info\03-PSV-309</t>
  </si>
  <si>
    <t>javascript:openEncodedURL( http:</t>
  </si>
  <si>
    <t>https://www.youtube.com</t>
  </si>
  <si>
    <t>https://www.westburne.ca</t>
  </si>
  <si>
    <t>https://www.uline.ca</t>
  </si>
  <si>
    <t>https://www.schneider-electric.com</t>
  </si>
  <si>
    <t>https://www.schneider-electric.ca</t>
  </si>
  <si>
    <t>https://www.russell-lighting.com</t>
  </si>
  <si>
    <t>https://www.motioncanada.ca</t>
  </si>
  <si>
    <t>https://www.lutron.com</t>
  </si>
  <si>
    <t>https://www.grainger.com</t>
  </si>
  <si>
    <t>https://www.grainger.ca</t>
  </si>
  <si>
    <t>https://www.gp50.com</t>
  </si>
  <si>
    <t>https://www.fishersci.com</t>
  </si>
  <si>
    <t>https://www.eaton.com</t>
  </si>
  <si>
    <t>https://www.amresupply.com</t>
  </si>
  <si>
    <t>https://thinkwerx.freshbooks.com</t>
  </si>
  <si>
    <t>https://hoffman.nvent.com</t>
  </si>
  <si>
    <t>https://canada.newark.com</t>
  </si>
  <si>
    <t>https://ca.hach.com</t>
  </si>
  <si>
    <t>https://ca.brockwhite.com</t>
  </si>
  <si>
    <t>http://www.tnb.ca</t>
  </si>
  <si>
    <t>http://www.hobblestoneplastics.com</t>
  </si>
  <si>
    <t>http://www.genthermglobalpower.com</t>
  </si>
  <si>
    <t>http://www.fluke.com</t>
  </si>
  <si>
    <t>http://www.farnell.com</t>
  </si>
  <si>
    <t>http://www.emerson.com</t>
  </si>
  <si>
    <t>http://www.eatoncanada.ca</t>
  </si>
  <si>
    <t>http://www.devcon.com</t>
  </si>
  <si>
    <t>http://www.cooperindustries.com</t>
  </si>
  <si>
    <t>http://q4safety</t>
  </si>
  <si>
    <t>http://ims.cenovus.com</t>
  </si>
  <si>
    <t>http://cap</t>
  </si>
  <si>
    <t>http://aw-lake.com</t>
  </si>
  <si>
    <t>H:\PM LIST\P-2X03 Condensed Water Pump 3500.do</t>
  </si>
  <si>
    <t>https://www.heritageparts.ca</t>
  </si>
  <si>
    <t>https://www.greenlinehose.com</t>
  </si>
  <si>
    <t>https://www.globalindustrial.ca</t>
  </si>
  <si>
    <t>https://www.fishersci.ca</t>
  </si>
  <si>
    <t>https://www.emerson.com</t>
  </si>
  <si>
    <t>https://www.amazon.com</t>
  </si>
  <si>
    <t>https://cgyap33445.cenovus.com</t>
  </si>
  <si>
    <t>https://catalogue.acklandsgrainger.com</t>
  </si>
  <si>
    <t>http://www.rotohammer.com</t>
  </si>
  <si>
    <t>http://instrumentation.bhd.ca</t>
  </si>
  <si>
    <t>https://www.homehardware.ca</t>
  </si>
  <si>
    <t>https://inc.cenovus.com</t>
  </si>
  <si>
    <t>https://www.swagelok.com</t>
  </si>
  <si>
    <t>https://www.homedepot.ca</t>
  </si>
  <si>
    <t>https://www.heritageparts.com</t>
  </si>
  <si>
    <t>http://www.homehardware.ca</t>
  </si>
  <si>
    <t>file://clkfs001</t>
  </si>
  <si>
    <t>https://www.amazon.ca</t>
  </si>
  <si>
    <t>https://3eonline.com</t>
  </si>
  <si>
    <t>http://q4safety.cenovus.com</t>
  </si>
  <si>
    <t>http://ims</t>
  </si>
  <si>
    <t>https://www.homedepot.com</t>
  </si>
  <si>
    <t>https://clients.intelex.com</t>
  </si>
  <si>
    <t>https://mysites.cenovus.com</t>
  </si>
  <si>
    <t>https://310sign.freshbooks.com</t>
  </si>
  <si>
    <t>javascript:openEncodedURL( https:</t>
  </si>
  <si>
    <t>https://teams.microsoft.com</t>
  </si>
  <si>
    <t>https://maximo.cenovus.com</t>
  </si>
  <si>
    <t>http://wellstartup</t>
  </si>
  <si>
    <t>https://teamsitesppd.cenovus.com</t>
  </si>
  <si>
    <t>http://smartprocedures</t>
  </si>
  <si>
    <t>https://www.acklandsgrainger.com</t>
  </si>
  <si>
    <t>https://cenovus-my.sharepoint.com</t>
  </si>
  <si>
    <t>https://communities.cenovus.com</t>
  </si>
  <si>
    <t>file:///C:</t>
  </si>
  <si>
    <t>http://kb.encana.com</t>
  </si>
  <si>
    <t>\DOCLINKS\ATTACHMENTS</t>
  </si>
  <si>
    <t>https://teamsites.cenovus.com</t>
  </si>
  <si>
    <t>https://0019000000xg7evaaq.s3.amazonaws.com</t>
  </si>
  <si>
    <t>https://eddmwb.cenovus.com</t>
  </si>
  <si>
    <t>http://infogen.cenovus.com</t>
  </si>
  <si>
    <t>http://capcommit</t>
  </si>
  <si>
    <t>http://livelink.e</t>
  </si>
  <si>
    <t>H:\data\New Folder\livelink.pd</t>
  </si>
  <si>
    <t>\contentserver.cenovus.com@SS</t>
  </si>
  <si>
    <t>p://livelink.encana.com</t>
  </si>
  <si>
    <t>contentserver.cenovus.com</t>
  </si>
  <si>
    <t>C:\Documents and Settings\ifarrell\local Settings\Temporary Internet Files\Content.IE5\H872O1V1\livelink[1].exe_func=ll&amp;objId=157491792&amp;objAction=Open&amp;viewType=</t>
  </si>
  <si>
    <t>://livelink.encana.com</t>
  </si>
  <si>
    <t>tp://livelink.encana.com</t>
  </si>
  <si>
    <t>ttp://livelink.encana.com</t>
  </si>
  <si>
    <t>https://contentserver105.cenovus.com</t>
  </si>
  <si>
    <t>MAXIMO Links</t>
  </si>
  <si>
    <t>CS 10.5 Folder with JDE Links</t>
  </si>
  <si>
    <t>000280.00.000</t>
  </si>
  <si>
    <t>000290.00.000</t>
  </si>
  <si>
    <t>000910.20.624</t>
  </si>
  <si>
    <t>000940.00.000</t>
  </si>
  <si>
    <t>000990.00.000</t>
  </si>
  <si>
    <t>045690.00.000</t>
  </si>
  <si>
    <t>046250.00.000</t>
  </si>
  <si>
    <t>055800.23.256</t>
  </si>
  <si>
    <t>BOD Material</t>
  </si>
  <si>
    <t>Budget &amp; Strategic Plan</t>
  </si>
  <si>
    <t>General/Administrative</t>
  </si>
  <si>
    <t>MDMK C &amp; C</t>
  </si>
  <si>
    <t>Risk Management Accounting and Reporting</t>
  </si>
  <si>
    <t>Denver Marketing</t>
  </si>
  <si>
    <t>2004 Historical Files</t>
  </si>
  <si>
    <t>2005 Board Correspondance</t>
  </si>
  <si>
    <t>2005 Risk Management - Steve Brink</t>
  </si>
  <si>
    <t>1. Research</t>
  </si>
  <si>
    <t>5. Public Access - OLD - PRE 2006 MATERIALS - NOT NEEDED</t>
  </si>
  <si>
    <t>Conversions</t>
  </si>
  <si>
    <t>Corporate AP</t>
  </si>
  <si>
    <t>Majestic</t>
  </si>
  <si>
    <t>Treasury Accounting</t>
  </si>
  <si>
    <t>Financial Images_NOMIGRATE</t>
  </si>
  <si>
    <t>Commitments &amp; Contingencies</t>
  </si>
  <si>
    <t>Decision Records</t>
  </si>
  <si>
    <t>Livelink Administration &amp; Archive</t>
  </si>
  <si>
    <t>Modules</t>
  </si>
  <si>
    <t>Reporting Tools</t>
  </si>
  <si>
    <t>SOX (Processing Controls &amp; ITGC) and Audit</t>
  </si>
  <si>
    <t>SQL Controls</t>
  </si>
  <si>
    <t>Support</t>
  </si>
  <si>
    <t>zArchive</t>
  </si>
  <si>
    <t>JDE Finance Training</t>
  </si>
  <si>
    <t>JDE Reporting Tools</t>
  </si>
  <si>
    <t>zz Historical Reference Material</t>
  </si>
  <si>
    <t>Canada</t>
  </si>
  <si>
    <t>International</t>
  </si>
  <si>
    <t>Transfer Pricing</t>
  </si>
  <si>
    <t>United States</t>
  </si>
  <si>
    <t>Tax Subjects</t>
  </si>
  <si>
    <t>z.Pre 2010 Data</t>
  </si>
  <si>
    <t>Tax Planning Reference Material and Presentations</t>
  </si>
  <si>
    <t>Working Papers</t>
  </si>
  <si>
    <t>2005-2009_NOMIGRATE</t>
  </si>
  <si>
    <t>Legacy BCPs</t>
  </si>
  <si>
    <t>EnCana Counterparties</t>
  </si>
  <si>
    <t>Securities</t>
  </si>
  <si>
    <t>Legacy EnCana Market Risk Folders</t>
  </si>
  <si>
    <t>Board Meetings</t>
  </si>
  <si>
    <t>FRM/IA Team Meeting</t>
  </si>
  <si>
    <t>FRM/IA Weekly Rpt BF</t>
  </si>
  <si>
    <t>Cash Forecast</t>
  </si>
  <si>
    <t>Create A/P Bank Tape - CTX</t>
  </si>
  <si>
    <t>Create Payment Control Groups</t>
  </si>
  <si>
    <t>Daily Cheque Clearing Reports</t>
  </si>
  <si>
    <t>EFT Errors</t>
  </si>
  <si>
    <t>EFT Flat File</t>
  </si>
  <si>
    <t>Open A/P Details with Aging</t>
  </si>
  <si>
    <t>Payment Register</t>
  </si>
  <si>
    <t>Preventative Duplicate Payment</t>
  </si>
  <si>
    <t>Print Automatic Payments - Custom</t>
  </si>
  <si>
    <t>Print Automatic Payments - Standard</t>
  </si>
  <si>
    <t>Process Outbound Triangle Interface</t>
  </si>
  <si>
    <t>A/R Details with Aging</t>
  </si>
  <si>
    <t>Effective Address Update</t>
  </si>
  <si>
    <t>Media Objects</t>
  </si>
  <si>
    <t>Payee Control</t>
  </si>
  <si>
    <t>Activity Date Post</t>
  </si>
  <si>
    <t>Detailed Currency Restatement</t>
  </si>
  <si>
    <t>EV Data Load</t>
  </si>
  <si>
    <t>Energy Detailed Currency Restatement</t>
  </si>
  <si>
    <t>GL Post Program</t>
  </si>
  <si>
    <t>Compute Depreciation</t>
  </si>
  <si>
    <t>Fixed Asset Transactions Integrity</t>
  </si>
  <si>
    <t>Integrity Test - F/A to G/L</t>
  </si>
  <si>
    <t>Integrity Test - G/L to F/A</t>
  </si>
  <si>
    <t>Master Stock Report</t>
  </si>
  <si>
    <t>Post FA Detail Error Report</t>
  </si>
  <si>
    <t>Post G/L Entries to Assets</t>
  </si>
  <si>
    <t>Unposted Fixed Asset Transactions</t>
  </si>
  <si>
    <t>Valuation of Stock</t>
  </si>
  <si>
    <t>Trial Balances</t>
  </si>
  <si>
    <t>A/P Payment to G/L</t>
  </si>
  <si>
    <t>A/P to G/L Integrity Report</t>
  </si>
  <si>
    <t>A/R Invoices to G/L by Batch</t>
  </si>
  <si>
    <t>A/R to Account Balance by Account</t>
  </si>
  <si>
    <t>A/R to G/L Receipts</t>
  </si>
  <si>
    <t>AP/ to G/L by Offset</t>
  </si>
  <si>
    <t>Account Balance to Transaction Detail</t>
  </si>
  <si>
    <t>Account Balance w/o Account Master</t>
  </si>
  <si>
    <t>Accounts without Business Units</t>
  </si>
  <si>
    <t>Batch and Company within Batch</t>
  </si>
  <si>
    <t>Batch to Detail/Out of Balance</t>
  </si>
  <si>
    <t>Companies in Balance</t>
  </si>
  <si>
    <t>Repost Reports</t>
  </si>
  <si>
    <t>Transaction w/o Account Master</t>
  </si>
  <si>
    <t>Transactions to Batch Headers</t>
  </si>
  <si>
    <t>Unposted Batches</t>
  </si>
  <si>
    <t>Accounting Pre-Process</t>
  </si>
  <si>
    <t>Create JV Owner Ledger</t>
  </si>
  <si>
    <t>DOI Assignments</t>
  </si>
  <si>
    <t>DOI Integrity Report</t>
  </si>
  <si>
    <t>DOI by Owner</t>
  </si>
  <si>
    <t>Energy Allocation</t>
  </si>
  <si>
    <t>JV Accounting</t>
  </si>
  <si>
    <t>JV Distribution Error Report</t>
  </si>
  <si>
    <t>JV Distribution Report</t>
  </si>
  <si>
    <t>JV Final Distribution</t>
  </si>
  <si>
    <t>JV Invoice Register</t>
  </si>
  <si>
    <t>JV Overhead Accumulation</t>
  </si>
  <si>
    <t>JV Suspense Report</t>
  </si>
  <si>
    <t>JV Transactions to be Distributed</t>
  </si>
  <si>
    <t>Mass Change</t>
  </si>
  <si>
    <t>Overhead Calculations</t>
  </si>
  <si>
    <t>Overhead Transfer to History</t>
  </si>
  <si>
    <t>Production Status Code Updates</t>
  </si>
  <si>
    <t>Transactions by Bill Code</t>
  </si>
  <si>
    <t>Transactions by Business Unit</t>
  </si>
  <si>
    <t>UBE Process Error Report</t>
  </si>
  <si>
    <t>A/P Unrealized Gain / Loss</t>
  </si>
  <si>
    <t>A/R Unrealize Gain / Loss</t>
  </si>
  <si>
    <t>Annual Close</t>
  </si>
  <si>
    <t>Currency Restatement</t>
  </si>
  <si>
    <t>G/L Unrealized Gain / Loss</t>
  </si>
  <si>
    <t>SU Ledger Creation</t>
  </si>
  <si>
    <t>T5</t>
  </si>
  <si>
    <t>XA Ledger FX Adjustments</t>
  </si>
  <si>
    <t>Document Count Report</t>
  </si>
  <si>
    <t>0100 Administrative</t>
  </si>
  <si>
    <t>0500  Subsidiaries</t>
  </si>
  <si>
    <t>1200  Tax</t>
  </si>
  <si>
    <t>Budget/Forecast</t>
  </si>
  <si>
    <t>Financial Analysis</t>
  </si>
  <si>
    <t>Archive - Pre 2004</t>
  </si>
  <si>
    <t>BCP METHODOLOGY &amp; PROJECT TOOLS</t>
  </si>
  <si>
    <t>BUSINESS CONTINUITY - SC EMP &amp; DIV/CORP GROUP BCPS</t>
  </si>
  <si>
    <t>Core Crisis Management Plan</t>
  </si>
  <si>
    <t>Core Emergency Response Plan (ERP)</t>
  </si>
  <si>
    <t>PCBU - Sexsmith</t>
  </si>
  <si>
    <t>1006  Audit Program Design</t>
  </si>
  <si>
    <t>Countries of Interest</t>
  </si>
  <si>
    <t>Awards</t>
  </si>
  <si>
    <t>CREHS Committee</t>
  </si>
  <si>
    <t>Weekly Reports (formerly Substantive Issues)</t>
  </si>
  <si>
    <t>Countries</t>
  </si>
  <si>
    <t>Emergency Response</t>
  </si>
  <si>
    <t>Special Projects</t>
  </si>
  <si>
    <t>Accomplishments / Priorities</t>
  </si>
  <si>
    <t>Agreements / Consulting Agreements</t>
  </si>
  <si>
    <t>Archived - "ERA Days"</t>
  </si>
  <si>
    <t>BUDGET</t>
  </si>
  <si>
    <t>Filing System</t>
  </si>
  <si>
    <t>INVOICE TRACKING</t>
  </si>
  <si>
    <t>Livelink</t>
  </si>
  <si>
    <t>Mailing Lists</t>
  </si>
  <si>
    <t>Miscellenous</t>
  </si>
  <si>
    <t>Organizational Information</t>
  </si>
  <si>
    <t>Quarterly Rpts</t>
  </si>
  <si>
    <t>Vacation</t>
  </si>
  <si>
    <t>Weekly Updates</t>
  </si>
  <si>
    <t>AEUB</t>
  </si>
  <si>
    <t>Alberta Government Services - Marketing License</t>
  </si>
  <si>
    <t>Cross Border</t>
  </si>
  <si>
    <t>FERC</t>
  </si>
  <si>
    <t>Miscellaneous Stuff</t>
  </si>
  <si>
    <t>Montana Power</t>
  </si>
  <si>
    <t>NEB</t>
  </si>
  <si>
    <t>Old drafts of Permits and Authorizations</t>
  </si>
  <si>
    <t>U.S. DOE</t>
  </si>
  <si>
    <t>US Bureau of Industry &amp; Security (BIS) Re Crude</t>
  </si>
  <si>
    <t xml:space="preserve"> Transmission Administrator Applications</t>
  </si>
  <si>
    <t>ADRD Regs</t>
  </si>
  <si>
    <t>ATCO Electric - Dover to Deerland</t>
  </si>
  <si>
    <t>Article 24</t>
  </si>
  <si>
    <t>Balzac</t>
  </si>
  <si>
    <t>CAPP Electricity Task Group</t>
  </si>
  <si>
    <t>Cavalier</t>
  </si>
  <si>
    <t>Decisions</t>
  </si>
  <si>
    <t>E8</t>
  </si>
  <si>
    <t>EUA 2003</t>
  </si>
  <si>
    <t>EUB Cost Claim Forms</t>
  </si>
  <si>
    <t>Electricity Briefing Binder</t>
  </si>
  <si>
    <t>Enron's R&amp;V of TAU's Keephills</t>
  </si>
  <si>
    <t>Guide 28 Comments</t>
  </si>
  <si>
    <t>IAG</t>
  </si>
  <si>
    <t>IBOC Compensation Strategy</t>
  </si>
  <si>
    <t>IBOC Hearing</t>
  </si>
  <si>
    <t>IPCCAA</t>
  </si>
  <si>
    <t>LBC SO</t>
  </si>
  <si>
    <t>Legal Opinions</t>
  </si>
  <si>
    <t>Nov Announcements</t>
  </si>
  <si>
    <t>Ontario</t>
  </si>
  <si>
    <t>Ontario Electricity</t>
  </si>
  <si>
    <t>Patti</t>
  </si>
  <si>
    <t>Power Pool</t>
  </si>
  <si>
    <t>Saamis</t>
  </si>
  <si>
    <t>Transmission</t>
  </si>
  <si>
    <t>ZIC</t>
  </si>
  <si>
    <t>Gas Over Bitumen</t>
  </si>
  <si>
    <t>Suffield</t>
  </si>
  <si>
    <t>US Energy Bill</t>
  </si>
  <si>
    <t>Westerose Application</t>
  </si>
  <si>
    <t>OSBU Risk Presentation</t>
  </si>
  <si>
    <t>ATCO</t>
  </si>
  <si>
    <t>Alaska</t>
  </si>
  <si>
    <t>EnCana Pipelines</t>
  </si>
  <si>
    <t>Enbridge</t>
  </si>
  <si>
    <t>Entrega Pipeline</t>
  </si>
  <si>
    <t>Keystone Pipeline Project (TCPL)</t>
  </si>
  <si>
    <t>M&amp;NE Pipelines</t>
  </si>
  <si>
    <t>MacKenzie Valley Pipeline / Alaska Gas</t>
  </si>
  <si>
    <t>NGTL</t>
  </si>
  <si>
    <t>Natural Gas Pipeline of America (NGPL)</t>
  </si>
  <si>
    <t>Northern Border</t>
  </si>
  <si>
    <t>PG&amp;E</t>
  </si>
  <si>
    <t>TransCanada PipeLines</t>
  </si>
  <si>
    <t>Vector Pipeline</t>
  </si>
  <si>
    <t>Westcoast Energy</t>
  </si>
  <si>
    <t>2001</t>
  </si>
  <si>
    <t>Strategy Sessions / Forums</t>
  </si>
  <si>
    <t>Fosters Natural Gas Report</t>
  </si>
  <si>
    <t>Alberta Government</t>
  </si>
  <si>
    <t>California</t>
  </si>
  <si>
    <t>Ontario Energy Board</t>
  </si>
  <si>
    <t xml:space="preserve">  Archive</t>
  </si>
  <si>
    <t>MOVED - Resources and Tools</t>
  </si>
  <si>
    <t>Legacy Risk Items</t>
  </si>
  <si>
    <t>New Technical Professionals (NTP)</t>
  </si>
  <si>
    <t>Payroll Reports_NOMIGRATE</t>
  </si>
  <si>
    <t>Vendor Interfaces_NOMIGRATE</t>
  </si>
  <si>
    <t>Workforce Reports_NOMIGRATE</t>
  </si>
  <si>
    <t>Information Management Governance_NOMIGRATE</t>
  </si>
  <si>
    <t>Research / Roundtables / Memberships_NOMIGRATE</t>
  </si>
  <si>
    <t>Strategy / Planning / Priorities_NOMIGRATE</t>
  </si>
  <si>
    <t>Corporate Groups Administrative IT Solutions</t>
  </si>
  <si>
    <t>Corporate Groups Financial IT Solutions</t>
  </si>
  <si>
    <t>IT Technical Services</t>
  </si>
  <si>
    <t>CFD IS</t>
  </si>
  <si>
    <t>Corporate &amp; EnCana Wide Solutions</t>
  </si>
  <si>
    <t>IT Bus Solutions Corp</t>
  </si>
  <si>
    <t>1 Archives ISBO_NOMIGRATE</t>
  </si>
  <si>
    <t>Decision Records_NOMIGRATE</t>
  </si>
  <si>
    <t>IT Management Systems</t>
  </si>
  <si>
    <t>IT Monitoring and Controls</t>
  </si>
  <si>
    <t>IT PMO</t>
  </si>
  <si>
    <t>Information and Records Centre</t>
  </si>
  <si>
    <t>Reporting - quarterly reporting</t>
  </si>
  <si>
    <t>AM JDE Global Support</t>
  </si>
  <si>
    <t>Asset Management</t>
  </si>
  <si>
    <t>Enterprise Content Management</t>
  </si>
  <si>
    <t>Records Management</t>
  </si>
  <si>
    <t>Pre-Award</t>
  </si>
  <si>
    <t>01 - Amending &amp; Supplementary Agreements</t>
  </si>
  <si>
    <t>Heritage Royalty Partnership</t>
  </si>
  <si>
    <t>IOD Inventory Management</t>
  </si>
  <si>
    <t>Downstream &amp; Marketing Solutions_NOMIGRATE</t>
  </si>
  <si>
    <t>2004 Production Detail</t>
  </si>
  <si>
    <t>2005 Production Summary</t>
  </si>
  <si>
    <t>2008 Work Orders</t>
  </si>
  <si>
    <t>CMMS</t>
  </si>
  <si>
    <t>Maintenance</t>
  </si>
  <si>
    <t>Production</t>
  </si>
  <si>
    <t>Knowledge Sharing Services</t>
  </si>
  <si>
    <t>Knowledge Sharing Team</t>
  </si>
  <si>
    <t>Total Linked</t>
  </si>
  <si>
    <t>Total Folder links found</t>
  </si>
  <si>
    <t>Sensitivity</t>
  </si>
  <si>
    <t>Total Doc links found</t>
  </si>
  <si>
    <t>CS 10.5 Folder with MAXIMO Links</t>
  </si>
  <si>
    <t>Conventional Oil and Gas (COG)</t>
  </si>
  <si>
    <t>Oil Recovery BU - Foster Creek SAGD</t>
  </si>
  <si>
    <t>Weyburn LMS</t>
  </si>
  <si>
    <t>ERP Documentation</t>
  </si>
  <si>
    <t>Operations LEMs</t>
  </si>
  <si>
    <t>~Archive</t>
  </si>
  <si>
    <t>LEMs / Tickets</t>
  </si>
  <si>
    <t>01 - Abandonment Compliance</t>
  </si>
  <si>
    <t>MOC Attachments</t>
  </si>
  <si>
    <t>CHRISTINA LAKE STO</t>
  </si>
  <si>
    <t>PSSR</t>
  </si>
  <si>
    <t>Data Backup</t>
  </si>
  <si>
    <t>Military Liaison</t>
  </si>
  <si>
    <t>FCCL Field Modelling Project</t>
  </si>
  <si>
    <t>Infrastructure</t>
  </si>
  <si>
    <t>JDE links for playbook_NOMGRATE</t>
  </si>
  <si>
    <t>MARP</t>
  </si>
  <si>
    <t>Air Compliance</t>
  </si>
  <si>
    <t>Capital Project Review</t>
  </si>
  <si>
    <t>Management of Change (MOC)</t>
  </si>
  <si>
    <t>Standards, Code, Regulations</t>
  </si>
  <si>
    <t>B149 Compliance</t>
  </si>
  <si>
    <t>Defect Attachments</t>
  </si>
  <si>
    <t>DEF-336889</t>
  </si>
  <si>
    <t>DEF-389896</t>
  </si>
  <si>
    <t>DEF-398195</t>
  </si>
  <si>
    <t>DEF-402306</t>
  </si>
  <si>
    <t>WO-3828462</t>
  </si>
  <si>
    <t>Disposal Optimization</t>
  </si>
  <si>
    <t>MOC - 14263 Treater Nuclear Standardization within DCS</t>
  </si>
  <si>
    <t>MOC - 17030 Replace Fire Eye BT-1008A</t>
  </si>
  <si>
    <t>5. Turnover</t>
  </si>
  <si>
    <t>MOC - 6966 - Relocate flow control valve to inlet of F-1500C After Filter</t>
  </si>
  <si>
    <t>3. Project Definition</t>
  </si>
  <si>
    <t>MOC 10065 Z662 Pipeline protection on CL1-FG-CLB-4263</t>
  </si>
  <si>
    <t>MOC 10210</t>
  </si>
  <si>
    <t>MOC 10458</t>
  </si>
  <si>
    <t>MOC 10549 Trim  Change to FV-1409</t>
  </si>
  <si>
    <t>4. Execution</t>
  </si>
  <si>
    <t>MOC 10738</t>
  </si>
  <si>
    <t>MOC 11186 - Phase G After Filter Media Trap Strainer</t>
  </si>
  <si>
    <t>MOC 11222 - Upgrade PCV-0377 on Flush Water to Phase G WLS Sludge Pumps</t>
  </si>
  <si>
    <t>MOC 11332 - Upgrade F01-Fv-9111J control valve from HPT to HPD</t>
  </si>
  <si>
    <t>MOC 11414 - Upgrade H01-FV-9111A Control Valve from HPT to HPD</t>
  </si>
  <si>
    <t>MOC 11421 - PIT-2059 Obsolete Instrument Replacement</t>
  </si>
  <si>
    <t>MOC 11439</t>
  </si>
  <si>
    <t>MOC 11472 TEMPORARY Nitrogen Supply For Blanketing During CDE TAR</t>
  </si>
  <si>
    <t>MOC 11593 J09-LV-9000 Replacement</t>
  </si>
  <si>
    <t>MOC 11607</t>
  </si>
  <si>
    <t>MOC 11739</t>
  </si>
  <si>
    <t>MOC 11848</t>
  </si>
  <si>
    <t>2. Scoping and Selection</t>
  </si>
  <si>
    <t>MOC 11905 - Correct data sheets and increase range of MARP utiility steam meters FI-3021/3041</t>
  </si>
  <si>
    <t>7. RFO</t>
  </si>
  <si>
    <t>MOC 12183</t>
  </si>
  <si>
    <t>MOC 12214, Upgrade Phase G Silo Rotary Valves CL1-X-0703 &amp; CL1-X-0713</t>
  </si>
  <si>
    <t>MOC 12485 Upgrade B07-FV-9111J  Valve from HPT to HPD</t>
  </si>
  <si>
    <t>MOC 13045</t>
  </si>
  <si>
    <t>MOC 13685</t>
  </si>
  <si>
    <t>COMPLETED TORQUE REPORT</t>
  </si>
  <si>
    <t>MOC 14181</t>
  </si>
  <si>
    <t>MOC 14189 T-0255 and T-0455 level indication upgrade</t>
  </si>
  <si>
    <t>MOC 14860</t>
  </si>
  <si>
    <t>MOC 15080 - Additional Safety Showers</t>
  </si>
  <si>
    <t>MOC 15086</t>
  </si>
  <si>
    <t>MOC 15411</t>
  </si>
  <si>
    <t>MOC 15461 Replace Beacon ALH-1001DE</t>
  </si>
  <si>
    <t>Data sheet and signed TCCC form</t>
  </si>
  <si>
    <t>MOC 15687 Fire Case Steam Separator PSV Removal</t>
  </si>
  <si>
    <t>MOC 15911 CL Butane Bullet PCV Replacement</t>
  </si>
  <si>
    <t>MOC 16165 - CL F/G SAC &amp; WAC Strainer Upgrade</t>
  </si>
  <si>
    <t>MOC 16188 - Replace Obsolete Surge Protector</t>
  </si>
  <si>
    <t>MOC 16255 - Phase A-E PW Disposal Optimization</t>
  </si>
  <si>
    <t>MOC 18116 - Temporary PSV-0220F replacement</t>
  </si>
  <si>
    <t>MOC 18731 - Install V500 Valve in FV-5015&amp;5215</t>
  </si>
  <si>
    <t>3 -  Execution</t>
  </si>
  <si>
    <t>MOC 4545</t>
  </si>
  <si>
    <t>MOC 6963 - Relocate flow control valve to inlet of F-1500A After Filter</t>
  </si>
  <si>
    <t>MOC 6965 - Relocate flow control valve to inlet of F-1500B After Filter</t>
  </si>
  <si>
    <t>MOC 6967 - Relocate flow control valve to inlet of F-1500D After Filter</t>
  </si>
  <si>
    <t>MOC 6994 - Fphase BD pond sump fix</t>
  </si>
  <si>
    <t>MOC 9910 CL Lab drainage repair</t>
  </si>
  <si>
    <t>MOC 9976</t>
  </si>
  <si>
    <t>MOC-10124,  Replace LIT-0290A&amp;B with four vibronic level switches</t>
  </si>
  <si>
    <t>3 Project Definition</t>
  </si>
  <si>
    <t>MOC-10206 Decrease phase F VRU tankage PCVs</t>
  </si>
  <si>
    <t>MOC-10362 Phase FG VRU Scrubber pump addition</t>
  </si>
  <si>
    <t>MOC-10395 Demolish P-320 and PSV-321</t>
  </si>
  <si>
    <t>MOC-10401 Add Flush Nozzles to Phase E Treaters, V-4320 and V-4360</t>
  </si>
  <si>
    <t>MOC-10430 IGF Oil Box Level Measurement Trial</t>
  </si>
  <si>
    <t>MOC-10506 - J01I02 Step out re-drill tie-in</t>
  </si>
  <si>
    <t>MOC-10540 Phase A/B &amp; E Lime and MagOx Silo Level Transmitters</t>
  </si>
  <si>
    <t>MOC-10567 Skim Tanks T-1810/1820/1830 PW Sample Taps</t>
  </si>
  <si>
    <t>MOC-10613 -  Install Equalizing valve on B01,B02,A02 steam lines as per INV-1590</t>
  </si>
  <si>
    <t>MOC-10651 Boronize Phase F Desand Header Gun Barrel</t>
  </si>
  <si>
    <t>MOC-10699 F Crude Flash Seal Leak Detection</t>
  </si>
  <si>
    <t>MOC-10706 B07P03 Step-out</t>
  </si>
  <si>
    <t>MOC-10708 B06P03 Step-out</t>
  </si>
  <si>
    <t>MOC-10711 B05P03 Step-out</t>
  </si>
  <si>
    <t>MOC-10712 B05P02 Step-out</t>
  </si>
  <si>
    <t>MOC-10713 B05I03 Step-out</t>
  </si>
  <si>
    <t>MOC-10714 B08P10 Step-out</t>
  </si>
  <si>
    <t>MOC-10715 B01P05 Step-out</t>
  </si>
  <si>
    <t>MOC-10763 V-3040 Steam Separator PSV Inlet Isolation</t>
  </si>
  <si>
    <t>MOC-10765 V-2870 Steam Separator PSV Inlet Isolation</t>
  </si>
  <si>
    <t>MOC-10779 Change Ball Valve with Needle Valve on B02P08 Documentation Update</t>
  </si>
  <si>
    <t>MOC-10802 - Remove RO from top down injection wells ((6-15, 8-15, 7-14, 6-11, 10-11 and 14-12).</t>
  </si>
  <si>
    <t>MOC-10852  Phase G - CL1-FV-0360 Trim Change</t>
  </si>
  <si>
    <t>MOC-10883 AIT-1295 - Replace Obsolete Instrument</t>
  </si>
  <si>
    <t>MOC-10935 Remove Gas Blanket From T-1705 WLS and T-1795</t>
  </si>
  <si>
    <t>MOC-10964  Phase G OIW Analyzer &amp; Quill Installation</t>
  </si>
  <si>
    <t>MOC-10981 T-1900 WLS and Clearwell Atmospheric Venting</t>
  </si>
  <si>
    <t>MOC-11001 Replace FIT-7007A MARP Meter</t>
  </si>
  <si>
    <t>MOC-11092 B04 Pad FG Co-Inj. Meters</t>
  </si>
  <si>
    <t>MOC-11093 B05 Pad FG Co-Inj. Meters</t>
  </si>
  <si>
    <t>MOC-11094 B07 Pad FG Co-Inj. Meters</t>
  </si>
  <si>
    <t>MOC-11095 B03 Pad FG co-inj meters</t>
  </si>
  <si>
    <t>MOC-11096 B06 Pad FG co-inj meters</t>
  </si>
  <si>
    <t>MOC-11105 Blinding Subsurface Wash Header F-5900A/B</t>
  </si>
  <si>
    <t>MOC-11139 Phase G OTSG Fuel &amp; Pilot Gas Blinds</t>
  </si>
  <si>
    <t>MOC-11141 CL1F/G VRU Liquids Early IFC Tie-Ins</t>
  </si>
  <si>
    <t>MOC-11151 6-15 Wabiskaw well bulk chemical tank</t>
  </si>
  <si>
    <t>MOC-11157 F01P08-1 Step-out</t>
  </si>
  <si>
    <t>MOC-11158 B11P01-1 Step-out</t>
  </si>
  <si>
    <t>MOC-11159 B07BP10-1 Step-out</t>
  </si>
  <si>
    <t>MOC-11161  B08P06-1 Step-out</t>
  </si>
  <si>
    <t>MOC-11164 J01P06-1-1 Step-out</t>
  </si>
  <si>
    <t>MOC-11181, Install API Plan 53B Skids For Crude Flash Pumps In CDE Phase</t>
  </si>
  <si>
    <t>MOC-11182, CDE Phase Crude Flash Pumps Conversion Project</t>
  </si>
  <si>
    <t>MOC-11183, Install API Plan 53B Skids For Crude Flash Pumps In F Phase</t>
  </si>
  <si>
    <t>MOC-11184, F Phase Crude Flash Pumps Conversion Project</t>
  </si>
  <si>
    <t>MOC-11187 CL1-PSV-1631A/B - Obsolete Instrument Replacement</t>
  </si>
  <si>
    <t>MOC-11226 Replace O2/CO analyzer SMA-90 with Ametek WDG-VC on CL1-02-B-102</t>
  </si>
  <si>
    <t>MOC-11240 - Replace O2/CO analyzer SMA-90 with Ametek WDG-VC on CL1-02-B-3160</t>
  </si>
  <si>
    <t>MOC-11241 - Replace O2/CO analyzer SMA-90 with Ametek WDG-VC on CL1-02-B-101</t>
  </si>
  <si>
    <t>MOC-11243 - Replace O2/CO analyzer SMA-90 with Ametek WDG-VC on CL1-02-B-1725</t>
  </si>
  <si>
    <t>MOC-11302 Install Baskets in Strainers P-5020A CFD Recycle Pump</t>
  </si>
  <si>
    <t>MOC-11341</t>
  </si>
  <si>
    <t>MOC-11344 Phase G Static Mixer Upgrades</t>
  </si>
  <si>
    <t>MOC-11345 - CL1-04-V-4400 Static Mixer Replacement</t>
  </si>
  <si>
    <t>MOC-11416 F-0847A/B - Remove Filter Elements</t>
  </si>
  <si>
    <t>MOC-11426 Casing Gas Pig Station Ball to Gate Valve Replacement</t>
  </si>
  <si>
    <t>MOC-11467 FL-7500 Pilot Gas - Run With Propane For Turnaround</t>
  </si>
  <si>
    <t>MOC-11531 Downsize FG-4052C drawdown tube</t>
  </si>
  <si>
    <t>MOC-11540 Phase CDE SRU T-8735 Spent Chemical Tank Heat Increase</t>
  </si>
  <si>
    <t>MOC-11542 Fire Eyes BT-1901 A/B/C/E/F/G</t>
  </si>
  <si>
    <t>MOC-11546 Upgrade 2 obsolete Fire Eyes BT-1901D,H</t>
  </si>
  <si>
    <t>MOC-11551 Upgrade 4 obsolete Fire Eyes BT-1501A,F,G,H</t>
  </si>
  <si>
    <t>MOC-11552 Upgrade obsolete Fire Eye BT-1101B</t>
  </si>
  <si>
    <t>MOC-11563 Upgrade B13-FV-9111B Control Valve from HPT to HPD</t>
  </si>
  <si>
    <t>MOC-11564 Upgrade B13-FV-9111H Control Valve from HPT to HPD</t>
  </si>
  <si>
    <t>MOC-11565 Upgrade B10-FV-9111F Control Valve from HPT to HPD</t>
  </si>
  <si>
    <t>MOC-11566 Upgrade J03-FV-9111F Control Valve from HPT to HPD</t>
  </si>
  <si>
    <t>MOC-11568 Upgrade B07-FV-9111L Control Valve from HPT to HPD</t>
  </si>
  <si>
    <t>MOC-11597 Change SP-0254/0255/0210 Flex Connects (obsolete model)</t>
  </si>
  <si>
    <t>MOC-11615 V-304 2 Phase Separator Conversion</t>
  </si>
  <si>
    <t>MOC-11669 V-1210A Floor Screen Upgrade</t>
  </si>
  <si>
    <t>MOC-11704 Demolish Blowdown Pond Return Filter F-2080</t>
  </si>
  <si>
    <t>MOC-11712 Replace Beacon Outside of BU-1002 and BU-4003</t>
  </si>
  <si>
    <t>MOC-11732 V-1670B Floor Screen Upgrade</t>
  </si>
  <si>
    <t>MOC-11750 LIT-4301A/B - Replace Obsolete Transmitter Model</t>
  </si>
  <si>
    <t>MOC-11768 Tie-Points for  MOC-9969 AI – 7010 Complete replacement, Hobre</t>
  </si>
  <si>
    <t>MOC-11798 J00 Casing Gas Trunk Line Ball to Gate Valve Replacement</t>
  </si>
  <si>
    <t>MOC-11804 V-1570E Wedge Screen Clip Upgrade</t>
  </si>
  <si>
    <t>MOC-11835 Upgrade Datasheet for Obsolete Fire Eye B08-BT-9022B</t>
  </si>
  <si>
    <t>MOC-11838 Re-Range FIT-3042 Steam Flow Meter</t>
  </si>
  <si>
    <t>MOC-11884 - Re-range FIT-311</t>
  </si>
  <si>
    <t>MOC-11886 Replace Beacons at B02 Test Separator</t>
  </si>
  <si>
    <t>MOC-11907  T-0360 rake drive lube oil cart installation</t>
  </si>
  <si>
    <t>MOC-12015 B13 Pad FG Co-Inj Meters</t>
  </si>
  <si>
    <t>MOC-12030 Corrosion Coupon Assembly Removal SP-M017 on TK1 Casing Gas Line</t>
  </si>
  <si>
    <t>MOC-12031 Reduce Set Pressure of PSV-4005A on E-4005A</t>
  </si>
  <si>
    <t>MOC-12032 Reduce Set Pressure of PSV-4005B on E-4005B</t>
  </si>
  <si>
    <t>MOC-12033 Reduce Set Pressure of PSV-4005C on E-4005C</t>
  </si>
  <si>
    <t>MOC-12034 Reduce Set Pressure of PSV-4005D on E-4005D</t>
  </si>
  <si>
    <t>MOC-12044 Allow Steam - BD Drain Valves to be either Gate or Globe</t>
  </si>
  <si>
    <t>MOC-12055 Upgrade Datasheet for Obsolete Fire Eye CL1-01-BT-414A</t>
  </si>
  <si>
    <t>MOC-12058 - Phase G AIT-4519 Carry Over Meter Re-Range</t>
  </si>
  <si>
    <t>MOC-12084 Install  2" flex hose upstream of P-0130</t>
  </si>
  <si>
    <t>MOC-12085 Phase A/B Boiler Steam Outlet Thermowell  Upgrades</t>
  </si>
  <si>
    <t>MOC-12088 Update Obsolete Instrument to Rosemount Fire Eye CL1-BT-6001A</t>
  </si>
  <si>
    <t>MOC-12129 Replace LIT-125 on V-104</t>
  </si>
  <si>
    <t>MOC-12132 (EJ-001 on T-2000 Material upgrade)</t>
  </si>
  <si>
    <t>MOC-12134PSV-4147A Change to Liquid Trim</t>
  </si>
  <si>
    <t>MOC-12207 LV-4221 Treater Level Control Valve Upgrade - Reliability INV 1569</t>
  </si>
  <si>
    <t>MOC-12245 Upgrade B13-FV-9111J Control Valve from HPT to HPD</t>
  </si>
  <si>
    <t>MOC-12281 Replace FE-0790 with lower capacity turbine meter</t>
  </si>
  <si>
    <t>MOC-12322 Replace Beacon on ALH-4002DM</t>
  </si>
  <si>
    <t>MOC-12325 Update Obsolete Instrument to Rosemount Fire Eye BT-4006A</t>
  </si>
  <si>
    <t>MOC-12330</t>
  </si>
  <si>
    <t>MOC-12344 Upgrade CL1-L05-FV-9111G Control Valve from HPT to  HPD trim</t>
  </si>
  <si>
    <t>MOC-12348 Upgrade CL1-J03-FV-9111C Control Valve from HPT to  HPD trim</t>
  </si>
  <si>
    <t>MOC-12371 Upgrade B09-I01 FV-9111A valve from HPT to HPD</t>
  </si>
  <si>
    <t>MOC-12372 Upgrade B09-I11-FV-9111L valve from HPT to HPD</t>
  </si>
  <si>
    <t>MOC-12415, Add pressure relief devices for API Plan 53B skids of P-7635 &amp; P-7495</t>
  </si>
  <si>
    <t>MOC-12423 P-0133A/B and P-0333 A/B Mechanical Seal Upgrade</t>
  </si>
  <si>
    <t>MOC-12427 B13 P10/11/12 CG meters FIT-9404K/L/M Rerange</t>
  </si>
  <si>
    <t>MOC-12437 Upgrade H03-FV-9111L Valve from HPT to HPD</t>
  </si>
  <si>
    <t>MOC-12439 Upgrade H01-FV-9111C Valve from HPT to HPD</t>
  </si>
  <si>
    <t>MOC-12448 Replace Beacon on B04-ALH-9043C, ALH-7832DK, and B09-ALH-9023A</t>
  </si>
  <si>
    <t>MOC-12460 E  Phase Treater Building Safety Shower Piping Modification</t>
  </si>
  <si>
    <t>MOC-12461 B-101 Viewport Removal</t>
  </si>
  <si>
    <t>MOC-12471 Install ACA Spec Valve KF-01B00 in Place of SP-1608 on P-1941A</t>
  </si>
  <si>
    <t>MOC-12473 Install ACA Spec Valve KF-01B00 in Place of SP-1608  on SS-ACA-6-2140</t>
  </si>
  <si>
    <t>MOC-12501 Replace Beacon on B09-ALH-9021B</t>
  </si>
  <si>
    <t>MOC-12522 FV-5215 Replacement</t>
  </si>
  <si>
    <t>MOC-12527 Update Obsolete Instrument to Rosemount Fire Eye BT-7101E</t>
  </si>
  <si>
    <t>MOC-12535 Update Obsolete Instrument to Rosemount Fire Eye B02-BT-9071AB</t>
  </si>
  <si>
    <t>MOC-12537 Upgrade B10-FV-9111B Valve from HPT to HPD</t>
  </si>
  <si>
    <t>MOC-12545 Replace Beacon ALH-3202EP and ALH-3202EQ</t>
  </si>
  <si>
    <t>MOC-12547 Replace Beacon ALH-3003 DJ</t>
  </si>
  <si>
    <t>MOC-12567 Upgrade B13-FV-9111E Valve from HPT to HPD</t>
  </si>
  <si>
    <t>MOC-12568 Changing Multiple Obsolete Beacons</t>
  </si>
  <si>
    <t>MOC-12578 Replace Beacon on ALH-3007DK</t>
  </si>
  <si>
    <t>MOC-12600 E-308 RIK</t>
  </si>
  <si>
    <t>MOC-12602 Replace Beacon ALH-2007 DF</t>
  </si>
  <si>
    <t>MOC-12603 T-1900 2019 Regulatory Repairs</t>
  </si>
  <si>
    <t>MOC-12608 B09P05-1 and B09P11-1 5m step-out</t>
  </si>
  <si>
    <t>MOC-12609 B02P06-1 5m step-out</t>
  </si>
  <si>
    <t>MOC-12610 B04W02-1 5m step-out</t>
  </si>
  <si>
    <t>MOC-12656 - Install Denso Sealant System on T-0160</t>
  </si>
  <si>
    <t>MOC-12665 P-7750B Shaft Change to 4140 CS from Alloy 20</t>
  </si>
  <si>
    <t>MOC-12671 Install Denso Sealant System on T-1700</t>
  </si>
  <si>
    <t>MOC-12694 L03-FV-9111B Upgrade from HPT to HPD</t>
  </si>
  <si>
    <t>MOC-12709 A02- I01 OUTER STEAM LPD GLOBE V/V HAS A BROKEN STEM - REPLACE VALVE</t>
  </si>
  <si>
    <t>MOC-12710 Change Obsolete Fire Eye BT-7835B to Rosemount</t>
  </si>
  <si>
    <t>MOC-12712 Chemical Trial Suez Coagulant in WLS T-0160</t>
  </si>
  <si>
    <t>MOC-12715 Install valves on K-9030A/B IA compressors for facilitate LOTO</t>
  </si>
  <si>
    <t>MOC-12735 LIT-1601A/B Obsolete Transmitter Replacement</t>
  </si>
  <si>
    <t>MOC-12753 Phase F DMO8630 Slop Treatment Trial</t>
  </si>
  <si>
    <t>MOC-12829 Replace Beacon ALH-6003 DH</t>
  </si>
  <si>
    <t>MOC-12834 MOC-12834</t>
  </si>
  <si>
    <t>MOC-12835 Install interstitial space sight glasses on T-0830 and T-0835 SRU chemical tanks</t>
  </si>
  <si>
    <t>MOC-12836 Replace Beacon ALH-1901 DW</t>
  </si>
  <si>
    <t>MOC-12837 Replace Beacon ALH-1901 DV</t>
  </si>
  <si>
    <t>MOC-12838 Replace Beacon ALH-1901 EU</t>
  </si>
  <si>
    <t>MOC-12839 SCU P-1717 REPAIR DRAIN / VENT VALVES</t>
  </si>
  <si>
    <t>MOC-12841 Replace Beacon ALH-1900DA</t>
  </si>
  <si>
    <t>MOC-12912 Install J09J-LV-9000 with Original Trim</t>
  </si>
  <si>
    <t>MOC-12934 Changing Multiple Obsolete Beacons</t>
  </si>
  <si>
    <t>MOC-12936 Changing Multiple Obsolete Beacons</t>
  </si>
  <si>
    <t>MOC-12938 Change Beacon ALH-3098EK</t>
  </si>
  <si>
    <t>MOC-13024 V-4120 Treater Level Control Valve Upgrades - Reliability INV 1569</t>
  </si>
  <si>
    <t>MOC-13027 V-4260 Treater Level Control Valve Upgrades - Reliability INV 1569</t>
  </si>
  <si>
    <t>MOC-13028 V-4320 Treater Level Control Valve Upgrades - Reliability INV 1569</t>
  </si>
  <si>
    <t>MOC-13073 CL HRSG Modifications (B-3360)</t>
  </si>
  <si>
    <t>MOC-13224 Upgrade obsolete level transmitter LIT-1003A for BU-1003 sump</t>
  </si>
  <si>
    <t>MOC-13238 P-1941A/B and P-1945A/B Brackish Water Seal Flush Temporary Installation</t>
  </si>
  <si>
    <t>MOC-13382, Replace PDIT-0430CA&amp;CB (V-0430C) with PITs at GS3-B07</t>
  </si>
  <si>
    <t>4 Execution</t>
  </si>
  <si>
    <t>MOC-13422 Metersuite Update</t>
  </si>
  <si>
    <t>MOC-13472,  Replace Obsolete FIRE EYE BT-112A With Rosemount 975</t>
  </si>
  <si>
    <t>MOC-13485 Install Flex Hoses on Chemical Injection Pump Instrument Air System</t>
  </si>
  <si>
    <t>FLEX HOSE ORDER FOLDER</t>
  </si>
  <si>
    <t>MOC-13509,  Resize FIT-1602 and Add Bypass</t>
  </si>
  <si>
    <t>MOC-13518,  Replace PDIT-0230DA&amp;DB (V-0230D) with PITs at GS2-B10</t>
  </si>
  <si>
    <t>MOC-13534 B09 FG Coriolis Meter</t>
  </si>
  <si>
    <t>MOC-13535 J03 FG Coriolis Meter</t>
  </si>
  <si>
    <t>MOC-13536 H03 FG Coriolis Meter</t>
  </si>
  <si>
    <t>MOC-13593 Replace obsolete rotameter FG-1401</t>
  </si>
  <si>
    <t>MOC-13602 CL CDE Heat Integration</t>
  </si>
  <si>
    <t>MOC-13700</t>
  </si>
  <si>
    <t>MOC-13711</t>
  </si>
  <si>
    <t>MOC-13725 Re-range FIT-8010AB/BB</t>
  </si>
  <si>
    <t>MOC-13736 CL Emulsion Production Optimization Phase 1</t>
  </si>
  <si>
    <t>MOC-13743 G11 Pad IBHP Calculation PIT Addition</t>
  </si>
  <si>
    <t>MOC-13762 - F01 FG Coriolis Meter</t>
  </si>
  <si>
    <t>MOC-13844 B02-I03 Fuel Gas Injection (Spec Blind Removal)</t>
  </si>
  <si>
    <t>MOC-13885 B11P03-1, B11P05-1, B11P10-1 5m  step-out</t>
  </si>
  <si>
    <t>MOC-13970 LV-2020B Obsolete Valve Replacement</t>
  </si>
  <si>
    <t>MOC-14028 LIT-7485A/B and LIT-7615A/B Level Transmitter Calibration Fix</t>
  </si>
  <si>
    <t>MOC-14119 Upgrade Mechanical Seal Elastomers on P-0133B</t>
  </si>
  <si>
    <t>MOC-14278 T-1455 &amp; T-1575 Manway Gasket Replacement</t>
  </si>
  <si>
    <t>MOC-14281 T-1550 &amp; T-1556 Manway Gasket Replacement</t>
  </si>
  <si>
    <t>MOC-14283 T-0260 &amp; T-0280 Manway Gasket Replacement</t>
  </si>
  <si>
    <t>MOC-14284 T-0460 &amp; T-0480 Manway Gasket Replacement</t>
  </si>
  <si>
    <t>MOC-14303  Xedia ORF Media</t>
  </si>
  <si>
    <t>3823874 Completed Documents</t>
  </si>
  <si>
    <t>MOC-14536 Chemical Trial Suez Flocculant WLS T-1900</t>
  </si>
  <si>
    <t>MOC-14583 - Re-purpose AIT-8205 AGAR BSW Analyzer (SAP)</t>
  </si>
  <si>
    <t>WO 3749321 (MOC-14583) REMOVE SAP AGAR METER FOR MARP</t>
  </si>
  <si>
    <t>MOC-14625</t>
  </si>
  <si>
    <t>MOC-14691 Upgrade L03-FV-9111G Valve from HPT to HPD</t>
  </si>
  <si>
    <t>6. Closeout</t>
  </si>
  <si>
    <t>MOC-14729 Replace Obsolete Fire Eye H03-BT-9286</t>
  </si>
  <si>
    <t>MOC-14920 Replace Fisher GX with Masoneilan 31210 - FV-0264</t>
  </si>
  <si>
    <t>MOC-14921 Replace Fisher GX with Masoneilan 31210 - FV-0264C</t>
  </si>
  <si>
    <t>MOC-14922 Replace Fisher GX with Masoneilan 31210 - FV-0264D</t>
  </si>
  <si>
    <t>MOC-14923 Replace Fisher GX with Masoneilan 31210 - FV-0464</t>
  </si>
  <si>
    <t>MOC-14924 Replace Fisher GX with Masoneilan 31210 - FV-0464C</t>
  </si>
  <si>
    <t>MOC-14925 Replace Fisher GX with Masoneilan 31210 - FV-0464D</t>
  </si>
  <si>
    <t>MOC-14926 Replace Fisher GX with Masoneilan 31210 - FV-1215</t>
  </si>
  <si>
    <t>MOC-14928 Replace Fisher GX with Masoneilan 31210 - FV-1576A</t>
  </si>
  <si>
    <t>MOC-14961 LACT Pumps Sample station (DuPont Survey)</t>
  </si>
  <si>
    <t>MOC-15029</t>
  </si>
  <si>
    <t>MOC-15050 E-2027 A1/A2 Davit Arm Removal</t>
  </si>
  <si>
    <t>MOC-15103 Corrosion coupon test - CL1-V-1530A</t>
  </si>
  <si>
    <t>MOC-15126 WRU FE-1611 Replacement</t>
  </si>
  <si>
    <t>MOC-15169 H01/H03/J01/J03 Casing Gas Flow Meter Orifice Upsize</t>
  </si>
  <si>
    <t>MOC-15202 B-3400 Outer Burner Spud Material Change</t>
  </si>
  <si>
    <t>MOC-15273</t>
  </si>
  <si>
    <t>MOC-15285 Replace Beacon ALH-3101EU</t>
  </si>
  <si>
    <t>MOC-15293 WRU T-0260 Truck In Connection upgrade to Hastelloy</t>
  </si>
  <si>
    <t>MOC-15295 SCU T-1456 Truck In Connection upgrade to Hastelloy</t>
  </si>
  <si>
    <t>MOC-15343 Replace Beacon B08-ALH-9289B</t>
  </si>
  <si>
    <t>Data sheet and TCCC form</t>
  </si>
  <si>
    <t>MOC-15376 B-3500 Refractory Replacement With Modules</t>
  </si>
  <si>
    <t>MOC-15378 B-3650 Refractory Replacement With Modules</t>
  </si>
  <si>
    <t>MOC-15403 Temporary REB Tote Feed To P-4057B/P-4259</t>
  </si>
  <si>
    <t>MOC-15668 Sample stations modification for CL-WLS's</t>
  </si>
  <si>
    <t>MOC-15670 SAC/WAC &amp; Lime/Magox Sample stations modifications</t>
  </si>
  <si>
    <t>MOC-15941 MW/CW Crossover Pipeline Discontinuation</t>
  </si>
  <si>
    <t>MOC-15943 - Upgrade PG-0806A Diaphragm Seal</t>
  </si>
  <si>
    <t>MOC-15944 - Upgrade PG-0806B Diaphragm Seal</t>
  </si>
  <si>
    <t>MOC-15979</t>
  </si>
  <si>
    <t>MOC-16064 Phase CDE LACT Thermal Overpressure Relief</t>
  </si>
  <si>
    <t>MOC-16145 SWU Obsolete Temperature Transmitter Replacement</t>
  </si>
  <si>
    <t>MOC-16166 CL Control Room  UPS Upgrade</t>
  </si>
  <si>
    <t>MOC-16293 BFW Min Flow Derate</t>
  </si>
  <si>
    <t>MOC-16298 Phase F and G HIPPS Pressure Trip Delay</t>
  </si>
  <si>
    <t>MOC-16367 - Adding Media Removal Piping to F Phase V-0230C</t>
  </si>
  <si>
    <t>MOC-16419 - Replace Beacon B07-ALH-9081A</t>
  </si>
  <si>
    <t>MOC-16428 WRU V-1530D SAC Gasket Replacement</t>
  </si>
  <si>
    <t>MOC-16505 Blind Sump Tie-Point from CDE PSV Relief Header</t>
  </si>
  <si>
    <t>MOC-16538 Phase G Froth Pump Upsize</t>
  </si>
  <si>
    <t>MOC-16625 Temporary - External Coating and Insulation Testing at F01 Pad for CUI Mitigation (PTR 2021-CL-009)</t>
  </si>
  <si>
    <t>MOC-17024 - B149 CL1-07-H-523A</t>
  </si>
  <si>
    <t>1. Opportunity Assessment</t>
  </si>
  <si>
    <t>MOC-17032 ChampionX Polymer Trial in T-0160</t>
  </si>
  <si>
    <t>MOC-17110 H03-PIT-9201B Replacement</t>
  </si>
  <si>
    <t>MOC-17444 P-1411A Seal Flush Pipe Mod</t>
  </si>
  <si>
    <t>MOC-17472-XV-3492 actuator change</t>
  </si>
  <si>
    <t>MOC-17537 Phase CDE - Re-range FE-8750 AA/BA</t>
  </si>
  <si>
    <t>MOC-17679 CL1-BU-4006 lab upgrade</t>
  </si>
  <si>
    <t>MOC-17758 Install Cap over SP-M090 at 4-16</t>
  </si>
  <si>
    <t>quote for cap</t>
  </si>
  <si>
    <t>MOC-17823 Install Mechanical Seal P-4271B</t>
  </si>
  <si>
    <t>MOC-17960 F-1955D Replace Coating</t>
  </si>
  <si>
    <t>MOC-17978 R&amp;M - K-3280 Bearing upgrades</t>
  </si>
  <si>
    <t>MOC-18284 Bolted Strainer Upgrade for F-0380A</t>
  </si>
  <si>
    <t>MOC-18438 Replace FV-2301 Obsolete Positioner</t>
  </si>
  <si>
    <t>MOC-4579 SAP Toluene Injection Tank and Truck In</t>
  </si>
  <si>
    <t>MOC-5130 P-1650C Revert to Original Design</t>
  </si>
  <si>
    <t>MOC-5262</t>
  </si>
  <si>
    <t>MOC-5356</t>
  </si>
  <si>
    <t>MOC-5609 VAP Trial Setup</t>
  </si>
  <si>
    <t>MOC-5860</t>
  </si>
  <si>
    <t>MOC-5862</t>
  </si>
  <si>
    <t>MOC-5971</t>
  </si>
  <si>
    <t>MOC-5981 Phase F Lab Solvent Expansion Drums Valve Additions</t>
  </si>
  <si>
    <t>MOC-6237 Phase D/E WRU Sight Glass Blanking</t>
  </si>
  <si>
    <t>MOC-6357 C110 Shutdown Key Clean-up</t>
  </si>
  <si>
    <t>MOC-6395 V-511 Repair and Coating</t>
  </si>
  <si>
    <t>MOC-6408 Rerange FIT-304 DCS to match field</t>
  </si>
  <si>
    <t>MOC-6418 Ensure P-107 temporary minimum flow path has adequate over pressure protection</t>
  </si>
  <si>
    <t>MOC-6430 Install Strahman valve at B08 test skid</t>
  </si>
  <si>
    <t>MOC-6460 P-6210A Rotor Modification</t>
  </si>
  <si>
    <t>MOC-6648 A-3 Toe to SAP Toggle</t>
  </si>
  <si>
    <t>MOC-6722 - H-5070A/B Pass FIT Re-range</t>
  </si>
  <si>
    <t>MOC-6732 Phase F IGF Chemical Pump Addition</t>
  </si>
  <si>
    <t>MOC-6757 Steam SAturation Filter in BMS for OTSG's</t>
  </si>
  <si>
    <t>MOC-6800 B07P18 and B07P19 step-out redrill tie-in</t>
  </si>
  <si>
    <t>MOC-6905 B02P08 step out redrill tie-in</t>
  </si>
  <si>
    <t>MOC-6962 VAP trial install at H01</t>
  </si>
  <si>
    <t>MOC-7189 CL1-BU-106 Solid Floor Installation in Mezzanine</t>
  </si>
  <si>
    <t>MOC-7237 Install Flame Arrestor on T-8740 (CDE Fresh Scavenger Chemical Tank)</t>
  </si>
  <si>
    <t>MOC-7238 Install Flame Arrestor on T-8030 (CL1F Fresh Scavenger Chemical Tank)</t>
  </si>
  <si>
    <t>MOC-7506 B04P07 &amp; B04P08 step-out redrill tie-in</t>
  </si>
  <si>
    <t>MOC-7544 WRU - remove sludge elastomer flex connects</t>
  </si>
  <si>
    <t>MOC-7560 Inlet Slurry Valve and pipe</t>
  </si>
  <si>
    <t>MOC-7743 Correct Inlet BFW Pressure Trips on CL OTSGs</t>
  </si>
  <si>
    <t>7. email</t>
  </si>
  <si>
    <t>MOC-7918 Add selector switch for recycled diluent to V-4400</t>
  </si>
  <si>
    <t>MOC-8052 WRU  Acid FV material upgrade (FV-1454 1457 1576A)</t>
  </si>
  <si>
    <t>MOC-8256 Engineering Evaluation of Medium Risk expansion joints</t>
  </si>
  <si>
    <t>MOC-8620 CL WLS AfterFilter Mechanical Seal Change</t>
  </si>
  <si>
    <t>MOC-8669 - URGENT - Replace P-101B (fresh water) VFD</t>
  </si>
  <si>
    <t>MOC-8987 URGENT- 2017 CL AB TA- TEMP FUEL GAS TO SUPPLY H-523A FOR HEAT</t>
  </si>
  <si>
    <t>MOC-9202 2018 Observation Well Tie-in Program</t>
  </si>
  <si>
    <t>MOC-9203 Phase F Re-range Flow Meters FI-4431, FI-4471, FIT-6610AA, and FIT-6610AB</t>
  </si>
  <si>
    <t>MOC-9206 Install Data Loggers and ER Probes for T-1700</t>
  </si>
  <si>
    <t>MOC-9243 B08 Pad FG co-inj meters</t>
  </si>
  <si>
    <t>MOC-9278 Re-range FE-8750AA/BA</t>
  </si>
  <si>
    <t>MOC-9332, Disconnect Old Birch Creek Fuel Gas Skid (CL1-PK-501)</t>
  </si>
  <si>
    <t>WO 3627361 completed torque docs</t>
  </si>
  <si>
    <t>MOC-9595 Replace Flex Connects on T-2000</t>
  </si>
  <si>
    <t>MOC-9724 B05P05-1 Step-out Redrill Tie-in</t>
  </si>
  <si>
    <t>MOC-9726 B11P02-1 Step-out Redrill Tie-in</t>
  </si>
  <si>
    <t>MOC-9727 B08P08-1 Step-out Redrill Tie-in</t>
  </si>
  <si>
    <t>MOC-9750 T-1700 Turnaround Work Doc Update</t>
  </si>
  <si>
    <t>MOC-9808, CL1-07-H-0100 Fuel Gas Heater Over-Pressure Protection</t>
  </si>
  <si>
    <t>MOC-9905 BU-0862/0863 Building Glycol Heater RO Removal</t>
  </si>
  <si>
    <t>MOC-9957 B11 Pad FG co-inj meters</t>
  </si>
  <si>
    <t>MOC-9958 B02 Pad FG co-inj meters</t>
  </si>
  <si>
    <t>MOC-9961 B01 Pad FG co-inj meters</t>
  </si>
  <si>
    <t>MOC-9967 AI – 8020 A Complete replacement, Hobre</t>
  </si>
  <si>
    <t>Pat Defect Attachments</t>
  </si>
  <si>
    <t>MOC 15775 - Remove blanket gas from Ph F and G Neut Tanks</t>
  </si>
  <si>
    <t>MOC 16690 - Replace P-1251A/B to Reduce RPM</t>
  </si>
  <si>
    <t>MOC 16693 - Increase CP on Twin Blowdown &amp; Produced/Regen WW Pipelines at 4-16 Plant Tie-in</t>
  </si>
  <si>
    <t>MOC 16695 - Increase CP on the Twin Blowdown &amp; Disposal Pipelines in the Monday Creek Area</t>
  </si>
  <si>
    <t>MOC 16707 - Replace T-0700 MgO silo local level indicators that are obsolete</t>
  </si>
  <si>
    <t>MOC-14191 - Crude Flash phase C &amp; F BMS change</t>
  </si>
  <si>
    <t>MOC-16149 FG Blowdown diffuser replacement</t>
  </si>
  <si>
    <t>MOC-16397 Steam ABB-Honeywell Integration</t>
  </si>
  <si>
    <t>MOC-16522924 (13086) Sunday Creek Substn HMI Install</t>
  </si>
  <si>
    <t>MOC-16612 - Install Senior Plate Changer for FIT-7550</t>
  </si>
  <si>
    <t>MOC-16628 CL AB M-7145 Ejector Backflow Prevention</t>
  </si>
  <si>
    <t>MOC-16658 J01P08-1 5m Step-out</t>
  </si>
  <si>
    <t>MOC-16691 - FG V-4075 Slug Catcher Liquids Reroute</t>
  </si>
  <si>
    <t>MOC-16763 CL OFF - Automatic Well Testing</t>
  </si>
  <si>
    <t>MOC-16797 Dupont Survey- Sample stations for FC Sales Oil Heat Exchangers</t>
  </si>
  <si>
    <t>MOC-17281 - FC3 Butane Skid Automated Flushing</t>
  </si>
  <si>
    <t>MOC-17348</t>
  </si>
  <si>
    <t>MOC-17382</t>
  </si>
  <si>
    <t>MOC-17415 Loop 5 H00 trunkline sample station</t>
  </si>
  <si>
    <t>MOC-17556</t>
  </si>
  <si>
    <t>MOC-17632 G05I03-1 IBHP Calculation</t>
  </si>
  <si>
    <t>MOC-17733 - Hot Taps as required by MOC-16691</t>
  </si>
  <si>
    <t>MOC-17866 CL Turbine Controls HMI Upgrade</t>
  </si>
  <si>
    <t>MSR Info</t>
  </si>
  <si>
    <t>MOC-18033 BW Panelview Centralization</t>
  </si>
  <si>
    <t>MOC-18036 WRU Panelview Centralization</t>
  </si>
  <si>
    <t>MOC-18386 Phase G IGF CFD Modeling and Fix</t>
  </si>
  <si>
    <t>1 - Opportunity Assessment &amp; Scoping</t>
  </si>
  <si>
    <t>(FEP) MOC-16297 FC1-V-0813A-D vessel replacement</t>
  </si>
  <si>
    <t>13242 FC1-08-V-0813K Coating Change</t>
  </si>
  <si>
    <t>3707409</t>
  </si>
  <si>
    <t>DEF-226913 E20W08 Rerange VFD</t>
  </si>
  <si>
    <t>DEF-297012 JP03 VFD Re-Rate Setup Sheet</t>
  </si>
  <si>
    <t>DEF-298664</t>
  </si>
  <si>
    <t>DEF-300225</t>
  </si>
  <si>
    <t>DEF-308905</t>
  </si>
  <si>
    <t>DEF-387572</t>
  </si>
  <si>
    <t>DEF-414391</t>
  </si>
  <si>
    <t>08 - Maintenance</t>
  </si>
  <si>
    <t>FC OCT Meter Calibration Quotes</t>
  </si>
  <si>
    <t>IMP-1804 Modify V-0302D Sample Points</t>
  </si>
  <si>
    <t>IMP-1805 Modify V-0302C Sample Points</t>
  </si>
  <si>
    <t>IMP-1880 Upsize PW control valve LV-4163</t>
  </si>
  <si>
    <t>MOC - 12117 OFF - Upsize Orifice Plate W20P04 Casing Gas Flow Meter</t>
  </si>
  <si>
    <t>MOC - 9996 OFF - Re-range W06 Casing Gas FITs</t>
  </si>
  <si>
    <t>MOC -13581</t>
  </si>
  <si>
    <t>MOC -17653 FC1 08 V-0811B SAC Resin Change</t>
  </si>
  <si>
    <t>MOC 10133 Add duty duty mode to FC3 P-0522AB NRSU chemical pumps</t>
  </si>
  <si>
    <t>MOC 10294 A2 Install Isolation valves and Daniel Senior Plate Changer on HR-1201 and HR-1202</t>
  </si>
  <si>
    <t>MOC 10431 FC1 08 Replace Obsolete PVSV-8692</t>
  </si>
  <si>
    <t>3 Project Defintion</t>
  </si>
  <si>
    <t>MOC 10536 A3 Remove static mixer on FC3-V-0302A-D</t>
  </si>
  <si>
    <t>MOC 10609 FC1 08 T-0821A/B Brine Tank Flex Connection Removal</t>
  </si>
  <si>
    <t>MOC 10658 N Pad FE-9111F Convert to Vortex Meter</t>
  </si>
  <si>
    <t>MOC 10739- A2 Replace obsolete XM-120 on BFW pumps FC1-P-0201 D-H</t>
  </si>
  <si>
    <t>MOC 10797 A2 Upgrade FV-5054 valve trim and increase FE-5054 meter for higher flow</t>
  </si>
  <si>
    <t>2 Scoping and Selection</t>
  </si>
  <si>
    <t>MOC 10888- W06-NPad -  Propane Injection Skid Unloading Area - Electrical Receptacle</t>
  </si>
  <si>
    <t>MOC 10966 Glycol Trace FCP-LT-226 on T-206</t>
  </si>
  <si>
    <t>MOC 11059 A2 Install isolation valves and carseals for PSV-1010, 1013, and 1030</t>
  </si>
  <si>
    <t>MOC 11129 - Modifications to roof of FC1-T-0401A</t>
  </si>
  <si>
    <t>MOC 11131 - Disposal Line Replacement</t>
  </si>
  <si>
    <t>MOC 11219 A2 Install check valves for FC3-P-0526A</t>
  </si>
  <si>
    <t>MOC 11308 T-0801 0804 0805 Tank Vent ATM 8 Outlet Line  Modificaiton</t>
  </si>
  <si>
    <t>MOC 11353 FC3 05 Glycol System Filter Element Replacement</t>
  </si>
  <si>
    <t>MOC 11742 Convert FC3 V-0522A to Counter Flow Design</t>
  </si>
  <si>
    <t>MOC 11744</t>
  </si>
  <si>
    <t>MOC 11808</t>
  </si>
  <si>
    <t>MOC 12004 FC3 08 V-0842C Floor Screen Installation Upgrade</t>
  </si>
  <si>
    <t>MOC 12177 FC1 08 V-0811P and Media Trap Coating Upgrade</t>
  </si>
  <si>
    <t>MOC 12209  A-pad emulsion line re-rate</t>
  </si>
  <si>
    <t>MOC 12462 - Upsize 03-PSV-3217/3219/3231</t>
  </si>
  <si>
    <t>MOC 12465 FC1-03-PSV-3107/3109/3117/3119</t>
  </si>
  <si>
    <t>MOC 12468</t>
  </si>
  <si>
    <t>MOC 12650</t>
  </si>
  <si>
    <t>MOC 12868</t>
  </si>
  <si>
    <t>MOC 13069 FC1 08 V-0811D Coating Change</t>
  </si>
  <si>
    <t>MOC 13126- FC1-V-0813H Resin Change</t>
  </si>
  <si>
    <t>MOC 13136</t>
  </si>
  <si>
    <t>MOC 13192</t>
  </si>
  <si>
    <t>MOC 13200</t>
  </si>
  <si>
    <t>MOC 13273 FC1 08 F-0802A Coating Change</t>
  </si>
  <si>
    <t>MOC 13276 FC3 08 V-0812CEF &amp; V-0813BCD Wedge Wire Floor Screen Clip Upgrade</t>
  </si>
  <si>
    <t>MOC 13334</t>
  </si>
  <si>
    <t>MOC 13375</t>
  </si>
  <si>
    <t>MOC 13377 (MOC-13377) PSV PROJECT CHANGE TO BALANSEAL BELLOWS</t>
  </si>
  <si>
    <t>MOC 13417 FC1 08 FE-8011 BW Flow Meter Element Upsizing</t>
  </si>
  <si>
    <t>MOC 13590 FC3 08 Lime &amp; MgOx Slurry Tank Outlet Piping Modifications</t>
  </si>
  <si>
    <t>MOC 13678  FC3 02 T-0201B BFW Tank FV Install</t>
  </si>
  <si>
    <t>MOC 13680 W10 Co-injection</t>
  </si>
  <si>
    <t>MOC 13681 W05 Co-injection</t>
  </si>
  <si>
    <t>MOC 13682 W18 Co-injection</t>
  </si>
  <si>
    <t>MOC 13889 W23 Co-Injection</t>
  </si>
  <si>
    <t>MOC 13953 - A2 Process Pond leak detection system</t>
  </si>
  <si>
    <t>MOC 14228  E08 Pile Settling</t>
  </si>
  <si>
    <t>MOC 14251 A2 Blind HRSG Varnish removal skids</t>
  </si>
  <si>
    <t>MOC 14545 FC1 S&amp;U De-Rate FC1 OTSGs  B-0202 &amp; B-0204</t>
  </si>
  <si>
    <t>MOC 14602 FC3 08 Replace Obsolete XV-8654</t>
  </si>
  <si>
    <t>MOC 14611</t>
  </si>
  <si>
    <t>MOC 14966 FC3 slop water to disposal</t>
  </si>
  <si>
    <t>MOC 15104 - Waterproof low-lying pipe on FC1-T-0701D outlet</t>
  </si>
  <si>
    <t>MOC 15172 FC1 08 P-0839A/B Pump Neutralization System pH Probes Upgrade</t>
  </si>
  <si>
    <t>MOC 15523 FC3 Oil In Water Analyzer Install Upstream of Skim Tank</t>
  </si>
  <si>
    <t>MOC 15536 A2 replace broken globe valves with gate valves around XV-2310</t>
  </si>
  <si>
    <t>MOC 15728 A2 add car seals to valves for FC1-H-0501A PSHH and PSLL</t>
  </si>
  <si>
    <t>MOC 15828 Radiant Bend Upgrade - FC1-B-0206</t>
  </si>
  <si>
    <t>MOC 15831 Radiant Bend Upgrade - FC1-B-0214</t>
  </si>
  <si>
    <t>MOC 15832 Radiant Bend Upgrade - FC1-B-0215</t>
  </si>
  <si>
    <t>MOC 15833 Radiant Bend Upgrade - FC1-B-0207</t>
  </si>
  <si>
    <t>MOC 15912 FC Butane Bullet PCV Replacement</t>
  </si>
  <si>
    <t>MOC 17699 - MP05-1 Step Out</t>
  </si>
  <si>
    <t>MOC 17700 - KP10-1 Step Out</t>
  </si>
  <si>
    <t>MOC 17701 - E25P01-2 Step Out</t>
  </si>
  <si>
    <t>MOC 5166 - **CANCELLED** Blind Steam Purge Lines at E15</t>
  </si>
  <si>
    <t>MOC 6790 FC Sludge Pumps Upgrade</t>
  </si>
  <si>
    <t>MOC 8827 OIP Project Information</t>
  </si>
  <si>
    <t>MOC 9103</t>
  </si>
  <si>
    <t>MOC 9350 OFF RTC Replace obsolete E25-FIT-9111B</t>
  </si>
  <si>
    <t>MOC 9879 RTC OFF replace obsolete E19-TIT-9233B</t>
  </si>
  <si>
    <t>MOC 9893 FC1 08 T-0811 Tank Foundation Upgrade</t>
  </si>
  <si>
    <t>MOC 9960 - Wolf's Den Potable/Firewater Tank Replacement</t>
  </si>
  <si>
    <t>MOC 9963 - FC - Labs BU0310 and BU0301 HVAC Upgrades</t>
  </si>
  <si>
    <t>MOC-10025- Replace Obsolete Fire Supression Panels</t>
  </si>
  <si>
    <t>MOC-10056 Remove 2" valve from V-0448</t>
  </si>
  <si>
    <t>MOC-10087 FC1- V-0811G resin upgrade</t>
  </si>
  <si>
    <t>MOC-10137 - RTC - Phase F anti foulant trial</t>
  </si>
  <si>
    <t>MOC-10161 OFF Replace Obselete XV-415 Actuator</t>
  </si>
  <si>
    <t>MOC-10197- RTC T-202CD Tanks, Extend load line in tank</t>
  </si>
  <si>
    <t>MOC-10263 E03P06-1 step out re-drill tie in</t>
  </si>
  <si>
    <t>MOC-10274 Upgrade FC1-E-0303F1F2 Gasket Material</t>
  </si>
  <si>
    <t>MOC-10307 OFF Abandon Failed M-Pad Steam Line</t>
  </si>
  <si>
    <t>MOC-10357 Replace Stainless PSV with Brass PSV on Instrument Air Service</t>
  </si>
  <si>
    <t>MOC-10404 Butane Injection and Sales Oil Skid Tie-ins</t>
  </si>
  <si>
    <t>MOC-10433 Temporary Tank for FC1-T-0302B Outage</t>
  </si>
  <si>
    <t>MOC-10465 W15P02-1 step out re-drill tie in</t>
  </si>
  <si>
    <t>MOC-10519 PDO- Replace FC3-E-0302s SIDJ Gaskets with Kammprofile Gaskets</t>
  </si>
  <si>
    <t>MOC-10541 E25P07-1 step out re-drill tie in</t>
  </si>
  <si>
    <t>MOC-10560 OFF - E26 Emulsion FIT Re-Range</t>
  </si>
  <si>
    <t>MOC-10617 W15P01-1 step out re-drill tie in</t>
  </si>
  <si>
    <t>MOC-10629 SWU - T-0831 Torque Meter Replacement</t>
  </si>
  <si>
    <t>MOC-10638 - RTC Update FC1-PM-0416B VFD model number</t>
  </si>
  <si>
    <t>MOC-10675 OFF - LP07 Casing Gas FIT Re-Range</t>
  </si>
  <si>
    <t>MOC-10676 OFF - W05P02 Casing Gas FIT Re-Range</t>
  </si>
  <si>
    <t>MOC-10677 OFF - W23 P06 &amp; P07 Casing FIT Re-Range</t>
  </si>
  <si>
    <t>MOC-10678 OFF - E17W Casing Gas FIT Re-Range</t>
  </si>
  <si>
    <t>MOC-10679 FC3 08 V-0842C Wedge Wire Floor Screen Clip Upgrade</t>
  </si>
  <si>
    <t>MOC-10682 OFF - Brackish Wells PSHH Replacements</t>
  </si>
  <si>
    <t>MOC-10688 OFF - E26 P03 P06 Emulsion FIT Re-Range</t>
  </si>
  <si>
    <t>MOC-10690 OFF - W18P08 Casing Gas FIT Re-Range</t>
  </si>
  <si>
    <t>MOC-10732 - Install sleeves on static mixers</t>
  </si>
  <si>
    <t>MOC-10784 FCO2014 Pads Obrien Box Heater Replacement WEST</t>
  </si>
  <si>
    <t>MOC-10791 FC Ride Through Control System Upgrades</t>
  </si>
  <si>
    <t>MOC-10839 FC1-B-0201 WD Timer (DCS/SSS) / CSO</t>
  </si>
  <si>
    <t>MOC-10844 FC1-T-0821B salt level indicator transmitter</t>
  </si>
  <si>
    <t>MOC-10858 OFF- FC1-ED1-PSLL-6080 recalibration</t>
  </si>
  <si>
    <t>MOC-10869 OFF - E26P07 Emulsion FIT Re-Range</t>
  </si>
  <si>
    <t>MOC-10870 OFF - W06P01 Emulsion FIT Re-Range</t>
  </si>
  <si>
    <t>MOC-10873 - OFF - W18P04 Casing Gas FIT Re-Range</t>
  </si>
  <si>
    <t>MOC-10881 Replace 2 primary WAC regenerators with alloy 59 vessels</t>
  </si>
  <si>
    <t>MOC-10899 FC1 08 PSV-8379 ECL Compressor Glycol Pumps PSV SP Increase</t>
  </si>
  <si>
    <t>MOC-10925 S&amp;U Sweet FG Pipeline Methanol Injection Skid Modification</t>
  </si>
  <si>
    <t>MOC-10934 Replace FC3-T-0811AB Load Box with Alternate Type</t>
  </si>
  <si>
    <t>MOC-10936 S&amp;U - B-0204 Steam PIT DBB Valve Upgrade</t>
  </si>
  <si>
    <t>1 Opportunity Assessment</t>
  </si>
  <si>
    <t>MOC-10939 B-0203 Steam PIT DBB Valve Upgrade</t>
  </si>
  <si>
    <t>MOC-10940 S&amp;U - B-0202 Steam PIT DBB Valve Upgrade</t>
  </si>
  <si>
    <t>MOC-11000 FC1 08 V-0811EF SACs Media Trap Screen Upgrade</t>
  </si>
  <si>
    <t>MOC-11008 OFF - NP01 Emulsion Flow Orifice Upsize</t>
  </si>
  <si>
    <t>MOC-11009 OFF - W01P02 Emulsion FIT Re-range</t>
  </si>
  <si>
    <t>MOC-11040 OFF - E08 FIT-9316 Re-range</t>
  </si>
  <si>
    <t>MOC-11043</t>
  </si>
  <si>
    <t>MOC-11045</t>
  </si>
  <si>
    <t>MOC-11048 JP08-2 Fresh source water step out tie-in</t>
  </si>
  <si>
    <t>MOC-11085 FC1 S&amp;U Upgrade Hog Trough Refractory B-0213</t>
  </si>
  <si>
    <t>MOC-11086 FC1 S&amp;U Upgrade Hog Trough Refractory B-0214</t>
  </si>
  <si>
    <t>MOC-11088 FC1 S&amp;U Upgrade Hog Trough Refractory B-0215</t>
  </si>
  <si>
    <t>MOC-11089 FC1 S&amp;U GT-1202 Mist Eliminator Replacement</t>
  </si>
  <si>
    <t>MOC-11251 Replace FC1-FE-8016</t>
  </si>
  <si>
    <t>MOC-11255 OFF - Replace Obsolete Fire Eye E10-BT-9022A</t>
  </si>
  <si>
    <t>MOC-11352 FC1 05 Glycol System Filter Element Replacement</t>
  </si>
  <si>
    <t>MOC-11413 Replace Obsolete FC3-05-TIT-5197</t>
  </si>
  <si>
    <t>MOC-11447 Replace Obsolete Fire Eye FC3-04-BT-4627A</t>
  </si>
  <si>
    <t>MOC-11464 OFF - E12 EHT Ground Fault Protection</t>
  </si>
  <si>
    <t>MOC-11513 S&amp;U-FC1-B-0211 Thermowell ReplacementUpgrade</t>
  </si>
  <si>
    <t>MOC-11514  S&amp;U FC1-B-0212 Thermowell Replacement &amp; Upgrade</t>
  </si>
  <si>
    <t>MOC-11515  S&amp;U FC1-B-0213 Thermowell Replacement &amp; Upgrade</t>
  </si>
  <si>
    <t>MOC-11516  S&amp;U FC1-B-0215 Thermowell Replacement &amp; Upgrade</t>
  </si>
  <si>
    <t>MOC-11523  S&amp;U FC1-B-0206 Thermowell Upgrade</t>
  </si>
  <si>
    <t>MOC-11525  S&amp;U FC1-B-0207 Thermowell Upgrade</t>
  </si>
  <si>
    <t>MOC-11526  S&amp;U FC1-B-0208 Thermowell Upgrade</t>
  </si>
  <si>
    <t>MOC-11527  S&amp;U FC1-B-0209 Thermowell Upgrade</t>
  </si>
  <si>
    <t>MOC-11601 Install E-0306 Shell &amp; Tube Exchangers in Phase F &amp; G</t>
  </si>
  <si>
    <t>MOC-11610 OFF - Temp Replace W15P02 PV-9201B With Spool</t>
  </si>
  <si>
    <t>MOC-11691 FC1-V-0811K resin upgrade</t>
  </si>
  <si>
    <t>MOC-11703 OFF - ReRange W20 Steam Flow Meters</t>
  </si>
  <si>
    <t>MOC-11708 OFF - Replace Failed E20-PV-600 PIC Packing</t>
  </si>
  <si>
    <t>MOC-11730</t>
  </si>
  <si>
    <t>MOC-11730 FC Reset FC1-02-PSV-2199 Set Pressure</t>
  </si>
  <si>
    <t>MOC-11766 Install Hastelloy Clips in FC1-V-0813D</t>
  </si>
  <si>
    <t>MOC-11813 FC1-03-V-302B Static Mixer Upgrade</t>
  </si>
  <si>
    <t>MOC-11842 OFF - Replace SC MARP Meter 04-FIT-4521 Core Processor</t>
  </si>
  <si>
    <t>MOC-11852 - FC3 Static mixer upgrades</t>
  </si>
  <si>
    <t>MOC-11923 OFF - ReRange E12W02 &amp; W04 Casing Gas FIT</t>
  </si>
  <si>
    <t>MOC-11931 OFF - ReRange W19P11 Casing Gas FIT</t>
  </si>
  <si>
    <t>MOC-11933 OFF - Upsize Orifice W19P05 P07 Casing Gas FIT</t>
  </si>
  <si>
    <t>MOC-11944 OFF - ReRange E17W09 Casing Gas FIT</t>
  </si>
  <si>
    <t>MOC-12000 - Increase treater vessel sample tubing size</t>
  </si>
  <si>
    <t>MOC-12029 FC1 S&amp;U Temporarily Remove PIT-2324B</t>
  </si>
  <si>
    <t>MOC-12047 S&amp;U FC1-B-0214 Thermowell Upgrade</t>
  </si>
  <si>
    <t>MOC-12224 Remove old O2 Analyzer valves and Blind Connection</t>
  </si>
  <si>
    <t>MOC-12234 OFF - ReRange G-FT-612 Main FG Flow Meter</t>
  </si>
  <si>
    <t>MOC-12278 FC1-BU-0312 -  Triconnex SSS Cabinet - Isolated Instrument Ground</t>
  </si>
  <si>
    <t>MOC-12329 S&amp;U De-Rate FC1 OTSGs B-0201 through B-0205</t>
  </si>
  <si>
    <t>MOC-12390 OFF - Upsize Orifice E42P01 and P03 CG Flow Meter</t>
  </si>
  <si>
    <t>MOC-12391 OFF - Upsize Orifice E26P10 Casing Gas Flow Meter</t>
  </si>
  <si>
    <t>MOC-12464 Upsize FC1-04-PSV-4558</t>
  </si>
  <si>
    <t>MOC-12530 - Bypass FC1-03-XV-3540</t>
  </si>
  <si>
    <t>MOC-12582 OFF - ReRange E03P01 P04 Emulsion FIT</t>
  </si>
  <si>
    <t>MOC-12585 OFF - Replace Obsolete Transmitter FC1-W01-FIT-9111D</t>
  </si>
  <si>
    <t>MOC-12611-obsolete instrument - F3-03-TIT-3683A</t>
  </si>
  <si>
    <t>MOC-12613 Isolate Line W00-PE-BRZ-30-6200 and ready for Emulsion Cooler Tie-in</t>
  </si>
  <si>
    <t>MOC-12615 - Temporary move FC1-T-0706 Shutdowns</t>
  </si>
  <si>
    <t>MOC-12659 - Lay Up Condensate Tank FC1-W03-T-9070</t>
  </si>
  <si>
    <t>MOC-12687 OFF - ReRange W19P04 Casing Gas Flow Meter</t>
  </si>
  <si>
    <t>MOC-12693 Relocate PSV-5097 sensing line</t>
  </si>
  <si>
    <t>MOC-12705 - FC1-E-0303 J1 J2 - change gasket</t>
  </si>
  <si>
    <t>MOC-12770 Replacing Spec Blinds on V-0813H/K</t>
  </si>
  <si>
    <t>MOC-12793 - FC Purge FG PCV Replacement</t>
  </si>
  <si>
    <t>MOC-12883 Replacement Valve for FC1-XV-9081</t>
  </si>
  <si>
    <t>MOC-12910</t>
  </si>
  <si>
    <t>MOC-12965 FC3 T-0804A/B Piping Changes to Sample Cooler</t>
  </si>
  <si>
    <t>MOC-12974 - Replace Obsolete Transmitter FC1-E08-TIT-9046</t>
  </si>
  <si>
    <t>MOC-13025 PDO FC1-BT-4044A Fire Eye Obsolete Replacement</t>
  </si>
  <si>
    <t>MOC-13043 FC1 S&amp;U V-0523 De-Mister Pad Support Modification</t>
  </si>
  <si>
    <t>5 Turnover</t>
  </si>
  <si>
    <t>MOC-13092 Replace Obsolete Hardy 5703ST SE Transmiter</t>
  </si>
  <si>
    <t>MOC-13149 Install two 8" hot taps to support FCO FG Debottleneck</t>
  </si>
  <si>
    <t>MOC-13196 - FC3-V-0843C - wedge wire floor screen clip upgrade</t>
  </si>
  <si>
    <t>MOC-13254 FC1-08-F-0802F Coating Change</t>
  </si>
  <si>
    <t>MOC-13260 Well Pad D Fuel Gas Regulator Replacements</t>
  </si>
  <si>
    <t>MOC-13269 FC3 08 V-0812B Wedge Wire Floor Screen Clip Upgrade</t>
  </si>
  <si>
    <t>MOC-13270 FC3 08 V-0813A Wedge Wire Floor Screen Clip Upgrade</t>
  </si>
  <si>
    <t>MOC-13275 FC1 08 V-0811A &amp; V-0811M SAC Resin Upgrade</t>
  </si>
  <si>
    <t>MOC-13306</t>
  </si>
  <si>
    <t>MOC-13396 FC3-V-0812B Coating Change</t>
  </si>
  <si>
    <t>MOC-13399 FC1-V-0811A Coating Change</t>
  </si>
  <si>
    <t>MOC-13420 Metersuite update</t>
  </si>
  <si>
    <t>MOC-13467 - Replace Obsolete Fire Eye FC1-20-BT-0041A</t>
  </si>
  <si>
    <t>MOC-13526 - Replace Obsolete Transmitter FC1-E21-PIT-030A</t>
  </si>
  <si>
    <t>MOC-13527 - Replace Obsolete Transmitter FC1-E17-PIT-9241J</t>
  </si>
  <si>
    <t>MOC-13538 Reduce calibration gas tubing for new CEMs unit on HR-1202</t>
  </si>
  <si>
    <t>MOC-13549 Install PIT on T-0704</t>
  </si>
  <si>
    <t>MOC-13562 Replace Obsolete Transmitter FC1-E08-FIT-9111C</t>
  </si>
  <si>
    <t>MOC-13577 - Lay Up D-Pad Test Separator FC1-21-V-2102</t>
  </si>
  <si>
    <t>MOC-13579</t>
  </si>
  <si>
    <t>MOC-13580 FC1-04-PSV-4005</t>
  </si>
  <si>
    <t>MOC-13603 FC1-04-PSV-4064</t>
  </si>
  <si>
    <t>MOC-13620 OFF - Upsize Orifice W15P03 and W15P04 Casing Gas Flow Meter</t>
  </si>
  <si>
    <t>MOC-13621 OFF - Upsize Orifice W23P02 and W23P03 Casing Gas Flow Meter</t>
  </si>
  <si>
    <t>MOC-13622 OFF - Upsize Orifice W07P02 Casing Gas Flow Meter</t>
  </si>
  <si>
    <t>MOC-13624 OFF - ReRange DINF4 Casing Gas Flow Meter</t>
  </si>
  <si>
    <t>MOC-13629 OFF - ReRange CP14, CP16, CP39 Casing Gas Flow Meters</t>
  </si>
  <si>
    <t>MOC-13631 OFF - ReRange W15P02 Casing Gas Flow Meter</t>
  </si>
  <si>
    <t>MOC-13633 OFF - ReRange W07P01 Casing Gas Flow Meter</t>
  </si>
  <si>
    <t>MOC-13634 OFF - ReRange E16WW1 Casing Gas Flow Meter</t>
  </si>
  <si>
    <t>MOC-13635 OFF - Upsize Orifice LP11 Casing Gas Flow Meter</t>
  </si>
  <si>
    <t>MOC-13639 W15P04-1 ReDrill Step-out Tie-in</t>
  </si>
  <si>
    <t>MOC-13640 E26P07-1 ReDrill Step-out Tie-in</t>
  </si>
  <si>
    <t>MOC-13641 NP02-1 ReDrill Step-out Tie-in</t>
  </si>
  <si>
    <t>MOC-13643 E08P08-1 ReDrill Step-out Tie-in</t>
  </si>
  <si>
    <t>MOC-13645 E15P05-1 ReDrill Step-out Tie-in</t>
  </si>
  <si>
    <t>MOC-13650 GP03-1 ReDrill Step-out Tie-in</t>
  </si>
  <si>
    <t>MOC-13699 - Thermon TC-202 - Heat Trace Controllers Obsolete - Replace with TCM2</t>
  </si>
  <si>
    <t>MOC-13746 W35 Pad IBHP Calculation PIT Addition</t>
  </si>
  <si>
    <t>MOC-13750</t>
  </si>
  <si>
    <t>MOC-13756 E11P01-1 ReDrill Step-out Tie-in</t>
  </si>
  <si>
    <t>MOC-13767</t>
  </si>
  <si>
    <t>MOC-13786 FC1-08-V-0811M Coating Change</t>
  </si>
  <si>
    <t>MOC-13789 FC1-08-V-0813M Coating Change</t>
  </si>
  <si>
    <t>MOC-13790 FC1-08-V-0813N Coating Change</t>
  </si>
  <si>
    <t>MOC-13791 FC1-P-0857A bushing change from  bearing-bronze to carbon</t>
  </si>
  <si>
    <t>MOC-13795 FC East Fuel Gas Co-injection Requirements</t>
  </si>
  <si>
    <t>MOC-13820</t>
  </si>
  <si>
    <t>MOC-13843 - add heat trace to desand system</t>
  </si>
  <si>
    <t>MOC-13898  W30 TIT PIT relocation ride thru</t>
  </si>
  <si>
    <t>MOC-13899 - W27 TIT PIT relocation ride thru</t>
  </si>
  <si>
    <t>MOC-13902 - W34 TIT PIT relocation ride thru</t>
  </si>
  <si>
    <t>MOC-13910 Install Floating Roof in Diluent Tank FC1-T-0402</t>
  </si>
  <si>
    <t>MOC-13923 Replace Obsolete Transmitter FC1-FIT-3653</t>
  </si>
  <si>
    <t>MOC-14031 FC1 S&amp;U V-0201D Manway Flange Clamp</t>
  </si>
  <si>
    <t>MOC-14044 E16P03-1 ReDrill Step-out Tie-in</t>
  </si>
  <si>
    <t>MOC-14050 - FC1-T-0401D - Add valves on PVSV</t>
  </si>
  <si>
    <t>MOC-14066 FC3-07-V-0701A Static Mixer Disperser Upgrade</t>
  </si>
  <si>
    <t>MOC-14112 - Replace Obsolete Transmitter FC1-E20-FIT-050A</t>
  </si>
  <si>
    <t>MOC-14147 Butane Baseline Sample Points</t>
  </si>
  <si>
    <t>MOC-14202 - Replace Obsolete FC1-EW4-VFD-P9510A</t>
  </si>
  <si>
    <t>MOC-14206 B-205 Economizer Replacement</t>
  </si>
  <si>
    <t>MOC-14264 W08 Co-Injection</t>
  </si>
  <si>
    <t>MOC-14267 W19 Co-Injection</t>
  </si>
  <si>
    <t>MOC-14348 - FC1-V-0301 desand header modifications</t>
  </si>
  <si>
    <t>MOC-14477 - FC1-V-0302 AB desand and flush water header modifications</t>
  </si>
  <si>
    <t>MOC-14489 - FC1-BU711 - Air Handling Unit Replacement</t>
  </si>
  <si>
    <t>MOC-14513 5kV NGR Sensing Resistor Weatherproofing &amp; GF Relay</t>
  </si>
  <si>
    <t>MOC-14514  5kV NGR Sensing Resistor Weatherproofing &amp; GF Relay (NGR-0417)</t>
  </si>
  <si>
    <t>MOC-14535  DCS Update for Deactivation of RAS by AESO</t>
  </si>
  <si>
    <t>MOC-14567 - OFF - Bring E20 WWs Back Online (Temp)</t>
  </si>
  <si>
    <t>MOC-14644 FC1-BU-0503 IA Compressors Exhaust Ducting</t>
  </si>
  <si>
    <t>MOC-14682 - Resolve FC1-V-0522A Liquid Outlet Plugging &amp; Level Control Issues</t>
  </si>
  <si>
    <t>MOC-14754 - OFF - Disposal Pipeline Repair</t>
  </si>
  <si>
    <t>MOC-14787 Phase F Lime and Magox Selector Addition</t>
  </si>
  <si>
    <t>MOC-14831 FC1-BU-701 sample stations modifications</t>
  </si>
  <si>
    <t>MOC-14832 FC1-BU-705 sample stations modificatio</t>
  </si>
  <si>
    <t>MOC-14833 FC1-BU-711 sample stations modifications</t>
  </si>
  <si>
    <t>MOC-14834 FC3-BU-0701 sample stations modification</t>
  </si>
  <si>
    <t>MOC-14835- FC3-BU-0702 Sample Stations Modification</t>
  </si>
  <si>
    <t>MOC-14836 FC1-BU-860 Sample Stations modifications</t>
  </si>
  <si>
    <t>MOC-14837 FC3-BU-0806 Sample Stations Modification</t>
  </si>
  <si>
    <t>MOC-14838 FC3-BU-0805 Sample Stations Modifications</t>
  </si>
  <si>
    <t>MOC-14863 Replace FC1 P-0817C discharge 3" valve</t>
  </si>
  <si>
    <t>MOC-14866 Connect FCP-T-302 to Replace Leaking Ccentrate Tank FCP-T-301</t>
  </si>
  <si>
    <t>MOC-14880 FC1 VRU PK-0404 &amp; PK-0405 Chemical Injection</t>
  </si>
  <si>
    <t>MOC-14882 FC1 VRU PK-0403 Chemical Injection</t>
  </si>
  <si>
    <t>MOC-14958 FC1 08 V-0811H SAC Resin Upgrade</t>
  </si>
  <si>
    <t>MOC-14976 FC1 08 V-0811E SAC Resin Change</t>
  </si>
  <si>
    <t>MOC-14978 - OFF - W35 DMO Injection</t>
  </si>
  <si>
    <t>MOC-14986 - Obsolete instrument - replace 03-ASH-3116</t>
  </si>
  <si>
    <t>MOC-15007 Replacing Spec Blinds on V-0813E</t>
  </si>
  <si>
    <t>MOC-15009 Replacing Spec Blinds on V-0813J</t>
  </si>
  <si>
    <t>MOC-15022 FC3 S&amp;U E-0522A Channel Head Gasket Upgrade</t>
  </si>
  <si>
    <t>MOC-15028 - OFF - Chemical Injection Skid For W34 Startup</t>
  </si>
  <si>
    <t>MOC-15079 FC1 S&amp;U Modify PSV-2121 Discharge Piping</t>
  </si>
  <si>
    <t>MOC-15175 Repair/Modify Supports to Blowdown piping off from HR-1201 &amp; 1202 to BU-0201</t>
  </si>
  <si>
    <t>MOC-15180 - Remove deadlegs on Glycol header near BU-0306</t>
  </si>
  <si>
    <t>MOC-15236 FC Erosion Monitoring Remote Sensor Trial</t>
  </si>
  <si>
    <t>MOC-15252 - Run Cable for DTS on W06I08</t>
  </si>
  <si>
    <t>MOC-15419 Replace O2/CO Analyzer SMA-90 with Ametek WDG-VC on FC3-02-B-0205</t>
  </si>
  <si>
    <t>MOC-15444 Redesign/upgrade internal header supports in FC1-V-0813E</t>
  </si>
  <si>
    <t>MOC-15466 FC3-07-V-0701A Static Mixer Disperser 2021 Replacement</t>
  </si>
  <si>
    <t>MOC-15471 - OFF - Automatic Well Testing</t>
  </si>
  <si>
    <t>MOC-15481 FC1 S&amp;U B-0214 Sample Seperator High Velocity Flush lines</t>
  </si>
  <si>
    <t>MOC-15543 FC 2021 PSV Blitz</t>
  </si>
  <si>
    <t>MOC-15564 F106 Pair 1&amp;2 Stepout tie in and steam circ</t>
  </si>
  <si>
    <t>MOC-15565 - Hastelloy floor screens from Federal for FC3-V-0842B</t>
  </si>
  <si>
    <t>MOC-15566 - Hastelloy floor screens from Federal for FC3-V-0842D</t>
  </si>
  <si>
    <t>MOC-15662 Sample station modification for FC1-V-301</t>
  </si>
  <si>
    <t>MOC-15663 FC Skim Tanks sample stations modifications</t>
  </si>
  <si>
    <t>MOC-15664 Sample stations modifications for FC WLS's</t>
  </si>
  <si>
    <t>MOC-15665 Sample stations modifications for FC1-BU-0801 Softeners</t>
  </si>
  <si>
    <t>MOC-15666 Sample stations modifications for SAC/WAC FC1-BU-802</t>
  </si>
  <si>
    <t>MOC-15667 Sample station modifications for FC1-BU-0812</t>
  </si>
  <si>
    <t>MOC-15811 - Sump fiberglass repairs</t>
  </si>
  <si>
    <t>MOC-16007 NP06-1 Stepout tie in</t>
  </si>
  <si>
    <t>MOC-16066 E21P05-1 ReDrill Step-out Tie-in</t>
  </si>
  <si>
    <t>MOC-16069 W30P07-1 ReDrill Step-out Tie-in</t>
  </si>
  <si>
    <t>MOC-16073 FC1 PDO LIT-4106A Obsolete Swap</t>
  </si>
  <si>
    <t>MOC-16083 W07P02-1 ReDrill Step-out Tie-in</t>
  </si>
  <si>
    <t>MOC-16097 FC1 SWU PV-2842 Material Swap</t>
  </si>
  <si>
    <t>MOC-16107 5kV NGR Sensing Resistor Weatherproofing &amp; GF Relay (NGR-1211 &amp; 1212)</t>
  </si>
  <si>
    <t>MOC-16108 - Abandon in-place 3" drain line P-0817C to T-0805B</t>
  </si>
  <si>
    <t>MOC-16110 FC3 SWU B-0205 Refractory Upgrade</t>
  </si>
  <si>
    <t>7 RFO</t>
  </si>
  <si>
    <t>MOC-16117 FC3 SWU Steam Sample Cooler Isolations</t>
  </si>
  <si>
    <t>MOC-16129 - WEC Gas Debottleneck</t>
  </si>
  <si>
    <t>MOC-16138 (N Pad Co-Injection)</t>
  </si>
  <si>
    <t>MOC-16168 - Seal Gate Valve on FC1-E-0303A1</t>
  </si>
  <si>
    <t>MOC-16173 - FC3-V-0812G Floor Screen Toggle Bolt Change</t>
  </si>
  <si>
    <t>MOC-16175 - FC3-V-0842D Media Trap Housing Obsolete Coating Replacement</t>
  </si>
  <si>
    <t>MOC-16296 Replace Economizer of FC1-B-0208 with the Economizer from FC3-B-0211</t>
  </si>
  <si>
    <t>MOC-16341</t>
  </si>
  <si>
    <t>MOC-16390 FC1 B-0207/0208 Sample Cooler Replacement - Carbon Steel With High Temp Fittings</t>
  </si>
  <si>
    <t>MOC-16438 Repair Support Base/Pedestal of Steam Separator FC1-02-V-0201</t>
  </si>
  <si>
    <t>MOC-16483 - Flare Reporting DCS Logic Change</t>
  </si>
  <si>
    <t>MOC-16485 FC C-Pad Flare Instrumentation Installation</t>
  </si>
  <si>
    <t>MOC-16486 FC D-Pad Flare Instrumentation Installation</t>
  </si>
  <si>
    <t>MOC-16627 W18P02-1 Step-out Tie-in</t>
  </si>
  <si>
    <t>MOC-16736 W18P08-2 Step-out tie-in</t>
  </si>
  <si>
    <t>MOC-16738 E08P03-1 Step Out Tie-In</t>
  </si>
  <si>
    <t>MOC-16739 W23P06-1 StepOut tie-In</t>
  </si>
  <si>
    <t>MOC-16749 FC1-B-0206 CEMs replacement with PEMs</t>
  </si>
  <si>
    <t>MOC-16938 E26P08-1 / E26I02-1 Step-out Tie-in</t>
  </si>
  <si>
    <t>MOC-17481 FC3-V-0812F Change Floor Screens</t>
  </si>
  <si>
    <t>MOC-17553 NP04-1/NI04-1 Step-out Tie In</t>
  </si>
  <si>
    <t>MOC-17555 E04P07(E04P01-1)/E04I07(E04I01-1) Step-out Tie In</t>
  </si>
  <si>
    <t>MOC-17608 W35P08-1/W35P11-1/W35P12-1 Step-out Tie In</t>
  </si>
  <si>
    <t>MOC-17674 FCI-BU-0201 lab upgrade</t>
  </si>
  <si>
    <t>MOC-17675 FC1-BU-0212 lab upgrade</t>
  </si>
  <si>
    <t>MOC-17676 FC3-BU-0209 lab upgrade</t>
  </si>
  <si>
    <t>MOC-18508 Main Lab Structural and Shower</t>
  </si>
  <si>
    <t>MOC-4626 (OP$) SU&amp;C FC3-T-0708A Tote for Chemical Addition</t>
  </si>
  <si>
    <t>MOC-4637 Replace XV-2004</t>
  </si>
  <si>
    <t>MOC-4645 E17 Wedge Well Bubble Tube Panels</t>
  </si>
  <si>
    <t>MOC-4736 Relocating 06-PSV-6211 at Salt Cavern 2</t>
  </si>
  <si>
    <t>MOC-4816 Install Glycol Heater in T-202C</t>
  </si>
  <si>
    <t>MOC-4866 Replace LIT-3312B on HIPPS</t>
  </si>
  <si>
    <t>MOC-4967 Install Upgraded Gasket on E-0202 1-2-3</t>
  </si>
  <si>
    <t>MOC-5027 Adjust BFW High Temperature Trip on P-0202ABC</t>
  </si>
  <si>
    <t>MOC-5214 **CANCELLED** Osprey Coriolis Meter Verification</t>
  </si>
  <si>
    <t>MOC-5220 - De-commission Steam C &amp;  D Pads</t>
  </si>
  <si>
    <t>MOC-5253 Add Initialization &amp; IO Fault Logic for Ph F SPLC</t>
  </si>
  <si>
    <t>MOC-5349 Modify PrimarySecondary MARP Steam Measurement</t>
  </si>
  <si>
    <t>MOC-5369 **CANCELLED** Reduce PG cooling capacity on B D E Aerial Coolers</t>
  </si>
  <si>
    <t>MOC-5382 W06 Pad Orifice Plate Upsizes</t>
  </si>
  <si>
    <t>MOC-5419 Coat External Roof of T-0701</t>
  </si>
  <si>
    <t>MOC-5424 De-commission Gauge Board on T-0701D</t>
  </si>
  <si>
    <t>MOC-5447 Install NDM Flush Nozzle in V-0301D</t>
  </si>
  <si>
    <t>MOC-5494 Osprey Layup Project</t>
  </si>
  <si>
    <t>MOC-5505 A7 P-0710 A_B Suction Flex Connect</t>
  </si>
  <si>
    <t>MOC-5538 Install Clean Out Valves for V-0301</t>
  </si>
  <si>
    <t>MOC-6116 Decommision PSV-2040</t>
  </si>
  <si>
    <t>MOC-6125 FC3 PV-5110 Logic Change</t>
  </si>
  <si>
    <t>MOC-6452 FC1-E15-PV-600 Upgrades Valve Packing / Stem</t>
  </si>
  <si>
    <t>MOC-6551 Flaring Totalizing for Regulatory</t>
  </si>
  <si>
    <t>MOC-6564 Transfer of Deoiled Water from G07 to F08</t>
  </si>
  <si>
    <t>MOC-6566 FC3 Blowdown to Disposal Blended Temperature Control</t>
  </si>
  <si>
    <t>MOC-6570 A3 FC1-V-0310 HIPPS TX DBB</t>
  </si>
  <si>
    <t>MOC-6586-FC1-B-210 Oxygen Analyzer Replacement with Rosemount OCX 8800</t>
  </si>
  <si>
    <t>MOC-6587- FC1-B-0212 Replacing Oxygen Analyzer with ABB AZ40</t>
  </si>
  <si>
    <t>MOC-6599 A3 Temp Valve Seat Repair V-0310 HIPPS LITs</t>
  </si>
  <si>
    <t>MOC-6656 AESO Meter Latency</t>
  </si>
  <si>
    <t>MOC-6795 02-AIT-2973A/B OBSOLETE...FIND REPLACEMENT</t>
  </si>
  <si>
    <t>MOC-6817 OFF - Re-range W18 Emulsion Meters</t>
  </si>
  <si>
    <t>MOC-6826 FC1-02-FIT-2012/FC1-02-FIT-2078 Field Verification</t>
  </si>
  <si>
    <t>MOC-6895 Replace T-706 ISF Froth Tank rather then repair</t>
  </si>
  <si>
    <t>MOC-7004 De-bottleneck Test Separator (W08)</t>
  </si>
  <si>
    <t>MOC-7008 FC1-05-LIT-5152 Replacement</t>
  </si>
  <si>
    <t>MOC-7178 Install isolation valves on F&amp;G Steam Trunk</t>
  </si>
  <si>
    <t>MOC-7200</t>
  </si>
  <si>
    <t>MOC-7742</t>
  </si>
  <si>
    <t>MOC-7752 FC3-08-F-0802EFH Floor Screen Mods</t>
  </si>
  <si>
    <t>MOC-7790 FC1-T-0804 WLS Doghouse Filter Cart</t>
  </si>
  <si>
    <t>MOC-7792 FC1-T-0804B WLS Doghouse Filter Cart</t>
  </si>
  <si>
    <t>MOC-7793 FC3-T-0804A WLS Doghouse Filter Cart</t>
  </si>
  <si>
    <t>MOC-7794 FC3-T-0804B WLS Doghouse Filter Cart</t>
  </si>
  <si>
    <t>MOC-7818 - FC1-T-0305 Level Transmitter Replacement</t>
  </si>
  <si>
    <t>MOC-7917 - FC1-08-LT-8267 Replace instrument</t>
  </si>
  <si>
    <t>MOC-7996 FC1-P-0711C material improvement</t>
  </si>
  <si>
    <t>MOC-8162 FC1 A4 V-0437 LIT Maintenance and Control Improvements</t>
  </si>
  <si>
    <t>MOC-8184 Replace FC3-FE-5054 and FC3-FE-5035</t>
  </si>
  <si>
    <t>MOC-8218 Replace PSV-5096</t>
  </si>
  <si>
    <t>MOC-8229 TA 2017-INSTALL TEMPORARY FLARE ON C-PAD</t>
  </si>
  <si>
    <t>MOC-8244 OIP Project Information</t>
  </si>
  <si>
    <t>MOC-8259 OIP Project Information</t>
  </si>
  <si>
    <t>MOC-8269 Urgent - Replace Valve Body on FC1-07-LV-7005</t>
  </si>
  <si>
    <t>MOC-8279 Rerate PW line from discharge of P-2003</t>
  </si>
  <si>
    <t>MOC-8292 E20-09 Modification for Steam Circulation</t>
  </si>
  <si>
    <t>MOC-8295 FC3 FWKO and Treater Flow Meter Rerange</t>
  </si>
  <si>
    <t>MOC-8356 FC3 Glycol Optimization</t>
  </si>
  <si>
    <t>MOC-8357 FC3 BFW Optimization</t>
  </si>
  <si>
    <t>MOC-8360 W06 Casing Gas ReInjection</t>
  </si>
  <si>
    <t>MOC-8411 OIP Project Information</t>
  </si>
  <si>
    <t>MOC-8413 - LPD Fixes (Tier 1)</t>
  </si>
  <si>
    <t>MOC-8428 Replace Obsolete FC3-03-TIT-3684B</t>
  </si>
  <si>
    <t>MOC-8435 OIP Project Information</t>
  </si>
  <si>
    <t>MOC-8437 OIP Project Information</t>
  </si>
  <si>
    <t>MOC-8499 B149.3 Compliance for FC1-B-0210</t>
  </si>
  <si>
    <t>MOC-8556 FC1-P-0320A-B RBW Transfer Pump Isolation</t>
  </si>
  <si>
    <t>MOC-8582 05-PSV-5098 Replacement and Carseals</t>
  </si>
  <si>
    <t>MOC-8600 OIP Project Information</t>
  </si>
  <si>
    <t>MOC-8673 OIP Project Information</t>
  </si>
  <si>
    <t>MOC-8686 OIP Project Information</t>
  </si>
  <si>
    <t>MOC-8696 OIP Project Information</t>
  </si>
  <si>
    <t>MOC-8748 OIP Project Information</t>
  </si>
  <si>
    <t>MOC-8758 Drain on D/S side of PSV4300</t>
  </si>
  <si>
    <t>MOC-8778 E08 Steam Purge Isolation</t>
  </si>
  <si>
    <t>MOC-8804 FC3 G - WLS Blowdown Recycle Line Modifications</t>
  </si>
  <si>
    <t>MOC-8813 - RTC Demo FCP-H-1204AB</t>
  </si>
  <si>
    <t>MOC-8834 OIP Project Information</t>
  </si>
  <si>
    <t>MOC-8836 OIP Project Information</t>
  </si>
  <si>
    <t>MOC-8838 OIP Project Information</t>
  </si>
  <si>
    <t>MOC-8866 OIP Project Information</t>
  </si>
  <si>
    <t>MOC-8871 FC1 To FC3 Water transfer DB</t>
  </si>
  <si>
    <t>MOC-8873 Replace VFD for P-0416A with new model number</t>
  </si>
  <si>
    <t>MOC-8876 OIP Project Information</t>
  </si>
  <si>
    <t>MOC-8899 JP09 step out re-drill tie in</t>
  </si>
  <si>
    <t>MOC-8903 OIP Project Information</t>
  </si>
  <si>
    <t>MOC-8907 OIP Project Information</t>
  </si>
  <si>
    <t>MOC-8914_Re-Pipe Phase F Steam Sample Station Drains</t>
  </si>
  <si>
    <t>MOC-8929 Downsize FC3-FE-2052B and Add Flow Control Valve</t>
  </si>
  <si>
    <t>MOC-9009 AI – 5603A Complete replacement, Hobre</t>
  </si>
  <si>
    <t>MOC-9020 OIP Project Information</t>
  </si>
  <si>
    <t>MOC-9032 OIP Project Information</t>
  </si>
  <si>
    <t>MOC-9044 OIP Project Information</t>
  </si>
  <si>
    <t>MOC-9070 OIP Project Information</t>
  </si>
  <si>
    <t>MOC-9100 EMLL Repair - Re-Design Damaged Poles</t>
  </si>
  <si>
    <t>MOC-9109 Coat External Roof of FC1-T-0401B</t>
  </si>
  <si>
    <t>MOC-9121 OIP Project Information</t>
  </si>
  <si>
    <t>MOC-9128 OIP Project Information</t>
  </si>
  <si>
    <t>MOC-9191 FE-8011 Re-range</t>
  </si>
  <si>
    <t>MOC-9200 2018 Observation Well Tie-in Program</t>
  </si>
  <si>
    <t>MOC-9259 Install Impulse Lines on FC1-B-0206-15 Steam out PITs and FITs</t>
  </si>
  <si>
    <t>7.RFO</t>
  </si>
  <si>
    <t>MOC-9260 - Reset PVSV in Pilot Plant</t>
  </si>
  <si>
    <t>MOC-9264 Re-range W08-FE-9404D and W08-FE-9404J</t>
  </si>
  <si>
    <t>MOC-9298 Replace Obsolete FC3-TIT-5231</t>
  </si>
  <si>
    <t>MOC-9321 - OFF - Replace Emulsion Pressure Switches with High Temperature units</t>
  </si>
  <si>
    <t>MOC-9330_Replace Obsolete Instrument FC1-LT-3373B</t>
  </si>
  <si>
    <t>MOC-9337 Replace FC-08-PDIT-8973A</t>
  </si>
  <si>
    <t>MOC-9340 FC3 08 WAC Regen Media Trap Housing Lining Upgrade</t>
  </si>
  <si>
    <t>MOC-9343 RTC - T-202E and T-301 PVSV replacement and reset</t>
  </si>
  <si>
    <t>MOC-9360 Update documentation for warehouse compressor and PSV</t>
  </si>
  <si>
    <t>MOC-9379 - Replace Obsolete FC1-05-PCV-5053</t>
  </si>
  <si>
    <t>MOC-9413-Utility Recpetacle WellPad W15 BU-9060</t>
  </si>
  <si>
    <t>MOC-9444 Remove Isolation Kits in FC3</t>
  </si>
  <si>
    <t>MOC-9448 Replace FC1-V-0811C and media trap coating with EC-2900</t>
  </si>
  <si>
    <t>MOC-9458 Replace obsolete instruments FC1-07-FIT-7227/7267/7547/7668/7686/7704</t>
  </si>
  <si>
    <t>MOC-9522 FC3 re-rate flow meters - to be done at site</t>
  </si>
  <si>
    <t>MOC-9600 - FC1-T-0704B External Coating</t>
  </si>
  <si>
    <t>MOC-9652 Install Anti Rotation Devices on FC3-AC-0515A-F</t>
  </si>
  <si>
    <t>MOC-9656 FC3-V-0842A liquid epoxy coated test plates</t>
  </si>
  <si>
    <t>MOC-9662 Replace Obsolete Transmitter FC1-04-LIT-4016</t>
  </si>
  <si>
    <t>MOC-9802-RTC-Trial Exchanger anti foulant chemical</t>
  </si>
  <si>
    <t>MOC-9829 Abandon BU-0310 RBW Piping</t>
  </si>
  <si>
    <t>MOC-9832 C OB Well Decommission</t>
  </si>
  <si>
    <t>MOC-9838 Upgrade FC1-E-0201EF Exchangers</t>
  </si>
  <si>
    <t>MOC-9877 Install Densitometers and Water Cut Analyzers</t>
  </si>
  <si>
    <t>MOC-9891 P-0827A Replacement of osbsolete fault VFD</t>
  </si>
  <si>
    <t>MOC-9902 FC3 Inlet Degasser Gas Slug Suppression</t>
  </si>
  <si>
    <t>MOC-9936 FC3 HIPPS DMO Injection</t>
  </si>
  <si>
    <t>MOC-9972 AI – 5800A Complete replacement, Hobre</t>
  </si>
  <si>
    <t>MOC-9979 FC1 08 Upgrade PSV-8491</t>
  </si>
  <si>
    <t>MOC9125 - Urgent - FC1-E-0314 B1B2 gasket replacement</t>
  </si>
  <si>
    <t>Mike Eckel</t>
  </si>
  <si>
    <t>Fire and Gas</t>
  </si>
  <si>
    <t>Miscellaneous</t>
  </si>
  <si>
    <t>Modify FC3 Lab Sinks</t>
  </si>
  <si>
    <t>WO# 3840861</t>
  </si>
  <si>
    <t>WO-Attachments</t>
  </si>
  <si>
    <t>j pad signage DEF-228886</t>
  </si>
  <si>
    <t>FC WO Docs</t>
  </si>
  <si>
    <t>MOC - 17018 FC3 08 V-0842C Media Trap Housing Obsolete Coating Replacement</t>
  </si>
  <si>
    <t>MOC 16453 - Add RMUs for Tank CP Rectifiers</t>
  </si>
  <si>
    <t>MOC 16499 - CFU Relocation</t>
  </si>
  <si>
    <t>MOC 16843 - FC3 Sales Oil Pump Addition</t>
  </si>
  <si>
    <t>MOC 16845 - FC1 Y-Lateral Replacement</t>
  </si>
  <si>
    <t>MOC 17139 A2 FC3 E-0201C Remove Bluesky hubs</t>
  </si>
  <si>
    <t>MOC 17207 A2 FC3 E-0201A Remove Bluesky hubs</t>
  </si>
  <si>
    <t>MOC 17323 - FC1 T-0804B Bottom Insulation</t>
  </si>
  <si>
    <t>MOC 17483 - FC Butane Pipeline FM Addition</t>
  </si>
  <si>
    <t>MOC 17802 - FC1 08 V-0813L Lap Patches Install on Sight Glasses</t>
  </si>
  <si>
    <t>MOC 17803 - FC1-V-0811K Sight Glass Lap Patch</t>
  </si>
  <si>
    <t>MOC 17862 - FC3 V-0812G Change Floor Screens</t>
  </si>
  <si>
    <t>MOC 17863 - FC3 V-0813B Change Floor Screens</t>
  </si>
  <si>
    <t>MOC 17867 A2 add PIT to FC1-02-T-0201</t>
  </si>
  <si>
    <t>MOC 18146 - CSC FC3-03-FV-3184 bypass valve</t>
  </si>
  <si>
    <t>MOC 18303 - W34P01-1 Stepout Tie In</t>
  </si>
  <si>
    <t>MOC 18362 A2 material change for Phase F Boiler thermowells</t>
  </si>
  <si>
    <t>2 -  Project Definition</t>
  </si>
  <si>
    <t>MOC 18388 TEMP A2 Replace PSV-2321 with PSV-2620 and LOTO to PSV-2063</t>
  </si>
  <si>
    <t>MOC-14428 FC1 HIPPS Standardization</t>
  </si>
  <si>
    <t>MOC-15274 Replace FC1-02-E-0201 E</t>
  </si>
  <si>
    <t>MOC-16743 - ED1/2 - Replace Turbine meters with Magnetic Flowmeters</t>
  </si>
  <si>
    <t>MOC-16796 Dupont Survey- Sample stations modifications for Oil recycle tanks</t>
  </si>
  <si>
    <t>MOC-16862 FC1 East Ridge Hot taps</t>
  </si>
  <si>
    <t>MOC-16863 FC1 Pad E28 Hot Taps</t>
  </si>
  <si>
    <t>MOC-16870 Water in Oil analyzer FC3 Treaters</t>
  </si>
  <si>
    <t>MOC-16871 FC3 Diluent Density Compensation</t>
  </si>
  <si>
    <t>MOC-16959 - Replace FC1-EF-0810 and FC1-EFM-0810</t>
  </si>
  <si>
    <t>MOC-16976 FC3-V-0522A Counter-Curent Injection Modification</t>
  </si>
  <si>
    <t>MOC-16979 FC1 S&amp;U Hobre Isolation Valves</t>
  </si>
  <si>
    <t>MOC-17064 A5 FC1-V-0503 Thermal Spray Internal Coating</t>
  </si>
  <si>
    <t>MOC-17200 Install Corrosion Coupon In FC1-T-0201B Roof</t>
  </si>
  <si>
    <t>MOC-17223 - Replace REB system</t>
  </si>
  <si>
    <t>MOC-17226 - Field Chemical Injection</t>
  </si>
  <si>
    <t>MOC-17250 - Blind FC1-T-0804B Vapour Line to VRU</t>
  </si>
  <si>
    <t>MOC-17338 ZBD Pad High Rate Erosion Monitoring</t>
  </si>
  <si>
    <t>MOC-17360 - FC1-XV-8654 Model Switch</t>
  </si>
  <si>
    <t>MOC-17446 FC1 MMA Chem Trial</t>
  </si>
  <si>
    <t>MOC-17478 Add Second Horn to FC3-AC-0303E</t>
  </si>
  <si>
    <t>MOC-17516 Substation Wildlife Protection</t>
  </si>
  <si>
    <t>MOC-17536 FC Circuit Breakers 702 Structural</t>
  </si>
  <si>
    <t>MOC-17593 FC1 Upgrade OTSG Main FITs</t>
  </si>
  <si>
    <t>MOC-17668 - FC1-T-0821B Salt Load Line Mods</t>
  </si>
  <si>
    <t>MOC-17698 W07P05-1/I05-1 Step-out Tie In</t>
  </si>
  <si>
    <t>MOC-17699 MP05-1 Step-out TieIn</t>
  </si>
  <si>
    <t>MOC-17702 W19P11-1 Stepout tie In</t>
  </si>
  <si>
    <t>MOC-17703 W08P04-1/W08P05-1 Stepout Tie In</t>
  </si>
  <si>
    <t>MOC-17704 W01P04-1/W01P06-1 Stepout Tie In</t>
  </si>
  <si>
    <t>MOC-17705 - FC1-V-0811K Resin Upgrade</t>
  </si>
  <si>
    <t>MOC-17717 - FC1-V-0811J Replace Obs Coating</t>
  </si>
  <si>
    <t>MOC-17727 - FC1-V-0811H Replace Obs Coating</t>
  </si>
  <si>
    <t>MOC-17760 Replace Obs FC1-04-VE-4540B</t>
  </si>
  <si>
    <t>MOC-17779 FC3-V-0812E Change Floor Screens</t>
  </si>
  <si>
    <t>MOC-17800 - FC1-V-0811J Sight Glass Lap Patch</t>
  </si>
  <si>
    <t>MOC-17801 - FC1-V-0813N Sight Glass Lap Patch</t>
  </si>
  <si>
    <t>MOC-17821 -FC1-P-0435 Improvement</t>
  </si>
  <si>
    <t>MOC-17865 FC Turbine Controls HMI Upgrade</t>
  </si>
  <si>
    <t>MOC-18066 FC1 CPM0501 Contr.Off Loading</t>
  </si>
  <si>
    <t>MOC-18076 - FC1-T-0831 Truck-out Mods</t>
  </si>
  <si>
    <t>MOC-18097 Substation Greenjacket Install</t>
  </si>
  <si>
    <t>MOC-18278 FC1 Blowdown diffuser replacement</t>
  </si>
  <si>
    <t>2 - Project Definition</t>
  </si>
  <si>
    <t>MOC-18333 E-Gen/Grid Parallel Operation</t>
  </si>
  <si>
    <t>MOC-18392 FC3 E-0201A Chem Clean Nozzle Add</t>
  </si>
  <si>
    <t>MOC-18622 - FC3 - Enable ESD to Hobre Analyzer</t>
  </si>
  <si>
    <t>MOC-18643 FC1 Hazop Recommendations</t>
  </si>
  <si>
    <t>Application Data: Deep Basin Open Invoice_Migrated to CDMS and redirecting</t>
  </si>
  <si>
    <t>Application Data: Financial Images_Migrated to CDMS &amp; redirecting</t>
  </si>
  <si>
    <t>Corporate Finance:Comptrollers:Corporate Finance_NOMIGRATE</t>
  </si>
  <si>
    <t>Corporate Finance:JDE Financial PDFs and Reports_TO BE ARCHIVED</t>
  </si>
  <si>
    <t>Get list of docs</t>
  </si>
  <si>
    <t>In CDMS but not in my report- project object</t>
  </si>
  <si>
    <t>Need to rebuild Z table</t>
  </si>
  <si>
    <t xml:space="preserve">Move with all categories in Red </t>
  </si>
  <si>
    <t>Financial Images_Migrated to CDMS &amp; redirecting (67272049)</t>
  </si>
  <si>
    <t>Corporate Finance_NOMIGRATE (1221831)</t>
  </si>
  <si>
    <t>JDE Financial PDFs and Reports_TO BE ARCHIVED (257997)</t>
  </si>
  <si>
    <t>Central Services_NOMIGRATE
(177198)</t>
  </si>
  <si>
    <t>JDE Attachments
(171378752)</t>
  </si>
  <si>
    <t>Financial Images
(1234487)</t>
  </si>
  <si>
    <t>Upstream Operations:Finance:Central Services_NOMIGRATE:Financial Images</t>
  </si>
  <si>
    <t>Upstream Operations:Upstream Business Services:Supply Management:JDE Attachments</t>
  </si>
  <si>
    <t>SIZE (GB)</t>
  </si>
  <si>
    <t>Folders</t>
  </si>
  <si>
    <t>Shortcuts</t>
  </si>
  <si>
    <t>Compound Emails</t>
  </si>
  <si>
    <t>Decision Record:</t>
  </si>
  <si>
    <t>1. Move only latest version of every document and email</t>
  </si>
  <si>
    <t>4. Document Refence category can be ignored as it was used for a legacy process no longer needed (UDI process integration)</t>
  </si>
  <si>
    <t>5. Shortcuts will be moved as URLs pointing to the CS 10.5 document. If redirection is not enabled, they will break when CS 10.5 is decommissioned</t>
  </si>
  <si>
    <r>
      <t xml:space="preserve">6. Legacy system data will be preserved in the </t>
    </r>
    <r>
      <rPr>
        <b/>
        <sz val="11"/>
        <color theme="1"/>
        <rFont val="Calibri"/>
        <family val="2"/>
        <scheme val="minor"/>
      </rPr>
      <t>Migration System Properties</t>
    </r>
    <r>
      <rPr>
        <sz val="11"/>
        <color theme="1"/>
        <rFont val="Calibri"/>
        <family val="2"/>
        <scheme val="minor"/>
      </rPr>
      <t xml:space="preserve"> category</t>
    </r>
  </si>
  <si>
    <t>7. The following attributes will be preserved in the Metadata field of this category: Modified Date, CreatedBy, NickName, MigrationDate</t>
  </si>
  <si>
    <r>
      <t xml:space="preserve">2. The only categories that will be moved are: </t>
    </r>
    <r>
      <rPr>
        <b/>
        <sz val="11"/>
        <color rgb="FFFF0000"/>
        <rFont val="Calibri"/>
        <family val="2"/>
        <scheme val="minor"/>
      </rPr>
      <t>Accounts Payable</t>
    </r>
    <r>
      <rPr>
        <sz val="11"/>
        <color theme="1"/>
        <rFont val="Calibri"/>
        <family val="2"/>
        <scheme val="minor"/>
      </rPr>
      <t xml:space="preserve">, </t>
    </r>
    <r>
      <rPr>
        <b/>
        <sz val="11"/>
        <color rgb="FFFF0000"/>
        <rFont val="Calibri"/>
        <family val="2"/>
        <scheme val="minor"/>
      </rPr>
      <t>JDE Financial Reports</t>
    </r>
  </si>
  <si>
    <r>
      <t xml:space="preserve">3. The </t>
    </r>
    <r>
      <rPr>
        <b/>
        <sz val="11"/>
        <color theme="1"/>
        <rFont val="Calibri"/>
        <family val="2"/>
        <scheme val="minor"/>
      </rPr>
      <t>Scanning</t>
    </r>
    <r>
      <rPr>
        <sz val="11"/>
        <color theme="1"/>
        <rFont val="Calibri"/>
        <family val="2"/>
        <scheme val="minor"/>
      </rPr>
      <t xml:space="preserve"> category will not be moved as Dan has confirmed the data is no used anymore</t>
    </r>
  </si>
  <si>
    <t>8. Folders will be moved with its corresponding categories, instead of being created automatically by Object Importer</t>
  </si>
  <si>
    <t>Upstream Operations:Finance:Central Services_NOMIGRATE:Royal Income Accounting</t>
  </si>
  <si>
    <t>Category Analysis For ALL ROOT FOLDERS</t>
  </si>
  <si>
    <t>Category Analysis for MIGRATED FOLDERS</t>
  </si>
  <si>
    <t>Category &amp; Content Analysis for MIGRATED FOLDERS</t>
  </si>
  <si>
    <t>item/hr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</si>
</sst>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_(* #,##0.000_);_(* \(#,##0.000\);_(* &quot;-&quot;??_);_(@_)"/>
    <numFmt numFmtId="166" formatCode="0.0%"/>
    <numFmt numFmtId="167" formatCode="_(* #,##0.0000_);_(* \(#,##0.0000\);_(* &quot;-&quot;??_);_(@_)"/>
  </numFmts>
  <fonts count="28" x14ac:knownFonts="1">
    <font>
      <sz val="11"/>
      <color theme="1"/>
      <name val="Calibri"/>
      <family val="2"/>
      <scheme val="minor"/>
    </font>
    <font>
      <sz val="11"/>
      <color theme="1"/>
      <name val="Calibri"/>
      <family val="2"/>
      <scheme val="minor"/>
    </font>
    <font>
      <sz val="11"/>
      <color theme="5" tint="-0.249977111117893"/>
      <name val="Calibri"/>
      <family val="2"/>
      <scheme val="minor"/>
    </font>
    <font>
      <sz val="11"/>
      <color theme="9" tint="-0.249977111117893"/>
      <name val="Calibri"/>
      <family val="2"/>
      <scheme val="minor"/>
    </font>
    <font>
      <sz val="11"/>
      <color theme="4" tint="-0.249977111117893"/>
      <name val="Calibri"/>
      <family val="2"/>
      <scheme val="minor"/>
    </font>
    <font>
      <sz val="12"/>
      <name val="Arial Nova"/>
      <family val="2"/>
    </font>
    <font>
      <sz val="10"/>
      <color theme="0"/>
      <name val="Arial Nova"/>
      <family val="2"/>
    </font>
    <font>
      <sz val="11"/>
      <name val="Calibri"/>
      <family val="2"/>
      <scheme val="minor"/>
    </font>
    <font>
      <b/>
      <sz val="10"/>
      <name val="Calibri"/>
      <family val="2"/>
      <scheme val="minor"/>
    </font>
    <font>
      <sz val="10"/>
      <color theme="1"/>
      <name val="Calibri"/>
      <family val="2"/>
      <scheme val="minor"/>
    </font>
    <font>
      <sz val="10"/>
      <color theme="0"/>
      <name val="Arial Rounded MT Bold"/>
      <family val="2"/>
    </font>
    <font>
      <b/>
      <sz val="10"/>
      <color rgb="FFFF0000"/>
      <name val="Calibri"/>
      <family val="2"/>
      <scheme val="minor"/>
    </font>
    <font>
      <sz val="10"/>
      <color rgb="FFFFFF00"/>
      <name val="Arial Rounded MT Bold"/>
      <family val="2"/>
    </font>
    <font>
      <sz val="10"/>
      <color theme="0" tint="-0.14999847407452621"/>
      <name val="Arial Rounded MT Bold"/>
      <family val="2"/>
    </font>
    <font>
      <sz val="10"/>
      <color theme="3"/>
      <name val="Arial Nova"/>
      <family val="2"/>
    </font>
    <font>
      <sz val="11"/>
      <color theme="3" tint="0.39997558519241921"/>
      <name val="Arial Rounded MT Bold"/>
      <family val="2"/>
    </font>
    <font>
      <sz val="10"/>
      <color rgb="FFFF0000"/>
      <name val="Calibri"/>
      <family val="2"/>
      <scheme val="minor"/>
    </font>
    <font>
      <b/>
      <sz val="10"/>
      <color theme="1"/>
      <name val="Calibri"/>
      <family val="2"/>
      <scheme val="minor"/>
    </font>
    <font>
      <sz val="9"/>
      <color theme="1"/>
      <name val="Calibri"/>
      <family val="2"/>
      <scheme val="minor"/>
    </font>
    <font>
      <sz val="9"/>
      <color theme="0"/>
      <name val="Arial Nova"/>
      <family val="2"/>
    </font>
    <font>
      <sz val="11"/>
      <color rgb="FFFF0000"/>
      <name val="Calibri"/>
      <family val="2"/>
      <scheme val="minor"/>
    </font>
    <font>
      <sz val="10"/>
      <color rgb="FFFF0000"/>
      <name val="Arial Nova"/>
      <family val="2"/>
    </font>
    <font>
      <b/>
      <sz val="11"/>
      <color theme="1"/>
      <name val="Calibri"/>
      <family val="2"/>
      <scheme val="minor"/>
    </font>
    <font>
      <sz val="10"/>
      <color theme="4"/>
      <name val="Arial Rounded MT Bold"/>
      <family val="2"/>
    </font>
    <font>
      <b/>
      <sz val="10"/>
      <color theme="0"/>
      <name val="Arial Nova"/>
      <family val="2"/>
    </font>
    <font>
      <b/>
      <sz val="10"/>
      <color rgb="FFFFFF00"/>
      <name val="Arial Nova"/>
      <family val="2"/>
    </font>
    <font>
      <b/>
      <sz val="11"/>
      <color rgb="FFFF0000"/>
      <name val="Calibri"/>
      <family val="2"/>
      <scheme val="minor"/>
    </font>
    <font>
      <sz val="9"/>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theme="9" tint="-0.249977111117893"/>
        <bgColor indexed="64"/>
      </patternFill>
    </fill>
    <fill>
      <patternFill patternType="solid">
        <fgColor theme="0" tint="-0.249977111117893"/>
        <bgColor indexed="64"/>
      </patternFill>
    </fill>
    <fill>
      <patternFill patternType="solid">
        <fgColor theme="3" tint="0.39997558519241921"/>
        <bgColor indexed="64"/>
      </patternFill>
    </fill>
    <fill>
      <patternFill patternType="solid">
        <fgColor rgb="FFFFFF00"/>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rgb="FFFFC000"/>
        <bgColor indexed="64"/>
      </patternFill>
    </fill>
  </fills>
  <borders count="26">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ck">
        <color theme="0" tint="-0.24994659260841701"/>
      </right>
      <top style="thin">
        <color theme="0" tint="-0.24994659260841701"/>
      </top>
      <bottom style="thin">
        <color theme="0" tint="-0.24994659260841701"/>
      </bottom>
      <diagonal/>
    </border>
    <border>
      <left style="thick">
        <color theme="0" tint="-0.24994659260841701"/>
      </left>
      <right style="thin">
        <color theme="0" tint="-0.24994659260841701"/>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style="thick">
        <color theme="0" tint="-0.24994659260841701"/>
      </right>
      <top/>
      <bottom style="thin">
        <color theme="0" tint="-0.24994659260841701"/>
      </bottom>
      <diagonal/>
    </border>
    <border>
      <left style="thick">
        <color theme="0" tint="-0.24994659260841701"/>
      </left>
      <right style="thin">
        <color theme="0" tint="-0.24994659260841701"/>
      </right>
      <top/>
      <bottom style="thin">
        <color theme="0" tint="-0.24994659260841701"/>
      </bottom>
      <diagonal/>
    </border>
    <border>
      <left style="medium">
        <color theme="0"/>
      </left>
      <right style="thin">
        <color theme="0"/>
      </right>
      <top style="thin">
        <color theme="0"/>
      </top>
      <bottom/>
      <diagonal/>
    </border>
    <border>
      <left style="thin">
        <color theme="0"/>
      </left>
      <right style="thin">
        <color theme="0"/>
      </right>
      <top style="thin">
        <color theme="0"/>
      </top>
      <bottom/>
      <diagonal/>
    </border>
    <border>
      <left/>
      <right style="thin">
        <color theme="0"/>
      </right>
      <top style="thin">
        <color theme="0"/>
      </top>
      <bottom/>
      <diagonal/>
    </border>
    <border>
      <left style="thin">
        <color theme="0"/>
      </left>
      <right style="medium">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right style="thin">
        <color theme="0" tint="-0.24994659260841701"/>
      </right>
      <top/>
      <bottom/>
      <diagonal/>
    </border>
    <border>
      <left style="thin">
        <color theme="0"/>
      </left>
      <right style="thin">
        <color theme="0"/>
      </right>
      <top style="thin">
        <color theme="0" tint="-0.24994659260841701"/>
      </top>
      <bottom style="thin">
        <color theme="0" tint="-0.24994659260841701"/>
      </bottom>
      <diagonal/>
    </border>
    <border>
      <left style="thin">
        <color theme="0"/>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right>
      <top style="thin">
        <color theme="0" tint="-0.24994659260841701"/>
      </top>
      <bottom style="thin">
        <color theme="0" tint="-0.24994659260841701"/>
      </bottom>
      <diagonal/>
    </border>
    <border>
      <left style="thin">
        <color auto="1"/>
      </left>
      <right style="thin">
        <color auto="1"/>
      </right>
      <top style="thin">
        <color auto="1"/>
      </top>
      <bottom style="thin">
        <color auto="1"/>
      </bottom>
      <diagonal/>
    </border>
    <border>
      <left style="thin">
        <color theme="0"/>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33">
    <xf numFmtId="0" fontId="0" fillId="0" borderId="0" xfId="0"/>
    <xf numFmtId="164" fontId="0" fillId="0" borderId="1" xfId="1" applyNumberFormat="1" applyFont="1" applyBorder="1"/>
    <xf numFmtId="164" fontId="0" fillId="0" borderId="2" xfId="1" applyNumberFormat="1" applyFont="1" applyBorder="1"/>
    <xf numFmtId="164" fontId="0" fillId="0" borderId="3" xfId="1" applyNumberFormat="1" applyFont="1" applyBorder="1"/>
    <xf numFmtId="164" fontId="0" fillId="0" borderId="4" xfId="1" applyNumberFormat="1" applyFont="1" applyBorder="1"/>
    <xf numFmtId="43" fontId="0" fillId="2" borderId="3" xfId="1" applyFont="1" applyFill="1" applyBorder="1"/>
    <xf numFmtId="164" fontId="0" fillId="2" borderId="1" xfId="1" applyNumberFormat="1" applyFont="1" applyFill="1" applyBorder="1"/>
    <xf numFmtId="0" fontId="2" fillId="0" borderId="5" xfId="0" applyFont="1" applyBorder="1" applyAlignment="1">
      <alignment horizontal="left" vertical="top"/>
    </xf>
    <xf numFmtId="0" fontId="3" fillId="0" borderId="5" xfId="0" applyFont="1" applyBorder="1" applyAlignment="1">
      <alignment horizontal="left" vertical="top"/>
    </xf>
    <xf numFmtId="0" fontId="4" fillId="0" borderId="5" xfId="0" applyFont="1"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2" fillId="0" borderId="7" xfId="0" applyFont="1"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3" fillId="3" borderId="0" xfId="0" applyFont="1" applyFill="1"/>
    <xf numFmtId="164" fontId="0" fillId="0" borderId="0" xfId="1" applyNumberFormat="1" applyFont="1" applyBorder="1"/>
    <xf numFmtId="0" fontId="0" fillId="0" borderId="1" xfId="0" applyBorder="1"/>
    <xf numFmtId="10" fontId="0" fillId="0" borderId="1" xfId="2" applyNumberFormat="1" applyFont="1" applyBorder="1"/>
    <xf numFmtId="164" fontId="0" fillId="0" borderId="9" xfId="1" applyNumberFormat="1" applyFont="1" applyBorder="1"/>
    <xf numFmtId="164" fontId="0" fillId="0" borderId="10" xfId="1" applyNumberFormat="1" applyFont="1" applyBorder="1"/>
    <xf numFmtId="164" fontId="0" fillId="0" borderId="11" xfId="1" applyNumberFormat="1" applyFont="1" applyBorder="1"/>
    <xf numFmtId="164" fontId="0" fillId="0" borderId="12" xfId="1" applyNumberFormat="1" applyFont="1" applyBorder="1"/>
    <xf numFmtId="43" fontId="0" fillId="2" borderId="11" xfId="1" applyFont="1" applyFill="1" applyBorder="1"/>
    <xf numFmtId="164" fontId="0" fillId="2" borderId="9" xfId="1" applyNumberFormat="1" applyFont="1" applyFill="1" applyBorder="1"/>
    <xf numFmtId="0" fontId="5" fillId="4" borderId="13" xfId="0" applyFont="1" applyFill="1" applyBorder="1" applyAlignment="1">
      <alignment horizontal="center" vertical="center"/>
    </xf>
    <xf numFmtId="0" fontId="6" fillId="4" borderId="14" xfId="0" applyFont="1" applyFill="1" applyBorder="1" applyAlignment="1">
      <alignment horizontal="center" vertical="center" textRotation="90"/>
    </xf>
    <xf numFmtId="0" fontId="5" fillId="4" borderId="15" xfId="0" applyFont="1" applyFill="1" applyBorder="1" applyAlignment="1">
      <alignment horizontal="center" vertical="center" textRotation="90"/>
    </xf>
    <xf numFmtId="0" fontId="6" fillId="4" borderId="16" xfId="0" applyFont="1" applyFill="1" applyBorder="1" applyAlignment="1">
      <alignment horizontal="center" vertical="center" textRotation="90"/>
    </xf>
    <xf numFmtId="0" fontId="5" fillId="4" borderId="13" xfId="0" applyFont="1" applyFill="1" applyBorder="1" applyAlignment="1">
      <alignment horizontal="center" vertical="center" textRotation="90"/>
    </xf>
    <xf numFmtId="0" fontId="6" fillId="4" borderId="17" xfId="0" applyFont="1" applyFill="1" applyBorder="1" applyAlignment="1">
      <alignment horizontal="center" vertical="center" textRotation="90"/>
    </xf>
    <xf numFmtId="0" fontId="6" fillId="4" borderId="18" xfId="0" applyFont="1" applyFill="1" applyBorder="1" applyAlignment="1">
      <alignment horizontal="center" vertical="center" textRotation="90"/>
    </xf>
    <xf numFmtId="0" fontId="6" fillId="4" borderId="19" xfId="0" applyFont="1" applyFill="1" applyBorder="1" applyAlignment="1">
      <alignment horizontal="center" vertical="center" textRotation="90"/>
    </xf>
    <xf numFmtId="164" fontId="0" fillId="0" borderId="8" xfId="1" applyNumberFormat="1" applyFont="1" applyBorder="1"/>
    <xf numFmtId="164" fontId="0" fillId="0" borderId="6" xfId="1" applyNumberFormat="1" applyFont="1" applyBorder="1"/>
    <xf numFmtId="0" fontId="5" fillId="4" borderId="13" xfId="0" applyFont="1" applyFill="1" applyBorder="1" applyAlignment="1">
      <alignment horizontal="center" vertical="center" textRotation="90" wrapText="1"/>
    </xf>
    <xf numFmtId="0" fontId="6" fillId="4" borderId="14" xfId="0" applyFont="1" applyFill="1" applyBorder="1" applyAlignment="1">
      <alignment horizontal="center" vertical="center" textRotation="90" wrapText="1"/>
    </xf>
    <xf numFmtId="0" fontId="6" fillId="4" borderId="16" xfId="0" applyFont="1" applyFill="1" applyBorder="1" applyAlignment="1">
      <alignment horizontal="center" vertical="center" textRotation="90" wrapText="1"/>
    </xf>
    <xf numFmtId="0" fontId="6" fillId="4" borderId="19" xfId="0" applyFont="1" applyFill="1" applyBorder="1" applyAlignment="1">
      <alignment horizontal="center" vertical="center" textRotation="90" wrapText="1"/>
    </xf>
    <xf numFmtId="164" fontId="0" fillId="0" borderId="0" xfId="0" applyNumberFormat="1"/>
    <xf numFmtId="165" fontId="0" fillId="2" borderId="3" xfId="1" applyNumberFormat="1" applyFont="1" applyFill="1" applyBorder="1"/>
    <xf numFmtId="165" fontId="0" fillId="2" borderId="11" xfId="1" applyNumberFormat="1" applyFont="1" applyFill="1" applyBorder="1"/>
    <xf numFmtId="10" fontId="0" fillId="0" borderId="0" xfId="2" applyNumberFormat="1" applyFont="1" applyBorder="1"/>
    <xf numFmtId="0" fontId="5" fillId="4" borderId="15" xfId="0" applyFont="1" applyFill="1" applyBorder="1" applyAlignment="1">
      <alignment horizontal="center" vertical="center" textRotation="90" wrapText="1"/>
    </xf>
    <xf numFmtId="0" fontId="0" fillId="3" borderId="0" xfId="0" applyFill="1"/>
    <xf numFmtId="0" fontId="7" fillId="0" borderId="0" xfId="0" applyFont="1"/>
    <xf numFmtId="166" fontId="8" fillId="0" borderId="1" xfId="2" applyNumberFormat="1" applyFont="1" applyBorder="1"/>
    <xf numFmtId="164" fontId="9" fillId="0" borderId="1" xfId="1" applyNumberFormat="1" applyFont="1" applyBorder="1"/>
    <xf numFmtId="164" fontId="9" fillId="2" borderId="1" xfId="1" applyNumberFormat="1" applyFont="1" applyFill="1" applyBorder="1"/>
    <xf numFmtId="0" fontId="9" fillId="0" borderId="1" xfId="0" applyFont="1" applyBorder="1"/>
    <xf numFmtId="0" fontId="10" fillId="5" borderId="20" xfId="0" applyFont="1" applyFill="1" applyBorder="1"/>
    <xf numFmtId="0" fontId="10" fillId="5" borderId="0" xfId="0" applyFont="1" applyFill="1"/>
    <xf numFmtId="164" fontId="10" fillId="5" borderId="0" xfId="0" applyNumberFormat="1" applyFont="1" applyFill="1"/>
    <xf numFmtId="166" fontId="11" fillId="0" borderId="1" xfId="2" applyNumberFormat="1" applyFont="1" applyBorder="1"/>
    <xf numFmtId="167" fontId="9" fillId="0" borderId="1" xfId="1" applyNumberFormat="1" applyFont="1" applyBorder="1"/>
    <xf numFmtId="0" fontId="0" fillId="6" borderId="0" xfId="0" applyFill="1"/>
    <xf numFmtId="164" fontId="12" fillId="5" borderId="0" xfId="0" applyNumberFormat="1" applyFont="1" applyFill="1"/>
    <xf numFmtId="0" fontId="12" fillId="5" borderId="0" xfId="0" applyFont="1" applyFill="1"/>
    <xf numFmtId="0" fontId="13" fillId="5" borderId="0" xfId="0" applyFont="1" applyFill="1"/>
    <xf numFmtId="166" fontId="11" fillId="0" borderId="1" xfId="2" applyNumberFormat="1" applyFont="1" applyFill="1" applyBorder="1"/>
    <xf numFmtId="164" fontId="9" fillId="0" borderId="1" xfId="1" applyNumberFormat="1" applyFont="1" applyFill="1" applyBorder="1"/>
    <xf numFmtId="167" fontId="9" fillId="0" borderId="1" xfId="1" applyNumberFormat="1" applyFont="1" applyFill="1" applyBorder="1"/>
    <xf numFmtId="166" fontId="11" fillId="7" borderId="1" xfId="2" applyNumberFormat="1" applyFont="1" applyFill="1" applyBorder="1"/>
    <xf numFmtId="164" fontId="9" fillId="7" borderId="1" xfId="1" applyNumberFormat="1" applyFont="1" applyFill="1" applyBorder="1"/>
    <xf numFmtId="167" fontId="9" fillId="7" borderId="1" xfId="1" applyNumberFormat="1" applyFont="1" applyFill="1" applyBorder="1"/>
    <xf numFmtId="0" fontId="9" fillId="7" borderId="1" xfId="0" applyFont="1" applyFill="1" applyBorder="1"/>
    <xf numFmtId="166" fontId="11" fillId="8" borderId="1" xfId="2" applyNumberFormat="1" applyFont="1" applyFill="1" applyBorder="1"/>
    <xf numFmtId="164" fontId="9" fillId="8" borderId="1" xfId="1" applyNumberFormat="1" applyFont="1" applyFill="1" applyBorder="1"/>
    <xf numFmtId="167" fontId="9" fillId="8" borderId="1" xfId="1" applyNumberFormat="1" applyFont="1" applyFill="1" applyBorder="1"/>
    <xf numFmtId="0" fontId="9" fillId="8" borderId="1" xfId="0" applyFont="1" applyFill="1" applyBorder="1"/>
    <xf numFmtId="0" fontId="6" fillId="2" borderId="5" xfId="0" applyFont="1" applyFill="1" applyBorder="1" applyAlignment="1">
      <alignment horizontal="right"/>
    </xf>
    <xf numFmtId="0" fontId="14" fillId="2" borderId="0" xfId="0" applyFont="1" applyFill="1" applyAlignment="1">
      <alignment horizontal="right"/>
    </xf>
    <xf numFmtId="10" fontId="9" fillId="0" borderId="1" xfId="2" applyNumberFormat="1" applyFont="1" applyFill="1" applyBorder="1"/>
    <xf numFmtId="0" fontId="6" fillId="5" borderId="7" xfId="0" applyFont="1" applyFill="1" applyBorder="1" applyAlignment="1">
      <alignment horizontal="right"/>
    </xf>
    <xf numFmtId="0" fontId="14" fillId="2" borderId="7" xfId="0" applyFont="1" applyFill="1" applyBorder="1" applyAlignment="1">
      <alignment horizontal="right"/>
    </xf>
    <xf numFmtId="164" fontId="9" fillId="0" borderId="9" xfId="1" applyNumberFormat="1" applyFont="1" applyBorder="1"/>
    <xf numFmtId="164" fontId="6" fillId="5" borderId="0" xfId="0" applyNumberFormat="1" applyFont="1" applyFill="1" applyAlignment="1">
      <alignment horizontal="right"/>
    </xf>
    <xf numFmtId="0" fontId="14" fillId="2" borderId="5" xfId="0" applyFont="1" applyFill="1" applyBorder="1" applyAlignment="1">
      <alignment horizontal="right"/>
    </xf>
    <xf numFmtId="166" fontId="11" fillId="9" borderId="1" xfId="2" applyNumberFormat="1" applyFont="1" applyFill="1" applyBorder="1"/>
    <xf numFmtId="164" fontId="9" fillId="9" borderId="1" xfId="1" applyNumberFormat="1" applyFont="1" applyFill="1" applyBorder="1"/>
    <xf numFmtId="167" fontId="9" fillId="9" borderId="1" xfId="1" applyNumberFormat="1" applyFont="1" applyFill="1" applyBorder="1"/>
    <xf numFmtId="0" fontId="9" fillId="9" borderId="1" xfId="0" applyFont="1" applyFill="1" applyBorder="1"/>
    <xf numFmtId="0" fontId="6" fillId="4" borderId="21" xfId="0" applyFont="1" applyFill="1" applyBorder="1" applyAlignment="1">
      <alignment horizontal="center" vertical="center" textRotation="75"/>
    </xf>
    <xf numFmtId="0" fontId="6" fillId="4" borderId="0" xfId="0" applyFont="1" applyFill="1" applyAlignment="1">
      <alignment horizontal="center"/>
    </xf>
    <xf numFmtId="0" fontId="6" fillId="4" borderId="22" xfId="0" applyFont="1" applyFill="1" applyBorder="1" applyAlignment="1">
      <alignment horizontal="center" vertical="center"/>
    </xf>
    <xf numFmtId="0" fontId="6" fillId="4" borderId="21" xfId="0" applyFont="1" applyFill="1" applyBorder="1" applyAlignment="1">
      <alignment horizontal="center" vertical="center"/>
    </xf>
    <xf numFmtId="0" fontId="6" fillId="4" borderId="23" xfId="0" applyFont="1" applyFill="1" applyBorder="1" applyAlignment="1">
      <alignment horizontal="center" vertical="center"/>
    </xf>
    <xf numFmtId="0" fontId="6" fillId="4" borderId="0" xfId="0" applyFont="1" applyFill="1" applyAlignment="1">
      <alignment horizontal="center" vertical="center"/>
    </xf>
    <xf numFmtId="0" fontId="15" fillId="0" borderId="0" xfId="0" applyFont="1"/>
    <xf numFmtId="0" fontId="15" fillId="0" borderId="0" xfId="0" applyFont="1" applyAlignment="1">
      <alignment vertical="center"/>
    </xf>
    <xf numFmtId="10" fontId="9" fillId="0" borderId="1" xfId="2" applyNumberFormat="1" applyFont="1" applyBorder="1"/>
    <xf numFmtId="10" fontId="9" fillId="6" borderId="1" xfId="2" applyNumberFormat="1" applyFont="1" applyFill="1" applyBorder="1"/>
    <xf numFmtId="164" fontId="9" fillId="6" borderId="1" xfId="1" applyNumberFormat="1" applyFont="1" applyFill="1" applyBorder="1"/>
    <xf numFmtId="0" fontId="9" fillId="6" borderId="1" xfId="0" applyFont="1" applyFill="1" applyBorder="1"/>
    <xf numFmtId="10" fontId="9" fillId="10" borderId="1" xfId="2" applyNumberFormat="1" applyFont="1" applyFill="1" applyBorder="1"/>
    <xf numFmtId="164" fontId="9" fillId="10" borderId="1" xfId="1" applyNumberFormat="1" applyFont="1" applyFill="1" applyBorder="1"/>
    <xf numFmtId="0" fontId="9" fillId="10" borderId="1" xfId="0" applyFont="1" applyFill="1" applyBorder="1"/>
    <xf numFmtId="10" fontId="16" fillId="10" borderId="1" xfId="2" applyNumberFormat="1" applyFont="1" applyFill="1" applyBorder="1"/>
    <xf numFmtId="164" fontId="16" fillId="10" borderId="1" xfId="1" applyNumberFormat="1" applyFont="1" applyFill="1" applyBorder="1"/>
    <xf numFmtId="0" fontId="16" fillId="10" borderId="1" xfId="0" applyFont="1" applyFill="1" applyBorder="1"/>
    <xf numFmtId="43" fontId="6" fillId="4" borderId="21" xfId="1" applyFont="1" applyFill="1" applyBorder="1" applyAlignment="1">
      <alignment horizontal="center" vertical="center"/>
    </xf>
    <xf numFmtId="43" fontId="0" fillId="0" borderId="0" xfId="0" applyNumberFormat="1"/>
    <xf numFmtId="0" fontId="6" fillId="4" borderId="25" xfId="0" applyFont="1" applyFill="1" applyBorder="1" applyAlignment="1">
      <alignment horizontal="center" vertical="center"/>
    </xf>
    <xf numFmtId="0" fontId="15" fillId="0" borderId="0" xfId="0" applyFont="1" applyAlignment="1">
      <alignment horizontal="left"/>
    </xf>
    <xf numFmtId="0" fontId="18" fillId="0" borderId="0" xfId="0" applyFont="1" applyAlignment="1">
      <alignment horizontal="left"/>
    </xf>
    <xf numFmtId="0" fontId="19" fillId="4" borderId="21" xfId="0" applyFont="1" applyFill="1" applyBorder="1" applyAlignment="1">
      <alignment horizontal="left" vertical="center"/>
    </xf>
    <xf numFmtId="0" fontId="18" fillId="0" borderId="24" xfId="0" applyFont="1" applyBorder="1" applyAlignment="1">
      <alignment horizontal="left" vertical="top"/>
    </xf>
    <xf numFmtId="0" fontId="17" fillId="0" borderId="0" xfId="0" applyFont="1" applyAlignment="1">
      <alignment horizontal="left" vertical="center"/>
    </xf>
    <xf numFmtId="10" fontId="0" fillId="0" borderId="0" xfId="2" applyNumberFormat="1" applyFont="1"/>
    <xf numFmtId="0" fontId="20" fillId="12" borderId="0" xfId="0" applyFont="1" applyFill="1"/>
    <xf numFmtId="0" fontId="0" fillId="12" borderId="0" xfId="0" applyFill="1"/>
    <xf numFmtId="0" fontId="18" fillId="12" borderId="24" xfId="0" applyFont="1" applyFill="1" applyBorder="1" applyAlignment="1">
      <alignment horizontal="left" vertical="top" wrapText="1"/>
    </xf>
    <xf numFmtId="0" fontId="18" fillId="11" borderId="24" xfId="0" applyFont="1" applyFill="1" applyBorder="1" applyAlignment="1">
      <alignment horizontal="left" vertical="top" wrapText="1"/>
    </xf>
    <xf numFmtId="0" fontId="6" fillId="4" borderId="21" xfId="0" applyFont="1" applyFill="1" applyBorder="1" applyAlignment="1">
      <alignment horizontal="center" vertical="center" textRotation="90"/>
    </xf>
    <xf numFmtId="0" fontId="21" fillId="4" borderId="21" xfId="0" applyFont="1" applyFill="1" applyBorder="1" applyAlignment="1">
      <alignment horizontal="center" vertical="center" textRotation="90"/>
    </xf>
    <xf numFmtId="0" fontId="14" fillId="8" borderId="0" xfId="0" applyFont="1" applyFill="1" applyAlignment="1">
      <alignment horizontal="right"/>
    </xf>
    <xf numFmtId="0" fontId="14" fillId="8" borderId="7" xfId="0" applyFont="1" applyFill="1" applyBorder="1" applyAlignment="1">
      <alignment horizontal="right"/>
    </xf>
    <xf numFmtId="43" fontId="6" fillId="5" borderId="0" xfId="0" applyNumberFormat="1" applyFont="1" applyFill="1" applyAlignment="1">
      <alignment horizontal="right"/>
    </xf>
    <xf numFmtId="43" fontId="23" fillId="0" borderId="0" xfId="0" applyNumberFormat="1" applyFont="1"/>
    <xf numFmtId="164" fontId="23" fillId="0" borderId="0" xfId="0" applyNumberFormat="1" applyFont="1"/>
    <xf numFmtId="0" fontId="24" fillId="4" borderId="0" xfId="0" applyFont="1" applyFill="1" applyAlignment="1">
      <alignment horizontal="center"/>
    </xf>
    <xf numFmtId="0" fontId="24" fillId="4" borderId="0" xfId="0" applyFont="1" applyFill="1" applyAlignment="1">
      <alignment horizontal="center" wrapText="1"/>
    </xf>
    <xf numFmtId="0" fontId="25" fillId="4" borderId="0" xfId="0" applyFont="1" applyFill="1" applyAlignment="1">
      <alignment horizontal="center" wrapText="1"/>
    </xf>
    <xf numFmtId="0" fontId="22" fillId="0" borderId="0" xfId="0" applyFont="1"/>
    <xf numFmtId="0" fontId="0" fillId="0" borderId="0" xfId="0" applyFill="1"/>
    <xf numFmtId="0" fontId="27" fillId="12" borderId="24" xfId="0" applyFont="1" applyFill="1" applyBorder="1" applyAlignment="1">
      <alignment horizontal="left" vertical="top" wrapText="1"/>
    </xf>
    <xf numFmtId="0" fontId="27" fillId="12" borderId="24" xfId="0" applyFont="1" applyFill="1" applyBorder="1" applyAlignment="1">
      <alignment horizontal="left" vertical="top"/>
    </xf>
    <xf numFmtId="0" fontId="18" fillId="0" borderId="24" xfId="0" applyFont="1" applyBorder="1" applyAlignment="1">
      <alignment horizontal="left" vertical="top"/>
    </xf>
    <xf numFmtId="0" fontId="18" fillId="11" borderId="24" xfId="0" applyFont="1" applyFill="1" applyBorder="1" applyAlignment="1">
      <alignment horizontal="left" vertical="top" wrapText="1"/>
    </xf>
    <xf numFmtId="0" fontId="18" fillId="12" borderId="24" xfId="0" applyFont="1" applyFill="1" applyBorder="1" applyAlignment="1">
      <alignment horizontal="left" vertical="top" wrapText="1"/>
    </xf>
    <xf numFmtId="0" fontId="18" fillId="0" borderId="24" xfId="0" applyFont="1" applyBorder="1" applyAlignment="1">
      <alignment horizontal="left" vertical="top" wrapText="1"/>
    </xf>
    <xf numFmtId="0" fontId="18" fillId="0" borderId="24" xfId="0" applyFont="1" applyFill="1" applyBorder="1" applyAlignment="1">
      <alignment horizontal="left" vertical="top"/>
    </xf>
    <xf numFmtId="0" fontId="18" fillId="0" borderId="24" xfId="0" applyFont="1" applyFill="1" applyBorder="1" applyAlignment="1">
      <alignment horizontal="left" vertical="top" wrapText="1"/>
    </xf>
  </cellXfs>
  <cellStyles count="3">
    <cellStyle name="Comma" xfId="1" builtinId="3"/>
    <cellStyle name="Normal" xfId="0" builtinId="0"/>
    <cellStyle name="Percent" xfId="2" builtinId="5"/>
  </cellStyles>
  <dxfs count="2242">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ont>
        <color rgb="FF9C0006"/>
      </font>
      <fill>
        <patternFill>
          <bgColor rgb="FFFFC7CE"/>
        </patternFill>
      </fill>
    </dxf>
    <dxf>
      <fill>
        <patternFill patternType="lightUp">
          <fgColor theme="0" tint="-0.34998626667073579"/>
          <bgColor theme="0"/>
        </patternFill>
      </fill>
    </dxf>
    <dxf>
      <fill>
        <patternFill patternType="lightUp">
          <fgColor theme="0" tint="-0.34998626667073579"/>
          <bgColor theme="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2.png"/><Relationship Id="rId6" Type="http://schemas.openxmlformats.org/officeDocument/2006/relationships/image" Target="../media/image5.png"/><Relationship Id="rId5"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37</xdr:col>
      <xdr:colOff>0</xdr:colOff>
      <xdr:row>54</xdr:row>
      <xdr:rowOff>0</xdr:rowOff>
    </xdr:from>
    <xdr:ext cx="5857143" cy="3780952"/>
    <xdr:pic>
      <xdr:nvPicPr>
        <xdr:cNvPr id="2" name="Picture 1">
          <a:extLst>
            <a:ext uri="{FF2B5EF4-FFF2-40B4-BE49-F238E27FC236}">
              <a16:creationId xmlns:a16="http://schemas.microsoft.com/office/drawing/2014/main" id="{4A483FC6-F592-4075-8AC5-09739408581B}"/>
            </a:ext>
          </a:extLst>
        </xdr:cNvPr>
        <xdr:cNvPicPr>
          <a:picLocks noChangeAspect="1"/>
        </xdr:cNvPicPr>
      </xdr:nvPicPr>
      <xdr:blipFill>
        <a:blip xmlns:r="http://schemas.openxmlformats.org/officeDocument/2006/relationships" r:embed="rId1"/>
        <a:stretch>
          <a:fillRect/>
        </a:stretch>
      </xdr:blipFill>
      <xdr:spPr>
        <a:xfrm>
          <a:off x="14020800" y="10287000"/>
          <a:ext cx="5857143" cy="3780952"/>
        </a:xfrm>
        <a:prstGeom prst="rect">
          <a:avLst/>
        </a:prstGeom>
      </xdr:spPr>
    </xdr:pic>
    <xdr:clientData/>
  </xdr:oneCellAnchor>
  <xdr:oneCellAnchor>
    <xdr:from>
      <xdr:col>50</xdr:col>
      <xdr:colOff>0</xdr:colOff>
      <xdr:row>54</xdr:row>
      <xdr:rowOff>0</xdr:rowOff>
    </xdr:from>
    <xdr:ext cx="9590476" cy="7028571"/>
    <xdr:pic>
      <xdr:nvPicPr>
        <xdr:cNvPr id="3" name="Picture 2">
          <a:extLst>
            <a:ext uri="{FF2B5EF4-FFF2-40B4-BE49-F238E27FC236}">
              <a16:creationId xmlns:a16="http://schemas.microsoft.com/office/drawing/2014/main" id="{247C6EEB-EBD1-4058-ADBE-79FA13AE3F63}"/>
            </a:ext>
          </a:extLst>
        </xdr:cNvPr>
        <xdr:cNvPicPr>
          <a:picLocks noChangeAspect="1"/>
        </xdr:cNvPicPr>
      </xdr:nvPicPr>
      <xdr:blipFill>
        <a:blip xmlns:r="http://schemas.openxmlformats.org/officeDocument/2006/relationships" r:embed="rId2"/>
        <a:stretch>
          <a:fillRect/>
        </a:stretch>
      </xdr:blipFill>
      <xdr:spPr>
        <a:xfrm>
          <a:off x="21945600" y="10287000"/>
          <a:ext cx="9590476" cy="7028571"/>
        </a:xfrm>
        <a:prstGeom prst="rect">
          <a:avLst/>
        </a:prstGeom>
      </xdr:spPr>
    </xdr:pic>
    <xdr:clientData/>
  </xdr:oneCellAnchor>
  <xdr:oneCellAnchor>
    <xdr:from>
      <xdr:col>68</xdr:col>
      <xdr:colOff>222250</xdr:colOff>
      <xdr:row>53</xdr:row>
      <xdr:rowOff>275166</xdr:rowOff>
    </xdr:from>
    <xdr:ext cx="5457143" cy="2733333"/>
    <xdr:pic>
      <xdr:nvPicPr>
        <xdr:cNvPr id="4" name="Picture 3">
          <a:extLst>
            <a:ext uri="{FF2B5EF4-FFF2-40B4-BE49-F238E27FC236}">
              <a16:creationId xmlns:a16="http://schemas.microsoft.com/office/drawing/2014/main" id="{8A0312F4-5613-473D-A0D1-82CC57807A80}"/>
            </a:ext>
          </a:extLst>
        </xdr:cNvPr>
        <xdr:cNvPicPr>
          <a:picLocks noChangeAspect="1"/>
        </xdr:cNvPicPr>
      </xdr:nvPicPr>
      <xdr:blipFill>
        <a:blip xmlns:r="http://schemas.openxmlformats.org/officeDocument/2006/relationships" r:embed="rId3"/>
        <a:stretch>
          <a:fillRect/>
        </a:stretch>
      </xdr:blipFill>
      <xdr:spPr>
        <a:xfrm>
          <a:off x="30501167" y="12805833"/>
          <a:ext cx="5457143" cy="2733333"/>
        </a:xfrm>
        <a:prstGeom prst="rect">
          <a:avLst/>
        </a:prstGeom>
      </xdr:spPr>
    </xdr:pic>
    <xdr:clientData/>
  </xdr:oneCellAnchor>
  <xdr:oneCellAnchor>
    <xdr:from>
      <xdr:col>86</xdr:col>
      <xdr:colOff>0</xdr:colOff>
      <xdr:row>54</xdr:row>
      <xdr:rowOff>0</xdr:rowOff>
    </xdr:from>
    <xdr:ext cx="5352381" cy="1238095"/>
    <xdr:pic>
      <xdr:nvPicPr>
        <xdr:cNvPr id="5" name="Picture 4">
          <a:extLst>
            <a:ext uri="{FF2B5EF4-FFF2-40B4-BE49-F238E27FC236}">
              <a16:creationId xmlns:a16="http://schemas.microsoft.com/office/drawing/2014/main" id="{7FE3430D-9C8F-4846-B62D-10378DE5C522}"/>
            </a:ext>
          </a:extLst>
        </xdr:cNvPr>
        <xdr:cNvPicPr>
          <a:picLocks noChangeAspect="1"/>
        </xdr:cNvPicPr>
      </xdr:nvPicPr>
      <xdr:blipFill>
        <a:blip xmlns:r="http://schemas.openxmlformats.org/officeDocument/2006/relationships" r:embed="rId4"/>
        <a:stretch>
          <a:fillRect/>
        </a:stretch>
      </xdr:blipFill>
      <xdr:spPr>
        <a:xfrm>
          <a:off x="43891200" y="10287000"/>
          <a:ext cx="5352381" cy="1238095"/>
        </a:xfrm>
        <a:prstGeom prst="rect">
          <a:avLst/>
        </a:prstGeom>
      </xdr:spPr>
    </xdr:pic>
    <xdr:clientData/>
  </xdr:oneCellAnchor>
  <xdr:twoCellAnchor editAs="oneCell">
    <xdr:from>
      <xdr:col>86</xdr:col>
      <xdr:colOff>0</xdr:colOff>
      <xdr:row>72</xdr:row>
      <xdr:rowOff>0</xdr:rowOff>
    </xdr:from>
    <xdr:to>
      <xdr:col>98</xdr:col>
      <xdr:colOff>399337</xdr:colOff>
      <xdr:row>90</xdr:row>
      <xdr:rowOff>85286</xdr:rowOff>
    </xdr:to>
    <xdr:pic>
      <xdr:nvPicPr>
        <xdr:cNvPr id="7" name="Picture 6">
          <a:extLst>
            <a:ext uri="{FF2B5EF4-FFF2-40B4-BE49-F238E27FC236}">
              <a16:creationId xmlns:a16="http://schemas.microsoft.com/office/drawing/2014/main" id="{EDFB9079-468E-47FC-DE63-386A7A1D69DC}"/>
            </a:ext>
          </a:extLst>
        </xdr:cNvPr>
        <xdr:cNvPicPr>
          <a:picLocks noChangeAspect="1"/>
        </xdr:cNvPicPr>
      </xdr:nvPicPr>
      <xdr:blipFill>
        <a:blip xmlns:r="http://schemas.openxmlformats.org/officeDocument/2006/relationships" r:embed="rId5"/>
        <a:stretch>
          <a:fillRect/>
        </a:stretch>
      </xdr:blipFill>
      <xdr:spPr>
        <a:xfrm>
          <a:off x="50425350" y="16773525"/>
          <a:ext cx="5695238" cy="3514286"/>
        </a:xfrm>
        <a:prstGeom prst="rect">
          <a:avLst/>
        </a:prstGeom>
      </xdr:spPr>
    </xdr:pic>
    <xdr:clientData/>
  </xdr:twoCellAnchor>
  <xdr:oneCellAnchor>
    <xdr:from>
      <xdr:col>37</xdr:col>
      <xdr:colOff>0</xdr:colOff>
      <xdr:row>85</xdr:row>
      <xdr:rowOff>0</xdr:rowOff>
    </xdr:from>
    <xdr:ext cx="5580952" cy="2552381"/>
    <xdr:pic>
      <xdr:nvPicPr>
        <xdr:cNvPr id="8" name="Picture 7">
          <a:extLst>
            <a:ext uri="{FF2B5EF4-FFF2-40B4-BE49-F238E27FC236}">
              <a16:creationId xmlns:a16="http://schemas.microsoft.com/office/drawing/2014/main" id="{BBA9BB40-9FED-4EF2-BA62-3D856907F220}"/>
            </a:ext>
          </a:extLst>
        </xdr:cNvPr>
        <xdr:cNvPicPr>
          <a:picLocks noChangeAspect="1"/>
        </xdr:cNvPicPr>
      </xdr:nvPicPr>
      <xdr:blipFill>
        <a:blip xmlns:r="http://schemas.openxmlformats.org/officeDocument/2006/relationships" r:embed="rId6"/>
        <a:stretch>
          <a:fillRect/>
        </a:stretch>
      </xdr:blipFill>
      <xdr:spPr>
        <a:xfrm>
          <a:off x="29127450" y="19059525"/>
          <a:ext cx="5580952" cy="2552381"/>
        </a:xfrm>
        <a:prstGeom prst="rect">
          <a:avLst/>
        </a:prstGeom>
      </xdr:spPr>
    </xdr:pic>
    <xdr:clientData/>
  </xdr:oneCellAnchor>
  <xdr:twoCellAnchor editAs="oneCell">
    <xdr:from>
      <xdr:col>73</xdr:col>
      <xdr:colOff>0</xdr:colOff>
      <xdr:row>72</xdr:row>
      <xdr:rowOff>0</xdr:rowOff>
    </xdr:from>
    <xdr:to>
      <xdr:col>81</xdr:col>
      <xdr:colOff>447227</xdr:colOff>
      <xdr:row>87</xdr:row>
      <xdr:rowOff>132976</xdr:rowOff>
    </xdr:to>
    <xdr:pic>
      <xdr:nvPicPr>
        <xdr:cNvPr id="9" name="Picture 8">
          <a:extLst>
            <a:ext uri="{FF2B5EF4-FFF2-40B4-BE49-F238E27FC236}">
              <a16:creationId xmlns:a16="http://schemas.microsoft.com/office/drawing/2014/main" id="{A88C574A-9016-B1B4-8D25-4CC09E4C1AD6}"/>
            </a:ext>
          </a:extLst>
        </xdr:cNvPr>
        <xdr:cNvPicPr>
          <a:picLocks noChangeAspect="1"/>
        </xdr:cNvPicPr>
      </xdr:nvPicPr>
      <xdr:blipFill>
        <a:blip xmlns:r="http://schemas.openxmlformats.org/officeDocument/2006/relationships" r:embed="rId7"/>
        <a:stretch>
          <a:fillRect/>
        </a:stretch>
      </xdr:blipFill>
      <xdr:spPr>
        <a:xfrm>
          <a:off x="45262800" y="16773525"/>
          <a:ext cx="3580952" cy="29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35</xdr:col>
      <xdr:colOff>0</xdr:colOff>
      <xdr:row>5</xdr:row>
      <xdr:rowOff>0</xdr:rowOff>
    </xdr:from>
    <xdr:ext cx="9590476" cy="7028571"/>
    <xdr:pic>
      <xdr:nvPicPr>
        <xdr:cNvPr id="9" name="Picture 8">
          <a:extLst>
            <a:ext uri="{FF2B5EF4-FFF2-40B4-BE49-F238E27FC236}">
              <a16:creationId xmlns:a16="http://schemas.microsoft.com/office/drawing/2014/main" id="{41BA5B7A-B38F-4BFA-A22A-DA25607D7723}"/>
            </a:ext>
          </a:extLst>
        </xdr:cNvPr>
        <xdr:cNvPicPr>
          <a:picLocks noChangeAspect="1"/>
        </xdr:cNvPicPr>
      </xdr:nvPicPr>
      <xdr:blipFill>
        <a:blip xmlns:r="http://schemas.openxmlformats.org/officeDocument/2006/relationships" r:embed="rId1"/>
        <a:stretch>
          <a:fillRect/>
        </a:stretch>
      </xdr:blipFill>
      <xdr:spPr>
        <a:xfrm>
          <a:off x="28813125" y="3286125"/>
          <a:ext cx="9590476" cy="7028571"/>
        </a:xfrm>
        <a:prstGeom prst="rect">
          <a:avLst/>
        </a:prstGeom>
      </xdr:spPr>
    </xdr:pic>
    <xdr:clientData/>
  </xdr:oneCellAnchor>
  <xdr:oneCellAnchor>
    <xdr:from>
      <xdr:col>59</xdr:col>
      <xdr:colOff>0</xdr:colOff>
      <xdr:row>5</xdr:row>
      <xdr:rowOff>0</xdr:rowOff>
    </xdr:from>
    <xdr:ext cx="5580952" cy="2552381"/>
    <xdr:pic>
      <xdr:nvPicPr>
        <xdr:cNvPr id="10" name="Picture 9">
          <a:extLst>
            <a:ext uri="{FF2B5EF4-FFF2-40B4-BE49-F238E27FC236}">
              <a16:creationId xmlns:a16="http://schemas.microsoft.com/office/drawing/2014/main" id="{FC2CFD90-D833-4E7F-A7E1-D73455C530FB}"/>
            </a:ext>
          </a:extLst>
        </xdr:cNvPr>
        <xdr:cNvPicPr>
          <a:picLocks noChangeAspect="1"/>
        </xdr:cNvPicPr>
      </xdr:nvPicPr>
      <xdr:blipFill>
        <a:blip xmlns:r="http://schemas.openxmlformats.org/officeDocument/2006/relationships" r:embed="rId2"/>
        <a:stretch>
          <a:fillRect/>
        </a:stretch>
      </xdr:blipFill>
      <xdr:spPr>
        <a:xfrm>
          <a:off x="39504938" y="3286125"/>
          <a:ext cx="5580952" cy="2552381"/>
        </a:xfrm>
        <a:prstGeom prst="rect">
          <a:avLst/>
        </a:prstGeom>
      </xdr:spPr>
    </xdr:pic>
    <xdr:clientData/>
  </xdr:oneCellAnchor>
  <xdr:oneCellAnchor>
    <xdr:from>
      <xdr:col>35</xdr:col>
      <xdr:colOff>0</xdr:colOff>
      <xdr:row>45</xdr:row>
      <xdr:rowOff>0</xdr:rowOff>
    </xdr:from>
    <xdr:ext cx="5457143" cy="2733333"/>
    <xdr:pic>
      <xdr:nvPicPr>
        <xdr:cNvPr id="11" name="Picture 10">
          <a:extLst>
            <a:ext uri="{FF2B5EF4-FFF2-40B4-BE49-F238E27FC236}">
              <a16:creationId xmlns:a16="http://schemas.microsoft.com/office/drawing/2014/main" id="{063B3246-ED3B-4A90-8C48-6F27B545B276}"/>
            </a:ext>
          </a:extLst>
        </xdr:cNvPr>
        <xdr:cNvPicPr>
          <a:picLocks noChangeAspect="1"/>
        </xdr:cNvPicPr>
      </xdr:nvPicPr>
      <xdr:blipFill>
        <a:blip xmlns:r="http://schemas.openxmlformats.org/officeDocument/2006/relationships" r:embed="rId3"/>
        <a:stretch>
          <a:fillRect/>
        </a:stretch>
      </xdr:blipFill>
      <xdr:spPr>
        <a:xfrm>
          <a:off x="28813125" y="10525125"/>
          <a:ext cx="5457143" cy="2733333"/>
        </a:xfrm>
        <a:prstGeom prst="rect">
          <a:avLst/>
        </a:prstGeom>
      </xdr:spPr>
    </xdr:pic>
    <xdr:clientData/>
  </xdr:oneCellAnchor>
  <xdr:oneCellAnchor>
    <xdr:from>
      <xdr:col>59</xdr:col>
      <xdr:colOff>0</xdr:colOff>
      <xdr:row>22</xdr:row>
      <xdr:rowOff>0</xdr:rowOff>
    </xdr:from>
    <xdr:ext cx="5352381" cy="1238095"/>
    <xdr:pic>
      <xdr:nvPicPr>
        <xdr:cNvPr id="12" name="Picture 11">
          <a:extLst>
            <a:ext uri="{FF2B5EF4-FFF2-40B4-BE49-F238E27FC236}">
              <a16:creationId xmlns:a16="http://schemas.microsoft.com/office/drawing/2014/main" id="{93457C48-D30C-4992-8AA2-5E2FE5E9650D}"/>
            </a:ext>
          </a:extLst>
        </xdr:cNvPr>
        <xdr:cNvPicPr>
          <a:picLocks noChangeAspect="1"/>
        </xdr:cNvPicPr>
      </xdr:nvPicPr>
      <xdr:blipFill>
        <a:blip xmlns:r="http://schemas.openxmlformats.org/officeDocument/2006/relationships" r:embed="rId4"/>
        <a:stretch>
          <a:fillRect/>
        </a:stretch>
      </xdr:blipFill>
      <xdr:spPr>
        <a:xfrm>
          <a:off x="39504938" y="6143625"/>
          <a:ext cx="5352381" cy="1238095"/>
        </a:xfrm>
        <a:prstGeom prst="rect">
          <a:avLst/>
        </a:prstGeom>
      </xdr:spPr>
    </xdr:pic>
    <xdr:clientData/>
  </xdr:oneCellAnchor>
  <xdr:oneCellAnchor>
    <xdr:from>
      <xdr:col>59</xdr:col>
      <xdr:colOff>0</xdr:colOff>
      <xdr:row>31</xdr:row>
      <xdr:rowOff>0</xdr:rowOff>
    </xdr:from>
    <xdr:ext cx="5857143" cy="3780952"/>
    <xdr:pic>
      <xdr:nvPicPr>
        <xdr:cNvPr id="13" name="Picture 12">
          <a:extLst>
            <a:ext uri="{FF2B5EF4-FFF2-40B4-BE49-F238E27FC236}">
              <a16:creationId xmlns:a16="http://schemas.microsoft.com/office/drawing/2014/main" id="{4A412337-9BE6-42BF-A4CE-CB6BE5BB87AF}"/>
            </a:ext>
          </a:extLst>
        </xdr:cNvPr>
        <xdr:cNvPicPr>
          <a:picLocks noChangeAspect="1"/>
        </xdr:cNvPicPr>
      </xdr:nvPicPr>
      <xdr:blipFill>
        <a:blip xmlns:r="http://schemas.openxmlformats.org/officeDocument/2006/relationships" r:embed="rId5"/>
        <a:stretch>
          <a:fillRect/>
        </a:stretch>
      </xdr:blipFill>
      <xdr:spPr>
        <a:xfrm>
          <a:off x="39504938" y="7858125"/>
          <a:ext cx="5857143" cy="3780952"/>
        </a:xfrm>
        <a:prstGeom prst="rect">
          <a:avLst/>
        </a:prstGeom>
      </xdr:spPr>
    </xdr:pic>
    <xdr:clientData/>
  </xdr:oneCellAnchor>
  <xdr:twoCellAnchor editAs="oneCell">
    <xdr:from>
      <xdr:col>18</xdr:col>
      <xdr:colOff>0</xdr:colOff>
      <xdr:row>24</xdr:row>
      <xdr:rowOff>0</xdr:rowOff>
    </xdr:from>
    <xdr:to>
      <xdr:col>28</xdr:col>
      <xdr:colOff>232650</xdr:colOff>
      <xdr:row>42</xdr:row>
      <xdr:rowOff>85286</xdr:rowOff>
    </xdr:to>
    <xdr:pic>
      <xdr:nvPicPr>
        <xdr:cNvPr id="14" name="Picture 13">
          <a:extLst>
            <a:ext uri="{FF2B5EF4-FFF2-40B4-BE49-F238E27FC236}">
              <a16:creationId xmlns:a16="http://schemas.microsoft.com/office/drawing/2014/main" id="{4862C9F1-4BC3-477B-A646-0386BECE8E68}"/>
            </a:ext>
          </a:extLst>
        </xdr:cNvPr>
        <xdr:cNvPicPr>
          <a:picLocks noChangeAspect="1"/>
        </xdr:cNvPicPr>
      </xdr:nvPicPr>
      <xdr:blipFill>
        <a:blip xmlns:r="http://schemas.openxmlformats.org/officeDocument/2006/relationships" r:embed="rId6"/>
        <a:stretch>
          <a:fillRect/>
        </a:stretch>
      </xdr:blipFill>
      <xdr:spPr>
        <a:xfrm>
          <a:off x="20026313" y="6524625"/>
          <a:ext cx="5685712" cy="3514286"/>
        </a:xfrm>
        <a:prstGeom prst="rect">
          <a:avLst/>
        </a:prstGeom>
      </xdr:spPr>
    </xdr:pic>
    <xdr:clientData/>
  </xdr:twoCellAnchor>
  <xdr:twoCellAnchor editAs="oneCell">
    <xdr:from>
      <xdr:col>18</xdr:col>
      <xdr:colOff>0</xdr:colOff>
      <xdr:row>44</xdr:row>
      <xdr:rowOff>0</xdr:rowOff>
    </xdr:from>
    <xdr:to>
      <xdr:col>24</xdr:col>
      <xdr:colOff>447227</xdr:colOff>
      <xdr:row>59</xdr:row>
      <xdr:rowOff>132976</xdr:rowOff>
    </xdr:to>
    <xdr:pic>
      <xdr:nvPicPr>
        <xdr:cNvPr id="15" name="Picture 14">
          <a:extLst>
            <a:ext uri="{FF2B5EF4-FFF2-40B4-BE49-F238E27FC236}">
              <a16:creationId xmlns:a16="http://schemas.microsoft.com/office/drawing/2014/main" id="{22606453-EC60-4C51-B9C7-55313E96F70A}"/>
            </a:ext>
          </a:extLst>
        </xdr:cNvPr>
        <xdr:cNvPicPr>
          <a:picLocks noChangeAspect="1"/>
        </xdr:cNvPicPr>
      </xdr:nvPicPr>
      <xdr:blipFill>
        <a:blip xmlns:r="http://schemas.openxmlformats.org/officeDocument/2006/relationships" r:embed="rId7"/>
        <a:stretch>
          <a:fillRect/>
        </a:stretch>
      </xdr:blipFill>
      <xdr:spPr>
        <a:xfrm>
          <a:off x="20026313" y="10334625"/>
          <a:ext cx="3590477" cy="29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D8243-4E58-480D-8470-843BED4C4287}">
  <dimension ref="B2:GN150"/>
  <sheetViews>
    <sheetView showGridLines="0" zoomScale="90" zoomScaleNormal="90" workbookViewId="0">
      <selection activeCell="D5" sqref="D5"/>
    </sheetView>
  </sheetViews>
  <sheetFormatPr defaultRowHeight="15" x14ac:dyDescent="0.25"/>
  <cols>
    <col min="3" max="3" width="25.28515625" customWidth="1"/>
    <col min="4" max="4" width="11" bestFit="1" customWidth="1"/>
    <col min="5" max="6" width="12" bestFit="1" customWidth="1"/>
    <col min="7" max="8" width="14.7109375" bestFit="1" customWidth="1"/>
    <col min="10" max="10" width="50" customWidth="1"/>
    <col min="11" max="11" width="19.140625" bestFit="1" customWidth="1"/>
    <col min="12" max="12" width="12.7109375" bestFit="1" customWidth="1"/>
    <col min="13" max="13" width="11" bestFit="1" customWidth="1"/>
    <col min="14" max="14" width="9" bestFit="1" customWidth="1"/>
    <col min="15" max="15" width="14.7109375" bestFit="1" customWidth="1"/>
    <col min="16" max="16" width="16.85546875" style="45" customWidth="1"/>
    <col min="17" max="17" width="15.85546875" customWidth="1"/>
    <col min="19" max="19" width="51.7109375" bestFit="1" customWidth="1"/>
    <col min="20" max="20" width="13.28515625" customWidth="1"/>
    <col min="21" max="21" width="7.5703125" bestFit="1" customWidth="1"/>
    <col min="22" max="22" width="11.140625" bestFit="1" customWidth="1"/>
    <col min="23" max="23" width="8.5703125" bestFit="1" customWidth="1"/>
    <col min="24" max="24" width="7.5703125" bestFit="1" customWidth="1"/>
    <col min="25" max="25" width="8.5703125" bestFit="1" customWidth="1"/>
    <col min="26" max="26" width="7.5703125" bestFit="1" customWidth="1"/>
    <col min="27" max="27" width="8.5703125" bestFit="1" customWidth="1"/>
    <col min="28" max="28" width="10" bestFit="1" customWidth="1"/>
    <col min="29" max="29" width="8.5703125" bestFit="1" customWidth="1"/>
    <col min="30" max="31" width="5.7109375" bestFit="1" customWidth="1"/>
    <col min="32" max="32" width="7.5703125" bestFit="1" customWidth="1"/>
    <col min="33" max="33" width="8.5703125" bestFit="1" customWidth="1"/>
    <col min="34" max="34" width="10" bestFit="1" customWidth="1"/>
    <col min="68" max="68" width="10" bestFit="1" customWidth="1"/>
    <col min="93" max="93" width="10" bestFit="1" customWidth="1"/>
    <col min="115" max="115" width="10" bestFit="1" customWidth="1"/>
  </cols>
  <sheetData>
    <row r="2" spans="2:196" x14ac:dyDescent="0.25">
      <c r="B2" s="88" t="s">
        <v>5975</v>
      </c>
      <c r="J2" s="88" t="s">
        <v>5974</v>
      </c>
      <c r="S2" s="88" t="s">
        <v>5973</v>
      </c>
      <c r="T2" s="88"/>
    </row>
    <row r="4" spans="2:196" ht="206.25" x14ac:dyDescent="0.25">
      <c r="B4" s="87" t="s">
        <v>5968</v>
      </c>
      <c r="C4" s="87" t="s">
        <v>5972</v>
      </c>
      <c r="D4" s="87" t="s">
        <v>5971</v>
      </c>
      <c r="E4" s="87" t="s">
        <v>5966</v>
      </c>
      <c r="F4" s="87" t="s">
        <v>5965</v>
      </c>
      <c r="G4" s="87" t="s">
        <v>5964</v>
      </c>
      <c r="H4" s="87" t="s">
        <v>5970</v>
      </c>
      <c r="J4" s="86" t="s">
        <v>5969</v>
      </c>
      <c r="K4" s="85" t="s">
        <v>5968</v>
      </c>
      <c r="L4" s="85" t="s">
        <v>5967</v>
      </c>
      <c r="M4" s="85" t="s">
        <v>5966</v>
      </c>
      <c r="N4" s="85" t="s">
        <v>5965</v>
      </c>
      <c r="O4" s="85" t="s">
        <v>5964</v>
      </c>
      <c r="P4" s="84" t="s">
        <v>5963</v>
      </c>
      <c r="Q4" s="84" t="s">
        <v>5962</v>
      </c>
      <c r="T4" s="83" t="s">
        <v>5961</v>
      </c>
      <c r="U4" s="82" t="s">
        <v>5960</v>
      </c>
      <c r="V4" s="82" t="s">
        <v>5959</v>
      </c>
      <c r="W4" s="82" t="s">
        <v>5958</v>
      </c>
      <c r="X4" s="82" t="s">
        <v>5957</v>
      </c>
      <c r="Y4" s="82" t="s">
        <v>5956</v>
      </c>
      <c r="Z4" s="82" t="s">
        <v>5955</v>
      </c>
      <c r="AA4" s="82" t="s">
        <v>5954</v>
      </c>
      <c r="AB4" s="82" t="s">
        <v>5953</v>
      </c>
      <c r="AC4" s="82" t="s">
        <v>257</v>
      </c>
      <c r="AD4" s="82" t="s">
        <v>5952</v>
      </c>
      <c r="AE4" s="82" t="s">
        <v>5951</v>
      </c>
      <c r="AF4" s="82" t="s">
        <v>5950</v>
      </c>
      <c r="AG4" s="82" t="s">
        <v>5949</v>
      </c>
      <c r="AH4" s="82" t="s">
        <v>5948</v>
      </c>
      <c r="AI4" s="82" t="s">
        <v>5947</v>
      </c>
      <c r="AJ4" s="82" t="s">
        <v>5946</v>
      </c>
      <c r="AK4" s="82" t="s">
        <v>5945</v>
      </c>
      <c r="AL4" s="82" t="s">
        <v>5944</v>
      </c>
      <c r="AM4" s="82" t="s">
        <v>5943</v>
      </c>
      <c r="AN4" s="82" t="s">
        <v>5942</v>
      </c>
      <c r="AO4" s="82" t="s">
        <v>5941</v>
      </c>
      <c r="AP4" s="82" t="s">
        <v>5940</v>
      </c>
      <c r="AQ4" s="82" t="s">
        <v>5939</v>
      </c>
      <c r="AR4" s="82" t="s">
        <v>5938</v>
      </c>
      <c r="AS4" s="82" t="s">
        <v>374</v>
      </c>
      <c r="AT4" s="82" t="s">
        <v>5937</v>
      </c>
      <c r="AU4" s="82" t="s">
        <v>5936</v>
      </c>
      <c r="AV4" s="82" t="s">
        <v>5935</v>
      </c>
      <c r="AW4" s="82" t="s">
        <v>5934</v>
      </c>
      <c r="AX4" s="82" t="s">
        <v>5933</v>
      </c>
      <c r="AY4" s="82" t="s">
        <v>5932</v>
      </c>
      <c r="AZ4" s="82" t="s">
        <v>5931</v>
      </c>
      <c r="BA4" s="82" t="s">
        <v>5930</v>
      </c>
      <c r="BB4" s="82" t="s">
        <v>5929</v>
      </c>
      <c r="BC4" s="82" t="s">
        <v>5928</v>
      </c>
      <c r="BD4" s="82" t="s">
        <v>5927</v>
      </c>
      <c r="BE4" s="82" t="s">
        <v>5926</v>
      </c>
      <c r="BF4" s="82" t="s">
        <v>5925</v>
      </c>
      <c r="BG4" s="82" t="s">
        <v>911</v>
      </c>
      <c r="BH4" s="82" t="s">
        <v>5924</v>
      </c>
      <c r="BI4" s="82" t="s">
        <v>5923</v>
      </c>
      <c r="BJ4" s="82" t="s">
        <v>5922</v>
      </c>
      <c r="BK4" s="82" t="s">
        <v>5921</v>
      </c>
      <c r="BL4" s="82" t="s">
        <v>5920</v>
      </c>
      <c r="BM4" s="82" t="s">
        <v>5919</v>
      </c>
      <c r="BN4" s="82" t="s">
        <v>5918</v>
      </c>
      <c r="BO4" s="82" t="s">
        <v>901</v>
      </c>
      <c r="BP4" s="82" t="s">
        <v>5917</v>
      </c>
      <c r="BQ4" s="82" t="s">
        <v>5916</v>
      </c>
      <c r="BR4" s="82" t="s">
        <v>5915</v>
      </c>
      <c r="BS4" s="82" t="s">
        <v>5914</v>
      </c>
      <c r="BT4" s="82" t="s">
        <v>5913</v>
      </c>
      <c r="BU4" s="82" t="s">
        <v>768</v>
      </c>
      <c r="BV4" s="82" t="s">
        <v>5912</v>
      </c>
      <c r="BW4" s="82" t="s">
        <v>5911</v>
      </c>
      <c r="BX4" s="82" t="s">
        <v>5910</v>
      </c>
      <c r="BY4" s="82" t="s">
        <v>5909</v>
      </c>
      <c r="BZ4" s="82" t="s">
        <v>5908</v>
      </c>
      <c r="CA4" s="82" t="s">
        <v>5907</v>
      </c>
      <c r="CB4" s="82" t="s">
        <v>5906</v>
      </c>
      <c r="CC4" s="82" t="s">
        <v>5905</v>
      </c>
      <c r="CD4" s="82" t="s">
        <v>5904</v>
      </c>
      <c r="CE4" s="82" t="s">
        <v>5903</v>
      </c>
      <c r="CF4" s="82" t="s">
        <v>5902</v>
      </c>
      <c r="CG4" s="82" t="s">
        <v>5901</v>
      </c>
      <c r="CH4" s="82" t="s">
        <v>5900</v>
      </c>
      <c r="CI4" s="82" t="s">
        <v>5899</v>
      </c>
      <c r="CJ4" s="82" t="s">
        <v>5898</v>
      </c>
      <c r="CK4" s="82" t="s">
        <v>5897</v>
      </c>
      <c r="CL4" s="82" t="s">
        <v>5896</v>
      </c>
      <c r="CM4" s="82" t="s">
        <v>5895</v>
      </c>
      <c r="CN4" s="82" t="s">
        <v>5894</v>
      </c>
      <c r="CO4" s="82" t="s">
        <v>5893</v>
      </c>
      <c r="CP4" s="82" t="s">
        <v>5892</v>
      </c>
      <c r="CQ4" s="82" t="s">
        <v>5891</v>
      </c>
      <c r="CR4" s="82" t="s">
        <v>5890</v>
      </c>
      <c r="CS4" s="82" t="s">
        <v>5889</v>
      </c>
      <c r="CT4" s="82" t="s">
        <v>5888</v>
      </c>
      <c r="CU4" s="82" t="s">
        <v>5887</v>
      </c>
      <c r="CV4" s="82" t="s">
        <v>5886</v>
      </c>
      <c r="CW4" s="82" t="s">
        <v>5885</v>
      </c>
      <c r="CX4" s="82" t="s">
        <v>5884</v>
      </c>
      <c r="CY4" s="82" t="s">
        <v>5883</v>
      </c>
      <c r="CZ4" s="82" t="s">
        <v>5882</v>
      </c>
      <c r="DA4" s="82" t="s">
        <v>5881</v>
      </c>
      <c r="DB4" s="82" t="s">
        <v>5880</v>
      </c>
      <c r="DC4" s="82" t="s">
        <v>5879</v>
      </c>
      <c r="DD4" s="82" t="s">
        <v>5878</v>
      </c>
      <c r="DE4" s="82" t="s">
        <v>5877</v>
      </c>
      <c r="DF4" s="82" t="s">
        <v>5876</v>
      </c>
      <c r="DG4" s="82" t="s">
        <v>5875</v>
      </c>
      <c r="DH4" s="82" t="s">
        <v>5874</v>
      </c>
      <c r="DI4" s="82" t="s">
        <v>5873</v>
      </c>
      <c r="DJ4" s="82" t="s">
        <v>5872</v>
      </c>
      <c r="DK4" s="82" t="s">
        <v>5871</v>
      </c>
      <c r="DL4" s="82" t="s">
        <v>5870</v>
      </c>
      <c r="DM4" s="82" t="s">
        <v>5869</v>
      </c>
      <c r="DN4" s="82" t="s">
        <v>5868</v>
      </c>
      <c r="DO4" s="82" t="s">
        <v>5867</v>
      </c>
      <c r="DP4" s="82" t="s">
        <v>5866</v>
      </c>
      <c r="DQ4" s="82" t="s">
        <v>5865</v>
      </c>
      <c r="DR4" s="82" t="s">
        <v>5864</v>
      </c>
      <c r="DS4" s="82" t="s">
        <v>5863</v>
      </c>
      <c r="DT4" s="82" t="s">
        <v>5862</v>
      </c>
      <c r="DU4" s="82" t="s">
        <v>5861</v>
      </c>
      <c r="DV4" s="82" t="s">
        <v>5860</v>
      </c>
      <c r="DW4" s="82" t="s">
        <v>5859</v>
      </c>
      <c r="DX4" s="82" t="s">
        <v>5858</v>
      </c>
      <c r="DY4" s="82" t="s">
        <v>5857</v>
      </c>
      <c r="DZ4" s="82" t="s">
        <v>5856</v>
      </c>
      <c r="EA4" s="82" t="s">
        <v>5855</v>
      </c>
      <c r="EB4" s="82" t="s">
        <v>5854</v>
      </c>
      <c r="EC4" s="82" t="s">
        <v>5853</v>
      </c>
      <c r="ED4" s="82" t="s">
        <v>5852</v>
      </c>
      <c r="EE4" s="82" t="s">
        <v>5851</v>
      </c>
      <c r="EF4" s="82" t="s">
        <v>5850</v>
      </c>
      <c r="EG4" s="82" t="s">
        <v>5849</v>
      </c>
      <c r="EH4" s="82" t="s">
        <v>5848</v>
      </c>
      <c r="EI4" s="82" t="s">
        <v>5847</v>
      </c>
      <c r="EJ4" s="82" t="s">
        <v>5846</v>
      </c>
      <c r="EK4" s="82" t="s">
        <v>5845</v>
      </c>
      <c r="EL4" s="82" t="s">
        <v>5844</v>
      </c>
      <c r="EM4" s="82" t="s">
        <v>5843</v>
      </c>
      <c r="EN4" s="82" t="s">
        <v>5842</v>
      </c>
      <c r="EO4" s="82" t="s">
        <v>5841</v>
      </c>
      <c r="EP4" s="82" t="s">
        <v>5840</v>
      </c>
      <c r="EQ4" s="82" t="s">
        <v>5839</v>
      </c>
      <c r="ER4" s="82" t="s">
        <v>5838</v>
      </c>
      <c r="ES4" s="82" t="s">
        <v>5837</v>
      </c>
      <c r="ET4" s="82" t="s">
        <v>5836</v>
      </c>
      <c r="EU4" s="82" t="s">
        <v>1613</v>
      </c>
      <c r="EV4" s="82" t="s">
        <v>5835</v>
      </c>
      <c r="EW4" s="82" t="s">
        <v>5834</v>
      </c>
      <c r="EX4" s="82" t="s">
        <v>5833</v>
      </c>
      <c r="EY4" s="82" t="s">
        <v>5832</v>
      </c>
      <c r="EZ4" s="82" t="s">
        <v>5831</v>
      </c>
      <c r="FA4" s="82" t="s">
        <v>5830</v>
      </c>
      <c r="FB4" s="82" t="s">
        <v>5370</v>
      </c>
      <c r="FC4" s="82" t="s">
        <v>5829</v>
      </c>
      <c r="FD4" s="82" t="s">
        <v>5828</v>
      </c>
      <c r="FE4" s="82" t="s">
        <v>5827</v>
      </c>
      <c r="FF4" s="82" t="s">
        <v>199</v>
      </c>
      <c r="FG4" s="82" t="s">
        <v>5826</v>
      </c>
      <c r="FH4" s="82" t="s">
        <v>5825</v>
      </c>
      <c r="FI4" s="82" t="s">
        <v>5456</v>
      </c>
      <c r="FJ4" s="82" t="s">
        <v>5824</v>
      </c>
      <c r="FK4" s="82" t="s">
        <v>5823</v>
      </c>
      <c r="FL4" s="82" t="s">
        <v>5822</v>
      </c>
      <c r="FM4" s="82" t="s">
        <v>5821</v>
      </c>
      <c r="FN4" s="82" t="s">
        <v>5820</v>
      </c>
      <c r="FO4" s="82" t="s">
        <v>5819</v>
      </c>
      <c r="FP4" s="82" t="s">
        <v>5818</v>
      </c>
      <c r="FQ4" s="82" t="s">
        <v>5817</v>
      </c>
      <c r="FR4" s="82" t="s">
        <v>5816</v>
      </c>
      <c r="FS4" s="82" t="s">
        <v>5815</v>
      </c>
      <c r="FT4" s="82" t="s">
        <v>5814</v>
      </c>
      <c r="FU4" s="82" t="s">
        <v>5813</v>
      </c>
      <c r="FV4" s="82" t="s">
        <v>5812</v>
      </c>
      <c r="FW4" s="82" t="s">
        <v>5811</v>
      </c>
      <c r="FX4" s="82" t="s">
        <v>5810</v>
      </c>
      <c r="FY4" s="82" t="s">
        <v>1102</v>
      </c>
      <c r="FZ4" s="82" t="s">
        <v>5809</v>
      </c>
      <c r="GA4" s="82" t="s">
        <v>5808</v>
      </c>
      <c r="GB4" s="82" t="s">
        <v>5807</v>
      </c>
      <c r="GC4" s="82" t="s">
        <v>5806</v>
      </c>
      <c r="GD4" s="82" t="s">
        <v>5805</v>
      </c>
      <c r="GE4" s="82" t="s">
        <v>5804</v>
      </c>
      <c r="GF4" s="82" t="s">
        <v>5803</v>
      </c>
      <c r="GG4" s="82" t="s">
        <v>5802</v>
      </c>
      <c r="GH4" s="82" t="s">
        <v>5801</v>
      </c>
      <c r="GI4" s="82" t="s">
        <v>5800</v>
      </c>
      <c r="GJ4" s="82" t="s">
        <v>224</v>
      </c>
      <c r="GK4" s="82" t="s">
        <v>5799</v>
      </c>
      <c r="GL4" s="82" t="s">
        <v>5798</v>
      </c>
      <c r="GM4" s="82" t="s">
        <v>5797</v>
      </c>
      <c r="GN4" s="82" t="s">
        <v>5796</v>
      </c>
    </row>
    <row r="5" spans="2:196" x14ac:dyDescent="0.25">
      <c r="B5" s="65">
        <v>0</v>
      </c>
      <c r="C5" s="65" t="s">
        <v>120</v>
      </c>
      <c r="D5" s="63">
        <v>11339022</v>
      </c>
      <c r="E5" s="63">
        <v>0</v>
      </c>
      <c r="F5" s="64"/>
      <c r="G5" s="63">
        <v>2911626</v>
      </c>
      <c r="H5" s="62">
        <f>(D5-G5)/D5</f>
        <v>0.74322071162751069</v>
      </c>
      <c r="J5" s="57" t="s">
        <v>101</v>
      </c>
      <c r="K5" s="51"/>
      <c r="L5" s="56">
        <f>SUM(L6:L8)</f>
        <v>2113802</v>
      </c>
      <c r="M5" s="51"/>
      <c r="N5" s="51"/>
      <c r="O5" s="51"/>
      <c r="P5" s="50"/>
      <c r="Q5" s="55"/>
      <c r="S5" s="71" t="s">
        <v>101</v>
      </c>
      <c r="T5" s="76">
        <f>L5</f>
        <v>2113802</v>
      </c>
      <c r="U5" s="47">
        <v>48097</v>
      </c>
      <c r="V5" s="47">
        <v>850620</v>
      </c>
      <c r="W5" s="47">
        <v>249152</v>
      </c>
      <c r="X5" s="47">
        <v>52803</v>
      </c>
      <c r="Y5" s="47">
        <v>118472</v>
      </c>
      <c r="Z5" s="47">
        <v>16912</v>
      </c>
      <c r="AA5" s="47">
        <v>388480</v>
      </c>
      <c r="AB5" s="47">
        <v>1478585</v>
      </c>
      <c r="AC5" s="47">
        <v>366137</v>
      </c>
      <c r="AD5" s="47">
        <v>307</v>
      </c>
      <c r="AE5" s="47">
        <v>307</v>
      </c>
      <c r="AF5" s="47">
        <v>22485</v>
      </c>
      <c r="AG5" s="47">
        <v>244089</v>
      </c>
      <c r="AH5" s="47">
        <v>1708374</v>
      </c>
      <c r="AI5" s="47"/>
      <c r="AJ5" s="47"/>
      <c r="AK5" s="47"/>
      <c r="AL5" s="47"/>
      <c r="AM5" s="47"/>
      <c r="AN5" s="47"/>
      <c r="AO5" s="47"/>
      <c r="AP5" s="47"/>
      <c r="AQ5" s="47"/>
      <c r="AR5" s="47"/>
      <c r="AS5" s="47"/>
      <c r="AT5" s="47"/>
      <c r="AU5" s="47"/>
      <c r="AV5" s="47"/>
      <c r="AW5" s="47"/>
      <c r="AX5" s="47"/>
      <c r="AY5" s="47"/>
      <c r="AZ5" s="47"/>
      <c r="BA5" s="47"/>
      <c r="BB5" s="47"/>
      <c r="BC5" s="47"/>
      <c r="BD5" s="47"/>
      <c r="BE5" s="47"/>
      <c r="BF5" s="47"/>
      <c r="BG5" s="47"/>
      <c r="BH5" s="47"/>
      <c r="BI5" s="47"/>
      <c r="BJ5" s="47"/>
      <c r="BK5" s="47"/>
      <c r="BL5" s="47"/>
      <c r="BM5" s="47"/>
      <c r="BN5" s="47"/>
      <c r="BO5" s="47"/>
      <c r="BP5" s="47"/>
      <c r="BQ5" s="47"/>
      <c r="BR5" s="47"/>
      <c r="BS5" s="47"/>
      <c r="BT5" s="47"/>
      <c r="BU5" s="47"/>
      <c r="BV5" s="47"/>
      <c r="BW5" s="47"/>
      <c r="BX5" s="47"/>
      <c r="BY5" s="47"/>
      <c r="BZ5" s="47"/>
      <c r="CA5" s="47"/>
      <c r="CB5" s="47"/>
      <c r="CC5" s="47"/>
      <c r="CD5" s="47"/>
      <c r="CE5" s="47"/>
      <c r="CF5" s="47"/>
      <c r="CG5" s="47"/>
      <c r="CH5" s="47"/>
      <c r="CI5" s="47"/>
      <c r="CJ5" s="47"/>
      <c r="CK5" s="47"/>
      <c r="CL5" s="47"/>
      <c r="CM5" s="47"/>
      <c r="CN5" s="47"/>
      <c r="CO5" s="47"/>
      <c r="CP5" s="47"/>
      <c r="CQ5" s="47"/>
      <c r="CR5" s="47"/>
      <c r="CS5" s="47"/>
      <c r="CT5" s="47"/>
      <c r="CU5" s="47"/>
      <c r="CV5" s="47"/>
      <c r="CW5" s="47"/>
      <c r="CX5" s="47"/>
      <c r="CY5" s="47"/>
      <c r="CZ5" s="47"/>
      <c r="DA5" s="47"/>
      <c r="DB5" s="47"/>
      <c r="DC5" s="47"/>
      <c r="DD5" s="47"/>
      <c r="DE5" s="47"/>
      <c r="DF5" s="47"/>
      <c r="DG5" s="47"/>
      <c r="DH5" s="47"/>
      <c r="DI5" s="47"/>
      <c r="DJ5" s="47"/>
      <c r="DK5" s="47"/>
      <c r="DL5" s="47"/>
      <c r="DM5" s="47"/>
      <c r="DN5" s="47"/>
      <c r="DO5" s="47"/>
      <c r="DP5" s="47"/>
      <c r="DQ5" s="47"/>
      <c r="DR5" s="47"/>
      <c r="DS5" s="47"/>
      <c r="DT5" s="47"/>
      <c r="DU5" s="47"/>
      <c r="DV5" s="47"/>
      <c r="DW5" s="47"/>
      <c r="DX5" s="47"/>
      <c r="DY5" s="47"/>
      <c r="DZ5" s="47"/>
      <c r="EA5" s="47"/>
      <c r="EB5" s="47"/>
      <c r="EC5" s="47"/>
      <c r="ED5" s="47"/>
      <c r="EE5" s="47"/>
      <c r="EF5" s="47"/>
      <c r="EG5" s="47"/>
      <c r="EH5" s="47"/>
      <c r="EI5" s="47"/>
      <c r="EJ5" s="47"/>
      <c r="EK5" s="47"/>
      <c r="EL5" s="47"/>
      <c r="EM5" s="47"/>
      <c r="EN5" s="47"/>
      <c r="EO5" s="47"/>
      <c r="EP5" s="47"/>
      <c r="EQ5" s="47"/>
      <c r="ER5" s="47"/>
      <c r="ES5" s="47"/>
      <c r="ET5" s="47"/>
      <c r="EU5" s="47"/>
      <c r="EV5" s="47"/>
      <c r="EW5" s="47"/>
      <c r="EX5" s="47"/>
      <c r="EY5" s="47"/>
      <c r="EZ5" s="47"/>
      <c r="FA5" s="47"/>
      <c r="FB5" s="47"/>
      <c r="FC5" s="47"/>
      <c r="FD5" s="47"/>
      <c r="FE5" s="47"/>
      <c r="FF5" s="47"/>
      <c r="FG5" s="47"/>
      <c r="FH5" s="47"/>
      <c r="FI5" s="47"/>
      <c r="FJ5" s="47"/>
      <c r="FK5" s="47"/>
      <c r="FL5" s="47"/>
      <c r="FM5" s="47"/>
      <c r="FN5" s="47"/>
      <c r="FO5" s="47"/>
      <c r="FP5" s="47"/>
      <c r="FQ5" s="47"/>
      <c r="FR5" s="47"/>
      <c r="FS5" s="47"/>
      <c r="FT5" s="47"/>
      <c r="FU5" s="47"/>
      <c r="FV5" s="47"/>
      <c r="FW5" s="47"/>
      <c r="FX5" s="47"/>
      <c r="FY5" s="47"/>
      <c r="FZ5" s="47"/>
      <c r="GA5" s="47"/>
      <c r="GB5" s="47"/>
      <c r="GC5" s="47"/>
      <c r="GD5" s="47"/>
      <c r="GE5" s="47"/>
      <c r="GF5" s="47"/>
      <c r="GG5" s="47"/>
      <c r="GH5" s="47"/>
      <c r="GI5" s="47"/>
      <c r="GJ5" s="47"/>
      <c r="GK5" s="47"/>
      <c r="GL5" s="47"/>
      <c r="GM5" s="47"/>
      <c r="GN5" s="47"/>
    </row>
    <row r="6" spans="2:196" x14ac:dyDescent="0.25">
      <c r="B6" s="69">
        <v>1</v>
      </c>
      <c r="C6" s="69" t="s">
        <v>112</v>
      </c>
      <c r="D6" s="67">
        <v>611044</v>
      </c>
      <c r="E6" s="67">
        <v>0</v>
      </c>
      <c r="F6" s="68"/>
      <c r="G6" s="67">
        <v>16251</v>
      </c>
      <c r="H6" s="66">
        <f>(D6-G6)/D6</f>
        <v>0.97340453387972059</v>
      </c>
      <c r="J6" s="49" t="s">
        <v>101</v>
      </c>
      <c r="K6" s="47" t="s">
        <v>108</v>
      </c>
      <c r="L6" s="47">
        <v>1</v>
      </c>
      <c r="M6" s="48">
        <v>0</v>
      </c>
      <c r="N6" s="48"/>
      <c r="O6" s="47">
        <v>0</v>
      </c>
      <c r="P6" s="46">
        <f>(O6)/L6</f>
        <v>0</v>
      </c>
      <c r="S6" s="74"/>
      <c r="T6" s="73"/>
      <c r="U6" s="72">
        <f t="shared" ref="U6:AH6" si="0">U5/$T$5</f>
        <v>2.2753786778515681E-2</v>
      </c>
      <c r="V6" s="72">
        <f t="shared" si="0"/>
        <v>0.40241233568707002</v>
      </c>
      <c r="W6" s="72">
        <f t="shared" si="0"/>
        <v>0.11786912870741914</v>
      </c>
      <c r="X6" s="72">
        <f t="shared" si="0"/>
        <v>2.4980106935275869E-2</v>
      </c>
      <c r="Y6" s="72">
        <f t="shared" si="0"/>
        <v>5.6046876670568006E-2</v>
      </c>
      <c r="Z6" s="72">
        <f t="shared" si="0"/>
        <v>8.0007493606307489E-3</v>
      </c>
      <c r="AA6" s="72">
        <f t="shared" si="0"/>
        <v>0.18378258701619168</v>
      </c>
      <c r="AB6" s="72">
        <f t="shared" si="0"/>
        <v>0.69949077538955873</v>
      </c>
      <c r="AC6" s="72">
        <f t="shared" si="0"/>
        <v>0.17321253362424674</v>
      </c>
      <c r="AD6" s="72">
        <f t="shared" si="0"/>
        <v>1.4523593032838458E-4</v>
      </c>
      <c r="AE6" s="72">
        <f t="shared" si="0"/>
        <v>1.4523593032838458E-4</v>
      </c>
      <c r="AF6" s="72">
        <f t="shared" si="0"/>
        <v>1.0637230923236898E-2</v>
      </c>
      <c r="AG6" s="72">
        <f t="shared" si="0"/>
        <v>0.1154739185600165</v>
      </c>
      <c r="AH6" s="72">
        <f t="shared" si="0"/>
        <v>0.80819963269975148</v>
      </c>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c r="DP6" s="72"/>
      <c r="DQ6" s="72"/>
      <c r="DR6" s="72"/>
      <c r="DS6" s="72"/>
      <c r="DT6" s="72"/>
      <c r="DU6" s="72"/>
      <c r="DV6" s="72"/>
      <c r="DW6" s="72"/>
      <c r="DX6" s="72"/>
      <c r="DY6" s="72"/>
      <c r="DZ6" s="72"/>
      <c r="EA6" s="72"/>
      <c r="EB6" s="72"/>
      <c r="EC6" s="72"/>
      <c r="ED6" s="72"/>
      <c r="EE6" s="72"/>
      <c r="EF6" s="72"/>
      <c r="EG6" s="72"/>
      <c r="EH6" s="72"/>
      <c r="EI6" s="72"/>
      <c r="EJ6" s="72"/>
      <c r="EK6" s="72"/>
      <c r="EL6" s="72"/>
      <c r="EM6" s="72"/>
      <c r="EN6" s="72"/>
      <c r="EO6" s="72"/>
      <c r="EP6" s="72"/>
      <c r="EQ6" s="72"/>
      <c r="ER6" s="72"/>
      <c r="ES6" s="72"/>
      <c r="ET6" s="72"/>
      <c r="EU6" s="72"/>
      <c r="EV6" s="72"/>
      <c r="EW6" s="72"/>
      <c r="EX6" s="72"/>
      <c r="EY6" s="72"/>
      <c r="EZ6" s="72"/>
      <c r="FA6" s="72"/>
      <c r="FB6" s="72"/>
      <c r="FC6" s="72"/>
      <c r="FD6" s="72"/>
      <c r="FE6" s="72"/>
      <c r="FF6" s="72"/>
      <c r="FG6" s="72"/>
      <c r="FH6" s="72"/>
      <c r="FI6" s="72"/>
      <c r="FJ6" s="72"/>
      <c r="FK6" s="72"/>
      <c r="FL6" s="72"/>
      <c r="FM6" s="72"/>
      <c r="FN6" s="72"/>
      <c r="FO6" s="72"/>
      <c r="FP6" s="72"/>
      <c r="FQ6" s="72"/>
      <c r="FR6" s="72"/>
      <c r="FS6" s="72"/>
      <c r="FT6" s="72"/>
      <c r="FU6" s="72"/>
      <c r="FV6" s="72"/>
      <c r="FW6" s="72"/>
      <c r="FX6" s="72"/>
      <c r="FY6" s="72"/>
      <c r="FZ6" s="72"/>
      <c r="GA6" s="72"/>
      <c r="GB6" s="72"/>
      <c r="GC6" s="72"/>
      <c r="GD6" s="72"/>
      <c r="GE6" s="72"/>
      <c r="GF6" s="72"/>
      <c r="GG6" s="72"/>
      <c r="GH6" s="72"/>
      <c r="GI6" s="72"/>
      <c r="GJ6" s="72"/>
      <c r="GK6" s="72"/>
      <c r="GL6" s="72"/>
      <c r="GM6" s="72"/>
      <c r="GN6" s="72"/>
    </row>
    <row r="7" spans="2:196" x14ac:dyDescent="0.25">
      <c r="B7" s="49">
        <v>2</v>
      </c>
      <c r="C7" s="49" t="s">
        <v>5795</v>
      </c>
      <c r="D7" s="47">
        <v>96</v>
      </c>
      <c r="E7" s="47">
        <v>0</v>
      </c>
      <c r="F7" s="54"/>
      <c r="G7" s="47">
        <v>0</v>
      </c>
      <c r="H7" s="53"/>
      <c r="J7" s="49" t="s">
        <v>101</v>
      </c>
      <c r="K7" s="47" t="s">
        <v>126</v>
      </c>
      <c r="L7" s="47">
        <v>2113800</v>
      </c>
      <c r="M7" s="48">
        <v>2232731</v>
      </c>
      <c r="N7" s="48">
        <v>1027.50391821004</v>
      </c>
      <c r="O7" s="47">
        <v>1731156</v>
      </c>
      <c r="P7" s="46">
        <f>(O7)/L7</f>
        <v>0.81897814362759014</v>
      </c>
      <c r="S7" s="71" t="s">
        <v>208</v>
      </c>
      <c r="T7" s="76">
        <f>L9</f>
        <v>115846</v>
      </c>
      <c r="U7" s="75"/>
      <c r="V7" s="75"/>
      <c r="W7" s="75"/>
      <c r="X7" s="75"/>
      <c r="Y7" s="75"/>
      <c r="Z7" s="75">
        <v>1</v>
      </c>
      <c r="AA7" s="75"/>
      <c r="AB7" s="75"/>
      <c r="AC7" s="75"/>
      <c r="AD7" s="75"/>
      <c r="AE7" s="75"/>
      <c r="AF7" s="75"/>
      <c r="AG7" s="75"/>
      <c r="AH7" s="75">
        <v>1</v>
      </c>
      <c r="AI7" s="75">
        <v>2</v>
      </c>
      <c r="AJ7" s="75">
        <v>1</v>
      </c>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c r="CO7" s="75"/>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c r="EH7" s="75"/>
      <c r="EI7" s="75"/>
      <c r="EJ7" s="75"/>
      <c r="EK7" s="75"/>
      <c r="EL7" s="75"/>
      <c r="EM7" s="75"/>
      <c r="EN7" s="75"/>
      <c r="EO7" s="75"/>
      <c r="EP7" s="75"/>
      <c r="EQ7" s="75"/>
      <c r="ER7" s="75"/>
      <c r="ES7" s="75"/>
      <c r="ET7" s="75"/>
      <c r="EU7" s="75"/>
      <c r="EV7" s="75"/>
      <c r="EW7" s="75"/>
      <c r="EX7" s="75"/>
      <c r="EY7" s="75"/>
      <c r="EZ7" s="75"/>
      <c r="FA7" s="75"/>
      <c r="FB7" s="75"/>
      <c r="FC7" s="75"/>
      <c r="FD7" s="75"/>
      <c r="FE7" s="75"/>
      <c r="FF7" s="75"/>
      <c r="FG7" s="75"/>
      <c r="FH7" s="75"/>
      <c r="FI7" s="75"/>
      <c r="FJ7" s="75"/>
      <c r="FK7" s="75"/>
      <c r="FL7" s="75"/>
      <c r="FM7" s="75"/>
      <c r="FN7" s="75"/>
      <c r="FO7" s="75"/>
      <c r="FP7" s="75"/>
      <c r="FQ7" s="75"/>
      <c r="FR7" s="75"/>
      <c r="FS7" s="75"/>
      <c r="FT7" s="75"/>
      <c r="FU7" s="75"/>
      <c r="FV7" s="75"/>
      <c r="FW7" s="75"/>
      <c r="FX7" s="75"/>
      <c r="FY7" s="75"/>
      <c r="FZ7" s="75"/>
      <c r="GA7" s="75"/>
      <c r="GB7" s="75"/>
      <c r="GC7" s="75"/>
      <c r="GD7" s="75"/>
      <c r="GE7" s="75"/>
      <c r="GF7" s="75"/>
      <c r="GG7" s="75"/>
      <c r="GH7" s="75"/>
      <c r="GI7" s="75"/>
      <c r="GJ7" s="75"/>
      <c r="GK7" s="75"/>
      <c r="GL7" s="75"/>
      <c r="GM7" s="75"/>
      <c r="GN7" s="75"/>
    </row>
    <row r="8" spans="2:196" x14ac:dyDescent="0.25">
      <c r="B8" s="49">
        <v>128</v>
      </c>
      <c r="C8" s="49" t="s">
        <v>5794</v>
      </c>
      <c r="D8" s="47">
        <v>135</v>
      </c>
      <c r="E8" s="47">
        <v>1962</v>
      </c>
      <c r="F8" s="54">
        <v>2.9632520861923601E-2</v>
      </c>
      <c r="G8" s="47">
        <v>0</v>
      </c>
      <c r="H8" s="53"/>
      <c r="J8" s="49" t="s">
        <v>101</v>
      </c>
      <c r="K8" s="47" t="s">
        <v>112</v>
      </c>
      <c r="L8" s="47">
        <v>1</v>
      </c>
      <c r="M8" s="48">
        <v>0</v>
      </c>
      <c r="N8" s="48"/>
      <c r="O8" s="47">
        <v>0</v>
      </c>
      <c r="P8" s="46">
        <f>(O8)/L8</f>
        <v>0</v>
      </c>
      <c r="S8" s="74"/>
      <c r="T8" s="73"/>
      <c r="U8" s="72"/>
      <c r="V8" s="72"/>
      <c r="W8" s="72"/>
      <c r="X8" s="72"/>
      <c r="Y8" s="72"/>
      <c r="Z8" s="72">
        <f>Z7/$T$7</f>
        <v>8.632149577887885E-6</v>
      </c>
      <c r="AA8" s="72"/>
      <c r="AB8" s="72"/>
      <c r="AC8" s="72"/>
      <c r="AD8" s="72"/>
      <c r="AE8" s="72"/>
      <c r="AF8" s="72"/>
      <c r="AG8" s="72"/>
      <c r="AH8" s="72">
        <f>AH7/$T$5</f>
        <v>4.73081206281383E-7</v>
      </c>
      <c r="AI8" s="72">
        <f>AI7/$T$5</f>
        <v>9.46162412562766E-7</v>
      </c>
      <c r="AJ8" s="72">
        <f>AJ7/$T$5</f>
        <v>4.73081206281383E-7</v>
      </c>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c r="FV8" s="72"/>
      <c r="FW8" s="72"/>
      <c r="FX8" s="72"/>
      <c r="FY8" s="72"/>
      <c r="FZ8" s="72"/>
      <c r="GA8" s="72"/>
      <c r="GB8" s="72"/>
      <c r="GC8" s="72"/>
      <c r="GD8" s="72"/>
      <c r="GE8" s="72"/>
      <c r="GF8" s="72"/>
      <c r="GG8" s="72"/>
      <c r="GH8" s="72"/>
      <c r="GI8" s="72"/>
      <c r="GJ8" s="72"/>
      <c r="GK8" s="72"/>
      <c r="GL8" s="72"/>
      <c r="GM8" s="72"/>
      <c r="GN8" s="72"/>
    </row>
    <row r="9" spans="2:196" x14ac:dyDescent="0.25">
      <c r="B9" s="49">
        <v>130</v>
      </c>
      <c r="C9" s="49" t="s">
        <v>5793</v>
      </c>
      <c r="D9" s="47">
        <v>4431</v>
      </c>
      <c r="E9" s="47">
        <v>0</v>
      </c>
      <c r="F9" s="54"/>
      <c r="G9" s="47">
        <v>0</v>
      </c>
      <c r="H9" s="53"/>
      <c r="J9" s="57" t="s">
        <v>208</v>
      </c>
      <c r="K9" s="51"/>
      <c r="L9" s="52">
        <f>SUM(L10:L11)</f>
        <v>115846</v>
      </c>
      <c r="M9" s="51"/>
      <c r="N9" s="51"/>
      <c r="O9" s="51"/>
      <c r="P9" s="50"/>
      <c r="S9" s="71" t="s">
        <v>264</v>
      </c>
      <c r="T9" s="76">
        <f>L12</f>
        <v>130184</v>
      </c>
      <c r="U9" s="47"/>
      <c r="V9" s="47"/>
      <c r="W9" s="47"/>
      <c r="X9" s="47"/>
      <c r="Y9" s="47"/>
      <c r="Z9" s="47"/>
      <c r="AA9" s="47"/>
      <c r="AB9" s="47">
        <v>6631</v>
      </c>
      <c r="AC9" s="47"/>
      <c r="AD9" s="47"/>
      <c r="AE9" s="47"/>
      <c r="AF9" s="47"/>
      <c r="AG9" s="47"/>
      <c r="AH9" s="47"/>
      <c r="AI9" s="47"/>
      <c r="AJ9" s="47"/>
      <c r="AK9" s="47">
        <v>6631</v>
      </c>
      <c r="AL9" s="47">
        <v>6631</v>
      </c>
      <c r="AM9" s="47">
        <v>1</v>
      </c>
      <c r="AN9" s="47">
        <v>163</v>
      </c>
      <c r="AO9" s="47">
        <v>9594</v>
      </c>
      <c r="AP9" s="47">
        <v>4</v>
      </c>
      <c r="AQ9" s="47">
        <v>59</v>
      </c>
      <c r="AR9" s="47">
        <v>30</v>
      </c>
      <c r="AS9" s="47"/>
      <c r="AT9" s="47"/>
      <c r="AU9" s="47"/>
      <c r="AV9" s="47"/>
      <c r="AW9" s="47"/>
      <c r="AX9" s="47"/>
      <c r="AY9" s="47"/>
      <c r="AZ9" s="47"/>
      <c r="BA9" s="47"/>
      <c r="BB9" s="47"/>
      <c r="BC9" s="47"/>
      <c r="BD9" s="47"/>
      <c r="BE9" s="47"/>
      <c r="BF9" s="47"/>
      <c r="BG9" s="47"/>
      <c r="BH9" s="47"/>
      <c r="BI9" s="47"/>
      <c r="BJ9" s="47"/>
      <c r="BK9" s="47"/>
      <c r="BL9" s="47"/>
      <c r="BM9" s="47"/>
      <c r="BN9" s="47"/>
      <c r="BO9" s="47"/>
      <c r="BP9" s="47"/>
      <c r="BQ9" s="47"/>
      <c r="BR9" s="47"/>
      <c r="BS9" s="47"/>
      <c r="BT9" s="47"/>
      <c r="BU9" s="47"/>
      <c r="BV9" s="47"/>
      <c r="BW9" s="47"/>
      <c r="BX9" s="47"/>
      <c r="BY9" s="47"/>
      <c r="BZ9" s="47"/>
      <c r="CA9" s="47"/>
      <c r="CB9" s="47"/>
      <c r="CC9" s="47"/>
      <c r="CD9" s="47"/>
      <c r="CE9" s="47"/>
      <c r="CF9" s="47"/>
      <c r="CG9" s="47"/>
      <c r="CH9" s="47"/>
      <c r="CI9" s="47"/>
      <c r="CJ9" s="47"/>
      <c r="CK9" s="47"/>
      <c r="CL9" s="47"/>
      <c r="CM9" s="47"/>
      <c r="CN9" s="47"/>
      <c r="CO9" s="47"/>
      <c r="CP9" s="47"/>
      <c r="CQ9" s="47"/>
      <c r="CR9" s="47"/>
      <c r="CS9" s="47"/>
      <c r="CT9" s="47"/>
      <c r="CU9" s="47"/>
      <c r="CV9" s="47"/>
      <c r="CW9" s="47"/>
      <c r="CX9" s="47"/>
      <c r="CY9" s="47"/>
      <c r="CZ9" s="47"/>
      <c r="DA9" s="47"/>
      <c r="DB9" s="47"/>
      <c r="DC9" s="47"/>
      <c r="DD9" s="47"/>
      <c r="DE9" s="47"/>
      <c r="DF9" s="47"/>
      <c r="DG9" s="47"/>
      <c r="DH9" s="47"/>
      <c r="DI9" s="47"/>
      <c r="DJ9" s="47"/>
      <c r="DK9" s="47"/>
      <c r="DL9" s="47"/>
      <c r="DM9" s="47"/>
      <c r="DN9" s="47"/>
      <c r="DO9" s="47"/>
      <c r="DP9" s="47"/>
      <c r="DQ9" s="47"/>
      <c r="DR9" s="47"/>
      <c r="DS9" s="47"/>
      <c r="DT9" s="47"/>
      <c r="DU9" s="47"/>
      <c r="DV9" s="47"/>
      <c r="DW9" s="47"/>
      <c r="DX9" s="47"/>
      <c r="DY9" s="47"/>
      <c r="DZ9" s="47"/>
      <c r="EA9" s="47"/>
      <c r="EB9" s="47"/>
      <c r="EC9" s="47"/>
      <c r="ED9" s="47"/>
      <c r="EE9" s="47"/>
      <c r="EF9" s="47"/>
      <c r="EG9" s="47"/>
      <c r="EH9" s="47"/>
      <c r="EI9" s="47"/>
      <c r="EJ9" s="47"/>
      <c r="EK9" s="47"/>
      <c r="EL9" s="47"/>
      <c r="EM9" s="47"/>
      <c r="EN9" s="47"/>
      <c r="EO9" s="47"/>
      <c r="EP9" s="47"/>
      <c r="EQ9" s="47"/>
      <c r="ER9" s="47"/>
      <c r="ES9" s="47"/>
      <c r="ET9" s="47"/>
      <c r="EU9" s="47"/>
      <c r="EV9" s="47"/>
      <c r="EW9" s="47"/>
      <c r="EX9" s="47"/>
      <c r="EY9" s="47"/>
      <c r="EZ9" s="47"/>
      <c r="FA9" s="47"/>
      <c r="FB9" s="47"/>
      <c r="FC9" s="47"/>
      <c r="FD9" s="47"/>
      <c r="FE9" s="47"/>
      <c r="FF9" s="47"/>
      <c r="FG9" s="47"/>
      <c r="FH9" s="47"/>
      <c r="FI9" s="47"/>
      <c r="FJ9" s="47"/>
      <c r="FK9" s="47"/>
      <c r="FL9" s="47"/>
      <c r="FM9" s="47"/>
      <c r="FN9" s="47"/>
      <c r="FO9" s="47"/>
      <c r="FP9" s="47"/>
      <c r="FQ9" s="47"/>
      <c r="FR9" s="47"/>
      <c r="FS9" s="47"/>
      <c r="FT9" s="47"/>
      <c r="FU9" s="47"/>
      <c r="FV9" s="47"/>
      <c r="FW9" s="47"/>
      <c r="FX9" s="47"/>
      <c r="FY9" s="47"/>
      <c r="FZ9" s="47"/>
      <c r="GA9" s="47"/>
      <c r="GB9" s="47"/>
      <c r="GC9" s="47"/>
      <c r="GD9" s="47"/>
      <c r="GE9" s="47"/>
      <c r="GF9" s="47"/>
      <c r="GG9" s="47"/>
      <c r="GH9" s="47"/>
      <c r="GI9" s="47"/>
      <c r="GJ9" s="47"/>
      <c r="GK9" s="47"/>
      <c r="GL9" s="47"/>
      <c r="GM9" s="47"/>
      <c r="GN9" s="47"/>
    </row>
    <row r="10" spans="2:196" x14ac:dyDescent="0.25">
      <c r="B10" s="49">
        <v>131</v>
      </c>
      <c r="C10" s="49" t="s">
        <v>5792</v>
      </c>
      <c r="D10" s="47">
        <v>268</v>
      </c>
      <c r="E10" s="47">
        <v>1553</v>
      </c>
      <c r="F10" s="54">
        <v>3.2232990488409901E-3</v>
      </c>
      <c r="G10" s="47">
        <v>0</v>
      </c>
      <c r="H10" s="53"/>
      <c r="J10" s="49" t="s">
        <v>208</v>
      </c>
      <c r="K10" s="47" t="s">
        <v>126</v>
      </c>
      <c r="L10" s="47">
        <v>115844</v>
      </c>
      <c r="M10" s="48">
        <v>115845</v>
      </c>
      <c r="N10" s="48">
        <v>186.09615599550301</v>
      </c>
      <c r="O10" s="47">
        <v>0</v>
      </c>
      <c r="P10" s="46">
        <f>(O10)/L10</f>
        <v>0</v>
      </c>
      <c r="S10" s="74"/>
      <c r="T10" s="73"/>
      <c r="U10" s="72"/>
      <c r="V10" s="72"/>
      <c r="W10" s="72"/>
      <c r="X10" s="72"/>
      <c r="Y10" s="72"/>
      <c r="Z10" s="72"/>
      <c r="AA10" s="72"/>
      <c r="AB10" s="72">
        <f>AB9/$T$9</f>
        <v>5.0935598844712097E-2</v>
      </c>
      <c r="AC10" s="72"/>
      <c r="AD10" s="72"/>
      <c r="AE10" s="72"/>
      <c r="AF10" s="72"/>
      <c r="AG10" s="72"/>
      <c r="AH10" s="72"/>
      <c r="AI10" s="72"/>
      <c r="AJ10" s="72"/>
      <c r="AK10" s="72">
        <f t="shared" ref="AK10:AR10" si="1">AK9/$T$9</f>
        <v>5.0935598844712097E-2</v>
      </c>
      <c r="AL10" s="72">
        <f t="shared" si="1"/>
        <v>5.0935598844712097E-2</v>
      </c>
      <c r="AM10" s="72">
        <f t="shared" si="1"/>
        <v>7.6814355066674854E-6</v>
      </c>
      <c r="AN10" s="72">
        <f t="shared" si="1"/>
        <v>1.2520739875868001E-3</v>
      </c>
      <c r="AO10" s="72">
        <f t="shared" si="1"/>
        <v>7.3695692250967865E-2</v>
      </c>
      <c r="AP10" s="72">
        <f t="shared" si="1"/>
        <v>3.0725742026669941E-5</v>
      </c>
      <c r="AQ10" s="72">
        <f t="shared" si="1"/>
        <v>4.5320469489338168E-4</v>
      </c>
      <c r="AR10" s="72">
        <f t="shared" si="1"/>
        <v>2.3044306520002457E-4</v>
      </c>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c r="FV10" s="72"/>
      <c r="FW10" s="72"/>
      <c r="FX10" s="72"/>
      <c r="FY10" s="72"/>
      <c r="FZ10" s="72"/>
      <c r="GA10" s="72"/>
      <c r="GB10" s="72"/>
      <c r="GC10" s="72"/>
      <c r="GD10" s="72"/>
      <c r="GE10" s="72"/>
      <c r="GF10" s="72"/>
      <c r="GG10" s="72"/>
      <c r="GH10" s="72"/>
      <c r="GI10" s="72"/>
      <c r="GJ10" s="72"/>
      <c r="GK10" s="72"/>
      <c r="GL10" s="72"/>
      <c r="GM10" s="72"/>
      <c r="GN10" s="72"/>
    </row>
    <row r="11" spans="2:196" x14ac:dyDescent="0.25">
      <c r="B11" s="49">
        <v>132</v>
      </c>
      <c r="C11" s="49" t="s">
        <v>5791</v>
      </c>
      <c r="D11" s="47">
        <v>24</v>
      </c>
      <c r="E11" s="47">
        <v>0</v>
      </c>
      <c r="F11" s="54"/>
      <c r="G11" s="47">
        <v>0</v>
      </c>
      <c r="H11" s="53"/>
      <c r="J11" s="49" t="s">
        <v>208</v>
      </c>
      <c r="K11" s="47" t="s">
        <v>212</v>
      </c>
      <c r="L11" s="47">
        <v>2</v>
      </c>
      <c r="M11" s="48">
        <v>0</v>
      </c>
      <c r="N11" s="48"/>
      <c r="O11" s="47">
        <v>0</v>
      </c>
      <c r="P11" s="46">
        <f>(O11)/L11</f>
        <v>0</v>
      </c>
      <c r="S11" s="77" t="s">
        <v>506</v>
      </c>
      <c r="T11" s="70"/>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7"/>
      <c r="BI11" s="47"/>
      <c r="BJ11" s="47"/>
      <c r="BK11" s="47"/>
      <c r="BL11" s="47"/>
      <c r="BM11" s="47"/>
      <c r="BN11" s="47"/>
      <c r="BO11" s="47"/>
      <c r="BP11" s="47"/>
      <c r="BQ11" s="47"/>
      <c r="BR11" s="47"/>
      <c r="BS11" s="47"/>
      <c r="BT11" s="47"/>
      <c r="BU11" s="47"/>
      <c r="BV11" s="47"/>
      <c r="BW11" s="47"/>
      <c r="BX11" s="47"/>
      <c r="BY11" s="47"/>
      <c r="BZ11" s="47"/>
      <c r="CA11" s="47"/>
      <c r="CB11" s="47"/>
      <c r="CC11" s="47"/>
      <c r="CD11" s="47"/>
      <c r="CE11" s="47"/>
      <c r="CF11" s="47"/>
      <c r="CG11" s="47"/>
      <c r="CH11" s="47"/>
      <c r="CI11" s="47"/>
      <c r="CJ11" s="47"/>
      <c r="CK11" s="47"/>
      <c r="CL11" s="47"/>
      <c r="CM11" s="47"/>
      <c r="CN11" s="47"/>
      <c r="CO11" s="47"/>
      <c r="CP11" s="47"/>
      <c r="CQ11" s="47"/>
      <c r="CR11" s="47"/>
      <c r="CS11" s="47"/>
      <c r="CT11" s="47"/>
      <c r="CU11" s="47"/>
      <c r="CV11" s="47"/>
      <c r="CW11" s="47"/>
      <c r="CX11" s="47"/>
      <c r="CY11" s="47"/>
      <c r="CZ11" s="47"/>
      <c r="DA11" s="47"/>
      <c r="DB11" s="47"/>
      <c r="DC11" s="47"/>
      <c r="DD11" s="47"/>
      <c r="DE11" s="47"/>
      <c r="DF11" s="47"/>
      <c r="DG11" s="47"/>
      <c r="DH11" s="47"/>
      <c r="DI11" s="47"/>
      <c r="DJ11" s="47"/>
      <c r="DK11" s="47"/>
      <c r="DL11" s="47"/>
      <c r="DM11" s="47"/>
      <c r="DN11" s="47"/>
      <c r="DO11" s="47"/>
      <c r="DP11" s="47"/>
      <c r="DQ11" s="47"/>
      <c r="DR11" s="47"/>
      <c r="DS11" s="47"/>
      <c r="DT11" s="47"/>
      <c r="DU11" s="47"/>
      <c r="DV11" s="47"/>
      <c r="DW11" s="47"/>
      <c r="DX11" s="47"/>
      <c r="DY11" s="47"/>
      <c r="DZ11" s="47"/>
      <c r="EA11" s="47"/>
      <c r="EB11" s="47"/>
      <c r="EC11" s="47"/>
      <c r="ED11" s="47"/>
      <c r="EE11" s="47"/>
      <c r="EF11" s="47"/>
      <c r="EG11" s="47"/>
      <c r="EH11" s="47"/>
      <c r="EI11" s="47"/>
      <c r="EJ11" s="47"/>
      <c r="EK11" s="47"/>
      <c r="EL11" s="47"/>
      <c r="EM11" s="47"/>
      <c r="EN11" s="47"/>
      <c r="EO11" s="47"/>
      <c r="EP11" s="47"/>
      <c r="EQ11" s="47"/>
      <c r="ER11" s="47"/>
      <c r="ES11" s="47"/>
      <c r="ET11" s="47"/>
      <c r="EU11" s="47"/>
      <c r="EV11" s="47"/>
      <c r="EW11" s="47"/>
      <c r="EX11" s="47"/>
      <c r="EY11" s="47"/>
      <c r="EZ11" s="47"/>
      <c r="FA11" s="47"/>
      <c r="FB11" s="47"/>
      <c r="FC11" s="47"/>
      <c r="FD11" s="47"/>
      <c r="FE11" s="47"/>
      <c r="FF11" s="47"/>
      <c r="FG11" s="47"/>
      <c r="FH11" s="47"/>
      <c r="FI11" s="47"/>
      <c r="FJ11" s="47"/>
      <c r="FK11" s="47"/>
      <c r="FL11" s="47"/>
      <c r="FM11" s="47"/>
      <c r="FN11" s="47"/>
      <c r="FO11" s="47"/>
      <c r="FP11" s="47"/>
      <c r="FQ11" s="47"/>
      <c r="FR11" s="47"/>
      <c r="FS11" s="47"/>
      <c r="FT11" s="47"/>
      <c r="FU11" s="47"/>
      <c r="FV11" s="47"/>
      <c r="FW11" s="47"/>
      <c r="FX11" s="47"/>
      <c r="FY11" s="47"/>
      <c r="FZ11" s="47"/>
      <c r="GA11" s="47"/>
      <c r="GB11" s="47"/>
      <c r="GC11" s="47"/>
      <c r="GD11" s="47"/>
      <c r="GE11" s="47"/>
      <c r="GF11" s="47"/>
      <c r="GG11" s="47"/>
      <c r="GH11" s="47"/>
      <c r="GI11" s="47"/>
      <c r="GJ11" s="47"/>
      <c r="GK11" s="47"/>
      <c r="GL11" s="47"/>
      <c r="GM11" s="47"/>
      <c r="GN11" s="47"/>
    </row>
    <row r="12" spans="2:196" x14ac:dyDescent="0.25">
      <c r="B12" s="49">
        <v>133</v>
      </c>
      <c r="C12" s="49" t="s">
        <v>5790</v>
      </c>
      <c r="D12" s="47">
        <v>1</v>
      </c>
      <c r="E12" s="47">
        <v>0</v>
      </c>
      <c r="F12" s="54"/>
      <c r="G12" s="47">
        <v>0</v>
      </c>
      <c r="H12" s="53"/>
      <c r="J12" s="57" t="s">
        <v>264</v>
      </c>
      <c r="K12" s="51"/>
      <c r="L12" s="52">
        <f>SUM(L13:L17)</f>
        <v>130184</v>
      </c>
      <c r="M12" s="51"/>
      <c r="N12" s="51"/>
      <c r="O12" s="51"/>
      <c r="P12" s="50"/>
      <c r="S12" s="77" t="s">
        <v>295</v>
      </c>
      <c r="T12" s="70"/>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7"/>
      <c r="BI12" s="47"/>
      <c r="BJ12" s="47"/>
      <c r="BK12" s="47"/>
      <c r="BL12" s="47"/>
      <c r="BM12" s="47"/>
      <c r="BN12" s="47"/>
      <c r="BO12" s="47"/>
      <c r="BP12" s="47"/>
      <c r="BQ12" s="47"/>
      <c r="BR12" s="47"/>
      <c r="BS12" s="47"/>
      <c r="BT12" s="47"/>
      <c r="BU12" s="47"/>
      <c r="BV12" s="47"/>
      <c r="BW12" s="47"/>
      <c r="BX12" s="47"/>
      <c r="BY12" s="47"/>
      <c r="BZ12" s="47"/>
      <c r="CA12" s="47"/>
      <c r="CB12" s="47"/>
      <c r="CC12" s="47"/>
      <c r="CD12" s="47"/>
      <c r="CE12" s="47"/>
      <c r="CF12" s="47"/>
      <c r="CG12" s="47"/>
      <c r="CH12" s="47"/>
      <c r="CI12" s="47"/>
      <c r="CJ12" s="47"/>
      <c r="CK12" s="47"/>
      <c r="CL12" s="47"/>
      <c r="CM12" s="47"/>
      <c r="CN12" s="47"/>
      <c r="CO12" s="47"/>
      <c r="CP12" s="47"/>
      <c r="CQ12" s="47"/>
      <c r="CR12" s="47"/>
      <c r="CS12" s="47"/>
      <c r="CT12" s="47"/>
      <c r="CU12" s="47"/>
      <c r="CV12" s="47"/>
      <c r="CW12" s="47"/>
      <c r="CX12" s="47"/>
      <c r="CY12" s="47"/>
      <c r="CZ12" s="47"/>
      <c r="DA12" s="47"/>
      <c r="DB12" s="47"/>
      <c r="DC12" s="47"/>
      <c r="DD12" s="47"/>
      <c r="DE12" s="47"/>
      <c r="DF12" s="47"/>
      <c r="DG12" s="47"/>
      <c r="DH12" s="47"/>
      <c r="DI12" s="47"/>
      <c r="DJ12" s="47"/>
      <c r="DK12" s="47"/>
      <c r="DL12" s="47"/>
      <c r="DM12" s="47"/>
      <c r="DN12" s="47"/>
      <c r="DO12" s="47"/>
      <c r="DP12" s="47"/>
      <c r="DQ12" s="47"/>
      <c r="DR12" s="47"/>
      <c r="DS12" s="47"/>
      <c r="DT12" s="47"/>
      <c r="DU12" s="47"/>
      <c r="DV12" s="47"/>
      <c r="DW12" s="47"/>
      <c r="DX12" s="47"/>
      <c r="DY12" s="47"/>
      <c r="DZ12" s="47"/>
      <c r="EA12" s="47"/>
      <c r="EB12" s="47"/>
      <c r="EC12" s="47"/>
      <c r="ED12" s="47"/>
      <c r="EE12" s="47"/>
      <c r="EF12" s="47"/>
      <c r="EG12" s="47"/>
      <c r="EH12" s="47"/>
      <c r="EI12" s="47"/>
      <c r="EJ12" s="47"/>
      <c r="EK12" s="47"/>
      <c r="EL12" s="47"/>
      <c r="EM12" s="47"/>
      <c r="EN12" s="47"/>
      <c r="EO12" s="47"/>
      <c r="EP12" s="47"/>
      <c r="EQ12" s="47"/>
      <c r="ER12" s="47"/>
      <c r="ES12" s="47"/>
      <c r="ET12" s="47"/>
      <c r="EU12" s="47"/>
      <c r="EV12" s="47"/>
      <c r="EW12" s="47"/>
      <c r="EX12" s="47"/>
      <c r="EY12" s="47"/>
      <c r="EZ12" s="47"/>
      <c r="FA12" s="47"/>
      <c r="FB12" s="47"/>
      <c r="FC12" s="47"/>
      <c r="FD12" s="47"/>
      <c r="FE12" s="47"/>
      <c r="FF12" s="47"/>
      <c r="FG12" s="47"/>
      <c r="FH12" s="47"/>
      <c r="FI12" s="47"/>
      <c r="FJ12" s="47"/>
      <c r="FK12" s="47"/>
      <c r="FL12" s="47"/>
      <c r="FM12" s="47"/>
      <c r="FN12" s="47"/>
      <c r="FO12" s="47"/>
      <c r="FP12" s="47"/>
      <c r="FQ12" s="47"/>
      <c r="FR12" s="47"/>
      <c r="FS12" s="47"/>
      <c r="FT12" s="47"/>
      <c r="FU12" s="47"/>
      <c r="FV12" s="47"/>
      <c r="FW12" s="47"/>
      <c r="FX12" s="47"/>
      <c r="FY12" s="47"/>
      <c r="FZ12" s="47"/>
      <c r="GA12" s="47"/>
      <c r="GB12" s="47"/>
      <c r="GC12" s="47"/>
      <c r="GD12" s="47"/>
      <c r="GE12" s="47"/>
      <c r="GF12" s="47"/>
      <c r="GG12" s="47"/>
      <c r="GH12" s="47"/>
      <c r="GI12" s="47"/>
      <c r="GJ12" s="47"/>
      <c r="GK12" s="47"/>
      <c r="GL12" s="47"/>
      <c r="GM12" s="47"/>
      <c r="GN12" s="47"/>
    </row>
    <row r="13" spans="2:196" x14ac:dyDescent="0.25">
      <c r="B13" s="49">
        <v>134</v>
      </c>
      <c r="C13" s="49" t="s">
        <v>5789</v>
      </c>
      <c r="D13" s="47">
        <v>3679</v>
      </c>
      <c r="E13" s="47">
        <v>0</v>
      </c>
      <c r="F13" s="54"/>
      <c r="G13" s="47">
        <v>1</v>
      </c>
      <c r="H13" s="53"/>
      <c r="J13" s="49" t="s">
        <v>264</v>
      </c>
      <c r="K13" s="47" t="s">
        <v>108</v>
      </c>
      <c r="L13" s="47">
        <v>135</v>
      </c>
      <c r="M13" s="48">
        <v>0</v>
      </c>
      <c r="N13" s="48"/>
      <c r="O13" s="47">
        <v>0</v>
      </c>
      <c r="P13" s="46">
        <f>(O13)/L13</f>
        <v>0</v>
      </c>
      <c r="S13" s="77" t="s">
        <v>469</v>
      </c>
      <c r="T13" s="70"/>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v>2</v>
      </c>
      <c r="AT13" s="47">
        <v>1</v>
      </c>
      <c r="AU13" s="47">
        <v>138</v>
      </c>
      <c r="AV13" s="47"/>
      <c r="AW13" s="47"/>
      <c r="AX13" s="47"/>
      <c r="AY13" s="47"/>
      <c r="AZ13" s="47"/>
      <c r="BA13" s="47"/>
      <c r="BB13" s="47"/>
      <c r="BC13" s="47"/>
      <c r="BD13" s="47"/>
      <c r="BE13" s="47"/>
      <c r="BF13" s="47"/>
      <c r="BG13" s="47"/>
      <c r="BH13" s="47"/>
      <c r="BI13" s="47"/>
      <c r="BJ13" s="47"/>
      <c r="BK13" s="47"/>
      <c r="BL13" s="47"/>
      <c r="BM13" s="47"/>
      <c r="BN13" s="47"/>
      <c r="BO13" s="47"/>
      <c r="BP13" s="47"/>
      <c r="BQ13" s="47"/>
      <c r="BR13" s="47"/>
      <c r="BS13" s="47"/>
      <c r="BT13" s="47"/>
      <c r="BU13" s="47"/>
      <c r="BV13" s="47"/>
      <c r="BW13" s="47"/>
      <c r="BX13" s="47"/>
      <c r="BY13" s="47"/>
      <c r="BZ13" s="47"/>
      <c r="CA13" s="47"/>
      <c r="CB13" s="47"/>
      <c r="CC13" s="47"/>
      <c r="CD13" s="47"/>
      <c r="CE13" s="47"/>
      <c r="CF13" s="47"/>
      <c r="CG13" s="47"/>
      <c r="CH13" s="47"/>
      <c r="CI13" s="47"/>
      <c r="CJ13" s="47"/>
      <c r="CK13" s="47"/>
      <c r="CL13" s="47"/>
      <c r="CM13" s="47"/>
      <c r="CN13" s="47"/>
      <c r="CO13" s="47"/>
      <c r="CP13" s="47"/>
      <c r="CQ13" s="47"/>
      <c r="CR13" s="47"/>
      <c r="CS13" s="47"/>
      <c r="CT13" s="47"/>
      <c r="CU13" s="47"/>
      <c r="CV13" s="47"/>
      <c r="CW13" s="47"/>
      <c r="CX13" s="47"/>
      <c r="CY13" s="47"/>
      <c r="CZ13" s="47"/>
      <c r="DA13" s="47"/>
      <c r="DB13" s="47"/>
      <c r="DC13" s="47"/>
      <c r="DD13" s="47"/>
      <c r="DE13" s="47"/>
      <c r="DF13" s="47"/>
      <c r="DG13" s="47"/>
      <c r="DH13" s="47"/>
      <c r="DI13" s="47"/>
      <c r="DJ13" s="47"/>
      <c r="DK13" s="47"/>
      <c r="DL13" s="47"/>
      <c r="DM13" s="47"/>
      <c r="DN13" s="47"/>
      <c r="DO13" s="47"/>
      <c r="DP13" s="47"/>
      <c r="DQ13" s="47"/>
      <c r="DR13" s="47"/>
      <c r="DS13" s="47"/>
      <c r="DT13" s="47"/>
      <c r="DU13" s="47"/>
      <c r="DV13" s="47"/>
      <c r="DW13" s="47"/>
      <c r="DX13" s="47"/>
      <c r="DY13" s="47"/>
      <c r="DZ13" s="47"/>
      <c r="EA13" s="47"/>
      <c r="EB13" s="47"/>
      <c r="EC13" s="47"/>
      <c r="ED13" s="47"/>
      <c r="EE13" s="47"/>
      <c r="EF13" s="47"/>
      <c r="EG13" s="47"/>
      <c r="EH13" s="47"/>
      <c r="EI13" s="47"/>
      <c r="EJ13" s="47"/>
      <c r="EK13" s="47"/>
      <c r="EL13" s="47"/>
      <c r="EM13" s="47"/>
      <c r="EN13" s="47"/>
      <c r="EO13" s="47"/>
      <c r="EP13" s="47"/>
      <c r="EQ13" s="47"/>
      <c r="ER13" s="47"/>
      <c r="ES13" s="47"/>
      <c r="ET13" s="47"/>
      <c r="EU13" s="47"/>
      <c r="EV13" s="47"/>
      <c r="EW13" s="47"/>
      <c r="EX13" s="47"/>
      <c r="EY13" s="47"/>
      <c r="EZ13" s="47"/>
      <c r="FA13" s="47"/>
      <c r="FB13" s="47"/>
      <c r="FC13" s="47"/>
      <c r="FD13" s="47"/>
      <c r="FE13" s="47"/>
      <c r="FF13" s="47"/>
      <c r="FG13" s="47"/>
      <c r="FH13" s="47"/>
      <c r="FI13" s="47"/>
      <c r="FJ13" s="47"/>
      <c r="FK13" s="47"/>
      <c r="FL13" s="47"/>
      <c r="FM13" s="47"/>
      <c r="FN13" s="47"/>
      <c r="FO13" s="47"/>
      <c r="FP13" s="47"/>
      <c r="FQ13" s="47"/>
      <c r="FR13" s="47"/>
      <c r="FS13" s="47"/>
      <c r="FT13" s="47"/>
      <c r="FU13" s="47"/>
      <c r="FV13" s="47"/>
      <c r="FW13" s="47"/>
      <c r="FX13" s="47"/>
      <c r="FY13" s="47"/>
      <c r="FZ13" s="47"/>
      <c r="GA13" s="47"/>
      <c r="GB13" s="47"/>
      <c r="GC13" s="47"/>
      <c r="GD13" s="47"/>
      <c r="GE13" s="47"/>
      <c r="GF13" s="47"/>
      <c r="GG13" s="47"/>
      <c r="GH13" s="47"/>
      <c r="GI13" s="47"/>
      <c r="GJ13" s="47"/>
      <c r="GK13" s="47"/>
      <c r="GL13" s="47"/>
      <c r="GM13" s="47"/>
      <c r="GN13" s="47"/>
    </row>
    <row r="14" spans="2:196" x14ac:dyDescent="0.25">
      <c r="B14" s="69">
        <v>136</v>
      </c>
      <c r="C14" s="69" t="s">
        <v>212</v>
      </c>
      <c r="D14" s="67">
        <v>33449</v>
      </c>
      <c r="E14" s="67">
        <v>0</v>
      </c>
      <c r="F14" s="68"/>
      <c r="G14" s="67">
        <v>7</v>
      </c>
      <c r="H14" s="66">
        <f>(D14-G14)/D14</f>
        <v>0.99979072618015485</v>
      </c>
      <c r="J14" s="49" t="s">
        <v>264</v>
      </c>
      <c r="K14" s="47" t="s">
        <v>235</v>
      </c>
      <c r="L14" s="47">
        <v>8805</v>
      </c>
      <c r="M14" s="48">
        <v>8835</v>
      </c>
      <c r="N14" s="48">
        <v>5.8603392448276201</v>
      </c>
      <c r="O14" s="47">
        <v>8022</v>
      </c>
      <c r="P14" s="46">
        <f>(O14)/L14</f>
        <v>0.91107325383304938</v>
      </c>
      <c r="S14" s="77" t="s">
        <v>503</v>
      </c>
      <c r="T14" s="70"/>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v>35</v>
      </c>
      <c r="AW14" s="47">
        <v>35</v>
      </c>
      <c r="AX14" s="47">
        <v>12</v>
      </c>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c r="CA14" s="47"/>
      <c r="CB14" s="47"/>
      <c r="CC14" s="47"/>
      <c r="CD14" s="47"/>
      <c r="CE14" s="47"/>
      <c r="CF14" s="47"/>
      <c r="CG14" s="47"/>
      <c r="CH14" s="47"/>
      <c r="CI14" s="47"/>
      <c r="CJ14" s="47"/>
      <c r="CK14" s="47"/>
      <c r="CL14" s="47"/>
      <c r="CM14" s="47"/>
      <c r="CN14" s="47"/>
      <c r="CO14" s="47"/>
      <c r="CP14" s="47"/>
      <c r="CQ14" s="47"/>
      <c r="CR14" s="47"/>
      <c r="CS14" s="47"/>
      <c r="CT14" s="47"/>
      <c r="CU14" s="47"/>
      <c r="CV14" s="47"/>
      <c r="CW14" s="47"/>
      <c r="CX14" s="47"/>
      <c r="CY14" s="47"/>
      <c r="CZ14" s="47"/>
      <c r="DA14" s="47"/>
      <c r="DB14" s="47"/>
      <c r="DC14" s="47"/>
      <c r="DD14" s="47"/>
      <c r="DE14" s="47"/>
      <c r="DF14" s="47"/>
      <c r="DG14" s="47"/>
      <c r="DH14" s="47"/>
      <c r="DI14" s="47"/>
      <c r="DJ14" s="47"/>
      <c r="DK14" s="47"/>
      <c r="DL14" s="47"/>
      <c r="DM14" s="47"/>
      <c r="DN14" s="47"/>
      <c r="DO14" s="47"/>
      <c r="DP14" s="47"/>
      <c r="DQ14" s="47"/>
      <c r="DR14" s="47"/>
      <c r="DS14" s="47"/>
      <c r="DT14" s="47"/>
      <c r="DU14" s="47"/>
      <c r="DV14" s="47"/>
      <c r="DW14" s="47"/>
      <c r="DX14" s="47"/>
      <c r="DY14" s="47"/>
      <c r="DZ14" s="47"/>
      <c r="EA14" s="47"/>
      <c r="EB14" s="47"/>
      <c r="EC14" s="47"/>
      <c r="ED14" s="47"/>
      <c r="EE14" s="47"/>
      <c r="EF14" s="47"/>
      <c r="EG14" s="47"/>
      <c r="EH14" s="47"/>
      <c r="EI14" s="47"/>
      <c r="EJ14" s="47"/>
      <c r="EK14" s="47"/>
      <c r="EL14" s="47"/>
      <c r="EM14" s="47"/>
      <c r="EN14" s="47"/>
      <c r="EO14" s="47"/>
      <c r="EP14" s="47"/>
      <c r="EQ14" s="47"/>
      <c r="ER14" s="47"/>
      <c r="ES14" s="47"/>
      <c r="ET14" s="47"/>
      <c r="EU14" s="47"/>
      <c r="EV14" s="47"/>
      <c r="EW14" s="47"/>
      <c r="EX14" s="47"/>
      <c r="EY14" s="47"/>
      <c r="EZ14" s="47"/>
      <c r="FA14" s="47"/>
      <c r="FB14" s="47"/>
      <c r="FC14" s="47"/>
      <c r="FD14" s="47"/>
      <c r="FE14" s="47"/>
      <c r="FF14" s="47"/>
      <c r="FG14" s="47"/>
      <c r="FH14" s="47"/>
      <c r="FI14" s="47"/>
      <c r="FJ14" s="47"/>
      <c r="FK14" s="47"/>
      <c r="FL14" s="47"/>
      <c r="FM14" s="47"/>
      <c r="FN14" s="47"/>
      <c r="FO14" s="47"/>
      <c r="FP14" s="47"/>
      <c r="FQ14" s="47"/>
      <c r="FR14" s="47"/>
      <c r="FS14" s="47"/>
      <c r="FT14" s="47"/>
      <c r="FU14" s="47"/>
      <c r="FV14" s="47"/>
      <c r="FW14" s="47"/>
      <c r="FX14" s="47"/>
      <c r="FY14" s="47"/>
      <c r="FZ14" s="47"/>
      <c r="GA14" s="47"/>
      <c r="GB14" s="47"/>
      <c r="GC14" s="47"/>
      <c r="GD14" s="47"/>
      <c r="GE14" s="47"/>
      <c r="GF14" s="47"/>
      <c r="GG14" s="47"/>
      <c r="GH14" s="47"/>
      <c r="GI14" s="47"/>
      <c r="GJ14" s="47"/>
      <c r="GK14" s="47"/>
      <c r="GL14" s="47"/>
      <c r="GM14" s="47"/>
      <c r="GN14" s="47"/>
    </row>
    <row r="15" spans="2:196" x14ac:dyDescent="0.25">
      <c r="B15" s="49">
        <v>137</v>
      </c>
      <c r="C15" s="49" t="s">
        <v>5788</v>
      </c>
      <c r="D15" s="47">
        <v>156</v>
      </c>
      <c r="E15" s="47">
        <v>0</v>
      </c>
      <c r="F15" s="54"/>
      <c r="G15" s="47">
        <v>0</v>
      </c>
      <c r="H15" s="53"/>
      <c r="J15" s="49" t="s">
        <v>264</v>
      </c>
      <c r="K15" s="47" t="s">
        <v>126</v>
      </c>
      <c r="L15" s="47">
        <v>118783</v>
      </c>
      <c r="M15" s="48">
        <v>181534</v>
      </c>
      <c r="N15" s="48">
        <v>159.99561588093599</v>
      </c>
      <c r="O15" s="47">
        <v>65903</v>
      </c>
      <c r="P15" s="46">
        <f>(O15)/L15</f>
        <v>0.554818450451664</v>
      </c>
      <c r="S15" s="77" t="s">
        <v>507</v>
      </c>
      <c r="T15" s="70"/>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7"/>
      <c r="BI15" s="47"/>
      <c r="BJ15" s="47"/>
      <c r="BK15" s="47"/>
      <c r="BL15" s="47"/>
      <c r="BM15" s="47"/>
      <c r="BN15" s="47"/>
      <c r="BO15" s="47"/>
      <c r="BP15" s="47"/>
      <c r="BQ15" s="47"/>
      <c r="BR15" s="47"/>
      <c r="BS15" s="47"/>
      <c r="BT15" s="47"/>
      <c r="BU15" s="47"/>
      <c r="BV15" s="47"/>
      <c r="BW15" s="47"/>
      <c r="BX15" s="47"/>
      <c r="BY15" s="47"/>
      <c r="BZ15" s="47"/>
      <c r="CA15" s="47"/>
      <c r="CB15" s="47"/>
      <c r="CC15" s="47"/>
      <c r="CD15" s="47"/>
      <c r="CE15" s="47"/>
      <c r="CF15" s="47"/>
      <c r="CG15" s="47"/>
      <c r="CH15" s="47"/>
      <c r="CI15" s="47"/>
      <c r="CJ15" s="47"/>
      <c r="CK15" s="47"/>
      <c r="CL15" s="47"/>
      <c r="CM15" s="47"/>
      <c r="CN15" s="47"/>
      <c r="CO15" s="47"/>
      <c r="CP15" s="47"/>
      <c r="CQ15" s="47"/>
      <c r="CR15" s="47"/>
      <c r="CS15" s="47"/>
      <c r="CT15" s="47"/>
      <c r="CU15" s="47"/>
      <c r="CV15" s="47"/>
      <c r="CW15" s="47"/>
      <c r="CX15" s="47"/>
      <c r="CY15" s="47"/>
      <c r="CZ15" s="47"/>
      <c r="DA15" s="47"/>
      <c r="DB15" s="47"/>
      <c r="DC15" s="47"/>
      <c r="DD15" s="47"/>
      <c r="DE15" s="47"/>
      <c r="DF15" s="47"/>
      <c r="DG15" s="47"/>
      <c r="DH15" s="47"/>
      <c r="DI15" s="47"/>
      <c r="DJ15" s="47"/>
      <c r="DK15" s="47"/>
      <c r="DL15" s="47"/>
      <c r="DM15" s="47"/>
      <c r="DN15" s="47"/>
      <c r="DO15" s="47"/>
      <c r="DP15" s="47"/>
      <c r="DQ15" s="47"/>
      <c r="DR15" s="47"/>
      <c r="DS15" s="47"/>
      <c r="DT15" s="47"/>
      <c r="DU15" s="47"/>
      <c r="DV15" s="47"/>
      <c r="DW15" s="47"/>
      <c r="DX15" s="47"/>
      <c r="DY15" s="47"/>
      <c r="DZ15" s="47"/>
      <c r="EA15" s="47"/>
      <c r="EB15" s="47"/>
      <c r="EC15" s="47"/>
      <c r="ED15" s="47"/>
      <c r="EE15" s="47"/>
      <c r="EF15" s="47"/>
      <c r="EG15" s="47"/>
      <c r="EH15" s="47"/>
      <c r="EI15" s="47"/>
      <c r="EJ15" s="47"/>
      <c r="EK15" s="47"/>
      <c r="EL15" s="47"/>
      <c r="EM15" s="47"/>
      <c r="EN15" s="47"/>
      <c r="EO15" s="47"/>
      <c r="EP15" s="47"/>
      <c r="EQ15" s="47"/>
      <c r="ER15" s="47"/>
      <c r="ES15" s="47"/>
      <c r="ET15" s="47"/>
      <c r="EU15" s="47"/>
      <c r="EV15" s="47"/>
      <c r="EW15" s="47"/>
      <c r="EX15" s="47"/>
      <c r="EY15" s="47"/>
      <c r="EZ15" s="47"/>
      <c r="FA15" s="47"/>
      <c r="FB15" s="47"/>
      <c r="FC15" s="47"/>
      <c r="FD15" s="47"/>
      <c r="FE15" s="47"/>
      <c r="FF15" s="47"/>
      <c r="FG15" s="47"/>
      <c r="FH15" s="47"/>
      <c r="FI15" s="47"/>
      <c r="FJ15" s="47"/>
      <c r="FK15" s="47"/>
      <c r="FL15" s="47"/>
      <c r="FM15" s="47"/>
      <c r="FN15" s="47"/>
      <c r="FO15" s="47"/>
      <c r="FP15" s="47"/>
      <c r="FQ15" s="47"/>
      <c r="FR15" s="47"/>
      <c r="FS15" s="47"/>
      <c r="FT15" s="47"/>
      <c r="FU15" s="47"/>
      <c r="FV15" s="47"/>
      <c r="FW15" s="47"/>
      <c r="FX15" s="47"/>
      <c r="FY15" s="47"/>
      <c r="FZ15" s="47"/>
      <c r="GA15" s="47"/>
      <c r="GB15" s="47"/>
      <c r="GC15" s="47"/>
      <c r="GD15" s="47"/>
      <c r="GE15" s="47"/>
      <c r="GF15" s="47"/>
      <c r="GG15" s="47"/>
      <c r="GH15" s="47"/>
      <c r="GI15" s="47"/>
      <c r="GJ15" s="47"/>
      <c r="GK15" s="47"/>
      <c r="GL15" s="47"/>
      <c r="GM15" s="47"/>
      <c r="GN15" s="47"/>
    </row>
    <row r="16" spans="2:196" x14ac:dyDescent="0.25">
      <c r="B16" s="49">
        <v>138</v>
      </c>
      <c r="C16" s="49" t="s">
        <v>5787</v>
      </c>
      <c r="D16" s="47">
        <v>149</v>
      </c>
      <c r="E16" s="47">
        <v>0</v>
      </c>
      <c r="F16" s="54"/>
      <c r="G16" s="47">
        <v>0</v>
      </c>
      <c r="H16" s="53"/>
      <c r="J16" s="49" t="s">
        <v>264</v>
      </c>
      <c r="K16" s="47" t="s">
        <v>112</v>
      </c>
      <c r="L16" s="47">
        <v>258</v>
      </c>
      <c r="M16" s="48">
        <v>0</v>
      </c>
      <c r="N16" s="48"/>
      <c r="O16" s="47">
        <v>8</v>
      </c>
      <c r="P16" s="46">
        <f>(O16)/L16</f>
        <v>3.1007751937984496E-2</v>
      </c>
      <c r="S16" s="77" t="s">
        <v>539</v>
      </c>
      <c r="T16" s="70"/>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47"/>
      <c r="BT16" s="47"/>
      <c r="BU16" s="47"/>
      <c r="BV16" s="47"/>
      <c r="BW16" s="47"/>
      <c r="BX16" s="47"/>
      <c r="BY16" s="47"/>
      <c r="BZ16" s="47"/>
      <c r="CA16" s="47"/>
      <c r="CB16" s="47"/>
      <c r="CC16" s="47"/>
      <c r="CD16" s="47"/>
      <c r="CE16" s="47"/>
      <c r="CF16" s="47"/>
      <c r="CG16" s="47"/>
      <c r="CH16" s="47"/>
      <c r="CI16" s="47"/>
      <c r="CJ16" s="47"/>
      <c r="CK16" s="47"/>
      <c r="CL16" s="47"/>
      <c r="CM16" s="47"/>
      <c r="CN16" s="47"/>
      <c r="CO16" s="47"/>
      <c r="CP16" s="47"/>
      <c r="CQ16" s="47"/>
      <c r="CR16" s="47"/>
      <c r="CS16" s="47"/>
      <c r="CT16" s="47"/>
      <c r="CU16" s="47"/>
      <c r="CV16" s="47"/>
      <c r="CW16" s="47"/>
      <c r="CX16" s="47"/>
      <c r="CY16" s="47"/>
      <c r="CZ16" s="47"/>
      <c r="DA16" s="47"/>
      <c r="DB16" s="47"/>
      <c r="DC16" s="47"/>
      <c r="DD16" s="47"/>
      <c r="DE16" s="47"/>
      <c r="DF16" s="47"/>
      <c r="DG16" s="47"/>
      <c r="DH16" s="47"/>
      <c r="DI16" s="47"/>
      <c r="DJ16" s="47"/>
      <c r="DK16" s="47"/>
      <c r="DL16" s="47"/>
      <c r="DM16" s="47"/>
      <c r="DN16" s="47"/>
      <c r="DO16" s="47"/>
      <c r="DP16" s="47"/>
      <c r="DQ16" s="47"/>
      <c r="DR16" s="47"/>
      <c r="DS16" s="47"/>
      <c r="DT16" s="47"/>
      <c r="DU16" s="47"/>
      <c r="DV16" s="47"/>
      <c r="DW16" s="47"/>
      <c r="DX16" s="47"/>
      <c r="DY16" s="47"/>
      <c r="DZ16" s="47"/>
      <c r="EA16" s="47"/>
      <c r="EB16" s="47"/>
      <c r="EC16" s="47"/>
      <c r="ED16" s="47"/>
      <c r="EE16" s="47"/>
      <c r="EF16" s="47"/>
      <c r="EG16" s="47"/>
      <c r="EH16" s="47"/>
      <c r="EI16" s="47"/>
      <c r="EJ16" s="47"/>
      <c r="EK16" s="47"/>
      <c r="EL16" s="47"/>
      <c r="EM16" s="47"/>
      <c r="EN16" s="47"/>
      <c r="EO16" s="47"/>
      <c r="EP16" s="47"/>
      <c r="EQ16" s="47"/>
      <c r="ER16" s="47"/>
      <c r="ES16" s="47"/>
      <c r="ET16" s="47"/>
      <c r="EU16" s="47"/>
      <c r="EV16" s="47"/>
      <c r="EW16" s="47"/>
      <c r="EX16" s="47"/>
      <c r="EY16" s="47"/>
      <c r="EZ16" s="47"/>
      <c r="FA16" s="47"/>
      <c r="FB16" s="47"/>
      <c r="FC16" s="47"/>
      <c r="FD16" s="47"/>
      <c r="FE16" s="47"/>
      <c r="FF16" s="47"/>
      <c r="FG16" s="47"/>
      <c r="FH16" s="47"/>
      <c r="FI16" s="47"/>
      <c r="FJ16" s="47"/>
      <c r="FK16" s="47"/>
      <c r="FL16" s="47"/>
      <c r="FM16" s="47"/>
      <c r="FN16" s="47"/>
      <c r="FO16" s="47"/>
      <c r="FP16" s="47"/>
      <c r="FQ16" s="47"/>
      <c r="FR16" s="47"/>
      <c r="FS16" s="47"/>
      <c r="FT16" s="47"/>
      <c r="FU16" s="47"/>
      <c r="FV16" s="47"/>
      <c r="FW16" s="47"/>
      <c r="FX16" s="47"/>
      <c r="FY16" s="47"/>
      <c r="FZ16" s="47"/>
      <c r="GA16" s="47"/>
      <c r="GB16" s="47"/>
      <c r="GC16" s="47"/>
      <c r="GD16" s="47"/>
      <c r="GE16" s="47"/>
      <c r="GF16" s="47"/>
      <c r="GG16" s="47"/>
      <c r="GH16" s="47"/>
      <c r="GI16" s="47"/>
      <c r="GJ16" s="47"/>
      <c r="GK16" s="47"/>
      <c r="GL16" s="47"/>
      <c r="GM16" s="47"/>
      <c r="GN16" s="47"/>
    </row>
    <row r="17" spans="2:196" x14ac:dyDescent="0.25">
      <c r="B17" s="49">
        <v>139</v>
      </c>
      <c r="C17" s="49" t="s">
        <v>5786</v>
      </c>
      <c r="D17" s="47">
        <v>8</v>
      </c>
      <c r="E17" s="47">
        <v>0</v>
      </c>
      <c r="F17" s="54"/>
      <c r="G17" s="47">
        <v>0</v>
      </c>
      <c r="H17" s="53"/>
      <c r="J17" s="49" t="s">
        <v>264</v>
      </c>
      <c r="K17" s="47" t="s">
        <v>5664</v>
      </c>
      <c r="L17" s="47">
        <v>2203</v>
      </c>
      <c r="M17" s="48">
        <v>0</v>
      </c>
      <c r="N17" s="48"/>
      <c r="O17" s="47">
        <v>89</v>
      </c>
      <c r="P17" s="46">
        <f>(O17)/L17</f>
        <v>4.0399455288243305E-2</v>
      </c>
      <c r="S17" s="77" t="s">
        <v>759</v>
      </c>
      <c r="T17" s="70"/>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v>73</v>
      </c>
      <c r="AZ17" s="47"/>
      <c r="BA17" s="47"/>
      <c r="BB17" s="47"/>
      <c r="BC17" s="47"/>
      <c r="BD17" s="47"/>
      <c r="BE17" s="47"/>
      <c r="BF17" s="47"/>
      <c r="BG17" s="47"/>
      <c r="BH17" s="47"/>
      <c r="BI17" s="47"/>
      <c r="BJ17" s="47"/>
      <c r="BK17" s="47"/>
      <c r="BL17" s="47"/>
      <c r="BM17" s="47"/>
      <c r="BN17" s="47"/>
      <c r="BO17" s="47"/>
      <c r="BP17" s="47"/>
      <c r="BQ17" s="47"/>
      <c r="BR17" s="47"/>
      <c r="BS17" s="47"/>
      <c r="BT17" s="47"/>
      <c r="BU17" s="47"/>
      <c r="BV17" s="47"/>
      <c r="BW17" s="47"/>
      <c r="BX17" s="47"/>
      <c r="BY17" s="47"/>
      <c r="BZ17" s="47"/>
      <c r="CA17" s="47"/>
      <c r="CB17" s="47"/>
      <c r="CC17" s="47"/>
      <c r="CD17" s="47"/>
      <c r="CE17" s="47"/>
      <c r="CF17" s="47"/>
      <c r="CG17" s="47"/>
      <c r="CH17" s="47"/>
      <c r="CI17" s="47"/>
      <c r="CJ17" s="47"/>
      <c r="CK17" s="47"/>
      <c r="CL17" s="47"/>
      <c r="CM17" s="47"/>
      <c r="CN17" s="47"/>
      <c r="CO17" s="47"/>
      <c r="CP17" s="47"/>
      <c r="CQ17" s="47"/>
      <c r="CR17" s="47"/>
      <c r="CS17" s="47"/>
      <c r="CT17" s="47"/>
      <c r="CU17" s="47"/>
      <c r="CV17" s="47"/>
      <c r="CW17" s="47"/>
      <c r="CX17" s="47"/>
      <c r="CY17" s="47"/>
      <c r="CZ17" s="47"/>
      <c r="DA17" s="47"/>
      <c r="DB17" s="47"/>
      <c r="DC17" s="47"/>
      <c r="DD17" s="47"/>
      <c r="DE17" s="47"/>
      <c r="DF17" s="47"/>
      <c r="DG17" s="47"/>
      <c r="DH17" s="47"/>
      <c r="DI17" s="47"/>
      <c r="DJ17" s="47"/>
      <c r="DK17" s="47"/>
      <c r="DL17" s="47"/>
      <c r="DM17" s="47"/>
      <c r="DN17" s="47"/>
      <c r="DO17" s="47"/>
      <c r="DP17" s="47"/>
      <c r="DQ17" s="47"/>
      <c r="DR17" s="47"/>
      <c r="DS17" s="47"/>
      <c r="DT17" s="47"/>
      <c r="DU17" s="47"/>
      <c r="DV17" s="47"/>
      <c r="DW17" s="47"/>
      <c r="DX17" s="47"/>
      <c r="DY17" s="47"/>
      <c r="DZ17" s="47"/>
      <c r="EA17" s="47"/>
      <c r="EB17" s="47"/>
      <c r="EC17" s="47"/>
      <c r="ED17" s="47"/>
      <c r="EE17" s="47"/>
      <c r="EF17" s="47"/>
      <c r="EG17" s="47"/>
      <c r="EH17" s="47"/>
      <c r="EI17" s="47"/>
      <c r="EJ17" s="47"/>
      <c r="EK17" s="47"/>
      <c r="EL17" s="47"/>
      <c r="EM17" s="47"/>
      <c r="EN17" s="47"/>
      <c r="EO17" s="47"/>
      <c r="EP17" s="47"/>
      <c r="EQ17" s="47"/>
      <c r="ER17" s="47"/>
      <c r="ES17" s="47"/>
      <c r="ET17" s="47"/>
      <c r="EU17" s="47"/>
      <c r="EV17" s="47"/>
      <c r="EW17" s="47"/>
      <c r="EX17" s="47"/>
      <c r="EY17" s="47"/>
      <c r="EZ17" s="47"/>
      <c r="FA17" s="47"/>
      <c r="FB17" s="47"/>
      <c r="FC17" s="47"/>
      <c r="FD17" s="47"/>
      <c r="FE17" s="47"/>
      <c r="FF17" s="47"/>
      <c r="FG17" s="47"/>
      <c r="FH17" s="47"/>
      <c r="FI17" s="47"/>
      <c r="FJ17" s="47"/>
      <c r="FK17" s="47"/>
      <c r="FL17" s="47"/>
      <c r="FM17" s="47"/>
      <c r="FN17" s="47"/>
      <c r="FO17" s="47"/>
      <c r="FP17" s="47"/>
      <c r="FQ17" s="47"/>
      <c r="FR17" s="47"/>
      <c r="FS17" s="47"/>
      <c r="FT17" s="47"/>
      <c r="FU17" s="47"/>
      <c r="FV17" s="47"/>
      <c r="FW17" s="47"/>
      <c r="FX17" s="47"/>
      <c r="FY17" s="47"/>
      <c r="FZ17" s="47"/>
      <c r="GA17" s="47"/>
      <c r="GB17" s="47"/>
      <c r="GC17" s="47"/>
      <c r="GD17" s="47"/>
      <c r="GE17" s="47"/>
      <c r="GF17" s="47"/>
      <c r="GG17" s="47"/>
      <c r="GH17" s="47"/>
      <c r="GI17" s="47"/>
      <c r="GJ17" s="47"/>
      <c r="GK17" s="47"/>
      <c r="GL17" s="47"/>
      <c r="GM17" s="47"/>
      <c r="GN17" s="47"/>
    </row>
    <row r="18" spans="2:196" x14ac:dyDescent="0.25">
      <c r="B18" s="69">
        <v>140</v>
      </c>
      <c r="C18" s="69" t="s">
        <v>5785</v>
      </c>
      <c r="D18" s="67">
        <v>41452</v>
      </c>
      <c r="E18" s="67">
        <v>0</v>
      </c>
      <c r="F18" s="68"/>
      <c r="G18" s="67">
        <v>27795</v>
      </c>
      <c r="H18" s="66">
        <f>(D18-G18)/D18</f>
        <v>0.3294654057705298</v>
      </c>
      <c r="J18" s="57" t="s">
        <v>295</v>
      </c>
      <c r="K18" s="51"/>
      <c r="L18" s="52">
        <f>SUM(L19:L22)</f>
        <v>58723</v>
      </c>
      <c r="M18" s="51"/>
      <c r="N18" s="51"/>
      <c r="O18" s="51"/>
      <c r="P18" s="50"/>
      <c r="S18" s="71" t="s">
        <v>814</v>
      </c>
      <c r="T18" s="76">
        <f>L45</f>
        <v>64140</v>
      </c>
      <c r="U18" s="75"/>
      <c r="V18" s="75"/>
      <c r="W18" s="75"/>
      <c r="X18" s="75"/>
      <c r="Y18" s="75"/>
      <c r="Z18" s="75"/>
      <c r="AA18" s="75"/>
      <c r="AB18" s="75">
        <v>21392</v>
      </c>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v>1</v>
      </c>
      <c r="BA18" s="75">
        <v>63188</v>
      </c>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row>
    <row r="19" spans="2:196" x14ac:dyDescent="0.25">
      <c r="B19" s="49">
        <v>141</v>
      </c>
      <c r="C19" s="49" t="s">
        <v>5784</v>
      </c>
      <c r="D19" s="47">
        <v>1</v>
      </c>
      <c r="E19" s="47">
        <v>0</v>
      </c>
      <c r="F19" s="54"/>
      <c r="G19" s="47">
        <v>0</v>
      </c>
      <c r="H19" s="53"/>
      <c r="J19" s="49" t="s">
        <v>295</v>
      </c>
      <c r="K19" s="47" t="s">
        <v>235</v>
      </c>
      <c r="L19" s="47">
        <v>17778</v>
      </c>
      <c r="M19" s="48">
        <v>17780</v>
      </c>
      <c r="N19" s="48">
        <v>5.6207242012023899</v>
      </c>
      <c r="O19" s="47">
        <v>17776</v>
      </c>
      <c r="P19" s="46">
        <f>(O19)/L19</f>
        <v>0.99988750140623239</v>
      </c>
      <c r="S19" s="74"/>
      <c r="T19" s="73"/>
      <c r="U19" s="72"/>
      <c r="V19" s="72"/>
      <c r="W19" s="72"/>
      <c r="X19" s="72"/>
      <c r="Y19" s="72"/>
      <c r="Z19" s="72"/>
      <c r="AA19" s="72"/>
      <c r="AB19" s="72">
        <f>AB18/$T$18</f>
        <v>0.33352042407234173</v>
      </c>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c r="FV19" s="72"/>
      <c r="FW19" s="72"/>
      <c r="FX19" s="72"/>
      <c r="FY19" s="72"/>
      <c r="FZ19" s="72"/>
      <c r="GA19" s="72"/>
      <c r="GB19" s="72"/>
      <c r="GC19" s="72"/>
      <c r="GD19" s="72"/>
      <c r="GE19" s="72"/>
      <c r="GF19" s="72"/>
      <c r="GG19" s="72"/>
      <c r="GH19" s="72"/>
      <c r="GI19" s="72"/>
      <c r="GJ19" s="72"/>
      <c r="GK19" s="72"/>
      <c r="GL19" s="72"/>
      <c r="GM19" s="72"/>
      <c r="GN19" s="72"/>
    </row>
    <row r="20" spans="2:196" x14ac:dyDescent="0.25">
      <c r="B20" s="81">
        <v>142</v>
      </c>
      <c r="C20" s="81" t="s">
        <v>5783</v>
      </c>
      <c r="D20" s="79">
        <v>203070</v>
      </c>
      <c r="E20" s="79">
        <v>0</v>
      </c>
      <c r="F20" s="80"/>
      <c r="G20" s="79">
        <v>8</v>
      </c>
      <c r="H20" s="78"/>
      <c r="J20" s="49" t="s">
        <v>295</v>
      </c>
      <c r="K20" s="47" t="s">
        <v>126</v>
      </c>
      <c r="L20" s="47">
        <v>15823</v>
      </c>
      <c r="M20" s="48">
        <v>17255</v>
      </c>
      <c r="N20" s="48">
        <v>25.9574143728241</v>
      </c>
      <c r="O20" s="47">
        <v>15699</v>
      </c>
      <c r="P20" s="46">
        <f>(O20)/L20</f>
        <v>0.99216330657903051</v>
      </c>
      <c r="S20" s="71" t="s">
        <v>1039</v>
      </c>
      <c r="T20" s="76">
        <f>L49</f>
        <v>7474216</v>
      </c>
      <c r="U20" s="47"/>
      <c r="V20" s="47">
        <v>2502683</v>
      </c>
      <c r="W20" s="47">
        <v>97887</v>
      </c>
      <c r="X20" s="47">
        <v>13133</v>
      </c>
      <c r="Y20" s="47">
        <v>11693</v>
      </c>
      <c r="Z20" s="47"/>
      <c r="AA20" s="47"/>
      <c r="AB20" s="47">
        <v>2618885</v>
      </c>
      <c r="AC20" s="47">
        <v>216794</v>
      </c>
      <c r="AD20" s="47"/>
      <c r="AE20" s="47"/>
      <c r="AF20" s="47">
        <v>387</v>
      </c>
      <c r="AG20" s="47">
        <v>6809</v>
      </c>
      <c r="AH20" s="47">
        <v>381822</v>
      </c>
      <c r="AI20" s="47">
        <v>233854</v>
      </c>
      <c r="AJ20" s="47">
        <v>7886</v>
      </c>
      <c r="AK20" s="47"/>
      <c r="AL20" s="47"/>
      <c r="AM20" s="47">
        <v>506</v>
      </c>
      <c r="AN20" s="47"/>
      <c r="AO20" s="47"/>
      <c r="AP20" s="47"/>
      <c r="AQ20" s="47"/>
      <c r="AR20" s="47"/>
      <c r="AS20" s="47">
        <v>20</v>
      </c>
      <c r="AT20" s="47"/>
      <c r="AU20" s="47"/>
      <c r="AV20" s="47"/>
      <c r="AW20" s="47"/>
      <c r="AX20" s="47"/>
      <c r="AY20" s="47"/>
      <c r="AZ20" s="47">
        <v>13</v>
      </c>
      <c r="BA20" s="47">
        <v>1</v>
      </c>
      <c r="BB20" s="47">
        <v>2</v>
      </c>
      <c r="BC20" s="47">
        <v>233855</v>
      </c>
      <c r="BD20" s="47">
        <v>22</v>
      </c>
      <c r="BE20" s="47">
        <v>5822</v>
      </c>
      <c r="BF20" s="47">
        <v>120</v>
      </c>
      <c r="BG20" s="47">
        <v>4544</v>
      </c>
      <c r="BH20" s="47">
        <v>2</v>
      </c>
      <c r="BI20" s="47">
        <v>130</v>
      </c>
      <c r="BJ20" s="47">
        <v>1</v>
      </c>
      <c r="BK20" s="47">
        <v>3103</v>
      </c>
      <c r="BL20" s="47">
        <v>2061</v>
      </c>
      <c r="BM20" s="47">
        <v>120</v>
      </c>
      <c r="BN20" s="47">
        <v>2</v>
      </c>
      <c r="BO20" s="47">
        <v>12415</v>
      </c>
      <c r="BP20" s="47">
        <v>2786070</v>
      </c>
      <c r="BQ20" s="47">
        <v>34337</v>
      </c>
      <c r="BR20" s="47">
        <v>217</v>
      </c>
      <c r="BS20" s="47">
        <v>3514</v>
      </c>
      <c r="BT20" s="47">
        <v>891</v>
      </c>
      <c r="BU20" s="47">
        <v>1</v>
      </c>
      <c r="BV20" s="47">
        <v>1</v>
      </c>
      <c r="BW20" s="47">
        <v>1</v>
      </c>
      <c r="BX20" s="47">
        <v>2903</v>
      </c>
      <c r="BY20" s="47">
        <v>1</v>
      </c>
      <c r="BZ20" s="47">
        <v>1614</v>
      </c>
      <c r="CA20" s="47">
        <v>6280</v>
      </c>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7"/>
      <c r="EW20" s="47"/>
      <c r="EX20" s="47"/>
      <c r="EY20" s="47"/>
      <c r="EZ20" s="47"/>
      <c r="FA20" s="47"/>
      <c r="FB20" s="47"/>
      <c r="FC20" s="47"/>
      <c r="FD20" s="47"/>
      <c r="FE20" s="47"/>
      <c r="FF20" s="47"/>
      <c r="FG20" s="47"/>
      <c r="FH20" s="47"/>
      <c r="FI20" s="47"/>
      <c r="FJ20" s="47"/>
      <c r="FK20" s="47"/>
      <c r="FL20" s="47"/>
      <c r="FM20" s="47"/>
      <c r="FN20" s="47"/>
      <c r="FO20" s="47"/>
      <c r="FP20" s="47"/>
      <c r="FQ20" s="47"/>
      <c r="FR20" s="47"/>
      <c r="FS20" s="47"/>
      <c r="FT20" s="47"/>
      <c r="FU20" s="47"/>
      <c r="FV20" s="47"/>
      <c r="FW20" s="47"/>
      <c r="FX20" s="47"/>
      <c r="FY20" s="47"/>
      <c r="FZ20" s="47"/>
      <c r="GA20" s="47"/>
      <c r="GB20" s="47"/>
      <c r="GC20" s="47"/>
      <c r="GD20" s="47"/>
      <c r="GE20" s="47"/>
      <c r="GF20" s="47"/>
      <c r="GG20" s="47"/>
      <c r="GH20" s="47"/>
      <c r="GI20" s="47"/>
      <c r="GJ20" s="47"/>
      <c r="GK20" s="47"/>
      <c r="GL20" s="47"/>
      <c r="GM20" s="47"/>
      <c r="GN20" s="47"/>
    </row>
    <row r="21" spans="2:196" x14ac:dyDescent="0.25">
      <c r="B21" s="49">
        <v>143</v>
      </c>
      <c r="C21" s="49" t="s">
        <v>5782</v>
      </c>
      <c r="D21" s="47">
        <v>738</v>
      </c>
      <c r="E21" s="47">
        <v>0</v>
      </c>
      <c r="F21" s="54"/>
      <c r="G21" s="47">
        <v>0</v>
      </c>
      <c r="H21" s="53"/>
      <c r="J21" s="49" t="s">
        <v>295</v>
      </c>
      <c r="K21" s="47" t="s">
        <v>112</v>
      </c>
      <c r="L21" s="47">
        <v>6</v>
      </c>
      <c r="M21" s="48">
        <v>0</v>
      </c>
      <c r="N21" s="48"/>
      <c r="O21" s="47">
        <v>0</v>
      </c>
      <c r="P21" s="46">
        <f>(O21)/L21</f>
        <v>0</v>
      </c>
      <c r="S21" s="74"/>
      <c r="T21" s="73"/>
      <c r="U21" s="72"/>
      <c r="V21" s="72">
        <f>V20/$T$20</f>
        <v>0.33484220953742838</v>
      </c>
      <c r="W21" s="72">
        <f>W20/$T$20</f>
        <v>1.3096624448637824E-2</v>
      </c>
      <c r="X21" s="72">
        <f>X20/$T$20</f>
        <v>1.7571073675152016E-3</v>
      </c>
      <c r="Y21" s="72">
        <f>Y20/$T$20</f>
        <v>1.5644450200529394E-3</v>
      </c>
      <c r="Z21" s="72"/>
      <c r="AA21" s="72"/>
      <c r="AB21" s="72">
        <f>AB20/$T$20</f>
        <v>0.35038925821785188</v>
      </c>
      <c r="AC21" s="72">
        <f>AC20/$T$20</f>
        <v>2.9005583997037281E-2</v>
      </c>
      <c r="AD21" s="72"/>
      <c r="AE21" s="72"/>
      <c r="AF21" s="72">
        <f>AF20/$T$20</f>
        <v>5.1778005880482981E-5</v>
      </c>
      <c r="AG21" s="72">
        <f>AG20/$T$20</f>
        <v>9.1099855824343314E-4</v>
      </c>
      <c r="AH21" s="72">
        <f>AH20/$T$20</f>
        <v>5.1085224189399932E-2</v>
      </c>
      <c r="AI21" s="72">
        <f>AI20/$T$20</f>
        <v>3.1288097641277691E-2</v>
      </c>
      <c r="AJ21" s="72">
        <f>AJ20/$T$20</f>
        <v>1.0550939389495835E-3</v>
      </c>
      <c r="AK21" s="72"/>
      <c r="AL21" s="72"/>
      <c r="AM21" s="72">
        <f>AM20/$T$20</f>
        <v>6.7699408205489379E-5</v>
      </c>
      <c r="AN21" s="72"/>
      <c r="AO21" s="72"/>
      <c r="AP21" s="72"/>
      <c r="AQ21" s="72"/>
      <c r="AR21" s="72"/>
      <c r="AS21" s="72">
        <f>AS20/$T$20</f>
        <v>2.6758659369758647E-6</v>
      </c>
      <c r="AT21" s="72"/>
      <c r="AU21" s="72"/>
      <c r="AV21" s="72"/>
      <c r="AW21" s="72"/>
      <c r="AX21" s="72"/>
      <c r="AY21" s="72"/>
      <c r="AZ21" s="72">
        <f t="shared" ref="AZ21:CA21" si="2">AZ20/$T$20</f>
        <v>1.739312859034312E-6</v>
      </c>
      <c r="BA21" s="72">
        <f t="shared" si="2"/>
        <v>1.3379329684879324E-7</v>
      </c>
      <c r="BB21" s="72">
        <f t="shared" si="2"/>
        <v>2.6758659369758648E-7</v>
      </c>
      <c r="BC21" s="72">
        <f t="shared" si="2"/>
        <v>3.1288231434574543E-2</v>
      </c>
      <c r="BD21" s="72">
        <f t="shared" si="2"/>
        <v>2.9434525306734511E-6</v>
      </c>
      <c r="BE21" s="72">
        <f t="shared" si="2"/>
        <v>7.7894457425367418E-4</v>
      </c>
      <c r="BF21" s="72">
        <f t="shared" si="2"/>
        <v>1.6055195621855189E-5</v>
      </c>
      <c r="BG21" s="72">
        <f t="shared" si="2"/>
        <v>6.079567408809165E-4</v>
      </c>
      <c r="BH21" s="72">
        <f t="shared" si="2"/>
        <v>2.6758659369758648E-7</v>
      </c>
      <c r="BI21" s="72">
        <f t="shared" si="2"/>
        <v>1.739312859034312E-5</v>
      </c>
      <c r="BJ21" s="72">
        <f t="shared" si="2"/>
        <v>1.3379329684879324E-7</v>
      </c>
      <c r="BK21" s="72">
        <f t="shared" si="2"/>
        <v>4.1516060012180542E-4</v>
      </c>
      <c r="BL21" s="72">
        <f t="shared" si="2"/>
        <v>2.7574798480536287E-4</v>
      </c>
      <c r="BM21" s="72">
        <f t="shared" si="2"/>
        <v>1.6055195621855189E-5</v>
      </c>
      <c r="BN21" s="72">
        <f t="shared" si="2"/>
        <v>2.6758659369758648E-7</v>
      </c>
      <c r="BO21" s="72">
        <f t="shared" si="2"/>
        <v>1.6610437803777681E-3</v>
      </c>
      <c r="BP21" s="72">
        <f t="shared" si="2"/>
        <v>0.37275749055151736</v>
      </c>
      <c r="BQ21" s="72">
        <f t="shared" si="2"/>
        <v>4.5940604338970134E-3</v>
      </c>
      <c r="BR21" s="72">
        <f t="shared" si="2"/>
        <v>2.9033145416188132E-5</v>
      </c>
      <c r="BS21" s="72">
        <f t="shared" si="2"/>
        <v>4.7014964512665945E-4</v>
      </c>
      <c r="BT21" s="72">
        <f t="shared" si="2"/>
        <v>1.1920982749227478E-4</v>
      </c>
      <c r="BU21" s="72">
        <f t="shared" si="2"/>
        <v>1.3379329684879324E-7</v>
      </c>
      <c r="BV21" s="72">
        <f t="shared" si="2"/>
        <v>1.3379329684879324E-7</v>
      </c>
      <c r="BW21" s="72">
        <f t="shared" si="2"/>
        <v>1.3379329684879324E-7</v>
      </c>
      <c r="BX21" s="72">
        <f t="shared" si="2"/>
        <v>3.8840194075204676E-4</v>
      </c>
      <c r="BY21" s="72">
        <f t="shared" si="2"/>
        <v>1.3379329684879324E-7</v>
      </c>
      <c r="BZ21" s="72">
        <f t="shared" si="2"/>
        <v>2.1594238111395227E-4</v>
      </c>
      <c r="CA21" s="72">
        <f t="shared" si="2"/>
        <v>8.4022190421042153E-4</v>
      </c>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c r="FV21" s="72"/>
      <c r="FW21" s="72"/>
      <c r="FX21" s="72"/>
      <c r="FY21" s="72"/>
      <c r="FZ21" s="72"/>
      <c r="GA21" s="72"/>
      <c r="GB21" s="72"/>
      <c r="GC21" s="72"/>
      <c r="GD21" s="72"/>
      <c r="GE21" s="72"/>
      <c r="GF21" s="72"/>
      <c r="GG21" s="72"/>
      <c r="GH21" s="72"/>
      <c r="GI21" s="72"/>
      <c r="GJ21" s="72"/>
      <c r="GK21" s="72"/>
      <c r="GL21" s="72"/>
      <c r="GM21" s="72"/>
      <c r="GN21" s="72"/>
    </row>
    <row r="22" spans="2:196" x14ac:dyDescent="0.25">
      <c r="B22" s="69">
        <v>144</v>
      </c>
      <c r="C22" s="69" t="s">
        <v>126</v>
      </c>
      <c r="D22" s="67">
        <v>39352571</v>
      </c>
      <c r="E22" s="67">
        <v>46501042</v>
      </c>
      <c r="F22" s="68">
        <v>39372.400686431603</v>
      </c>
      <c r="G22" s="67">
        <v>11683948</v>
      </c>
      <c r="H22" s="66">
        <f>(D22-G22)/D22</f>
        <v>0.70309568846213377</v>
      </c>
      <c r="J22" s="49" t="s">
        <v>295</v>
      </c>
      <c r="K22" s="47" t="s">
        <v>5664</v>
      </c>
      <c r="L22" s="47">
        <v>25116</v>
      </c>
      <c r="M22" s="48">
        <v>0</v>
      </c>
      <c r="N22" s="48"/>
      <c r="O22" s="47">
        <v>25115</v>
      </c>
      <c r="P22" s="46">
        <f>(O22)/L22</f>
        <v>0.99996018474279347</v>
      </c>
      <c r="S22" s="77" t="s">
        <v>1098</v>
      </c>
      <c r="T22" s="70"/>
      <c r="U22" s="47"/>
      <c r="V22" s="47"/>
      <c r="W22" s="47"/>
      <c r="X22" s="47"/>
      <c r="Y22" s="47"/>
      <c r="Z22" s="47"/>
      <c r="AA22" s="47"/>
      <c r="AB22" s="47"/>
      <c r="AC22" s="47"/>
      <c r="AD22" s="47"/>
      <c r="AE22" s="47"/>
      <c r="AF22" s="47"/>
      <c r="AG22" s="47"/>
      <c r="AH22" s="47"/>
      <c r="AI22" s="47"/>
      <c r="AJ22" s="47"/>
      <c r="AK22" s="47"/>
      <c r="AL22" s="47"/>
      <c r="AM22" s="47">
        <v>3477</v>
      </c>
      <c r="AN22" s="47"/>
      <c r="AO22" s="47"/>
      <c r="AP22" s="47"/>
      <c r="AQ22" s="47"/>
      <c r="AR22" s="47"/>
      <c r="AS22" s="47">
        <v>2</v>
      </c>
      <c r="AT22" s="47"/>
      <c r="AU22" s="47"/>
      <c r="AV22" s="47"/>
      <c r="AW22" s="47"/>
      <c r="AX22" s="47"/>
      <c r="AY22" s="47"/>
      <c r="AZ22" s="47"/>
      <c r="BA22" s="47"/>
      <c r="BB22" s="47"/>
      <c r="BC22" s="47"/>
      <c r="BD22" s="47"/>
      <c r="BE22" s="47"/>
      <c r="BF22" s="47"/>
      <c r="BG22" s="47"/>
      <c r="BH22" s="47"/>
      <c r="BI22" s="47"/>
      <c r="BJ22" s="47"/>
      <c r="BK22" s="47"/>
      <c r="BL22" s="47"/>
      <c r="BM22" s="47"/>
      <c r="BN22" s="47"/>
      <c r="BO22" s="47"/>
      <c r="BP22" s="47"/>
      <c r="BQ22" s="47"/>
      <c r="BR22" s="47"/>
      <c r="BS22" s="47"/>
      <c r="BT22" s="47"/>
      <c r="BU22" s="47"/>
      <c r="BV22" s="47"/>
      <c r="BW22" s="47"/>
      <c r="BX22" s="47"/>
      <c r="BY22" s="47"/>
      <c r="BZ22" s="47"/>
      <c r="CA22" s="47"/>
      <c r="CB22" s="47">
        <v>15</v>
      </c>
      <c r="CC22" s="47">
        <v>28</v>
      </c>
      <c r="CD22" s="47">
        <v>13702</v>
      </c>
      <c r="CE22" s="47">
        <v>113</v>
      </c>
      <c r="CF22" s="47">
        <v>2</v>
      </c>
      <c r="CG22" s="47"/>
      <c r="CH22" s="47"/>
      <c r="CI22" s="47"/>
      <c r="CJ22" s="47"/>
      <c r="CK22" s="47"/>
      <c r="CL22" s="47"/>
      <c r="CM22" s="47"/>
      <c r="CN22" s="47"/>
      <c r="CO22" s="47"/>
      <c r="CP22" s="47"/>
      <c r="CQ22" s="47"/>
      <c r="CR22" s="47"/>
      <c r="CS22" s="47"/>
      <c r="CT22" s="47"/>
      <c r="CU22" s="47"/>
      <c r="CV22" s="47"/>
      <c r="CW22" s="47"/>
      <c r="CX22" s="47"/>
      <c r="CY22" s="47"/>
      <c r="CZ22" s="47"/>
      <c r="DA22" s="47"/>
      <c r="DB22" s="47"/>
      <c r="DC22" s="47"/>
      <c r="DD22" s="47"/>
      <c r="DE22" s="47"/>
      <c r="DF22" s="47"/>
      <c r="DG22" s="47"/>
      <c r="DH22" s="47"/>
      <c r="DI22" s="47"/>
      <c r="DJ22" s="47"/>
      <c r="DK22" s="47"/>
      <c r="DL22" s="47"/>
      <c r="DM22" s="47"/>
      <c r="DN22" s="47"/>
      <c r="DO22" s="47"/>
      <c r="DP22" s="47"/>
      <c r="DQ22" s="47"/>
      <c r="DR22" s="47"/>
      <c r="DS22" s="47"/>
      <c r="DT22" s="47"/>
      <c r="DU22" s="47"/>
      <c r="DV22" s="47"/>
      <c r="DW22" s="47"/>
      <c r="DX22" s="47"/>
      <c r="DY22" s="47"/>
      <c r="DZ22" s="47"/>
      <c r="EA22" s="47"/>
      <c r="EB22" s="47"/>
      <c r="EC22" s="47"/>
      <c r="ED22" s="47"/>
      <c r="EE22" s="47"/>
      <c r="EF22" s="47"/>
      <c r="EG22" s="47"/>
      <c r="EH22" s="47"/>
      <c r="EI22" s="47"/>
      <c r="EJ22" s="47"/>
      <c r="EK22" s="47"/>
      <c r="EL22" s="47"/>
      <c r="EM22" s="47"/>
      <c r="EN22" s="47"/>
      <c r="EO22" s="47"/>
      <c r="EP22" s="47"/>
      <c r="EQ22" s="47"/>
      <c r="ER22" s="47"/>
      <c r="ES22" s="47"/>
      <c r="ET22" s="47"/>
      <c r="EU22" s="47"/>
      <c r="EV22" s="47"/>
      <c r="EW22" s="47"/>
      <c r="EX22" s="47"/>
      <c r="EY22" s="47"/>
      <c r="EZ22" s="47"/>
      <c r="FA22" s="47"/>
      <c r="FB22" s="47"/>
      <c r="FC22" s="47"/>
      <c r="FD22" s="47"/>
      <c r="FE22" s="47"/>
      <c r="FF22" s="47"/>
      <c r="FG22" s="47"/>
      <c r="FH22" s="47"/>
      <c r="FI22" s="47"/>
      <c r="FJ22" s="47"/>
      <c r="FK22" s="47"/>
      <c r="FL22" s="47"/>
      <c r="FM22" s="47"/>
      <c r="FN22" s="47"/>
      <c r="FO22" s="47"/>
      <c r="FP22" s="47"/>
      <c r="FQ22" s="47"/>
      <c r="FR22" s="47"/>
      <c r="FS22" s="47"/>
      <c r="FT22" s="47"/>
      <c r="FU22" s="47"/>
      <c r="FV22" s="47"/>
      <c r="FW22" s="47"/>
      <c r="FX22" s="47"/>
      <c r="FY22" s="47"/>
      <c r="FZ22" s="47"/>
      <c r="GA22" s="47"/>
      <c r="GB22" s="47"/>
      <c r="GC22" s="47"/>
      <c r="GD22" s="47"/>
      <c r="GE22" s="47"/>
      <c r="GF22" s="47"/>
      <c r="GG22" s="47"/>
      <c r="GH22" s="47"/>
      <c r="GI22" s="47"/>
      <c r="GJ22" s="47"/>
      <c r="GK22" s="47"/>
      <c r="GL22" s="47"/>
      <c r="GM22" s="47"/>
      <c r="GN22" s="47"/>
    </row>
    <row r="23" spans="2:196" x14ac:dyDescent="0.25">
      <c r="B23" s="49">
        <v>146</v>
      </c>
      <c r="C23" s="49" t="s">
        <v>5781</v>
      </c>
      <c r="D23" s="47">
        <v>816</v>
      </c>
      <c r="E23" s="47">
        <v>6411</v>
      </c>
      <c r="F23" s="54">
        <v>7.86407506093382E-2</v>
      </c>
      <c r="G23" s="47">
        <v>0</v>
      </c>
      <c r="H23" s="53"/>
      <c r="J23" s="57" t="s">
        <v>469</v>
      </c>
      <c r="K23" s="51"/>
      <c r="L23" s="52">
        <f>SUM(L24:L28)</f>
        <v>2306</v>
      </c>
      <c r="M23" s="51"/>
      <c r="N23" s="51"/>
      <c r="O23" s="51"/>
      <c r="P23" s="50"/>
      <c r="S23" s="71" t="s">
        <v>1216</v>
      </c>
      <c r="T23" s="76">
        <f>L63</f>
        <v>4023823</v>
      </c>
      <c r="U23" s="75"/>
      <c r="V23" s="75">
        <v>10</v>
      </c>
      <c r="W23" s="75">
        <v>114</v>
      </c>
      <c r="X23" s="75">
        <v>1</v>
      </c>
      <c r="Y23" s="75"/>
      <c r="Z23" s="75"/>
      <c r="AA23" s="75"/>
      <c r="AB23" s="75">
        <v>13</v>
      </c>
      <c r="AC23" s="75"/>
      <c r="AD23" s="75"/>
      <c r="AE23" s="75"/>
      <c r="AF23" s="75"/>
      <c r="AG23" s="75"/>
      <c r="AH23" s="75">
        <v>1785</v>
      </c>
      <c r="AI23" s="75"/>
      <c r="AJ23" s="75"/>
      <c r="AK23" s="75"/>
      <c r="AL23" s="75"/>
      <c r="AM23" s="75">
        <v>8</v>
      </c>
      <c r="AN23" s="75"/>
      <c r="AO23" s="75"/>
      <c r="AP23" s="75"/>
      <c r="AQ23" s="75"/>
      <c r="AR23" s="75"/>
      <c r="AS23" s="75">
        <v>308</v>
      </c>
      <c r="AT23" s="75">
        <v>1</v>
      </c>
      <c r="AU23" s="75"/>
      <c r="AV23" s="75"/>
      <c r="AW23" s="75"/>
      <c r="AX23" s="75"/>
      <c r="AY23" s="75">
        <v>3</v>
      </c>
      <c r="AZ23" s="75">
        <v>199</v>
      </c>
      <c r="BA23" s="75"/>
      <c r="BB23" s="75"/>
      <c r="BC23" s="75"/>
      <c r="BD23" s="75">
        <v>3</v>
      </c>
      <c r="BE23" s="75"/>
      <c r="BF23" s="75">
        <v>2102</v>
      </c>
      <c r="BG23" s="75"/>
      <c r="BH23" s="75"/>
      <c r="BI23" s="75"/>
      <c r="BJ23" s="75"/>
      <c r="BK23" s="75"/>
      <c r="BL23" s="75">
        <v>736</v>
      </c>
      <c r="BM23" s="75">
        <v>1947</v>
      </c>
      <c r="BN23" s="75">
        <v>99</v>
      </c>
      <c r="BO23" s="75"/>
      <c r="BP23" s="75"/>
      <c r="BQ23" s="75">
        <v>1</v>
      </c>
      <c r="BR23" s="75"/>
      <c r="BS23" s="75"/>
      <c r="BT23" s="75"/>
      <c r="BU23" s="75">
        <v>7</v>
      </c>
      <c r="BV23" s="75">
        <v>899</v>
      </c>
      <c r="BW23" s="75">
        <v>740</v>
      </c>
      <c r="BX23" s="75"/>
      <c r="BY23" s="75">
        <v>64</v>
      </c>
      <c r="BZ23" s="75"/>
      <c r="CA23" s="75"/>
      <c r="CB23" s="75"/>
      <c r="CC23" s="75"/>
      <c r="CD23" s="75"/>
      <c r="CE23" s="75">
        <v>1</v>
      </c>
      <c r="CF23" s="75"/>
      <c r="CG23" s="75">
        <v>13433</v>
      </c>
      <c r="CH23" s="75">
        <v>126</v>
      </c>
      <c r="CI23" s="75">
        <v>29</v>
      </c>
      <c r="CJ23" s="75">
        <v>9</v>
      </c>
      <c r="CK23" s="75">
        <v>215</v>
      </c>
      <c r="CL23" s="75">
        <v>11</v>
      </c>
      <c r="CM23" s="75">
        <v>4</v>
      </c>
      <c r="CN23" s="75">
        <v>16338</v>
      </c>
      <c r="CO23" s="75">
        <v>1063706</v>
      </c>
      <c r="CP23" s="75">
        <v>9</v>
      </c>
      <c r="CQ23" s="75">
        <v>41</v>
      </c>
      <c r="CR23" s="75">
        <v>539</v>
      </c>
      <c r="CS23" s="75">
        <v>1790</v>
      </c>
      <c r="CT23" s="75">
        <v>892</v>
      </c>
      <c r="CU23" s="75">
        <v>571</v>
      </c>
      <c r="CV23" s="75">
        <v>36375</v>
      </c>
      <c r="CW23" s="75">
        <v>65</v>
      </c>
      <c r="CX23" s="75">
        <v>10800</v>
      </c>
      <c r="CY23" s="75">
        <v>57</v>
      </c>
      <c r="CZ23" s="75">
        <v>34141</v>
      </c>
      <c r="DA23" s="75">
        <v>13</v>
      </c>
      <c r="DB23" s="75">
        <v>1</v>
      </c>
      <c r="DC23" s="75">
        <v>1</v>
      </c>
      <c r="DD23" s="75">
        <v>54</v>
      </c>
      <c r="DE23" s="75">
        <v>5</v>
      </c>
      <c r="DF23" s="75">
        <v>41</v>
      </c>
      <c r="DG23" s="75">
        <v>2280</v>
      </c>
      <c r="DH23" s="75">
        <v>1</v>
      </c>
      <c r="DI23" s="75">
        <v>1</v>
      </c>
      <c r="DJ23" s="75">
        <v>17140</v>
      </c>
      <c r="DK23" s="75">
        <v>1063707</v>
      </c>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row>
    <row r="24" spans="2:196" x14ac:dyDescent="0.25">
      <c r="B24" s="49">
        <v>148</v>
      </c>
      <c r="C24" s="49" t="s">
        <v>5780</v>
      </c>
      <c r="D24" s="47">
        <v>1</v>
      </c>
      <c r="E24" s="47">
        <v>0</v>
      </c>
      <c r="F24" s="54"/>
      <c r="G24" s="47">
        <v>0</v>
      </c>
      <c r="H24" s="53"/>
      <c r="J24" s="49" t="s">
        <v>469</v>
      </c>
      <c r="K24" s="47" t="s">
        <v>108</v>
      </c>
      <c r="L24" s="47">
        <v>46</v>
      </c>
      <c r="M24" s="48">
        <v>0</v>
      </c>
      <c r="N24" s="48"/>
      <c r="O24" s="47">
        <v>0</v>
      </c>
      <c r="P24" s="46">
        <f>(O24)/L24</f>
        <v>0</v>
      </c>
      <c r="S24" s="74"/>
      <c r="T24" s="73"/>
      <c r="U24" s="72"/>
      <c r="V24" s="72">
        <f>V23/$T$23</f>
        <v>2.4851987773816096E-6</v>
      </c>
      <c r="W24" s="72">
        <f>W23/$T$23</f>
        <v>2.8331266062150349E-5</v>
      </c>
      <c r="X24" s="72">
        <f>X23/$T$23</f>
        <v>2.4851987773816093E-7</v>
      </c>
      <c r="Y24" s="72"/>
      <c r="Z24" s="72"/>
      <c r="AA24" s="72"/>
      <c r="AB24" s="72">
        <f>AB23/$T$23</f>
        <v>3.2307584105960924E-6</v>
      </c>
      <c r="AC24" s="72"/>
      <c r="AD24" s="72"/>
      <c r="AE24" s="72"/>
      <c r="AF24" s="72"/>
      <c r="AG24" s="72"/>
      <c r="AH24" s="72">
        <f>AH23/$T$23</f>
        <v>4.4360798176261727E-4</v>
      </c>
      <c r="AI24" s="72"/>
      <c r="AJ24" s="72"/>
      <c r="AK24" s="72"/>
      <c r="AL24" s="72"/>
      <c r="AM24" s="72">
        <f>AM23/$T$23</f>
        <v>1.9881590219052874E-6</v>
      </c>
      <c r="AN24" s="72"/>
      <c r="AO24" s="72"/>
      <c r="AP24" s="72"/>
      <c r="AQ24" s="72"/>
      <c r="AR24" s="72"/>
      <c r="AS24" s="72">
        <f>AS23/$T$23</f>
        <v>7.6544122343353578E-5</v>
      </c>
      <c r="AT24" s="72">
        <f>AT23/$T$23</f>
        <v>2.4851987773816093E-7</v>
      </c>
      <c r="AU24" s="72"/>
      <c r="AV24" s="72"/>
      <c r="AW24" s="72"/>
      <c r="AX24" s="72"/>
      <c r="AY24" s="72">
        <f>AY23/$T$23</f>
        <v>7.4555963321448283E-7</v>
      </c>
      <c r="AZ24" s="72">
        <f>AZ23/$T$23</f>
        <v>4.9455455669894029E-5</v>
      </c>
      <c r="BA24" s="72"/>
      <c r="BB24" s="72"/>
      <c r="BC24" s="72"/>
      <c r="BD24" s="72">
        <f>BD23/$T$23</f>
        <v>7.4555963321448283E-7</v>
      </c>
      <c r="BE24" s="72"/>
      <c r="BF24" s="72">
        <f>BF23/$T$23</f>
        <v>5.2238878300561427E-4</v>
      </c>
      <c r="BG24" s="72"/>
      <c r="BH24" s="72"/>
      <c r="BI24" s="72"/>
      <c r="BJ24" s="72"/>
      <c r="BK24" s="72"/>
      <c r="BL24" s="72">
        <f>BL23/$T$23</f>
        <v>1.8291063001528646E-4</v>
      </c>
      <c r="BM24" s="72">
        <f>BM23/$T$23</f>
        <v>4.8386820195619936E-4</v>
      </c>
      <c r="BN24" s="72">
        <f>BN23/$T$23</f>
        <v>2.4603467896077933E-5</v>
      </c>
      <c r="BO24" s="72"/>
      <c r="BP24" s="72"/>
      <c r="BQ24" s="72">
        <f>BQ23/$T$23</f>
        <v>2.4851987773816093E-7</v>
      </c>
      <c r="BR24" s="72"/>
      <c r="BS24" s="72"/>
      <c r="BT24" s="72"/>
      <c r="BU24" s="72">
        <f>BU23/$T$23</f>
        <v>1.7396391441671265E-6</v>
      </c>
      <c r="BV24" s="72">
        <f>BV23/$T$23</f>
        <v>2.2341937008660669E-4</v>
      </c>
      <c r="BW24" s="72">
        <f>BW23/$T$23</f>
        <v>1.8390470952623909E-4</v>
      </c>
      <c r="BX24" s="72"/>
      <c r="BY24" s="72">
        <f>BY23/$T$23</f>
        <v>1.5905272175242299E-5</v>
      </c>
      <c r="BZ24" s="72"/>
      <c r="CA24" s="72"/>
      <c r="CB24" s="72"/>
      <c r="CC24" s="72"/>
      <c r="CD24" s="72"/>
      <c r="CE24" s="72">
        <f>CE23/$T$23</f>
        <v>2.4851987773816093E-7</v>
      </c>
      <c r="CF24" s="72"/>
      <c r="CG24" s="72">
        <f t="shared" ref="CG24:DK24" si="3">CG23/$T$23</f>
        <v>3.3383675176567162E-3</v>
      </c>
      <c r="CH24" s="72">
        <f t="shared" si="3"/>
        <v>3.1313504595008277E-5</v>
      </c>
      <c r="CI24" s="72">
        <f t="shared" si="3"/>
        <v>7.2070764544066676E-6</v>
      </c>
      <c r="CJ24" s="72">
        <f t="shared" si="3"/>
        <v>2.2366788996434485E-6</v>
      </c>
      <c r="CK24" s="72">
        <f t="shared" si="3"/>
        <v>5.3431773713704606E-5</v>
      </c>
      <c r="CL24" s="72">
        <f t="shared" si="3"/>
        <v>2.7337186551197702E-6</v>
      </c>
      <c r="CM24" s="72">
        <f t="shared" si="3"/>
        <v>9.940795109526437E-7</v>
      </c>
      <c r="CN24" s="72">
        <f t="shared" si="3"/>
        <v>4.0603177624860733E-3</v>
      </c>
      <c r="CO24" s="72">
        <f t="shared" si="3"/>
        <v>0.26435208506934821</v>
      </c>
      <c r="CP24" s="72">
        <f t="shared" si="3"/>
        <v>2.2366788996434485E-6</v>
      </c>
      <c r="CQ24" s="72">
        <f t="shared" si="3"/>
        <v>1.0189314987264599E-5</v>
      </c>
      <c r="CR24" s="72">
        <f t="shared" si="3"/>
        <v>1.3395221410086874E-4</v>
      </c>
      <c r="CS24" s="72">
        <f t="shared" si="3"/>
        <v>4.4485058115130812E-4</v>
      </c>
      <c r="CT24" s="72">
        <f t="shared" si="3"/>
        <v>2.2167973094243957E-4</v>
      </c>
      <c r="CU24" s="72">
        <f t="shared" si="3"/>
        <v>1.4190485018848991E-4</v>
      </c>
      <c r="CV24" s="72">
        <f t="shared" si="3"/>
        <v>9.0399105527256048E-3</v>
      </c>
      <c r="CW24" s="72">
        <f t="shared" si="3"/>
        <v>1.6153792052980463E-5</v>
      </c>
      <c r="CX24" s="72">
        <f t="shared" si="3"/>
        <v>2.6840146795721383E-3</v>
      </c>
      <c r="CY24" s="72">
        <f t="shared" si="3"/>
        <v>1.4165633031075175E-5</v>
      </c>
      <c r="CZ24" s="72">
        <f t="shared" si="3"/>
        <v>8.4847171458585537E-3</v>
      </c>
      <c r="DA24" s="72">
        <f t="shared" si="3"/>
        <v>3.2307584105960924E-6</v>
      </c>
      <c r="DB24" s="72">
        <f t="shared" si="3"/>
        <v>2.4851987773816093E-7</v>
      </c>
      <c r="DC24" s="72">
        <f t="shared" si="3"/>
        <v>2.4851987773816093E-7</v>
      </c>
      <c r="DD24" s="72">
        <f t="shared" si="3"/>
        <v>1.3420073397860691E-5</v>
      </c>
      <c r="DE24" s="72">
        <f t="shared" si="3"/>
        <v>1.2425993886908048E-6</v>
      </c>
      <c r="DF24" s="72">
        <f t="shared" si="3"/>
        <v>1.0189314987264599E-5</v>
      </c>
      <c r="DG24" s="72">
        <f t="shared" si="3"/>
        <v>5.6662532124300698E-4</v>
      </c>
      <c r="DH24" s="72">
        <f t="shared" si="3"/>
        <v>2.4851987773816093E-7</v>
      </c>
      <c r="DI24" s="72">
        <f t="shared" si="3"/>
        <v>2.4851987773816093E-7</v>
      </c>
      <c r="DJ24" s="72">
        <f t="shared" si="3"/>
        <v>4.259630704432079E-3</v>
      </c>
      <c r="DK24" s="72">
        <f t="shared" si="3"/>
        <v>0.26435233358922594</v>
      </c>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c r="FV24" s="72"/>
      <c r="FW24" s="72"/>
      <c r="FX24" s="72"/>
      <c r="FY24" s="72"/>
      <c r="FZ24" s="72"/>
      <c r="GA24" s="72"/>
      <c r="GB24" s="72"/>
      <c r="GC24" s="72"/>
      <c r="GD24" s="72"/>
      <c r="GE24" s="72"/>
      <c r="GF24" s="72"/>
      <c r="GG24" s="72"/>
      <c r="GH24" s="72"/>
      <c r="GI24" s="72"/>
      <c r="GJ24" s="72"/>
      <c r="GK24" s="72"/>
      <c r="GL24" s="72"/>
      <c r="GM24" s="72"/>
      <c r="GN24" s="72"/>
    </row>
    <row r="25" spans="2:196" x14ac:dyDescent="0.25">
      <c r="B25" s="49">
        <v>149</v>
      </c>
      <c r="C25" s="49" t="s">
        <v>5779</v>
      </c>
      <c r="D25" s="47">
        <v>1</v>
      </c>
      <c r="E25" s="47">
        <v>0</v>
      </c>
      <c r="F25" s="54"/>
      <c r="G25" s="47">
        <v>0</v>
      </c>
      <c r="H25" s="53"/>
      <c r="J25" s="49" t="s">
        <v>469</v>
      </c>
      <c r="K25" s="47" t="s">
        <v>235</v>
      </c>
      <c r="L25" s="47">
        <v>32</v>
      </c>
      <c r="M25" s="48">
        <v>34</v>
      </c>
      <c r="N25" s="48">
        <v>1.86514854431152E-2</v>
      </c>
      <c r="O25" s="47">
        <v>0</v>
      </c>
      <c r="P25" s="46">
        <f>(O25)/L25</f>
        <v>0</v>
      </c>
      <c r="S25" s="77" t="s">
        <v>1239</v>
      </c>
      <c r="T25" s="70"/>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7"/>
      <c r="BI25" s="47"/>
      <c r="BJ25" s="47"/>
      <c r="BK25" s="47"/>
      <c r="BL25" s="47"/>
      <c r="BM25" s="47"/>
      <c r="BN25" s="47"/>
      <c r="BO25" s="47"/>
      <c r="BP25" s="47"/>
      <c r="BQ25" s="47"/>
      <c r="BR25" s="47"/>
      <c r="BS25" s="47"/>
      <c r="BT25" s="47"/>
      <c r="BU25" s="47"/>
      <c r="BV25" s="47"/>
      <c r="BW25" s="47"/>
      <c r="BX25" s="47"/>
      <c r="BY25" s="47"/>
      <c r="BZ25" s="47"/>
      <c r="CA25" s="47"/>
      <c r="CB25" s="47"/>
      <c r="CC25" s="47"/>
      <c r="CD25" s="47"/>
      <c r="CE25" s="47"/>
      <c r="CF25" s="47"/>
      <c r="CG25" s="47"/>
      <c r="CH25" s="47"/>
      <c r="CI25" s="47"/>
      <c r="CJ25" s="47"/>
      <c r="CK25" s="47"/>
      <c r="CL25" s="47"/>
      <c r="CM25" s="47"/>
      <c r="CN25" s="47"/>
      <c r="CO25" s="47"/>
      <c r="CP25" s="47"/>
      <c r="CQ25" s="47"/>
      <c r="CR25" s="47"/>
      <c r="CS25" s="47"/>
      <c r="CT25" s="47"/>
      <c r="CU25" s="47"/>
      <c r="CV25" s="47"/>
      <c r="CW25" s="47"/>
      <c r="CX25" s="47"/>
      <c r="CY25" s="47"/>
      <c r="CZ25" s="47"/>
      <c r="DA25" s="47"/>
      <c r="DB25" s="47"/>
      <c r="DC25" s="47"/>
      <c r="DD25" s="47"/>
      <c r="DE25" s="47"/>
      <c r="DF25" s="47"/>
      <c r="DG25" s="47"/>
      <c r="DH25" s="47"/>
      <c r="DI25" s="47"/>
      <c r="DJ25" s="47"/>
      <c r="DK25" s="47"/>
      <c r="DL25" s="47">
        <v>1</v>
      </c>
      <c r="DM25" s="47">
        <v>1</v>
      </c>
      <c r="DN25" s="47">
        <v>113</v>
      </c>
      <c r="DO25" s="47">
        <v>166418</v>
      </c>
      <c r="DP25" s="47">
        <v>3002</v>
      </c>
      <c r="DQ25" s="47">
        <v>2878</v>
      </c>
      <c r="DR25" s="47">
        <v>2952</v>
      </c>
      <c r="DS25" s="47">
        <v>3002</v>
      </c>
      <c r="DT25" s="47">
        <v>3002</v>
      </c>
      <c r="DU25" s="47"/>
      <c r="DV25" s="47"/>
      <c r="DW25" s="47"/>
      <c r="DX25" s="47"/>
      <c r="DY25" s="47"/>
      <c r="DZ25" s="47"/>
      <c r="EA25" s="47"/>
      <c r="EB25" s="47"/>
      <c r="EC25" s="47"/>
      <c r="ED25" s="47"/>
      <c r="EE25" s="47"/>
      <c r="EF25" s="47"/>
      <c r="EG25" s="47"/>
      <c r="EH25" s="47"/>
      <c r="EI25" s="47"/>
      <c r="EJ25" s="47"/>
      <c r="EK25" s="47"/>
      <c r="EL25" s="47"/>
      <c r="EM25" s="47"/>
      <c r="EN25" s="47"/>
      <c r="EO25" s="47"/>
      <c r="EP25" s="47"/>
      <c r="EQ25" s="47"/>
      <c r="ER25" s="47"/>
      <c r="ES25" s="47"/>
      <c r="ET25" s="47"/>
      <c r="EU25" s="47"/>
      <c r="EV25" s="47"/>
      <c r="EW25" s="47"/>
      <c r="EX25" s="47"/>
      <c r="EY25" s="47"/>
      <c r="EZ25" s="47"/>
      <c r="FA25" s="47"/>
      <c r="FB25" s="47"/>
      <c r="FC25" s="47"/>
      <c r="FD25" s="47"/>
      <c r="FE25" s="47"/>
      <c r="FF25" s="47"/>
      <c r="FG25" s="47"/>
      <c r="FH25" s="47"/>
      <c r="FI25" s="47"/>
      <c r="FJ25" s="47"/>
      <c r="FK25" s="47"/>
      <c r="FL25" s="47"/>
      <c r="FM25" s="47"/>
      <c r="FN25" s="47"/>
      <c r="FO25" s="47"/>
      <c r="FP25" s="47"/>
      <c r="FQ25" s="47"/>
      <c r="FR25" s="47"/>
      <c r="FS25" s="47"/>
      <c r="FT25" s="47"/>
      <c r="FU25" s="47"/>
      <c r="FV25" s="47"/>
      <c r="FW25" s="47"/>
      <c r="FX25" s="47"/>
      <c r="FY25" s="47"/>
      <c r="FZ25" s="47"/>
      <c r="GA25" s="47"/>
      <c r="GB25" s="47"/>
      <c r="GC25" s="47"/>
      <c r="GD25" s="47"/>
      <c r="GE25" s="47"/>
      <c r="GF25" s="47"/>
      <c r="GG25" s="47"/>
      <c r="GH25" s="47"/>
      <c r="GI25" s="47"/>
      <c r="GJ25" s="47"/>
      <c r="GK25" s="47"/>
      <c r="GL25" s="47"/>
      <c r="GM25" s="47"/>
      <c r="GN25" s="47"/>
    </row>
    <row r="26" spans="2:196" x14ac:dyDescent="0.25">
      <c r="B26" s="49">
        <v>154</v>
      </c>
      <c r="C26" s="49" t="s">
        <v>5778</v>
      </c>
      <c r="D26" s="47">
        <v>3025</v>
      </c>
      <c r="E26" s="47">
        <v>0</v>
      </c>
      <c r="F26" s="54"/>
      <c r="G26" s="47">
        <v>0</v>
      </c>
      <c r="H26" s="53"/>
      <c r="J26" s="49" t="s">
        <v>469</v>
      </c>
      <c r="K26" s="47" t="s">
        <v>126</v>
      </c>
      <c r="L26" s="47">
        <v>2131</v>
      </c>
      <c r="M26" s="48">
        <v>5016</v>
      </c>
      <c r="N26" s="48">
        <v>2.6477231709286499</v>
      </c>
      <c r="O26" s="47">
        <v>0</v>
      </c>
      <c r="P26" s="46">
        <f>(O26)/L26</f>
        <v>0</v>
      </c>
      <c r="S26" s="77"/>
      <c r="T26" s="70"/>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7"/>
      <c r="EW26" s="47"/>
      <c r="EX26" s="47"/>
      <c r="EY26" s="47"/>
      <c r="EZ26" s="47"/>
      <c r="FA26" s="47"/>
      <c r="FB26" s="47"/>
      <c r="FC26" s="47"/>
      <c r="FD26" s="47"/>
      <c r="FE26" s="47"/>
      <c r="FF26" s="47"/>
      <c r="FG26" s="47"/>
      <c r="FH26" s="47"/>
      <c r="FI26" s="47"/>
      <c r="FJ26" s="47"/>
      <c r="FK26" s="47"/>
      <c r="FL26" s="47"/>
      <c r="FM26" s="47"/>
      <c r="FN26" s="47"/>
      <c r="FO26" s="47"/>
      <c r="FP26" s="47"/>
      <c r="FQ26" s="47"/>
      <c r="FR26" s="47"/>
      <c r="FS26" s="47"/>
      <c r="FT26" s="47"/>
      <c r="FU26" s="47"/>
      <c r="FV26" s="47"/>
      <c r="FW26" s="47"/>
      <c r="FX26" s="47"/>
      <c r="FY26" s="47"/>
      <c r="FZ26" s="47"/>
      <c r="GA26" s="47"/>
      <c r="GB26" s="47"/>
      <c r="GC26" s="47"/>
      <c r="GD26" s="47"/>
      <c r="GE26" s="47"/>
      <c r="GF26" s="47"/>
      <c r="GG26" s="47"/>
      <c r="GH26" s="47"/>
      <c r="GI26" s="47"/>
      <c r="GJ26" s="47"/>
      <c r="GK26" s="47"/>
      <c r="GL26" s="47"/>
      <c r="GM26" s="47"/>
      <c r="GN26" s="47"/>
    </row>
    <row r="27" spans="2:196" x14ac:dyDescent="0.25">
      <c r="B27" s="49">
        <v>161</v>
      </c>
      <c r="C27" s="49" t="s">
        <v>5777</v>
      </c>
      <c r="D27" s="47">
        <v>1</v>
      </c>
      <c r="E27" s="47">
        <v>0</v>
      </c>
      <c r="F27" s="54"/>
      <c r="G27" s="47">
        <v>0</v>
      </c>
      <c r="H27" s="53"/>
      <c r="J27" s="49" t="s">
        <v>469</v>
      </c>
      <c r="K27" s="47" t="s">
        <v>112</v>
      </c>
      <c r="L27" s="47">
        <v>65</v>
      </c>
      <c r="M27" s="48">
        <v>0</v>
      </c>
      <c r="N27" s="48"/>
      <c r="O27" s="47">
        <v>0</v>
      </c>
      <c r="P27" s="46">
        <f>(O27)/L27</f>
        <v>0</v>
      </c>
      <c r="S27" s="77" t="s">
        <v>1299</v>
      </c>
      <c r="T27" s="70"/>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v>16538</v>
      </c>
      <c r="AT27" s="47"/>
      <c r="AU27" s="47"/>
      <c r="AV27" s="47"/>
      <c r="AW27" s="47"/>
      <c r="AX27" s="47"/>
      <c r="AY27" s="47"/>
      <c r="AZ27" s="47"/>
      <c r="BA27" s="47"/>
      <c r="BB27" s="47">
        <v>40068</v>
      </c>
      <c r="BC27" s="47"/>
      <c r="BD27" s="47"/>
      <c r="BE27" s="47"/>
      <c r="BF27" s="47"/>
      <c r="BG27" s="47"/>
      <c r="BH27" s="47"/>
      <c r="BI27" s="47"/>
      <c r="BJ27" s="47"/>
      <c r="BK27" s="47"/>
      <c r="BL27" s="47"/>
      <c r="BM27" s="47"/>
      <c r="BN27" s="47"/>
      <c r="BO27" s="47"/>
      <c r="BP27" s="47"/>
      <c r="BQ27" s="47"/>
      <c r="BR27" s="47"/>
      <c r="BS27" s="47"/>
      <c r="BT27" s="47"/>
      <c r="BU27" s="47"/>
      <c r="BV27" s="47">
        <v>3</v>
      </c>
      <c r="BW27" s="47">
        <v>3</v>
      </c>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v>2</v>
      </c>
      <c r="CW27" s="47"/>
      <c r="CX27" s="47"/>
      <c r="CY27" s="47"/>
      <c r="CZ27" s="47"/>
      <c r="DA27" s="47"/>
      <c r="DB27" s="47"/>
      <c r="DC27" s="47"/>
      <c r="DD27" s="47"/>
      <c r="DE27" s="47"/>
      <c r="DF27" s="47"/>
      <c r="DG27" s="47"/>
      <c r="DH27" s="47"/>
      <c r="DI27" s="47">
        <v>9093</v>
      </c>
      <c r="DJ27" s="47"/>
      <c r="DK27" s="47"/>
      <c r="DL27" s="47"/>
      <c r="DM27" s="47"/>
      <c r="DN27" s="47"/>
      <c r="DO27" s="47"/>
      <c r="DP27" s="47"/>
      <c r="DQ27" s="47"/>
      <c r="DR27" s="47"/>
      <c r="DS27" s="47"/>
      <c r="DT27" s="47"/>
      <c r="DU27" s="47">
        <v>424</v>
      </c>
      <c r="DV27" s="47">
        <v>7271</v>
      </c>
      <c r="DW27" s="47">
        <v>119273</v>
      </c>
      <c r="DX27" s="47">
        <v>105</v>
      </c>
      <c r="DY27" s="47">
        <v>21</v>
      </c>
      <c r="DZ27" s="47">
        <v>726</v>
      </c>
      <c r="EA27" s="47">
        <v>1021</v>
      </c>
      <c r="EB27" s="47">
        <v>2</v>
      </c>
      <c r="EC27" s="47">
        <v>2702</v>
      </c>
      <c r="ED27" s="47">
        <v>41</v>
      </c>
      <c r="EE27" s="47">
        <v>13875</v>
      </c>
      <c r="EF27" s="47">
        <v>570</v>
      </c>
      <c r="EG27" s="47">
        <v>37</v>
      </c>
      <c r="EH27" s="47">
        <v>7248</v>
      </c>
      <c r="EI27" s="47">
        <v>3783</v>
      </c>
      <c r="EJ27" s="47">
        <v>1258</v>
      </c>
      <c r="EK27" s="47">
        <v>471</v>
      </c>
      <c r="EL27" s="47">
        <v>84095</v>
      </c>
      <c r="EM27" s="47"/>
      <c r="EN27" s="47"/>
      <c r="EO27" s="47"/>
      <c r="EP27" s="47"/>
      <c r="EQ27" s="47"/>
      <c r="ER27" s="47"/>
      <c r="ES27" s="47"/>
      <c r="ET27" s="47"/>
      <c r="EU27" s="47"/>
      <c r="EV27" s="47"/>
      <c r="EW27" s="47"/>
      <c r="EX27" s="47"/>
      <c r="EY27" s="47"/>
      <c r="EZ27" s="47"/>
      <c r="FA27" s="47"/>
      <c r="FB27" s="47"/>
      <c r="FC27" s="47"/>
      <c r="FD27" s="47"/>
      <c r="FE27" s="47"/>
      <c r="FF27" s="47"/>
      <c r="FG27" s="47"/>
      <c r="FH27" s="47"/>
      <c r="FI27" s="47"/>
      <c r="FJ27" s="47"/>
      <c r="FK27" s="47"/>
      <c r="FL27" s="47"/>
      <c r="FM27" s="47"/>
      <c r="FN27" s="47"/>
      <c r="FO27" s="47"/>
      <c r="FP27" s="47"/>
      <c r="FQ27" s="47"/>
      <c r="FR27" s="47"/>
      <c r="FS27" s="47"/>
      <c r="FT27" s="47"/>
      <c r="FU27" s="47"/>
      <c r="FV27" s="47"/>
      <c r="FW27" s="47"/>
      <c r="FX27" s="47"/>
      <c r="FY27" s="47"/>
      <c r="FZ27" s="47"/>
      <c r="GA27" s="47"/>
      <c r="GB27" s="47"/>
      <c r="GC27" s="47"/>
      <c r="GD27" s="47"/>
      <c r="GE27" s="47"/>
      <c r="GF27" s="47"/>
      <c r="GG27" s="47"/>
      <c r="GH27" s="47"/>
      <c r="GI27" s="47"/>
      <c r="GJ27" s="47"/>
      <c r="GK27" s="47"/>
      <c r="GL27" s="47"/>
      <c r="GM27" s="47"/>
      <c r="GN27" s="47"/>
    </row>
    <row r="28" spans="2:196" x14ac:dyDescent="0.25">
      <c r="B28" s="49">
        <v>162</v>
      </c>
      <c r="C28" s="49" t="s">
        <v>5776</v>
      </c>
      <c r="D28" s="47">
        <v>16709</v>
      </c>
      <c r="E28" s="47">
        <v>0</v>
      </c>
      <c r="F28" s="54"/>
      <c r="G28" s="47">
        <v>2</v>
      </c>
      <c r="H28" s="53"/>
      <c r="J28" s="49" t="s">
        <v>469</v>
      </c>
      <c r="K28" s="47" t="s">
        <v>5664</v>
      </c>
      <c r="L28" s="47">
        <v>32</v>
      </c>
      <c r="M28" s="48">
        <v>0</v>
      </c>
      <c r="N28" s="48"/>
      <c r="O28" s="47">
        <v>0</v>
      </c>
      <c r="P28" s="46">
        <f>(O28)/L28</f>
        <v>0</v>
      </c>
      <c r="S28" s="77" t="s">
        <v>1457</v>
      </c>
      <c r="T28" s="70"/>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7"/>
      <c r="BD28" s="47"/>
      <c r="BE28" s="47"/>
      <c r="BF28" s="47"/>
      <c r="BG28" s="47"/>
      <c r="BH28" s="47"/>
      <c r="BI28" s="47"/>
      <c r="BJ28" s="47"/>
      <c r="BK28" s="47"/>
      <c r="BL28" s="47"/>
      <c r="BM28" s="47"/>
      <c r="BN28" s="47"/>
      <c r="BO28" s="47"/>
      <c r="BP28" s="47"/>
      <c r="BQ28" s="47"/>
      <c r="BR28" s="47"/>
      <c r="BS28" s="47"/>
      <c r="BT28" s="47"/>
      <c r="BU28" s="47"/>
      <c r="BV28" s="47"/>
      <c r="BW28" s="47"/>
      <c r="BX28" s="47"/>
      <c r="BY28" s="47"/>
      <c r="BZ28" s="47"/>
      <c r="CA28" s="47"/>
      <c r="CB28" s="47"/>
      <c r="CC28" s="47"/>
      <c r="CD28" s="47"/>
      <c r="CE28" s="47"/>
      <c r="CF28" s="47"/>
      <c r="CG28" s="47"/>
      <c r="CH28" s="47"/>
      <c r="CI28" s="47"/>
      <c r="CJ28" s="47"/>
      <c r="CK28" s="47"/>
      <c r="CL28" s="47"/>
      <c r="CM28" s="47"/>
      <c r="CN28" s="47"/>
      <c r="CO28" s="47"/>
      <c r="CP28" s="47"/>
      <c r="CQ28" s="47"/>
      <c r="CR28" s="47"/>
      <c r="CS28" s="47"/>
      <c r="CT28" s="47"/>
      <c r="CU28" s="47"/>
      <c r="CV28" s="47"/>
      <c r="CW28" s="47"/>
      <c r="CX28" s="47"/>
      <c r="CY28" s="47"/>
      <c r="CZ28" s="47"/>
      <c r="DA28" s="47"/>
      <c r="DB28" s="47"/>
      <c r="DC28" s="47"/>
      <c r="DD28" s="47"/>
      <c r="DE28" s="47"/>
      <c r="DF28" s="47"/>
      <c r="DG28" s="47"/>
      <c r="DH28" s="47"/>
      <c r="DI28" s="47"/>
      <c r="DJ28" s="47"/>
      <c r="DK28" s="47"/>
      <c r="DL28" s="47"/>
      <c r="DM28" s="47"/>
      <c r="DN28" s="47"/>
      <c r="DO28" s="47"/>
      <c r="DP28" s="47"/>
      <c r="DQ28" s="47"/>
      <c r="DR28" s="47"/>
      <c r="DS28" s="47"/>
      <c r="DT28" s="47"/>
      <c r="DU28" s="47"/>
      <c r="DV28" s="47"/>
      <c r="DW28" s="47"/>
      <c r="DX28" s="47"/>
      <c r="DY28" s="47"/>
      <c r="DZ28" s="47"/>
      <c r="EA28" s="47"/>
      <c r="EB28" s="47"/>
      <c r="EC28" s="47"/>
      <c r="ED28" s="47"/>
      <c r="EE28" s="47"/>
      <c r="EF28" s="47"/>
      <c r="EG28" s="47"/>
      <c r="EH28" s="47"/>
      <c r="EI28" s="47"/>
      <c r="EJ28" s="47"/>
      <c r="EK28" s="47"/>
      <c r="EL28" s="47"/>
      <c r="EM28" s="47"/>
      <c r="EN28" s="47"/>
      <c r="EO28" s="47"/>
      <c r="EP28" s="47"/>
      <c r="EQ28" s="47"/>
      <c r="ER28" s="47"/>
      <c r="ES28" s="47"/>
      <c r="ET28" s="47"/>
      <c r="EU28" s="47"/>
      <c r="EV28" s="47"/>
      <c r="EW28" s="47"/>
      <c r="EX28" s="47"/>
      <c r="EY28" s="47"/>
      <c r="EZ28" s="47"/>
      <c r="FA28" s="47"/>
      <c r="FB28" s="47"/>
      <c r="FC28" s="47"/>
      <c r="FD28" s="47"/>
      <c r="FE28" s="47"/>
      <c r="FF28" s="47"/>
      <c r="FG28" s="47"/>
      <c r="FH28" s="47"/>
      <c r="FI28" s="47"/>
      <c r="FJ28" s="47"/>
      <c r="FK28" s="47"/>
      <c r="FL28" s="47"/>
      <c r="FM28" s="47"/>
      <c r="FN28" s="47"/>
      <c r="FO28" s="47"/>
      <c r="FP28" s="47"/>
      <c r="FQ28" s="47"/>
      <c r="FR28" s="47"/>
      <c r="FS28" s="47"/>
      <c r="FT28" s="47"/>
      <c r="FU28" s="47"/>
      <c r="FV28" s="47"/>
      <c r="FW28" s="47"/>
      <c r="FX28" s="47"/>
      <c r="FY28" s="47"/>
      <c r="FZ28" s="47"/>
      <c r="GA28" s="47"/>
      <c r="GB28" s="47"/>
      <c r="GC28" s="47"/>
      <c r="GD28" s="47"/>
      <c r="GE28" s="47"/>
      <c r="GF28" s="47"/>
      <c r="GG28" s="47"/>
      <c r="GH28" s="47"/>
      <c r="GI28" s="47"/>
      <c r="GJ28" s="47"/>
      <c r="GK28" s="47"/>
      <c r="GL28" s="47"/>
      <c r="GM28" s="47"/>
      <c r="GN28" s="47"/>
    </row>
    <row r="29" spans="2:196" x14ac:dyDescent="0.25">
      <c r="B29" s="49">
        <v>190</v>
      </c>
      <c r="C29" s="49" t="s">
        <v>5775</v>
      </c>
      <c r="D29" s="47">
        <v>62</v>
      </c>
      <c r="E29" s="47">
        <v>0</v>
      </c>
      <c r="F29" s="54"/>
      <c r="G29" s="47">
        <v>0</v>
      </c>
      <c r="H29" s="53"/>
      <c r="J29" s="57" t="s">
        <v>503</v>
      </c>
      <c r="K29" s="51"/>
      <c r="L29" s="52">
        <f>SUM(L30:L31)</f>
        <v>65</v>
      </c>
      <c r="M29" s="51"/>
      <c r="N29" s="51"/>
      <c r="O29" s="51"/>
      <c r="P29" s="50"/>
      <c r="S29" s="77" t="s">
        <v>1589</v>
      </c>
      <c r="T29" s="70"/>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v>3</v>
      </c>
      <c r="AT29" s="47"/>
      <c r="AU29" s="47"/>
      <c r="AV29" s="47"/>
      <c r="AW29" s="47"/>
      <c r="AX29" s="47"/>
      <c r="AY29" s="47"/>
      <c r="AZ29" s="47"/>
      <c r="BA29" s="47"/>
      <c r="BB29" s="47"/>
      <c r="BC29" s="47"/>
      <c r="BD29" s="47"/>
      <c r="BE29" s="47"/>
      <c r="BF29" s="47"/>
      <c r="BG29" s="47"/>
      <c r="BH29" s="47"/>
      <c r="BI29" s="47"/>
      <c r="BJ29" s="47"/>
      <c r="BK29" s="47"/>
      <c r="BL29" s="47">
        <v>1</v>
      </c>
      <c r="BM29" s="47"/>
      <c r="BN29" s="47"/>
      <c r="BO29" s="47"/>
      <c r="BP29" s="47"/>
      <c r="BQ29" s="47"/>
      <c r="BR29" s="47"/>
      <c r="BS29" s="47"/>
      <c r="BT29" s="47"/>
      <c r="BU29" s="47"/>
      <c r="BV29" s="47"/>
      <c r="BW29" s="47"/>
      <c r="BX29" s="47"/>
      <c r="BY29" s="47"/>
      <c r="BZ29" s="47"/>
      <c r="CA29" s="47"/>
      <c r="CB29" s="47"/>
      <c r="CC29" s="47"/>
      <c r="CD29" s="47"/>
      <c r="CE29" s="47"/>
      <c r="CF29" s="47"/>
      <c r="CG29" s="47"/>
      <c r="CH29" s="47"/>
      <c r="CI29" s="47"/>
      <c r="CJ29" s="47"/>
      <c r="CK29" s="47"/>
      <c r="CL29" s="47"/>
      <c r="CM29" s="47"/>
      <c r="CN29" s="47"/>
      <c r="CO29" s="47"/>
      <c r="CP29" s="47"/>
      <c r="CQ29" s="47"/>
      <c r="CR29" s="47"/>
      <c r="CS29" s="47"/>
      <c r="CT29" s="47"/>
      <c r="CU29" s="47"/>
      <c r="CV29" s="47"/>
      <c r="CW29" s="47"/>
      <c r="CX29" s="47"/>
      <c r="CY29" s="47"/>
      <c r="CZ29" s="47"/>
      <c r="DA29" s="47"/>
      <c r="DB29" s="47"/>
      <c r="DC29" s="47"/>
      <c r="DD29" s="47"/>
      <c r="DE29" s="47"/>
      <c r="DF29" s="47"/>
      <c r="DG29" s="47"/>
      <c r="DH29" s="47"/>
      <c r="DI29" s="47"/>
      <c r="DJ29" s="47"/>
      <c r="DK29" s="47"/>
      <c r="DL29" s="47"/>
      <c r="DM29" s="47"/>
      <c r="DN29" s="47"/>
      <c r="DO29" s="47"/>
      <c r="DP29" s="47"/>
      <c r="DQ29" s="47"/>
      <c r="DR29" s="47"/>
      <c r="DS29" s="47"/>
      <c r="DT29" s="47"/>
      <c r="DU29" s="47"/>
      <c r="DV29" s="47"/>
      <c r="DW29" s="47"/>
      <c r="DX29" s="47"/>
      <c r="DY29" s="47"/>
      <c r="DZ29" s="47"/>
      <c r="EA29" s="47"/>
      <c r="EB29" s="47"/>
      <c r="EC29" s="47"/>
      <c r="ED29" s="47"/>
      <c r="EE29" s="47"/>
      <c r="EF29" s="47"/>
      <c r="EG29" s="47"/>
      <c r="EH29" s="47"/>
      <c r="EI29" s="47"/>
      <c r="EJ29" s="47"/>
      <c r="EK29" s="47"/>
      <c r="EL29" s="47"/>
      <c r="EM29" s="47"/>
      <c r="EN29" s="47"/>
      <c r="EO29" s="47"/>
      <c r="EP29" s="47"/>
      <c r="EQ29" s="47"/>
      <c r="ER29" s="47"/>
      <c r="ES29" s="47"/>
      <c r="ET29" s="47"/>
      <c r="EU29" s="47"/>
      <c r="EV29" s="47"/>
      <c r="EW29" s="47"/>
      <c r="EX29" s="47"/>
      <c r="EY29" s="47"/>
      <c r="EZ29" s="47"/>
      <c r="FA29" s="47"/>
      <c r="FB29" s="47"/>
      <c r="FC29" s="47"/>
      <c r="FD29" s="47"/>
      <c r="FE29" s="47"/>
      <c r="FF29" s="47"/>
      <c r="FG29" s="47"/>
      <c r="FH29" s="47"/>
      <c r="FI29" s="47"/>
      <c r="FJ29" s="47"/>
      <c r="FK29" s="47"/>
      <c r="FL29" s="47"/>
      <c r="FM29" s="47"/>
      <c r="FN29" s="47"/>
      <c r="FO29" s="47"/>
      <c r="FP29" s="47"/>
      <c r="FQ29" s="47"/>
      <c r="FR29" s="47"/>
      <c r="FS29" s="47"/>
      <c r="FT29" s="47"/>
      <c r="FU29" s="47"/>
      <c r="FV29" s="47"/>
      <c r="FW29" s="47"/>
      <c r="FX29" s="47"/>
      <c r="FY29" s="47"/>
      <c r="FZ29" s="47"/>
      <c r="GA29" s="47"/>
      <c r="GB29" s="47"/>
      <c r="GC29" s="47"/>
      <c r="GD29" s="47"/>
      <c r="GE29" s="47"/>
      <c r="GF29" s="47"/>
      <c r="GG29" s="47"/>
      <c r="GH29" s="47"/>
      <c r="GI29" s="47"/>
      <c r="GJ29" s="47"/>
      <c r="GK29" s="47"/>
      <c r="GL29" s="47"/>
      <c r="GM29" s="47"/>
      <c r="GN29" s="47"/>
    </row>
    <row r="30" spans="2:196" x14ac:dyDescent="0.25">
      <c r="B30" s="49">
        <v>196</v>
      </c>
      <c r="C30" s="49" t="s">
        <v>5774</v>
      </c>
      <c r="D30" s="47">
        <v>1</v>
      </c>
      <c r="E30" s="47">
        <v>0</v>
      </c>
      <c r="F30" s="54"/>
      <c r="G30" s="47">
        <v>0</v>
      </c>
      <c r="H30" s="53"/>
      <c r="J30" s="49" t="s">
        <v>503</v>
      </c>
      <c r="K30" s="47" t="s">
        <v>235</v>
      </c>
      <c r="L30" s="47">
        <v>3</v>
      </c>
      <c r="M30" s="48">
        <v>3</v>
      </c>
      <c r="N30" s="48">
        <v>4.6825408935546799E-4</v>
      </c>
      <c r="O30" s="47">
        <v>0</v>
      </c>
      <c r="P30" s="46">
        <f>(O30)/L30</f>
        <v>0</v>
      </c>
      <c r="S30" s="77" t="s">
        <v>1601</v>
      </c>
      <c r="T30" s="70"/>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47"/>
      <c r="BI30" s="47"/>
      <c r="BJ30" s="47"/>
      <c r="BK30" s="47"/>
      <c r="BL30" s="47"/>
      <c r="BM30" s="47"/>
      <c r="BN30" s="47"/>
      <c r="BO30" s="47"/>
      <c r="BP30" s="47"/>
      <c r="BQ30" s="47"/>
      <c r="BR30" s="47"/>
      <c r="BS30" s="47"/>
      <c r="BT30" s="47"/>
      <c r="BU30" s="47"/>
      <c r="BV30" s="47"/>
      <c r="BW30" s="47"/>
      <c r="BX30" s="47"/>
      <c r="BY30" s="47"/>
      <c r="BZ30" s="47"/>
      <c r="CA30" s="47"/>
      <c r="CB30" s="47"/>
      <c r="CC30" s="47"/>
      <c r="CD30" s="47"/>
      <c r="CE30" s="47"/>
      <c r="CF30" s="47"/>
      <c r="CG30" s="47"/>
      <c r="CH30" s="47"/>
      <c r="CI30" s="47"/>
      <c r="CJ30" s="47"/>
      <c r="CK30" s="47"/>
      <c r="CL30" s="47"/>
      <c r="CM30" s="47"/>
      <c r="CN30" s="47"/>
      <c r="CO30" s="47"/>
      <c r="CP30" s="47"/>
      <c r="CQ30" s="47"/>
      <c r="CR30" s="47"/>
      <c r="CS30" s="47"/>
      <c r="CT30" s="47"/>
      <c r="CU30" s="47"/>
      <c r="CV30" s="47"/>
      <c r="CW30" s="47"/>
      <c r="CX30" s="47"/>
      <c r="CY30" s="47"/>
      <c r="CZ30" s="47"/>
      <c r="DA30" s="47"/>
      <c r="DB30" s="47"/>
      <c r="DC30" s="47"/>
      <c r="DD30" s="47"/>
      <c r="DE30" s="47"/>
      <c r="DF30" s="47"/>
      <c r="DG30" s="47"/>
      <c r="DH30" s="47"/>
      <c r="DI30" s="47"/>
      <c r="DJ30" s="47"/>
      <c r="DK30" s="47"/>
      <c r="DL30" s="47"/>
      <c r="DM30" s="47"/>
      <c r="DN30" s="47"/>
      <c r="DO30" s="47"/>
      <c r="DP30" s="47"/>
      <c r="DQ30" s="47"/>
      <c r="DR30" s="47"/>
      <c r="DS30" s="47"/>
      <c r="DT30" s="47"/>
      <c r="DU30" s="47"/>
      <c r="DV30" s="47"/>
      <c r="DW30" s="47"/>
      <c r="DX30" s="47"/>
      <c r="DY30" s="47"/>
      <c r="DZ30" s="47"/>
      <c r="EA30" s="47"/>
      <c r="EB30" s="47"/>
      <c r="EC30" s="47"/>
      <c r="ED30" s="47"/>
      <c r="EE30" s="47"/>
      <c r="EF30" s="47"/>
      <c r="EG30" s="47"/>
      <c r="EH30" s="47"/>
      <c r="EI30" s="47"/>
      <c r="EJ30" s="47"/>
      <c r="EK30" s="47"/>
      <c r="EL30" s="47"/>
      <c r="EM30" s="47"/>
      <c r="EN30" s="47"/>
      <c r="EO30" s="47"/>
      <c r="EP30" s="47"/>
      <c r="EQ30" s="47"/>
      <c r="ER30" s="47"/>
      <c r="ES30" s="47"/>
      <c r="ET30" s="47"/>
      <c r="EU30" s="47"/>
      <c r="EV30" s="47"/>
      <c r="EW30" s="47"/>
      <c r="EX30" s="47"/>
      <c r="EY30" s="47"/>
      <c r="EZ30" s="47"/>
      <c r="FA30" s="47"/>
      <c r="FB30" s="47"/>
      <c r="FC30" s="47"/>
      <c r="FD30" s="47"/>
      <c r="FE30" s="47"/>
      <c r="FF30" s="47"/>
      <c r="FG30" s="47"/>
      <c r="FH30" s="47"/>
      <c r="FI30" s="47"/>
      <c r="FJ30" s="47"/>
      <c r="FK30" s="47"/>
      <c r="FL30" s="47"/>
      <c r="FM30" s="47"/>
      <c r="FN30" s="47"/>
      <c r="FO30" s="47"/>
      <c r="FP30" s="47"/>
      <c r="FQ30" s="47"/>
      <c r="FR30" s="47"/>
      <c r="FS30" s="47"/>
      <c r="FT30" s="47"/>
      <c r="FU30" s="47"/>
      <c r="FV30" s="47"/>
      <c r="FW30" s="47"/>
      <c r="FX30" s="47"/>
      <c r="FY30" s="47"/>
      <c r="FZ30" s="47"/>
      <c r="GA30" s="47"/>
      <c r="GB30" s="47"/>
      <c r="GC30" s="47"/>
      <c r="GD30" s="47"/>
      <c r="GE30" s="47"/>
      <c r="GF30" s="47"/>
      <c r="GG30" s="47"/>
      <c r="GH30" s="47"/>
      <c r="GI30" s="47"/>
      <c r="GJ30" s="47"/>
      <c r="GK30" s="47"/>
      <c r="GL30" s="47"/>
      <c r="GM30" s="47"/>
      <c r="GN30" s="47"/>
    </row>
    <row r="31" spans="2:196" x14ac:dyDescent="0.25">
      <c r="B31" s="49">
        <v>198</v>
      </c>
      <c r="C31" s="49" t="s">
        <v>5773</v>
      </c>
      <c r="D31" s="47">
        <v>1</v>
      </c>
      <c r="E31" s="47">
        <v>0</v>
      </c>
      <c r="F31" s="54"/>
      <c r="G31" s="47">
        <v>0</v>
      </c>
      <c r="H31" s="53"/>
      <c r="J31" s="49" t="s">
        <v>503</v>
      </c>
      <c r="K31" s="47" t="s">
        <v>126</v>
      </c>
      <c r="L31" s="47">
        <v>62</v>
      </c>
      <c r="M31" s="48">
        <v>74</v>
      </c>
      <c r="N31" s="48">
        <v>2.2699756547808599E-2</v>
      </c>
      <c r="O31" s="47">
        <v>0</v>
      </c>
      <c r="P31" s="46">
        <f>(O31)/L31</f>
        <v>0</v>
      </c>
      <c r="S31" s="77" t="s">
        <v>5706</v>
      </c>
      <c r="T31" s="70"/>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7"/>
      <c r="EW31" s="47"/>
      <c r="EX31" s="47"/>
      <c r="EY31" s="47"/>
      <c r="EZ31" s="47"/>
      <c r="FA31" s="47"/>
      <c r="FB31" s="47"/>
      <c r="FC31" s="47"/>
      <c r="FD31" s="47"/>
      <c r="FE31" s="47"/>
      <c r="FF31" s="47"/>
      <c r="FG31" s="47"/>
      <c r="FH31" s="47"/>
      <c r="FI31" s="47"/>
      <c r="FJ31" s="47"/>
      <c r="FK31" s="47"/>
      <c r="FL31" s="47"/>
      <c r="FM31" s="47"/>
      <c r="FN31" s="47"/>
      <c r="FO31" s="47"/>
      <c r="FP31" s="47"/>
      <c r="FQ31" s="47"/>
      <c r="FR31" s="47"/>
      <c r="FS31" s="47"/>
      <c r="FT31" s="47"/>
      <c r="FU31" s="47"/>
      <c r="FV31" s="47"/>
      <c r="FW31" s="47"/>
      <c r="FX31" s="47"/>
      <c r="FY31" s="47"/>
      <c r="FZ31" s="47"/>
      <c r="GA31" s="47"/>
      <c r="GB31" s="47"/>
      <c r="GC31" s="47"/>
      <c r="GD31" s="47"/>
      <c r="GE31" s="47"/>
      <c r="GF31" s="47"/>
      <c r="GG31" s="47"/>
      <c r="GH31" s="47"/>
      <c r="GI31" s="47"/>
      <c r="GJ31" s="47"/>
      <c r="GK31" s="47"/>
      <c r="GL31" s="47"/>
      <c r="GM31" s="47"/>
      <c r="GN31" s="47"/>
    </row>
    <row r="32" spans="2:196" x14ac:dyDescent="0.25">
      <c r="B32" s="49">
        <v>201</v>
      </c>
      <c r="C32" s="49" t="s">
        <v>5772</v>
      </c>
      <c r="D32" s="47">
        <v>4554</v>
      </c>
      <c r="E32" s="47">
        <v>0</v>
      </c>
      <c r="F32" s="54"/>
      <c r="G32" s="47">
        <v>0</v>
      </c>
      <c r="H32" s="53"/>
      <c r="J32" s="57" t="s">
        <v>506</v>
      </c>
      <c r="K32" s="51"/>
      <c r="L32" s="52">
        <f>SUM(L33)</f>
        <v>577</v>
      </c>
      <c r="M32" s="51"/>
      <c r="N32" s="51"/>
      <c r="O32" s="51"/>
      <c r="P32" s="50"/>
      <c r="S32" s="77" t="s">
        <v>5704</v>
      </c>
      <c r="T32" s="70"/>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7"/>
      <c r="EW32" s="47"/>
      <c r="EX32" s="47"/>
      <c r="EY32" s="47"/>
      <c r="EZ32" s="47"/>
      <c r="FA32" s="47"/>
      <c r="FB32" s="47"/>
      <c r="FC32" s="47"/>
      <c r="FD32" s="47"/>
      <c r="FE32" s="47"/>
      <c r="FF32" s="47"/>
      <c r="FG32" s="47"/>
      <c r="FH32" s="47"/>
      <c r="FI32" s="47"/>
      <c r="FJ32" s="47"/>
      <c r="FK32" s="47"/>
      <c r="FL32" s="47"/>
      <c r="FM32" s="47"/>
      <c r="FN32" s="47"/>
      <c r="FO32" s="47"/>
      <c r="FP32" s="47"/>
      <c r="FQ32" s="47"/>
      <c r="FR32" s="47"/>
      <c r="FS32" s="47"/>
      <c r="FT32" s="47"/>
      <c r="FU32" s="47"/>
      <c r="FV32" s="47"/>
      <c r="FW32" s="47"/>
      <c r="FX32" s="47"/>
      <c r="FY32" s="47"/>
      <c r="FZ32" s="47"/>
      <c r="GA32" s="47"/>
      <c r="GB32" s="47"/>
      <c r="GC32" s="47"/>
      <c r="GD32" s="47"/>
      <c r="GE32" s="47"/>
      <c r="GF32" s="47"/>
      <c r="GG32" s="47"/>
      <c r="GH32" s="47"/>
      <c r="GI32" s="47"/>
      <c r="GJ32" s="47"/>
      <c r="GK32" s="47"/>
      <c r="GL32" s="47"/>
      <c r="GM32" s="47"/>
      <c r="GN32" s="47"/>
    </row>
    <row r="33" spans="2:196" x14ac:dyDescent="0.25">
      <c r="B33" s="65">
        <v>202</v>
      </c>
      <c r="C33" s="65" t="s">
        <v>116</v>
      </c>
      <c r="D33" s="63">
        <v>4616</v>
      </c>
      <c r="E33" s="63">
        <v>0</v>
      </c>
      <c r="F33" s="64"/>
      <c r="G33" s="63">
        <v>381</v>
      </c>
      <c r="H33" s="62">
        <f>(D33-G33)/D33</f>
        <v>0.91746100519930673</v>
      </c>
      <c r="J33" s="49" t="s">
        <v>506</v>
      </c>
      <c r="K33" s="47" t="s">
        <v>126</v>
      </c>
      <c r="L33" s="47">
        <v>577</v>
      </c>
      <c r="M33" s="48">
        <v>577</v>
      </c>
      <c r="N33" s="48">
        <v>1.12751880008727</v>
      </c>
      <c r="O33" s="47">
        <v>0</v>
      </c>
      <c r="P33" s="46">
        <f>(O33)/L33</f>
        <v>0</v>
      </c>
      <c r="S33" s="77" t="s">
        <v>1610</v>
      </c>
      <c r="T33" s="70"/>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c r="BT33" s="47"/>
      <c r="BU33" s="47"/>
      <c r="BV33" s="47"/>
      <c r="BW33" s="47"/>
      <c r="BX33" s="47"/>
      <c r="BY33" s="47"/>
      <c r="BZ33" s="47"/>
      <c r="CA33" s="47"/>
      <c r="CB33" s="47"/>
      <c r="CC33" s="47"/>
      <c r="CD33" s="47"/>
      <c r="CE33" s="47"/>
      <c r="CF33" s="47"/>
      <c r="CG33" s="47"/>
      <c r="CH33" s="47"/>
      <c r="CI33" s="47"/>
      <c r="CJ33" s="47"/>
      <c r="CK33" s="47"/>
      <c r="CL33" s="47"/>
      <c r="CM33" s="47"/>
      <c r="CN33" s="47"/>
      <c r="CO33" s="47"/>
      <c r="CP33" s="47"/>
      <c r="CQ33" s="47"/>
      <c r="CR33" s="47"/>
      <c r="CS33" s="47"/>
      <c r="CT33" s="47"/>
      <c r="CU33" s="47"/>
      <c r="CV33" s="47"/>
      <c r="CW33" s="47"/>
      <c r="CX33" s="47"/>
      <c r="CY33" s="47"/>
      <c r="CZ33" s="47"/>
      <c r="DA33" s="47"/>
      <c r="DB33" s="47"/>
      <c r="DC33" s="47"/>
      <c r="DD33" s="47"/>
      <c r="DE33" s="47"/>
      <c r="DF33" s="47"/>
      <c r="DG33" s="47"/>
      <c r="DH33" s="47"/>
      <c r="DI33" s="47"/>
      <c r="DJ33" s="47"/>
      <c r="DK33" s="47"/>
      <c r="DL33" s="47"/>
      <c r="DM33" s="47"/>
      <c r="DN33" s="47"/>
      <c r="DO33" s="47"/>
      <c r="DP33" s="47"/>
      <c r="DQ33" s="47"/>
      <c r="DR33" s="47"/>
      <c r="DS33" s="47"/>
      <c r="DT33" s="47"/>
      <c r="DU33" s="47"/>
      <c r="DV33" s="47"/>
      <c r="DW33" s="47"/>
      <c r="DX33" s="47"/>
      <c r="DY33" s="47"/>
      <c r="DZ33" s="47"/>
      <c r="EA33" s="47"/>
      <c r="EB33" s="47"/>
      <c r="EC33" s="47"/>
      <c r="ED33" s="47"/>
      <c r="EE33" s="47"/>
      <c r="EF33" s="47"/>
      <c r="EG33" s="47"/>
      <c r="EH33" s="47"/>
      <c r="EI33" s="47"/>
      <c r="EJ33" s="47"/>
      <c r="EK33" s="47"/>
      <c r="EL33" s="47"/>
      <c r="EM33" s="47"/>
      <c r="EN33" s="47"/>
      <c r="EO33" s="47"/>
      <c r="EP33" s="47"/>
      <c r="EQ33" s="47"/>
      <c r="ER33" s="47"/>
      <c r="ES33" s="47"/>
      <c r="ET33" s="47"/>
      <c r="EU33" s="47"/>
      <c r="EV33" s="47"/>
      <c r="EW33" s="47"/>
      <c r="EX33" s="47"/>
      <c r="EY33" s="47"/>
      <c r="EZ33" s="47"/>
      <c r="FA33" s="47"/>
      <c r="FB33" s="47"/>
      <c r="FC33" s="47"/>
      <c r="FD33" s="47"/>
      <c r="FE33" s="47"/>
      <c r="FF33" s="47"/>
      <c r="FG33" s="47"/>
      <c r="FH33" s="47"/>
      <c r="FI33" s="47"/>
      <c r="FJ33" s="47"/>
      <c r="FK33" s="47"/>
      <c r="FL33" s="47"/>
      <c r="FM33" s="47"/>
      <c r="FN33" s="47"/>
      <c r="FO33" s="47"/>
      <c r="FP33" s="47"/>
      <c r="FQ33" s="47"/>
      <c r="FR33" s="47"/>
      <c r="FS33" s="47"/>
      <c r="FT33" s="47"/>
      <c r="FU33" s="47"/>
      <c r="FV33" s="47"/>
      <c r="FW33" s="47"/>
      <c r="FX33" s="47"/>
      <c r="FY33" s="47"/>
      <c r="FZ33" s="47"/>
      <c r="GA33" s="47"/>
      <c r="GB33" s="47"/>
      <c r="GC33" s="47"/>
      <c r="GD33" s="47"/>
      <c r="GE33" s="47"/>
      <c r="GF33" s="47"/>
      <c r="GG33" s="47"/>
      <c r="GH33" s="47"/>
      <c r="GI33" s="47"/>
      <c r="GJ33" s="47"/>
      <c r="GK33" s="47"/>
      <c r="GL33" s="47"/>
      <c r="GM33" s="47"/>
      <c r="GN33" s="47"/>
    </row>
    <row r="34" spans="2:196" x14ac:dyDescent="0.25">
      <c r="B34" s="49">
        <v>204</v>
      </c>
      <c r="C34" s="49" t="s">
        <v>5771</v>
      </c>
      <c r="D34" s="47">
        <v>670</v>
      </c>
      <c r="E34" s="47">
        <v>0</v>
      </c>
      <c r="F34" s="54"/>
      <c r="G34" s="47">
        <v>0</v>
      </c>
      <c r="H34" s="53"/>
      <c r="J34" s="57" t="s">
        <v>507</v>
      </c>
      <c r="K34" s="51" t="s">
        <v>126</v>
      </c>
      <c r="L34" s="52">
        <f>SUM(L35)</f>
        <v>1</v>
      </c>
      <c r="M34" s="51"/>
      <c r="N34" s="51"/>
      <c r="O34" s="51"/>
      <c r="P34" s="50"/>
      <c r="S34" s="77" t="s">
        <v>1639</v>
      </c>
      <c r="T34" s="70"/>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v>1</v>
      </c>
      <c r="AZ34" s="47"/>
      <c r="BA34" s="47"/>
      <c r="BB34" s="47"/>
      <c r="BC34" s="47"/>
      <c r="BD34" s="47"/>
      <c r="BE34" s="47"/>
      <c r="BF34" s="47">
        <v>99</v>
      </c>
      <c r="BG34" s="47"/>
      <c r="BH34" s="47"/>
      <c r="BI34" s="47"/>
      <c r="BJ34" s="47"/>
      <c r="BK34" s="47"/>
      <c r="BL34" s="47"/>
      <c r="BM34" s="47"/>
      <c r="BN34" s="47"/>
      <c r="BO34" s="47"/>
      <c r="BP34" s="47"/>
      <c r="BQ34" s="47"/>
      <c r="BR34" s="47"/>
      <c r="BS34" s="47"/>
      <c r="BT34" s="47"/>
      <c r="BU34" s="47"/>
      <c r="BV34" s="47">
        <v>4</v>
      </c>
      <c r="BW34" s="47">
        <v>2</v>
      </c>
      <c r="BX34" s="47"/>
      <c r="BY34" s="47"/>
      <c r="BZ34" s="47"/>
      <c r="CA34" s="47"/>
      <c r="CB34" s="47"/>
      <c r="CC34" s="47"/>
      <c r="CD34" s="47"/>
      <c r="CE34" s="47"/>
      <c r="CF34" s="47"/>
      <c r="CG34" s="47"/>
      <c r="CH34" s="47">
        <v>33</v>
      </c>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v>14</v>
      </c>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v>32</v>
      </c>
      <c r="EN34" s="47">
        <v>2153</v>
      </c>
      <c r="EO34" s="47"/>
      <c r="EP34" s="47"/>
      <c r="EQ34" s="47"/>
      <c r="ER34" s="47"/>
      <c r="ES34" s="47"/>
      <c r="ET34" s="47"/>
      <c r="EU34" s="47"/>
      <c r="EV34" s="47"/>
      <c r="EW34" s="47"/>
      <c r="EX34" s="47"/>
      <c r="EY34" s="47"/>
      <c r="EZ34" s="47"/>
      <c r="FA34" s="47"/>
      <c r="FB34" s="47"/>
      <c r="FC34" s="47"/>
      <c r="FD34" s="47"/>
      <c r="FE34" s="47"/>
      <c r="FF34" s="47"/>
      <c r="FG34" s="47"/>
      <c r="FH34" s="47"/>
      <c r="FI34" s="47"/>
      <c r="FJ34" s="47"/>
      <c r="FK34" s="47"/>
      <c r="FL34" s="47"/>
      <c r="FM34" s="47"/>
      <c r="FN34" s="47"/>
      <c r="FO34" s="47"/>
      <c r="FP34" s="47"/>
      <c r="FQ34" s="47"/>
      <c r="FR34" s="47"/>
      <c r="FS34" s="47"/>
      <c r="FT34" s="47"/>
      <c r="FU34" s="47"/>
      <c r="FV34" s="47"/>
      <c r="FW34" s="47"/>
      <c r="FX34" s="47"/>
      <c r="FY34" s="47"/>
      <c r="FZ34" s="47"/>
      <c r="GA34" s="47"/>
      <c r="GB34" s="47"/>
      <c r="GC34" s="47"/>
      <c r="GD34" s="47"/>
      <c r="GE34" s="47"/>
      <c r="GF34" s="47"/>
      <c r="GG34" s="47"/>
      <c r="GH34" s="47"/>
      <c r="GI34" s="47"/>
      <c r="GJ34" s="47"/>
      <c r="GK34" s="47"/>
      <c r="GL34" s="47"/>
      <c r="GM34" s="47"/>
      <c r="GN34" s="47"/>
    </row>
    <row r="35" spans="2:196" x14ac:dyDescent="0.25">
      <c r="B35" s="49">
        <v>205</v>
      </c>
      <c r="C35" s="49" t="s">
        <v>5770</v>
      </c>
      <c r="D35" s="47">
        <v>463</v>
      </c>
      <c r="E35" s="47">
        <v>0</v>
      </c>
      <c r="F35" s="54"/>
      <c r="G35" s="47">
        <v>0</v>
      </c>
      <c r="H35" s="53"/>
      <c r="J35" s="49" t="s">
        <v>507</v>
      </c>
      <c r="K35" s="47" t="s">
        <v>126</v>
      </c>
      <c r="L35" s="47">
        <v>1</v>
      </c>
      <c r="M35" s="48">
        <v>19</v>
      </c>
      <c r="N35" s="48">
        <v>7.3236692696809704E-4</v>
      </c>
      <c r="O35" s="47">
        <v>0</v>
      </c>
      <c r="P35" s="46">
        <f>(O35)/L35</f>
        <v>0</v>
      </c>
      <c r="S35" s="77" t="s">
        <v>1661</v>
      </c>
      <c r="T35" s="70"/>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7"/>
      <c r="BC35" s="47"/>
      <c r="BD35" s="47"/>
      <c r="BE35" s="47"/>
      <c r="BF35" s="47"/>
      <c r="BG35" s="47"/>
      <c r="BH35" s="47"/>
      <c r="BI35" s="47"/>
      <c r="BJ35" s="47"/>
      <c r="BK35" s="47"/>
      <c r="BL35" s="47"/>
      <c r="BM35" s="47"/>
      <c r="BN35" s="47"/>
      <c r="BO35" s="47"/>
      <c r="BP35" s="47"/>
      <c r="BQ35" s="47"/>
      <c r="BR35" s="47"/>
      <c r="BS35" s="47"/>
      <c r="BT35" s="47"/>
      <c r="BU35" s="47"/>
      <c r="BV35" s="47"/>
      <c r="BW35" s="47"/>
      <c r="BX35" s="47"/>
      <c r="BY35" s="47"/>
      <c r="BZ35" s="47"/>
      <c r="CA35" s="47"/>
      <c r="CB35" s="47"/>
      <c r="CC35" s="47"/>
      <c r="CD35" s="47"/>
      <c r="CE35" s="47"/>
      <c r="CF35" s="47"/>
      <c r="CG35" s="47"/>
      <c r="CH35" s="47"/>
      <c r="CI35" s="47"/>
      <c r="CJ35" s="47"/>
      <c r="CK35" s="47"/>
      <c r="CL35" s="47"/>
      <c r="CM35" s="47"/>
      <c r="CN35" s="47"/>
      <c r="CO35" s="47"/>
      <c r="CP35" s="47"/>
      <c r="CQ35" s="47"/>
      <c r="CR35" s="47"/>
      <c r="CS35" s="47"/>
      <c r="CT35" s="47"/>
      <c r="CU35" s="47"/>
      <c r="CV35" s="47"/>
      <c r="CW35" s="47"/>
      <c r="CX35" s="47"/>
      <c r="CY35" s="47"/>
      <c r="CZ35" s="47"/>
      <c r="DA35" s="47"/>
      <c r="DB35" s="47"/>
      <c r="DC35" s="47"/>
      <c r="DD35" s="47"/>
      <c r="DE35" s="47"/>
      <c r="DF35" s="47"/>
      <c r="DG35" s="47"/>
      <c r="DH35" s="47"/>
      <c r="DI35" s="47"/>
      <c r="DJ35" s="47"/>
      <c r="DK35" s="47"/>
      <c r="DL35" s="47"/>
      <c r="DM35" s="47"/>
      <c r="DN35" s="47"/>
      <c r="DO35" s="47"/>
      <c r="DP35" s="47"/>
      <c r="DQ35" s="47"/>
      <c r="DR35" s="47"/>
      <c r="DS35" s="47"/>
      <c r="DT35" s="47"/>
      <c r="DU35" s="47"/>
      <c r="DV35" s="47"/>
      <c r="DW35" s="47"/>
      <c r="DX35" s="47"/>
      <c r="DY35" s="47"/>
      <c r="DZ35" s="47"/>
      <c r="EA35" s="47"/>
      <c r="EB35" s="47"/>
      <c r="EC35" s="47"/>
      <c r="ED35" s="47"/>
      <c r="EE35" s="47"/>
      <c r="EF35" s="47"/>
      <c r="EG35" s="47"/>
      <c r="EH35" s="47"/>
      <c r="EI35" s="47"/>
      <c r="EJ35" s="47"/>
      <c r="EK35" s="47"/>
      <c r="EL35" s="47"/>
      <c r="EM35" s="47"/>
      <c r="EN35" s="47"/>
      <c r="EO35" s="47">
        <v>47</v>
      </c>
      <c r="EP35" s="47"/>
      <c r="EQ35" s="47"/>
      <c r="ER35" s="47"/>
      <c r="ES35" s="47"/>
      <c r="ET35" s="47"/>
      <c r="EU35" s="47"/>
      <c r="EV35" s="47"/>
      <c r="EW35" s="47"/>
      <c r="EX35" s="47"/>
      <c r="EY35" s="47"/>
      <c r="EZ35" s="47"/>
      <c r="FA35" s="47"/>
      <c r="FB35" s="47"/>
      <c r="FC35" s="47"/>
      <c r="FD35" s="47"/>
      <c r="FE35" s="47"/>
      <c r="FF35" s="47"/>
      <c r="FG35" s="47"/>
      <c r="FH35" s="47"/>
      <c r="FI35" s="47"/>
      <c r="FJ35" s="47"/>
      <c r="FK35" s="47"/>
      <c r="FL35" s="47"/>
      <c r="FM35" s="47"/>
      <c r="FN35" s="47"/>
      <c r="FO35" s="47"/>
      <c r="FP35" s="47"/>
      <c r="FQ35" s="47"/>
      <c r="FR35" s="47"/>
      <c r="FS35" s="47"/>
      <c r="FT35" s="47"/>
      <c r="FU35" s="47"/>
      <c r="FV35" s="47"/>
      <c r="FW35" s="47"/>
      <c r="FX35" s="47"/>
      <c r="FY35" s="47"/>
      <c r="FZ35" s="47"/>
      <c r="GA35" s="47"/>
      <c r="GB35" s="47"/>
      <c r="GC35" s="47"/>
      <c r="GD35" s="47"/>
      <c r="GE35" s="47"/>
      <c r="GF35" s="47"/>
      <c r="GG35" s="47"/>
      <c r="GH35" s="47"/>
      <c r="GI35" s="47"/>
      <c r="GJ35" s="47"/>
      <c r="GK35" s="47"/>
      <c r="GL35" s="47"/>
      <c r="GM35" s="47"/>
      <c r="GN35" s="47"/>
    </row>
    <row r="36" spans="2:196" x14ac:dyDescent="0.25">
      <c r="B36" s="49">
        <v>206</v>
      </c>
      <c r="C36" s="49" t="s">
        <v>5769</v>
      </c>
      <c r="D36" s="47">
        <v>4036</v>
      </c>
      <c r="E36" s="47">
        <v>0</v>
      </c>
      <c r="F36" s="54"/>
      <c r="G36" s="47">
        <v>2</v>
      </c>
      <c r="H36" s="53"/>
      <c r="J36" s="57" t="s">
        <v>539</v>
      </c>
      <c r="K36" s="51"/>
      <c r="L36" s="52">
        <f>SUM(L37:L38)</f>
        <v>2934</v>
      </c>
      <c r="M36" s="51"/>
      <c r="N36" s="51"/>
      <c r="O36" s="51"/>
      <c r="P36" s="50"/>
      <c r="S36" s="77" t="s">
        <v>1679</v>
      </c>
      <c r="T36" s="70"/>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v>3</v>
      </c>
      <c r="AT36" s="47"/>
      <c r="AU36" s="47"/>
      <c r="AV36" s="47">
        <v>3</v>
      </c>
      <c r="AW36" s="47">
        <v>1</v>
      </c>
      <c r="AX36" s="47"/>
      <c r="AY36" s="47"/>
      <c r="AZ36" s="47">
        <v>1</v>
      </c>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v>10</v>
      </c>
      <c r="CJ36" s="47"/>
      <c r="CK36" s="47"/>
      <c r="CL36" s="47">
        <v>2</v>
      </c>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7"/>
      <c r="EW36" s="47"/>
      <c r="EX36" s="47"/>
      <c r="EY36" s="47"/>
      <c r="EZ36" s="47"/>
      <c r="FA36" s="47"/>
      <c r="FB36" s="47"/>
      <c r="FC36" s="47"/>
      <c r="FD36" s="47"/>
      <c r="FE36" s="47"/>
      <c r="FF36" s="47"/>
      <c r="FG36" s="47"/>
      <c r="FH36" s="47"/>
      <c r="FI36" s="47"/>
      <c r="FJ36" s="47"/>
      <c r="FK36" s="47"/>
      <c r="FL36" s="47"/>
      <c r="FM36" s="47"/>
      <c r="FN36" s="47"/>
      <c r="FO36" s="47"/>
      <c r="FP36" s="47"/>
      <c r="FQ36" s="47"/>
      <c r="FR36" s="47"/>
      <c r="FS36" s="47"/>
      <c r="FT36" s="47"/>
      <c r="FU36" s="47"/>
      <c r="FV36" s="47"/>
      <c r="FW36" s="47"/>
      <c r="FX36" s="47"/>
      <c r="FY36" s="47"/>
      <c r="FZ36" s="47"/>
      <c r="GA36" s="47"/>
      <c r="GB36" s="47"/>
      <c r="GC36" s="47"/>
      <c r="GD36" s="47"/>
      <c r="GE36" s="47"/>
      <c r="GF36" s="47"/>
      <c r="GG36" s="47"/>
      <c r="GH36" s="47"/>
      <c r="GI36" s="47"/>
      <c r="GJ36" s="47"/>
      <c r="GK36" s="47"/>
      <c r="GL36" s="47"/>
      <c r="GM36" s="47"/>
      <c r="GN36" s="47"/>
    </row>
    <row r="37" spans="2:196" x14ac:dyDescent="0.25">
      <c r="B37" s="49">
        <v>207</v>
      </c>
      <c r="C37" s="49" t="s">
        <v>5768</v>
      </c>
      <c r="D37" s="47">
        <v>282</v>
      </c>
      <c r="E37" s="47">
        <v>0</v>
      </c>
      <c r="F37" s="54"/>
      <c r="G37" s="47">
        <v>0</v>
      </c>
      <c r="H37" s="53"/>
      <c r="J37" s="49" t="s">
        <v>539</v>
      </c>
      <c r="K37" s="47" t="s">
        <v>235</v>
      </c>
      <c r="L37" s="47">
        <v>917</v>
      </c>
      <c r="M37" s="48">
        <v>917</v>
      </c>
      <c r="N37" s="48">
        <v>2.2809920310974099</v>
      </c>
      <c r="O37" s="47">
        <v>0</v>
      </c>
      <c r="P37" s="46">
        <f>(O37)/L37</f>
        <v>0</v>
      </c>
      <c r="S37" s="77" t="s">
        <v>1045</v>
      </c>
      <c r="T37" s="70"/>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7"/>
      <c r="BD37" s="47"/>
      <c r="BE37" s="47"/>
      <c r="BF37" s="47"/>
      <c r="BG37" s="47"/>
      <c r="BH37" s="47"/>
      <c r="BI37" s="47"/>
      <c r="BJ37" s="47"/>
      <c r="BK37" s="47"/>
      <c r="BL37" s="47"/>
      <c r="BM37" s="47"/>
      <c r="BN37" s="47"/>
      <c r="BO37" s="47"/>
      <c r="BP37" s="47"/>
      <c r="BQ37" s="47"/>
      <c r="BR37" s="47"/>
      <c r="BS37" s="47"/>
      <c r="BT37" s="47"/>
      <c r="BU37" s="47"/>
      <c r="BV37" s="47"/>
      <c r="BW37" s="47"/>
      <c r="BX37" s="47"/>
      <c r="BY37" s="47"/>
      <c r="BZ37" s="47"/>
      <c r="CA37" s="47"/>
      <c r="CB37" s="47"/>
      <c r="CC37" s="47"/>
      <c r="CD37" s="47"/>
      <c r="CE37" s="47"/>
      <c r="CF37" s="47"/>
      <c r="CG37" s="47"/>
      <c r="CH37" s="47"/>
      <c r="CI37" s="47"/>
      <c r="CJ37" s="47"/>
      <c r="CK37" s="47"/>
      <c r="CL37" s="47"/>
      <c r="CM37" s="47"/>
      <c r="CN37" s="47"/>
      <c r="CO37" s="47"/>
      <c r="CP37" s="47"/>
      <c r="CQ37" s="47"/>
      <c r="CR37" s="47"/>
      <c r="CS37" s="47"/>
      <c r="CT37" s="47"/>
      <c r="CU37" s="47"/>
      <c r="CV37" s="47"/>
      <c r="CW37" s="47"/>
      <c r="CX37" s="47"/>
      <c r="CY37" s="47"/>
      <c r="CZ37" s="47"/>
      <c r="DA37" s="47"/>
      <c r="DB37" s="47"/>
      <c r="DC37" s="47"/>
      <c r="DD37" s="47"/>
      <c r="DE37" s="47"/>
      <c r="DF37" s="47"/>
      <c r="DG37" s="47"/>
      <c r="DH37" s="47"/>
      <c r="DI37" s="47"/>
      <c r="DJ37" s="47"/>
      <c r="DK37" s="47"/>
      <c r="DL37" s="47"/>
      <c r="DM37" s="47"/>
      <c r="DN37" s="47"/>
      <c r="DO37" s="47"/>
      <c r="DP37" s="47"/>
      <c r="DQ37" s="47"/>
      <c r="DR37" s="47"/>
      <c r="DS37" s="47"/>
      <c r="DT37" s="47"/>
      <c r="DU37" s="47"/>
      <c r="DV37" s="47"/>
      <c r="DW37" s="47"/>
      <c r="DX37" s="47"/>
      <c r="DY37" s="47"/>
      <c r="DZ37" s="47"/>
      <c r="EA37" s="47"/>
      <c r="EB37" s="47"/>
      <c r="EC37" s="47"/>
      <c r="ED37" s="47"/>
      <c r="EE37" s="47"/>
      <c r="EF37" s="47"/>
      <c r="EG37" s="47"/>
      <c r="EH37" s="47"/>
      <c r="EI37" s="47"/>
      <c r="EJ37" s="47"/>
      <c r="EK37" s="47"/>
      <c r="EL37" s="47"/>
      <c r="EM37" s="47"/>
      <c r="EN37" s="47"/>
      <c r="EO37" s="47"/>
      <c r="EP37" s="47"/>
      <c r="EQ37" s="47"/>
      <c r="ER37" s="47"/>
      <c r="ES37" s="47"/>
      <c r="ET37" s="47"/>
      <c r="EU37" s="47"/>
      <c r="EV37" s="47"/>
      <c r="EW37" s="47"/>
      <c r="EX37" s="47"/>
      <c r="EY37" s="47"/>
      <c r="EZ37" s="47"/>
      <c r="FA37" s="47"/>
      <c r="FB37" s="47"/>
      <c r="FC37" s="47"/>
      <c r="FD37" s="47"/>
      <c r="FE37" s="47"/>
      <c r="FF37" s="47"/>
      <c r="FG37" s="47"/>
      <c r="FH37" s="47"/>
      <c r="FI37" s="47"/>
      <c r="FJ37" s="47"/>
      <c r="FK37" s="47"/>
      <c r="FL37" s="47"/>
      <c r="FM37" s="47"/>
      <c r="FN37" s="47"/>
      <c r="FO37" s="47"/>
      <c r="FP37" s="47"/>
      <c r="FQ37" s="47"/>
      <c r="FR37" s="47"/>
      <c r="FS37" s="47"/>
      <c r="FT37" s="47"/>
      <c r="FU37" s="47"/>
      <c r="FV37" s="47"/>
      <c r="FW37" s="47"/>
      <c r="FX37" s="47"/>
      <c r="FY37" s="47"/>
      <c r="FZ37" s="47"/>
      <c r="GA37" s="47"/>
      <c r="GB37" s="47"/>
      <c r="GC37" s="47"/>
      <c r="GD37" s="47"/>
      <c r="GE37" s="47"/>
      <c r="GF37" s="47"/>
      <c r="GG37" s="47"/>
      <c r="GH37" s="47"/>
      <c r="GI37" s="47"/>
      <c r="GJ37" s="47"/>
      <c r="GK37" s="47"/>
      <c r="GL37" s="47"/>
      <c r="GM37" s="47"/>
      <c r="GN37" s="47"/>
    </row>
    <row r="38" spans="2:196" x14ac:dyDescent="0.25">
      <c r="B38" s="49">
        <v>208</v>
      </c>
      <c r="C38" s="49" t="s">
        <v>5767</v>
      </c>
      <c r="D38" s="47">
        <v>919</v>
      </c>
      <c r="E38" s="47">
        <v>0</v>
      </c>
      <c r="F38" s="54"/>
      <c r="G38" s="47">
        <v>0</v>
      </c>
      <c r="H38" s="53"/>
      <c r="J38" s="49" t="s">
        <v>539</v>
      </c>
      <c r="K38" s="47" t="s">
        <v>126</v>
      </c>
      <c r="L38" s="47">
        <v>2017</v>
      </c>
      <c r="M38" s="48">
        <v>13568</v>
      </c>
      <c r="N38" s="48">
        <v>11.0356576554477</v>
      </c>
      <c r="O38" s="47">
        <v>0</v>
      </c>
      <c r="P38" s="46">
        <f>(O38)/L38</f>
        <v>0</v>
      </c>
      <c r="S38" s="77" t="s">
        <v>179</v>
      </c>
      <c r="T38" s="70"/>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47"/>
      <c r="BT38" s="47"/>
      <c r="BU38" s="47"/>
      <c r="BV38" s="47"/>
      <c r="BW38" s="47"/>
      <c r="BX38" s="47"/>
      <c r="BY38" s="47">
        <v>11073</v>
      </c>
      <c r="BZ38" s="47"/>
      <c r="CA38" s="47"/>
      <c r="CB38" s="47"/>
      <c r="CC38" s="47"/>
      <c r="CD38" s="47"/>
      <c r="CE38" s="47"/>
      <c r="CF38" s="47"/>
      <c r="CG38" s="47"/>
      <c r="CH38" s="47"/>
      <c r="CI38" s="47"/>
      <c r="CJ38" s="47"/>
      <c r="CK38" s="47"/>
      <c r="CL38" s="47"/>
      <c r="CM38" s="47"/>
      <c r="CN38" s="47"/>
      <c r="CO38" s="47"/>
      <c r="CP38" s="47"/>
      <c r="CQ38" s="47"/>
      <c r="CR38" s="47"/>
      <c r="CS38" s="47"/>
      <c r="CT38" s="47"/>
      <c r="CU38" s="47"/>
      <c r="CV38" s="47"/>
      <c r="CW38" s="47"/>
      <c r="CX38" s="47"/>
      <c r="CY38" s="47"/>
      <c r="CZ38" s="47"/>
      <c r="DA38" s="47"/>
      <c r="DB38" s="47">
        <v>12</v>
      </c>
      <c r="DC38" s="47"/>
      <c r="DD38" s="47"/>
      <c r="DE38" s="47"/>
      <c r="DF38" s="47"/>
      <c r="DG38" s="47"/>
      <c r="DH38" s="47"/>
      <c r="DI38" s="47"/>
      <c r="DJ38" s="47"/>
      <c r="DK38" s="47"/>
      <c r="DL38" s="47"/>
      <c r="DM38" s="47"/>
      <c r="DN38" s="47"/>
      <c r="DO38" s="47"/>
      <c r="DP38" s="47"/>
      <c r="DQ38" s="47"/>
      <c r="DR38" s="47"/>
      <c r="DS38" s="47"/>
      <c r="DT38" s="47"/>
      <c r="DU38" s="47"/>
      <c r="DV38" s="47"/>
      <c r="DW38" s="47"/>
      <c r="DX38" s="47"/>
      <c r="DY38" s="47"/>
      <c r="DZ38" s="47"/>
      <c r="EA38" s="47"/>
      <c r="EB38" s="47"/>
      <c r="EC38" s="47"/>
      <c r="ED38" s="47"/>
      <c r="EE38" s="47"/>
      <c r="EF38" s="47"/>
      <c r="EG38" s="47"/>
      <c r="EH38" s="47"/>
      <c r="EI38" s="47"/>
      <c r="EJ38" s="47"/>
      <c r="EK38" s="47"/>
      <c r="EL38" s="47"/>
      <c r="EM38" s="47"/>
      <c r="EN38" s="47"/>
      <c r="EO38" s="47"/>
      <c r="EP38" s="47"/>
      <c r="EQ38" s="47"/>
      <c r="ER38" s="47"/>
      <c r="ES38" s="47"/>
      <c r="ET38" s="47"/>
      <c r="EU38" s="47"/>
      <c r="EV38" s="47"/>
      <c r="EW38" s="47"/>
      <c r="EX38" s="47"/>
      <c r="EY38" s="47"/>
      <c r="EZ38" s="47"/>
      <c r="FA38" s="47"/>
      <c r="FB38" s="47"/>
      <c r="FC38" s="47"/>
      <c r="FD38" s="47"/>
      <c r="FE38" s="47"/>
      <c r="FF38" s="47"/>
      <c r="FG38" s="47"/>
      <c r="FH38" s="47"/>
      <c r="FI38" s="47"/>
      <c r="FJ38" s="47"/>
      <c r="FK38" s="47"/>
      <c r="FL38" s="47"/>
      <c r="FM38" s="47"/>
      <c r="FN38" s="47"/>
      <c r="FO38" s="47"/>
      <c r="FP38" s="47"/>
      <c r="FQ38" s="47"/>
      <c r="FR38" s="47"/>
      <c r="FS38" s="47"/>
      <c r="FT38" s="47"/>
      <c r="FU38" s="47"/>
      <c r="FV38" s="47"/>
      <c r="FW38" s="47"/>
      <c r="FX38" s="47"/>
      <c r="FY38" s="47"/>
      <c r="FZ38" s="47"/>
      <c r="GA38" s="47"/>
      <c r="GB38" s="47"/>
      <c r="GC38" s="47"/>
      <c r="GD38" s="47"/>
      <c r="GE38" s="47"/>
      <c r="GF38" s="47"/>
      <c r="GG38" s="47"/>
      <c r="GH38" s="47"/>
      <c r="GI38" s="47"/>
      <c r="GJ38" s="47"/>
      <c r="GK38" s="47"/>
      <c r="GL38" s="47"/>
      <c r="GM38" s="47"/>
      <c r="GN38" s="47"/>
    </row>
    <row r="39" spans="2:196" x14ac:dyDescent="0.25">
      <c r="B39" s="49">
        <v>209</v>
      </c>
      <c r="C39" s="49" t="s">
        <v>5766</v>
      </c>
      <c r="D39" s="47">
        <v>283</v>
      </c>
      <c r="E39" s="47">
        <v>0</v>
      </c>
      <c r="F39" s="54"/>
      <c r="G39" s="47">
        <v>0</v>
      </c>
      <c r="H39" s="53"/>
      <c r="J39" s="57" t="s">
        <v>759</v>
      </c>
      <c r="K39" s="51"/>
      <c r="L39" s="52">
        <f>SUM(L40:L44)</f>
        <v>130768</v>
      </c>
      <c r="M39" s="51"/>
      <c r="N39" s="51"/>
      <c r="O39" s="51"/>
      <c r="P39" s="50"/>
      <c r="Q39" s="55" t="s">
        <v>5765</v>
      </c>
      <c r="S39" s="77" t="s">
        <v>5675</v>
      </c>
      <c r="T39" s="70"/>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7"/>
      <c r="EW39" s="47"/>
      <c r="EX39" s="47"/>
      <c r="EY39" s="47"/>
      <c r="EZ39" s="47"/>
      <c r="FA39" s="47"/>
      <c r="FB39" s="47"/>
      <c r="FC39" s="47"/>
      <c r="FD39" s="47"/>
      <c r="FE39" s="47"/>
      <c r="FF39" s="47"/>
      <c r="FG39" s="47"/>
      <c r="FH39" s="47"/>
      <c r="FI39" s="47"/>
      <c r="FJ39" s="47"/>
      <c r="FK39" s="47"/>
      <c r="FL39" s="47"/>
      <c r="FM39" s="47"/>
      <c r="FN39" s="47"/>
      <c r="FO39" s="47"/>
      <c r="FP39" s="47"/>
      <c r="FQ39" s="47"/>
      <c r="FR39" s="47"/>
      <c r="FS39" s="47"/>
      <c r="FT39" s="47"/>
      <c r="FU39" s="47"/>
      <c r="FV39" s="47"/>
      <c r="FW39" s="47"/>
      <c r="FX39" s="47"/>
      <c r="FY39" s="47"/>
      <c r="FZ39" s="47"/>
      <c r="GA39" s="47"/>
      <c r="GB39" s="47"/>
      <c r="GC39" s="47"/>
      <c r="GD39" s="47"/>
      <c r="GE39" s="47"/>
      <c r="GF39" s="47"/>
      <c r="GG39" s="47"/>
      <c r="GH39" s="47"/>
      <c r="GI39" s="47"/>
      <c r="GJ39" s="47"/>
      <c r="GK39" s="47"/>
      <c r="GL39" s="47"/>
      <c r="GM39" s="47"/>
      <c r="GN39" s="47"/>
    </row>
    <row r="40" spans="2:196" x14ac:dyDescent="0.25">
      <c r="B40" s="49">
        <v>210</v>
      </c>
      <c r="C40" s="49" t="s">
        <v>5764</v>
      </c>
      <c r="D40" s="47">
        <v>671</v>
      </c>
      <c r="E40" s="47">
        <v>0</v>
      </c>
      <c r="F40" s="54"/>
      <c r="G40" s="47">
        <v>0</v>
      </c>
      <c r="H40" s="53"/>
      <c r="J40" s="49" t="s">
        <v>759</v>
      </c>
      <c r="K40" s="47" t="s">
        <v>108</v>
      </c>
      <c r="L40" s="47">
        <v>124</v>
      </c>
      <c r="M40" s="48">
        <v>0</v>
      </c>
      <c r="N40" s="48"/>
      <c r="O40" s="47">
        <v>105</v>
      </c>
      <c r="P40" s="46">
        <f>(O40)/L40</f>
        <v>0.84677419354838712</v>
      </c>
      <c r="S40" s="77" t="s">
        <v>5322</v>
      </c>
      <c r="T40" s="70"/>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7"/>
      <c r="EW40" s="47"/>
      <c r="EX40" s="47"/>
      <c r="EY40" s="47"/>
      <c r="EZ40" s="47"/>
      <c r="FA40" s="47"/>
      <c r="FB40" s="47"/>
      <c r="FC40" s="47"/>
      <c r="FD40" s="47"/>
      <c r="FE40" s="47"/>
      <c r="FF40" s="47"/>
      <c r="FG40" s="47"/>
      <c r="FH40" s="47"/>
      <c r="FI40" s="47"/>
      <c r="FJ40" s="47"/>
      <c r="FK40" s="47"/>
      <c r="FL40" s="47"/>
      <c r="FM40" s="47"/>
      <c r="FN40" s="47"/>
      <c r="FO40" s="47"/>
      <c r="FP40" s="47"/>
      <c r="FQ40" s="47"/>
      <c r="FR40" s="47"/>
      <c r="FS40" s="47"/>
      <c r="FT40" s="47"/>
      <c r="FU40" s="47"/>
      <c r="FV40" s="47"/>
      <c r="FW40" s="47"/>
      <c r="FX40" s="47"/>
      <c r="FY40" s="47"/>
      <c r="FZ40" s="47"/>
      <c r="GA40" s="47"/>
      <c r="GB40" s="47"/>
      <c r="GC40" s="47"/>
      <c r="GD40" s="47"/>
      <c r="GE40" s="47"/>
      <c r="GF40" s="47"/>
      <c r="GG40" s="47"/>
      <c r="GH40" s="47"/>
      <c r="GI40" s="47"/>
      <c r="GJ40" s="47"/>
      <c r="GK40" s="47"/>
      <c r="GL40" s="47"/>
      <c r="GM40" s="47"/>
      <c r="GN40" s="47"/>
    </row>
    <row r="41" spans="2:196" x14ac:dyDescent="0.25">
      <c r="B41" s="49">
        <v>211</v>
      </c>
      <c r="C41" s="49" t="s">
        <v>5763</v>
      </c>
      <c r="D41" s="47">
        <v>1</v>
      </c>
      <c r="E41" s="47">
        <v>0</v>
      </c>
      <c r="F41" s="54"/>
      <c r="G41" s="47">
        <v>0</v>
      </c>
      <c r="H41" s="53"/>
      <c r="J41" s="49" t="s">
        <v>759</v>
      </c>
      <c r="K41" s="47" t="s">
        <v>235</v>
      </c>
      <c r="L41" s="47">
        <v>10766</v>
      </c>
      <c r="M41" s="48">
        <v>10770</v>
      </c>
      <c r="N41" s="48">
        <v>4.1218791007995597</v>
      </c>
      <c r="O41" s="47">
        <v>10754</v>
      </c>
      <c r="P41" s="46">
        <f>(O41)/L41</f>
        <v>0.99888537989968418</v>
      </c>
      <c r="S41" s="77" t="s">
        <v>5328</v>
      </c>
      <c r="T41" s="70"/>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v>95</v>
      </c>
      <c r="AW41" s="47">
        <v>95</v>
      </c>
      <c r="AX41" s="47">
        <v>94</v>
      </c>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7"/>
      <c r="EW41" s="47"/>
      <c r="EX41" s="47"/>
      <c r="EY41" s="47"/>
      <c r="EZ41" s="47"/>
      <c r="FA41" s="47"/>
      <c r="FB41" s="47"/>
      <c r="FC41" s="47"/>
      <c r="FD41" s="47"/>
      <c r="FE41" s="47"/>
      <c r="FF41" s="47"/>
      <c r="FG41" s="47"/>
      <c r="FH41" s="47"/>
      <c r="FI41" s="47"/>
      <c r="FJ41" s="47"/>
      <c r="FK41" s="47"/>
      <c r="FL41" s="47"/>
      <c r="FM41" s="47"/>
      <c r="FN41" s="47"/>
      <c r="FO41" s="47"/>
      <c r="FP41" s="47"/>
      <c r="FQ41" s="47"/>
      <c r="FR41" s="47"/>
      <c r="FS41" s="47"/>
      <c r="FT41" s="47"/>
      <c r="FU41" s="47"/>
      <c r="FV41" s="47"/>
      <c r="FW41" s="47"/>
      <c r="FX41" s="47"/>
      <c r="FY41" s="47"/>
      <c r="FZ41" s="47"/>
      <c r="GA41" s="47"/>
      <c r="GB41" s="47"/>
      <c r="GC41" s="47"/>
      <c r="GD41" s="47"/>
      <c r="GE41" s="47"/>
      <c r="GF41" s="47"/>
      <c r="GG41" s="47"/>
      <c r="GH41" s="47"/>
      <c r="GI41" s="47"/>
      <c r="GJ41" s="47"/>
      <c r="GK41" s="47"/>
      <c r="GL41" s="47"/>
      <c r="GM41" s="47"/>
      <c r="GN41" s="47"/>
    </row>
    <row r="42" spans="2:196" x14ac:dyDescent="0.25">
      <c r="B42" s="49">
        <v>212</v>
      </c>
      <c r="C42" s="49" t="s">
        <v>5762</v>
      </c>
      <c r="D42" s="47">
        <v>293</v>
      </c>
      <c r="E42" s="47">
        <v>0</v>
      </c>
      <c r="F42" s="54"/>
      <c r="G42" s="47">
        <v>0</v>
      </c>
      <c r="H42" s="53"/>
      <c r="J42" s="49" t="s">
        <v>759</v>
      </c>
      <c r="K42" s="47" t="s">
        <v>126</v>
      </c>
      <c r="L42" s="47">
        <v>117139</v>
      </c>
      <c r="M42" s="48">
        <v>153144</v>
      </c>
      <c r="N42" s="48">
        <v>422.86059799604101</v>
      </c>
      <c r="O42" s="47">
        <v>112174</v>
      </c>
      <c r="P42" s="46">
        <f>(O42)/L42</f>
        <v>0.95761445803703293</v>
      </c>
      <c r="S42" s="71" t="s">
        <v>1622</v>
      </c>
      <c r="T42" s="76">
        <f>L140</f>
        <v>22078879</v>
      </c>
      <c r="U42" s="75">
        <v>10521</v>
      </c>
      <c r="V42" s="75">
        <v>16429097</v>
      </c>
      <c r="W42" s="75">
        <v>276085</v>
      </c>
      <c r="X42" s="75">
        <v>43</v>
      </c>
      <c r="Y42" s="75">
        <v>143392</v>
      </c>
      <c r="Z42" s="75">
        <v>24220</v>
      </c>
      <c r="AA42" s="75"/>
      <c r="AB42" s="75">
        <v>4107592</v>
      </c>
      <c r="AC42" s="75">
        <v>347304</v>
      </c>
      <c r="AD42" s="75"/>
      <c r="AE42" s="75"/>
      <c r="AF42" s="75">
        <v>1128</v>
      </c>
      <c r="AG42" s="75">
        <v>18866</v>
      </c>
      <c r="AH42" s="75">
        <v>1961554</v>
      </c>
      <c r="AI42" s="75"/>
      <c r="AJ42" s="75"/>
      <c r="AK42" s="75"/>
      <c r="AL42" s="75"/>
      <c r="AM42" s="75"/>
      <c r="AN42" s="75"/>
      <c r="AO42" s="75"/>
      <c r="AP42" s="75"/>
      <c r="AQ42" s="75">
        <v>6084</v>
      </c>
      <c r="AR42" s="75">
        <v>3568</v>
      </c>
      <c r="AS42" s="75">
        <v>10</v>
      </c>
      <c r="AT42" s="75"/>
      <c r="AU42" s="75">
        <v>48</v>
      </c>
      <c r="AV42" s="75"/>
      <c r="AW42" s="75"/>
      <c r="AX42" s="75"/>
      <c r="AY42" s="75"/>
      <c r="AZ42" s="75"/>
      <c r="BA42" s="75"/>
      <c r="BB42" s="75"/>
      <c r="BC42" s="75"/>
      <c r="BD42" s="75"/>
      <c r="BE42" s="75"/>
      <c r="BF42" s="75"/>
      <c r="BG42" s="75"/>
      <c r="BH42" s="75"/>
      <c r="BI42" s="75"/>
      <c r="BJ42" s="75"/>
      <c r="BK42" s="75"/>
      <c r="BL42" s="75">
        <v>95</v>
      </c>
      <c r="BM42" s="75"/>
      <c r="BN42" s="75">
        <v>1</v>
      </c>
      <c r="BO42" s="75"/>
      <c r="BP42" s="75"/>
      <c r="BQ42" s="75"/>
      <c r="BR42" s="75"/>
      <c r="BS42" s="75"/>
      <c r="BT42" s="75"/>
      <c r="BU42" s="75"/>
      <c r="BV42" s="75"/>
      <c r="BW42" s="75"/>
      <c r="BX42" s="75"/>
      <c r="BY42" s="75">
        <v>65593</v>
      </c>
      <c r="BZ42" s="75"/>
      <c r="CA42" s="75"/>
      <c r="CB42" s="75"/>
      <c r="CC42" s="75"/>
      <c r="CD42" s="75">
        <v>8</v>
      </c>
      <c r="CE42" s="75"/>
      <c r="CF42" s="75"/>
      <c r="CG42" s="75"/>
      <c r="CH42" s="75"/>
      <c r="CI42" s="75"/>
      <c r="CJ42" s="75"/>
      <c r="CK42" s="75"/>
      <c r="CL42" s="75"/>
      <c r="CM42" s="75"/>
      <c r="CN42" s="75"/>
      <c r="CO42" s="75"/>
      <c r="CP42" s="75">
        <v>90749</v>
      </c>
      <c r="CQ42" s="75"/>
      <c r="CR42" s="75"/>
      <c r="CS42" s="75"/>
      <c r="CT42" s="75">
        <v>257</v>
      </c>
      <c r="CU42" s="75">
        <v>255</v>
      </c>
      <c r="CV42" s="75">
        <v>4</v>
      </c>
      <c r="CW42" s="75"/>
      <c r="CX42" s="75"/>
      <c r="CY42" s="75"/>
      <c r="CZ42" s="75"/>
      <c r="DA42" s="75"/>
      <c r="DB42" s="75">
        <v>3</v>
      </c>
      <c r="DC42" s="75"/>
      <c r="DD42" s="75"/>
      <c r="DE42" s="75"/>
      <c r="DF42" s="75"/>
      <c r="DG42" s="75"/>
      <c r="DH42" s="75"/>
      <c r="DI42" s="75"/>
      <c r="DJ42" s="75">
        <v>2</v>
      </c>
      <c r="DK42" s="75"/>
      <c r="DL42" s="75"/>
      <c r="DM42" s="75"/>
      <c r="DN42" s="75"/>
      <c r="DO42" s="75"/>
      <c r="DP42" s="75"/>
      <c r="DQ42" s="75"/>
      <c r="DR42" s="75"/>
      <c r="DS42" s="75"/>
      <c r="DT42" s="75"/>
      <c r="DU42" s="75"/>
      <c r="DV42" s="75"/>
      <c r="DW42" s="75"/>
      <c r="DX42" s="75"/>
      <c r="DY42" s="75"/>
      <c r="DZ42" s="75"/>
      <c r="EA42" s="75">
        <v>48</v>
      </c>
      <c r="EB42" s="75">
        <v>101</v>
      </c>
      <c r="EC42" s="75"/>
      <c r="ED42" s="75"/>
      <c r="EE42" s="75"/>
      <c r="EF42" s="75"/>
      <c r="EG42" s="75"/>
      <c r="EH42" s="75"/>
      <c r="EI42" s="75"/>
      <c r="EJ42" s="75"/>
      <c r="EK42" s="75"/>
      <c r="EL42" s="75"/>
      <c r="EM42" s="75"/>
      <c r="EN42" s="75"/>
      <c r="EO42" s="75"/>
      <c r="EP42" s="75">
        <v>2</v>
      </c>
      <c r="EQ42" s="75">
        <v>24</v>
      </c>
      <c r="ER42" s="75">
        <v>22</v>
      </c>
      <c r="ES42" s="75">
        <v>1</v>
      </c>
      <c r="ET42" s="75">
        <v>11</v>
      </c>
      <c r="EU42" s="75">
        <v>17</v>
      </c>
      <c r="EV42" s="75">
        <v>101</v>
      </c>
      <c r="EW42" s="75">
        <v>28</v>
      </c>
      <c r="EX42" s="75">
        <v>12</v>
      </c>
      <c r="EY42" s="75">
        <v>1</v>
      </c>
      <c r="EZ42" s="75">
        <v>2</v>
      </c>
      <c r="FA42" s="75">
        <v>2</v>
      </c>
      <c r="FB42" s="75">
        <v>3071</v>
      </c>
      <c r="FC42" s="75">
        <v>3</v>
      </c>
      <c r="FD42" s="75">
        <v>29</v>
      </c>
      <c r="FE42" s="75">
        <v>71</v>
      </c>
      <c r="FF42" s="75">
        <v>79</v>
      </c>
      <c r="FG42" s="75">
        <v>2277</v>
      </c>
      <c r="FH42" s="75">
        <v>19020</v>
      </c>
      <c r="FI42" s="75">
        <v>200</v>
      </c>
      <c r="FJ42" s="75">
        <v>61770</v>
      </c>
      <c r="FK42" s="75">
        <v>261</v>
      </c>
      <c r="FL42" s="75">
        <v>68</v>
      </c>
      <c r="FM42" s="75">
        <v>8986</v>
      </c>
      <c r="FN42" s="75">
        <v>665</v>
      </c>
      <c r="FO42" s="75">
        <v>80667</v>
      </c>
      <c r="FP42" s="75">
        <v>28</v>
      </c>
      <c r="FQ42" s="75">
        <v>12281</v>
      </c>
      <c r="FR42" s="75">
        <v>56</v>
      </c>
      <c r="FS42" s="75">
        <v>6</v>
      </c>
      <c r="FT42" s="75">
        <v>24</v>
      </c>
      <c r="FU42" s="75">
        <v>2</v>
      </c>
      <c r="FV42" s="75">
        <v>45678</v>
      </c>
      <c r="FW42" s="75">
        <v>61</v>
      </c>
      <c r="FX42" s="75">
        <v>901</v>
      </c>
      <c r="FY42" s="75">
        <v>5043</v>
      </c>
      <c r="FZ42" s="75">
        <v>261</v>
      </c>
      <c r="GA42" s="75">
        <v>261</v>
      </c>
      <c r="GB42" s="75">
        <v>55</v>
      </c>
      <c r="GC42" s="75">
        <v>108</v>
      </c>
      <c r="GD42" s="75">
        <v>623</v>
      </c>
      <c r="GE42" s="75">
        <v>15825</v>
      </c>
      <c r="GF42" s="75">
        <v>627</v>
      </c>
      <c r="GG42" s="75">
        <v>116</v>
      </c>
      <c r="GH42" s="75">
        <v>11</v>
      </c>
      <c r="GI42" s="75">
        <v>11</v>
      </c>
      <c r="GJ42" s="75">
        <v>20</v>
      </c>
      <c r="GK42" s="75">
        <v>4976</v>
      </c>
      <c r="GL42" s="75">
        <v>65203</v>
      </c>
      <c r="GM42" s="75">
        <v>810</v>
      </c>
      <c r="GN42" s="75">
        <v>105</v>
      </c>
    </row>
    <row r="43" spans="2:196" x14ac:dyDescent="0.25">
      <c r="B43" s="49">
        <v>215</v>
      </c>
      <c r="C43" s="49" t="s">
        <v>5761</v>
      </c>
      <c r="D43" s="47">
        <v>737</v>
      </c>
      <c r="E43" s="47">
        <v>0</v>
      </c>
      <c r="F43" s="54"/>
      <c r="G43" s="47">
        <v>0</v>
      </c>
      <c r="H43" s="53"/>
      <c r="J43" s="49" t="s">
        <v>759</v>
      </c>
      <c r="K43" s="47" t="s">
        <v>112</v>
      </c>
      <c r="L43" s="47">
        <v>122</v>
      </c>
      <c r="M43" s="48">
        <v>0</v>
      </c>
      <c r="N43" s="48"/>
      <c r="O43" s="47">
        <v>119</v>
      </c>
      <c r="P43" s="46">
        <f>(O43)/L43</f>
        <v>0.97540983606557374</v>
      </c>
      <c r="S43" s="74"/>
      <c r="T43" s="73"/>
      <c r="U43" s="72">
        <f t="shared" ref="U43:Z43" si="4">U42/$T$42</f>
        <v>4.7651875804020666E-4</v>
      </c>
      <c r="V43" s="72">
        <f t="shared" si="4"/>
        <v>0.74410920047163631</v>
      </c>
      <c r="W43" s="72">
        <f t="shared" si="4"/>
        <v>1.2504484489452567E-2</v>
      </c>
      <c r="X43" s="72">
        <f t="shared" si="4"/>
        <v>1.9475626457303382E-6</v>
      </c>
      <c r="Y43" s="72">
        <f t="shared" si="4"/>
        <v>6.4945326255015029E-3</v>
      </c>
      <c r="Z43" s="72">
        <f t="shared" si="4"/>
        <v>1.0969759832462509E-3</v>
      </c>
      <c r="AA43" s="72"/>
      <c r="AB43" s="72">
        <f>AB42/$T$42</f>
        <v>0.18604169170001791</v>
      </c>
      <c r="AC43" s="72">
        <f>AC42/$T$42</f>
        <v>1.5730146444482077E-2</v>
      </c>
      <c r="AD43" s="72"/>
      <c r="AE43" s="72"/>
      <c r="AF43" s="72">
        <f>AF42/$T$42</f>
        <v>5.1089550334507469E-5</v>
      </c>
      <c r="AG43" s="72">
        <f>AG42/$T$42</f>
        <v>8.5448178777554785E-4</v>
      </c>
      <c r="AH43" s="72">
        <f>AH42/$T$42</f>
        <v>8.8843006929835516E-2</v>
      </c>
      <c r="AI43" s="72"/>
      <c r="AJ43" s="72"/>
      <c r="AK43" s="72"/>
      <c r="AL43" s="72"/>
      <c r="AM43" s="72"/>
      <c r="AN43" s="72"/>
      <c r="AO43" s="72"/>
      <c r="AP43" s="72"/>
      <c r="AQ43" s="72"/>
      <c r="AR43" s="72"/>
      <c r="AS43" s="72"/>
      <c r="AT43" s="72"/>
      <c r="AU43" s="72"/>
      <c r="AV43" s="72"/>
      <c r="AW43" s="72"/>
      <c r="AX43" s="72"/>
      <c r="AY43" s="72"/>
      <c r="AZ43" s="72"/>
      <c r="BA43" s="72"/>
      <c r="BB43" s="72"/>
      <c r="BC43" s="72"/>
      <c r="BD43" s="72"/>
      <c r="BE43" s="72"/>
      <c r="BF43" s="72"/>
      <c r="BG43" s="72"/>
      <c r="BH43" s="72"/>
      <c r="BI43" s="72"/>
      <c r="BJ43" s="72"/>
      <c r="BK43" s="72"/>
      <c r="BL43" s="72"/>
      <c r="BM43" s="72"/>
      <c r="BN43" s="72"/>
      <c r="BO43" s="72"/>
      <c r="BP43" s="72"/>
      <c r="BQ43" s="72"/>
      <c r="BR43" s="72"/>
      <c r="BS43" s="72"/>
      <c r="BT43" s="72"/>
      <c r="BU43" s="72"/>
      <c r="BV43" s="72"/>
      <c r="BW43" s="72"/>
      <c r="BX43" s="72"/>
      <c r="BY43" s="72"/>
      <c r="BZ43" s="72"/>
      <c r="CA43" s="72"/>
      <c r="CB43" s="72"/>
      <c r="CC43" s="72"/>
      <c r="CD43" s="72"/>
      <c r="CE43" s="72"/>
      <c r="CF43" s="72"/>
      <c r="CG43" s="72"/>
      <c r="CH43" s="72"/>
      <c r="CI43" s="72"/>
      <c r="CJ43" s="72"/>
      <c r="CK43" s="72"/>
      <c r="CL43" s="72"/>
      <c r="CM43" s="72"/>
      <c r="CN43" s="72"/>
      <c r="CO43" s="72"/>
      <c r="CP43" s="72"/>
      <c r="CQ43" s="72"/>
      <c r="CR43" s="72"/>
      <c r="CS43" s="72"/>
      <c r="CT43" s="72"/>
      <c r="CU43" s="72"/>
      <c r="CV43" s="72"/>
      <c r="CW43" s="72"/>
      <c r="CX43" s="72"/>
      <c r="CY43" s="72"/>
      <c r="CZ43" s="72"/>
      <c r="DA43" s="72"/>
      <c r="DB43" s="72"/>
      <c r="DC43" s="72"/>
      <c r="DD43" s="72"/>
      <c r="DE43" s="72"/>
      <c r="DF43" s="72"/>
      <c r="DG43" s="72"/>
      <c r="DH43" s="72"/>
      <c r="DI43" s="72"/>
      <c r="DJ43" s="72"/>
      <c r="DK43" s="72"/>
      <c r="DL43" s="72"/>
      <c r="DM43" s="72"/>
      <c r="DN43" s="72"/>
      <c r="DO43" s="72"/>
      <c r="DP43" s="72"/>
      <c r="DQ43" s="72"/>
      <c r="DR43" s="72"/>
      <c r="DS43" s="72"/>
      <c r="DT43" s="72"/>
      <c r="DU43" s="72"/>
      <c r="DV43" s="72"/>
      <c r="DW43" s="72"/>
      <c r="DX43" s="72"/>
      <c r="DY43" s="72"/>
      <c r="DZ43" s="72"/>
      <c r="EA43" s="72"/>
      <c r="EB43" s="72"/>
      <c r="EC43" s="72"/>
      <c r="ED43" s="72"/>
      <c r="EE43" s="72"/>
      <c r="EF43" s="72"/>
      <c r="EG43" s="72"/>
      <c r="EH43" s="72"/>
      <c r="EI43" s="72"/>
      <c r="EJ43" s="72"/>
      <c r="EK43" s="72"/>
      <c r="EL43" s="72"/>
      <c r="EM43" s="72"/>
      <c r="EN43" s="72"/>
      <c r="EO43" s="72"/>
      <c r="EP43" s="72"/>
      <c r="EQ43" s="72"/>
      <c r="ER43" s="72"/>
      <c r="ES43" s="72"/>
      <c r="ET43" s="72"/>
      <c r="EU43" s="72"/>
      <c r="EV43" s="72"/>
      <c r="EW43" s="72"/>
      <c r="EX43" s="72"/>
      <c r="EY43" s="72"/>
      <c r="EZ43" s="72"/>
      <c r="FA43" s="72"/>
      <c r="FB43" s="72"/>
      <c r="FC43" s="72"/>
      <c r="FD43" s="72"/>
      <c r="FE43" s="72"/>
      <c r="FF43" s="72"/>
      <c r="FG43" s="72"/>
      <c r="FH43" s="72"/>
      <c r="FI43" s="72"/>
      <c r="FJ43" s="72"/>
      <c r="FK43" s="72"/>
      <c r="FL43" s="72"/>
      <c r="FM43" s="72"/>
      <c r="FN43" s="72"/>
      <c r="FO43" s="72"/>
      <c r="FP43" s="72"/>
      <c r="FQ43" s="72"/>
      <c r="FR43" s="72"/>
      <c r="FS43" s="72"/>
      <c r="FT43" s="72"/>
      <c r="FU43" s="72"/>
      <c r="FV43" s="72"/>
      <c r="FW43" s="72"/>
      <c r="FX43" s="72"/>
      <c r="FY43" s="72"/>
      <c r="FZ43" s="72"/>
      <c r="GA43" s="72"/>
      <c r="GB43" s="72"/>
      <c r="GC43" s="72"/>
      <c r="GD43" s="72"/>
      <c r="GE43" s="72"/>
      <c r="GF43" s="72"/>
      <c r="GG43" s="72"/>
      <c r="GH43" s="72"/>
      <c r="GI43" s="72"/>
      <c r="GJ43" s="72"/>
      <c r="GK43" s="72"/>
      <c r="GL43" s="72"/>
      <c r="GM43" s="72"/>
      <c r="GN43" s="72"/>
    </row>
    <row r="44" spans="2:196" x14ac:dyDescent="0.25">
      <c r="B44" s="49">
        <v>218</v>
      </c>
      <c r="C44" s="49" t="s">
        <v>5760</v>
      </c>
      <c r="D44" s="47">
        <v>423</v>
      </c>
      <c r="E44" s="47">
        <v>0</v>
      </c>
      <c r="F44" s="54"/>
      <c r="G44" s="47">
        <v>0</v>
      </c>
      <c r="H44" s="53"/>
      <c r="J44" s="49" t="s">
        <v>759</v>
      </c>
      <c r="K44" s="47" t="s">
        <v>5664</v>
      </c>
      <c r="L44" s="47">
        <v>2617</v>
      </c>
      <c r="M44" s="48">
        <v>0</v>
      </c>
      <c r="N44" s="48"/>
      <c r="O44" s="47">
        <v>2605</v>
      </c>
      <c r="P44" s="46">
        <f>(O44)/L44</f>
        <v>0.99541459686664124</v>
      </c>
      <c r="S44" s="71" t="s">
        <v>1475</v>
      </c>
      <c r="T44" s="70"/>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v>618178</v>
      </c>
      <c r="AW44" s="47">
        <v>618178</v>
      </c>
      <c r="AX44" s="47">
        <v>592032</v>
      </c>
      <c r="AY44" s="47"/>
      <c r="AZ44" s="47"/>
      <c r="BA44" s="47"/>
      <c r="BB44" s="47"/>
      <c r="BC44" s="47"/>
      <c r="BD44" s="47"/>
      <c r="BE44" s="47"/>
      <c r="BF44" s="47"/>
      <c r="BG44" s="47"/>
      <c r="BH44" s="47"/>
      <c r="BI44" s="47"/>
      <c r="BJ44" s="47"/>
      <c r="BK44" s="47"/>
      <c r="BL44" s="47"/>
      <c r="BM44" s="47"/>
      <c r="BN44" s="47"/>
      <c r="BO44" s="47"/>
      <c r="BP44" s="47"/>
      <c r="BQ44" s="47"/>
      <c r="BR44" s="47"/>
      <c r="BS44" s="47"/>
      <c r="BT44" s="47"/>
      <c r="BU44" s="47"/>
      <c r="BV44" s="47"/>
      <c r="BW44" s="47"/>
      <c r="BX44" s="47"/>
      <c r="BY44" s="47"/>
      <c r="BZ44" s="47"/>
      <c r="CA44" s="47"/>
      <c r="CB44" s="47"/>
      <c r="CC44" s="47"/>
      <c r="CD44" s="47"/>
      <c r="CE44" s="47"/>
      <c r="CF44" s="47"/>
      <c r="CG44" s="47"/>
      <c r="CH44" s="47"/>
      <c r="CI44" s="47"/>
      <c r="CJ44" s="47"/>
      <c r="CK44" s="47"/>
      <c r="CL44" s="47"/>
      <c r="CM44" s="47"/>
      <c r="CN44" s="47"/>
      <c r="CO44" s="47"/>
      <c r="CP44" s="47"/>
      <c r="CQ44" s="47"/>
      <c r="CR44" s="47"/>
      <c r="CS44" s="47"/>
      <c r="CT44" s="47"/>
      <c r="CU44" s="47"/>
      <c r="CV44" s="47"/>
      <c r="CW44" s="47"/>
      <c r="CX44" s="47"/>
      <c r="CY44" s="47"/>
      <c r="CZ44" s="47"/>
      <c r="DA44" s="47"/>
      <c r="DB44" s="47"/>
      <c r="DC44" s="47"/>
      <c r="DD44" s="47"/>
      <c r="DE44" s="47"/>
      <c r="DF44" s="47"/>
      <c r="DG44" s="47"/>
      <c r="DH44" s="47"/>
      <c r="DI44" s="47"/>
      <c r="DJ44" s="47"/>
      <c r="DK44" s="47"/>
      <c r="DL44" s="47"/>
      <c r="DM44" s="47"/>
      <c r="DN44" s="47"/>
      <c r="DO44" s="47"/>
      <c r="DP44" s="47"/>
      <c r="DQ44" s="47"/>
      <c r="DR44" s="47"/>
      <c r="DS44" s="47"/>
      <c r="DT44" s="47"/>
      <c r="DU44" s="47"/>
      <c r="DV44" s="47"/>
      <c r="DW44" s="47"/>
      <c r="DX44" s="47"/>
      <c r="DY44" s="47"/>
      <c r="DZ44" s="47"/>
      <c r="EA44" s="47"/>
      <c r="EB44" s="47"/>
      <c r="EC44" s="47"/>
      <c r="ED44" s="47"/>
      <c r="EE44" s="47"/>
      <c r="EF44" s="47"/>
      <c r="EG44" s="47"/>
      <c r="EH44" s="47"/>
      <c r="EI44" s="47"/>
      <c r="EJ44" s="47"/>
      <c r="EK44" s="47"/>
      <c r="EL44" s="47"/>
      <c r="EM44" s="47"/>
      <c r="EN44" s="47"/>
      <c r="EO44" s="47"/>
      <c r="EP44" s="47"/>
      <c r="EQ44" s="47"/>
      <c r="ER44" s="47"/>
      <c r="ES44" s="47"/>
      <c r="ET44" s="47"/>
      <c r="EU44" s="47"/>
      <c r="EV44" s="47"/>
      <c r="EW44" s="47"/>
      <c r="EX44" s="47"/>
      <c r="EY44" s="47"/>
      <c r="EZ44" s="47"/>
      <c r="FA44" s="47"/>
      <c r="FB44" s="47"/>
      <c r="FC44" s="47"/>
      <c r="FD44" s="47"/>
      <c r="FE44" s="47"/>
      <c r="FF44" s="47"/>
      <c r="FG44" s="47"/>
      <c r="FH44" s="47"/>
      <c r="FI44" s="47"/>
      <c r="FJ44" s="47"/>
      <c r="FK44" s="47"/>
      <c r="FL44" s="47"/>
      <c r="FM44" s="47"/>
      <c r="FN44" s="47"/>
      <c r="FO44" s="47"/>
      <c r="FP44" s="47"/>
      <c r="FQ44" s="47"/>
      <c r="FR44" s="47"/>
      <c r="FS44" s="47"/>
      <c r="FT44" s="47"/>
      <c r="FU44" s="47"/>
      <c r="FV44" s="47"/>
      <c r="FW44" s="47"/>
      <c r="FX44" s="47"/>
      <c r="FY44" s="47"/>
      <c r="FZ44" s="47"/>
      <c r="GA44" s="47"/>
      <c r="GB44" s="47"/>
      <c r="GC44" s="47"/>
      <c r="GD44" s="47"/>
      <c r="GE44" s="47"/>
      <c r="GF44" s="47"/>
      <c r="GG44" s="47"/>
      <c r="GH44" s="47"/>
      <c r="GI44" s="47"/>
      <c r="GJ44" s="47"/>
      <c r="GK44" s="47"/>
      <c r="GL44" s="47"/>
      <c r="GM44" s="47"/>
      <c r="GN44" s="47"/>
    </row>
    <row r="45" spans="2:196" x14ac:dyDescent="0.25">
      <c r="B45" s="49">
        <v>223</v>
      </c>
      <c r="C45" s="49" t="s">
        <v>5759</v>
      </c>
      <c r="D45" s="47">
        <v>5216</v>
      </c>
      <c r="E45" s="47">
        <v>52288</v>
      </c>
      <c r="F45" s="54">
        <v>0.119477303698658</v>
      </c>
      <c r="G45" s="47">
        <v>0</v>
      </c>
      <c r="H45" s="53"/>
      <c r="J45" s="57" t="s">
        <v>814</v>
      </c>
      <c r="K45" s="51"/>
      <c r="L45" s="52">
        <f>SUM(L46:L48)</f>
        <v>64140</v>
      </c>
      <c r="M45" s="51"/>
      <c r="N45" s="51"/>
      <c r="O45" s="51"/>
      <c r="P45" s="50"/>
    </row>
    <row r="46" spans="2:196" x14ac:dyDescent="0.25">
      <c r="B46" s="49">
        <v>226</v>
      </c>
      <c r="C46" s="49" t="s">
        <v>5758</v>
      </c>
      <c r="D46" s="47">
        <v>53</v>
      </c>
      <c r="E46" s="47">
        <v>324</v>
      </c>
      <c r="F46" s="54">
        <v>2.7942344546317999E-2</v>
      </c>
      <c r="G46" s="47">
        <v>0</v>
      </c>
      <c r="H46" s="53"/>
      <c r="J46" s="49" t="s">
        <v>814</v>
      </c>
      <c r="K46" s="47" t="s">
        <v>126</v>
      </c>
      <c r="L46" s="47">
        <v>64130</v>
      </c>
      <c r="M46" s="48">
        <v>64838</v>
      </c>
      <c r="N46" s="48">
        <v>37.778130526654401</v>
      </c>
      <c r="O46" s="47">
        <v>63178</v>
      </c>
      <c r="P46" s="46">
        <f>(O46)/L46</f>
        <v>0.98515515359426165</v>
      </c>
    </row>
    <row r="47" spans="2:196" x14ac:dyDescent="0.25">
      <c r="B47" s="49">
        <v>230</v>
      </c>
      <c r="C47" s="49" t="s">
        <v>5757</v>
      </c>
      <c r="D47" s="47">
        <v>25</v>
      </c>
      <c r="E47" s="47">
        <v>346</v>
      </c>
      <c r="F47" s="54">
        <v>1.7815297469496701E-3</v>
      </c>
      <c r="G47" s="47">
        <v>0</v>
      </c>
      <c r="H47" s="53"/>
      <c r="J47" s="49" t="s">
        <v>814</v>
      </c>
      <c r="K47" s="47" t="s">
        <v>112</v>
      </c>
      <c r="L47" s="47">
        <v>6</v>
      </c>
      <c r="M47" s="48">
        <v>0</v>
      </c>
      <c r="N47" s="48"/>
      <c r="O47" s="47">
        <v>1</v>
      </c>
      <c r="P47" s="46">
        <f>(O47)/L47</f>
        <v>0.16666666666666666</v>
      </c>
    </row>
    <row r="48" spans="2:196" x14ac:dyDescent="0.25">
      <c r="B48" s="49">
        <v>231</v>
      </c>
      <c r="C48" s="49" t="s">
        <v>5756</v>
      </c>
      <c r="D48" s="47">
        <v>2</v>
      </c>
      <c r="E48" s="47">
        <v>3</v>
      </c>
      <c r="F48" s="54">
        <v>4.6845525503158501E-7</v>
      </c>
      <c r="G48" s="47">
        <v>0</v>
      </c>
      <c r="H48" s="53"/>
      <c r="J48" s="49" t="s">
        <v>814</v>
      </c>
      <c r="K48" s="47" t="s">
        <v>212</v>
      </c>
      <c r="L48" s="47">
        <v>4</v>
      </c>
      <c r="M48" s="48">
        <v>0</v>
      </c>
      <c r="N48" s="48"/>
      <c r="O48" s="47">
        <v>0</v>
      </c>
      <c r="P48" s="46">
        <f>(O48)/L48</f>
        <v>0</v>
      </c>
    </row>
    <row r="49" spans="2:16" x14ac:dyDescent="0.25">
      <c r="B49" s="49">
        <v>233</v>
      </c>
      <c r="C49" s="49" t="s">
        <v>5755</v>
      </c>
      <c r="D49" s="47">
        <v>1</v>
      </c>
      <c r="E49" s="47">
        <v>0</v>
      </c>
      <c r="F49" s="54"/>
      <c r="G49" s="47">
        <v>0</v>
      </c>
      <c r="H49" s="53"/>
      <c r="J49" s="57" t="s">
        <v>1039</v>
      </c>
      <c r="K49" s="51"/>
      <c r="L49" s="56">
        <f>SUM(L50:L55)</f>
        <v>7474216</v>
      </c>
      <c r="M49" s="51"/>
      <c r="N49" s="51"/>
      <c r="O49" s="51"/>
      <c r="P49" s="50"/>
    </row>
    <row r="50" spans="2:16" x14ac:dyDescent="0.25">
      <c r="B50" s="49">
        <v>236</v>
      </c>
      <c r="C50" s="49" t="s">
        <v>5754</v>
      </c>
      <c r="D50" s="47">
        <v>1</v>
      </c>
      <c r="E50" s="47">
        <v>0</v>
      </c>
      <c r="F50" s="54"/>
      <c r="G50" s="47">
        <v>0</v>
      </c>
      <c r="H50" s="53"/>
      <c r="J50" s="49" t="s">
        <v>1039</v>
      </c>
      <c r="K50" s="47" t="s">
        <v>108</v>
      </c>
      <c r="L50" s="47">
        <v>231</v>
      </c>
      <c r="M50" s="48">
        <v>0</v>
      </c>
      <c r="N50" s="48"/>
      <c r="O50" s="47">
        <v>162</v>
      </c>
      <c r="P50" s="46">
        <f t="shared" ref="P50:P55" si="5">(O50)/L50</f>
        <v>0.70129870129870131</v>
      </c>
    </row>
    <row r="51" spans="2:16" x14ac:dyDescent="0.25">
      <c r="B51" s="49">
        <v>257</v>
      </c>
      <c r="C51" s="49" t="s">
        <v>5753</v>
      </c>
      <c r="D51" s="47">
        <v>2</v>
      </c>
      <c r="E51" s="47">
        <v>0</v>
      </c>
      <c r="F51" s="54"/>
      <c r="G51" s="47">
        <v>0</v>
      </c>
      <c r="H51" s="53"/>
      <c r="J51" s="49" t="s">
        <v>1039</v>
      </c>
      <c r="K51" s="47" t="s">
        <v>235</v>
      </c>
      <c r="L51" s="47">
        <v>642748</v>
      </c>
      <c r="M51" s="48">
        <v>643982</v>
      </c>
      <c r="N51" s="48">
        <v>375.94732320029198</v>
      </c>
      <c r="O51" s="47">
        <v>610083</v>
      </c>
      <c r="P51" s="46">
        <f t="shared" si="5"/>
        <v>0.94917914952671967</v>
      </c>
    </row>
    <row r="52" spans="2:16" x14ac:dyDescent="0.25">
      <c r="B52" s="49">
        <v>258</v>
      </c>
      <c r="C52" s="49" t="s">
        <v>5752</v>
      </c>
      <c r="D52" s="47">
        <v>288</v>
      </c>
      <c r="E52" s="47">
        <v>288</v>
      </c>
      <c r="F52" s="54">
        <v>5.1930546760558995E-4</v>
      </c>
      <c r="G52" s="47">
        <v>0</v>
      </c>
      <c r="H52" s="53"/>
      <c r="J52" s="49" t="s">
        <v>1039</v>
      </c>
      <c r="K52" s="47" t="s">
        <v>126</v>
      </c>
      <c r="L52" s="47">
        <v>6770875</v>
      </c>
      <c r="M52" s="48">
        <v>7479843</v>
      </c>
      <c r="N52" s="48">
        <v>5112.9747830964598</v>
      </c>
      <c r="O52" s="47">
        <v>761324</v>
      </c>
      <c r="P52" s="46">
        <f t="shared" si="5"/>
        <v>0.11244100651688298</v>
      </c>
    </row>
    <row r="53" spans="2:16" x14ac:dyDescent="0.25">
      <c r="B53" s="49">
        <v>259</v>
      </c>
      <c r="C53" s="49" t="s">
        <v>5751</v>
      </c>
      <c r="D53" s="47">
        <v>1</v>
      </c>
      <c r="E53" s="47">
        <v>0</v>
      </c>
      <c r="F53" s="54"/>
      <c r="G53" s="47">
        <v>0</v>
      </c>
      <c r="H53" s="53"/>
      <c r="J53" s="49" t="s">
        <v>1039</v>
      </c>
      <c r="K53" s="47" t="s">
        <v>112</v>
      </c>
      <c r="L53" s="47">
        <v>6850</v>
      </c>
      <c r="M53" s="48">
        <v>0</v>
      </c>
      <c r="N53" s="48"/>
      <c r="O53" s="47">
        <v>5568</v>
      </c>
      <c r="P53" s="46">
        <f t="shared" si="5"/>
        <v>0.8128467153284672</v>
      </c>
    </row>
    <row r="54" spans="2:16" x14ac:dyDescent="0.25">
      <c r="B54" s="49">
        <v>268</v>
      </c>
      <c r="C54" s="49" t="s">
        <v>5750</v>
      </c>
      <c r="D54" s="47">
        <v>221</v>
      </c>
      <c r="E54" s="47">
        <v>0</v>
      </c>
      <c r="F54" s="54"/>
      <c r="G54" s="47">
        <v>0</v>
      </c>
      <c r="H54" s="53"/>
      <c r="J54" s="49" t="s">
        <v>1039</v>
      </c>
      <c r="K54" s="47" t="s">
        <v>5664</v>
      </c>
      <c r="L54" s="47">
        <v>53500</v>
      </c>
      <c r="M54" s="48">
        <v>0</v>
      </c>
      <c r="N54" s="48"/>
      <c r="O54" s="47">
        <v>45911</v>
      </c>
      <c r="P54" s="46">
        <f t="shared" si="5"/>
        <v>0.85814953271028038</v>
      </c>
    </row>
    <row r="55" spans="2:16" x14ac:dyDescent="0.25">
      <c r="B55" s="49">
        <v>269</v>
      </c>
      <c r="C55" s="49" t="s">
        <v>5749</v>
      </c>
      <c r="D55" s="47">
        <v>3</v>
      </c>
      <c r="E55" s="47">
        <v>0</v>
      </c>
      <c r="F55" s="54"/>
      <c r="G55" s="47">
        <v>0</v>
      </c>
      <c r="H55" s="53"/>
      <c r="J55" s="49" t="s">
        <v>1039</v>
      </c>
      <c r="K55" s="47" t="s">
        <v>212</v>
      </c>
      <c r="L55" s="47">
        <v>12</v>
      </c>
      <c r="M55" s="48">
        <v>0</v>
      </c>
      <c r="N55" s="48"/>
      <c r="O55" s="47">
        <v>0</v>
      </c>
      <c r="P55" s="46">
        <f t="shared" si="5"/>
        <v>0</v>
      </c>
    </row>
    <row r="56" spans="2:16" x14ac:dyDescent="0.25">
      <c r="B56" s="49">
        <v>270</v>
      </c>
      <c r="C56" s="49" t="s">
        <v>5748</v>
      </c>
      <c r="D56" s="47">
        <v>3</v>
      </c>
      <c r="E56" s="47">
        <v>0</v>
      </c>
      <c r="F56" s="54"/>
      <c r="G56" s="47">
        <v>0</v>
      </c>
      <c r="H56" s="53"/>
      <c r="J56" s="57" t="s">
        <v>1098</v>
      </c>
      <c r="K56" s="51"/>
      <c r="L56" s="52">
        <f>SUM(L57:L62)</f>
        <v>151099</v>
      </c>
      <c r="M56" s="51"/>
      <c r="N56" s="51"/>
      <c r="O56" s="51"/>
      <c r="P56" s="50"/>
    </row>
    <row r="57" spans="2:16" x14ac:dyDescent="0.25">
      <c r="B57" s="49">
        <v>272</v>
      </c>
      <c r="C57" s="49" t="s">
        <v>5747</v>
      </c>
      <c r="D57" s="47">
        <v>1</v>
      </c>
      <c r="E57" s="47">
        <v>0</v>
      </c>
      <c r="F57" s="54"/>
      <c r="G57" s="47">
        <v>0</v>
      </c>
      <c r="H57" s="53"/>
      <c r="J57" s="49" t="s">
        <v>1098</v>
      </c>
      <c r="K57" s="47" t="s">
        <v>108</v>
      </c>
      <c r="L57" s="47">
        <v>31</v>
      </c>
      <c r="M57" s="48">
        <v>0</v>
      </c>
      <c r="N57" s="48"/>
      <c r="O57" s="47">
        <v>1</v>
      </c>
      <c r="P57" s="46">
        <f t="shared" ref="P57:P62" si="6">(O57)/L57</f>
        <v>3.2258064516129031E-2</v>
      </c>
    </row>
    <row r="58" spans="2:16" x14ac:dyDescent="0.25">
      <c r="B58" s="49">
        <v>274</v>
      </c>
      <c r="C58" s="49" t="s">
        <v>5746</v>
      </c>
      <c r="D58" s="47">
        <v>1</v>
      </c>
      <c r="E58" s="47">
        <v>0</v>
      </c>
      <c r="F58" s="54"/>
      <c r="G58" s="47">
        <v>0</v>
      </c>
      <c r="H58" s="53"/>
      <c r="J58" s="49" t="s">
        <v>1098</v>
      </c>
      <c r="K58" s="47" t="s">
        <v>235</v>
      </c>
      <c r="L58" s="47">
        <v>3508</v>
      </c>
      <c r="M58" s="48">
        <v>3836</v>
      </c>
      <c r="N58" s="48">
        <v>2.0159602165222101</v>
      </c>
      <c r="O58" s="47">
        <v>0</v>
      </c>
      <c r="P58" s="46">
        <f t="shared" si="6"/>
        <v>0</v>
      </c>
    </row>
    <row r="59" spans="2:16" x14ac:dyDescent="0.25">
      <c r="B59" s="49">
        <v>275</v>
      </c>
      <c r="C59" s="49" t="s">
        <v>5745</v>
      </c>
      <c r="D59" s="47">
        <v>1</v>
      </c>
      <c r="E59" s="47">
        <v>0</v>
      </c>
      <c r="F59" s="54"/>
      <c r="G59" s="47">
        <v>0</v>
      </c>
      <c r="H59" s="53"/>
      <c r="J59" s="49" t="s">
        <v>1098</v>
      </c>
      <c r="K59" s="47" t="s">
        <v>126</v>
      </c>
      <c r="L59" s="47">
        <v>140817</v>
      </c>
      <c r="M59" s="48">
        <v>182119</v>
      </c>
      <c r="N59" s="48">
        <v>67.665276330895693</v>
      </c>
      <c r="O59" s="47">
        <v>643</v>
      </c>
      <c r="P59" s="46">
        <f t="shared" si="6"/>
        <v>4.5662100456621002E-3</v>
      </c>
    </row>
    <row r="60" spans="2:16" x14ac:dyDescent="0.25">
      <c r="B60" s="49">
        <v>276</v>
      </c>
      <c r="C60" s="49" t="s">
        <v>5744</v>
      </c>
      <c r="D60" s="47">
        <v>3</v>
      </c>
      <c r="E60" s="47">
        <v>0</v>
      </c>
      <c r="F60" s="54"/>
      <c r="G60" s="47">
        <v>0</v>
      </c>
      <c r="H60" s="53"/>
      <c r="J60" s="49" t="s">
        <v>1098</v>
      </c>
      <c r="K60" s="47" t="s">
        <v>112</v>
      </c>
      <c r="L60" s="47">
        <v>1048</v>
      </c>
      <c r="M60" s="48">
        <v>0</v>
      </c>
      <c r="N60" s="48"/>
      <c r="O60" s="47">
        <v>0</v>
      </c>
      <c r="P60" s="46">
        <f t="shared" si="6"/>
        <v>0</v>
      </c>
    </row>
    <row r="61" spans="2:16" x14ac:dyDescent="0.25">
      <c r="B61" s="49">
        <v>277</v>
      </c>
      <c r="C61" s="49" t="s">
        <v>5743</v>
      </c>
      <c r="D61" s="47">
        <v>2</v>
      </c>
      <c r="E61" s="47">
        <v>0</v>
      </c>
      <c r="F61" s="54"/>
      <c r="G61" s="47">
        <v>0</v>
      </c>
      <c r="H61" s="53"/>
      <c r="J61" s="49" t="s">
        <v>1098</v>
      </c>
      <c r="K61" s="47" t="s">
        <v>5664</v>
      </c>
      <c r="L61" s="47">
        <v>5689</v>
      </c>
      <c r="M61" s="48">
        <v>0</v>
      </c>
      <c r="N61" s="48"/>
      <c r="O61" s="47">
        <v>7</v>
      </c>
      <c r="P61" s="46">
        <f t="shared" si="6"/>
        <v>1.2304447178766039E-3</v>
      </c>
    </row>
    <row r="62" spans="2:16" x14ac:dyDescent="0.25">
      <c r="B62" s="49">
        <v>278</v>
      </c>
      <c r="C62" s="49" t="s">
        <v>5742</v>
      </c>
      <c r="D62" s="47">
        <v>35</v>
      </c>
      <c r="E62" s="47">
        <v>35</v>
      </c>
      <c r="F62" s="54">
        <v>8.7375035509467108E-3</v>
      </c>
      <c r="G62" s="47">
        <v>0</v>
      </c>
      <c r="H62" s="53"/>
      <c r="J62" s="49" t="s">
        <v>1098</v>
      </c>
      <c r="K62" s="47" t="s">
        <v>212</v>
      </c>
      <c r="L62" s="47">
        <v>6</v>
      </c>
      <c r="M62" s="48">
        <v>0</v>
      </c>
      <c r="N62" s="48"/>
      <c r="O62" s="47">
        <v>0</v>
      </c>
      <c r="P62" s="46">
        <f t="shared" si="6"/>
        <v>0</v>
      </c>
    </row>
    <row r="63" spans="2:16" x14ac:dyDescent="0.25">
      <c r="B63" s="49">
        <v>281</v>
      </c>
      <c r="C63" s="49" t="s">
        <v>5741</v>
      </c>
      <c r="D63" s="47">
        <v>3</v>
      </c>
      <c r="E63" s="47">
        <v>0</v>
      </c>
      <c r="F63" s="54"/>
      <c r="G63" s="47">
        <v>0</v>
      </c>
      <c r="H63" s="53"/>
      <c r="J63" s="57" t="s">
        <v>1216</v>
      </c>
      <c r="K63" s="51"/>
      <c r="L63" s="56">
        <f>SUM(L64:L69)</f>
        <v>4023823</v>
      </c>
      <c r="M63" s="51"/>
      <c r="N63" s="51"/>
      <c r="O63" s="51"/>
      <c r="P63" s="50"/>
    </row>
    <row r="64" spans="2:16" x14ac:dyDescent="0.25">
      <c r="B64" s="49">
        <v>282</v>
      </c>
      <c r="C64" s="49" t="s">
        <v>5740</v>
      </c>
      <c r="D64" s="47">
        <v>3</v>
      </c>
      <c r="E64" s="47">
        <v>0</v>
      </c>
      <c r="F64" s="54"/>
      <c r="G64" s="47">
        <v>0</v>
      </c>
      <c r="H64" s="53"/>
      <c r="J64" s="49" t="s">
        <v>1216</v>
      </c>
      <c r="K64" s="47" t="s">
        <v>108</v>
      </c>
      <c r="L64" s="47">
        <v>2632</v>
      </c>
      <c r="M64" s="48">
        <v>0</v>
      </c>
      <c r="N64" s="48"/>
      <c r="O64" s="47">
        <v>1602</v>
      </c>
      <c r="P64" s="46">
        <f t="shared" ref="P64:P69" si="7">(O64)/L64</f>
        <v>0.60866261398176291</v>
      </c>
    </row>
    <row r="65" spans="2:16" x14ac:dyDescent="0.25">
      <c r="B65" s="49">
        <v>290</v>
      </c>
      <c r="C65" s="49" t="s">
        <v>5739</v>
      </c>
      <c r="D65" s="47">
        <v>1</v>
      </c>
      <c r="E65" s="47">
        <v>0</v>
      </c>
      <c r="F65" s="54"/>
      <c r="G65" s="47">
        <v>0</v>
      </c>
      <c r="H65" s="53"/>
      <c r="J65" s="49" t="s">
        <v>1216</v>
      </c>
      <c r="K65" s="47" t="s">
        <v>235</v>
      </c>
      <c r="L65" s="47">
        <v>274614</v>
      </c>
      <c r="M65" s="48">
        <v>278522</v>
      </c>
      <c r="N65" s="48">
        <v>449.00060976575998</v>
      </c>
      <c r="O65" s="47">
        <v>221770</v>
      </c>
      <c r="P65" s="46">
        <f t="shared" si="7"/>
        <v>0.80756989811153113</v>
      </c>
    </row>
    <row r="66" spans="2:16" x14ac:dyDescent="0.25">
      <c r="B66" s="49">
        <v>291</v>
      </c>
      <c r="C66" s="49" t="s">
        <v>5738</v>
      </c>
      <c r="D66" s="47">
        <v>60</v>
      </c>
      <c r="E66" s="47">
        <v>0</v>
      </c>
      <c r="F66" s="54"/>
      <c r="G66" s="47">
        <v>0</v>
      </c>
      <c r="H66" s="53"/>
      <c r="J66" s="49" t="s">
        <v>1216</v>
      </c>
      <c r="K66" s="47" t="s">
        <v>126</v>
      </c>
      <c r="L66" s="47">
        <v>3548211</v>
      </c>
      <c r="M66" s="48">
        <v>6236545</v>
      </c>
      <c r="N66" s="48">
        <v>11910.4520993726</v>
      </c>
      <c r="O66" s="47">
        <v>2166081</v>
      </c>
      <c r="P66" s="46">
        <f t="shared" si="7"/>
        <v>0.61047130511686032</v>
      </c>
    </row>
    <row r="67" spans="2:16" x14ac:dyDescent="0.25">
      <c r="B67" s="49">
        <v>292</v>
      </c>
      <c r="C67" s="49" t="s">
        <v>5737</v>
      </c>
      <c r="D67" s="47">
        <v>133</v>
      </c>
      <c r="E67" s="47">
        <v>133</v>
      </c>
      <c r="F67" s="54">
        <v>3.5691913217306099E-4</v>
      </c>
      <c r="G67" s="47">
        <v>1</v>
      </c>
      <c r="H67" s="53"/>
      <c r="J67" s="49" t="s">
        <v>1216</v>
      </c>
      <c r="K67" s="47" t="s">
        <v>112</v>
      </c>
      <c r="L67" s="47">
        <v>7614</v>
      </c>
      <c r="M67" s="48">
        <v>0</v>
      </c>
      <c r="N67" s="48"/>
      <c r="O67" s="47">
        <v>5286</v>
      </c>
      <c r="P67" s="46">
        <f t="shared" si="7"/>
        <v>0.69424743892828999</v>
      </c>
    </row>
    <row r="68" spans="2:16" x14ac:dyDescent="0.25">
      <c r="B68" s="49">
        <v>293</v>
      </c>
      <c r="C68" s="49" t="s">
        <v>5736</v>
      </c>
      <c r="D68" s="47">
        <v>2</v>
      </c>
      <c r="E68" s="47">
        <v>0</v>
      </c>
      <c r="F68" s="54"/>
      <c r="G68" s="47">
        <v>0</v>
      </c>
      <c r="H68" s="53"/>
      <c r="J68" s="49" t="s">
        <v>1216</v>
      </c>
      <c r="K68" s="47" t="s">
        <v>5664</v>
      </c>
      <c r="L68" s="47">
        <v>190396</v>
      </c>
      <c r="M68" s="48">
        <v>0</v>
      </c>
      <c r="N68" s="48"/>
      <c r="O68" s="47">
        <v>81235</v>
      </c>
      <c r="P68" s="46">
        <f t="shared" si="7"/>
        <v>0.4266633752809933</v>
      </c>
    </row>
    <row r="69" spans="2:16" x14ac:dyDescent="0.25">
      <c r="B69" s="49">
        <v>296</v>
      </c>
      <c r="C69" s="49" t="s">
        <v>5735</v>
      </c>
      <c r="D69" s="47">
        <v>1</v>
      </c>
      <c r="E69" s="47">
        <v>1</v>
      </c>
      <c r="F69" s="54">
        <v>1.7043203115463201E-7</v>
      </c>
      <c r="G69" s="47">
        <v>0</v>
      </c>
      <c r="H69" s="53"/>
      <c r="J69" s="49" t="s">
        <v>1216</v>
      </c>
      <c r="K69" s="47" t="s">
        <v>212</v>
      </c>
      <c r="L69" s="47">
        <v>356</v>
      </c>
      <c r="M69" s="48">
        <v>0</v>
      </c>
      <c r="N69" s="48"/>
      <c r="O69" s="47">
        <v>0</v>
      </c>
      <c r="P69" s="46">
        <f t="shared" si="7"/>
        <v>0</v>
      </c>
    </row>
    <row r="70" spans="2:16" x14ac:dyDescent="0.25">
      <c r="B70" s="49">
        <v>298</v>
      </c>
      <c r="C70" s="49" t="s">
        <v>5734</v>
      </c>
      <c r="D70" s="47">
        <v>710</v>
      </c>
      <c r="E70" s="47">
        <v>0</v>
      </c>
      <c r="F70" s="54"/>
      <c r="G70" s="47">
        <v>0</v>
      </c>
      <c r="H70" s="53"/>
      <c r="J70" s="57" t="s">
        <v>1239</v>
      </c>
      <c r="K70" s="51"/>
      <c r="L70" s="52">
        <f>SUM(L71:L76)</f>
        <v>949768</v>
      </c>
      <c r="M70" s="51"/>
      <c r="N70" s="51"/>
      <c r="O70" s="51"/>
      <c r="P70" s="50"/>
    </row>
    <row r="71" spans="2:16" x14ac:dyDescent="0.25">
      <c r="B71" s="49">
        <v>299</v>
      </c>
      <c r="C71" s="49" t="s">
        <v>5733</v>
      </c>
      <c r="D71" s="47">
        <v>943</v>
      </c>
      <c r="E71" s="47">
        <v>0</v>
      </c>
      <c r="F71" s="54"/>
      <c r="G71" s="47">
        <v>0</v>
      </c>
      <c r="H71" s="53"/>
      <c r="J71" s="49" t="s">
        <v>1239</v>
      </c>
      <c r="K71" s="47" t="s">
        <v>108</v>
      </c>
      <c r="L71" s="47">
        <v>353</v>
      </c>
      <c r="M71" s="48">
        <v>0</v>
      </c>
      <c r="N71" s="48"/>
      <c r="O71" s="47">
        <v>212</v>
      </c>
      <c r="P71" s="46">
        <f t="shared" ref="P71:P76" si="8">(O71)/L71</f>
        <v>0.60056657223796039</v>
      </c>
    </row>
    <row r="72" spans="2:16" x14ac:dyDescent="0.25">
      <c r="B72" s="49">
        <v>336</v>
      </c>
      <c r="C72" s="49" t="s">
        <v>5732</v>
      </c>
      <c r="D72" s="47">
        <v>1</v>
      </c>
      <c r="E72" s="47">
        <v>0</v>
      </c>
      <c r="F72" s="54"/>
      <c r="G72" s="47">
        <v>0</v>
      </c>
      <c r="H72" s="53"/>
      <c r="J72" s="49" t="s">
        <v>1239</v>
      </c>
      <c r="K72" s="47" t="s">
        <v>235</v>
      </c>
      <c r="L72" s="47">
        <v>23538</v>
      </c>
      <c r="M72" s="48">
        <v>23545</v>
      </c>
      <c r="N72" s="48">
        <v>63.166710266843403</v>
      </c>
      <c r="O72" s="47">
        <v>23531</v>
      </c>
      <c r="P72" s="46">
        <f t="shared" si="8"/>
        <v>0.99970260854788007</v>
      </c>
    </row>
    <row r="73" spans="2:16" x14ac:dyDescent="0.25">
      <c r="B73" s="49">
        <v>368</v>
      </c>
      <c r="C73" s="49" t="s">
        <v>5731</v>
      </c>
      <c r="D73" s="47">
        <v>32</v>
      </c>
      <c r="E73" s="47">
        <v>0</v>
      </c>
      <c r="F73" s="54"/>
      <c r="G73" s="47">
        <v>0</v>
      </c>
      <c r="H73" s="53"/>
      <c r="J73" s="49" t="s">
        <v>1239</v>
      </c>
      <c r="K73" s="47" t="s">
        <v>126</v>
      </c>
      <c r="L73" s="47">
        <v>916232</v>
      </c>
      <c r="M73" s="48">
        <v>1104165</v>
      </c>
      <c r="N73" s="48">
        <v>2181.3771398672802</v>
      </c>
      <c r="O73" s="47">
        <v>805954</v>
      </c>
      <c r="P73" s="46">
        <f t="shared" si="8"/>
        <v>0.87963965458530158</v>
      </c>
    </row>
    <row r="74" spans="2:16" x14ac:dyDescent="0.25">
      <c r="B74" s="49">
        <v>369</v>
      </c>
      <c r="C74" s="49" t="s">
        <v>5730</v>
      </c>
      <c r="D74" s="47">
        <v>32</v>
      </c>
      <c r="E74" s="47">
        <v>0</v>
      </c>
      <c r="F74" s="54"/>
      <c r="G74" s="47">
        <v>0</v>
      </c>
      <c r="H74" s="53"/>
      <c r="J74" s="49" t="s">
        <v>1239</v>
      </c>
      <c r="K74" s="47" t="s">
        <v>112</v>
      </c>
      <c r="L74" s="47">
        <v>623</v>
      </c>
      <c r="M74" s="48">
        <v>0</v>
      </c>
      <c r="N74" s="48"/>
      <c r="O74" s="47">
        <v>490</v>
      </c>
      <c r="P74" s="46">
        <f t="shared" si="8"/>
        <v>0.7865168539325843</v>
      </c>
    </row>
    <row r="75" spans="2:16" x14ac:dyDescent="0.25">
      <c r="B75" s="49">
        <v>370</v>
      </c>
      <c r="C75" s="49" t="s">
        <v>5729</v>
      </c>
      <c r="D75" s="47">
        <v>3</v>
      </c>
      <c r="E75" s="47">
        <v>0</v>
      </c>
      <c r="F75" s="54"/>
      <c r="G75" s="47">
        <v>0</v>
      </c>
      <c r="H75" s="53"/>
      <c r="J75" s="49" t="s">
        <v>1239</v>
      </c>
      <c r="K75" s="47" t="s">
        <v>5664</v>
      </c>
      <c r="L75" s="47">
        <v>9016</v>
      </c>
      <c r="M75" s="48">
        <v>0</v>
      </c>
      <c r="N75" s="48"/>
      <c r="O75" s="47">
        <v>8792</v>
      </c>
      <c r="P75" s="46">
        <f t="shared" si="8"/>
        <v>0.97515527950310554</v>
      </c>
    </row>
    <row r="76" spans="2:16" x14ac:dyDescent="0.25">
      <c r="B76" s="49">
        <v>371</v>
      </c>
      <c r="C76" s="49" t="s">
        <v>5728</v>
      </c>
      <c r="D76" s="47">
        <v>32</v>
      </c>
      <c r="E76" s="47">
        <v>0</v>
      </c>
      <c r="F76" s="54"/>
      <c r="G76" s="47">
        <v>0</v>
      </c>
      <c r="H76" s="53"/>
      <c r="J76" s="49" t="s">
        <v>1239</v>
      </c>
      <c r="K76" s="47" t="s">
        <v>212</v>
      </c>
      <c r="L76" s="47">
        <v>6</v>
      </c>
      <c r="M76" s="48">
        <v>0</v>
      </c>
      <c r="N76" s="48"/>
      <c r="O76" s="47">
        <v>2</v>
      </c>
      <c r="P76" s="46">
        <f t="shared" si="8"/>
        <v>0.33333333333333331</v>
      </c>
    </row>
    <row r="77" spans="2:16" x14ac:dyDescent="0.25">
      <c r="B77" s="49">
        <v>380</v>
      </c>
      <c r="C77" s="49" t="s">
        <v>5727</v>
      </c>
      <c r="D77" s="47">
        <v>1</v>
      </c>
      <c r="E77" s="47">
        <v>1</v>
      </c>
      <c r="F77" s="54">
        <v>2.09547579288482E-7</v>
      </c>
      <c r="G77" s="47">
        <v>0</v>
      </c>
      <c r="H77" s="53"/>
      <c r="J77" s="57" t="s">
        <v>1299</v>
      </c>
      <c r="K77" s="51"/>
      <c r="L77" s="52">
        <f>SUM(L78:L84)</f>
        <v>765250</v>
      </c>
      <c r="M77" s="51"/>
      <c r="N77" s="51"/>
      <c r="O77" s="51"/>
      <c r="P77" s="50"/>
    </row>
    <row r="78" spans="2:16" x14ac:dyDescent="0.25">
      <c r="B78" s="49">
        <v>383</v>
      </c>
      <c r="C78" s="49" t="s">
        <v>5726</v>
      </c>
      <c r="D78" s="47">
        <v>2</v>
      </c>
      <c r="E78" s="47">
        <v>2</v>
      </c>
      <c r="F78" s="54">
        <v>9.5926225185394202E-7</v>
      </c>
      <c r="G78" s="47">
        <v>0</v>
      </c>
      <c r="H78" s="53"/>
      <c r="J78" s="49" t="s">
        <v>1299</v>
      </c>
      <c r="K78" s="47" t="s">
        <v>108</v>
      </c>
      <c r="L78" s="47">
        <v>145</v>
      </c>
      <c r="M78" s="48">
        <v>0</v>
      </c>
      <c r="N78" s="48"/>
      <c r="O78" s="47">
        <v>126</v>
      </c>
      <c r="P78" s="46">
        <f t="shared" ref="P78:P84" si="9">(O78)/L78</f>
        <v>0.86896551724137927</v>
      </c>
    </row>
    <row r="79" spans="2:16" x14ac:dyDescent="0.25">
      <c r="B79" s="49">
        <v>384</v>
      </c>
      <c r="C79" s="49" t="s">
        <v>354</v>
      </c>
      <c r="D79" s="47">
        <v>9</v>
      </c>
      <c r="E79" s="47">
        <v>0</v>
      </c>
      <c r="F79" s="54"/>
      <c r="G79" s="47">
        <v>0</v>
      </c>
      <c r="H79" s="53"/>
      <c r="J79" s="49" t="s">
        <v>1299</v>
      </c>
      <c r="K79" s="47" t="s">
        <v>235</v>
      </c>
      <c r="L79" s="47">
        <v>44761</v>
      </c>
      <c r="M79" s="48">
        <v>47213</v>
      </c>
      <c r="N79" s="48">
        <v>54.513335939496699</v>
      </c>
      <c r="O79" s="47">
        <v>41140</v>
      </c>
      <c r="P79" s="46">
        <f t="shared" si="9"/>
        <v>0.91910368401063425</v>
      </c>
    </row>
    <row r="80" spans="2:16" x14ac:dyDescent="0.25">
      <c r="B80" s="49">
        <v>397</v>
      </c>
      <c r="C80" s="49" t="s">
        <v>5725</v>
      </c>
      <c r="D80" s="47">
        <v>191</v>
      </c>
      <c r="E80" s="47">
        <v>0</v>
      </c>
      <c r="F80" s="54"/>
      <c r="G80" s="47">
        <v>0</v>
      </c>
      <c r="H80" s="53"/>
      <c r="J80" s="49" t="s">
        <v>1299</v>
      </c>
      <c r="K80" s="47" t="s">
        <v>126</v>
      </c>
      <c r="L80" s="47">
        <v>606619</v>
      </c>
      <c r="M80" s="48">
        <v>735926</v>
      </c>
      <c r="N80" s="48">
        <v>651.57817937526795</v>
      </c>
      <c r="O80" s="47">
        <v>588081</v>
      </c>
      <c r="P80" s="46">
        <f t="shared" si="9"/>
        <v>0.9694404560358314</v>
      </c>
    </row>
    <row r="81" spans="2:16" x14ac:dyDescent="0.25">
      <c r="B81" s="49">
        <v>398</v>
      </c>
      <c r="C81" s="49" t="s">
        <v>5724</v>
      </c>
      <c r="D81" s="47">
        <v>1358</v>
      </c>
      <c r="E81" s="47">
        <v>0</v>
      </c>
      <c r="F81" s="54"/>
      <c r="G81" s="47">
        <v>0</v>
      </c>
      <c r="H81" s="53"/>
      <c r="J81" s="49" t="s">
        <v>1299</v>
      </c>
      <c r="K81" s="47" t="s">
        <v>112</v>
      </c>
      <c r="L81" s="47">
        <v>888</v>
      </c>
      <c r="M81" s="48">
        <v>0</v>
      </c>
      <c r="N81" s="48"/>
      <c r="O81" s="47">
        <v>851</v>
      </c>
      <c r="P81" s="46">
        <f t="shared" si="9"/>
        <v>0.95833333333333337</v>
      </c>
    </row>
    <row r="82" spans="2:16" x14ac:dyDescent="0.25">
      <c r="B82" s="49">
        <v>402</v>
      </c>
      <c r="C82" s="49" t="s">
        <v>5723</v>
      </c>
      <c r="D82" s="47">
        <v>1</v>
      </c>
      <c r="E82" s="47">
        <v>0</v>
      </c>
      <c r="F82" s="54"/>
      <c r="G82" s="47">
        <v>0</v>
      </c>
      <c r="H82" s="53"/>
      <c r="J82" s="49" t="s">
        <v>1299</v>
      </c>
      <c r="K82" s="47" t="s">
        <v>1303</v>
      </c>
      <c r="L82" s="47">
        <v>84065</v>
      </c>
      <c r="M82" s="48">
        <v>0</v>
      </c>
      <c r="N82" s="48"/>
      <c r="O82" s="47">
        <v>0</v>
      </c>
      <c r="P82" s="46">
        <f t="shared" si="9"/>
        <v>0</v>
      </c>
    </row>
    <row r="83" spans="2:16" x14ac:dyDescent="0.25">
      <c r="B83" s="49">
        <v>405</v>
      </c>
      <c r="C83" s="49" t="s">
        <v>803</v>
      </c>
      <c r="D83" s="47">
        <v>1</v>
      </c>
      <c r="E83" s="47">
        <v>0</v>
      </c>
      <c r="F83" s="54"/>
      <c r="G83" s="47">
        <v>0</v>
      </c>
      <c r="H83" s="53"/>
      <c r="J83" s="49" t="s">
        <v>1299</v>
      </c>
      <c r="K83" s="47" t="s">
        <v>5664</v>
      </c>
      <c r="L83" s="47">
        <v>28639</v>
      </c>
      <c r="M83" s="48">
        <v>0</v>
      </c>
      <c r="N83" s="48"/>
      <c r="O83" s="47">
        <v>28596</v>
      </c>
      <c r="P83" s="46">
        <f t="shared" si="9"/>
        <v>0.99849855092705753</v>
      </c>
    </row>
    <row r="84" spans="2:16" x14ac:dyDescent="0.25">
      <c r="B84" s="49">
        <v>410</v>
      </c>
      <c r="C84" s="49" t="s">
        <v>5722</v>
      </c>
      <c r="D84" s="47">
        <v>4</v>
      </c>
      <c r="E84" s="47">
        <v>0</v>
      </c>
      <c r="F84" s="54"/>
      <c r="G84" s="47">
        <v>0</v>
      </c>
      <c r="H84" s="53"/>
      <c r="J84" s="49" t="s">
        <v>1299</v>
      </c>
      <c r="K84" s="47" t="s">
        <v>212</v>
      </c>
      <c r="L84" s="47">
        <v>133</v>
      </c>
      <c r="M84" s="48">
        <v>0</v>
      </c>
      <c r="N84" s="48"/>
      <c r="O84" s="47">
        <v>0</v>
      </c>
      <c r="P84" s="46">
        <f t="shared" si="9"/>
        <v>0</v>
      </c>
    </row>
    <row r="85" spans="2:16" x14ac:dyDescent="0.25">
      <c r="B85" s="69">
        <v>411</v>
      </c>
      <c r="C85" s="69" t="s">
        <v>1303</v>
      </c>
      <c r="D85" s="67">
        <v>84195</v>
      </c>
      <c r="E85" s="67">
        <v>0</v>
      </c>
      <c r="F85" s="68"/>
      <c r="G85" s="67">
        <v>0</v>
      </c>
      <c r="H85" s="66">
        <f>(D85-G85)/D85</f>
        <v>1</v>
      </c>
      <c r="J85" s="57" t="s">
        <v>1457</v>
      </c>
      <c r="K85" s="51"/>
      <c r="L85" s="52">
        <f>SUM(L86:L90)</f>
        <v>41462</v>
      </c>
      <c r="M85" s="51"/>
      <c r="N85" s="51"/>
      <c r="O85" s="51"/>
      <c r="P85" s="50"/>
    </row>
    <row r="86" spans="2:16" x14ac:dyDescent="0.25">
      <c r="B86" s="49">
        <v>412</v>
      </c>
      <c r="C86" s="49" t="s">
        <v>5721</v>
      </c>
      <c r="D86" s="47">
        <v>1</v>
      </c>
      <c r="E86" s="47">
        <v>0</v>
      </c>
      <c r="F86" s="54"/>
      <c r="G86" s="47">
        <v>0</v>
      </c>
      <c r="H86" s="53"/>
      <c r="J86" s="49" t="s">
        <v>1457</v>
      </c>
      <c r="K86" s="47" t="s">
        <v>108</v>
      </c>
      <c r="L86" s="47">
        <v>3</v>
      </c>
      <c r="M86" s="48">
        <v>0</v>
      </c>
      <c r="N86" s="48"/>
      <c r="O86" s="47">
        <v>3</v>
      </c>
      <c r="P86" s="46">
        <f>(O86)/L86</f>
        <v>1</v>
      </c>
    </row>
    <row r="87" spans="2:16" x14ac:dyDescent="0.25">
      <c r="B87" s="49">
        <v>413</v>
      </c>
      <c r="C87" s="49" t="s">
        <v>5720</v>
      </c>
      <c r="D87" s="47">
        <v>1</v>
      </c>
      <c r="E87" s="47">
        <v>0</v>
      </c>
      <c r="F87" s="54"/>
      <c r="G87" s="47">
        <v>0</v>
      </c>
      <c r="H87" s="53"/>
      <c r="J87" s="49" t="s">
        <v>1457</v>
      </c>
      <c r="K87" s="47" t="s">
        <v>235</v>
      </c>
      <c r="L87" s="47">
        <v>46</v>
      </c>
      <c r="M87" s="48">
        <v>46</v>
      </c>
      <c r="N87" s="48">
        <v>1.72257423400878E-2</v>
      </c>
      <c r="O87" s="47">
        <v>46</v>
      </c>
      <c r="P87" s="46">
        <f>(O87)/L87</f>
        <v>1</v>
      </c>
    </row>
    <row r="88" spans="2:16" x14ac:dyDescent="0.25">
      <c r="B88" s="49">
        <v>414</v>
      </c>
      <c r="C88" s="49" t="s">
        <v>5719</v>
      </c>
      <c r="D88" s="47">
        <v>1</v>
      </c>
      <c r="E88" s="47">
        <v>0</v>
      </c>
      <c r="F88" s="54"/>
      <c r="G88" s="47">
        <v>0</v>
      </c>
      <c r="H88" s="53"/>
      <c r="J88" s="49" t="s">
        <v>1457</v>
      </c>
      <c r="K88" s="47" t="s">
        <v>126</v>
      </c>
      <c r="L88" s="47">
        <v>41386</v>
      </c>
      <c r="M88" s="48">
        <v>44294</v>
      </c>
      <c r="N88" s="48">
        <v>66.041185572743402</v>
      </c>
      <c r="O88" s="47">
        <v>41386</v>
      </c>
      <c r="P88" s="46">
        <f>(O88)/L88</f>
        <v>1</v>
      </c>
    </row>
    <row r="89" spans="2:16" x14ac:dyDescent="0.25">
      <c r="B89" s="49">
        <v>415</v>
      </c>
      <c r="C89" s="49" t="s">
        <v>5718</v>
      </c>
      <c r="D89" s="47">
        <v>1</v>
      </c>
      <c r="E89" s="47">
        <v>0</v>
      </c>
      <c r="F89" s="54"/>
      <c r="G89" s="47">
        <v>0</v>
      </c>
      <c r="H89" s="53"/>
      <c r="J89" s="49" t="s">
        <v>1457</v>
      </c>
      <c r="K89" s="47" t="s">
        <v>112</v>
      </c>
      <c r="L89" s="47">
        <v>26</v>
      </c>
      <c r="M89" s="48">
        <v>0</v>
      </c>
      <c r="N89" s="48"/>
      <c r="O89" s="47">
        <v>26</v>
      </c>
      <c r="P89" s="46">
        <f>(O89)/L89</f>
        <v>1</v>
      </c>
    </row>
    <row r="90" spans="2:16" x14ac:dyDescent="0.25">
      <c r="B90" s="49">
        <v>416</v>
      </c>
      <c r="C90" s="49" t="s">
        <v>5717</v>
      </c>
      <c r="D90" s="47">
        <v>1</v>
      </c>
      <c r="E90" s="47">
        <v>0</v>
      </c>
      <c r="F90" s="54"/>
      <c r="G90" s="47">
        <v>0</v>
      </c>
      <c r="H90" s="53"/>
      <c r="J90" s="49" t="s">
        <v>1457</v>
      </c>
      <c r="K90" s="47" t="s">
        <v>212</v>
      </c>
      <c r="L90" s="47">
        <v>1</v>
      </c>
      <c r="M90" s="48">
        <v>0</v>
      </c>
      <c r="N90" s="48"/>
      <c r="O90" s="47">
        <v>0</v>
      </c>
      <c r="P90" s="46">
        <f>(O90)/L90</f>
        <v>0</v>
      </c>
    </row>
    <row r="91" spans="2:16" x14ac:dyDescent="0.25">
      <c r="B91" s="49">
        <v>417</v>
      </c>
      <c r="C91" s="49" t="s">
        <v>5716</v>
      </c>
      <c r="D91" s="47">
        <v>1</v>
      </c>
      <c r="E91" s="47">
        <v>0</v>
      </c>
      <c r="F91" s="54"/>
      <c r="G91" s="47">
        <v>0</v>
      </c>
      <c r="H91" s="53"/>
      <c r="J91" s="57" t="s">
        <v>1589</v>
      </c>
      <c r="K91" s="51"/>
      <c r="L91" s="52">
        <f>SUM(L92:L95)</f>
        <v>35868</v>
      </c>
      <c r="M91" s="51"/>
      <c r="N91" s="51"/>
      <c r="O91" s="51"/>
      <c r="P91" s="50"/>
    </row>
    <row r="92" spans="2:16" x14ac:dyDescent="0.25">
      <c r="B92" s="49">
        <v>418</v>
      </c>
      <c r="C92" s="49" t="s">
        <v>5715</v>
      </c>
      <c r="D92" s="47">
        <v>1</v>
      </c>
      <c r="E92" s="47">
        <v>0</v>
      </c>
      <c r="F92" s="54"/>
      <c r="G92" s="47">
        <v>0</v>
      </c>
      <c r="H92" s="53"/>
      <c r="J92" s="49" t="s">
        <v>1589</v>
      </c>
      <c r="K92" s="47" t="s">
        <v>108</v>
      </c>
      <c r="L92" s="47">
        <v>5</v>
      </c>
      <c r="M92" s="48">
        <v>0</v>
      </c>
      <c r="N92" s="48"/>
      <c r="O92" s="47">
        <v>0</v>
      </c>
      <c r="P92" s="46">
        <f>(O92)/L92</f>
        <v>0</v>
      </c>
    </row>
    <row r="93" spans="2:16" x14ac:dyDescent="0.25">
      <c r="B93" s="49">
        <v>421</v>
      </c>
      <c r="C93" s="49" t="s">
        <v>5714</v>
      </c>
      <c r="D93" s="47">
        <v>1</v>
      </c>
      <c r="E93" s="47">
        <v>0</v>
      </c>
      <c r="F93" s="54"/>
      <c r="G93" s="47">
        <v>0</v>
      </c>
      <c r="H93" s="53"/>
      <c r="J93" s="49" t="s">
        <v>1589</v>
      </c>
      <c r="K93" s="47" t="s">
        <v>235</v>
      </c>
      <c r="L93" s="47">
        <v>24426</v>
      </c>
      <c r="M93" s="48">
        <v>24428</v>
      </c>
      <c r="N93" s="48">
        <v>34.0502061843872</v>
      </c>
      <c r="O93" s="47">
        <v>0</v>
      </c>
      <c r="P93" s="46">
        <f>(O93)/L93</f>
        <v>0</v>
      </c>
    </row>
    <row r="94" spans="2:16" x14ac:dyDescent="0.25">
      <c r="B94" s="49">
        <v>422</v>
      </c>
      <c r="C94" s="49" t="s">
        <v>5713</v>
      </c>
      <c r="D94" s="47">
        <v>1</v>
      </c>
      <c r="E94" s="47">
        <v>0</v>
      </c>
      <c r="F94" s="54"/>
      <c r="G94" s="47">
        <v>0</v>
      </c>
      <c r="H94" s="53"/>
      <c r="J94" s="49" t="s">
        <v>1589</v>
      </c>
      <c r="K94" s="47" t="s">
        <v>126</v>
      </c>
      <c r="L94" s="47">
        <v>11391</v>
      </c>
      <c r="M94" s="48">
        <v>14194</v>
      </c>
      <c r="N94" s="48">
        <v>35.804989983327602</v>
      </c>
      <c r="O94" s="47">
        <v>0</v>
      </c>
      <c r="P94" s="46">
        <f>(O94)/L94</f>
        <v>0</v>
      </c>
    </row>
    <row r="95" spans="2:16" x14ac:dyDescent="0.25">
      <c r="B95" s="49">
        <v>423</v>
      </c>
      <c r="C95" s="49" t="s">
        <v>5712</v>
      </c>
      <c r="D95" s="47">
        <v>1</v>
      </c>
      <c r="E95" s="47">
        <v>0</v>
      </c>
      <c r="F95" s="54"/>
      <c r="G95" s="47">
        <v>0</v>
      </c>
      <c r="H95" s="53"/>
      <c r="J95" s="49" t="s">
        <v>1589</v>
      </c>
      <c r="K95" s="47" t="s">
        <v>112</v>
      </c>
      <c r="L95" s="47">
        <v>46</v>
      </c>
      <c r="M95" s="48">
        <v>0</v>
      </c>
      <c r="N95" s="48"/>
      <c r="O95" s="47">
        <v>0</v>
      </c>
      <c r="P95" s="46">
        <f>(O95)/L95</f>
        <v>0</v>
      </c>
    </row>
    <row r="96" spans="2:16" x14ac:dyDescent="0.25">
      <c r="B96" s="49">
        <v>424</v>
      </c>
      <c r="C96" s="49" t="s">
        <v>5711</v>
      </c>
      <c r="D96" s="47">
        <v>2</v>
      </c>
      <c r="E96" s="47">
        <v>0</v>
      </c>
      <c r="F96" s="54"/>
      <c r="G96" s="47">
        <v>0</v>
      </c>
      <c r="H96" s="53"/>
      <c r="J96" s="57" t="s">
        <v>1601</v>
      </c>
      <c r="K96" s="51"/>
      <c r="L96" s="52">
        <f>SUM(L97:L98)</f>
        <v>292</v>
      </c>
      <c r="M96" s="51"/>
      <c r="N96" s="51"/>
      <c r="O96" s="51"/>
      <c r="P96" s="50"/>
    </row>
    <row r="97" spans="2:16" x14ac:dyDescent="0.25">
      <c r="B97" s="49">
        <v>480</v>
      </c>
      <c r="C97" s="49" t="s">
        <v>5710</v>
      </c>
      <c r="D97" s="47">
        <v>104</v>
      </c>
      <c r="E97" s="47">
        <v>0</v>
      </c>
      <c r="F97" s="54"/>
      <c r="G97" s="47">
        <v>0</v>
      </c>
      <c r="H97" s="53"/>
      <c r="J97" s="49" t="s">
        <v>1601</v>
      </c>
      <c r="K97" s="47" t="s">
        <v>126</v>
      </c>
      <c r="L97" s="47">
        <v>281</v>
      </c>
      <c r="M97" s="48">
        <v>286</v>
      </c>
      <c r="N97" s="48">
        <v>1.6925593428313701</v>
      </c>
      <c r="O97" s="47">
        <v>0</v>
      </c>
      <c r="P97" s="46">
        <f>(O97)/L97</f>
        <v>0</v>
      </c>
    </row>
    <row r="98" spans="2:16" x14ac:dyDescent="0.25">
      <c r="B98" s="49">
        <v>481</v>
      </c>
      <c r="C98" s="49" t="s">
        <v>5709</v>
      </c>
      <c r="D98" s="47">
        <v>1</v>
      </c>
      <c r="E98" s="47">
        <v>0</v>
      </c>
      <c r="F98" s="54"/>
      <c r="G98" s="47">
        <v>0</v>
      </c>
      <c r="H98" s="53"/>
      <c r="J98" s="49" t="s">
        <v>1601</v>
      </c>
      <c r="K98" s="47" t="s">
        <v>5664</v>
      </c>
      <c r="L98" s="47">
        <v>11</v>
      </c>
      <c r="M98" s="48">
        <v>0</v>
      </c>
      <c r="N98" s="48"/>
      <c r="O98" s="47">
        <v>0</v>
      </c>
      <c r="P98" s="46">
        <f>(O98)/L98</f>
        <v>0</v>
      </c>
    </row>
    <row r="99" spans="2:16" x14ac:dyDescent="0.25">
      <c r="B99" s="49">
        <v>482</v>
      </c>
      <c r="C99" s="49" t="s">
        <v>5708</v>
      </c>
      <c r="D99" s="47">
        <v>1</v>
      </c>
      <c r="E99" s="47">
        <v>0</v>
      </c>
      <c r="F99" s="54"/>
      <c r="G99" s="47">
        <v>0</v>
      </c>
      <c r="H99" s="53"/>
      <c r="J99" s="58" t="s">
        <v>5706</v>
      </c>
      <c r="K99" s="51"/>
      <c r="L99" s="52">
        <f>SUM(L100)</f>
        <v>5</v>
      </c>
      <c r="M99" s="51"/>
      <c r="N99" s="51"/>
      <c r="O99" s="51"/>
      <c r="P99" s="50"/>
    </row>
    <row r="100" spans="2:16" x14ac:dyDescent="0.25">
      <c r="B100" s="49">
        <v>483</v>
      </c>
      <c r="C100" s="49" t="s">
        <v>5707</v>
      </c>
      <c r="D100" s="47">
        <v>54</v>
      </c>
      <c r="E100" s="47">
        <v>0</v>
      </c>
      <c r="F100" s="54"/>
      <c r="G100" s="47">
        <v>0</v>
      </c>
      <c r="H100" s="53"/>
      <c r="J100" s="49" t="s">
        <v>5706</v>
      </c>
      <c r="K100" s="47" t="s">
        <v>126</v>
      </c>
      <c r="L100" s="47">
        <v>5</v>
      </c>
      <c r="M100" s="48">
        <v>5</v>
      </c>
      <c r="N100" s="48">
        <v>4.3809413909912101E-6</v>
      </c>
      <c r="O100" s="47">
        <v>0</v>
      </c>
      <c r="P100" s="46">
        <f>(O100)/L100</f>
        <v>0</v>
      </c>
    </row>
    <row r="101" spans="2:16" x14ac:dyDescent="0.25">
      <c r="B101" s="49">
        <v>525</v>
      </c>
      <c r="C101" s="49" t="s">
        <v>5705</v>
      </c>
      <c r="D101" s="47">
        <v>1</v>
      </c>
      <c r="E101" s="47">
        <v>0</v>
      </c>
      <c r="F101" s="54"/>
      <c r="G101" s="47">
        <v>0</v>
      </c>
      <c r="H101" s="53"/>
      <c r="J101" s="58" t="s">
        <v>5704</v>
      </c>
      <c r="K101" s="51"/>
      <c r="L101" s="52">
        <f>SUM(L102)</f>
        <v>2</v>
      </c>
      <c r="M101" s="51"/>
      <c r="N101" s="51"/>
      <c r="O101" s="51"/>
      <c r="P101" s="50"/>
    </row>
    <row r="102" spans="2:16" x14ac:dyDescent="0.25">
      <c r="B102" s="49">
        <v>526</v>
      </c>
      <c r="C102" s="49" t="s">
        <v>5702</v>
      </c>
      <c r="D102" s="60">
        <v>1175</v>
      </c>
      <c r="E102" s="60">
        <v>0</v>
      </c>
      <c r="F102" s="61"/>
      <c r="G102" s="60">
        <v>0</v>
      </c>
      <c r="H102" s="59"/>
      <c r="J102" s="49" t="s">
        <v>5704</v>
      </c>
      <c r="K102" s="47" t="s">
        <v>112</v>
      </c>
      <c r="L102" s="47">
        <v>2</v>
      </c>
      <c r="M102" s="48">
        <v>0</v>
      </c>
      <c r="N102" s="48"/>
      <c r="O102" s="47">
        <v>0</v>
      </c>
      <c r="P102" s="46">
        <f>(O102)/L102</f>
        <v>0</v>
      </c>
    </row>
    <row r="103" spans="2:16" x14ac:dyDescent="0.25">
      <c r="B103" s="49">
        <v>527</v>
      </c>
      <c r="C103" s="49" t="s">
        <v>5703</v>
      </c>
      <c r="D103" s="60">
        <v>1175</v>
      </c>
      <c r="E103" s="60">
        <v>1175</v>
      </c>
      <c r="F103" s="61">
        <v>2.3848754735663502</v>
      </c>
      <c r="G103" s="60">
        <v>0</v>
      </c>
      <c r="H103" s="59"/>
      <c r="J103" s="57" t="s">
        <v>1610</v>
      </c>
      <c r="K103" s="51"/>
      <c r="L103" s="52">
        <f>SUM(L104)</f>
        <v>16</v>
      </c>
      <c r="M103" s="51"/>
      <c r="N103" s="51"/>
      <c r="O103" s="51"/>
      <c r="P103" s="50"/>
    </row>
    <row r="104" spans="2:16" x14ac:dyDescent="0.25">
      <c r="B104" s="49">
        <v>528</v>
      </c>
      <c r="C104" s="49" t="s">
        <v>5702</v>
      </c>
      <c r="D104" s="60">
        <v>6</v>
      </c>
      <c r="E104" s="60">
        <v>0</v>
      </c>
      <c r="F104" s="61"/>
      <c r="G104" s="60">
        <v>0</v>
      </c>
      <c r="H104" s="59"/>
      <c r="J104" s="49" t="s">
        <v>1610</v>
      </c>
      <c r="K104" s="47" t="s">
        <v>126</v>
      </c>
      <c r="L104" s="47">
        <v>16</v>
      </c>
      <c r="M104" s="48">
        <v>1262</v>
      </c>
      <c r="N104" s="48">
        <v>0.218757098540663</v>
      </c>
      <c r="O104" s="47">
        <v>0</v>
      </c>
      <c r="P104" s="46">
        <f>(O104)/L104</f>
        <v>0</v>
      </c>
    </row>
    <row r="105" spans="2:16" x14ac:dyDescent="0.25">
      <c r="B105" s="49">
        <v>530</v>
      </c>
      <c r="C105" s="49" t="s">
        <v>5701</v>
      </c>
      <c r="D105" s="60">
        <v>1</v>
      </c>
      <c r="E105" s="60">
        <v>0</v>
      </c>
      <c r="F105" s="61"/>
      <c r="G105" s="60">
        <v>0</v>
      </c>
      <c r="H105" s="59"/>
      <c r="J105" s="57" t="s">
        <v>1639</v>
      </c>
      <c r="K105" s="51"/>
      <c r="L105" s="52">
        <f>SUM(L106:L111)</f>
        <v>256627</v>
      </c>
      <c r="M105" s="51"/>
      <c r="N105" s="51"/>
      <c r="O105" s="51"/>
      <c r="P105" s="50"/>
    </row>
    <row r="106" spans="2:16" x14ac:dyDescent="0.25">
      <c r="B106" s="49">
        <v>531</v>
      </c>
      <c r="C106" s="49" t="s">
        <v>5700</v>
      </c>
      <c r="D106" s="60">
        <v>5</v>
      </c>
      <c r="E106" s="60">
        <v>5</v>
      </c>
      <c r="F106" s="61">
        <v>4.5232661068439402E-4</v>
      </c>
      <c r="G106" s="60">
        <v>0</v>
      </c>
      <c r="H106" s="59"/>
      <c r="J106" s="49" t="s">
        <v>1639</v>
      </c>
      <c r="K106" s="47" t="s">
        <v>108</v>
      </c>
      <c r="L106" s="47">
        <v>953</v>
      </c>
      <c r="M106" s="48">
        <v>0</v>
      </c>
      <c r="N106" s="48"/>
      <c r="O106" s="47">
        <v>868</v>
      </c>
      <c r="P106" s="46">
        <f t="shared" ref="P106:P111" si="10">(O106)/L106</f>
        <v>0.91080797481636933</v>
      </c>
    </row>
    <row r="107" spans="2:16" x14ac:dyDescent="0.25">
      <c r="B107" s="49">
        <v>541</v>
      </c>
      <c r="C107" s="49" t="s">
        <v>5699</v>
      </c>
      <c r="D107" s="47">
        <v>1</v>
      </c>
      <c r="E107" s="47">
        <v>0</v>
      </c>
      <c r="F107" s="54"/>
      <c r="G107" s="47">
        <v>0</v>
      </c>
      <c r="H107" s="53"/>
      <c r="J107" s="49" t="s">
        <v>1639</v>
      </c>
      <c r="K107" s="47" t="s">
        <v>235</v>
      </c>
      <c r="L107" s="47">
        <v>10972</v>
      </c>
      <c r="M107" s="48">
        <v>11148</v>
      </c>
      <c r="N107" s="48">
        <v>3.8992166519164999</v>
      </c>
      <c r="O107" s="47">
        <v>2813</v>
      </c>
      <c r="P107" s="46">
        <f t="shared" si="10"/>
        <v>0.25637987604812251</v>
      </c>
    </row>
    <row r="108" spans="2:16" x14ac:dyDescent="0.25">
      <c r="B108" s="49">
        <v>543</v>
      </c>
      <c r="C108" s="49" t="s">
        <v>5698</v>
      </c>
      <c r="D108" s="47">
        <v>50</v>
      </c>
      <c r="E108" s="47">
        <v>124</v>
      </c>
      <c r="F108" s="54">
        <v>0.57359546795487404</v>
      </c>
      <c r="G108" s="47">
        <v>0</v>
      </c>
      <c r="H108" s="53"/>
      <c r="J108" s="49" t="s">
        <v>1639</v>
      </c>
      <c r="K108" s="47" t="s">
        <v>126</v>
      </c>
      <c r="L108" s="47">
        <v>233186</v>
      </c>
      <c r="M108" s="48">
        <v>273907</v>
      </c>
      <c r="N108" s="48">
        <v>372.26739928871302</v>
      </c>
      <c r="O108" s="47">
        <v>208952</v>
      </c>
      <c r="P108" s="46">
        <f t="shared" si="10"/>
        <v>0.89607437839321402</v>
      </c>
    </row>
    <row r="109" spans="2:16" x14ac:dyDescent="0.25">
      <c r="B109" s="49">
        <v>550</v>
      </c>
      <c r="C109" s="49" t="s">
        <v>5697</v>
      </c>
      <c r="D109" s="47">
        <v>1</v>
      </c>
      <c r="E109" s="47">
        <v>0</v>
      </c>
      <c r="F109" s="54"/>
      <c r="G109" s="47">
        <v>0</v>
      </c>
      <c r="H109" s="53"/>
      <c r="J109" s="49" t="s">
        <v>1639</v>
      </c>
      <c r="K109" s="47" t="s">
        <v>112</v>
      </c>
      <c r="L109" s="47">
        <v>174</v>
      </c>
      <c r="M109" s="48">
        <v>0</v>
      </c>
      <c r="N109" s="48"/>
      <c r="O109" s="47">
        <v>70</v>
      </c>
      <c r="P109" s="46">
        <f t="shared" si="10"/>
        <v>0.40229885057471265</v>
      </c>
    </row>
    <row r="110" spans="2:16" x14ac:dyDescent="0.25">
      <c r="B110" s="49">
        <v>551</v>
      </c>
      <c r="C110" s="49" t="s">
        <v>5696</v>
      </c>
      <c r="D110" s="47">
        <v>161</v>
      </c>
      <c r="E110" s="47">
        <v>0</v>
      </c>
      <c r="F110" s="54"/>
      <c r="G110" s="47">
        <v>0</v>
      </c>
      <c r="H110" s="53"/>
      <c r="J110" s="49" t="s">
        <v>1639</v>
      </c>
      <c r="K110" s="47" t="s">
        <v>5664</v>
      </c>
      <c r="L110" s="47">
        <v>11338</v>
      </c>
      <c r="M110" s="48">
        <v>0</v>
      </c>
      <c r="N110" s="48"/>
      <c r="O110" s="47">
        <v>699</v>
      </c>
      <c r="P110" s="46">
        <f t="shared" si="10"/>
        <v>6.1651084847415771E-2</v>
      </c>
    </row>
    <row r="111" spans="2:16" x14ac:dyDescent="0.25">
      <c r="B111" s="49">
        <v>552</v>
      </c>
      <c r="C111" s="49" t="s">
        <v>5695</v>
      </c>
      <c r="D111" s="47">
        <v>1</v>
      </c>
      <c r="E111" s="47">
        <v>0</v>
      </c>
      <c r="F111" s="54"/>
      <c r="G111" s="47">
        <v>0</v>
      </c>
      <c r="H111" s="53"/>
      <c r="J111" s="49" t="s">
        <v>1639</v>
      </c>
      <c r="K111" s="47" t="s">
        <v>212</v>
      </c>
      <c r="L111" s="47">
        <v>4</v>
      </c>
      <c r="M111" s="48">
        <v>0</v>
      </c>
      <c r="N111" s="48"/>
      <c r="O111" s="47">
        <v>0</v>
      </c>
      <c r="P111" s="46">
        <f t="shared" si="10"/>
        <v>0</v>
      </c>
    </row>
    <row r="112" spans="2:16" x14ac:dyDescent="0.25">
      <c r="B112" s="49">
        <v>553</v>
      </c>
      <c r="C112" s="49" t="s">
        <v>5694</v>
      </c>
      <c r="D112" s="47">
        <v>1</v>
      </c>
      <c r="E112" s="47">
        <v>0</v>
      </c>
      <c r="F112" s="54"/>
      <c r="G112" s="47">
        <v>0</v>
      </c>
      <c r="H112" s="53"/>
      <c r="J112" s="57" t="s">
        <v>1679</v>
      </c>
      <c r="K112" s="51"/>
      <c r="L112" s="52">
        <f>SUM(L113:L117)</f>
        <v>640</v>
      </c>
      <c r="M112" s="51"/>
      <c r="N112" s="51"/>
      <c r="O112" s="51"/>
      <c r="P112" s="50"/>
    </row>
    <row r="113" spans="2:16" x14ac:dyDescent="0.25">
      <c r="B113" s="49">
        <v>554</v>
      </c>
      <c r="C113" s="49" t="s">
        <v>5693</v>
      </c>
      <c r="D113" s="47">
        <v>1</v>
      </c>
      <c r="E113" s="47">
        <v>0</v>
      </c>
      <c r="F113" s="54"/>
      <c r="G113" s="47">
        <v>0</v>
      </c>
      <c r="H113" s="53"/>
      <c r="J113" s="49" t="s">
        <v>1679</v>
      </c>
      <c r="K113" s="47" t="s">
        <v>108</v>
      </c>
      <c r="L113" s="47">
        <v>7</v>
      </c>
      <c r="M113" s="48">
        <v>0</v>
      </c>
      <c r="N113" s="48"/>
      <c r="O113" s="47">
        <v>0</v>
      </c>
      <c r="P113" s="46">
        <f>(O113)/L113</f>
        <v>0</v>
      </c>
    </row>
    <row r="114" spans="2:16" x14ac:dyDescent="0.25">
      <c r="B114" s="49">
        <v>555</v>
      </c>
      <c r="C114" s="49" t="s">
        <v>5692</v>
      </c>
      <c r="D114" s="47">
        <v>14</v>
      </c>
      <c r="E114" s="47">
        <v>0</v>
      </c>
      <c r="F114" s="54"/>
      <c r="G114" s="47">
        <v>0</v>
      </c>
      <c r="H114" s="53"/>
      <c r="J114" s="49" t="s">
        <v>1679</v>
      </c>
      <c r="K114" s="47" t="s">
        <v>235</v>
      </c>
      <c r="L114" s="47">
        <v>7</v>
      </c>
      <c r="M114" s="48">
        <v>7</v>
      </c>
      <c r="N114" s="48">
        <v>4.9495697021484299E-4</v>
      </c>
      <c r="O114" s="47">
        <v>0</v>
      </c>
      <c r="P114" s="46">
        <f>(O114)/L114</f>
        <v>0</v>
      </c>
    </row>
    <row r="115" spans="2:16" x14ac:dyDescent="0.25">
      <c r="B115" s="49">
        <v>556</v>
      </c>
      <c r="C115" s="49" t="s">
        <v>5691</v>
      </c>
      <c r="D115" s="47">
        <v>1</v>
      </c>
      <c r="E115" s="47">
        <v>0</v>
      </c>
      <c r="F115" s="54"/>
      <c r="G115" s="47">
        <v>0</v>
      </c>
      <c r="H115" s="53"/>
      <c r="J115" s="49" t="s">
        <v>1679</v>
      </c>
      <c r="K115" s="47" t="s">
        <v>126</v>
      </c>
      <c r="L115" s="47">
        <v>565</v>
      </c>
      <c r="M115" s="48">
        <v>1943</v>
      </c>
      <c r="N115" s="48">
        <v>1.1183717157691699</v>
      </c>
      <c r="O115" s="47">
        <v>0</v>
      </c>
      <c r="P115" s="46">
        <f>(O115)/L115</f>
        <v>0</v>
      </c>
    </row>
    <row r="116" spans="2:16" x14ac:dyDescent="0.25">
      <c r="B116" s="69">
        <v>557</v>
      </c>
      <c r="C116" s="69" t="s">
        <v>5690</v>
      </c>
      <c r="D116" s="67">
        <v>446543</v>
      </c>
      <c r="E116" s="67">
        <v>0</v>
      </c>
      <c r="F116" s="68"/>
      <c r="G116" s="67">
        <v>197026</v>
      </c>
      <c r="H116" s="66">
        <f>(D116-G116)/D116</f>
        <v>0.55877485482921019</v>
      </c>
      <c r="J116" s="49" t="s">
        <v>1679</v>
      </c>
      <c r="K116" s="47" t="s">
        <v>112</v>
      </c>
      <c r="L116" s="47">
        <v>60</v>
      </c>
      <c r="M116" s="48">
        <v>0</v>
      </c>
      <c r="N116" s="48"/>
      <c r="O116" s="47">
        <v>0</v>
      </c>
      <c r="P116" s="46">
        <f>(O116)/L116</f>
        <v>0</v>
      </c>
    </row>
    <row r="117" spans="2:16" x14ac:dyDescent="0.25">
      <c r="B117" s="49">
        <v>558</v>
      </c>
      <c r="C117" s="49" t="s">
        <v>5689</v>
      </c>
      <c r="D117" s="47">
        <v>1</v>
      </c>
      <c r="E117" s="47">
        <v>0</v>
      </c>
      <c r="F117" s="54"/>
      <c r="G117" s="47">
        <v>0</v>
      </c>
      <c r="H117" s="53"/>
      <c r="J117" s="49" t="s">
        <v>1679</v>
      </c>
      <c r="K117" s="47" t="s">
        <v>5664</v>
      </c>
      <c r="L117" s="47">
        <v>1</v>
      </c>
      <c r="M117" s="48">
        <v>0</v>
      </c>
      <c r="N117" s="48"/>
      <c r="O117" s="47">
        <v>0</v>
      </c>
      <c r="P117" s="46">
        <f>(O117)/L117</f>
        <v>0</v>
      </c>
    </row>
    <row r="118" spans="2:16" x14ac:dyDescent="0.25">
      <c r="B118" s="49">
        <v>559</v>
      </c>
      <c r="C118" s="49" t="s">
        <v>5688</v>
      </c>
      <c r="D118" s="47">
        <v>1</v>
      </c>
      <c r="E118" s="47">
        <v>0</v>
      </c>
      <c r="F118" s="54"/>
      <c r="G118" s="47">
        <v>0</v>
      </c>
      <c r="H118" s="53"/>
      <c r="J118" s="57" t="s">
        <v>1661</v>
      </c>
      <c r="K118" s="51"/>
      <c r="L118" s="52">
        <f>SUM(L119:L121)</f>
        <v>186</v>
      </c>
      <c r="M118" s="51"/>
      <c r="N118" s="51"/>
      <c r="O118" s="51"/>
      <c r="P118" s="50"/>
    </row>
    <row r="119" spans="2:16" x14ac:dyDescent="0.25">
      <c r="B119" s="69">
        <v>749</v>
      </c>
      <c r="C119" s="69" t="s">
        <v>5687</v>
      </c>
      <c r="D119" s="67">
        <v>3334220</v>
      </c>
      <c r="E119" s="67">
        <v>3343322</v>
      </c>
      <c r="F119" s="68">
        <v>2806.7655697250698</v>
      </c>
      <c r="G119" s="67">
        <v>1439394</v>
      </c>
      <c r="H119" s="66">
        <f>(D119-G119)/D119</f>
        <v>0.56829663309559653</v>
      </c>
      <c r="J119" s="49" t="s">
        <v>1661</v>
      </c>
      <c r="K119" s="47" t="s">
        <v>126</v>
      </c>
      <c r="L119" s="47">
        <v>129</v>
      </c>
      <c r="M119" s="48">
        <v>487</v>
      </c>
      <c r="N119" s="48">
        <v>7.8299748711287906E-2</v>
      </c>
      <c r="O119" s="47">
        <v>0</v>
      </c>
      <c r="P119" s="46">
        <f>(O119)/L119</f>
        <v>0</v>
      </c>
    </row>
    <row r="120" spans="2:16" x14ac:dyDescent="0.25">
      <c r="B120" s="65">
        <v>751</v>
      </c>
      <c r="C120" s="65" t="s">
        <v>488</v>
      </c>
      <c r="D120" s="63">
        <v>119529</v>
      </c>
      <c r="E120" s="63">
        <v>0</v>
      </c>
      <c r="F120" s="64"/>
      <c r="G120" s="63">
        <v>67693</v>
      </c>
      <c r="H120" s="62">
        <f>(D120-G120)/D120</f>
        <v>0.43366881677249874</v>
      </c>
      <c r="J120" s="49" t="s">
        <v>1661</v>
      </c>
      <c r="K120" s="47" t="s">
        <v>112</v>
      </c>
      <c r="L120" s="47">
        <v>10</v>
      </c>
      <c r="M120" s="48">
        <v>0</v>
      </c>
      <c r="N120" s="48"/>
      <c r="O120" s="47">
        <v>0</v>
      </c>
      <c r="P120" s="46">
        <f>(O120)/L120</f>
        <v>0</v>
      </c>
    </row>
    <row r="121" spans="2:16" x14ac:dyDescent="0.25">
      <c r="B121" s="49">
        <v>795</v>
      </c>
      <c r="C121" s="49" t="s">
        <v>5686</v>
      </c>
      <c r="D121" s="47">
        <v>1</v>
      </c>
      <c r="E121" s="47">
        <v>0</v>
      </c>
      <c r="F121" s="54"/>
      <c r="G121" s="47">
        <v>0</v>
      </c>
      <c r="H121" s="53"/>
      <c r="J121" s="49" t="s">
        <v>1661</v>
      </c>
      <c r="K121" s="47" t="s">
        <v>1303</v>
      </c>
      <c r="L121" s="47">
        <v>47</v>
      </c>
      <c r="M121" s="48">
        <v>0</v>
      </c>
      <c r="N121" s="48"/>
      <c r="O121" s="47">
        <v>0</v>
      </c>
      <c r="P121" s="46">
        <f>(O121)/L121</f>
        <v>0</v>
      </c>
    </row>
    <row r="122" spans="2:16" x14ac:dyDescent="0.25">
      <c r="B122" s="49">
        <v>796</v>
      </c>
      <c r="C122" s="49" t="s">
        <v>5685</v>
      </c>
      <c r="D122" s="47">
        <v>1</v>
      </c>
      <c r="E122" s="47">
        <v>0</v>
      </c>
      <c r="F122" s="54"/>
      <c r="G122" s="47">
        <v>0</v>
      </c>
      <c r="H122" s="53"/>
      <c r="J122" s="57" t="s">
        <v>1045</v>
      </c>
      <c r="K122" s="51"/>
      <c r="L122" s="52">
        <f>SUM(L123)</f>
        <v>18043</v>
      </c>
      <c r="M122" s="51"/>
      <c r="N122" s="51"/>
      <c r="O122" s="51"/>
      <c r="P122" s="50"/>
    </row>
    <row r="123" spans="2:16" x14ac:dyDescent="0.25">
      <c r="B123" s="49">
        <v>899</v>
      </c>
      <c r="C123" s="49" t="s">
        <v>5684</v>
      </c>
      <c r="D123" s="47">
        <v>1</v>
      </c>
      <c r="E123" s="47">
        <v>0</v>
      </c>
      <c r="F123" s="54"/>
      <c r="G123" s="47">
        <v>0</v>
      </c>
      <c r="H123" s="53"/>
      <c r="J123" s="49" t="s">
        <v>1045</v>
      </c>
      <c r="K123" s="47" t="s">
        <v>126</v>
      </c>
      <c r="L123" s="47">
        <v>18043</v>
      </c>
      <c r="M123" s="48">
        <v>18056</v>
      </c>
      <c r="N123" s="48">
        <v>100.006983717903</v>
      </c>
      <c r="O123" s="47">
        <v>18043</v>
      </c>
      <c r="P123" s="46">
        <f>(O123)/L123</f>
        <v>1</v>
      </c>
    </row>
    <row r="124" spans="2:16" x14ac:dyDescent="0.25">
      <c r="B124" s="49">
        <v>901</v>
      </c>
      <c r="C124" s="49" t="s">
        <v>5683</v>
      </c>
      <c r="D124" s="47">
        <v>1</v>
      </c>
      <c r="E124" s="47">
        <v>0</v>
      </c>
      <c r="F124" s="54"/>
      <c r="G124" s="47">
        <v>0</v>
      </c>
      <c r="H124" s="53"/>
      <c r="J124" s="57" t="s">
        <v>179</v>
      </c>
      <c r="K124" s="51"/>
      <c r="L124" s="52">
        <f>SUM(L125:L130)</f>
        <v>194936</v>
      </c>
      <c r="M124" s="51"/>
      <c r="N124" s="51"/>
      <c r="O124" s="51"/>
      <c r="P124" s="50"/>
    </row>
    <row r="125" spans="2:16" x14ac:dyDescent="0.25">
      <c r="B125" s="49">
        <v>902</v>
      </c>
      <c r="C125" s="49" t="s">
        <v>5682</v>
      </c>
      <c r="D125" s="47">
        <v>26</v>
      </c>
      <c r="E125" s="47">
        <v>0</v>
      </c>
      <c r="F125" s="54"/>
      <c r="G125" s="47">
        <v>0</v>
      </c>
      <c r="H125" s="53"/>
      <c r="J125" s="49" t="s">
        <v>179</v>
      </c>
      <c r="K125" s="47" t="s">
        <v>108</v>
      </c>
      <c r="L125" s="47">
        <v>86</v>
      </c>
      <c r="M125" s="48">
        <v>0</v>
      </c>
      <c r="N125" s="48"/>
      <c r="O125" s="47">
        <v>47</v>
      </c>
      <c r="P125" s="46">
        <f t="shared" ref="P125:P130" si="11">(O125)/L125</f>
        <v>0.54651162790697672</v>
      </c>
    </row>
    <row r="126" spans="2:16" x14ac:dyDescent="0.25">
      <c r="B126" s="49">
        <v>904</v>
      </c>
      <c r="C126" s="49" t="s">
        <v>5681</v>
      </c>
      <c r="D126" s="47">
        <v>8</v>
      </c>
      <c r="E126" s="47">
        <v>0</v>
      </c>
      <c r="F126" s="54"/>
      <c r="G126" s="47">
        <v>0</v>
      </c>
      <c r="H126" s="53"/>
      <c r="J126" s="49" t="s">
        <v>179</v>
      </c>
      <c r="K126" s="47" t="s">
        <v>235</v>
      </c>
      <c r="L126" s="47">
        <v>6099</v>
      </c>
      <c r="M126" s="48">
        <v>6120</v>
      </c>
      <c r="N126" s="48">
        <v>6.3690061019733504</v>
      </c>
      <c r="O126" s="47">
        <v>5976</v>
      </c>
      <c r="P126" s="46">
        <f t="shared" si="11"/>
        <v>0.97983275946876536</v>
      </c>
    </row>
    <row r="127" spans="2:16" x14ac:dyDescent="0.25">
      <c r="B127" s="49">
        <v>905</v>
      </c>
      <c r="C127" s="49" t="s">
        <v>5680</v>
      </c>
      <c r="D127" s="47">
        <v>5</v>
      </c>
      <c r="E127" s="47">
        <v>0</v>
      </c>
      <c r="F127" s="54"/>
      <c r="G127" s="47">
        <v>0</v>
      </c>
      <c r="H127" s="53"/>
      <c r="J127" s="49" t="s">
        <v>179</v>
      </c>
      <c r="K127" s="47" t="s">
        <v>126</v>
      </c>
      <c r="L127" s="47">
        <v>186740</v>
      </c>
      <c r="M127" s="48">
        <v>236718</v>
      </c>
      <c r="N127" s="48">
        <v>410.69986018817798</v>
      </c>
      <c r="O127" s="47">
        <v>160312</v>
      </c>
      <c r="P127" s="46">
        <f t="shared" si="11"/>
        <v>0.85847702688229621</v>
      </c>
    </row>
    <row r="128" spans="2:16" x14ac:dyDescent="0.25">
      <c r="B128" s="49">
        <v>906</v>
      </c>
      <c r="C128" s="49" t="s">
        <v>5679</v>
      </c>
      <c r="D128" s="47">
        <v>5</v>
      </c>
      <c r="E128" s="47">
        <v>0</v>
      </c>
      <c r="F128" s="54"/>
      <c r="G128" s="47">
        <v>0</v>
      </c>
      <c r="H128" s="53"/>
      <c r="J128" s="49" t="s">
        <v>179</v>
      </c>
      <c r="K128" s="47" t="s">
        <v>112</v>
      </c>
      <c r="L128" s="47">
        <v>182</v>
      </c>
      <c r="M128" s="48">
        <v>0</v>
      </c>
      <c r="N128" s="48"/>
      <c r="O128" s="47">
        <v>157</v>
      </c>
      <c r="P128" s="46">
        <f t="shared" si="11"/>
        <v>0.86263736263736268</v>
      </c>
    </row>
    <row r="129" spans="2:17" x14ac:dyDescent="0.25">
      <c r="B129" s="49">
        <v>919</v>
      </c>
      <c r="C129" s="49" t="s">
        <v>5678</v>
      </c>
      <c r="D129" s="47">
        <v>1</v>
      </c>
      <c r="E129" s="47">
        <v>0</v>
      </c>
      <c r="F129" s="54"/>
      <c r="G129" s="47">
        <v>0</v>
      </c>
      <c r="H129" s="53"/>
      <c r="J129" s="49" t="s">
        <v>179</v>
      </c>
      <c r="K129" s="47" t="s">
        <v>5664</v>
      </c>
      <c r="L129" s="47">
        <v>1828</v>
      </c>
      <c r="M129" s="48">
        <v>0</v>
      </c>
      <c r="N129" s="48"/>
      <c r="O129" s="47">
        <v>640</v>
      </c>
      <c r="P129" s="46">
        <f t="shared" si="11"/>
        <v>0.35010940919037198</v>
      </c>
    </row>
    <row r="130" spans="2:17" x14ac:dyDescent="0.25">
      <c r="B130" s="49">
        <v>920</v>
      </c>
      <c r="C130" s="49" t="s">
        <v>5677</v>
      </c>
      <c r="D130" s="47">
        <v>3</v>
      </c>
      <c r="E130" s="47">
        <v>0</v>
      </c>
      <c r="F130" s="54"/>
      <c r="G130" s="47">
        <v>0</v>
      </c>
      <c r="H130" s="53"/>
      <c r="J130" s="49" t="s">
        <v>179</v>
      </c>
      <c r="K130" s="47" t="s">
        <v>212</v>
      </c>
      <c r="L130" s="47">
        <v>1</v>
      </c>
      <c r="M130" s="48">
        <v>0</v>
      </c>
      <c r="N130" s="48"/>
      <c r="O130" s="47">
        <v>0</v>
      </c>
      <c r="P130" s="46">
        <f t="shared" si="11"/>
        <v>0</v>
      </c>
    </row>
    <row r="131" spans="2:17" x14ac:dyDescent="0.25">
      <c r="B131" s="49">
        <v>2040</v>
      </c>
      <c r="C131" s="49" t="s">
        <v>362</v>
      </c>
      <c r="D131" s="60">
        <v>133</v>
      </c>
      <c r="E131" s="60">
        <v>383</v>
      </c>
      <c r="F131" s="61">
        <v>1.9777780398726401E-2</v>
      </c>
      <c r="G131" s="60">
        <v>0</v>
      </c>
      <c r="H131" s="59"/>
      <c r="J131" s="58" t="s">
        <v>5675</v>
      </c>
      <c r="K131" s="51"/>
      <c r="L131" s="52">
        <f>SUM(L132)</f>
        <v>1</v>
      </c>
      <c r="M131" s="51"/>
      <c r="N131" s="51"/>
      <c r="O131" s="51"/>
      <c r="P131" s="50"/>
    </row>
    <row r="132" spans="2:17" x14ac:dyDescent="0.25">
      <c r="B132" s="49">
        <v>2041</v>
      </c>
      <c r="C132" s="49" t="s">
        <v>5676</v>
      </c>
      <c r="D132" s="47">
        <v>1</v>
      </c>
      <c r="E132" s="47">
        <v>0</v>
      </c>
      <c r="F132" s="54"/>
      <c r="G132" s="47">
        <v>0</v>
      </c>
      <c r="H132" s="53"/>
      <c r="J132" s="49" t="s">
        <v>5675</v>
      </c>
      <c r="K132" s="47" t="s">
        <v>112</v>
      </c>
      <c r="L132" s="47">
        <v>1</v>
      </c>
      <c r="M132" s="48">
        <v>0</v>
      </c>
      <c r="N132" s="48"/>
      <c r="O132" s="47">
        <v>0</v>
      </c>
      <c r="P132" s="46">
        <f>(O132)/L132</f>
        <v>0</v>
      </c>
    </row>
    <row r="133" spans="2:17" x14ac:dyDescent="0.25">
      <c r="B133" s="49">
        <v>3030</v>
      </c>
      <c r="C133" s="49" t="s">
        <v>5674</v>
      </c>
      <c r="D133" s="47">
        <v>1</v>
      </c>
      <c r="E133" s="47">
        <v>0</v>
      </c>
      <c r="F133" s="54"/>
      <c r="G133" s="47">
        <v>0</v>
      </c>
      <c r="H133" s="53"/>
      <c r="J133" s="57" t="s">
        <v>5322</v>
      </c>
      <c r="K133" s="51"/>
      <c r="L133" s="52">
        <f>SUM(L134:L137)</f>
        <v>124752</v>
      </c>
      <c r="M133" s="51"/>
      <c r="N133" s="51"/>
      <c r="O133" s="51"/>
      <c r="P133" s="50"/>
    </row>
    <row r="134" spans="2:17" x14ac:dyDescent="0.25">
      <c r="B134" s="49">
        <v>3031</v>
      </c>
      <c r="C134" s="49" t="s">
        <v>5673</v>
      </c>
      <c r="D134" s="47">
        <v>1</v>
      </c>
      <c r="E134" s="47">
        <v>0</v>
      </c>
      <c r="F134" s="54"/>
      <c r="G134" s="47">
        <v>0</v>
      </c>
      <c r="H134" s="53"/>
      <c r="J134" s="49" t="s">
        <v>5322</v>
      </c>
      <c r="K134" s="47" t="s">
        <v>108</v>
      </c>
      <c r="L134" s="47">
        <v>1178</v>
      </c>
      <c r="M134" s="48">
        <v>0</v>
      </c>
      <c r="N134" s="48"/>
      <c r="O134" s="47">
        <v>444</v>
      </c>
      <c r="P134" s="46">
        <f>(O134)/L134</f>
        <v>0.3769100169779287</v>
      </c>
    </row>
    <row r="135" spans="2:17" x14ac:dyDescent="0.25">
      <c r="B135" s="49">
        <v>3032</v>
      </c>
      <c r="C135" s="49" t="s">
        <v>5672</v>
      </c>
      <c r="D135" s="47">
        <v>3</v>
      </c>
      <c r="E135" s="47">
        <v>0</v>
      </c>
      <c r="F135" s="54"/>
      <c r="G135" s="47">
        <v>0</v>
      </c>
      <c r="H135" s="53"/>
      <c r="J135" s="49" t="s">
        <v>5322</v>
      </c>
      <c r="K135" s="47" t="s">
        <v>235</v>
      </c>
      <c r="L135" s="47">
        <v>10129</v>
      </c>
      <c r="M135" s="48">
        <v>10129</v>
      </c>
      <c r="N135" s="48">
        <v>36.043844699859598</v>
      </c>
      <c r="O135" s="47">
        <v>10129</v>
      </c>
      <c r="P135" s="46">
        <f>(O135)/L135</f>
        <v>1</v>
      </c>
    </row>
    <row r="136" spans="2:17" x14ac:dyDescent="0.25">
      <c r="B136" s="49">
        <v>3033</v>
      </c>
      <c r="C136" s="49" t="s">
        <v>5671</v>
      </c>
      <c r="D136" s="47">
        <v>7</v>
      </c>
      <c r="E136" s="47">
        <v>0</v>
      </c>
      <c r="F136" s="54"/>
      <c r="G136" s="47">
        <v>0</v>
      </c>
      <c r="H136" s="53"/>
      <c r="J136" s="49" t="s">
        <v>5322</v>
      </c>
      <c r="K136" s="47" t="s">
        <v>126</v>
      </c>
      <c r="L136" s="47">
        <v>113439</v>
      </c>
      <c r="M136" s="48">
        <v>122471</v>
      </c>
      <c r="N136" s="48">
        <v>292.14311219938003</v>
      </c>
      <c r="O136" s="47">
        <v>113421</v>
      </c>
      <c r="P136" s="46">
        <f>(O136)/L136</f>
        <v>0.99984132441223916</v>
      </c>
    </row>
    <row r="137" spans="2:17" x14ac:dyDescent="0.25">
      <c r="B137" s="49">
        <v>10998</v>
      </c>
      <c r="C137" s="49" t="s">
        <v>5670</v>
      </c>
      <c r="D137" s="47">
        <v>1</v>
      </c>
      <c r="E137" s="47">
        <v>0</v>
      </c>
      <c r="F137" s="54"/>
      <c r="G137" s="47">
        <v>0</v>
      </c>
      <c r="H137" s="53"/>
      <c r="J137" s="49" t="s">
        <v>5322</v>
      </c>
      <c r="K137" s="47" t="s">
        <v>112</v>
      </c>
      <c r="L137" s="47">
        <v>6</v>
      </c>
      <c r="M137" s="48">
        <v>0</v>
      </c>
      <c r="N137" s="48"/>
      <c r="O137" s="47">
        <v>6</v>
      </c>
      <c r="P137" s="46">
        <f>(O137)/L137</f>
        <v>1</v>
      </c>
    </row>
    <row r="138" spans="2:17" x14ac:dyDescent="0.25">
      <c r="B138" s="49">
        <v>30303</v>
      </c>
      <c r="C138" s="49" t="s">
        <v>5669</v>
      </c>
      <c r="D138" s="47">
        <v>354</v>
      </c>
      <c r="E138" s="47">
        <v>1332</v>
      </c>
      <c r="F138" s="54">
        <v>2.94111110270023E-3</v>
      </c>
      <c r="G138" s="47">
        <v>0</v>
      </c>
      <c r="H138" s="53"/>
      <c r="J138" s="57" t="s">
        <v>5328</v>
      </c>
      <c r="K138" s="51"/>
      <c r="L138" s="52">
        <f>SUM(L139)</f>
        <v>95</v>
      </c>
      <c r="M138" s="51"/>
      <c r="N138" s="51"/>
      <c r="O138" s="51"/>
      <c r="P138" s="50"/>
    </row>
    <row r="139" spans="2:17" x14ac:dyDescent="0.25">
      <c r="B139" s="49">
        <v>31326</v>
      </c>
      <c r="C139" s="49" t="s">
        <v>5668</v>
      </c>
      <c r="D139" s="47">
        <v>1</v>
      </c>
      <c r="E139" s="47">
        <v>0</v>
      </c>
      <c r="F139" s="54"/>
      <c r="G139" s="47">
        <v>0</v>
      </c>
      <c r="H139" s="53"/>
      <c r="J139" s="49" t="s">
        <v>5328</v>
      </c>
      <c r="K139" s="47" t="s">
        <v>126</v>
      </c>
      <c r="L139" s="47">
        <v>95</v>
      </c>
      <c r="M139" s="48">
        <v>95</v>
      </c>
      <c r="N139" s="48">
        <v>1.172527638264</v>
      </c>
      <c r="O139" s="47">
        <v>0</v>
      </c>
      <c r="P139" s="46">
        <f>(O139)/L139</f>
        <v>0</v>
      </c>
    </row>
    <row r="140" spans="2:17" x14ac:dyDescent="0.25">
      <c r="B140" s="49">
        <v>32657</v>
      </c>
      <c r="C140" s="49" t="s">
        <v>5667</v>
      </c>
      <c r="D140" s="47">
        <v>1</v>
      </c>
      <c r="E140" s="47">
        <v>0</v>
      </c>
      <c r="F140" s="54"/>
      <c r="G140" s="47">
        <v>0</v>
      </c>
      <c r="H140" s="53"/>
      <c r="J140" s="57" t="s">
        <v>1622</v>
      </c>
      <c r="K140" s="51"/>
      <c r="L140" s="56">
        <f>SUM(L141:L147)</f>
        <v>22078879</v>
      </c>
      <c r="M140" s="51"/>
      <c r="N140" s="51"/>
      <c r="O140" s="51"/>
      <c r="P140" s="50"/>
      <c r="Q140" s="55" t="s">
        <v>5666</v>
      </c>
    </row>
    <row r="141" spans="2:17" x14ac:dyDescent="0.25">
      <c r="B141" s="49">
        <v>32658</v>
      </c>
      <c r="C141" s="49" t="s">
        <v>5665</v>
      </c>
      <c r="D141" s="47">
        <v>2</v>
      </c>
      <c r="E141" s="47">
        <v>2</v>
      </c>
      <c r="F141" s="54">
        <v>2.3690983653068498E-5</v>
      </c>
      <c r="G141" s="47">
        <v>0</v>
      </c>
      <c r="H141" s="53"/>
      <c r="J141" s="49" t="s">
        <v>1622</v>
      </c>
      <c r="K141" s="47" t="s">
        <v>108</v>
      </c>
      <c r="L141" s="47">
        <v>24187</v>
      </c>
      <c r="M141" s="48">
        <v>0</v>
      </c>
      <c r="N141" s="48"/>
      <c r="O141" s="47">
        <v>23533</v>
      </c>
      <c r="P141" s="46">
        <f t="shared" ref="P141:P147" si="12">(O141)/L141</f>
        <v>0.97296068135775415</v>
      </c>
    </row>
    <row r="142" spans="2:17" x14ac:dyDescent="0.25">
      <c r="J142" s="49" t="s">
        <v>1622</v>
      </c>
      <c r="K142" s="47" t="s">
        <v>235</v>
      </c>
      <c r="L142" s="47">
        <v>397095</v>
      </c>
      <c r="M142" s="48">
        <v>397833</v>
      </c>
      <c r="N142" s="48">
        <v>586.87297354824796</v>
      </c>
      <c r="O142" s="47">
        <v>330649</v>
      </c>
      <c r="P142" s="46">
        <f t="shared" si="12"/>
        <v>0.83266976416222815</v>
      </c>
    </row>
    <row r="143" spans="2:17" x14ac:dyDescent="0.25">
      <c r="J143" s="49" t="s">
        <v>1622</v>
      </c>
      <c r="K143" s="47" t="s">
        <v>126</v>
      </c>
      <c r="L143" s="47">
        <v>21012502</v>
      </c>
      <c r="M143" s="48">
        <v>23307951</v>
      </c>
      <c r="N143" s="48">
        <v>10434.331715877999</v>
      </c>
      <c r="O143" s="47">
        <v>3153116</v>
      </c>
      <c r="P143" s="46">
        <f t="shared" si="12"/>
        <v>0.15005904580044777</v>
      </c>
    </row>
    <row r="144" spans="2:17" x14ac:dyDescent="0.25">
      <c r="J144" s="49" t="s">
        <v>1622</v>
      </c>
      <c r="K144" s="47" t="s">
        <v>112</v>
      </c>
      <c r="L144" s="47">
        <v>581083</v>
      </c>
      <c r="M144" s="48">
        <v>0</v>
      </c>
      <c r="N144" s="48"/>
      <c r="O144" s="47">
        <v>1349</v>
      </c>
      <c r="P144" s="46">
        <f t="shared" si="12"/>
        <v>2.3215272172822125E-3</v>
      </c>
    </row>
    <row r="145" spans="10:16" x14ac:dyDescent="0.25">
      <c r="J145" s="49" t="s">
        <v>1622</v>
      </c>
      <c r="K145" s="47" t="s">
        <v>1303</v>
      </c>
      <c r="L145" s="47">
        <v>18</v>
      </c>
      <c r="M145" s="48">
        <v>0</v>
      </c>
      <c r="N145" s="48"/>
      <c r="O145" s="47">
        <v>0</v>
      </c>
      <c r="P145" s="46">
        <f t="shared" si="12"/>
        <v>0</v>
      </c>
    </row>
    <row r="146" spans="10:16" x14ac:dyDescent="0.25">
      <c r="J146" s="49" t="s">
        <v>1622</v>
      </c>
      <c r="K146" s="47" t="s">
        <v>5664</v>
      </c>
      <c r="L146" s="47">
        <v>31867</v>
      </c>
      <c r="M146" s="48">
        <v>0</v>
      </c>
      <c r="N146" s="48"/>
      <c r="O146" s="47">
        <v>3274</v>
      </c>
      <c r="P146" s="46">
        <f t="shared" si="12"/>
        <v>0.1027395110929802</v>
      </c>
    </row>
    <row r="147" spans="10:16" x14ac:dyDescent="0.25">
      <c r="J147" s="49" t="s">
        <v>1622</v>
      </c>
      <c r="K147" s="47" t="s">
        <v>212</v>
      </c>
      <c r="L147" s="47">
        <v>32127</v>
      </c>
      <c r="M147" s="48">
        <v>0</v>
      </c>
      <c r="N147" s="48"/>
      <c r="O147" s="47">
        <v>5</v>
      </c>
      <c r="P147" s="46">
        <f t="shared" si="12"/>
        <v>1.5563233417374795E-4</v>
      </c>
    </row>
    <row r="148" spans="10:16" x14ac:dyDescent="0.25">
      <c r="J148" s="51" t="s">
        <v>1475</v>
      </c>
      <c r="K148" s="51"/>
      <c r="L148" s="52">
        <f>SUM(L149:L150)</f>
        <v>618181</v>
      </c>
      <c r="M148" s="51"/>
      <c r="N148" s="51"/>
      <c r="O148" s="51"/>
      <c r="P148" s="50"/>
    </row>
    <row r="149" spans="10:16" x14ac:dyDescent="0.25">
      <c r="J149" s="49" t="s">
        <v>1475</v>
      </c>
      <c r="K149" s="47" t="s">
        <v>235</v>
      </c>
      <c r="L149" s="47">
        <v>16</v>
      </c>
      <c r="M149" s="48">
        <v>16</v>
      </c>
      <c r="N149" s="48">
        <v>5.340576171875E-4</v>
      </c>
      <c r="O149" s="47">
        <v>16</v>
      </c>
      <c r="P149" s="46">
        <f>(O149)/L149</f>
        <v>1</v>
      </c>
    </row>
    <row r="150" spans="10:16" x14ac:dyDescent="0.25">
      <c r="J150" s="49" t="s">
        <v>1475</v>
      </c>
      <c r="K150" s="47" t="s">
        <v>126</v>
      </c>
      <c r="L150" s="47">
        <v>618165</v>
      </c>
      <c r="M150" s="48">
        <v>618816</v>
      </c>
      <c r="N150" s="48">
        <v>1718.50967775098</v>
      </c>
      <c r="O150" s="47">
        <v>617777</v>
      </c>
      <c r="P150" s="46">
        <f>(O150)/L150</f>
        <v>0.99937233586501983</v>
      </c>
    </row>
  </sheetData>
  <autoFilter ref="C4:C141" xr:uid="{51059ADE-B104-461A-A746-6DCBC7324DE6}"/>
  <conditionalFormatting sqref="P6">
    <cfRule type="cellIs" dxfId="2241" priority="245" operator="greaterThan">
      <formula>0.8</formula>
    </cfRule>
  </conditionalFormatting>
  <conditionalFormatting sqref="P7">
    <cfRule type="cellIs" dxfId="2240" priority="244" operator="greaterThan">
      <formula>0.8</formula>
    </cfRule>
  </conditionalFormatting>
  <conditionalFormatting sqref="P8">
    <cfRule type="cellIs" dxfId="2239" priority="243" operator="greaterThan">
      <formula>0.8</formula>
    </cfRule>
  </conditionalFormatting>
  <conditionalFormatting sqref="P10:P11">
    <cfRule type="cellIs" dxfId="2238" priority="242" operator="greaterThan">
      <formula>0.8</formula>
    </cfRule>
  </conditionalFormatting>
  <conditionalFormatting sqref="P13:P17">
    <cfRule type="cellIs" dxfId="2237" priority="241" operator="greaterThan">
      <formula>0.8</formula>
    </cfRule>
  </conditionalFormatting>
  <conditionalFormatting sqref="P19:P22">
    <cfRule type="cellIs" dxfId="2236" priority="240" operator="greaterThan">
      <formula>0.8</formula>
    </cfRule>
  </conditionalFormatting>
  <conditionalFormatting sqref="P33">
    <cfRule type="cellIs" dxfId="2235" priority="239" operator="greaterThan">
      <formula>0.8</formula>
    </cfRule>
  </conditionalFormatting>
  <conditionalFormatting sqref="P35">
    <cfRule type="cellIs" dxfId="2234" priority="238" operator="greaterThan">
      <formula>0.8</formula>
    </cfRule>
  </conditionalFormatting>
  <conditionalFormatting sqref="P37:P38">
    <cfRule type="cellIs" dxfId="2233" priority="237" operator="greaterThan">
      <formula>0.8</formula>
    </cfRule>
  </conditionalFormatting>
  <conditionalFormatting sqref="P40:P44">
    <cfRule type="cellIs" dxfId="2232" priority="236" operator="greaterThan">
      <formula>0.8</formula>
    </cfRule>
  </conditionalFormatting>
  <conditionalFormatting sqref="P46:P48">
    <cfRule type="cellIs" dxfId="2231" priority="235" operator="greaterThan">
      <formula>0.8</formula>
    </cfRule>
  </conditionalFormatting>
  <conditionalFormatting sqref="P50:P55">
    <cfRule type="cellIs" dxfId="2230" priority="234" operator="greaterThan">
      <formula>0.8</formula>
    </cfRule>
  </conditionalFormatting>
  <conditionalFormatting sqref="P57:P62">
    <cfRule type="cellIs" dxfId="2229" priority="233" operator="greaterThan">
      <formula>0.8</formula>
    </cfRule>
  </conditionalFormatting>
  <conditionalFormatting sqref="P64:P69">
    <cfRule type="cellIs" dxfId="2228" priority="232" operator="greaterThan">
      <formula>0.8</formula>
    </cfRule>
  </conditionalFormatting>
  <conditionalFormatting sqref="P71:P76">
    <cfRule type="cellIs" dxfId="2227" priority="231" operator="greaterThan">
      <formula>0.8</formula>
    </cfRule>
  </conditionalFormatting>
  <conditionalFormatting sqref="P78:P84">
    <cfRule type="cellIs" dxfId="2226" priority="230" operator="greaterThan">
      <formula>0.8</formula>
    </cfRule>
  </conditionalFormatting>
  <conditionalFormatting sqref="P86:P90">
    <cfRule type="cellIs" dxfId="2225" priority="229" operator="greaterThan">
      <formula>0.8</formula>
    </cfRule>
  </conditionalFormatting>
  <conditionalFormatting sqref="P92:P95">
    <cfRule type="cellIs" dxfId="2224" priority="228" operator="greaterThan">
      <formula>0.8</formula>
    </cfRule>
  </conditionalFormatting>
  <conditionalFormatting sqref="P97:P98">
    <cfRule type="cellIs" dxfId="2223" priority="227" operator="greaterThan">
      <formula>0.8</formula>
    </cfRule>
  </conditionalFormatting>
  <conditionalFormatting sqref="P100">
    <cfRule type="cellIs" dxfId="2222" priority="226" operator="greaterThan">
      <formula>0.8</formula>
    </cfRule>
  </conditionalFormatting>
  <conditionalFormatting sqref="P102">
    <cfRule type="cellIs" dxfId="2221" priority="225" operator="greaterThan">
      <formula>0.8</formula>
    </cfRule>
  </conditionalFormatting>
  <conditionalFormatting sqref="P104">
    <cfRule type="cellIs" dxfId="2220" priority="224" operator="greaterThan">
      <formula>0.8</formula>
    </cfRule>
  </conditionalFormatting>
  <conditionalFormatting sqref="P106:P111">
    <cfRule type="cellIs" dxfId="2219" priority="223" operator="greaterThan">
      <formula>0.8</formula>
    </cfRule>
  </conditionalFormatting>
  <conditionalFormatting sqref="P24:P28">
    <cfRule type="cellIs" dxfId="2218" priority="222" operator="greaterThan">
      <formula>0.8</formula>
    </cfRule>
  </conditionalFormatting>
  <conditionalFormatting sqref="P30:P31">
    <cfRule type="cellIs" dxfId="2217" priority="221" operator="greaterThan">
      <formula>0.8</formula>
    </cfRule>
  </conditionalFormatting>
  <conditionalFormatting sqref="P113:P117">
    <cfRule type="cellIs" dxfId="2216" priority="220" operator="greaterThan">
      <formula>0.8</formula>
    </cfRule>
  </conditionalFormatting>
  <conditionalFormatting sqref="P119:P121">
    <cfRule type="cellIs" dxfId="2215" priority="219" operator="greaterThan">
      <formula>0.8</formula>
    </cfRule>
  </conditionalFormatting>
  <conditionalFormatting sqref="P123">
    <cfRule type="cellIs" dxfId="2214" priority="218" operator="greaterThan">
      <formula>0.8</formula>
    </cfRule>
  </conditionalFormatting>
  <conditionalFormatting sqref="P125:P130">
    <cfRule type="cellIs" dxfId="2213" priority="217" operator="greaterThan">
      <formula>0.8</formula>
    </cfRule>
  </conditionalFormatting>
  <conditionalFormatting sqref="P134:P137">
    <cfRule type="cellIs" dxfId="2212" priority="216" operator="greaterThan">
      <formula>0.8</formula>
    </cfRule>
  </conditionalFormatting>
  <conditionalFormatting sqref="P132">
    <cfRule type="cellIs" dxfId="2211" priority="215" operator="greaterThan">
      <formula>0.8</formula>
    </cfRule>
  </conditionalFormatting>
  <conditionalFormatting sqref="P139">
    <cfRule type="cellIs" dxfId="2210" priority="214" operator="greaterThan">
      <formula>0.8</formula>
    </cfRule>
  </conditionalFormatting>
  <conditionalFormatting sqref="P149:P150">
    <cfRule type="cellIs" dxfId="2209" priority="213" operator="greaterThan">
      <formula>0.8</formula>
    </cfRule>
  </conditionalFormatting>
  <conditionalFormatting sqref="P141:P147">
    <cfRule type="cellIs" dxfId="2208" priority="212" operator="greaterThan">
      <formula>0.8</formula>
    </cfRule>
  </conditionalFormatting>
  <conditionalFormatting sqref="U22:AH23 U5:AH7 U9:AH9 U11:AH18 U20:AH20 U25:GN42">
    <cfRule type="cellIs" dxfId="2207" priority="211" operator="equal">
      <formula>""</formula>
    </cfRule>
  </conditionalFormatting>
  <conditionalFormatting sqref="U44:AH44">
    <cfRule type="cellIs" dxfId="2206" priority="210" operator="equal">
      <formula>""</formula>
    </cfRule>
  </conditionalFormatting>
  <conditionalFormatting sqref="U6:AH6">
    <cfRule type="cellIs" dxfId="2205" priority="209" operator="greaterThan">
      <formula>0.3</formula>
    </cfRule>
  </conditionalFormatting>
  <conditionalFormatting sqref="U8:GN8">
    <cfRule type="cellIs" dxfId="2204" priority="208" operator="equal">
      <formula>""</formula>
    </cfRule>
  </conditionalFormatting>
  <conditionalFormatting sqref="U8:GN8">
    <cfRule type="cellIs" dxfId="2203" priority="207" operator="greaterThan">
      <formula>0.3</formula>
    </cfRule>
  </conditionalFormatting>
  <conditionalFormatting sqref="U10:GN10">
    <cfRule type="cellIs" dxfId="2202" priority="206" operator="equal">
      <formula>""</formula>
    </cfRule>
  </conditionalFormatting>
  <conditionalFormatting sqref="U10:GN10">
    <cfRule type="cellIs" dxfId="2201" priority="205" operator="greaterThan">
      <formula>0.3</formula>
    </cfRule>
  </conditionalFormatting>
  <conditionalFormatting sqref="U21:AH21">
    <cfRule type="cellIs" dxfId="2200" priority="204" operator="equal">
      <formula>""</formula>
    </cfRule>
  </conditionalFormatting>
  <conditionalFormatting sqref="U21:AH21">
    <cfRule type="cellIs" dxfId="2199" priority="203" operator="greaterThan">
      <formula>0.3</formula>
    </cfRule>
  </conditionalFormatting>
  <conditionalFormatting sqref="U43:AH43">
    <cfRule type="cellIs" dxfId="2198" priority="202" operator="equal">
      <formula>""</formula>
    </cfRule>
  </conditionalFormatting>
  <conditionalFormatting sqref="U43:AH43">
    <cfRule type="cellIs" dxfId="2197" priority="201" operator="greaterThan">
      <formula>0.3</formula>
    </cfRule>
  </conditionalFormatting>
  <conditionalFormatting sqref="U19:AH19">
    <cfRule type="cellIs" dxfId="2196" priority="200" operator="equal">
      <formula>""</formula>
    </cfRule>
  </conditionalFormatting>
  <conditionalFormatting sqref="U19:AH19">
    <cfRule type="cellIs" dxfId="2195" priority="199" operator="greaterThan">
      <formula>0.3</formula>
    </cfRule>
  </conditionalFormatting>
  <conditionalFormatting sqref="U24:AH24">
    <cfRule type="cellIs" dxfId="2194" priority="198" operator="equal">
      <formula>""</formula>
    </cfRule>
  </conditionalFormatting>
  <conditionalFormatting sqref="U24:AH24">
    <cfRule type="cellIs" dxfId="2193" priority="197" operator="greaterThan">
      <formula>0.3</formula>
    </cfRule>
  </conditionalFormatting>
  <conditionalFormatting sqref="AI22:AV23 AI5:AV5 AI9:AV9 AI11:AV18 AI20:AV20 AI7:AV7">
    <cfRule type="cellIs" dxfId="2192" priority="196" operator="equal">
      <formula>""</formula>
    </cfRule>
  </conditionalFormatting>
  <conditionalFormatting sqref="AI44:AV44">
    <cfRule type="cellIs" dxfId="2191" priority="195" operator="equal">
      <formula>""</formula>
    </cfRule>
  </conditionalFormatting>
  <conditionalFormatting sqref="AI8:AV8">
    <cfRule type="cellIs" dxfId="2190" priority="194" operator="equal">
      <formula>""</formula>
    </cfRule>
  </conditionalFormatting>
  <conditionalFormatting sqref="AI8:AV8">
    <cfRule type="cellIs" dxfId="2189" priority="193" operator="greaterThan">
      <formula>0.3</formula>
    </cfRule>
  </conditionalFormatting>
  <conditionalFormatting sqref="AI10:AV10">
    <cfRule type="cellIs" dxfId="2188" priority="192" operator="equal">
      <formula>""</formula>
    </cfRule>
  </conditionalFormatting>
  <conditionalFormatting sqref="AI10:AV10">
    <cfRule type="cellIs" dxfId="2187" priority="191" operator="greaterThan">
      <formula>0.3</formula>
    </cfRule>
  </conditionalFormatting>
  <conditionalFormatting sqref="AK21:AL21 AN21:AR21 AT21:AV21">
    <cfRule type="cellIs" dxfId="2186" priority="190" operator="equal">
      <formula>""</formula>
    </cfRule>
  </conditionalFormatting>
  <conditionalFormatting sqref="AK21:AL21 AN21:AR21 AT21:AV21">
    <cfRule type="cellIs" dxfId="2185" priority="189" operator="greaterThan">
      <formula>0.3</formula>
    </cfRule>
  </conditionalFormatting>
  <conditionalFormatting sqref="AI43:AV43">
    <cfRule type="cellIs" dxfId="2184" priority="188" operator="equal">
      <formula>""</formula>
    </cfRule>
  </conditionalFormatting>
  <conditionalFormatting sqref="AI43:AV43">
    <cfRule type="cellIs" dxfId="2183" priority="187" operator="greaterThan">
      <formula>0.3</formula>
    </cfRule>
  </conditionalFormatting>
  <conditionalFormatting sqref="AI19:AV19">
    <cfRule type="cellIs" dxfId="2182" priority="186" operator="equal">
      <formula>""</formula>
    </cfRule>
  </conditionalFormatting>
  <conditionalFormatting sqref="AI19:AV19">
    <cfRule type="cellIs" dxfId="2181" priority="185" operator="greaterThan">
      <formula>0.3</formula>
    </cfRule>
  </conditionalFormatting>
  <conditionalFormatting sqref="AI24:AL24 AN24:AR24 AU24:AV24">
    <cfRule type="cellIs" dxfId="2180" priority="184" operator="equal">
      <formula>""</formula>
    </cfRule>
  </conditionalFormatting>
  <conditionalFormatting sqref="AI24:AL24 AN24:AR24 AU24:AV24">
    <cfRule type="cellIs" dxfId="2179" priority="183" operator="greaterThan">
      <formula>0.3</formula>
    </cfRule>
  </conditionalFormatting>
  <conditionalFormatting sqref="AW22:BJ23 AW5:BJ5 AW9:BJ9 AW11:BJ18 AW20:BJ20 AW7:BJ7">
    <cfRule type="cellIs" dxfId="2178" priority="182" operator="equal">
      <formula>""</formula>
    </cfRule>
  </conditionalFormatting>
  <conditionalFormatting sqref="AW44:BJ44">
    <cfRule type="cellIs" dxfId="2177" priority="181" operator="equal">
      <formula>""</formula>
    </cfRule>
  </conditionalFormatting>
  <conditionalFormatting sqref="AW8:BJ8">
    <cfRule type="cellIs" dxfId="2176" priority="180" operator="equal">
      <formula>""</formula>
    </cfRule>
  </conditionalFormatting>
  <conditionalFormatting sqref="AW8:BJ8">
    <cfRule type="cellIs" dxfId="2175" priority="179" operator="greaterThan">
      <formula>0.3</formula>
    </cfRule>
  </conditionalFormatting>
  <conditionalFormatting sqref="AW10:BJ10">
    <cfRule type="cellIs" dxfId="2174" priority="178" operator="equal">
      <formula>""</formula>
    </cfRule>
  </conditionalFormatting>
  <conditionalFormatting sqref="AW10:BJ10">
    <cfRule type="cellIs" dxfId="2173" priority="177" operator="greaterThan">
      <formula>0.3</formula>
    </cfRule>
  </conditionalFormatting>
  <conditionalFormatting sqref="AW21:AY21">
    <cfRule type="cellIs" dxfId="2172" priority="176" operator="equal">
      <formula>""</formula>
    </cfRule>
  </conditionalFormatting>
  <conditionalFormatting sqref="AW21:AY21">
    <cfRule type="cellIs" dxfId="2171" priority="175" operator="greaterThan">
      <formula>0.3</formula>
    </cfRule>
  </conditionalFormatting>
  <conditionalFormatting sqref="AW43:BJ43">
    <cfRule type="cellIs" dxfId="2170" priority="174" operator="equal">
      <formula>""</formula>
    </cfRule>
  </conditionalFormatting>
  <conditionalFormatting sqref="AW43:BJ43">
    <cfRule type="cellIs" dxfId="2169" priority="173" operator="greaterThan">
      <formula>0.3</formula>
    </cfRule>
  </conditionalFormatting>
  <conditionalFormatting sqref="AW19:BJ19">
    <cfRule type="cellIs" dxfId="2168" priority="172" operator="equal">
      <formula>""</formula>
    </cfRule>
  </conditionalFormatting>
  <conditionalFormatting sqref="AW19:BJ19">
    <cfRule type="cellIs" dxfId="2167" priority="171" operator="greaterThan">
      <formula>0.3</formula>
    </cfRule>
  </conditionalFormatting>
  <conditionalFormatting sqref="AW24:AX24 BA24:BC24 BE24 BG24:BJ24">
    <cfRule type="cellIs" dxfId="2166" priority="170" operator="equal">
      <formula>""</formula>
    </cfRule>
  </conditionalFormatting>
  <conditionalFormatting sqref="AW24:AX24 BA24:BC24 BE24 BG24:BJ24">
    <cfRule type="cellIs" dxfId="2165" priority="169" operator="greaterThan">
      <formula>0.3</formula>
    </cfRule>
  </conditionalFormatting>
  <conditionalFormatting sqref="BK22:BX23 BK5:BX5 BK9:BX9 BK11:BX18 BK20:BX20 BK7:BX7">
    <cfRule type="cellIs" dxfId="2164" priority="168" operator="equal">
      <formula>""</formula>
    </cfRule>
  </conditionalFormatting>
  <conditionalFormatting sqref="BK44:BX44">
    <cfRule type="cellIs" dxfId="2163" priority="167" operator="equal">
      <formula>""</formula>
    </cfRule>
  </conditionalFormatting>
  <conditionalFormatting sqref="BK8:BX8">
    <cfRule type="cellIs" dxfId="2162" priority="166" operator="equal">
      <formula>""</formula>
    </cfRule>
  </conditionalFormatting>
  <conditionalFormatting sqref="BK8:BX8">
    <cfRule type="cellIs" dxfId="2161" priority="165" operator="greaterThan">
      <formula>0.3</formula>
    </cfRule>
  </conditionalFormatting>
  <conditionalFormatting sqref="BK10:BX10">
    <cfRule type="cellIs" dxfId="2160" priority="164" operator="equal">
      <formula>""</formula>
    </cfRule>
  </conditionalFormatting>
  <conditionalFormatting sqref="BK10:BX10">
    <cfRule type="cellIs" dxfId="2159" priority="163" operator="greaterThan">
      <formula>0.3</formula>
    </cfRule>
  </conditionalFormatting>
  <conditionalFormatting sqref="BK43:BX43">
    <cfRule type="cellIs" dxfId="2158" priority="162" operator="equal">
      <formula>""</formula>
    </cfRule>
  </conditionalFormatting>
  <conditionalFormatting sqref="BK43:BX43">
    <cfRule type="cellIs" dxfId="2157" priority="161" operator="greaterThan">
      <formula>0.3</formula>
    </cfRule>
  </conditionalFormatting>
  <conditionalFormatting sqref="BK19:BX19">
    <cfRule type="cellIs" dxfId="2156" priority="160" operator="equal">
      <formula>""</formula>
    </cfRule>
  </conditionalFormatting>
  <conditionalFormatting sqref="BK19:BX19">
    <cfRule type="cellIs" dxfId="2155" priority="159" operator="greaterThan">
      <formula>0.3</formula>
    </cfRule>
  </conditionalFormatting>
  <conditionalFormatting sqref="BK24 BO24:BP24 BR24:BT24 BX24">
    <cfRule type="cellIs" dxfId="2154" priority="158" operator="equal">
      <formula>""</formula>
    </cfRule>
  </conditionalFormatting>
  <conditionalFormatting sqref="BK24 BO24:BP24 BR24:BT24 BX24">
    <cfRule type="cellIs" dxfId="2153" priority="157" operator="greaterThan">
      <formula>0.3</formula>
    </cfRule>
  </conditionalFormatting>
  <conditionalFormatting sqref="BY22:CL23 BY5:CL5 BY9:CL9 BY11:CL18 BY20:CL20 BY7:CL7">
    <cfRule type="cellIs" dxfId="2152" priority="156" operator="equal">
      <formula>""</formula>
    </cfRule>
  </conditionalFormatting>
  <conditionalFormatting sqref="BY44:CL44">
    <cfRule type="cellIs" dxfId="2151" priority="155" operator="equal">
      <formula>""</formula>
    </cfRule>
  </conditionalFormatting>
  <conditionalFormatting sqref="BY8:CL8">
    <cfRule type="cellIs" dxfId="2150" priority="154" operator="equal">
      <formula>""</formula>
    </cfRule>
  </conditionalFormatting>
  <conditionalFormatting sqref="BY8:CL8">
    <cfRule type="cellIs" dxfId="2149" priority="153" operator="greaterThan">
      <formula>0.3</formula>
    </cfRule>
  </conditionalFormatting>
  <conditionalFormatting sqref="BY10:CL10">
    <cfRule type="cellIs" dxfId="2148" priority="152" operator="equal">
      <formula>""</formula>
    </cfRule>
  </conditionalFormatting>
  <conditionalFormatting sqref="BY10:CL10">
    <cfRule type="cellIs" dxfId="2147" priority="151" operator="greaterThan">
      <formula>0.3</formula>
    </cfRule>
  </conditionalFormatting>
  <conditionalFormatting sqref="CB21:CL21">
    <cfRule type="cellIs" dxfId="2146" priority="150" operator="equal">
      <formula>""</formula>
    </cfRule>
  </conditionalFormatting>
  <conditionalFormatting sqref="CB21:CL21">
    <cfRule type="cellIs" dxfId="2145" priority="149" operator="greaterThan">
      <formula>0.3</formula>
    </cfRule>
  </conditionalFormatting>
  <conditionalFormatting sqref="BY43:CL43">
    <cfRule type="cellIs" dxfId="2144" priority="148" operator="equal">
      <formula>""</formula>
    </cfRule>
  </conditionalFormatting>
  <conditionalFormatting sqref="BY43:CL43">
    <cfRule type="cellIs" dxfId="2143" priority="147" operator="greaterThan">
      <formula>0.3</formula>
    </cfRule>
  </conditionalFormatting>
  <conditionalFormatting sqref="BY19:CL19">
    <cfRule type="cellIs" dxfId="2142" priority="146" operator="equal">
      <formula>""</formula>
    </cfRule>
  </conditionalFormatting>
  <conditionalFormatting sqref="BY19:CL19">
    <cfRule type="cellIs" dxfId="2141" priority="145" operator="greaterThan">
      <formula>0.3</formula>
    </cfRule>
  </conditionalFormatting>
  <conditionalFormatting sqref="BZ24:CD24 CF24">
    <cfRule type="cellIs" dxfId="2140" priority="144" operator="equal">
      <formula>""</formula>
    </cfRule>
  </conditionalFormatting>
  <conditionalFormatting sqref="BZ24:CD24 CF24">
    <cfRule type="cellIs" dxfId="2139" priority="143" operator="greaterThan">
      <formula>0.3</formula>
    </cfRule>
  </conditionalFormatting>
  <conditionalFormatting sqref="CM22:CZ23 CM5:CZ5 CM9:CZ9 CM11:CZ18 CM20:CZ20 CM7:CZ7">
    <cfRule type="cellIs" dxfId="2138" priority="142" operator="equal">
      <formula>""</formula>
    </cfRule>
  </conditionalFormatting>
  <conditionalFormatting sqref="CM44:CZ44">
    <cfRule type="cellIs" dxfId="2137" priority="141" operator="equal">
      <formula>""</formula>
    </cfRule>
  </conditionalFormatting>
  <conditionalFormatting sqref="CM8:CZ8">
    <cfRule type="cellIs" dxfId="2136" priority="140" operator="equal">
      <formula>""</formula>
    </cfRule>
  </conditionalFormatting>
  <conditionalFormatting sqref="CM8:CZ8">
    <cfRule type="cellIs" dxfId="2135" priority="139" operator="greaterThan">
      <formula>0.3</formula>
    </cfRule>
  </conditionalFormatting>
  <conditionalFormatting sqref="CM10:CZ10">
    <cfRule type="cellIs" dxfId="2134" priority="138" operator="equal">
      <formula>""</formula>
    </cfRule>
  </conditionalFormatting>
  <conditionalFormatting sqref="CM10:CZ10">
    <cfRule type="cellIs" dxfId="2133" priority="137" operator="greaterThan">
      <formula>0.3</formula>
    </cfRule>
  </conditionalFormatting>
  <conditionalFormatting sqref="CM21:CZ21">
    <cfRule type="cellIs" dxfId="2132" priority="136" operator="equal">
      <formula>""</formula>
    </cfRule>
  </conditionalFormatting>
  <conditionalFormatting sqref="CM21:CZ21">
    <cfRule type="cellIs" dxfId="2131" priority="135" operator="greaterThan">
      <formula>0.3</formula>
    </cfRule>
  </conditionalFormatting>
  <conditionalFormatting sqref="CM43:CZ43">
    <cfRule type="cellIs" dxfId="2130" priority="134" operator="equal">
      <formula>""</formula>
    </cfRule>
  </conditionalFormatting>
  <conditionalFormatting sqref="CM43:CZ43">
    <cfRule type="cellIs" dxfId="2129" priority="133" operator="greaterThan">
      <formula>0.3</formula>
    </cfRule>
  </conditionalFormatting>
  <conditionalFormatting sqref="CM19:CZ19">
    <cfRule type="cellIs" dxfId="2128" priority="132" operator="equal">
      <formula>""</formula>
    </cfRule>
  </conditionalFormatting>
  <conditionalFormatting sqref="CM19:CZ19">
    <cfRule type="cellIs" dxfId="2127" priority="131" operator="greaterThan">
      <formula>0.3</formula>
    </cfRule>
  </conditionalFormatting>
  <conditionalFormatting sqref="DA22:DN23 DA5:DN5 DA9:DN9 DA11:DN18 DA20:DN20 DA7:DN7">
    <cfRule type="cellIs" dxfId="2126" priority="130" operator="equal">
      <formula>""</formula>
    </cfRule>
  </conditionalFormatting>
  <conditionalFormatting sqref="DA44:DN44">
    <cfRule type="cellIs" dxfId="2125" priority="129" operator="equal">
      <formula>""</formula>
    </cfRule>
  </conditionalFormatting>
  <conditionalFormatting sqref="DA8:DN8">
    <cfRule type="cellIs" dxfId="2124" priority="128" operator="equal">
      <formula>""</formula>
    </cfRule>
  </conditionalFormatting>
  <conditionalFormatting sqref="DA8:DN8">
    <cfRule type="cellIs" dxfId="2123" priority="127" operator="greaterThan">
      <formula>0.3</formula>
    </cfRule>
  </conditionalFormatting>
  <conditionalFormatting sqref="DA10:DN10">
    <cfRule type="cellIs" dxfId="2122" priority="126" operator="equal">
      <formula>""</formula>
    </cfRule>
  </conditionalFormatting>
  <conditionalFormatting sqref="DA10:DN10">
    <cfRule type="cellIs" dxfId="2121" priority="125" operator="greaterThan">
      <formula>0.3</formula>
    </cfRule>
  </conditionalFormatting>
  <conditionalFormatting sqref="DA21:DN21">
    <cfRule type="cellIs" dxfId="2120" priority="124" operator="equal">
      <formula>""</formula>
    </cfRule>
  </conditionalFormatting>
  <conditionalFormatting sqref="DA21:DN21">
    <cfRule type="cellIs" dxfId="2119" priority="123" operator="greaterThan">
      <formula>0.3</formula>
    </cfRule>
  </conditionalFormatting>
  <conditionalFormatting sqref="DA43:DN43">
    <cfRule type="cellIs" dxfId="2118" priority="122" operator="equal">
      <formula>""</formula>
    </cfRule>
  </conditionalFormatting>
  <conditionalFormatting sqref="DA43:DN43">
    <cfRule type="cellIs" dxfId="2117" priority="121" operator="greaterThan">
      <formula>0.3</formula>
    </cfRule>
  </conditionalFormatting>
  <conditionalFormatting sqref="DA19:DN19">
    <cfRule type="cellIs" dxfId="2116" priority="120" operator="equal">
      <formula>""</formula>
    </cfRule>
  </conditionalFormatting>
  <conditionalFormatting sqref="DA19:DN19">
    <cfRule type="cellIs" dxfId="2115" priority="119" operator="greaterThan">
      <formula>0.3</formula>
    </cfRule>
  </conditionalFormatting>
  <conditionalFormatting sqref="DL24:DN24">
    <cfRule type="cellIs" dxfId="2114" priority="118" operator="equal">
      <formula>""</formula>
    </cfRule>
  </conditionalFormatting>
  <conditionalFormatting sqref="DL24:DN24">
    <cfRule type="cellIs" dxfId="2113" priority="117" operator="greaterThan">
      <formula>0.3</formula>
    </cfRule>
  </conditionalFormatting>
  <conditionalFormatting sqref="DO22:EB23 DO5:EB5 DO9:EB9 DO11:EB18 DO20:EB20 DO7:EB7">
    <cfRule type="cellIs" dxfId="2112" priority="116" operator="equal">
      <formula>""</formula>
    </cfRule>
  </conditionalFormatting>
  <conditionalFormatting sqref="DO44:EB44">
    <cfRule type="cellIs" dxfId="2111" priority="115" operator="equal">
      <formula>""</formula>
    </cfRule>
  </conditionalFormatting>
  <conditionalFormatting sqref="DO8:EB8">
    <cfRule type="cellIs" dxfId="2110" priority="114" operator="equal">
      <formula>""</formula>
    </cfRule>
  </conditionalFormatting>
  <conditionalFormatting sqref="DO8:EB8">
    <cfRule type="cellIs" dxfId="2109" priority="113" operator="greaterThan">
      <formula>0.3</formula>
    </cfRule>
  </conditionalFormatting>
  <conditionalFormatting sqref="DO10:EB10">
    <cfRule type="cellIs" dxfId="2108" priority="112" operator="equal">
      <formula>""</formula>
    </cfRule>
  </conditionalFormatting>
  <conditionalFormatting sqref="DO10:EB10">
    <cfRule type="cellIs" dxfId="2107" priority="111" operator="greaterThan">
      <formula>0.3</formula>
    </cfRule>
  </conditionalFormatting>
  <conditionalFormatting sqref="DO21:EB21">
    <cfRule type="cellIs" dxfId="2106" priority="110" operator="equal">
      <formula>""</formula>
    </cfRule>
  </conditionalFormatting>
  <conditionalFormatting sqref="DO21:EB21">
    <cfRule type="cellIs" dxfId="2105" priority="109" operator="greaterThan">
      <formula>0.3</formula>
    </cfRule>
  </conditionalFormatting>
  <conditionalFormatting sqref="DO43:EB43">
    <cfRule type="cellIs" dxfId="2104" priority="108" operator="equal">
      <formula>""</formula>
    </cfRule>
  </conditionalFormatting>
  <conditionalFormatting sqref="DO43:EB43">
    <cfRule type="cellIs" dxfId="2103" priority="107" operator="greaterThan">
      <formula>0.3</formula>
    </cfRule>
  </conditionalFormatting>
  <conditionalFormatting sqref="DO19:EB19">
    <cfRule type="cellIs" dxfId="2102" priority="106" operator="equal">
      <formula>""</formula>
    </cfRule>
  </conditionalFormatting>
  <conditionalFormatting sqref="DO19:EB19">
    <cfRule type="cellIs" dxfId="2101" priority="105" operator="greaterThan">
      <formula>0.3</formula>
    </cfRule>
  </conditionalFormatting>
  <conditionalFormatting sqref="DO24:EB24">
    <cfRule type="cellIs" dxfId="2100" priority="104" operator="equal">
      <formula>""</formula>
    </cfRule>
  </conditionalFormatting>
  <conditionalFormatting sqref="DO24:EB24">
    <cfRule type="cellIs" dxfId="2099" priority="103" operator="greaterThan">
      <formula>0.3</formula>
    </cfRule>
  </conditionalFormatting>
  <conditionalFormatting sqref="EC22:EP23 EC5:EP5 EC9:EP9 EC11:EP18 EC20:EP20 EC7:EP7">
    <cfRule type="cellIs" dxfId="2098" priority="102" operator="equal">
      <formula>""</formula>
    </cfRule>
  </conditionalFormatting>
  <conditionalFormatting sqref="EC44:EP44">
    <cfRule type="cellIs" dxfId="2097" priority="101" operator="equal">
      <formula>""</formula>
    </cfRule>
  </conditionalFormatting>
  <conditionalFormatting sqref="EC8:EP8">
    <cfRule type="cellIs" dxfId="2096" priority="100" operator="equal">
      <formula>""</formula>
    </cfRule>
  </conditionalFormatting>
  <conditionalFormatting sqref="EC8:EP8">
    <cfRule type="cellIs" dxfId="2095" priority="99" operator="greaterThan">
      <formula>0.3</formula>
    </cfRule>
  </conditionalFormatting>
  <conditionalFormatting sqref="EC10:EP10">
    <cfRule type="cellIs" dxfId="2094" priority="98" operator="equal">
      <formula>""</formula>
    </cfRule>
  </conditionalFormatting>
  <conditionalFormatting sqref="EC10:EP10">
    <cfRule type="cellIs" dxfId="2093" priority="97" operator="greaterThan">
      <formula>0.3</formula>
    </cfRule>
  </conditionalFormatting>
  <conditionalFormatting sqref="EC21:EP21">
    <cfRule type="cellIs" dxfId="2092" priority="96" operator="equal">
      <formula>""</formula>
    </cfRule>
  </conditionalFormatting>
  <conditionalFormatting sqref="EC21:EP21">
    <cfRule type="cellIs" dxfId="2091" priority="95" operator="greaterThan">
      <formula>0.3</formula>
    </cfRule>
  </conditionalFormatting>
  <conditionalFormatting sqref="EC43:EP43">
    <cfRule type="cellIs" dxfId="2090" priority="94" operator="equal">
      <formula>""</formula>
    </cfRule>
  </conditionalFormatting>
  <conditionalFormatting sqref="EC43:EP43">
    <cfRule type="cellIs" dxfId="2089" priority="93" operator="greaterThan">
      <formula>0.3</formula>
    </cfRule>
  </conditionalFormatting>
  <conditionalFormatting sqref="EC19:EP19">
    <cfRule type="cellIs" dxfId="2088" priority="92" operator="equal">
      <formula>""</formula>
    </cfRule>
  </conditionalFormatting>
  <conditionalFormatting sqref="EC19:EP19">
    <cfRule type="cellIs" dxfId="2087" priority="91" operator="greaterThan">
      <formula>0.3</formula>
    </cfRule>
  </conditionalFormatting>
  <conditionalFormatting sqref="EC24:EP24">
    <cfRule type="cellIs" dxfId="2086" priority="90" operator="equal">
      <formula>""</formula>
    </cfRule>
  </conditionalFormatting>
  <conditionalFormatting sqref="EC24:EP24">
    <cfRule type="cellIs" dxfId="2085" priority="89" operator="greaterThan">
      <formula>0.3</formula>
    </cfRule>
  </conditionalFormatting>
  <conditionalFormatting sqref="EQ22:FD23 EQ5:FD5 EQ9:FD9 EQ11:FD18 EQ20:FD20 EQ7:FD7">
    <cfRule type="cellIs" dxfId="2084" priority="88" operator="equal">
      <formula>""</formula>
    </cfRule>
  </conditionalFormatting>
  <conditionalFormatting sqref="EQ44:FD44">
    <cfRule type="cellIs" dxfId="2083" priority="87" operator="equal">
      <formula>""</formula>
    </cfRule>
  </conditionalFormatting>
  <conditionalFormatting sqref="EQ8:FD8">
    <cfRule type="cellIs" dxfId="2082" priority="86" operator="equal">
      <formula>""</formula>
    </cfRule>
  </conditionalFormatting>
  <conditionalFormatting sqref="EQ8:FD8">
    <cfRule type="cellIs" dxfId="2081" priority="85" operator="greaterThan">
      <formula>0.3</formula>
    </cfRule>
  </conditionalFormatting>
  <conditionalFormatting sqref="EQ10:FD10">
    <cfRule type="cellIs" dxfId="2080" priority="84" operator="equal">
      <formula>""</formula>
    </cfRule>
  </conditionalFormatting>
  <conditionalFormatting sqref="EQ10:FD10">
    <cfRule type="cellIs" dxfId="2079" priority="83" operator="greaterThan">
      <formula>0.3</formula>
    </cfRule>
  </conditionalFormatting>
  <conditionalFormatting sqref="EQ21:FD21">
    <cfRule type="cellIs" dxfId="2078" priority="82" operator="equal">
      <formula>""</formula>
    </cfRule>
  </conditionalFormatting>
  <conditionalFormatting sqref="EQ21:FD21">
    <cfRule type="cellIs" dxfId="2077" priority="81" operator="greaterThan">
      <formula>0.3</formula>
    </cfRule>
  </conditionalFormatting>
  <conditionalFormatting sqref="EQ43:FD43">
    <cfRule type="cellIs" dxfId="2076" priority="80" operator="equal">
      <formula>""</formula>
    </cfRule>
  </conditionalFormatting>
  <conditionalFormatting sqref="EQ43:FD43">
    <cfRule type="cellIs" dxfId="2075" priority="79" operator="greaterThan">
      <formula>0.3</formula>
    </cfRule>
  </conditionalFormatting>
  <conditionalFormatting sqref="EQ19:FD19">
    <cfRule type="cellIs" dxfId="2074" priority="78" operator="equal">
      <formula>""</formula>
    </cfRule>
  </conditionalFormatting>
  <conditionalFormatting sqref="EQ19:FD19">
    <cfRule type="cellIs" dxfId="2073" priority="77" operator="greaterThan">
      <formula>0.3</formula>
    </cfRule>
  </conditionalFormatting>
  <conditionalFormatting sqref="EQ24:FD24">
    <cfRule type="cellIs" dxfId="2072" priority="76" operator="equal">
      <formula>""</formula>
    </cfRule>
  </conditionalFormatting>
  <conditionalFormatting sqref="EQ24:FD24">
    <cfRule type="cellIs" dxfId="2071" priority="75" operator="greaterThan">
      <formula>0.3</formula>
    </cfRule>
  </conditionalFormatting>
  <conditionalFormatting sqref="FE22:FR23 FE5:FR5 FE9:FR9 FE11:FR18 FE20:FR20 FE7:FR7">
    <cfRule type="cellIs" dxfId="2070" priority="74" operator="equal">
      <formula>""</formula>
    </cfRule>
  </conditionalFormatting>
  <conditionalFormatting sqref="FE44:FR44">
    <cfRule type="cellIs" dxfId="2069" priority="73" operator="equal">
      <formula>""</formula>
    </cfRule>
  </conditionalFormatting>
  <conditionalFormatting sqref="FE8:FR8">
    <cfRule type="cellIs" dxfId="2068" priority="72" operator="equal">
      <formula>""</formula>
    </cfRule>
  </conditionalFormatting>
  <conditionalFormatting sqref="FE8:FR8">
    <cfRule type="cellIs" dxfId="2067" priority="71" operator="greaterThan">
      <formula>0.3</formula>
    </cfRule>
  </conditionalFormatting>
  <conditionalFormatting sqref="FE10:FR10">
    <cfRule type="cellIs" dxfId="2066" priority="70" operator="equal">
      <formula>""</formula>
    </cfRule>
  </conditionalFormatting>
  <conditionalFormatting sqref="FE10:FR10">
    <cfRule type="cellIs" dxfId="2065" priority="69" operator="greaterThan">
      <formula>0.3</formula>
    </cfRule>
  </conditionalFormatting>
  <conditionalFormatting sqref="FE21:FR21">
    <cfRule type="cellIs" dxfId="2064" priority="68" operator="equal">
      <formula>""</formula>
    </cfRule>
  </conditionalFormatting>
  <conditionalFormatting sqref="FE21:FR21">
    <cfRule type="cellIs" dxfId="2063" priority="67" operator="greaterThan">
      <formula>0.3</formula>
    </cfRule>
  </conditionalFormatting>
  <conditionalFormatting sqref="FE43:FR43">
    <cfRule type="cellIs" dxfId="2062" priority="66" operator="equal">
      <formula>""</formula>
    </cfRule>
  </conditionalFormatting>
  <conditionalFormatting sqref="FE43:FR43">
    <cfRule type="cellIs" dxfId="2061" priority="65" operator="greaterThan">
      <formula>0.3</formula>
    </cfRule>
  </conditionalFormatting>
  <conditionalFormatting sqref="FE19:FR19">
    <cfRule type="cellIs" dxfId="2060" priority="64" operator="equal">
      <formula>""</formula>
    </cfRule>
  </conditionalFormatting>
  <conditionalFormatting sqref="FE19:FR19">
    <cfRule type="cellIs" dxfId="2059" priority="63" operator="greaterThan">
      <formula>0.3</formula>
    </cfRule>
  </conditionalFormatting>
  <conditionalFormatting sqref="FE24:FR24">
    <cfRule type="cellIs" dxfId="2058" priority="62" operator="equal">
      <formula>""</formula>
    </cfRule>
  </conditionalFormatting>
  <conditionalFormatting sqref="FE24:FR24">
    <cfRule type="cellIs" dxfId="2057" priority="61" operator="greaterThan">
      <formula>0.3</formula>
    </cfRule>
  </conditionalFormatting>
  <conditionalFormatting sqref="FS22:GF23 FS5:GF5 FS9:GF9 FS11:GF18 FS20:GF20 FS7:GF7">
    <cfRule type="cellIs" dxfId="2056" priority="60" operator="equal">
      <formula>""</formula>
    </cfRule>
  </conditionalFormatting>
  <conditionalFormatting sqref="FS44:GF44">
    <cfRule type="cellIs" dxfId="2055" priority="59" operator="equal">
      <formula>""</formula>
    </cfRule>
  </conditionalFormatting>
  <conditionalFormatting sqref="FS8:GF8">
    <cfRule type="cellIs" dxfId="2054" priority="58" operator="equal">
      <formula>""</formula>
    </cfRule>
  </conditionalFormatting>
  <conditionalFormatting sqref="FS8:GF8">
    <cfRule type="cellIs" dxfId="2053" priority="57" operator="greaterThan">
      <formula>0.3</formula>
    </cfRule>
  </conditionalFormatting>
  <conditionalFormatting sqref="FS10:GF10">
    <cfRule type="cellIs" dxfId="2052" priority="56" operator="equal">
      <formula>""</formula>
    </cfRule>
  </conditionalFormatting>
  <conditionalFormatting sqref="FS10:GF10">
    <cfRule type="cellIs" dxfId="2051" priority="55" operator="greaterThan">
      <formula>0.3</formula>
    </cfRule>
  </conditionalFormatting>
  <conditionalFormatting sqref="FS21:GF21">
    <cfRule type="cellIs" dxfId="2050" priority="54" operator="equal">
      <formula>""</formula>
    </cfRule>
  </conditionalFormatting>
  <conditionalFormatting sqref="FS21:GF21">
    <cfRule type="cellIs" dxfId="2049" priority="53" operator="greaterThan">
      <formula>0.3</formula>
    </cfRule>
  </conditionalFormatting>
  <conditionalFormatting sqref="FS43:GF43">
    <cfRule type="cellIs" dxfId="2048" priority="52" operator="equal">
      <formula>""</formula>
    </cfRule>
  </conditionalFormatting>
  <conditionalFormatting sqref="FS43:GF43">
    <cfRule type="cellIs" dxfId="2047" priority="51" operator="greaterThan">
      <formula>0.3</formula>
    </cfRule>
  </conditionalFormatting>
  <conditionalFormatting sqref="FS19:GF19">
    <cfRule type="cellIs" dxfId="2046" priority="50" operator="equal">
      <formula>""</formula>
    </cfRule>
  </conditionalFormatting>
  <conditionalFormatting sqref="FS19:GF19">
    <cfRule type="cellIs" dxfId="2045" priority="49" operator="greaterThan">
      <formula>0.3</formula>
    </cfRule>
  </conditionalFormatting>
  <conditionalFormatting sqref="FS24:GF24">
    <cfRule type="cellIs" dxfId="2044" priority="48" operator="equal">
      <formula>""</formula>
    </cfRule>
  </conditionalFormatting>
  <conditionalFormatting sqref="FS24:GF24">
    <cfRule type="cellIs" dxfId="2043" priority="47" operator="greaterThan">
      <formula>0.3</formula>
    </cfRule>
  </conditionalFormatting>
  <conditionalFormatting sqref="GG22:GN23 GG5:GN5 GG9:GN9 GG11:GN18 GG20:GN20 GG7:GN7">
    <cfRule type="cellIs" dxfId="2042" priority="46" operator="equal">
      <formula>""</formula>
    </cfRule>
  </conditionalFormatting>
  <conditionalFormatting sqref="GG44:GN44">
    <cfRule type="cellIs" dxfId="2041" priority="45" operator="equal">
      <formula>""</formula>
    </cfRule>
  </conditionalFormatting>
  <conditionalFormatting sqref="GG8:GN8">
    <cfRule type="cellIs" dxfId="2040" priority="44" operator="equal">
      <formula>""</formula>
    </cfRule>
  </conditionalFormatting>
  <conditionalFormatting sqref="GG8:GN8">
    <cfRule type="cellIs" dxfId="2039" priority="43" operator="greaterThan">
      <formula>0.3</formula>
    </cfRule>
  </conditionalFormatting>
  <conditionalFormatting sqref="GG10:GN10">
    <cfRule type="cellIs" dxfId="2038" priority="42" operator="equal">
      <formula>""</formula>
    </cfRule>
  </conditionalFormatting>
  <conditionalFormatting sqref="GG10:GN10">
    <cfRule type="cellIs" dxfId="2037" priority="41" operator="greaterThan">
      <formula>0.3</formula>
    </cfRule>
  </conditionalFormatting>
  <conditionalFormatting sqref="GG21:GN21">
    <cfRule type="cellIs" dxfId="2036" priority="40" operator="equal">
      <formula>""</formula>
    </cfRule>
  </conditionalFormatting>
  <conditionalFormatting sqref="GG21:GN21">
    <cfRule type="cellIs" dxfId="2035" priority="39" operator="greaterThan">
      <formula>0.3</formula>
    </cfRule>
  </conditionalFormatting>
  <conditionalFormatting sqref="GG43:GN43">
    <cfRule type="cellIs" dxfId="2034" priority="38" operator="equal">
      <formula>""</formula>
    </cfRule>
  </conditionalFormatting>
  <conditionalFormatting sqref="GG43:GN43">
    <cfRule type="cellIs" dxfId="2033" priority="37" operator="greaterThan">
      <formula>0.3</formula>
    </cfRule>
  </conditionalFormatting>
  <conditionalFormatting sqref="GG19:GN19">
    <cfRule type="cellIs" dxfId="2032" priority="36" operator="equal">
      <formula>""</formula>
    </cfRule>
  </conditionalFormatting>
  <conditionalFormatting sqref="GG19:GN19">
    <cfRule type="cellIs" dxfId="2031" priority="35" operator="greaterThan">
      <formula>0.3</formula>
    </cfRule>
  </conditionalFormatting>
  <conditionalFormatting sqref="GG24:GN24">
    <cfRule type="cellIs" dxfId="2030" priority="34" operator="equal">
      <formula>""</formula>
    </cfRule>
  </conditionalFormatting>
  <conditionalFormatting sqref="GG24:GN24">
    <cfRule type="cellIs" dxfId="2029" priority="33" operator="greaterThan">
      <formula>0.3</formula>
    </cfRule>
  </conditionalFormatting>
  <conditionalFormatting sqref="AI6:GN6">
    <cfRule type="cellIs" dxfId="2028" priority="32" operator="equal">
      <formula>""</formula>
    </cfRule>
  </conditionalFormatting>
  <conditionalFormatting sqref="AI6:GN6">
    <cfRule type="cellIs" dxfId="2027" priority="31" operator="greaterThan">
      <formula>0.3</formula>
    </cfRule>
  </conditionalFormatting>
  <conditionalFormatting sqref="AI21:AJ21">
    <cfRule type="cellIs" dxfId="2026" priority="30" operator="equal">
      <formula>""</formula>
    </cfRule>
  </conditionalFormatting>
  <conditionalFormatting sqref="AI21:AJ21">
    <cfRule type="cellIs" dxfId="2025" priority="29" operator="greaterThan">
      <formula>0.3</formula>
    </cfRule>
  </conditionalFormatting>
  <conditionalFormatting sqref="AM21">
    <cfRule type="cellIs" dxfId="2024" priority="28" operator="equal">
      <formula>""</formula>
    </cfRule>
  </conditionalFormatting>
  <conditionalFormatting sqref="AM21">
    <cfRule type="cellIs" dxfId="2023" priority="27" operator="greaterThan">
      <formula>0.3</formula>
    </cfRule>
  </conditionalFormatting>
  <conditionalFormatting sqref="AS21">
    <cfRule type="cellIs" dxfId="2022" priority="26" operator="equal">
      <formula>""</formula>
    </cfRule>
  </conditionalFormatting>
  <conditionalFormatting sqref="AS21">
    <cfRule type="cellIs" dxfId="2021" priority="25" operator="greaterThan">
      <formula>0.3</formula>
    </cfRule>
  </conditionalFormatting>
  <conditionalFormatting sqref="AZ21:CA21">
    <cfRule type="cellIs" dxfId="2020" priority="24" operator="equal">
      <formula>""</formula>
    </cfRule>
  </conditionalFormatting>
  <conditionalFormatting sqref="AZ21:CA21">
    <cfRule type="cellIs" dxfId="2019" priority="23" operator="greaterThan">
      <formula>0.3</formula>
    </cfRule>
  </conditionalFormatting>
  <conditionalFormatting sqref="AM24">
    <cfRule type="cellIs" dxfId="2018" priority="22" operator="equal">
      <formula>""</formula>
    </cfRule>
  </conditionalFormatting>
  <conditionalFormatting sqref="AM24">
    <cfRule type="cellIs" dxfId="2017" priority="21" operator="greaterThan">
      <formula>0.3</formula>
    </cfRule>
  </conditionalFormatting>
  <conditionalFormatting sqref="AS24:AT24">
    <cfRule type="cellIs" dxfId="2016" priority="20" operator="equal">
      <formula>""</formula>
    </cfRule>
  </conditionalFormatting>
  <conditionalFormatting sqref="AS24:AT24">
    <cfRule type="cellIs" dxfId="2015" priority="19" operator="greaterThan">
      <formula>0.3</formula>
    </cfRule>
  </conditionalFormatting>
  <conditionalFormatting sqref="AY24:AZ24">
    <cfRule type="cellIs" dxfId="2014" priority="18" operator="equal">
      <formula>""</formula>
    </cfRule>
  </conditionalFormatting>
  <conditionalFormatting sqref="AY24:AZ24">
    <cfRule type="cellIs" dxfId="2013" priority="17" operator="greaterThan">
      <formula>0.3</formula>
    </cfRule>
  </conditionalFormatting>
  <conditionalFormatting sqref="BD24">
    <cfRule type="cellIs" dxfId="2012" priority="16" operator="equal">
      <formula>""</formula>
    </cfRule>
  </conditionalFormatting>
  <conditionalFormatting sqref="BD24">
    <cfRule type="cellIs" dxfId="2011" priority="15" operator="greaterThan">
      <formula>0.3</formula>
    </cfRule>
  </conditionalFormatting>
  <conditionalFormatting sqref="BF24">
    <cfRule type="cellIs" dxfId="2010" priority="14" operator="equal">
      <formula>""</formula>
    </cfRule>
  </conditionalFormatting>
  <conditionalFormatting sqref="BF24">
    <cfRule type="cellIs" dxfId="2009" priority="13" operator="greaterThan">
      <formula>0.3</formula>
    </cfRule>
  </conditionalFormatting>
  <conditionalFormatting sqref="BL24:BN24">
    <cfRule type="cellIs" dxfId="2008" priority="12" operator="equal">
      <formula>""</formula>
    </cfRule>
  </conditionalFormatting>
  <conditionalFormatting sqref="BL24:BN24">
    <cfRule type="cellIs" dxfId="2007" priority="11" operator="greaterThan">
      <formula>0.3</formula>
    </cfRule>
  </conditionalFormatting>
  <conditionalFormatting sqref="BQ24">
    <cfRule type="cellIs" dxfId="2006" priority="10" operator="equal">
      <formula>""</formula>
    </cfRule>
  </conditionalFormatting>
  <conditionalFormatting sqref="BQ24">
    <cfRule type="cellIs" dxfId="2005" priority="9" operator="greaterThan">
      <formula>0.3</formula>
    </cfRule>
  </conditionalFormatting>
  <conditionalFormatting sqref="BU24:BW24">
    <cfRule type="cellIs" dxfId="2004" priority="8" operator="equal">
      <formula>""</formula>
    </cfRule>
  </conditionalFormatting>
  <conditionalFormatting sqref="BU24:BW24">
    <cfRule type="cellIs" dxfId="2003" priority="7" operator="greaterThan">
      <formula>0.3</formula>
    </cfRule>
  </conditionalFormatting>
  <conditionalFormatting sqref="BY24">
    <cfRule type="cellIs" dxfId="2002" priority="6" operator="equal">
      <formula>""</formula>
    </cfRule>
  </conditionalFormatting>
  <conditionalFormatting sqref="BY24">
    <cfRule type="cellIs" dxfId="2001" priority="5" operator="greaterThan">
      <formula>0.3</formula>
    </cfRule>
  </conditionalFormatting>
  <conditionalFormatting sqref="CE24">
    <cfRule type="cellIs" dxfId="2000" priority="4" operator="equal">
      <formula>""</formula>
    </cfRule>
  </conditionalFormatting>
  <conditionalFormatting sqref="CE24">
    <cfRule type="cellIs" dxfId="1999" priority="3" operator="greaterThan">
      <formula>0.3</formula>
    </cfRule>
  </conditionalFormatting>
  <conditionalFormatting sqref="CG24:DK24">
    <cfRule type="cellIs" dxfId="1998" priority="2" operator="equal">
      <formula>""</formula>
    </cfRule>
  </conditionalFormatting>
  <conditionalFormatting sqref="CG24:DK24">
    <cfRule type="cellIs" dxfId="1997" priority="1" operator="greaterThan">
      <formula>0.3</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1C909-1EEE-448B-B685-7233E74397D7}">
  <dimension ref="A2:GK85"/>
  <sheetViews>
    <sheetView showGridLines="0" topLeftCell="A50" zoomScale="110" zoomScaleNormal="110" workbookViewId="0">
      <selection activeCell="B57" sqref="B57"/>
    </sheetView>
  </sheetViews>
  <sheetFormatPr defaultRowHeight="15" x14ac:dyDescent="0.25"/>
  <cols>
    <col min="1" max="1" width="17.85546875" customWidth="1"/>
    <col min="2" max="2" width="80.85546875" customWidth="1"/>
    <col min="3" max="3" width="15.28515625" customWidth="1"/>
    <col min="4" max="4" width="13.28515625" customWidth="1"/>
    <col min="5" max="5" width="16.85546875" customWidth="1"/>
    <col min="6" max="6" width="16.140625" customWidth="1"/>
    <col min="7" max="13" width="13.28515625" customWidth="1"/>
    <col min="14" max="14" width="8.5703125" bestFit="1" customWidth="1"/>
    <col min="15" max="16" width="11" bestFit="1" customWidth="1"/>
    <col min="17" max="20" width="8.5703125" bestFit="1" customWidth="1"/>
    <col min="21" max="21" width="10" bestFit="1" customWidth="1"/>
    <col min="22" max="22" width="8.5703125" bestFit="1" customWidth="1"/>
    <col min="23" max="24" width="5.85546875" bestFit="1" customWidth="1"/>
    <col min="25" max="25" width="7.5703125" bestFit="1" customWidth="1"/>
    <col min="26" max="26" width="8.5703125" bestFit="1" customWidth="1"/>
    <col min="27" max="27" width="10" bestFit="1" customWidth="1"/>
    <col min="28" max="29" width="8.5703125" bestFit="1" customWidth="1"/>
    <col min="30" max="30" width="10" bestFit="1" customWidth="1"/>
    <col min="31" max="31" width="7.5703125" bestFit="1" customWidth="1"/>
    <col min="32" max="32" width="6.7109375" bestFit="1" customWidth="1"/>
    <col min="33" max="33" width="5.85546875" bestFit="1" customWidth="1"/>
    <col min="34" max="37" width="5.85546875" customWidth="1"/>
    <col min="38" max="38" width="6.7109375" bestFit="1" customWidth="1"/>
    <col min="39" max="39" width="5.85546875" bestFit="1" customWidth="1"/>
    <col min="40" max="41" width="6.7109375" bestFit="1" customWidth="1"/>
    <col min="42" max="42" width="7.5703125" bestFit="1" customWidth="1"/>
    <col min="43" max="43" width="5.7109375" bestFit="1" customWidth="1"/>
    <col min="44" max="44" width="5.85546875" bestFit="1" customWidth="1"/>
    <col min="45" max="47" width="8.5703125" bestFit="1" customWidth="1"/>
    <col min="48" max="49" width="5.7109375" bestFit="1" customWidth="1"/>
    <col min="50" max="51" width="7.5703125" bestFit="1" customWidth="1"/>
    <col min="52" max="52" width="8.5703125" bestFit="1" customWidth="1"/>
    <col min="53" max="53" width="5.7109375" bestFit="1" customWidth="1"/>
    <col min="54" max="56" width="6.7109375" bestFit="1" customWidth="1"/>
    <col min="57" max="59" width="5.7109375" bestFit="1" customWidth="1"/>
    <col min="60" max="62" width="6.7109375" bestFit="1" customWidth="1"/>
    <col min="63" max="63" width="5.7109375" bestFit="1" customWidth="1"/>
    <col min="64" max="64" width="7.5703125" bestFit="1" customWidth="1"/>
    <col min="65" max="65" width="10" bestFit="1" customWidth="1"/>
    <col min="66" max="66" width="7.5703125" bestFit="1" customWidth="1"/>
    <col min="67" max="67" width="5.7109375" bestFit="1" customWidth="1"/>
    <col min="68" max="68" width="6.7109375" bestFit="1" customWidth="1"/>
    <col min="69" max="72" width="5.7109375" bestFit="1" customWidth="1"/>
    <col min="73" max="73" width="6.7109375" bestFit="1" customWidth="1"/>
    <col min="74" max="74" width="7.5703125" bestFit="1" customWidth="1"/>
    <col min="75" max="76" width="6.7109375" bestFit="1" customWidth="1"/>
    <col min="77" max="78" width="4.28515625" bestFit="1" customWidth="1"/>
    <col min="79" max="79" width="7.5703125" bestFit="1" customWidth="1"/>
    <col min="80" max="80" width="5.7109375" bestFit="1" customWidth="1"/>
    <col min="81" max="81" width="4.140625" bestFit="1" customWidth="1"/>
    <col min="82" max="82" width="7.5703125" bestFit="1" customWidth="1"/>
    <col min="83" max="88" width="5.7109375" bestFit="1" customWidth="1"/>
    <col min="89" max="89" width="7.5703125" bestFit="1" customWidth="1"/>
    <col min="90" max="90" width="10" bestFit="1" customWidth="1"/>
    <col min="91" max="91" width="7.5703125" bestFit="1" customWidth="1"/>
    <col min="92" max="93" width="5.7109375" bestFit="1" customWidth="1"/>
    <col min="94" max="94" width="6.7109375" bestFit="1" customWidth="1"/>
    <col min="95" max="96" width="5.7109375" bestFit="1" customWidth="1"/>
    <col min="97" max="97" width="7.5703125" bestFit="1" customWidth="1"/>
    <col min="98" max="98" width="5.7109375" bestFit="1" customWidth="1"/>
    <col min="99" max="99" width="7.5703125" bestFit="1" customWidth="1"/>
    <col min="100" max="100" width="5.7109375" bestFit="1" customWidth="1"/>
    <col min="101" max="101" width="7.5703125" bestFit="1" customWidth="1"/>
    <col min="102" max="107" width="5.7109375" bestFit="1" customWidth="1"/>
    <col min="108" max="108" width="6.7109375" bestFit="1" customWidth="1"/>
    <col min="109" max="109" width="5.7109375" bestFit="1" customWidth="1"/>
    <col min="110" max="110" width="6.7109375" bestFit="1" customWidth="1"/>
    <col min="111" max="111" width="7.5703125" bestFit="1" customWidth="1"/>
    <col min="112" max="112" width="10" bestFit="1" customWidth="1"/>
    <col min="113" max="115" width="5.85546875" bestFit="1" customWidth="1"/>
    <col min="116" max="116" width="8.5703125" bestFit="1" customWidth="1"/>
    <col min="117" max="121" width="6.7109375" bestFit="1" customWidth="1"/>
    <col min="122" max="122" width="5.85546875" bestFit="1" customWidth="1"/>
    <col min="123" max="123" width="6.7109375" bestFit="1" customWidth="1"/>
    <col min="124" max="124" width="8.5703125" bestFit="1" customWidth="1"/>
    <col min="125" max="127" width="5.85546875" bestFit="1" customWidth="1"/>
    <col min="128" max="128" width="6.7109375" bestFit="1" customWidth="1"/>
    <col min="129" max="129" width="5.85546875" bestFit="1" customWidth="1"/>
    <col min="130" max="130" width="6.7109375" bestFit="1" customWidth="1"/>
    <col min="131" max="131" width="5.85546875" bestFit="1" customWidth="1"/>
    <col min="132" max="132" width="7.5703125" bestFit="1" customWidth="1"/>
    <col min="133" max="134" width="5.85546875" bestFit="1" customWidth="1"/>
    <col min="135" max="137" width="6.7109375" bestFit="1" customWidth="1"/>
    <col min="138" max="138" width="5.85546875" bestFit="1" customWidth="1"/>
    <col min="139" max="139" width="7.5703125" bestFit="1" customWidth="1"/>
    <col min="140" max="140" width="4.28515625" bestFit="1" customWidth="1"/>
    <col min="141" max="141" width="6.7109375" bestFit="1" customWidth="1"/>
    <col min="142" max="142" width="4.28515625" bestFit="1" customWidth="1"/>
    <col min="143" max="154" width="5.85546875" bestFit="1" customWidth="1"/>
    <col min="155" max="155" width="6.7109375" bestFit="1" customWidth="1"/>
    <col min="156" max="159" width="5.85546875" bestFit="1" customWidth="1"/>
    <col min="160" max="160" width="6.7109375" bestFit="1" customWidth="1"/>
    <col min="161" max="161" width="7.5703125" bestFit="1" customWidth="1"/>
    <col min="162" max="162" width="5.85546875" bestFit="1" customWidth="1"/>
    <col min="163" max="163" width="7.5703125" bestFit="1" customWidth="1"/>
    <col min="164" max="165" width="5.85546875" bestFit="1" customWidth="1"/>
    <col min="166" max="166" width="6.7109375" bestFit="1" customWidth="1"/>
    <col min="167" max="167" width="5.85546875" bestFit="1" customWidth="1"/>
    <col min="168" max="168" width="7.5703125" bestFit="1" customWidth="1"/>
    <col min="169" max="169" width="5.85546875" bestFit="1" customWidth="1"/>
    <col min="170" max="170" width="7.5703125" bestFit="1" customWidth="1"/>
    <col min="171" max="174" width="5.85546875" bestFit="1" customWidth="1"/>
    <col min="175" max="175" width="7.5703125" bestFit="1" customWidth="1"/>
    <col min="176" max="177" width="5.85546875" bestFit="1" customWidth="1"/>
    <col min="178" max="178" width="6.7109375" bestFit="1" customWidth="1"/>
    <col min="179" max="183" width="5.85546875" bestFit="1" customWidth="1"/>
    <col min="184" max="184" width="7.5703125" bestFit="1" customWidth="1"/>
    <col min="185" max="189" width="5.85546875" bestFit="1" customWidth="1"/>
    <col min="190" max="190" width="6.7109375" bestFit="1" customWidth="1"/>
    <col min="191" max="191" width="7.5703125" bestFit="1" customWidth="1"/>
    <col min="192" max="193" width="5.85546875" bestFit="1" customWidth="1"/>
  </cols>
  <sheetData>
    <row r="2" spans="2:193" x14ac:dyDescent="0.25">
      <c r="C2" s="88"/>
      <c r="D2" s="88"/>
      <c r="E2" s="88"/>
      <c r="F2" s="88"/>
      <c r="G2" s="88"/>
      <c r="H2" s="88"/>
      <c r="I2" s="88"/>
      <c r="J2" s="88"/>
      <c r="K2" s="88"/>
      <c r="L2" s="88"/>
      <c r="M2" s="88"/>
    </row>
    <row r="4" spans="2:193" ht="206.25" x14ac:dyDescent="0.25">
      <c r="B4" s="89" t="s">
        <v>10714</v>
      </c>
      <c r="C4" s="83" t="s">
        <v>5961</v>
      </c>
      <c r="D4" s="83"/>
      <c r="E4" s="83"/>
      <c r="F4" s="83"/>
      <c r="G4" s="83"/>
      <c r="H4" s="83"/>
      <c r="I4" s="83"/>
      <c r="J4" s="83"/>
      <c r="K4" s="83"/>
      <c r="L4" s="83"/>
      <c r="M4" s="83"/>
      <c r="N4" s="82" t="s">
        <v>5960</v>
      </c>
      <c r="O4" s="82" t="s">
        <v>5959</v>
      </c>
      <c r="P4" s="82" t="s">
        <v>5958</v>
      </c>
      <c r="Q4" s="82" t="s">
        <v>5957</v>
      </c>
      <c r="R4" s="82" t="s">
        <v>5956</v>
      </c>
      <c r="S4" s="82" t="s">
        <v>5955</v>
      </c>
      <c r="T4" s="82" t="s">
        <v>5954</v>
      </c>
      <c r="U4" s="82" t="s">
        <v>5953</v>
      </c>
      <c r="V4" s="82" t="s">
        <v>257</v>
      </c>
      <c r="W4" s="82" t="s">
        <v>5952</v>
      </c>
      <c r="X4" s="82" t="s">
        <v>5951</v>
      </c>
      <c r="Y4" s="82" t="s">
        <v>5950</v>
      </c>
      <c r="Z4" s="82" t="s">
        <v>5949</v>
      </c>
      <c r="AA4" s="82" t="s">
        <v>5948</v>
      </c>
      <c r="AB4" s="82" t="s">
        <v>5947</v>
      </c>
      <c r="AC4" s="82" t="s">
        <v>5946</v>
      </c>
      <c r="AD4" s="82" t="s">
        <v>5945</v>
      </c>
      <c r="AE4" s="82" t="s">
        <v>5944</v>
      </c>
      <c r="AF4" s="82" t="s">
        <v>5943</v>
      </c>
      <c r="AG4" s="82" t="s">
        <v>5942</v>
      </c>
      <c r="AH4" s="82"/>
      <c r="AI4" s="82"/>
      <c r="AJ4" s="82"/>
      <c r="AK4" s="82"/>
      <c r="AL4" s="82" t="s">
        <v>5941</v>
      </c>
      <c r="AM4" s="82" t="s">
        <v>5940</v>
      </c>
      <c r="AN4" s="82" t="s">
        <v>5939</v>
      </c>
      <c r="AO4" s="82" t="s">
        <v>5938</v>
      </c>
      <c r="AP4" s="82" t="s">
        <v>374</v>
      </c>
      <c r="AQ4" s="82" t="s">
        <v>5937</v>
      </c>
      <c r="AR4" s="82" t="s">
        <v>5936</v>
      </c>
      <c r="AS4" s="82" t="s">
        <v>5935</v>
      </c>
      <c r="AT4" s="82" t="s">
        <v>5934</v>
      </c>
      <c r="AU4" s="82" t="s">
        <v>5933</v>
      </c>
      <c r="AV4" s="82" t="s">
        <v>5932</v>
      </c>
      <c r="AW4" s="82" t="s">
        <v>5931</v>
      </c>
      <c r="AX4" s="82" t="s">
        <v>5930</v>
      </c>
      <c r="AY4" s="82" t="s">
        <v>5929</v>
      </c>
      <c r="AZ4" s="82" t="s">
        <v>5928</v>
      </c>
      <c r="BA4" s="82" t="s">
        <v>5927</v>
      </c>
      <c r="BB4" s="82" t="s">
        <v>5926</v>
      </c>
      <c r="BC4" s="82" t="s">
        <v>5925</v>
      </c>
      <c r="BD4" s="82" t="s">
        <v>911</v>
      </c>
      <c r="BE4" s="82" t="s">
        <v>5924</v>
      </c>
      <c r="BF4" s="82" t="s">
        <v>5923</v>
      </c>
      <c r="BG4" s="82" t="s">
        <v>5922</v>
      </c>
      <c r="BH4" s="82" t="s">
        <v>5921</v>
      </c>
      <c r="BI4" s="82" t="s">
        <v>5920</v>
      </c>
      <c r="BJ4" s="82" t="s">
        <v>5919</v>
      </c>
      <c r="BK4" s="82" t="s">
        <v>5918</v>
      </c>
      <c r="BL4" s="82" t="s">
        <v>901</v>
      </c>
      <c r="BM4" s="82" t="s">
        <v>5917</v>
      </c>
      <c r="BN4" s="82" t="s">
        <v>5916</v>
      </c>
      <c r="BO4" s="82" t="s">
        <v>5915</v>
      </c>
      <c r="BP4" s="82" t="s">
        <v>5914</v>
      </c>
      <c r="BQ4" s="82" t="s">
        <v>5913</v>
      </c>
      <c r="BR4" s="82" t="s">
        <v>768</v>
      </c>
      <c r="BS4" s="82" t="s">
        <v>5912</v>
      </c>
      <c r="BT4" s="82" t="s">
        <v>5911</v>
      </c>
      <c r="BU4" s="82" t="s">
        <v>5910</v>
      </c>
      <c r="BV4" s="82" t="s">
        <v>5909</v>
      </c>
      <c r="BW4" s="82" t="s">
        <v>5908</v>
      </c>
      <c r="BX4" s="82" t="s">
        <v>5907</v>
      </c>
      <c r="BY4" s="82" t="s">
        <v>5906</v>
      </c>
      <c r="BZ4" s="82" t="s">
        <v>5905</v>
      </c>
      <c r="CA4" s="82" t="s">
        <v>5904</v>
      </c>
      <c r="CB4" s="82" t="s">
        <v>5903</v>
      </c>
      <c r="CC4" s="82" t="s">
        <v>5902</v>
      </c>
      <c r="CD4" s="82" t="s">
        <v>5901</v>
      </c>
      <c r="CE4" s="82" t="s">
        <v>5900</v>
      </c>
      <c r="CF4" s="82" t="s">
        <v>5899</v>
      </c>
      <c r="CG4" s="82" t="s">
        <v>5898</v>
      </c>
      <c r="CH4" s="82" t="s">
        <v>5897</v>
      </c>
      <c r="CI4" s="82" t="s">
        <v>5896</v>
      </c>
      <c r="CJ4" s="82" t="s">
        <v>5895</v>
      </c>
      <c r="CK4" s="82" t="s">
        <v>5894</v>
      </c>
      <c r="CL4" s="82" t="s">
        <v>5893</v>
      </c>
      <c r="CM4" s="82" t="s">
        <v>5892</v>
      </c>
      <c r="CN4" s="82" t="s">
        <v>5891</v>
      </c>
      <c r="CO4" s="82" t="s">
        <v>5890</v>
      </c>
      <c r="CP4" s="82" t="s">
        <v>5889</v>
      </c>
      <c r="CQ4" s="82" t="s">
        <v>5888</v>
      </c>
      <c r="CR4" s="82" t="s">
        <v>5887</v>
      </c>
      <c r="CS4" s="82" t="s">
        <v>5886</v>
      </c>
      <c r="CT4" s="82" t="s">
        <v>5885</v>
      </c>
      <c r="CU4" s="82" t="s">
        <v>5884</v>
      </c>
      <c r="CV4" s="82" t="s">
        <v>5883</v>
      </c>
      <c r="CW4" s="82" t="s">
        <v>5882</v>
      </c>
      <c r="CX4" s="82" t="s">
        <v>5881</v>
      </c>
      <c r="CY4" s="82" t="s">
        <v>5880</v>
      </c>
      <c r="CZ4" s="82" t="s">
        <v>5879</v>
      </c>
      <c r="DA4" s="82" t="s">
        <v>5878</v>
      </c>
      <c r="DB4" s="82" t="s">
        <v>5877</v>
      </c>
      <c r="DC4" s="82" t="s">
        <v>5876</v>
      </c>
      <c r="DD4" s="82" t="s">
        <v>5875</v>
      </c>
      <c r="DE4" s="82" t="s">
        <v>5874</v>
      </c>
      <c r="DF4" s="82" t="s">
        <v>5873</v>
      </c>
      <c r="DG4" s="82" t="s">
        <v>5872</v>
      </c>
      <c r="DH4" s="82" t="s">
        <v>5871</v>
      </c>
      <c r="DI4" s="82" t="s">
        <v>5870</v>
      </c>
      <c r="DJ4" s="82" t="s">
        <v>5869</v>
      </c>
      <c r="DK4" s="82" t="s">
        <v>5868</v>
      </c>
      <c r="DL4" s="82" t="s">
        <v>5867</v>
      </c>
      <c r="DM4" s="82" t="s">
        <v>5866</v>
      </c>
      <c r="DN4" s="82" t="s">
        <v>5865</v>
      </c>
      <c r="DO4" s="82" t="s">
        <v>5864</v>
      </c>
      <c r="DP4" s="82" t="s">
        <v>5863</v>
      </c>
      <c r="DQ4" s="82" t="s">
        <v>5862</v>
      </c>
      <c r="DR4" s="82" t="s">
        <v>5861</v>
      </c>
      <c r="DS4" s="82" t="s">
        <v>5860</v>
      </c>
      <c r="DT4" s="82" t="s">
        <v>5859</v>
      </c>
      <c r="DU4" s="82" t="s">
        <v>5858</v>
      </c>
      <c r="DV4" s="82" t="s">
        <v>5857</v>
      </c>
      <c r="DW4" s="82" t="s">
        <v>5856</v>
      </c>
      <c r="DX4" s="82" t="s">
        <v>5855</v>
      </c>
      <c r="DY4" s="82" t="s">
        <v>5854</v>
      </c>
      <c r="DZ4" s="82" t="s">
        <v>5853</v>
      </c>
      <c r="EA4" s="82" t="s">
        <v>5852</v>
      </c>
      <c r="EB4" s="82" t="s">
        <v>5851</v>
      </c>
      <c r="EC4" s="82" t="s">
        <v>5850</v>
      </c>
      <c r="ED4" s="82" t="s">
        <v>5849</v>
      </c>
      <c r="EE4" s="82" t="s">
        <v>5848</v>
      </c>
      <c r="EF4" s="82" t="s">
        <v>5847</v>
      </c>
      <c r="EG4" s="82" t="s">
        <v>5846</v>
      </c>
      <c r="EH4" s="82" t="s">
        <v>5845</v>
      </c>
      <c r="EI4" s="82" t="s">
        <v>5844</v>
      </c>
      <c r="EJ4" s="82" t="s">
        <v>5843</v>
      </c>
      <c r="EK4" s="82" t="s">
        <v>5842</v>
      </c>
      <c r="EL4" s="82" t="s">
        <v>5841</v>
      </c>
      <c r="EM4" s="82" t="s">
        <v>5840</v>
      </c>
      <c r="EN4" s="82" t="s">
        <v>5839</v>
      </c>
      <c r="EO4" s="82" t="s">
        <v>5838</v>
      </c>
      <c r="EP4" s="82" t="s">
        <v>5837</v>
      </c>
      <c r="EQ4" s="82" t="s">
        <v>5836</v>
      </c>
      <c r="ER4" s="82" t="s">
        <v>1613</v>
      </c>
      <c r="ES4" s="82" t="s">
        <v>5835</v>
      </c>
      <c r="ET4" s="82" t="s">
        <v>5834</v>
      </c>
      <c r="EU4" s="82" t="s">
        <v>5833</v>
      </c>
      <c r="EV4" s="82" t="s">
        <v>5832</v>
      </c>
      <c r="EW4" s="82" t="s">
        <v>5831</v>
      </c>
      <c r="EX4" s="82" t="s">
        <v>5830</v>
      </c>
      <c r="EY4" s="82" t="s">
        <v>5370</v>
      </c>
      <c r="EZ4" s="82" t="s">
        <v>5829</v>
      </c>
      <c r="FA4" s="82" t="s">
        <v>5828</v>
      </c>
      <c r="FB4" s="82" t="s">
        <v>5827</v>
      </c>
      <c r="FC4" s="82" t="s">
        <v>199</v>
      </c>
      <c r="FD4" s="82" t="s">
        <v>5826</v>
      </c>
      <c r="FE4" s="82" t="s">
        <v>5825</v>
      </c>
      <c r="FF4" s="82" t="s">
        <v>5456</v>
      </c>
      <c r="FG4" s="82" t="s">
        <v>5824</v>
      </c>
      <c r="FH4" s="82" t="s">
        <v>5823</v>
      </c>
      <c r="FI4" s="82" t="s">
        <v>5822</v>
      </c>
      <c r="FJ4" s="82" t="s">
        <v>5821</v>
      </c>
      <c r="FK4" s="82" t="s">
        <v>5820</v>
      </c>
      <c r="FL4" s="82" t="s">
        <v>5819</v>
      </c>
      <c r="FM4" s="82" t="s">
        <v>5818</v>
      </c>
      <c r="FN4" s="82" t="s">
        <v>5817</v>
      </c>
      <c r="FO4" s="82" t="s">
        <v>5816</v>
      </c>
      <c r="FP4" s="82" t="s">
        <v>5815</v>
      </c>
      <c r="FQ4" s="82" t="s">
        <v>5814</v>
      </c>
      <c r="FR4" s="82" t="s">
        <v>5813</v>
      </c>
      <c r="FS4" s="82" t="s">
        <v>5812</v>
      </c>
      <c r="FT4" s="82" t="s">
        <v>5811</v>
      </c>
      <c r="FU4" s="82" t="s">
        <v>5810</v>
      </c>
      <c r="FV4" s="82" t="s">
        <v>1102</v>
      </c>
      <c r="FW4" s="82" t="s">
        <v>5809</v>
      </c>
      <c r="FX4" s="82" t="s">
        <v>5808</v>
      </c>
      <c r="FY4" s="82" t="s">
        <v>5807</v>
      </c>
      <c r="FZ4" s="82" t="s">
        <v>5806</v>
      </c>
      <c r="GA4" s="82" t="s">
        <v>5805</v>
      </c>
      <c r="GB4" s="82" t="s">
        <v>5804</v>
      </c>
      <c r="GC4" s="82" t="s">
        <v>5803</v>
      </c>
      <c r="GD4" s="82" t="s">
        <v>5802</v>
      </c>
      <c r="GE4" s="82" t="s">
        <v>5801</v>
      </c>
      <c r="GF4" s="82" t="s">
        <v>5800</v>
      </c>
      <c r="GG4" s="82" t="s">
        <v>224</v>
      </c>
      <c r="GH4" s="82" t="s">
        <v>5799</v>
      </c>
      <c r="GI4" s="82" t="s">
        <v>5798</v>
      </c>
      <c r="GJ4" s="82" t="s">
        <v>5797</v>
      </c>
      <c r="GK4" s="82" t="s">
        <v>5796</v>
      </c>
    </row>
    <row r="5" spans="2:193" x14ac:dyDescent="0.25">
      <c r="B5" s="71" t="s">
        <v>101</v>
      </c>
      <c r="C5" s="76">
        <f>'Summary Root Folders'!L5</f>
        <v>2113802</v>
      </c>
      <c r="D5" s="76"/>
      <c r="E5" s="76"/>
      <c r="F5" s="76"/>
      <c r="G5" s="76"/>
      <c r="H5" s="76"/>
      <c r="I5" s="76"/>
      <c r="J5" s="76"/>
      <c r="K5" s="76"/>
      <c r="L5" s="76"/>
      <c r="M5" s="76"/>
      <c r="N5" s="47">
        <v>48097</v>
      </c>
      <c r="O5" s="47">
        <v>850620</v>
      </c>
      <c r="P5" s="47">
        <v>249152</v>
      </c>
      <c r="Q5" s="47">
        <v>52803</v>
      </c>
      <c r="R5" s="47">
        <v>118472</v>
      </c>
      <c r="S5" s="47">
        <v>16912</v>
      </c>
      <c r="T5" s="47">
        <v>388480</v>
      </c>
      <c r="U5" s="47">
        <v>1478585</v>
      </c>
      <c r="V5" s="47">
        <v>366137</v>
      </c>
      <c r="W5" s="47">
        <v>307</v>
      </c>
      <c r="X5" s="47">
        <v>307</v>
      </c>
      <c r="Y5" s="47">
        <v>22485</v>
      </c>
      <c r="Z5" s="47">
        <v>244089</v>
      </c>
      <c r="AA5" s="47">
        <v>1708374</v>
      </c>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7"/>
      <c r="BD5" s="47"/>
      <c r="BE5" s="47"/>
      <c r="BF5" s="47"/>
      <c r="BG5" s="47"/>
      <c r="BH5" s="47"/>
      <c r="BI5" s="47"/>
      <c r="BJ5" s="47"/>
      <c r="BK5" s="47"/>
      <c r="BL5" s="47"/>
      <c r="BM5" s="47"/>
      <c r="BN5" s="47"/>
      <c r="BO5" s="47"/>
      <c r="BP5" s="47"/>
      <c r="BQ5" s="47"/>
      <c r="BR5" s="47"/>
      <c r="BS5" s="47"/>
      <c r="BT5" s="47"/>
      <c r="BU5" s="47"/>
      <c r="BV5" s="47"/>
      <c r="BW5" s="47"/>
      <c r="BX5" s="47"/>
      <c r="BY5" s="47"/>
      <c r="BZ5" s="47"/>
      <c r="CA5" s="47"/>
      <c r="CB5" s="47"/>
      <c r="CC5" s="47"/>
      <c r="CD5" s="47"/>
      <c r="CE5" s="47"/>
      <c r="CF5" s="47"/>
      <c r="CG5" s="47"/>
      <c r="CH5" s="47"/>
      <c r="CI5" s="47"/>
      <c r="CJ5" s="47"/>
      <c r="CK5" s="47"/>
      <c r="CL5" s="47"/>
      <c r="CM5" s="47"/>
      <c r="CN5" s="47"/>
      <c r="CO5" s="47"/>
      <c r="CP5" s="47"/>
      <c r="CQ5" s="47"/>
      <c r="CR5" s="47"/>
      <c r="CS5" s="47"/>
      <c r="CT5" s="47"/>
      <c r="CU5" s="47"/>
      <c r="CV5" s="47"/>
      <c r="CW5" s="47"/>
      <c r="CX5" s="47"/>
      <c r="CY5" s="47"/>
      <c r="CZ5" s="47"/>
      <c r="DA5" s="47"/>
      <c r="DB5" s="47"/>
      <c r="DC5" s="47"/>
      <c r="DD5" s="47"/>
      <c r="DE5" s="47"/>
      <c r="DF5" s="47"/>
      <c r="DG5" s="47"/>
      <c r="DH5" s="47"/>
      <c r="DI5" s="47"/>
      <c r="DJ5" s="47"/>
      <c r="DK5" s="47"/>
      <c r="DL5" s="47"/>
      <c r="DM5" s="47"/>
      <c r="DN5" s="47"/>
      <c r="DO5" s="47"/>
      <c r="DP5" s="47"/>
      <c r="DQ5" s="47"/>
      <c r="DR5" s="47"/>
      <c r="DS5" s="47"/>
      <c r="DT5" s="47"/>
      <c r="DU5" s="47"/>
      <c r="DV5" s="47"/>
      <c r="DW5" s="47"/>
      <c r="DX5" s="47"/>
      <c r="DY5" s="47"/>
      <c r="DZ5" s="47"/>
      <c r="EA5" s="47"/>
      <c r="EB5" s="47"/>
      <c r="EC5" s="47"/>
      <c r="ED5" s="47"/>
      <c r="EE5" s="47"/>
      <c r="EF5" s="47"/>
      <c r="EG5" s="47"/>
      <c r="EH5" s="47"/>
      <c r="EI5" s="47"/>
      <c r="EJ5" s="47"/>
      <c r="EK5" s="47"/>
      <c r="EL5" s="47"/>
      <c r="EM5" s="47"/>
      <c r="EN5" s="47"/>
      <c r="EO5" s="47"/>
      <c r="EP5" s="47"/>
      <c r="EQ5" s="47"/>
      <c r="ER5" s="47"/>
      <c r="ES5" s="47"/>
      <c r="ET5" s="47"/>
      <c r="EU5" s="47"/>
      <c r="EV5" s="47"/>
      <c r="EW5" s="47"/>
      <c r="EX5" s="47"/>
      <c r="EY5" s="47"/>
      <c r="EZ5" s="47"/>
      <c r="FA5" s="47"/>
      <c r="FB5" s="47"/>
      <c r="FC5" s="47"/>
      <c r="FD5" s="47"/>
      <c r="FE5" s="47"/>
      <c r="FF5" s="47"/>
      <c r="FG5" s="47"/>
      <c r="FH5" s="47"/>
      <c r="FI5" s="47"/>
      <c r="FJ5" s="47"/>
      <c r="FK5" s="47"/>
      <c r="FL5" s="47"/>
      <c r="FM5" s="47"/>
      <c r="FN5" s="47"/>
      <c r="FO5" s="47"/>
      <c r="FP5" s="47"/>
      <c r="FQ5" s="47"/>
      <c r="FR5" s="47"/>
      <c r="FS5" s="47"/>
      <c r="FT5" s="47"/>
      <c r="FU5" s="47"/>
      <c r="FV5" s="47"/>
      <c r="FW5" s="47"/>
      <c r="FX5" s="47"/>
      <c r="FY5" s="47"/>
      <c r="FZ5" s="47"/>
      <c r="GA5" s="47"/>
      <c r="GB5" s="47"/>
      <c r="GC5" s="47"/>
      <c r="GD5" s="47"/>
      <c r="GE5" s="47"/>
      <c r="GF5" s="47"/>
      <c r="GG5" s="47"/>
      <c r="GH5" s="47"/>
      <c r="GI5" s="47"/>
      <c r="GJ5" s="47"/>
      <c r="GK5" s="47"/>
    </row>
    <row r="6" spans="2:193" x14ac:dyDescent="0.25">
      <c r="B6" s="74"/>
      <c r="C6" s="73"/>
      <c r="D6" s="73"/>
      <c r="E6" s="73"/>
      <c r="F6" s="73"/>
      <c r="G6" s="73"/>
      <c r="H6" s="73"/>
      <c r="I6" s="73"/>
      <c r="J6" s="73"/>
      <c r="K6" s="73"/>
      <c r="L6" s="73"/>
      <c r="M6" s="73"/>
      <c r="N6" s="72">
        <f t="shared" ref="N6:AA6" si="0">N5/$C$5</f>
        <v>2.2753786778515681E-2</v>
      </c>
      <c r="O6" s="72">
        <f t="shared" si="0"/>
        <v>0.40241233568707002</v>
      </c>
      <c r="P6" s="72">
        <f t="shared" si="0"/>
        <v>0.11786912870741914</v>
      </c>
      <c r="Q6" s="72">
        <f t="shared" si="0"/>
        <v>2.4980106935275869E-2</v>
      </c>
      <c r="R6" s="72">
        <f t="shared" si="0"/>
        <v>5.6046876670568006E-2</v>
      </c>
      <c r="S6" s="72">
        <f t="shared" si="0"/>
        <v>8.0007493606307489E-3</v>
      </c>
      <c r="T6" s="72">
        <f t="shared" si="0"/>
        <v>0.18378258701619168</v>
      </c>
      <c r="U6" s="72">
        <f t="shared" si="0"/>
        <v>0.69949077538955873</v>
      </c>
      <c r="V6" s="72">
        <f t="shared" si="0"/>
        <v>0.17321253362424674</v>
      </c>
      <c r="W6" s="72">
        <f t="shared" si="0"/>
        <v>1.4523593032838458E-4</v>
      </c>
      <c r="X6" s="72">
        <f t="shared" si="0"/>
        <v>1.4523593032838458E-4</v>
      </c>
      <c r="Y6" s="72">
        <f t="shared" si="0"/>
        <v>1.0637230923236898E-2</v>
      </c>
      <c r="Z6" s="72">
        <f t="shared" si="0"/>
        <v>0.1154739185600165</v>
      </c>
      <c r="AA6" s="72">
        <f t="shared" si="0"/>
        <v>0.80819963269975148</v>
      </c>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c r="DP6" s="72"/>
      <c r="DQ6" s="72"/>
      <c r="DR6" s="72"/>
      <c r="DS6" s="72"/>
      <c r="DT6" s="72"/>
      <c r="DU6" s="72"/>
      <c r="DV6" s="72"/>
      <c r="DW6" s="72"/>
      <c r="DX6" s="72"/>
      <c r="DY6" s="72"/>
      <c r="DZ6" s="72"/>
      <c r="EA6" s="72"/>
      <c r="EB6" s="72"/>
      <c r="EC6" s="72"/>
      <c r="ED6" s="72"/>
      <c r="EE6" s="72"/>
      <c r="EF6" s="72"/>
      <c r="EG6" s="72"/>
      <c r="EH6" s="72"/>
      <c r="EI6" s="72"/>
      <c r="EJ6" s="72"/>
      <c r="EK6" s="72"/>
      <c r="EL6" s="72"/>
      <c r="EM6" s="72"/>
      <c r="EN6" s="72"/>
      <c r="EO6" s="72"/>
      <c r="EP6" s="72"/>
      <c r="EQ6" s="72"/>
      <c r="ER6" s="72"/>
      <c r="ES6" s="72"/>
      <c r="ET6" s="72"/>
      <c r="EU6" s="72"/>
      <c r="EV6" s="72"/>
      <c r="EW6" s="72"/>
      <c r="EX6" s="72"/>
      <c r="EY6" s="72"/>
      <c r="EZ6" s="72"/>
      <c r="FA6" s="72"/>
      <c r="FB6" s="72"/>
      <c r="FC6" s="72"/>
      <c r="FD6" s="72"/>
      <c r="FE6" s="72"/>
      <c r="FF6" s="72"/>
      <c r="FG6" s="72"/>
      <c r="FH6" s="72"/>
      <c r="FI6" s="72"/>
      <c r="FJ6" s="72"/>
      <c r="FK6" s="72"/>
      <c r="FL6" s="72"/>
      <c r="FM6" s="72"/>
      <c r="FN6" s="72"/>
      <c r="FO6" s="72"/>
      <c r="FP6" s="72"/>
      <c r="FQ6" s="72"/>
      <c r="FR6" s="72"/>
      <c r="FS6" s="72"/>
      <c r="FT6" s="72"/>
      <c r="FU6" s="72"/>
      <c r="FV6" s="72"/>
      <c r="FW6" s="72"/>
      <c r="FX6" s="72"/>
      <c r="FY6" s="72"/>
      <c r="FZ6" s="72"/>
      <c r="GA6" s="72"/>
      <c r="GB6" s="72"/>
      <c r="GC6" s="72"/>
      <c r="GD6" s="72"/>
      <c r="GE6" s="72"/>
      <c r="GF6" s="72"/>
      <c r="GG6" s="72"/>
      <c r="GH6" s="72"/>
      <c r="GI6" s="72"/>
      <c r="GJ6" s="72"/>
      <c r="GK6" s="72"/>
    </row>
    <row r="7" spans="2:193" x14ac:dyDescent="0.25">
      <c r="B7" s="71" t="s">
        <v>208</v>
      </c>
      <c r="C7" s="76">
        <f>'Summary Root Folders'!L9</f>
        <v>115846</v>
      </c>
      <c r="D7" s="76"/>
      <c r="E7" s="76"/>
      <c r="F7" s="76"/>
      <c r="G7" s="76"/>
      <c r="H7" s="76"/>
      <c r="I7" s="76"/>
      <c r="J7" s="76"/>
      <c r="K7" s="76"/>
      <c r="L7" s="76"/>
      <c r="M7" s="76"/>
      <c r="N7" s="75"/>
      <c r="O7" s="75"/>
      <c r="P7" s="75"/>
      <c r="Q7" s="75"/>
      <c r="R7" s="75"/>
      <c r="S7" s="75">
        <v>1</v>
      </c>
      <c r="T7" s="75"/>
      <c r="U7" s="75"/>
      <c r="V7" s="75"/>
      <c r="W7" s="75"/>
      <c r="X7" s="75"/>
      <c r="Y7" s="75"/>
      <c r="Z7" s="75"/>
      <c r="AA7" s="75">
        <v>1</v>
      </c>
      <c r="AB7" s="75">
        <v>2</v>
      </c>
      <c r="AC7" s="75">
        <v>1</v>
      </c>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c r="CO7" s="75"/>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c r="EH7" s="75"/>
      <c r="EI7" s="75"/>
      <c r="EJ7" s="75"/>
      <c r="EK7" s="75"/>
      <c r="EL7" s="75"/>
      <c r="EM7" s="75"/>
      <c r="EN7" s="75"/>
      <c r="EO7" s="75"/>
      <c r="EP7" s="75"/>
      <c r="EQ7" s="75"/>
      <c r="ER7" s="75"/>
      <c r="ES7" s="75"/>
      <c r="ET7" s="75"/>
      <c r="EU7" s="75"/>
      <c r="EV7" s="75"/>
      <c r="EW7" s="75"/>
      <c r="EX7" s="75"/>
      <c r="EY7" s="75"/>
      <c r="EZ7" s="75"/>
      <c r="FA7" s="75"/>
      <c r="FB7" s="75"/>
      <c r="FC7" s="75"/>
      <c r="FD7" s="75"/>
      <c r="FE7" s="75"/>
      <c r="FF7" s="75"/>
      <c r="FG7" s="75"/>
      <c r="FH7" s="75"/>
      <c r="FI7" s="75"/>
      <c r="FJ7" s="75"/>
      <c r="FK7" s="75"/>
      <c r="FL7" s="75"/>
      <c r="FM7" s="75"/>
      <c r="FN7" s="75"/>
      <c r="FO7" s="75"/>
      <c r="FP7" s="75"/>
      <c r="FQ7" s="75"/>
      <c r="FR7" s="75"/>
      <c r="FS7" s="75"/>
      <c r="FT7" s="75"/>
      <c r="FU7" s="75"/>
      <c r="FV7" s="75"/>
      <c r="FW7" s="75"/>
      <c r="FX7" s="75"/>
      <c r="FY7" s="75"/>
      <c r="FZ7" s="75"/>
      <c r="GA7" s="75"/>
      <c r="GB7" s="75"/>
      <c r="GC7" s="75"/>
      <c r="GD7" s="75"/>
      <c r="GE7" s="75"/>
      <c r="GF7" s="75"/>
      <c r="GG7" s="75"/>
      <c r="GH7" s="75"/>
      <c r="GI7" s="75"/>
      <c r="GJ7" s="75"/>
      <c r="GK7" s="75"/>
    </row>
    <row r="8" spans="2:193" x14ac:dyDescent="0.25">
      <c r="B8" s="74"/>
      <c r="C8" s="73"/>
      <c r="D8" s="73"/>
      <c r="E8" s="73"/>
      <c r="F8" s="73"/>
      <c r="G8" s="73"/>
      <c r="H8" s="73"/>
      <c r="I8" s="73"/>
      <c r="J8" s="73"/>
      <c r="K8" s="73"/>
      <c r="L8" s="73"/>
      <c r="M8" s="73"/>
      <c r="N8" s="72"/>
      <c r="O8" s="72"/>
      <c r="P8" s="72"/>
      <c r="Q8" s="72"/>
      <c r="R8" s="72"/>
      <c r="S8" s="72">
        <f>S7/$C$7</f>
        <v>8.632149577887885E-6</v>
      </c>
      <c r="T8" s="72"/>
      <c r="U8" s="72"/>
      <c r="V8" s="72"/>
      <c r="W8" s="72"/>
      <c r="X8" s="72"/>
      <c r="Y8" s="72"/>
      <c r="Z8" s="72"/>
      <c r="AA8" s="72">
        <f>AA7/$C$5</f>
        <v>4.73081206281383E-7</v>
      </c>
      <c r="AB8" s="72">
        <f>AB7/$C$5</f>
        <v>9.46162412562766E-7</v>
      </c>
      <c r="AC8" s="72">
        <f>AC7/$C$5</f>
        <v>4.73081206281383E-7</v>
      </c>
      <c r="AD8" s="72"/>
      <c r="AE8" s="72"/>
      <c r="AF8" s="72"/>
      <c r="AG8" s="72"/>
      <c r="AH8" s="72"/>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c r="FV8" s="72"/>
      <c r="FW8" s="72"/>
      <c r="FX8" s="72"/>
      <c r="FY8" s="72"/>
      <c r="FZ8" s="72"/>
      <c r="GA8" s="72"/>
      <c r="GB8" s="72"/>
      <c r="GC8" s="72"/>
      <c r="GD8" s="72"/>
      <c r="GE8" s="72"/>
      <c r="GF8" s="72"/>
      <c r="GG8" s="72"/>
      <c r="GH8" s="72"/>
      <c r="GI8" s="72"/>
      <c r="GJ8" s="72"/>
      <c r="GK8" s="72"/>
    </row>
    <row r="9" spans="2:193" x14ac:dyDescent="0.25">
      <c r="B9" s="71" t="s">
        <v>264</v>
      </c>
      <c r="C9" s="76">
        <f>'Summary Root Folders'!L12</f>
        <v>130184</v>
      </c>
      <c r="D9" s="76"/>
      <c r="E9" s="76"/>
      <c r="F9" s="76"/>
      <c r="G9" s="76"/>
      <c r="H9" s="76"/>
      <c r="I9" s="76"/>
      <c r="J9" s="76"/>
      <c r="K9" s="76"/>
      <c r="L9" s="76"/>
      <c r="M9" s="76"/>
      <c r="N9" s="47"/>
      <c r="O9" s="47"/>
      <c r="P9" s="47"/>
      <c r="Q9" s="47"/>
      <c r="R9" s="47"/>
      <c r="S9" s="47"/>
      <c r="T9" s="47"/>
      <c r="U9" s="47">
        <v>6631</v>
      </c>
      <c r="V9" s="47"/>
      <c r="W9" s="47"/>
      <c r="X9" s="47"/>
      <c r="Y9" s="47"/>
      <c r="Z9" s="47"/>
      <c r="AA9" s="47"/>
      <c r="AB9" s="47"/>
      <c r="AC9" s="47"/>
      <c r="AD9" s="47">
        <v>6631</v>
      </c>
      <c r="AE9" s="47">
        <v>6631</v>
      </c>
      <c r="AF9" s="47">
        <v>1</v>
      </c>
      <c r="AG9" s="47">
        <v>163</v>
      </c>
      <c r="AH9" s="47"/>
      <c r="AI9" s="47"/>
      <c r="AJ9" s="47"/>
      <c r="AK9" s="47"/>
      <c r="AL9" s="47">
        <v>9594</v>
      </c>
      <c r="AM9" s="47">
        <v>4</v>
      </c>
      <c r="AN9" s="47">
        <v>59</v>
      </c>
      <c r="AO9" s="47">
        <v>30</v>
      </c>
      <c r="AP9" s="47"/>
      <c r="AQ9" s="47"/>
      <c r="AR9" s="47"/>
      <c r="AS9" s="47"/>
      <c r="AT9" s="47"/>
      <c r="AU9" s="47"/>
      <c r="AV9" s="47"/>
      <c r="AW9" s="47"/>
      <c r="AX9" s="47"/>
      <c r="AY9" s="47"/>
      <c r="AZ9" s="47"/>
      <c r="BA9" s="47"/>
      <c r="BB9" s="47"/>
      <c r="BC9" s="47"/>
      <c r="BD9" s="47"/>
      <c r="BE9" s="47"/>
      <c r="BF9" s="47"/>
      <c r="BG9" s="47"/>
      <c r="BH9" s="47"/>
      <c r="BI9" s="47"/>
      <c r="BJ9" s="47"/>
      <c r="BK9" s="47"/>
      <c r="BL9" s="47"/>
      <c r="BM9" s="47"/>
      <c r="BN9" s="47"/>
      <c r="BO9" s="47"/>
      <c r="BP9" s="47"/>
      <c r="BQ9" s="47"/>
      <c r="BR9" s="47"/>
      <c r="BS9" s="47"/>
      <c r="BT9" s="47"/>
      <c r="BU9" s="47"/>
      <c r="BV9" s="47"/>
      <c r="BW9" s="47"/>
      <c r="BX9" s="47"/>
      <c r="BY9" s="47"/>
      <c r="BZ9" s="47"/>
      <c r="CA9" s="47"/>
      <c r="CB9" s="47"/>
      <c r="CC9" s="47"/>
      <c r="CD9" s="47"/>
      <c r="CE9" s="47"/>
      <c r="CF9" s="47"/>
      <c r="CG9" s="47"/>
      <c r="CH9" s="47"/>
      <c r="CI9" s="47"/>
      <c r="CJ9" s="47"/>
      <c r="CK9" s="47"/>
      <c r="CL9" s="47"/>
      <c r="CM9" s="47"/>
      <c r="CN9" s="47"/>
      <c r="CO9" s="47"/>
      <c r="CP9" s="47"/>
      <c r="CQ9" s="47"/>
      <c r="CR9" s="47"/>
      <c r="CS9" s="47"/>
      <c r="CT9" s="47"/>
      <c r="CU9" s="47"/>
      <c r="CV9" s="47"/>
      <c r="CW9" s="47"/>
      <c r="CX9" s="47"/>
      <c r="CY9" s="47"/>
      <c r="CZ9" s="47"/>
      <c r="DA9" s="47"/>
      <c r="DB9" s="47"/>
      <c r="DC9" s="47"/>
      <c r="DD9" s="47"/>
      <c r="DE9" s="47"/>
      <c r="DF9" s="47"/>
      <c r="DG9" s="47"/>
      <c r="DH9" s="47"/>
      <c r="DI9" s="47"/>
      <c r="DJ9" s="47"/>
      <c r="DK9" s="47"/>
      <c r="DL9" s="47"/>
      <c r="DM9" s="47"/>
      <c r="DN9" s="47"/>
      <c r="DO9" s="47"/>
      <c r="DP9" s="47"/>
      <c r="DQ9" s="47"/>
      <c r="DR9" s="47"/>
      <c r="DS9" s="47"/>
      <c r="DT9" s="47"/>
      <c r="DU9" s="47"/>
      <c r="DV9" s="47"/>
      <c r="DW9" s="47"/>
      <c r="DX9" s="47"/>
      <c r="DY9" s="47"/>
      <c r="DZ9" s="47"/>
      <c r="EA9" s="47"/>
      <c r="EB9" s="47"/>
      <c r="EC9" s="47"/>
      <c r="ED9" s="47"/>
      <c r="EE9" s="47"/>
      <c r="EF9" s="47"/>
      <c r="EG9" s="47"/>
      <c r="EH9" s="47"/>
      <c r="EI9" s="47"/>
      <c r="EJ9" s="47"/>
      <c r="EK9" s="47"/>
      <c r="EL9" s="47"/>
      <c r="EM9" s="47"/>
      <c r="EN9" s="47"/>
      <c r="EO9" s="47"/>
      <c r="EP9" s="47"/>
      <c r="EQ9" s="47"/>
      <c r="ER9" s="47"/>
      <c r="ES9" s="47"/>
      <c r="ET9" s="47"/>
      <c r="EU9" s="47"/>
      <c r="EV9" s="47"/>
      <c r="EW9" s="47"/>
      <c r="EX9" s="47"/>
      <c r="EY9" s="47"/>
      <c r="EZ9" s="47"/>
      <c r="FA9" s="47"/>
      <c r="FB9" s="47"/>
      <c r="FC9" s="47"/>
      <c r="FD9" s="47"/>
      <c r="FE9" s="47"/>
      <c r="FF9" s="47"/>
      <c r="FG9" s="47"/>
      <c r="FH9" s="47"/>
      <c r="FI9" s="47"/>
      <c r="FJ9" s="47"/>
      <c r="FK9" s="47"/>
      <c r="FL9" s="47"/>
      <c r="FM9" s="47"/>
      <c r="FN9" s="47"/>
      <c r="FO9" s="47"/>
      <c r="FP9" s="47"/>
      <c r="FQ9" s="47"/>
      <c r="FR9" s="47"/>
      <c r="FS9" s="47"/>
      <c r="FT9" s="47"/>
      <c r="FU9" s="47"/>
      <c r="FV9" s="47"/>
      <c r="FW9" s="47"/>
      <c r="FX9" s="47"/>
      <c r="FY9" s="47"/>
      <c r="FZ9" s="47"/>
      <c r="GA9" s="47"/>
      <c r="GB9" s="47"/>
      <c r="GC9" s="47"/>
      <c r="GD9" s="47"/>
      <c r="GE9" s="47"/>
      <c r="GF9" s="47"/>
      <c r="GG9" s="47"/>
      <c r="GH9" s="47"/>
      <c r="GI9" s="47"/>
      <c r="GJ9" s="47"/>
      <c r="GK9" s="47"/>
    </row>
    <row r="10" spans="2:193" x14ac:dyDescent="0.25">
      <c r="B10" s="74"/>
      <c r="C10" s="73"/>
      <c r="D10" s="73"/>
      <c r="E10" s="73"/>
      <c r="F10" s="73"/>
      <c r="G10" s="73"/>
      <c r="H10" s="73"/>
      <c r="I10" s="73"/>
      <c r="J10" s="73"/>
      <c r="K10" s="73"/>
      <c r="L10" s="73"/>
      <c r="M10" s="73"/>
      <c r="N10" s="72"/>
      <c r="O10" s="72"/>
      <c r="P10" s="72"/>
      <c r="Q10" s="72"/>
      <c r="R10" s="72"/>
      <c r="S10" s="72"/>
      <c r="T10" s="72"/>
      <c r="U10" s="72">
        <f>U9/$C$9</f>
        <v>5.0935598844712097E-2</v>
      </c>
      <c r="V10" s="72"/>
      <c r="W10" s="72"/>
      <c r="X10" s="72"/>
      <c r="Y10" s="72"/>
      <c r="Z10" s="72"/>
      <c r="AA10" s="72"/>
      <c r="AB10" s="72"/>
      <c r="AC10" s="72"/>
      <c r="AD10" s="72">
        <f t="shared" ref="AD10:AO10" si="1">AD9/$C$9</f>
        <v>5.0935598844712097E-2</v>
      </c>
      <c r="AE10" s="72">
        <f t="shared" si="1"/>
        <v>5.0935598844712097E-2</v>
      </c>
      <c r="AF10" s="72">
        <f t="shared" si="1"/>
        <v>7.6814355066674854E-6</v>
      </c>
      <c r="AG10" s="72">
        <f t="shared" si="1"/>
        <v>1.2520739875868001E-3</v>
      </c>
      <c r="AH10" s="72"/>
      <c r="AI10" s="72"/>
      <c r="AJ10" s="72"/>
      <c r="AK10" s="72"/>
      <c r="AL10" s="72">
        <f t="shared" si="1"/>
        <v>7.3695692250967865E-2</v>
      </c>
      <c r="AM10" s="72">
        <f t="shared" si="1"/>
        <v>3.0725742026669941E-5</v>
      </c>
      <c r="AN10" s="72">
        <f t="shared" si="1"/>
        <v>4.5320469489338168E-4</v>
      </c>
      <c r="AO10" s="72">
        <f t="shared" si="1"/>
        <v>2.3044306520002457E-4</v>
      </c>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c r="FV10" s="72"/>
      <c r="FW10" s="72"/>
      <c r="FX10" s="72"/>
      <c r="FY10" s="72"/>
      <c r="FZ10" s="72"/>
      <c r="GA10" s="72"/>
      <c r="GB10" s="72"/>
      <c r="GC10" s="72"/>
      <c r="GD10" s="72"/>
      <c r="GE10" s="72"/>
      <c r="GF10" s="72"/>
      <c r="GG10" s="72"/>
      <c r="GH10" s="72"/>
      <c r="GI10" s="72"/>
      <c r="GJ10" s="72"/>
      <c r="GK10" s="72"/>
    </row>
    <row r="11" spans="2:193" x14ac:dyDescent="0.25">
      <c r="B11" s="77" t="s">
        <v>506</v>
      </c>
      <c r="C11" s="70"/>
      <c r="D11" s="70"/>
      <c r="E11" s="70"/>
      <c r="F11" s="70"/>
      <c r="G11" s="70"/>
      <c r="H11" s="70"/>
      <c r="I11" s="70"/>
      <c r="J11" s="70"/>
      <c r="K11" s="70"/>
      <c r="L11" s="70"/>
      <c r="M11" s="70"/>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7"/>
      <c r="BI11" s="47"/>
      <c r="BJ11" s="47"/>
      <c r="BK11" s="47"/>
      <c r="BL11" s="47"/>
      <c r="BM11" s="47"/>
      <c r="BN11" s="47"/>
      <c r="BO11" s="47"/>
      <c r="BP11" s="47"/>
      <c r="BQ11" s="47"/>
      <c r="BR11" s="47"/>
      <c r="BS11" s="47"/>
      <c r="BT11" s="47"/>
      <c r="BU11" s="47"/>
      <c r="BV11" s="47"/>
      <c r="BW11" s="47"/>
      <c r="BX11" s="47"/>
      <c r="BY11" s="47"/>
      <c r="BZ11" s="47"/>
      <c r="CA11" s="47"/>
      <c r="CB11" s="47"/>
      <c r="CC11" s="47"/>
      <c r="CD11" s="47"/>
      <c r="CE11" s="47"/>
      <c r="CF11" s="47"/>
      <c r="CG11" s="47"/>
      <c r="CH11" s="47"/>
      <c r="CI11" s="47"/>
      <c r="CJ11" s="47"/>
      <c r="CK11" s="47"/>
      <c r="CL11" s="47"/>
      <c r="CM11" s="47"/>
      <c r="CN11" s="47"/>
      <c r="CO11" s="47"/>
      <c r="CP11" s="47"/>
      <c r="CQ11" s="47"/>
      <c r="CR11" s="47"/>
      <c r="CS11" s="47"/>
      <c r="CT11" s="47"/>
      <c r="CU11" s="47"/>
      <c r="CV11" s="47"/>
      <c r="CW11" s="47"/>
      <c r="CX11" s="47"/>
      <c r="CY11" s="47"/>
      <c r="CZ11" s="47"/>
      <c r="DA11" s="47"/>
      <c r="DB11" s="47"/>
      <c r="DC11" s="47"/>
      <c r="DD11" s="47"/>
      <c r="DE11" s="47"/>
      <c r="DF11" s="47"/>
      <c r="DG11" s="47"/>
      <c r="DH11" s="47"/>
      <c r="DI11" s="47"/>
      <c r="DJ11" s="47"/>
      <c r="DK11" s="47"/>
      <c r="DL11" s="47"/>
      <c r="DM11" s="47"/>
      <c r="DN11" s="47"/>
      <c r="DO11" s="47"/>
      <c r="DP11" s="47"/>
      <c r="DQ11" s="47"/>
      <c r="DR11" s="47"/>
      <c r="DS11" s="47"/>
      <c r="DT11" s="47"/>
      <c r="DU11" s="47"/>
      <c r="DV11" s="47"/>
      <c r="DW11" s="47"/>
      <c r="DX11" s="47"/>
      <c r="DY11" s="47"/>
      <c r="DZ11" s="47"/>
      <c r="EA11" s="47"/>
      <c r="EB11" s="47"/>
      <c r="EC11" s="47"/>
      <c r="ED11" s="47"/>
      <c r="EE11" s="47"/>
      <c r="EF11" s="47"/>
      <c r="EG11" s="47"/>
      <c r="EH11" s="47"/>
      <c r="EI11" s="47"/>
      <c r="EJ11" s="47"/>
      <c r="EK11" s="47"/>
      <c r="EL11" s="47"/>
      <c r="EM11" s="47"/>
      <c r="EN11" s="47"/>
      <c r="EO11" s="47"/>
      <c r="EP11" s="47"/>
      <c r="EQ11" s="47"/>
      <c r="ER11" s="47"/>
      <c r="ES11" s="47"/>
      <c r="ET11" s="47"/>
      <c r="EU11" s="47"/>
      <c r="EV11" s="47"/>
      <c r="EW11" s="47"/>
      <c r="EX11" s="47"/>
      <c r="EY11" s="47"/>
      <c r="EZ11" s="47"/>
      <c r="FA11" s="47"/>
      <c r="FB11" s="47"/>
      <c r="FC11" s="47"/>
      <c r="FD11" s="47"/>
      <c r="FE11" s="47"/>
      <c r="FF11" s="47"/>
      <c r="FG11" s="47"/>
      <c r="FH11" s="47"/>
      <c r="FI11" s="47"/>
      <c r="FJ11" s="47"/>
      <c r="FK11" s="47"/>
      <c r="FL11" s="47"/>
      <c r="FM11" s="47"/>
      <c r="FN11" s="47"/>
      <c r="FO11" s="47"/>
      <c r="FP11" s="47"/>
      <c r="FQ11" s="47"/>
      <c r="FR11" s="47"/>
      <c r="FS11" s="47"/>
      <c r="FT11" s="47"/>
      <c r="FU11" s="47"/>
      <c r="FV11" s="47"/>
      <c r="FW11" s="47"/>
      <c r="FX11" s="47"/>
      <c r="FY11" s="47"/>
      <c r="FZ11" s="47"/>
      <c r="GA11" s="47"/>
      <c r="GB11" s="47"/>
      <c r="GC11" s="47"/>
      <c r="GD11" s="47"/>
      <c r="GE11" s="47"/>
      <c r="GF11" s="47"/>
      <c r="GG11" s="47"/>
      <c r="GH11" s="47"/>
      <c r="GI11" s="47"/>
      <c r="GJ11" s="47"/>
      <c r="GK11" s="47"/>
    </row>
    <row r="12" spans="2:193" x14ac:dyDescent="0.25">
      <c r="B12" s="77" t="s">
        <v>295</v>
      </c>
      <c r="C12" s="70"/>
      <c r="D12" s="70"/>
      <c r="E12" s="70"/>
      <c r="F12" s="70"/>
      <c r="G12" s="70"/>
      <c r="H12" s="70"/>
      <c r="I12" s="70"/>
      <c r="J12" s="70"/>
      <c r="K12" s="70"/>
      <c r="L12" s="70"/>
      <c r="M12" s="70"/>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7"/>
      <c r="BI12" s="47"/>
      <c r="BJ12" s="47"/>
      <c r="BK12" s="47"/>
      <c r="BL12" s="47"/>
      <c r="BM12" s="47"/>
      <c r="BN12" s="47"/>
      <c r="BO12" s="47"/>
      <c r="BP12" s="47"/>
      <c r="BQ12" s="47"/>
      <c r="BR12" s="47"/>
      <c r="BS12" s="47"/>
      <c r="BT12" s="47"/>
      <c r="BU12" s="47"/>
      <c r="BV12" s="47"/>
      <c r="BW12" s="47"/>
      <c r="BX12" s="47"/>
      <c r="BY12" s="47"/>
      <c r="BZ12" s="47"/>
      <c r="CA12" s="47"/>
      <c r="CB12" s="47"/>
      <c r="CC12" s="47"/>
      <c r="CD12" s="47"/>
      <c r="CE12" s="47"/>
      <c r="CF12" s="47"/>
      <c r="CG12" s="47"/>
      <c r="CH12" s="47"/>
      <c r="CI12" s="47"/>
      <c r="CJ12" s="47"/>
      <c r="CK12" s="47"/>
      <c r="CL12" s="47"/>
      <c r="CM12" s="47"/>
      <c r="CN12" s="47"/>
      <c r="CO12" s="47"/>
      <c r="CP12" s="47"/>
      <c r="CQ12" s="47"/>
      <c r="CR12" s="47"/>
      <c r="CS12" s="47"/>
      <c r="CT12" s="47"/>
      <c r="CU12" s="47"/>
      <c r="CV12" s="47"/>
      <c r="CW12" s="47"/>
      <c r="CX12" s="47"/>
      <c r="CY12" s="47"/>
      <c r="CZ12" s="47"/>
      <c r="DA12" s="47"/>
      <c r="DB12" s="47"/>
      <c r="DC12" s="47"/>
      <c r="DD12" s="47"/>
      <c r="DE12" s="47"/>
      <c r="DF12" s="47"/>
      <c r="DG12" s="47"/>
      <c r="DH12" s="47"/>
      <c r="DI12" s="47"/>
      <c r="DJ12" s="47"/>
      <c r="DK12" s="47"/>
      <c r="DL12" s="47"/>
      <c r="DM12" s="47"/>
      <c r="DN12" s="47"/>
      <c r="DO12" s="47"/>
      <c r="DP12" s="47"/>
      <c r="DQ12" s="47"/>
      <c r="DR12" s="47"/>
      <c r="DS12" s="47"/>
      <c r="DT12" s="47"/>
      <c r="DU12" s="47"/>
      <c r="DV12" s="47"/>
      <c r="DW12" s="47"/>
      <c r="DX12" s="47"/>
      <c r="DY12" s="47"/>
      <c r="DZ12" s="47"/>
      <c r="EA12" s="47"/>
      <c r="EB12" s="47"/>
      <c r="EC12" s="47"/>
      <c r="ED12" s="47"/>
      <c r="EE12" s="47"/>
      <c r="EF12" s="47"/>
      <c r="EG12" s="47"/>
      <c r="EH12" s="47"/>
      <c r="EI12" s="47"/>
      <c r="EJ12" s="47"/>
      <c r="EK12" s="47"/>
      <c r="EL12" s="47"/>
      <c r="EM12" s="47"/>
      <c r="EN12" s="47"/>
      <c r="EO12" s="47"/>
      <c r="EP12" s="47"/>
      <c r="EQ12" s="47"/>
      <c r="ER12" s="47"/>
      <c r="ES12" s="47"/>
      <c r="ET12" s="47"/>
      <c r="EU12" s="47"/>
      <c r="EV12" s="47"/>
      <c r="EW12" s="47"/>
      <c r="EX12" s="47"/>
      <c r="EY12" s="47"/>
      <c r="EZ12" s="47"/>
      <c r="FA12" s="47"/>
      <c r="FB12" s="47"/>
      <c r="FC12" s="47"/>
      <c r="FD12" s="47"/>
      <c r="FE12" s="47"/>
      <c r="FF12" s="47"/>
      <c r="FG12" s="47"/>
      <c r="FH12" s="47"/>
      <c r="FI12" s="47"/>
      <c r="FJ12" s="47"/>
      <c r="FK12" s="47"/>
      <c r="FL12" s="47"/>
      <c r="FM12" s="47"/>
      <c r="FN12" s="47"/>
      <c r="FO12" s="47"/>
      <c r="FP12" s="47"/>
      <c r="FQ12" s="47"/>
      <c r="FR12" s="47"/>
      <c r="FS12" s="47"/>
      <c r="FT12" s="47"/>
      <c r="FU12" s="47"/>
      <c r="FV12" s="47"/>
      <c r="FW12" s="47"/>
      <c r="FX12" s="47"/>
      <c r="FY12" s="47"/>
      <c r="FZ12" s="47"/>
      <c r="GA12" s="47"/>
      <c r="GB12" s="47"/>
      <c r="GC12" s="47"/>
      <c r="GD12" s="47"/>
      <c r="GE12" s="47"/>
      <c r="GF12" s="47"/>
      <c r="GG12" s="47"/>
      <c r="GH12" s="47"/>
      <c r="GI12" s="47"/>
      <c r="GJ12" s="47"/>
      <c r="GK12" s="47"/>
    </row>
    <row r="13" spans="2:193" x14ac:dyDescent="0.25">
      <c r="B13" s="77" t="s">
        <v>469</v>
      </c>
      <c r="C13" s="70"/>
      <c r="D13" s="70"/>
      <c r="E13" s="70"/>
      <c r="F13" s="70"/>
      <c r="G13" s="70"/>
      <c r="H13" s="70"/>
      <c r="I13" s="70"/>
      <c r="J13" s="70"/>
      <c r="K13" s="70"/>
      <c r="L13" s="70"/>
      <c r="M13" s="70"/>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v>2</v>
      </c>
      <c r="AQ13" s="47">
        <v>1</v>
      </c>
      <c r="AR13" s="47">
        <v>138</v>
      </c>
      <c r="AS13" s="47"/>
      <c r="AT13" s="47"/>
      <c r="AU13" s="47"/>
      <c r="AV13" s="47"/>
      <c r="AW13" s="47"/>
      <c r="AX13" s="47"/>
      <c r="AY13" s="47"/>
      <c r="AZ13" s="47"/>
      <c r="BA13" s="47"/>
      <c r="BB13" s="47"/>
      <c r="BC13" s="47"/>
      <c r="BD13" s="47"/>
      <c r="BE13" s="47"/>
      <c r="BF13" s="47"/>
      <c r="BG13" s="47"/>
      <c r="BH13" s="47"/>
      <c r="BI13" s="47"/>
      <c r="BJ13" s="47"/>
      <c r="BK13" s="47"/>
      <c r="BL13" s="47"/>
      <c r="BM13" s="47"/>
      <c r="BN13" s="47"/>
      <c r="BO13" s="47"/>
      <c r="BP13" s="47"/>
      <c r="BQ13" s="47"/>
      <c r="BR13" s="47"/>
      <c r="BS13" s="47"/>
      <c r="BT13" s="47"/>
      <c r="BU13" s="47"/>
      <c r="BV13" s="47"/>
      <c r="BW13" s="47"/>
      <c r="BX13" s="47"/>
      <c r="BY13" s="47"/>
      <c r="BZ13" s="47"/>
      <c r="CA13" s="47"/>
      <c r="CB13" s="47"/>
      <c r="CC13" s="47"/>
      <c r="CD13" s="47"/>
      <c r="CE13" s="47"/>
      <c r="CF13" s="47"/>
      <c r="CG13" s="47"/>
      <c r="CH13" s="47"/>
      <c r="CI13" s="47"/>
      <c r="CJ13" s="47"/>
      <c r="CK13" s="47"/>
      <c r="CL13" s="47"/>
      <c r="CM13" s="47"/>
      <c r="CN13" s="47"/>
      <c r="CO13" s="47"/>
      <c r="CP13" s="47"/>
      <c r="CQ13" s="47"/>
      <c r="CR13" s="47"/>
      <c r="CS13" s="47"/>
      <c r="CT13" s="47"/>
      <c r="CU13" s="47"/>
      <c r="CV13" s="47"/>
      <c r="CW13" s="47"/>
      <c r="CX13" s="47"/>
      <c r="CY13" s="47"/>
      <c r="CZ13" s="47"/>
      <c r="DA13" s="47"/>
      <c r="DB13" s="47"/>
      <c r="DC13" s="47"/>
      <c r="DD13" s="47"/>
      <c r="DE13" s="47"/>
      <c r="DF13" s="47"/>
      <c r="DG13" s="47"/>
      <c r="DH13" s="47"/>
      <c r="DI13" s="47"/>
      <c r="DJ13" s="47"/>
      <c r="DK13" s="47"/>
      <c r="DL13" s="47"/>
      <c r="DM13" s="47"/>
      <c r="DN13" s="47"/>
      <c r="DO13" s="47"/>
      <c r="DP13" s="47"/>
      <c r="DQ13" s="47"/>
      <c r="DR13" s="47"/>
      <c r="DS13" s="47"/>
      <c r="DT13" s="47"/>
      <c r="DU13" s="47"/>
      <c r="DV13" s="47"/>
      <c r="DW13" s="47"/>
      <c r="DX13" s="47"/>
      <c r="DY13" s="47"/>
      <c r="DZ13" s="47"/>
      <c r="EA13" s="47"/>
      <c r="EB13" s="47"/>
      <c r="EC13" s="47"/>
      <c r="ED13" s="47"/>
      <c r="EE13" s="47"/>
      <c r="EF13" s="47"/>
      <c r="EG13" s="47"/>
      <c r="EH13" s="47"/>
      <c r="EI13" s="47"/>
      <c r="EJ13" s="47"/>
      <c r="EK13" s="47"/>
      <c r="EL13" s="47"/>
      <c r="EM13" s="47"/>
      <c r="EN13" s="47"/>
      <c r="EO13" s="47"/>
      <c r="EP13" s="47"/>
      <c r="EQ13" s="47"/>
      <c r="ER13" s="47"/>
      <c r="ES13" s="47"/>
      <c r="ET13" s="47"/>
      <c r="EU13" s="47"/>
      <c r="EV13" s="47"/>
      <c r="EW13" s="47"/>
      <c r="EX13" s="47"/>
      <c r="EY13" s="47"/>
      <c r="EZ13" s="47"/>
      <c r="FA13" s="47"/>
      <c r="FB13" s="47"/>
      <c r="FC13" s="47"/>
      <c r="FD13" s="47"/>
      <c r="FE13" s="47"/>
      <c r="FF13" s="47"/>
      <c r="FG13" s="47"/>
      <c r="FH13" s="47"/>
      <c r="FI13" s="47"/>
      <c r="FJ13" s="47"/>
      <c r="FK13" s="47"/>
      <c r="FL13" s="47"/>
      <c r="FM13" s="47"/>
      <c r="FN13" s="47"/>
      <c r="FO13" s="47"/>
      <c r="FP13" s="47"/>
      <c r="FQ13" s="47"/>
      <c r="FR13" s="47"/>
      <c r="FS13" s="47"/>
      <c r="FT13" s="47"/>
      <c r="FU13" s="47"/>
      <c r="FV13" s="47"/>
      <c r="FW13" s="47"/>
      <c r="FX13" s="47"/>
      <c r="FY13" s="47"/>
      <c r="FZ13" s="47"/>
      <c r="GA13" s="47"/>
      <c r="GB13" s="47"/>
      <c r="GC13" s="47"/>
      <c r="GD13" s="47"/>
      <c r="GE13" s="47"/>
      <c r="GF13" s="47"/>
      <c r="GG13" s="47"/>
      <c r="GH13" s="47"/>
      <c r="GI13" s="47"/>
      <c r="GJ13" s="47"/>
      <c r="GK13" s="47"/>
    </row>
    <row r="14" spans="2:193" x14ac:dyDescent="0.25">
      <c r="B14" s="77" t="s">
        <v>503</v>
      </c>
      <c r="C14" s="70"/>
      <c r="D14" s="70"/>
      <c r="E14" s="70"/>
      <c r="F14" s="70"/>
      <c r="G14" s="70"/>
      <c r="H14" s="70"/>
      <c r="I14" s="70"/>
      <c r="J14" s="70"/>
      <c r="K14" s="70"/>
      <c r="L14" s="70"/>
      <c r="M14" s="70"/>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v>35</v>
      </c>
      <c r="AT14" s="47">
        <v>35</v>
      </c>
      <c r="AU14" s="47">
        <v>12</v>
      </c>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c r="CA14" s="47"/>
      <c r="CB14" s="47"/>
      <c r="CC14" s="47"/>
      <c r="CD14" s="47"/>
      <c r="CE14" s="47"/>
      <c r="CF14" s="47"/>
      <c r="CG14" s="47"/>
      <c r="CH14" s="47"/>
      <c r="CI14" s="47"/>
      <c r="CJ14" s="47"/>
      <c r="CK14" s="47"/>
      <c r="CL14" s="47"/>
      <c r="CM14" s="47"/>
      <c r="CN14" s="47"/>
      <c r="CO14" s="47"/>
      <c r="CP14" s="47"/>
      <c r="CQ14" s="47"/>
      <c r="CR14" s="47"/>
      <c r="CS14" s="47"/>
      <c r="CT14" s="47"/>
      <c r="CU14" s="47"/>
      <c r="CV14" s="47"/>
      <c r="CW14" s="47"/>
      <c r="CX14" s="47"/>
      <c r="CY14" s="47"/>
      <c r="CZ14" s="47"/>
      <c r="DA14" s="47"/>
      <c r="DB14" s="47"/>
      <c r="DC14" s="47"/>
      <c r="DD14" s="47"/>
      <c r="DE14" s="47"/>
      <c r="DF14" s="47"/>
      <c r="DG14" s="47"/>
      <c r="DH14" s="47"/>
      <c r="DI14" s="47"/>
      <c r="DJ14" s="47"/>
      <c r="DK14" s="47"/>
      <c r="DL14" s="47"/>
      <c r="DM14" s="47"/>
      <c r="DN14" s="47"/>
      <c r="DO14" s="47"/>
      <c r="DP14" s="47"/>
      <c r="DQ14" s="47"/>
      <c r="DR14" s="47"/>
      <c r="DS14" s="47"/>
      <c r="DT14" s="47"/>
      <c r="DU14" s="47"/>
      <c r="DV14" s="47"/>
      <c r="DW14" s="47"/>
      <c r="DX14" s="47"/>
      <c r="DY14" s="47"/>
      <c r="DZ14" s="47"/>
      <c r="EA14" s="47"/>
      <c r="EB14" s="47"/>
      <c r="EC14" s="47"/>
      <c r="ED14" s="47"/>
      <c r="EE14" s="47"/>
      <c r="EF14" s="47"/>
      <c r="EG14" s="47"/>
      <c r="EH14" s="47"/>
      <c r="EI14" s="47"/>
      <c r="EJ14" s="47"/>
      <c r="EK14" s="47"/>
      <c r="EL14" s="47"/>
      <c r="EM14" s="47"/>
      <c r="EN14" s="47"/>
      <c r="EO14" s="47"/>
      <c r="EP14" s="47"/>
      <c r="EQ14" s="47"/>
      <c r="ER14" s="47"/>
      <c r="ES14" s="47"/>
      <c r="ET14" s="47"/>
      <c r="EU14" s="47"/>
      <c r="EV14" s="47"/>
      <c r="EW14" s="47"/>
      <c r="EX14" s="47"/>
      <c r="EY14" s="47"/>
      <c r="EZ14" s="47"/>
      <c r="FA14" s="47"/>
      <c r="FB14" s="47"/>
      <c r="FC14" s="47"/>
      <c r="FD14" s="47"/>
      <c r="FE14" s="47"/>
      <c r="FF14" s="47"/>
      <c r="FG14" s="47"/>
      <c r="FH14" s="47"/>
      <c r="FI14" s="47"/>
      <c r="FJ14" s="47"/>
      <c r="FK14" s="47"/>
      <c r="FL14" s="47"/>
      <c r="FM14" s="47"/>
      <c r="FN14" s="47"/>
      <c r="FO14" s="47"/>
      <c r="FP14" s="47"/>
      <c r="FQ14" s="47"/>
      <c r="FR14" s="47"/>
      <c r="FS14" s="47"/>
      <c r="FT14" s="47"/>
      <c r="FU14" s="47"/>
      <c r="FV14" s="47"/>
      <c r="FW14" s="47"/>
      <c r="FX14" s="47"/>
      <c r="FY14" s="47"/>
      <c r="FZ14" s="47"/>
      <c r="GA14" s="47"/>
      <c r="GB14" s="47"/>
      <c r="GC14" s="47"/>
      <c r="GD14" s="47"/>
      <c r="GE14" s="47"/>
      <c r="GF14" s="47"/>
      <c r="GG14" s="47"/>
      <c r="GH14" s="47"/>
      <c r="GI14" s="47"/>
      <c r="GJ14" s="47"/>
      <c r="GK14" s="47"/>
    </row>
    <row r="15" spans="2:193" x14ac:dyDescent="0.25">
      <c r="B15" s="77" t="s">
        <v>507</v>
      </c>
      <c r="C15" s="70"/>
      <c r="D15" s="70"/>
      <c r="E15" s="70"/>
      <c r="F15" s="70"/>
      <c r="G15" s="70"/>
      <c r="H15" s="70"/>
      <c r="I15" s="70"/>
      <c r="J15" s="70"/>
      <c r="K15" s="70"/>
      <c r="L15" s="70"/>
      <c r="M15" s="70"/>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7"/>
      <c r="BI15" s="47"/>
      <c r="BJ15" s="47"/>
      <c r="BK15" s="47"/>
      <c r="BL15" s="47"/>
      <c r="BM15" s="47"/>
      <c r="BN15" s="47"/>
      <c r="BO15" s="47"/>
      <c r="BP15" s="47"/>
      <c r="BQ15" s="47"/>
      <c r="BR15" s="47"/>
      <c r="BS15" s="47"/>
      <c r="BT15" s="47"/>
      <c r="BU15" s="47"/>
      <c r="BV15" s="47"/>
      <c r="BW15" s="47"/>
      <c r="BX15" s="47"/>
      <c r="BY15" s="47"/>
      <c r="BZ15" s="47"/>
      <c r="CA15" s="47"/>
      <c r="CB15" s="47"/>
      <c r="CC15" s="47"/>
      <c r="CD15" s="47"/>
      <c r="CE15" s="47"/>
      <c r="CF15" s="47"/>
      <c r="CG15" s="47"/>
      <c r="CH15" s="47"/>
      <c r="CI15" s="47"/>
      <c r="CJ15" s="47"/>
      <c r="CK15" s="47"/>
      <c r="CL15" s="47"/>
      <c r="CM15" s="47"/>
      <c r="CN15" s="47"/>
      <c r="CO15" s="47"/>
      <c r="CP15" s="47"/>
      <c r="CQ15" s="47"/>
      <c r="CR15" s="47"/>
      <c r="CS15" s="47"/>
      <c r="CT15" s="47"/>
      <c r="CU15" s="47"/>
      <c r="CV15" s="47"/>
      <c r="CW15" s="47"/>
      <c r="CX15" s="47"/>
      <c r="CY15" s="47"/>
      <c r="CZ15" s="47"/>
      <c r="DA15" s="47"/>
      <c r="DB15" s="47"/>
      <c r="DC15" s="47"/>
      <c r="DD15" s="47"/>
      <c r="DE15" s="47"/>
      <c r="DF15" s="47"/>
      <c r="DG15" s="47"/>
      <c r="DH15" s="47"/>
      <c r="DI15" s="47"/>
      <c r="DJ15" s="47"/>
      <c r="DK15" s="47"/>
      <c r="DL15" s="47"/>
      <c r="DM15" s="47"/>
      <c r="DN15" s="47"/>
      <c r="DO15" s="47"/>
      <c r="DP15" s="47"/>
      <c r="DQ15" s="47"/>
      <c r="DR15" s="47"/>
      <c r="DS15" s="47"/>
      <c r="DT15" s="47"/>
      <c r="DU15" s="47"/>
      <c r="DV15" s="47"/>
      <c r="DW15" s="47"/>
      <c r="DX15" s="47"/>
      <c r="DY15" s="47"/>
      <c r="DZ15" s="47"/>
      <c r="EA15" s="47"/>
      <c r="EB15" s="47"/>
      <c r="EC15" s="47"/>
      <c r="ED15" s="47"/>
      <c r="EE15" s="47"/>
      <c r="EF15" s="47"/>
      <c r="EG15" s="47"/>
      <c r="EH15" s="47"/>
      <c r="EI15" s="47"/>
      <c r="EJ15" s="47"/>
      <c r="EK15" s="47"/>
      <c r="EL15" s="47"/>
      <c r="EM15" s="47"/>
      <c r="EN15" s="47"/>
      <c r="EO15" s="47"/>
      <c r="EP15" s="47"/>
      <c r="EQ15" s="47"/>
      <c r="ER15" s="47"/>
      <c r="ES15" s="47"/>
      <c r="ET15" s="47"/>
      <c r="EU15" s="47"/>
      <c r="EV15" s="47"/>
      <c r="EW15" s="47"/>
      <c r="EX15" s="47"/>
      <c r="EY15" s="47"/>
      <c r="EZ15" s="47"/>
      <c r="FA15" s="47"/>
      <c r="FB15" s="47"/>
      <c r="FC15" s="47"/>
      <c r="FD15" s="47"/>
      <c r="FE15" s="47"/>
      <c r="FF15" s="47"/>
      <c r="FG15" s="47"/>
      <c r="FH15" s="47"/>
      <c r="FI15" s="47"/>
      <c r="FJ15" s="47"/>
      <c r="FK15" s="47"/>
      <c r="FL15" s="47"/>
      <c r="FM15" s="47"/>
      <c r="FN15" s="47"/>
      <c r="FO15" s="47"/>
      <c r="FP15" s="47"/>
      <c r="FQ15" s="47"/>
      <c r="FR15" s="47"/>
      <c r="FS15" s="47"/>
      <c r="FT15" s="47"/>
      <c r="FU15" s="47"/>
      <c r="FV15" s="47"/>
      <c r="FW15" s="47"/>
      <c r="FX15" s="47"/>
      <c r="FY15" s="47"/>
      <c r="FZ15" s="47"/>
      <c r="GA15" s="47"/>
      <c r="GB15" s="47"/>
      <c r="GC15" s="47"/>
      <c r="GD15" s="47"/>
      <c r="GE15" s="47"/>
      <c r="GF15" s="47"/>
      <c r="GG15" s="47"/>
      <c r="GH15" s="47"/>
      <c r="GI15" s="47"/>
      <c r="GJ15" s="47"/>
      <c r="GK15" s="47"/>
    </row>
    <row r="16" spans="2:193" x14ac:dyDescent="0.25">
      <c r="B16" s="77" t="s">
        <v>539</v>
      </c>
      <c r="C16" s="70"/>
      <c r="D16" s="70"/>
      <c r="E16" s="70"/>
      <c r="F16" s="70"/>
      <c r="G16" s="70"/>
      <c r="H16" s="70"/>
      <c r="I16" s="70"/>
      <c r="J16" s="70"/>
      <c r="K16" s="70"/>
      <c r="L16" s="70"/>
      <c r="M16" s="70"/>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47"/>
      <c r="BT16" s="47"/>
      <c r="BU16" s="47"/>
      <c r="BV16" s="47"/>
      <c r="BW16" s="47"/>
      <c r="BX16" s="47"/>
      <c r="BY16" s="47"/>
      <c r="BZ16" s="47"/>
      <c r="CA16" s="47"/>
      <c r="CB16" s="47"/>
      <c r="CC16" s="47"/>
      <c r="CD16" s="47"/>
      <c r="CE16" s="47"/>
      <c r="CF16" s="47"/>
      <c r="CG16" s="47"/>
      <c r="CH16" s="47"/>
      <c r="CI16" s="47"/>
      <c r="CJ16" s="47"/>
      <c r="CK16" s="47"/>
      <c r="CL16" s="47"/>
      <c r="CM16" s="47"/>
      <c r="CN16" s="47"/>
      <c r="CO16" s="47"/>
      <c r="CP16" s="47"/>
      <c r="CQ16" s="47"/>
      <c r="CR16" s="47"/>
      <c r="CS16" s="47"/>
      <c r="CT16" s="47"/>
      <c r="CU16" s="47"/>
      <c r="CV16" s="47"/>
      <c r="CW16" s="47"/>
      <c r="CX16" s="47"/>
      <c r="CY16" s="47"/>
      <c r="CZ16" s="47"/>
      <c r="DA16" s="47"/>
      <c r="DB16" s="47"/>
      <c r="DC16" s="47"/>
      <c r="DD16" s="47"/>
      <c r="DE16" s="47"/>
      <c r="DF16" s="47"/>
      <c r="DG16" s="47"/>
      <c r="DH16" s="47"/>
      <c r="DI16" s="47"/>
      <c r="DJ16" s="47"/>
      <c r="DK16" s="47"/>
      <c r="DL16" s="47"/>
      <c r="DM16" s="47"/>
      <c r="DN16" s="47"/>
      <c r="DO16" s="47"/>
      <c r="DP16" s="47"/>
      <c r="DQ16" s="47"/>
      <c r="DR16" s="47"/>
      <c r="DS16" s="47"/>
      <c r="DT16" s="47"/>
      <c r="DU16" s="47"/>
      <c r="DV16" s="47"/>
      <c r="DW16" s="47"/>
      <c r="DX16" s="47"/>
      <c r="DY16" s="47"/>
      <c r="DZ16" s="47"/>
      <c r="EA16" s="47"/>
      <c r="EB16" s="47"/>
      <c r="EC16" s="47"/>
      <c r="ED16" s="47"/>
      <c r="EE16" s="47"/>
      <c r="EF16" s="47"/>
      <c r="EG16" s="47"/>
      <c r="EH16" s="47"/>
      <c r="EI16" s="47"/>
      <c r="EJ16" s="47"/>
      <c r="EK16" s="47"/>
      <c r="EL16" s="47"/>
      <c r="EM16" s="47"/>
      <c r="EN16" s="47"/>
      <c r="EO16" s="47"/>
      <c r="EP16" s="47"/>
      <c r="EQ16" s="47"/>
      <c r="ER16" s="47"/>
      <c r="ES16" s="47"/>
      <c r="ET16" s="47"/>
      <c r="EU16" s="47"/>
      <c r="EV16" s="47"/>
      <c r="EW16" s="47"/>
      <c r="EX16" s="47"/>
      <c r="EY16" s="47"/>
      <c r="EZ16" s="47"/>
      <c r="FA16" s="47"/>
      <c r="FB16" s="47"/>
      <c r="FC16" s="47"/>
      <c r="FD16" s="47"/>
      <c r="FE16" s="47"/>
      <c r="FF16" s="47"/>
      <c r="FG16" s="47"/>
      <c r="FH16" s="47"/>
      <c r="FI16" s="47"/>
      <c r="FJ16" s="47"/>
      <c r="FK16" s="47"/>
      <c r="FL16" s="47"/>
      <c r="FM16" s="47"/>
      <c r="FN16" s="47"/>
      <c r="FO16" s="47"/>
      <c r="FP16" s="47"/>
      <c r="FQ16" s="47"/>
      <c r="FR16" s="47"/>
      <c r="FS16" s="47"/>
      <c r="FT16" s="47"/>
      <c r="FU16" s="47"/>
      <c r="FV16" s="47"/>
      <c r="FW16" s="47"/>
      <c r="FX16" s="47"/>
      <c r="FY16" s="47"/>
      <c r="FZ16" s="47"/>
      <c r="GA16" s="47"/>
      <c r="GB16" s="47"/>
      <c r="GC16" s="47"/>
      <c r="GD16" s="47"/>
      <c r="GE16" s="47"/>
      <c r="GF16" s="47"/>
      <c r="GG16" s="47"/>
      <c r="GH16" s="47"/>
      <c r="GI16" s="47"/>
      <c r="GJ16" s="47"/>
      <c r="GK16" s="47"/>
    </row>
    <row r="17" spans="2:193" x14ac:dyDescent="0.25">
      <c r="B17" s="77" t="s">
        <v>759</v>
      </c>
      <c r="C17" s="70"/>
      <c r="D17" s="70"/>
      <c r="E17" s="70"/>
      <c r="F17" s="70"/>
      <c r="G17" s="70"/>
      <c r="H17" s="70"/>
      <c r="I17" s="70"/>
      <c r="J17" s="70"/>
      <c r="K17" s="70"/>
      <c r="L17" s="70"/>
      <c r="M17" s="70"/>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v>73</v>
      </c>
      <c r="AW17" s="47"/>
      <c r="AX17" s="47"/>
      <c r="AY17" s="47"/>
      <c r="AZ17" s="47"/>
      <c r="BA17" s="47"/>
      <c r="BB17" s="47"/>
      <c r="BC17" s="47"/>
      <c r="BD17" s="47"/>
      <c r="BE17" s="47"/>
      <c r="BF17" s="47"/>
      <c r="BG17" s="47"/>
      <c r="BH17" s="47"/>
      <c r="BI17" s="47"/>
      <c r="BJ17" s="47"/>
      <c r="BK17" s="47"/>
      <c r="BL17" s="47"/>
      <c r="BM17" s="47"/>
      <c r="BN17" s="47"/>
      <c r="BO17" s="47"/>
      <c r="BP17" s="47"/>
      <c r="BQ17" s="47"/>
      <c r="BR17" s="47"/>
      <c r="BS17" s="47"/>
      <c r="BT17" s="47"/>
      <c r="BU17" s="47"/>
      <c r="BV17" s="47"/>
      <c r="BW17" s="47"/>
      <c r="BX17" s="47"/>
      <c r="BY17" s="47"/>
      <c r="BZ17" s="47"/>
      <c r="CA17" s="47"/>
      <c r="CB17" s="47"/>
      <c r="CC17" s="47"/>
      <c r="CD17" s="47"/>
      <c r="CE17" s="47"/>
      <c r="CF17" s="47"/>
      <c r="CG17" s="47"/>
      <c r="CH17" s="47"/>
      <c r="CI17" s="47"/>
      <c r="CJ17" s="47"/>
      <c r="CK17" s="47"/>
      <c r="CL17" s="47"/>
      <c r="CM17" s="47"/>
      <c r="CN17" s="47"/>
      <c r="CO17" s="47"/>
      <c r="CP17" s="47"/>
      <c r="CQ17" s="47"/>
      <c r="CR17" s="47"/>
      <c r="CS17" s="47"/>
      <c r="CT17" s="47"/>
      <c r="CU17" s="47"/>
      <c r="CV17" s="47"/>
      <c r="CW17" s="47"/>
      <c r="CX17" s="47"/>
      <c r="CY17" s="47"/>
      <c r="CZ17" s="47"/>
      <c r="DA17" s="47"/>
      <c r="DB17" s="47"/>
      <c r="DC17" s="47"/>
      <c r="DD17" s="47"/>
      <c r="DE17" s="47"/>
      <c r="DF17" s="47"/>
      <c r="DG17" s="47"/>
      <c r="DH17" s="47"/>
      <c r="DI17" s="47"/>
      <c r="DJ17" s="47"/>
      <c r="DK17" s="47"/>
      <c r="DL17" s="47"/>
      <c r="DM17" s="47"/>
      <c r="DN17" s="47"/>
      <c r="DO17" s="47"/>
      <c r="DP17" s="47"/>
      <c r="DQ17" s="47"/>
      <c r="DR17" s="47"/>
      <c r="DS17" s="47"/>
      <c r="DT17" s="47"/>
      <c r="DU17" s="47"/>
      <c r="DV17" s="47"/>
      <c r="DW17" s="47"/>
      <c r="DX17" s="47"/>
      <c r="DY17" s="47"/>
      <c r="DZ17" s="47"/>
      <c r="EA17" s="47"/>
      <c r="EB17" s="47"/>
      <c r="EC17" s="47"/>
      <c r="ED17" s="47"/>
      <c r="EE17" s="47"/>
      <c r="EF17" s="47"/>
      <c r="EG17" s="47"/>
      <c r="EH17" s="47"/>
      <c r="EI17" s="47"/>
      <c r="EJ17" s="47"/>
      <c r="EK17" s="47"/>
      <c r="EL17" s="47"/>
      <c r="EM17" s="47"/>
      <c r="EN17" s="47"/>
      <c r="EO17" s="47"/>
      <c r="EP17" s="47"/>
      <c r="EQ17" s="47"/>
      <c r="ER17" s="47"/>
      <c r="ES17" s="47"/>
      <c r="ET17" s="47"/>
      <c r="EU17" s="47"/>
      <c r="EV17" s="47"/>
      <c r="EW17" s="47"/>
      <c r="EX17" s="47"/>
      <c r="EY17" s="47"/>
      <c r="EZ17" s="47"/>
      <c r="FA17" s="47"/>
      <c r="FB17" s="47"/>
      <c r="FC17" s="47"/>
      <c r="FD17" s="47"/>
      <c r="FE17" s="47"/>
      <c r="FF17" s="47"/>
      <c r="FG17" s="47"/>
      <c r="FH17" s="47"/>
      <c r="FI17" s="47"/>
      <c r="FJ17" s="47"/>
      <c r="FK17" s="47"/>
      <c r="FL17" s="47"/>
      <c r="FM17" s="47"/>
      <c r="FN17" s="47"/>
      <c r="FO17" s="47"/>
      <c r="FP17" s="47"/>
      <c r="FQ17" s="47"/>
      <c r="FR17" s="47"/>
      <c r="FS17" s="47"/>
      <c r="FT17" s="47"/>
      <c r="FU17" s="47"/>
      <c r="FV17" s="47"/>
      <c r="FW17" s="47"/>
      <c r="FX17" s="47"/>
      <c r="FY17" s="47"/>
      <c r="FZ17" s="47"/>
      <c r="GA17" s="47"/>
      <c r="GB17" s="47"/>
      <c r="GC17" s="47"/>
      <c r="GD17" s="47"/>
      <c r="GE17" s="47"/>
      <c r="GF17" s="47"/>
      <c r="GG17" s="47"/>
      <c r="GH17" s="47"/>
      <c r="GI17" s="47"/>
      <c r="GJ17" s="47"/>
      <c r="GK17" s="47"/>
    </row>
    <row r="18" spans="2:193" x14ac:dyDescent="0.25">
      <c r="B18" s="71" t="s">
        <v>814</v>
      </c>
      <c r="C18" s="76">
        <f>'Summary Root Folders'!L45</f>
        <v>64140</v>
      </c>
      <c r="D18" s="76"/>
      <c r="E18" s="76"/>
      <c r="F18" s="76"/>
      <c r="G18" s="76"/>
      <c r="H18" s="76"/>
      <c r="I18" s="76"/>
      <c r="J18" s="76"/>
      <c r="K18" s="76"/>
      <c r="L18" s="76"/>
      <c r="M18" s="76"/>
      <c r="N18" s="75"/>
      <c r="O18" s="75"/>
      <c r="P18" s="75"/>
      <c r="Q18" s="75"/>
      <c r="R18" s="75"/>
      <c r="S18" s="75"/>
      <c r="T18" s="75"/>
      <c r="U18" s="75">
        <v>21392</v>
      </c>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v>1</v>
      </c>
      <c r="AX18" s="75">
        <v>63188</v>
      </c>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row>
    <row r="19" spans="2:193" x14ac:dyDescent="0.25">
      <c r="B19" s="74"/>
      <c r="C19" s="73"/>
      <c r="D19" s="73"/>
      <c r="E19" s="73"/>
      <c r="F19" s="73"/>
      <c r="G19" s="73"/>
      <c r="H19" s="73"/>
      <c r="I19" s="73"/>
      <c r="J19" s="73"/>
      <c r="K19" s="73"/>
      <c r="L19" s="73"/>
      <c r="M19" s="73"/>
      <c r="N19" s="72"/>
      <c r="O19" s="72"/>
      <c r="P19" s="72"/>
      <c r="Q19" s="72"/>
      <c r="R19" s="72"/>
      <c r="S19" s="72"/>
      <c r="T19" s="72"/>
      <c r="U19" s="72">
        <f>U18/$C$18</f>
        <v>0.33352042407234173</v>
      </c>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c r="FV19" s="72"/>
      <c r="FW19" s="72"/>
      <c r="FX19" s="72"/>
      <c r="FY19" s="72"/>
      <c r="FZ19" s="72"/>
      <c r="GA19" s="72"/>
      <c r="GB19" s="72"/>
      <c r="GC19" s="72"/>
      <c r="GD19" s="72"/>
      <c r="GE19" s="72"/>
      <c r="GF19" s="72"/>
      <c r="GG19" s="72"/>
      <c r="GH19" s="72"/>
      <c r="GI19" s="72"/>
      <c r="GJ19" s="72"/>
      <c r="GK19" s="72"/>
    </row>
    <row r="20" spans="2:193" x14ac:dyDescent="0.25">
      <c r="B20" s="71" t="s">
        <v>1039</v>
      </c>
      <c r="C20" s="76">
        <f>'Summary Root Folders'!L49</f>
        <v>7474216</v>
      </c>
      <c r="D20" s="76"/>
      <c r="E20" s="76"/>
      <c r="F20" s="76"/>
      <c r="G20" s="76"/>
      <c r="H20" s="76"/>
      <c r="I20" s="76"/>
      <c r="J20" s="76"/>
      <c r="K20" s="76"/>
      <c r="L20" s="76"/>
      <c r="M20" s="76"/>
      <c r="N20" s="47"/>
      <c r="O20" s="47">
        <v>2502683</v>
      </c>
      <c r="P20" s="47">
        <v>97887</v>
      </c>
      <c r="Q20" s="47">
        <v>13133</v>
      </c>
      <c r="R20" s="47">
        <v>11693</v>
      </c>
      <c r="S20" s="47"/>
      <c r="T20" s="47"/>
      <c r="U20" s="47">
        <v>2618885</v>
      </c>
      <c r="V20" s="47">
        <v>216794</v>
      </c>
      <c r="W20" s="47"/>
      <c r="X20" s="47"/>
      <c r="Y20" s="47">
        <v>387</v>
      </c>
      <c r="Z20" s="47">
        <v>6809</v>
      </c>
      <c r="AA20" s="47">
        <v>381822</v>
      </c>
      <c r="AB20" s="47">
        <v>233854</v>
      </c>
      <c r="AC20" s="47">
        <v>7886</v>
      </c>
      <c r="AD20" s="47"/>
      <c r="AE20" s="47"/>
      <c r="AF20" s="47">
        <v>506</v>
      </c>
      <c r="AG20" s="47"/>
      <c r="AH20" s="47"/>
      <c r="AI20" s="47"/>
      <c r="AJ20" s="47"/>
      <c r="AK20" s="47"/>
      <c r="AL20" s="47"/>
      <c r="AM20" s="47"/>
      <c r="AN20" s="47"/>
      <c r="AO20" s="47"/>
      <c r="AP20" s="47">
        <v>20</v>
      </c>
      <c r="AQ20" s="47"/>
      <c r="AR20" s="47"/>
      <c r="AS20" s="47"/>
      <c r="AT20" s="47"/>
      <c r="AU20" s="47"/>
      <c r="AV20" s="47"/>
      <c r="AW20" s="47">
        <v>13</v>
      </c>
      <c r="AX20" s="47">
        <v>1</v>
      </c>
      <c r="AY20" s="47">
        <v>2</v>
      </c>
      <c r="AZ20" s="47">
        <v>233855</v>
      </c>
      <c r="BA20" s="47">
        <v>22</v>
      </c>
      <c r="BB20" s="47">
        <v>5822</v>
      </c>
      <c r="BC20" s="47">
        <v>120</v>
      </c>
      <c r="BD20" s="47">
        <v>4544</v>
      </c>
      <c r="BE20" s="47">
        <v>2</v>
      </c>
      <c r="BF20" s="47">
        <v>130</v>
      </c>
      <c r="BG20" s="47">
        <v>1</v>
      </c>
      <c r="BH20" s="47">
        <v>3103</v>
      </c>
      <c r="BI20" s="47">
        <v>2061</v>
      </c>
      <c r="BJ20" s="47">
        <v>120</v>
      </c>
      <c r="BK20" s="47">
        <v>2</v>
      </c>
      <c r="BL20" s="47">
        <v>12415</v>
      </c>
      <c r="BM20" s="47">
        <v>2786070</v>
      </c>
      <c r="BN20" s="47">
        <v>34337</v>
      </c>
      <c r="BO20" s="47">
        <v>217</v>
      </c>
      <c r="BP20" s="47">
        <v>3514</v>
      </c>
      <c r="BQ20" s="47">
        <v>891</v>
      </c>
      <c r="BR20" s="47">
        <v>1</v>
      </c>
      <c r="BS20" s="47">
        <v>1</v>
      </c>
      <c r="BT20" s="47">
        <v>1</v>
      </c>
      <c r="BU20" s="47">
        <v>2903</v>
      </c>
      <c r="BV20" s="47">
        <v>1</v>
      </c>
      <c r="BW20" s="47">
        <v>1614</v>
      </c>
      <c r="BX20" s="47">
        <v>6280</v>
      </c>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7"/>
      <c r="EW20" s="47"/>
      <c r="EX20" s="47"/>
      <c r="EY20" s="47"/>
      <c r="EZ20" s="47"/>
      <c r="FA20" s="47"/>
      <c r="FB20" s="47"/>
      <c r="FC20" s="47"/>
      <c r="FD20" s="47"/>
      <c r="FE20" s="47"/>
      <c r="FF20" s="47"/>
      <c r="FG20" s="47"/>
      <c r="FH20" s="47"/>
      <c r="FI20" s="47"/>
      <c r="FJ20" s="47"/>
      <c r="FK20" s="47"/>
      <c r="FL20" s="47"/>
      <c r="FM20" s="47"/>
      <c r="FN20" s="47"/>
      <c r="FO20" s="47"/>
      <c r="FP20" s="47"/>
      <c r="FQ20" s="47"/>
      <c r="FR20" s="47"/>
      <c r="FS20" s="47"/>
      <c r="FT20" s="47"/>
      <c r="FU20" s="47"/>
      <c r="FV20" s="47"/>
      <c r="FW20" s="47"/>
      <c r="FX20" s="47"/>
      <c r="FY20" s="47"/>
      <c r="FZ20" s="47"/>
      <c r="GA20" s="47"/>
      <c r="GB20" s="47"/>
      <c r="GC20" s="47"/>
      <c r="GD20" s="47"/>
      <c r="GE20" s="47"/>
      <c r="GF20" s="47"/>
      <c r="GG20" s="47"/>
      <c r="GH20" s="47"/>
      <c r="GI20" s="47"/>
      <c r="GJ20" s="47"/>
      <c r="GK20" s="47"/>
    </row>
    <row r="21" spans="2:193" x14ac:dyDescent="0.25">
      <c r="B21" s="74"/>
      <c r="C21" s="73"/>
      <c r="D21" s="73"/>
      <c r="E21" s="73"/>
      <c r="F21" s="73"/>
      <c r="G21" s="73"/>
      <c r="H21" s="73"/>
      <c r="I21" s="73"/>
      <c r="J21" s="73"/>
      <c r="K21" s="73"/>
      <c r="L21" s="73"/>
      <c r="M21" s="73"/>
      <c r="N21" s="72"/>
      <c r="O21" s="72">
        <f>O20/$C$20</f>
        <v>0.33484220953742838</v>
      </c>
      <c r="P21" s="72">
        <f>P20/$C$20</f>
        <v>1.3096624448637824E-2</v>
      </c>
      <c r="Q21" s="72">
        <f>Q20/$C$20</f>
        <v>1.7571073675152016E-3</v>
      </c>
      <c r="R21" s="72">
        <f>R20/$C$20</f>
        <v>1.5644450200529394E-3</v>
      </c>
      <c r="S21" s="72"/>
      <c r="T21" s="72"/>
      <c r="U21" s="72">
        <f>U20/$C$20</f>
        <v>0.35038925821785188</v>
      </c>
      <c r="V21" s="72">
        <f>V20/$C$20</f>
        <v>2.9005583997037281E-2</v>
      </c>
      <c r="W21" s="72"/>
      <c r="X21" s="72"/>
      <c r="Y21" s="72">
        <f>Y20/$C$20</f>
        <v>5.1778005880482981E-5</v>
      </c>
      <c r="Z21" s="72">
        <f>Z20/$C$20</f>
        <v>9.1099855824343314E-4</v>
      </c>
      <c r="AA21" s="72">
        <f>AA20/$C$20</f>
        <v>5.1085224189399932E-2</v>
      </c>
      <c r="AB21" s="72">
        <f>AB20/$C$20</f>
        <v>3.1288097641277691E-2</v>
      </c>
      <c r="AC21" s="72">
        <f>AC20/$C$20</f>
        <v>1.0550939389495835E-3</v>
      </c>
      <c r="AD21" s="72"/>
      <c r="AE21" s="72"/>
      <c r="AF21" s="72">
        <f>AF20/$C$20</f>
        <v>6.7699408205489379E-5</v>
      </c>
      <c r="AG21" s="72"/>
      <c r="AH21" s="72"/>
      <c r="AI21" s="72"/>
      <c r="AJ21" s="72"/>
      <c r="AK21" s="72"/>
      <c r="AL21" s="72"/>
      <c r="AM21" s="72"/>
      <c r="AN21" s="72"/>
      <c r="AO21" s="72"/>
      <c r="AP21" s="72">
        <f>AP20/$C$20</f>
        <v>2.6758659369758647E-6</v>
      </c>
      <c r="AQ21" s="72"/>
      <c r="AR21" s="72"/>
      <c r="AS21" s="72"/>
      <c r="AT21" s="72"/>
      <c r="AU21" s="72"/>
      <c r="AV21" s="72"/>
      <c r="AW21" s="72">
        <f t="shared" ref="AW21:BX21" si="2">AW20/$C$20</f>
        <v>1.739312859034312E-6</v>
      </c>
      <c r="AX21" s="72">
        <f t="shared" si="2"/>
        <v>1.3379329684879324E-7</v>
      </c>
      <c r="AY21" s="72">
        <f t="shared" si="2"/>
        <v>2.6758659369758648E-7</v>
      </c>
      <c r="AZ21" s="72">
        <f t="shared" si="2"/>
        <v>3.1288231434574543E-2</v>
      </c>
      <c r="BA21" s="72">
        <f t="shared" si="2"/>
        <v>2.9434525306734511E-6</v>
      </c>
      <c r="BB21" s="72">
        <f t="shared" si="2"/>
        <v>7.7894457425367418E-4</v>
      </c>
      <c r="BC21" s="72">
        <f t="shared" si="2"/>
        <v>1.6055195621855189E-5</v>
      </c>
      <c r="BD21" s="72">
        <f t="shared" si="2"/>
        <v>6.079567408809165E-4</v>
      </c>
      <c r="BE21" s="72">
        <f t="shared" si="2"/>
        <v>2.6758659369758648E-7</v>
      </c>
      <c r="BF21" s="72">
        <f t="shared" si="2"/>
        <v>1.739312859034312E-5</v>
      </c>
      <c r="BG21" s="72">
        <f t="shared" si="2"/>
        <v>1.3379329684879324E-7</v>
      </c>
      <c r="BH21" s="72">
        <f t="shared" si="2"/>
        <v>4.1516060012180542E-4</v>
      </c>
      <c r="BI21" s="72">
        <f t="shared" si="2"/>
        <v>2.7574798480536287E-4</v>
      </c>
      <c r="BJ21" s="72">
        <f t="shared" si="2"/>
        <v>1.6055195621855189E-5</v>
      </c>
      <c r="BK21" s="72">
        <f t="shared" si="2"/>
        <v>2.6758659369758648E-7</v>
      </c>
      <c r="BL21" s="72">
        <f t="shared" si="2"/>
        <v>1.6610437803777681E-3</v>
      </c>
      <c r="BM21" s="72">
        <f t="shared" si="2"/>
        <v>0.37275749055151736</v>
      </c>
      <c r="BN21" s="72">
        <f t="shared" si="2"/>
        <v>4.5940604338970134E-3</v>
      </c>
      <c r="BO21" s="72">
        <f t="shared" si="2"/>
        <v>2.9033145416188132E-5</v>
      </c>
      <c r="BP21" s="72">
        <f t="shared" si="2"/>
        <v>4.7014964512665945E-4</v>
      </c>
      <c r="BQ21" s="72">
        <f t="shared" si="2"/>
        <v>1.1920982749227478E-4</v>
      </c>
      <c r="BR21" s="72">
        <f t="shared" si="2"/>
        <v>1.3379329684879324E-7</v>
      </c>
      <c r="BS21" s="72">
        <f t="shared" si="2"/>
        <v>1.3379329684879324E-7</v>
      </c>
      <c r="BT21" s="72">
        <f t="shared" si="2"/>
        <v>1.3379329684879324E-7</v>
      </c>
      <c r="BU21" s="72">
        <f t="shared" si="2"/>
        <v>3.8840194075204676E-4</v>
      </c>
      <c r="BV21" s="72">
        <f t="shared" si="2"/>
        <v>1.3379329684879324E-7</v>
      </c>
      <c r="BW21" s="72">
        <f t="shared" si="2"/>
        <v>2.1594238111395227E-4</v>
      </c>
      <c r="BX21" s="72">
        <f t="shared" si="2"/>
        <v>8.4022190421042153E-4</v>
      </c>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c r="FV21" s="72"/>
      <c r="FW21" s="72"/>
      <c r="FX21" s="72"/>
      <c r="FY21" s="72"/>
      <c r="FZ21" s="72"/>
      <c r="GA21" s="72"/>
      <c r="GB21" s="72"/>
      <c r="GC21" s="72"/>
      <c r="GD21" s="72"/>
      <c r="GE21" s="72"/>
      <c r="GF21" s="72"/>
      <c r="GG21" s="72"/>
      <c r="GH21" s="72"/>
      <c r="GI21" s="72"/>
      <c r="GJ21" s="72"/>
      <c r="GK21" s="72"/>
    </row>
    <row r="22" spans="2:193" x14ac:dyDescent="0.25">
      <c r="B22" s="77" t="s">
        <v>1098</v>
      </c>
      <c r="C22" s="70"/>
      <c r="D22" s="70"/>
      <c r="E22" s="70"/>
      <c r="F22" s="70"/>
      <c r="G22" s="70"/>
      <c r="H22" s="70"/>
      <c r="I22" s="70"/>
      <c r="J22" s="70"/>
      <c r="K22" s="70"/>
      <c r="L22" s="70"/>
      <c r="M22" s="70"/>
      <c r="N22" s="47"/>
      <c r="O22" s="47"/>
      <c r="P22" s="47"/>
      <c r="Q22" s="47"/>
      <c r="R22" s="47"/>
      <c r="S22" s="47"/>
      <c r="T22" s="47"/>
      <c r="U22" s="47"/>
      <c r="V22" s="47"/>
      <c r="W22" s="47"/>
      <c r="X22" s="47"/>
      <c r="Y22" s="47"/>
      <c r="Z22" s="47"/>
      <c r="AA22" s="47"/>
      <c r="AB22" s="47"/>
      <c r="AC22" s="47"/>
      <c r="AD22" s="47"/>
      <c r="AE22" s="47"/>
      <c r="AF22" s="47">
        <v>3477</v>
      </c>
      <c r="AG22" s="47"/>
      <c r="AH22" s="47"/>
      <c r="AI22" s="47"/>
      <c r="AJ22" s="47"/>
      <c r="AK22" s="47"/>
      <c r="AL22" s="47"/>
      <c r="AM22" s="47"/>
      <c r="AN22" s="47"/>
      <c r="AO22" s="47"/>
      <c r="AP22" s="47">
        <v>2</v>
      </c>
      <c r="AQ22" s="47"/>
      <c r="AR22" s="47"/>
      <c r="AS22" s="47"/>
      <c r="AT22" s="47"/>
      <c r="AU22" s="47"/>
      <c r="AV22" s="47"/>
      <c r="AW22" s="47"/>
      <c r="AX22" s="47"/>
      <c r="AY22" s="47"/>
      <c r="AZ22" s="47"/>
      <c r="BA22" s="47"/>
      <c r="BB22" s="47"/>
      <c r="BC22" s="47"/>
      <c r="BD22" s="47"/>
      <c r="BE22" s="47"/>
      <c r="BF22" s="47"/>
      <c r="BG22" s="47"/>
      <c r="BH22" s="47"/>
      <c r="BI22" s="47"/>
      <c r="BJ22" s="47"/>
      <c r="BK22" s="47"/>
      <c r="BL22" s="47"/>
      <c r="BM22" s="47"/>
      <c r="BN22" s="47"/>
      <c r="BO22" s="47"/>
      <c r="BP22" s="47"/>
      <c r="BQ22" s="47"/>
      <c r="BR22" s="47"/>
      <c r="BS22" s="47"/>
      <c r="BT22" s="47"/>
      <c r="BU22" s="47"/>
      <c r="BV22" s="47"/>
      <c r="BW22" s="47"/>
      <c r="BX22" s="47"/>
      <c r="BY22" s="47">
        <v>15</v>
      </c>
      <c r="BZ22" s="47">
        <v>28</v>
      </c>
      <c r="CA22" s="47">
        <v>13702</v>
      </c>
      <c r="CB22" s="47">
        <v>113</v>
      </c>
      <c r="CC22" s="47">
        <v>2</v>
      </c>
      <c r="CD22" s="47"/>
      <c r="CE22" s="47"/>
      <c r="CF22" s="47"/>
      <c r="CG22" s="47"/>
      <c r="CH22" s="47"/>
      <c r="CI22" s="47"/>
      <c r="CJ22" s="47"/>
      <c r="CK22" s="47"/>
      <c r="CL22" s="47"/>
      <c r="CM22" s="47"/>
      <c r="CN22" s="47"/>
      <c r="CO22" s="47"/>
      <c r="CP22" s="47"/>
      <c r="CQ22" s="47"/>
      <c r="CR22" s="47"/>
      <c r="CS22" s="47"/>
      <c r="CT22" s="47"/>
      <c r="CU22" s="47"/>
      <c r="CV22" s="47"/>
      <c r="CW22" s="47"/>
      <c r="CX22" s="47"/>
      <c r="CY22" s="47"/>
      <c r="CZ22" s="47"/>
      <c r="DA22" s="47"/>
      <c r="DB22" s="47"/>
      <c r="DC22" s="47"/>
      <c r="DD22" s="47"/>
      <c r="DE22" s="47"/>
      <c r="DF22" s="47"/>
      <c r="DG22" s="47"/>
      <c r="DH22" s="47"/>
      <c r="DI22" s="47"/>
      <c r="DJ22" s="47"/>
      <c r="DK22" s="47"/>
      <c r="DL22" s="47"/>
      <c r="DM22" s="47"/>
      <c r="DN22" s="47"/>
      <c r="DO22" s="47"/>
      <c r="DP22" s="47"/>
      <c r="DQ22" s="47"/>
      <c r="DR22" s="47"/>
      <c r="DS22" s="47"/>
      <c r="DT22" s="47"/>
      <c r="DU22" s="47"/>
      <c r="DV22" s="47"/>
      <c r="DW22" s="47"/>
      <c r="DX22" s="47"/>
      <c r="DY22" s="47"/>
      <c r="DZ22" s="47"/>
      <c r="EA22" s="47"/>
      <c r="EB22" s="47"/>
      <c r="EC22" s="47"/>
      <c r="ED22" s="47"/>
      <c r="EE22" s="47"/>
      <c r="EF22" s="47"/>
      <c r="EG22" s="47"/>
      <c r="EH22" s="47"/>
      <c r="EI22" s="47"/>
      <c r="EJ22" s="47"/>
      <c r="EK22" s="47"/>
      <c r="EL22" s="47"/>
      <c r="EM22" s="47"/>
      <c r="EN22" s="47"/>
      <c r="EO22" s="47"/>
      <c r="EP22" s="47"/>
      <c r="EQ22" s="47"/>
      <c r="ER22" s="47"/>
      <c r="ES22" s="47"/>
      <c r="ET22" s="47"/>
      <c r="EU22" s="47"/>
      <c r="EV22" s="47"/>
      <c r="EW22" s="47"/>
      <c r="EX22" s="47"/>
      <c r="EY22" s="47"/>
      <c r="EZ22" s="47"/>
      <c r="FA22" s="47"/>
      <c r="FB22" s="47"/>
      <c r="FC22" s="47"/>
      <c r="FD22" s="47"/>
      <c r="FE22" s="47"/>
      <c r="FF22" s="47"/>
      <c r="FG22" s="47"/>
      <c r="FH22" s="47"/>
      <c r="FI22" s="47"/>
      <c r="FJ22" s="47"/>
      <c r="FK22" s="47"/>
      <c r="FL22" s="47"/>
      <c r="FM22" s="47"/>
      <c r="FN22" s="47"/>
      <c r="FO22" s="47"/>
      <c r="FP22" s="47"/>
      <c r="FQ22" s="47"/>
      <c r="FR22" s="47"/>
      <c r="FS22" s="47"/>
      <c r="FT22" s="47"/>
      <c r="FU22" s="47"/>
      <c r="FV22" s="47"/>
      <c r="FW22" s="47"/>
      <c r="FX22" s="47"/>
      <c r="FY22" s="47"/>
      <c r="FZ22" s="47"/>
      <c r="GA22" s="47"/>
      <c r="GB22" s="47"/>
      <c r="GC22" s="47"/>
      <c r="GD22" s="47"/>
      <c r="GE22" s="47"/>
      <c r="GF22" s="47"/>
      <c r="GG22" s="47"/>
      <c r="GH22" s="47"/>
      <c r="GI22" s="47"/>
      <c r="GJ22" s="47"/>
      <c r="GK22" s="47"/>
    </row>
    <row r="23" spans="2:193" x14ac:dyDescent="0.25">
      <c r="B23" s="71" t="s">
        <v>1216</v>
      </c>
      <c r="C23" s="76">
        <f>'Summary Root Folders'!L63</f>
        <v>4023823</v>
      </c>
      <c r="D23" s="76"/>
      <c r="E23" s="76"/>
      <c r="F23" s="76"/>
      <c r="G23" s="76"/>
      <c r="H23" s="76"/>
      <c r="I23" s="76"/>
      <c r="J23" s="76"/>
      <c r="K23" s="76"/>
      <c r="L23" s="76"/>
      <c r="M23" s="76"/>
      <c r="N23" s="75"/>
      <c r="O23" s="75">
        <v>10</v>
      </c>
      <c r="P23" s="75">
        <v>114</v>
      </c>
      <c r="Q23" s="75">
        <v>1</v>
      </c>
      <c r="R23" s="75"/>
      <c r="S23" s="75"/>
      <c r="T23" s="75"/>
      <c r="U23" s="75">
        <v>13</v>
      </c>
      <c r="V23" s="75"/>
      <c r="W23" s="75"/>
      <c r="X23" s="75"/>
      <c r="Y23" s="75"/>
      <c r="Z23" s="75"/>
      <c r="AA23" s="75">
        <v>1785</v>
      </c>
      <c r="AB23" s="75"/>
      <c r="AC23" s="75"/>
      <c r="AD23" s="75"/>
      <c r="AE23" s="75"/>
      <c r="AF23" s="75">
        <v>8</v>
      </c>
      <c r="AG23" s="75"/>
      <c r="AH23" s="75"/>
      <c r="AI23" s="75"/>
      <c r="AJ23" s="75"/>
      <c r="AK23" s="75"/>
      <c r="AL23" s="75"/>
      <c r="AM23" s="75"/>
      <c r="AN23" s="75"/>
      <c r="AO23" s="75"/>
      <c r="AP23" s="75">
        <v>308</v>
      </c>
      <c r="AQ23" s="75">
        <v>1</v>
      </c>
      <c r="AR23" s="75"/>
      <c r="AS23" s="75"/>
      <c r="AT23" s="75"/>
      <c r="AU23" s="75"/>
      <c r="AV23" s="75">
        <v>3</v>
      </c>
      <c r="AW23" s="75">
        <v>199</v>
      </c>
      <c r="AX23" s="75"/>
      <c r="AY23" s="75"/>
      <c r="AZ23" s="75"/>
      <c r="BA23" s="75">
        <v>3</v>
      </c>
      <c r="BB23" s="75"/>
      <c r="BC23" s="75">
        <v>2102</v>
      </c>
      <c r="BD23" s="75"/>
      <c r="BE23" s="75"/>
      <c r="BF23" s="75"/>
      <c r="BG23" s="75"/>
      <c r="BH23" s="75"/>
      <c r="BI23" s="75">
        <v>736</v>
      </c>
      <c r="BJ23" s="75">
        <v>1947</v>
      </c>
      <c r="BK23" s="75">
        <v>99</v>
      </c>
      <c r="BL23" s="75"/>
      <c r="BM23" s="75"/>
      <c r="BN23" s="75">
        <v>1</v>
      </c>
      <c r="BO23" s="75"/>
      <c r="BP23" s="75"/>
      <c r="BQ23" s="75"/>
      <c r="BR23" s="75">
        <v>7</v>
      </c>
      <c r="BS23" s="75">
        <v>899</v>
      </c>
      <c r="BT23" s="75">
        <v>740</v>
      </c>
      <c r="BU23" s="75"/>
      <c r="BV23" s="75">
        <v>64</v>
      </c>
      <c r="BW23" s="75"/>
      <c r="BX23" s="75"/>
      <c r="BY23" s="75"/>
      <c r="BZ23" s="75"/>
      <c r="CA23" s="75"/>
      <c r="CB23" s="75">
        <v>1</v>
      </c>
      <c r="CC23" s="75"/>
      <c r="CD23" s="75">
        <v>13433</v>
      </c>
      <c r="CE23" s="75">
        <v>126</v>
      </c>
      <c r="CF23" s="75">
        <v>29</v>
      </c>
      <c r="CG23" s="75">
        <v>9</v>
      </c>
      <c r="CH23" s="75">
        <v>215</v>
      </c>
      <c r="CI23" s="75">
        <v>11</v>
      </c>
      <c r="CJ23" s="75">
        <v>4</v>
      </c>
      <c r="CK23" s="75">
        <v>16338</v>
      </c>
      <c r="CL23" s="75">
        <v>1063706</v>
      </c>
      <c r="CM23" s="75">
        <v>9</v>
      </c>
      <c r="CN23" s="75">
        <v>41</v>
      </c>
      <c r="CO23" s="75">
        <v>539</v>
      </c>
      <c r="CP23" s="75">
        <v>1790</v>
      </c>
      <c r="CQ23" s="75">
        <v>892</v>
      </c>
      <c r="CR23" s="75">
        <v>571</v>
      </c>
      <c r="CS23" s="75">
        <v>36375</v>
      </c>
      <c r="CT23" s="75">
        <v>65</v>
      </c>
      <c r="CU23" s="75">
        <v>10800</v>
      </c>
      <c r="CV23" s="75">
        <v>57</v>
      </c>
      <c r="CW23" s="75">
        <v>34141</v>
      </c>
      <c r="CX23" s="75">
        <v>13</v>
      </c>
      <c r="CY23" s="75">
        <v>1</v>
      </c>
      <c r="CZ23" s="75">
        <v>1</v>
      </c>
      <c r="DA23" s="75">
        <v>54</v>
      </c>
      <c r="DB23" s="75">
        <v>5</v>
      </c>
      <c r="DC23" s="75">
        <v>41</v>
      </c>
      <c r="DD23" s="75">
        <v>2280</v>
      </c>
      <c r="DE23" s="75">
        <v>1</v>
      </c>
      <c r="DF23" s="75">
        <v>1</v>
      </c>
      <c r="DG23" s="75">
        <v>17140</v>
      </c>
      <c r="DH23" s="75">
        <v>1063707</v>
      </c>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row>
    <row r="24" spans="2:193" x14ac:dyDescent="0.25">
      <c r="B24" s="74"/>
      <c r="C24" s="73"/>
      <c r="D24" s="73"/>
      <c r="E24" s="73"/>
      <c r="F24" s="73"/>
      <c r="G24" s="73"/>
      <c r="H24" s="73"/>
      <c r="I24" s="73"/>
      <c r="J24" s="73"/>
      <c r="K24" s="73"/>
      <c r="L24" s="73"/>
      <c r="M24" s="73"/>
      <c r="N24" s="72"/>
      <c r="O24" s="72">
        <f>O23/$C$23</f>
        <v>2.4851987773816096E-6</v>
      </c>
      <c r="P24" s="72">
        <f>P23/$C$23</f>
        <v>2.8331266062150349E-5</v>
      </c>
      <c r="Q24" s="72">
        <f>Q23/$C$23</f>
        <v>2.4851987773816093E-7</v>
      </c>
      <c r="R24" s="72"/>
      <c r="S24" s="72"/>
      <c r="T24" s="72"/>
      <c r="U24" s="72">
        <f>U23/$C$23</f>
        <v>3.2307584105960924E-6</v>
      </c>
      <c r="V24" s="72"/>
      <c r="W24" s="72"/>
      <c r="X24" s="72"/>
      <c r="Y24" s="72"/>
      <c r="Z24" s="72"/>
      <c r="AA24" s="72">
        <f>AA23/$C$23</f>
        <v>4.4360798176261727E-4</v>
      </c>
      <c r="AB24" s="72"/>
      <c r="AC24" s="72"/>
      <c r="AD24" s="72"/>
      <c r="AE24" s="72"/>
      <c r="AF24" s="72">
        <f>AF23/$C$23</f>
        <v>1.9881590219052874E-6</v>
      </c>
      <c r="AG24" s="72"/>
      <c r="AH24" s="72"/>
      <c r="AI24" s="72"/>
      <c r="AJ24" s="72"/>
      <c r="AK24" s="72"/>
      <c r="AL24" s="72"/>
      <c r="AM24" s="72"/>
      <c r="AN24" s="72"/>
      <c r="AO24" s="72"/>
      <c r="AP24" s="72">
        <f>AP23/$C$23</f>
        <v>7.6544122343353578E-5</v>
      </c>
      <c r="AQ24" s="72">
        <f>AQ23/$C$23</f>
        <v>2.4851987773816093E-7</v>
      </c>
      <c r="AR24" s="72"/>
      <c r="AS24" s="72"/>
      <c r="AT24" s="72"/>
      <c r="AU24" s="72"/>
      <c r="AV24" s="72">
        <f>AV23/$C$23</f>
        <v>7.4555963321448283E-7</v>
      </c>
      <c r="AW24" s="72">
        <f>AW23/$C$23</f>
        <v>4.9455455669894029E-5</v>
      </c>
      <c r="AX24" s="72"/>
      <c r="AY24" s="72"/>
      <c r="AZ24" s="72"/>
      <c r="BA24" s="72">
        <f>BA23/$C$23</f>
        <v>7.4555963321448283E-7</v>
      </c>
      <c r="BB24" s="72"/>
      <c r="BC24" s="72">
        <f>BC23/$C$23</f>
        <v>5.2238878300561427E-4</v>
      </c>
      <c r="BD24" s="72"/>
      <c r="BE24" s="72"/>
      <c r="BF24" s="72"/>
      <c r="BG24" s="72"/>
      <c r="BH24" s="72"/>
      <c r="BI24" s="72">
        <f>BI23/$C$23</f>
        <v>1.8291063001528646E-4</v>
      </c>
      <c r="BJ24" s="72">
        <f>BJ23/$C$23</f>
        <v>4.8386820195619936E-4</v>
      </c>
      <c r="BK24" s="72">
        <f>BK23/$C$23</f>
        <v>2.4603467896077933E-5</v>
      </c>
      <c r="BL24" s="72"/>
      <c r="BM24" s="72"/>
      <c r="BN24" s="72">
        <f>BN23/$C$23</f>
        <v>2.4851987773816093E-7</v>
      </c>
      <c r="BO24" s="72"/>
      <c r="BP24" s="72"/>
      <c r="BQ24" s="72"/>
      <c r="BR24" s="72">
        <f>BR23/$C$23</f>
        <v>1.7396391441671265E-6</v>
      </c>
      <c r="BS24" s="72">
        <f>BS23/$C$23</f>
        <v>2.2341937008660669E-4</v>
      </c>
      <c r="BT24" s="72">
        <f>BT23/$C$23</f>
        <v>1.8390470952623909E-4</v>
      </c>
      <c r="BU24" s="72"/>
      <c r="BV24" s="72">
        <f>BV23/$C$23</f>
        <v>1.5905272175242299E-5</v>
      </c>
      <c r="BW24" s="72"/>
      <c r="BX24" s="72"/>
      <c r="BY24" s="72"/>
      <c r="BZ24" s="72"/>
      <c r="CA24" s="72"/>
      <c r="CB24" s="72">
        <f>CB23/$C$23</f>
        <v>2.4851987773816093E-7</v>
      </c>
      <c r="CC24" s="72"/>
      <c r="CD24" s="72">
        <f t="shared" ref="CD24:DH24" si="3">CD23/$C$23</f>
        <v>3.3383675176567162E-3</v>
      </c>
      <c r="CE24" s="72">
        <f t="shared" si="3"/>
        <v>3.1313504595008277E-5</v>
      </c>
      <c r="CF24" s="72">
        <f t="shared" si="3"/>
        <v>7.2070764544066676E-6</v>
      </c>
      <c r="CG24" s="72">
        <f t="shared" si="3"/>
        <v>2.2366788996434485E-6</v>
      </c>
      <c r="CH24" s="72">
        <f t="shared" si="3"/>
        <v>5.3431773713704606E-5</v>
      </c>
      <c r="CI24" s="72">
        <f t="shared" si="3"/>
        <v>2.7337186551197702E-6</v>
      </c>
      <c r="CJ24" s="72">
        <f t="shared" si="3"/>
        <v>9.940795109526437E-7</v>
      </c>
      <c r="CK24" s="72">
        <f t="shared" si="3"/>
        <v>4.0603177624860733E-3</v>
      </c>
      <c r="CL24" s="72">
        <f t="shared" si="3"/>
        <v>0.26435208506934821</v>
      </c>
      <c r="CM24" s="72">
        <f t="shared" si="3"/>
        <v>2.2366788996434485E-6</v>
      </c>
      <c r="CN24" s="72">
        <f t="shared" si="3"/>
        <v>1.0189314987264599E-5</v>
      </c>
      <c r="CO24" s="72">
        <f t="shared" si="3"/>
        <v>1.3395221410086874E-4</v>
      </c>
      <c r="CP24" s="72">
        <f t="shared" si="3"/>
        <v>4.4485058115130812E-4</v>
      </c>
      <c r="CQ24" s="72">
        <f t="shared" si="3"/>
        <v>2.2167973094243957E-4</v>
      </c>
      <c r="CR24" s="72">
        <f t="shared" si="3"/>
        <v>1.4190485018848991E-4</v>
      </c>
      <c r="CS24" s="72">
        <f t="shared" si="3"/>
        <v>9.0399105527256048E-3</v>
      </c>
      <c r="CT24" s="72">
        <f t="shared" si="3"/>
        <v>1.6153792052980463E-5</v>
      </c>
      <c r="CU24" s="72">
        <f t="shared" si="3"/>
        <v>2.6840146795721383E-3</v>
      </c>
      <c r="CV24" s="72">
        <f t="shared" si="3"/>
        <v>1.4165633031075175E-5</v>
      </c>
      <c r="CW24" s="72">
        <f t="shared" si="3"/>
        <v>8.4847171458585537E-3</v>
      </c>
      <c r="CX24" s="72">
        <f t="shared" si="3"/>
        <v>3.2307584105960924E-6</v>
      </c>
      <c r="CY24" s="72">
        <f t="shared" si="3"/>
        <v>2.4851987773816093E-7</v>
      </c>
      <c r="CZ24" s="72">
        <f t="shared" si="3"/>
        <v>2.4851987773816093E-7</v>
      </c>
      <c r="DA24" s="72">
        <f t="shared" si="3"/>
        <v>1.3420073397860691E-5</v>
      </c>
      <c r="DB24" s="72">
        <f t="shared" si="3"/>
        <v>1.2425993886908048E-6</v>
      </c>
      <c r="DC24" s="72">
        <f t="shared" si="3"/>
        <v>1.0189314987264599E-5</v>
      </c>
      <c r="DD24" s="72">
        <f t="shared" si="3"/>
        <v>5.6662532124300698E-4</v>
      </c>
      <c r="DE24" s="72">
        <f t="shared" si="3"/>
        <v>2.4851987773816093E-7</v>
      </c>
      <c r="DF24" s="72">
        <f t="shared" si="3"/>
        <v>2.4851987773816093E-7</v>
      </c>
      <c r="DG24" s="72">
        <f t="shared" si="3"/>
        <v>4.259630704432079E-3</v>
      </c>
      <c r="DH24" s="72">
        <f t="shared" si="3"/>
        <v>0.26435233358922594</v>
      </c>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c r="FV24" s="72"/>
      <c r="FW24" s="72"/>
      <c r="FX24" s="72"/>
      <c r="FY24" s="72"/>
      <c r="FZ24" s="72"/>
      <c r="GA24" s="72"/>
      <c r="GB24" s="72"/>
      <c r="GC24" s="72"/>
      <c r="GD24" s="72"/>
      <c r="GE24" s="72"/>
      <c r="GF24" s="72"/>
      <c r="GG24" s="72"/>
      <c r="GH24" s="72"/>
      <c r="GI24" s="72"/>
      <c r="GJ24" s="72"/>
      <c r="GK24" s="72"/>
    </row>
    <row r="25" spans="2:193" x14ac:dyDescent="0.25">
      <c r="B25" s="71" t="s">
        <v>1239</v>
      </c>
      <c r="C25" s="76">
        <f>'Summary Root Folders'!L70</f>
        <v>949768</v>
      </c>
      <c r="D25" s="76"/>
      <c r="E25" s="76"/>
      <c r="F25" s="76"/>
      <c r="G25" s="76"/>
      <c r="H25" s="76"/>
      <c r="I25" s="76"/>
      <c r="J25" s="76"/>
      <c r="K25" s="76"/>
      <c r="L25" s="76"/>
      <c r="M25" s="76"/>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7"/>
      <c r="BI25" s="47"/>
      <c r="BJ25" s="47"/>
      <c r="BK25" s="47"/>
      <c r="BL25" s="47"/>
      <c r="BM25" s="47"/>
      <c r="BN25" s="47"/>
      <c r="BO25" s="47"/>
      <c r="BP25" s="47"/>
      <c r="BQ25" s="47"/>
      <c r="BR25" s="47"/>
      <c r="BS25" s="47"/>
      <c r="BT25" s="47"/>
      <c r="BU25" s="47"/>
      <c r="BV25" s="47"/>
      <c r="BW25" s="47"/>
      <c r="BX25" s="47"/>
      <c r="BY25" s="47"/>
      <c r="BZ25" s="47"/>
      <c r="CA25" s="47"/>
      <c r="CB25" s="47"/>
      <c r="CC25" s="47"/>
      <c r="CD25" s="47"/>
      <c r="CE25" s="47"/>
      <c r="CF25" s="47"/>
      <c r="CG25" s="47"/>
      <c r="CH25" s="47"/>
      <c r="CI25" s="47"/>
      <c r="CJ25" s="47"/>
      <c r="CK25" s="47"/>
      <c r="CL25" s="47"/>
      <c r="CM25" s="47"/>
      <c r="CN25" s="47"/>
      <c r="CO25" s="47"/>
      <c r="CP25" s="47"/>
      <c r="CQ25" s="47"/>
      <c r="CR25" s="47"/>
      <c r="CS25" s="47"/>
      <c r="CT25" s="47"/>
      <c r="CU25" s="47"/>
      <c r="CV25" s="47"/>
      <c r="CW25" s="47"/>
      <c r="CX25" s="47"/>
      <c r="CY25" s="47"/>
      <c r="CZ25" s="47"/>
      <c r="DA25" s="47"/>
      <c r="DB25" s="47"/>
      <c r="DC25" s="47"/>
      <c r="DD25" s="47"/>
      <c r="DE25" s="47"/>
      <c r="DF25" s="47"/>
      <c r="DG25" s="47"/>
      <c r="DH25" s="47"/>
      <c r="DI25" s="47">
        <v>1</v>
      </c>
      <c r="DJ25" s="47">
        <v>1</v>
      </c>
      <c r="DK25" s="47">
        <v>113</v>
      </c>
      <c r="DL25" s="47">
        <v>166418</v>
      </c>
      <c r="DM25" s="47">
        <v>3002</v>
      </c>
      <c r="DN25" s="47">
        <v>2878</v>
      </c>
      <c r="DO25" s="47">
        <v>2952</v>
      </c>
      <c r="DP25" s="47">
        <v>3002</v>
      </c>
      <c r="DQ25" s="47">
        <v>3002</v>
      </c>
      <c r="DR25" s="47"/>
      <c r="DS25" s="47"/>
      <c r="DT25" s="47"/>
      <c r="DU25" s="47"/>
      <c r="DV25" s="47"/>
      <c r="DW25" s="47"/>
      <c r="DX25" s="47"/>
      <c r="DY25" s="47"/>
      <c r="DZ25" s="47"/>
      <c r="EA25" s="47"/>
      <c r="EB25" s="47"/>
      <c r="EC25" s="47"/>
      <c r="ED25" s="47"/>
      <c r="EE25" s="47"/>
      <c r="EF25" s="47"/>
      <c r="EG25" s="47"/>
      <c r="EH25" s="47"/>
      <c r="EI25" s="47"/>
      <c r="EJ25" s="47"/>
      <c r="EK25" s="47"/>
      <c r="EL25" s="47"/>
      <c r="EM25" s="47"/>
      <c r="EN25" s="47"/>
      <c r="EO25" s="47"/>
      <c r="EP25" s="47"/>
      <c r="EQ25" s="47"/>
      <c r="ER25" s="47"/>
      <c r="ES25" s="47"/>
      <c r="ET25" s="47"/>
      <c r="EU25" s="47"/>
      <c r="EV25" s="47"/>
      <c r="EW25" s="47"/>
      <c r="EX25" s="47"/>
      <c r="EY25" s="47"/>
      <c r="EZ25" s="47"/>
      <c r="FA25" s="47"/>
      <c r="FB25" s="47"/>
      <c r="FC25" s="47"/>
      <c r="FD25" s="47"/>
      <c r="FE25" s="47"/>
      <c r="FF25" s="47"/>
      <c r="FG25" s="47"/>
      <c r="FH25" s="47"/>
      <c r="FI25" s="47"/>
      <c r="FJ25" s="47"/>
      <c r="FK25" s="47"/>
      <c r="FL25" s="47"/>
      <c r="FM25" s="47"/>
      <c r="FN25" s="47"/>
      <c r="FO25" s="47"/>
      <c r="FP25" s="47"/>
      <c r="FQ25" s="47"/>
      <c r="FR25" s="47"/>
      <c r="FS25" s="47"/>
      <c r="FT25" s="47"/>
      <c r="FU25" s="47"/>
      <c r="FV25" s="47"/>
      <c r="FW25" s="47"/>
      <c r="FX25" s="47"/>
      <c r="FY25" s="47"/>
      <c r="FZ25" s="47"/>
      <c r="GA25" s="47"/>
      <c r="GB25" s="47"/>
      <c r="GC25" s="47"/>
      <c r="GD25" s="47"/>
      <c r="GE25" s="47"/>
      <c r="GF25" s="47"/>
      <c r="GG25" s="47"/>
      <c r="GH25" s="47"/>
      <c r="GI25" s="47"/>
      <c r="GJ25" s="47"/>
      <c r="GK25" s="47"/>
    </row>
    <row r="26" spans="2:193" x14ac:dyDescent="0.25">
      <c r="B26" s="74"/>
      <c r="C26" s="73"/>
      <c r="D26" s="73"/>
      <c r="E26" s="73"/>
      <c r="F26" s="73"/>
      <c r="G26" s="73"/>
      <c r="H26" s="73"/>
      <c r="I26" s="73"/>
      <c r="J26" s="73"/>
      <c r="K26" s="73"/>
      <c r="L26" s="73"/>
      <c r="M26" s="73"/>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72">
        <f t="shared" ref="DI26:DQ26" si="4">DI25/$C$25</f>
        <v>1.0528887054522789E-6</v>
      </c>
      <c r="DJ26" s="72">
        <f t="shared" si="4"/>
        <v>1.0528887054522789E-6</v>
      </c>
      <c r="DK26" s="72">
        <f t="shared" si="4"/>
        <v>1.1897642371610751E-4</v>
      </c>
      <c r="DL26" s="72">
        <f t="shared" si="4"/>
        <v>0.17521963258395734</v>
      </c>
      <c r="DM26" s="72">
        <f t="shared" si="4"/>
        <v>3.160771893767741E-3</v>
      </c>
      <c r="DN26" s="72">
        <f t="shared" si="4"/>
        <v>3.0302136942916588E-3</v>
      </c>
      <c r="DO26" s="72">
        <f t="shared" si="4"/>
        <v>3.1081274584951273E-3</v>
      </c>
      <c r="DP26" s="72">
        <f t="shared" si="4"/>
        <v>3.160771893767741E-3</v>
      </c>
      <c r="DQ26" s="72">
        <f t="shared" si="4"/>
        <v>3.160771893767741E-3</v>
      </c>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7"/>
      <c r="EW26" s="47"/>
      <c r="EX26" s="47"/>
      <c r="EY26" s="47"/>
      <c r="EZ26" s="47"/>
      <c r="FA26" s="47"/>
      <c r="FB26" s="47"/>
      <c r="FC26" s="47"/>
      <c r="FD26" s="47"/>
      <c r="FE26" s="47"/>
      <c r="FF26" s="47"/>
      <c r="FG26" s="47"/>
      <c r="FH26" s="47"/>
      <c r="FI26" s="47"/>
      <c r="FJ26" s="47"/>
      <c r="FK26" s="47"/>
      <c r="FL26" s="47"/>
      <c r="FM26" s="47"/>
      <c r="FN26" s="47"/>
      <c r="FO26" s="47"/>
      <c r="FP26" s="47"/>
      <c r="FQ26" s="47"/>
      <c r="FR26" s="47"/>
      <c r="FS26" s="47"/>
      <c r="FT26" s="47"/>
      <c r="FU26" s="47"/>
      <c r="FV26" s="47"/>
      <c r="FW26" s="47"/>
      <c r="FX26" s="47"/>
      <c r="FY26" s="47"/>
      <c r="FZ26" s="47"/>
      <c r="GA26" s="47"/>
      <c r="GB26" s="47"/>
      <c r="GC26" s="47"/>
      <c r="GD26" s="47"/>
      <c r="GE26" s="47"/>
      <c r="GF26" s="47"/>
      <c r="GG26" s="47"/>
      <c r="GH26" s="47"/>
      <c r="GI26" s="47"/>
      <c r="GJ26" s="47"/>
      <c r="GK26" s="47"/>
    </row>
    <row r="27" spans="2:193" x14ac:dyDescent="0.25">
      <c r="B27" s="71" t="s">
        <v>1299</v>
      </c>
      <c r="C27" s="76">
        <f>'Summary Root Folders'!L77</f>
        <v>765250</v>
      </c>
      <c r="D27" s="76"/>
      <c r="E27" s="76"/>
      <c r="F27" s="76"/>
      <c r="G27" s="76"/>
      <c r="H27" s="76"/>
      <c r="I27" s="76"/>
      <c r="J27" s="76"/>
      <c r="K27" s="76"/>
      <c r="L27" s="76"/>
      <c r="M27" s="76"/>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v>16538</v>
      </c>
      <c r="AQ27" s="47"/>
      <c r="AR27" s="47"/>
      <c r="AS27" s="47"/>
      <c r="AT27" s="47"/>
      <c r="AU27" s="47"/>
      <c r="AV27" s="47"/>
      <c r="AW27" s="47"/>
      <c r="AX27" s="47"/>
      <c r="AY27" s="47">
        <v>40068</v>
      </c>
      <c r="AZ27" s="47"/>
      <c r="BA27" s="47"/>
      <c r="BB27" s="47"/>
      <c r="BC27" s="47"/>
      <c r="BD27" s="47"/>
      <c r="BE27" s="47"/>
      <c r="BF27" s="47"/>
      <c r="BG27" s="47"/>
      <c r="BH27" s="47"/>
      <c r="BI27" s="47"/>
      <c r="BJ27" s="47"/>
      <c r="BK27" s="47"/>
      <c r="BL27" s="47"/>
      <c r="BM27" s="47"/>
      <c r="BN27" s="47"/>
      <c r="BO27" s="47"/>
      <c r="BP27" s="47"/>
      <c r="BQ27" s="47"/>
      <c r="BR27" s="47"/>
      <c r="BS27" s="47">
        <v>3</v>
      </c>
      <c r="BT27" s="47">
        <v>3</v>
      </c>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v>2</v>
      </c>
      <c r="CT27" s="47"/>
      <c r="CU27" s="47"/>
      <c r="CV27" s="47"/>
      <c r="CW27" s="47"/>
      <c r="CX27" s="47"/>
      <c r="CY27" s="47"/>
      <c r="CZ27" s="47"/>
      <c r="DA27" s="47"/>
      <c r="DB27" s="47"/>
      <c r="DC27" s="47"/>
      <c r="DD27" s="47"/>
      <c r="DE27" s="47"/>
      <c r="DF27" s="47">
        <v>9093</v>
      </c>
      <c r="DG27" s="47"/>
      <c r="DH27" s="47"/>
      <c r="DI27" s="47"/>
      <c r="DJ27" s="47"/>
      <c r="DK27" s="47"/>
      <c r="DL27" s="47"/>
      <c r="DM27" s="47"/>
      <c r="DN27" s="47"/>
      <c r="DO27" s="47"/>
      <c r="DP27" s="47"/>
      <c r="DQ27" s="47"/>
      <c r="DR27" s="47">
        <v>424</v>
      </c>
      <c r="DS27" s="47">
        <v>7271</v>
      </c>
      <c r="DT27" s="47">
        <v>119273</v>
      </c>
      <c r="DU27" s="47">
        <v>105</v>
      </c>
      <c r="DV27" s="47">
        <v>21</v>
      </c>
      <c r="DW27" s="47">
        <v>726</v>
      </c>
      <c r="DX27" s="47">
        <v>1021</v>
      </c>
      <c r="DY27" s="47">
        <v>2</v>
      </c>
      <c r="DZ27" s="47">
        <v>2702</v>
      </c>
      <c r="EA27" s="47">
        <v>41</v>
      </c>
      <c r="EB27" s="47">
        <v>13875</v>
      </c>
      <c r="EC27" s="47">
        <v>570</v>
      </c>
      <c r="ED27" s="47">
        <v>37</v>
      </c>
      <c r="EE27" s="47">
        <v>7248</v>
      </c>
      <c r="EF27" s="47">
        <v>3783</v>
      </c>
      <c r="EG27" s="47">
        <v>1258</v>
      </c>
      <c r="EH27" s="47">
        <v>471</v>
      </c>
      <c r="EI27" s="47">
        <v>84095</v>
      </c>
      <c r="EJ27" s="47"/>
      <c r="EK27" s="47"/>
      <c r="EL27" s="47"/>
      <c r="EM27" s="47"/>
      <c r="EN27" s="47"/>
      <c r="EO27" s="47"/>
      <c r="EP27" s="47"/>
      <c r="EQ27" s="47"/>
      <c r="ER27" s="47"/>
      <c r="ES27" s="47"/>
      <c r="ET27" s="47"/>
      <c r="EU27" s="47"/>
      <c r="EV27" s="47"/>
      <c r="EW27" s="47"/>
      <c r="EX27" s="47"/>
      <c r="EY27" s="47"/>
      <c r="EZ27" s="47"/>
      <c r="FA27" s="47"/>
      <c r="FB27" s="47"/>
      <c r="FC27" s="47"/>
      <c r="FD27" s="47"/>
      <c r="FE27" s="47"/>
      <c r="FF27" s="47"/>
      <c r="FG27" s="47"/>
      <c r="FH27" s="47"/>
      <c r="FI27" s="47"/>
      <c r="FJ27" s="47"/>
      <c r="FK27" s="47"/>
      <c r="FL27" s="47"/>
      <c r="FM27" s="47"/>
      <c r="FN27" s="47"/>
      <c r="FO27" s="47"/>
      <c r="FP27" s="47"/>
      <c r="FQ27" s="47"/>
      <c r="FR27" s="47"/>
      <c r="FS27" s="47"/>
      <c r="FT27" s="47"/>
      <c r="FU27" s="47"/>
      <c r="FV27" s="47"/>
      <c r="FW27" s="47"/>
      <c r="FX27" s="47"/>
      <c r="FY27" s="47"/>
      <c r="FZ27" s="47"/>
      <c r="GA27" s="47"/>
      <c r="GB27" s="47"/>
      <c r="GC27" s="47"/>
      <c r="GD27" s="47"/>
      <c r="GE27" s="47"/>
      <c r="GF27" s="47"/>
      <c r="GG27" s="47"/>
      <c r="GH27" s="47"/>
      <c r="GI27" s="47"/>
      <c r="GJ27" s="47"/>
      <c r="GK27" s="47"/>
    </row>
    <row r="28" spans="2:193" x14ac:dyDescent="0.25">
      <c r="B28" s="74"/>
      <c r="C28" s="73"/>
      <c r="D28" s="73"/>
      <c r="E28" s="73"/>
      <c r="F28" s="73"/>
      <c r="G28" s="73"/>
      <c r="H28" s="73"/>
      <c r="I28" s="73"/>
      <c r="J28" s="73"/>
      <c r="K28" s="73"/>
      <c r="L28" s="73"/>
      <c r="M28" s="73"/>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72">
        <f>AP27/$C$27</f>
        <v>2.1611238157464879E-2</v>
      </c>
      <c r="AQ28" s="47"/>
      <c r="AR28" s="47"/>
      <c r="AS28" s="47"/>
      <c r="AT28" s="47"/>
      <c r="AU28" s="47"/>
      <c r="AV28" s="47"/>
      <c r="AW28" s="47"/>
      <c r="AX28" s="47"/>
      <c r="AY28" s="72">
        <f>AY27/$C$27</f>
        <v>5.2359359686376998E-2</v>
      </c>
      <c r="AZ28" s="47"/>
      <c r="BA28" s="47"/>
      <c r="BB28" s="47"/>
      <c r="BC28" s="47"/>
      <c r="BD28" s="47"/>
      <c r="BE28" s="47"/>
      <c r="BF28" s="47"/>
      <c r="BG28" s="47"/>
      <c r="BH28" s="47"/>
      <c r="BI28" s="47"/>
      <c r="BJ28" s="47"/>
      <c r="BK28" s="47"/>
      <c r="BL28" s="47"/>
      <c r="BM28" s="47"/>
      <c r="BN28" s="47"/>
      <c r="BO28" s="47"/>
      <c r="BP28" s="47"/>
      <c r="BQ28" s="47"/>
      <c r="BR28" s="47"/>
      <c r="BS28" s="72">
        <f>BS27/$C$27</f>
        <v>3.920287487749102E-6</v>
      </c>
      <c r="BT28" s="72">
        <f>BT27/$C$27</f>
        <v>3.920287487749102E-6</v>
      </c>
      <c r="BU28" s="47"/>
      <c r="BV28" s="47"/>
      <c r="BW28" s="47"/>
      <c r="BX28" s="47"/>
      <c r="BY28" s="47"/>
      <c r="BZ28" s="47"/>
      <c r="CA28" s="47"/>
      <c r="CB28" s="47"/>
      <c r="CC28" s="47"/>
      <c r="CD28" s="47"/>
      <c r="CE28" s="47"/>
      <c r="CF28" s="47"/>
      <c r="CG28" s="47"/>
      <c r="CH28" s="47"/>
      <c r="CI28" s="47"/>
      <c r="CJ28" s="47"/>
      <c r="CK28" s="47"/>
      <c r="CL28" s="47"/>
      <c r="CM28" s="47"/>
      <c r="CN28" s="47"/>
      <c r="CO28" s="47"/>
      <c r="CP28" s="47"/>
      <c r="CQ28" s="47"/>
      <c r="CR28" s="47"/>
      <c r="CS28" s="72">
        <f>CS27/$C$27</f>
        <v>2.6135249918327344E-6</v>
      </c>
      <c r="CT28" s="47"/>
      <c r="CU28" s="47"/>
      <c r="CV28" s="47"/>
      <c r="CW28" s="47"/>
      <c r="CX28" s="47"/>
      <c r="CY28" s="47"/>
      <c r="CZ28" s="47"/>
      <c r="DA28" s="47"/>
      <c r="DB28" s="47"/>
      <c r="DC28" s="47"/>
      <c r="DD28" s="47"/>
      <c r="DE28" s="47"/>
      <c r="DF28" s="72">
        <f>DF27/$C$27</f>
        <v>1.1882391375367528E-2</v>
      </c>
      <c r="DG28" s="47"/>
      <c r="DH28" s="47"/>
      <c r="DI28" s="47"/>
      <c r="DJ28" s="47"/>
      <c r="DK28" s="47"/>
      <c r="DL28" s="47"/>
      <c r="DM28" s="47"/>
      <c r="DN28" s="47"/>
      <c r="DO28" s="47"/>
      <c r="DP28" s="47"/>
      <c r="DQ28" s="47"/>
      <c r="DR28" s="72">
        <f t="shared" ref="DR28:EI28" si="5">DR27/$C$27</f>
        <v>5.5406729826853974E-4</v>
      </c>
      <c r="DS28" s="72">
        <f t="shared" si="5"/>
        <v>9.5014701078079064E-3</v>
      </c>
      <c r="DT28" s="72">
        <f t="shared" si="5"/>
        <v>0.15586148317543286</v>
      </c>
      <c r="DU28" s="72">
        <f t="shared" si="5"/>
        <v>1.3721006207121855E-4</v>
      </c>
      <c r="DV28" s="72">
        <f t="shared" si="5"/>
        <v>2.7442012414243711E-5</v>
      </c>
      <c r="DW28" s="72">
        <f t="shared" si="5"/>
        <v>9.4870957203528259E-4</v>
      </c>
      <c r="DX28" s="72">
        <f t="shared" si="5"/>
        <v>1.334204508330611E-3</v>
      </c>
      <c r="DY28" s="72">
        <f t="shared" si="5"/>
        <v>2.6135249918327344E-6</v>
      </c>
      <c r="DZ28" s="72">
        <f t="shared" si="5"/>
        <v>3.5308722639660244E-3</v>
      </c>
      <c r="EA28" s="72">
        <f t="shared" si="5"/>
        <v>5.3577262332571057E-5</v>
      </c>
      <c r="EB28" s="72">
        <f t="shared" si="5"/>
        <v>1.8131329630839594E-2</v>
      </c>
      <c r="EC28" s="72">
        <f t="shared" si="5"/>
        <v>7.4485462267232926E-4</v>
      </c>
      <c r="ED28" s="72">
        <f t="shared" si="5"/>
        <v>4.8350212348905586E-5</v>
      </c>
      <c r="EE28" s="72">
        <f t="shared" si="5"/>
        <v>9.4714145704018291E-3</v>
      </c>
      <c r="EF28" s="72">
        <f t="shared" si="5"/>
        <v>4.9434825220516171E-3</v>
      </c>
      <c r="EG28" s="72">
        <f t="shared" si="5"/>
        <v>1.6439072198627899E-3</v>
      </c>
      <c r="EH28" s="72">
        <f t="shared" si="5"/>
        <v>6.15485135576609E-4</v>
      </c>
      <c r="EI28" s="72">
        <f t="shared" si="5"/>
        <v>0.1098921920940869</v>
      </c>
      <c r="EJ28" s="47"/>
      <c r="EK28" s="47"/>
      <c r="EL28" s="47"/>
      <c r="EM28" s="47"/>
      <c r="EN28" s="47"/>
      <c r="EO28" s="47"/>
      <c r="EP28" s="47"/>
      <c r="EQ28" s="47"/>
      <c r="ER28" s="47"/>
      <c r="ES28" s="47"/>
      <c r="ET28" s="47"/>
      <c r="EU28" s="47"/>
      <c r="EV28" s="47"/>
      <c r="EW28" s="47"/>
      <c r="EX28" s="47"/>
      <c r="EY28" s="47"/>
      <c r="EZ28" s="47"/>
      <c r="FA28" s="47"/>
      <c r="FB28" s="47"/>
      <c r="FC28" s="47"/>
      <c r="FD28" s="47"/>
      <c r="FE28" s="47"/>
      <c r="FF28" s="47"/>
      <c r="FG28" s="47"/>
      <c r="FH28" s="47"/>
      <c r="FI28" s="47"/>
      <c r="FJ28" s="47"/>
      <c r="FK28" s="47"/>
      <c r="FL28" s="47"/>
      <c r="FM28" s="47"/>
      <c r="FN28" s="47"/>
      <c r="FO28" s="47"/>
      <c r="FP28" s="47"/>
      <c r="FQ28" s="47"/>
      <c r="FR28" s="47"/>
      <c r="FS28" s="47"/>
      <c r="FT28" s="47"/>
      <c r="FU28" s="47"/>
      <c r="FV28" s="47"/>
      <c r="FW28" s="47"/>
      <c r="FX28" s="47"/>
      <c r="FY28" s="47"/>
      <c r="FZ28" s="47"/>
      <c r="GA28" s="47"/>
      <c r="GB28" s="47"/>
      <c r="GC28" s="47"/>
      <c r="GD28" s="47"/>
      <c r="GE28" s="47"/>
      <c r="GF28" s="47"/>
      <c r="GG28" s="47"/>
      <c r="GH28" s="47"/>
      <c r="GI28" s="47"/>
      <c r="GJ28" s="47"/>
      <c r="GK28" s="47"/>
    </row>
    <row r="29" spans="2:193" x14ac:dyDescent="0.25">
      <c r="B29" s="77" t="s">
        <v>1457</v>
      </c>
      <c r="C29" s="70"/>
      <c r="D29" s="70"/>
      <c r="E29" s="70"/>
      <c r="F29" s="70"/>
      <c r="G29" s="70"/>
      <c r="H29" s="70"/>
      <c r="I29" s="70"/>
      <c r="J29" s="70"/>
      <c r="K29" s="70"/>
      <c r="L29" s="70"/>
      <c r="M29" s="70"/>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7"/>
      <c r="BI29" s="47"/>
      <c r="BJ29" s="47"/>
      <c r="BK29" s="47"/>
      <c r="BL29" s="47"/>
      <c r="BM29" s="47"/>
      <c r="BN29" s="47"/>
      <c r="BO29" s="47"/>
      <c r="BP29" s="47"/>
      <c r="BQ29" s="47"/>
      <c r="BR29" s="47"/>
      <c r="BS29" s="47"/>
      <c r="BT29" s="47"/>
      <c r="BU29" s="47"/>
      <c r="BV29" s="47"/>
      <c r="BW29" s="47"/>
      <c r="BX29" s="47"/>
      <c r="BY29" s="47"/>
      <c r="BZ29" s="47"/>
      <c r="CA29" s="47"/>
      <c r="CB29" s="47"/>
      <c r="CC29" s="47"/>
      <c r="CD29" s="47"/>
      <c r="CE29" s="47"/>
      <c r="CF29" s="47"/>
      <c r="CG29" s="47"/>
      <c r="CH29" s="47"/>
      <c r="CI29" s="47"/>
      <c r="CJ29" s="47"/>
      <c r="CK29" s="47"/>
      <c r="CL29" s="47"/>
      <c r="CM29" s="47"/>
      <c r="CN29" s="47"/>
      <c r="CO29" s="47"/>
      <c r="CP29" s="47"/>
      <c r="CQ29" s="47"/>
      <c r="CR29" s="47"/>
      <c r="CS29" s="47"/>
      <c r="CT29" s="47"/>
      <c r="CU29" s="47"/>
      <c r="CV29" s="47"/>
      <c r="CW29" s="47"/>
      <c r="CX29" s="47"/>
      <c r="CY29" s="47"/>
      <c r="CZ29" s="47"/>
      <c r="DA29" s="47"/>
      <c r="DB29" s="47"/>
      <c r="DC29" s="47"/>
      <c r="DD29" s="47"/>
      <c r="DE29" s="47"/>
      <c r="DF29" s="47"/>
      <c r="DG29" s="47"/>
      <c r="DH29" s="47"/>
      <c r="DI29" s="47"/>
      <c r="DJ29" s="47"/>
      <c r="DK29" s="47"/>
      <c r="DL29" s="47"/>
      <c r="DM29" s="47"/>
      <c r="DN29" s="47"/>
      <c r="DO29" s="47"/>
      <c r="DP29" s="47"/>
      <c r="DQ29" s="47"/>
      <c r="DR29" s="47"/>
      <c r="DS29" s="47"/>
      <c r="DT29" s="47"/>
      <c r="DU29" s="47"/>
      <c r="DV29" s="47"/>
      <c r="DW29" s="47"/>
      <c r="DX29" s="47"/>
      <c r="DY29" s="47"/>
      <c r="DZ29" s="47"/>
      <c r="EA29" s="47"/>
      <c r="EB29" s="47"/>
      <c r="EC29" s="47"/>
      <c r="ED29" s="47"/>
      <c r="EE29" s="47"/>
      <c r="EF29" s="47"/>
      <c r="EG29" s="47"/>
      <c r="EH29" s="47"/>
      <c r="EI29" s="47"/>
      <c r="EJ29" s="47"/>
      <c r="EK29" s="47"/>
      <c r="EL29" s="47"/>
      <c r="EM29" s="47"/>
      <c r="EN29" s="47"/>
      <c r="EO29" s="47"/>
      <c r="EP29" s="47"/>
      <c r="EQ29" s="47"/>
      <c r="ER29" s="47"/>
      <c r="ES29" s="47"/>
      <c r="ET29" s="47"/>
      <c r="EU29" s="47"/>
      <c r="EV29" s="47"/>
      <c r="EW29" s="47"/>
      <c r="EX29" s="47"/>
      <c r="EY29" s="47"/>
      <c r="EZ29" s="47"/>
      <c r="FA29" s="47"/>
      <c r="FB29" s="47"/>
      <c r="FC29" s="47"/>
      <c r="FD29" s="47"/>
      <c r="FE29" s="47"/>
      <c r="FF29" s="47"/>
      <c r="FG29" s="47"/>
      <c r="FH29" s="47"/>
      <c r="FI29" s="47"/>
      <c r="FJ29" s="47"/>
      <c r="FK29" s="47"/>
      <c r="FL29" s="47"/>
      <c r="FM29" s="47"/>
      <c r="FN29" s="47"/>
      <c r="FO29" s="47"/>
      <c r="FP29" s="47"/>
      <c r="FQ29" s="47"/>
      <c r="FR29" s="47"/>
      <c r="FS29" s="47"/>
      <c r="FT29" s="47"/>
      <c r="FU29" s="47"/>
      <c r="FV29" s="47"/>
      <c r="FW29" s="47"/>
      <c r="FX29" s="47"/>
      <c r="FY29" s="47"/>
      <c r="FZ29" s="47"/>
      <c r="GA29" s="47"/>
      <c r="GB29" s="47"/>
      <c r="GC29" s="47"/>
      <c r="GD29" s="47"/>
      <c r="GE29" s="47"/>
      <c r="GF29" s="47"/>
      <c r="GG29" s="47"/>
      <c r="GH29" s="47"/>
      <c r="GI29" s="47"/>
      <c r="GJ29" s="47"/>
      <c r="GK29" s="47"/>
    </row>
    <row r="30" spans="2:193" x14ac:dyDescent="0.25">
      <c r="B30" s="77" t="s">
        <v>1589</v>
      </c>
      <c r="C30" s="70"/>
      <c r="D30" s="70"/>
      <c r="E30" s="70"/>
      <c r="F30" s="70"/>
      <c r="G30" s="70"/>
      <c r="H30" s="70"/>
      <c r="I30" s="70"/>
      <c r="J30" s="70"/>
      <c r="K30" s="70"/>
      <c r="L30" s="70"/>
      <c r="M30" s="70"/>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v>3</v>
      </c>
      <c r="AQ30" s="47"/>
      <c r="AR30" s="47"/>
      <c r="AS30" s="47"/>
      <c r="AT30" s="47"/>
      <c r="AU30" s="47"/>
      <c r="AV30" s="47"/>
      <c r="AW30" s="47"/>
      <c r="AX30" s="47"/>
      <c r="AY30" s="47"/>
      <c r="AZ30" s="47"/>
      <c r="BA30" s="47"/>
      <c r="BB30" s="47"/>
      <c r="BC30" s="47"/>
      <c r="BD30" s="47"/>
      <c r="BE30" s="47"/>
      <c r="BF30" s="47"/>
      <c r="BG30" s="47"/>
      <c r="BH30" s="47"/>
      <c r="BI30" s="47">
        <v>1</v>
      </c>
      <c r="BJ30" s="47"/>
      <c r="BK30" s="47"/>
      <c r="BL30" s="47"/>
      <c r="BM30" s="47"/>
      <c r="BN30" s="47"/>
      <c r="BO30" s="47"/>
      <c r="BP30" s="47"/>
      <c r="BQ30" s="47"/>
      <c r="BR30" s="47"/>
      <c r="BS30" s="47"/>
      <c r="BT30" s="47"/>
      <c r="BU30" s="47"/>
      <c r="BV30" s="47"/>
      <c r="BW30" s="47"/>
      <c r="BX30" s="47"/>
      <c r="BY30" s="47"/>
      <c r="BZ30" s="47"/>
      <c r="CA30" s="47"/>
      <c r="CB30" s="47"/>
      <c r="CC30" s="47"/>
      <c r="CD30" s="47"/>
      <c r="CE30" s="47"/>
      <c r="CF30" s="47"/>
      <c r="CG30" s="47"/>
      <c r="CH30" s="47"/>
      <c r="CI30" s="47"/>
      <c r="CJ30" s="47"/>
      <c r="CK30" s="47"/>
      <c r="CL30" s="47"/>
      <c r="CM30" s="47"/>
      <c r="CN30" s="47"/>
      <c r="CO30" s="47"/>
      <c r="CP30" s="47"/>
      <c r="CQ30" s="47"/>
      <c r="CR30" s="47"/>
      <c r="CS30" s="47"/>
      <c r="CT30" s="47"/>
      <c r="CU30" s="47"/>
      <c r="CV30" s="47"/>
      <c r="CW30" s="47"/>
      <c r="CX30" s="47"/>
      <c r="CY30" s="47"/>
      <c r="CZ30" s="47"/>
      <c r="DA30" s="47"/>
      <c r="DB30" s="47"/>
      <c r="DC30" s="47"/>
      <c r="DD30" s="47"/>
      <c r="DE30" s="47"/>
      <c r="DF30" s="47"/>
      <c r="DG30" s="47"/>
      <c r="DH30" s="47"/>
      <c r="DI30" s="47"/>
      <c r="DJ30" s="47"/>
      <c r="DK30" s="47"/>
      <c r="DL30" s="47"/>
      <c r="DM30" s="47"/>
      <c r="DN30" s="47"/>
      <c r="DO30" s="47"/>
      <c r="DP30" s="47"/>
      <c r="DQ30" s="47"/>
      <c r="DR30" s="47"/>
      <c r="DS30" s="47"/>
      <c r="DT30" s="47"/>
      <c r="DU30" s="47"/>
      <c r="DV30" s="47"/>
      <c r="DW30" s="47"/>
      <c r="DX30" s="47"/>
      <c r="DY30" s="47"/>
      <c r="DZ30" s="47"/>
      <c r="EA30" s="47"/>
      <c r="EB30" s="47"/>
      <c r="EC30" s="47"/>
      <c r="ED30" s="47"/>
      <c r="EE30" s="47"/>
      <c r="EF30" s="47"/>
      <c r="EG30" s="47"/>
      <c r="EH30" s="47"/>
      <c r="EI30" s="47"/>
      <c r="EJ30" s="47"/>
      <c r="EK30" s="47"/>
      <c r="EL30" s="47"/>
      <c r="EM30" s="47"/>
      <c r="EN30" s="47"/>
      <c r="EO30" s="47"/>
      <c r="EP30" s="47"/>
      <c r="EQ30" s="47"/>
      <c r="ER30" s="47"/>
      <c r="ES30" s="47"/>
      <c r="ET30" s="47"/>
      <c r="EU30" s="47"/>
      <c r="EV30" s="47"/>
      <c r="EW30" s="47"/>
      <c r="EX30" s="47"/>
      <c r="EY30" s="47"/>
      <c r="EZ30" s="47"/>
      <c r="FA30" s="47"/>
      <c r="FB30" s="47"/>
      <c r="FC30" s="47"/>
      <c r="FD30" s="47"/>
      <c r="FE30" s="47"/>
      <c r="FF30" s="47"/>
      <c r="FG30" s="47"/>
      <c r="FH30" s="47"/>
      <c r="FI30" s="47"/>
      <c r="FJ30" s="47"/>
      <c r="FK30" s="47"/>
      <c r="FL30" s="47"/>
      <c r="FM30" s="47"/>
      <c r="FN30" s="47"/>
      <c r="FO30" s="47"/>
      <c r="FP30" s="47"/>
      <c r="FQ30" s="47"/>
      <c r="FR30" s="47"/>
      <c r="FS30" s="47"/>
      <c r="FT30" s="47"/>
      <c r="FU30" s="47"/>
      <c r="FV30" s="47"/>
      <c r="FW30" s="47"/>
      <c r="FX30" s="47"/>
      <c r="FY30" s="47"/>
      <c r="FZ30" s="47"/>
      <c r="GA30" s="47"/>
      <c r="GB30" s="47"/>
      <c r="GC30" s="47"/>
      <c r="GD30" s="47"/>
      <c r="GE30" s="47"/>
      <c r="GF30" s="47"/>
      <c r="GG30" s="47"/>
      <c r="GH30" s="47"/>
      <c r="GI30" s="47"/>
      <c r="GJ30" s="47"/>
      <c r="GK30" s="47"/>
    </row>
    <row r="31" spans="2:193" x14ac:dyDescent="0.25">
      <c r="B31" s="77" t="s">
        <v>1601</v>
      </c>
      <c r="C31" s="70"/>
      <c r="D31" s="70"/>
      <c r="E31" s="70"/>
      <c r="F31" s="70"/>
      <c r="G31" s="70"/>
      <c r="H31" s="70"/>
      <c r="I31" s="70"/>
      <c r="J31" s="70"/>
      <c r="K31" s="70"/>
      <c r="L31" s="70"/>
      <c r="M31" s="70"/>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7"/>
      <c r="EW31" s="47"/>
      <c r="EX31" s="47"/>
      <c r="EY31" s="47"/>
      <c r="EZ31" s="47"/>
      <c r="FA31" s="47"/>
      <c r="FB31" s="47"/>
      <c r="FC31" s="47"/>
      <c r="FD31" s="47"/>
      <c r="FE31" s="47"/>
      <c r="FF31" s="47"/>
      <c r="FG31" s="47"/>
      <c r="FH31" s="47"/>
      <c r="FI31" s="47"/>
      <c r="FJ31" s="47"/>
      <c r="FK31" s="47"/>
      <c r="FL31" s="47"/>
      <c r="FM31" s="47"/>
      <c r="FN31" s="47"/>
      <c r="FO31" s="47"/>
      <c r="FP31" s="47"/>
      <c r="FQ31" s="47"/>
      <c r="FR31" s="47"/>
      <c r="FS31" s="47"/>
      <c r="FT31" s="47"/>
      <c r="FU31" s="47"/>
      <c r="FV31" s="47"/>
      <c r="FW31" s="47"/>
      <c r="FX31" s="47"/>
      <c r="FY31" s="47"/>
      <c r="FZ31" s="47"/>
      <c r="GA31" s="47"/>
      <c r="GB31" s="47"/>
      <c r="GC31" s="47"/>
      <c r="GD31" s="47"/>
      <c r="GE31" s="47"/>
      <c r="GF31" s="47"/>
      <c r="GG31" s="47"/>
      <c r="GH31" s="47"/>
      <c r="GI31" s="47"/>
      <c r="GJ31" s="47"/>
      <c r="GK31" s="47"/>
    </row>
    <row r="32" spans="2:193" x14ac:dyDescent="0.25">
      <c r="B32" s="77" t="s">
        <v>5706</v>
      </c>
      <c r="C32" s="70"/>
      <c r="D32" s="70"/>
      <c r="E32" s="70"/>
      <c r="F32" s="70"/>
      <c r="G32" s="70"/>
      <c r="H32" s="70"/>
      <c r="I32" s="70"/>
      <c r="J32" s="70"/>
      <c r="K32" s="70"/>
      <c r="L32" s="70"/>
      <c r="M32" s="70"/>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7"/>
      <c r="EW32" s="47"/>
      <c r="EX32" s="47"/>
      <c r="EY32" s="47"/>
      <c r="EZ32" s="47"/>
      <c r="FA32" s="47"/>
      <c r="FB32" s="47"/>
      <c r="FC32" s="47"/>
      <c r="FD32" s="47"/>
      <c r="FE32" s="47"/>
      <c r="FF32" s="47"/>
      <c r="FG32" s="47"/>
      <c r="FH32" s="47"/>
      <c r="FI32" s="47"/>
      <c r="FJ32" s="47"/>
      <c r="FK32" s="47"/>
      <c r="FL32" s="47"/>
      <c r="FM32" s="47"/>
      <c r="FN32" s="47"/>
      <c r="FO32" s="47"/>
      <c r="FP32" s="47"/>
      <c r="FQ32" s="47"/>
      <c r="FR32" s="47"/>
      <c r="FS32" s="47"/>
      <c r="FT32" s="47"/>
      <c r="FU32" s="47"/>
      <c r="FV32" s="47"/>
      <c r="FW32" s="47"/>
      <c r="FX32" s="47"/>
      <c r="FY32" s="47"/>
      <c r="FZ32" s="47"/>
      <c r="GA32" s="47"/>
      <c r="GB32" s="47"/>
      <c r="GC32" s="47"/>
      <c r="GD32" s="47"/>
      <c r="GE32" s="47"/>
      <c r="GF32" s="47"/>
      <c r="GG32" s="47"/>
      <c r="GH32" s="47"/>
      <c r="GI32" s="47"/>
      <c r="GJ32" s="47"/>
      <c r="GK32" s="47"/>
    </row>
    <row r="33" spans="2:193" x14ac:dyDescent="0.25">
      <c r="B33" s="77" t="s">
        <v>5704</v>
      </c>
      <c r="C33" s="70"/>
      <c r="D33" s="70"/>
      <c r="E33" s="70"/>
      <c r="F33" s="70"/>
      <c r="G33" s="70"/>
      <c r="H33" s="70"/>
      <c r="I33" s="70"/>
      <c r="J33" s="70"/>
      <c r="K33" s="70"/>
      <c r="L33" s="70"/>
      <c r="M33" s="70"/>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c r="BT33" s="47"/>
      <c r="BU33" s="47"/>
      <c r="BV33" s="47"/>
      <c r="BW33" s="47"/>
      <c r="BX33" s="47"/>
      <c r="BY33" s="47"/>
      <c r="BZ33" s="47"/>
      <c r="CA33" s="47"/>
      <c r="CB33" s="47"/>
      <c r="CC33" s="47"/>
      <c r="CD33" s="47"/>
      <c r="CE33" s="47"/>
      <c r="CF33" s="47"/>
      <c r="CG33" s="47"/>
      <c r="CH33" s="47"/>
      <c r="CI33" s="47"/>
      <c r="CJ33" s="47"/>
      <c r="CK33" s="47"/>
      <c r="CL33" s="47"/>
      <c r="CM33" s="47"/>
      <c r="CN33" s="47"/>
      <c r="CO33" s="47"/>
      <c r="CP33" s="47"/>
      <c r="CQ33" s="47"/>
      <c r="CR33" s="47"/>
      <c r="CS33" s="47"/>
      <c r="CT33" s="47"/>
      <c r="CU33" s="47"/>
      <c r="CV33" s="47"/>
      <c r="CW33" s="47"/>
      <c r="CX33" s="47"/>
      <c r="CY33" s="47"/>
      <c r="CZ33" s="47"/>
      <c r="DA33" s="47"/>
      <c r="DB33" s="47"/>
      <c r="DC33" s="47"/>
      <c r="DD33" s="47"/>
      <c r="DE33" s="47"/>
      <c r="DF33" s="47"/>
      <c r="DG33" s="47"/>
      <c r="DH33" s="47"/>
      <c r="DI33" s="47"/>
      <c r="DJ33" s="47"/>
      <c r="DK33" s="47"/>
      <c r="DL33" s="47"/>
      <c r="DM33" s="47"/>
      <c r="DN33" s="47"/>
      <c r="DO33" s="47"/>
      <c r="DP33" s="47"/>
      <c r="DQ33" s="47"/>
      <c r="DR33" s="47"/>
      <c r="DS33" s="47"/>
      <c r="DT33" s="47"/>
      <c r="DU33" s="47"/>
      <c r="DV33" s="47"/>
      <c r="DW33" s="47"/>
      <c r="DX33" s="47"/>
      <c r="DY33" s="47"/>
      <c r="DZ33" s="47"/>
      <c r="EA33" s="47"/>
      <c r="EB33" s="47"/>
      <c r="EC33" s="47"/>
      <c r="ED33" s="47"/>
      <c r="EE33" s="47"/>
      <c r="EF33" s="47"/>
      <c r="EG33" s="47"/>
      <c r="EH33" s="47"/>
      <c r="EI33" s="47"/>
      <c r="EJ33" s="47"/>
      <c r="EK33" s="47"/>
      <c r="EL33" s="47"/>
      <c r="EM33" s="47"/>
      <c r="EN33" s="47"/>
      <c r="EO33" s="47"/>
      <c r="EP33" s="47"/>
      <c r="EQ33" s="47"/>
      <c r="ER33" s="47"/>
      <c r="ES33" s="47"/>
      <c r="ET33" s="47"/>
      <c r="EU33" s="47"/>
      <c r="EV33" s="47"/>
      <c r="EW33" s="47"/>
      <c r="EX33" s="47"/>
      <c r="EY33" s="47"/>
      <c r="EZ33" s="47"/>
      <c r="FA33" s="47"/>
      <c r="FB33" s="47"/>
      <c r="FC33" s="47"/>
      <c r="FD33" s="47"/>
      <c r="FE33" s="47"/>
      <c r="FF33" s="47"/>
      <c r="FG33" s="47"/>
      <c r="FH33" s="47"/>
      <c r="FI33" s="47"/>
      <c r="FJ33" s="47"/>
      <c r="FK33" s="47"/>
      <c r="FL33" s="47"/>
      <c r="FM33" s="47"/>
      <c r="FN33" s="47"/>
      <c r="FO33" s="47"/>
      <c r="FP33" s="47"/>
      <c r="FQ33" s="47"/>
      <c r="FR33" s="47"/>
      <c r="FS33" s="47"/>
      <c r="FT33" s="47"/>
      <c r="FU33" s="47"/>
      <c r="FV33" s="47"/>
      <c r="FW33" s="47"/>
      <c r="FX33" s="47"/>
      <c r="FY33" s="47"/>
      <c r="FZ33" s="47"/>
      <c r="GA33" s="47"/>
      <c r="GB33" s="47"/>
      <c r="GC33" s="47"/>
      <c r="GD33" s="47"/>
      <c r="GE33" s="47"/>
      <c r="GF33" s="47"/>
      <c r="GG33" s="47"/>
      <c r="GH33" s="47"/>
      <c r="GI33" s="47"/>
      <c r="GJ33" s="47"/>
      <c r="GK33" s="47"/>
    </row>
    <row r="34" spans="2:193" x14ac:dyDescent="0.25">
      <c r="B34" s="77" t="s">
        <v>1610</v>
      </c>
      <c r="C34" s="70"/>
      <c r="D34" s="70"/>
      <c r="E34" s="70"/>
      <c r="F34" s="70"/>
      <c r="G34" s="70"/>
      <c r="H34" s="70"/>
      <c r="I34" s="70"/>
      <c r="J34" s="70"/>
      <c r="K34" s="70"/>
      <c r="L34" s="70"/>
      <c r="M34" s="70"/>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7"/>
      <c r="EW34" s="47"/>
      <c r="EX34" s="47"/>
      <c r="EY34" s="47"/>
      <c r="EZ34" s="47"/>
      <c r="FA34" s="47"/>
      <c r="FB34" s="47"/>
      <c r="FC34" s="47"/>
      <c r="FD34" s="47"/>
      <c r="FE34" s="47"/>
      <c r="FF34" s="47"/>
      <c r="FG34" s="47"/>
      <c r="FH34" s="47"/>
      <c r="FI34" s="47"/>
      <c r="FJ34" s="47"/>
      <c r="FK34" s="47"/>
      <c r="FL34" s="47"/>
      <c r="FM34" s="47"/>
      <c r="FN34" s="47"/>
      <c r="FO34" s="47"/>
      <c r="FP34" s="47"/>
      <c r="FQ34" s="47"/>
      <c r="FR34" s="47"/>
      <c r="FS34" s="47"/>
      <c r="FT34" s="47"/>
      <c r="FU34" s="47"/>
      <c r="FV34" s="47"/>
      <c r="FW34" s="47"/>
      <c r="FX34" s="47"/>
      <c r="FY34" s="47"/>
      <c r="FZ34" s="47"/>
      <c r="GA34" s="47"/>
      <c r="GB34" s="47"/>
      <c r="GC34" s="47"/>
      <c r="GD34" s="47"/>
      <c r="GE34" s="47"/>
      <c r="GF34" s="47"/>
      <c r="GG34" s="47"/>
      <c r="GH34" s="47"/>
      <c r="GI34" s="47"/>
      <c r="GJ34" s="47"/>
      <c r="GK34" s="47"/>
    </row>
    <row r="35" spans="2:193" x14ac:dyDescent="0.25">
      <c r="B35" s="77" t="s">
        <v>1639</v>
      </c>
      <c r="C35" s="70"/>
      <c r="D35" s="70"/>
      <c r="E35" s="70"/>
      <c r="F35" s="70"/>
      <c r="G35" s="70"/>
      <c r="H35" s="70"/>
      <c r="I35" s="70"/>
      <c r="J35" s="70"/>
      <c r="K35" s="70"/>
      <c r="L35" s="70"/>
      <c r="M35" s="70"/>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v>1</v>
      </c>
      <c r="AW35" s="47"/>
      <c r="AX35" s="47"/>
      <c r="AY35" s="47"/>
      <c r="AZ35" s="47"/>
      <c r="BA35" s="47"/>
      <c r="BB35" s="47"/>
      <c r="BC35" s="47">
        <v>99</v>
      </c>
      <c r="BD35" s="47"/>
      <c r="BE35" s="47"/>
      <c r="BF35" s="47"/>
      <c r="BG35" s="47"/>
      <c r="BH35" s="47"/>
      <c r="BI35" s="47"/>
      <c r="BJ35" s="47"/>
      <c r="BK35" s="47"/>
      <c r="BL35" s="47"/>
      <c r="BM35" s="47"/>
      <c r="BN35" s="47"/>
      <c r="BO35" s="47"/>
      <c r="BP35" s="47"/>
      <c r="BQ35" s="47"/>
      <c r="BR35" s="47"/>
      <c r="BS35" s="47">
        <v>4</v>
      </c>
      <c r="BT35" s="47">
        <v>2</v>
      </c>
      <c r="BU35" s="47"/>
      <c r="BV35" s="47"/>
      <c r="BW35" s="47"/>
      <c r="BX35" s="47"/>
      <c r="BY35" s="47"/>
      <c r="BZ35" s="47"/>
      <c r="CA35" s="47"/>
      <c r="CB35" s="47"/>
      <c r="CC35" s="47"/>
      <c r="CD35" s="47"/>
      <c r="CE35" s="47">
        <v>33</v>
      </c>
      <c r="CF35" s="47"/>
      <c r="CG35" s="47"/>
      <c r="CH35" s="47"/>
      <c r="CI35" s="47"/>
      <c r="CJ35" s="47"/>
      <c r="CK35" s="47"/>
      <c r="CL35" s="47"/>
      <c r="CM35" s="47"/>
      <c r="CN35" s="47"/>
      <c r="CO35" s="47"/>
      <c r="CP35" s="47"/>
      <c r="CQ35" s="47"/>
      <c r="CR35" s="47"/>
      <c r="CS35" s="47"/>
      <c r="CT35" s="47"/>
      <c r="CU35" s="47"/>
      <c r="CV35" s="47"/>
      <c r="CW35" s="47"/>
      <c r="CX35" s="47"/>
      <c r="CY35" s="47"/>
      <c r="CZ35" s="47"/>
      <c r="DA35" s="47"/>
      <c r="DB35" s="47"/>
      <c r="DC35" s="47"/>
      <c r="DD35" s="47"/>
      <c r="DE35" s="47"/>
      <c r="DF35" s="47"/>
      <c r="DG35" s="47">
        <v>14</v>
      </c>
      <c r="DH35" s="47"/>
      <c r="DI35" s="47"/>
      <c r="DJ35" s="47"/>
      <c r="DK35" s="47"/>
      <c r="DL35" s="47"/>
      <c r="DM35" s="47"/>
      <c r="DN35" s="47"/>
      <c r="DO35" s="47"/>
      <c r="DP35" s="47"/>
      <c r="DQ35" s="47"/>
      <c r="DR35" s="47"/>
      <c r="DS35" s="47"/>
      <c r="DT35" s="47"/>
      <c r="DU35" s="47"/>
      <c r="DV35" s="47"/>
      <c r="DW35" s="47"/>
      <c r="DX35" s="47"/>
      <c r="DY35" s="47"/>
      <c r="DZ35" s="47"/>
      <c r="EA35" s="47"/>
      <c r="EB35" s="47"/>
      <c r="EC35" s="47"/>
      <c r="ED35" s="47"/>
      <c r="EE35" s="47"/>
      <c r="EF35" s="47"/>
      <c r="EG35" s="47"/>
      <c r="EH35" s="47"/>
      <c r="EI35" s="47"/>
      <c r="EJ35" s="47">
        <v>32</v>
      </c>
      <c r="EK35" s="47">
        <v>2153</v>
      </c>
      <c r="EL35" s="47"/>
      <c r="EM35" s="47"/>
      <c r="EN35" s="47"/>
      <c r="EO35" s="47"/>
      <c r="EP35" s="47"/>
      <c r="EQ35" s="47"/>
      <c r="ER35" s="47"/>
      <c r="ES35" s="47"/>
      <c r="ET35" s="47"/>
      <c r="EU35" s="47"/>
      <c r="EV35" s="47"/>
      <c r="EW35" s="47"/>
      <c r="EX35" s="47"/>
      <c r="EY35" s="47"/>
      <c r="EZ35" s="47"/>
      <c r="FA35" s="47"/>
      <c r="FB35" s="47"/>
      <c r="FC35" s="47"/>
      <c r="FD35" s="47"/>
      <c r="FE35" s="47"/>
      <c r="FF35" s="47"/>
      <c r="FG35" s="47"/>
      <c r="FH35" s="47"/>
      <c r="FI35" s="47"/>
      <c r="FJ35" s="47"/>
      <c r="FK35" s="47"/>
      <c r="FL35" s="47"/>
      <c r="FM35" s="47"/>
      <c r="FN35" s="47"/>
      <c r="FO35" s="47"/>
      <c r="FP35" s="47"/>
      <c r="FQ35" s="47"/>
      <c r="FR35" s="47"/>
      <c r="FS35" s="47"/>
      <c r="FT35" s="47"/>
      <c r="FU35" s="47"/>
      <c r="FV35" s="47"/>
      <c r="FW35" s="47"/>
      <c r="FX35" s="47"/>
      <c r="FY35" s="47"/>
      <c r="FZ35" s="47"/>
      <c r="GA35" s="47"/>
      <c r="GB35" s="47"/>
      <c r="GC35" s="47"/>
      <c r="GD35" s="47"/>
      <c r="GE35" s="47"/>
      <c r="GF35" s="47"/>
      <c r="GG35" s="47"/>
      <c r="GH35" s="47"/>
      <c r="GI35" s="47"/>
      <c r="GJ35" s="47"/>
      <c r="GK35" s="47"/>
    </row>
    <row r="36" spans="2:193" x14ac:dyDescent="0.25">
      <c r="B36" s="77" t="s">
        <v>1661</v>
      </c>
      <c r="C36" s="70"/>
      <c r="D36" s="70"/>
      <c r="E36" s="70"/>
      <c r="F36" s="70"/>
      <c r="G36" s="70"/>
      <c r="H36" s="70"/>
      <c r="I36" s="70"/>
      <c r="J36" s="70"/>
      <c r="K36" s="70"/>
      <c r="L36" s="70"/>
      <c r="M36" s="70"/>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v>47</v>
      </c>
      <c r="EM36" s="47"/>
      <c r="EN36" s="47"/>
      <c r="EO36" s="47"/>
      <c r="EP36" s="47"/>
      <c r="EQ36" s="47"/>
      <c r="ER36" s="47"/>
      <c r="ES36" s="47"/>
      <c r="ET36" s="47"/>
      <c r="EU36" s="47"/>
      <c r="EV36" s="47"/>
      <c r="EW36" s="47"/>
      <c r="EX36" s="47"/>
      <c r="EY36" s="47"/>
      <c r="EZ36" s="47"/>
      <c r="FA36" s="47"/>
      <c r="FB36" s="47"/>
      <c r="FC36" s="47"/>
      <c r="FD36" s="47"/>
      <c r="FE36" s="47"/>
      <c r="FF36" s="47"/>
      <c r="FG36" s="47"/>
      <c r="FH36" s="47"/>
      <c r="FI36" s="47"/>
      <c r="FJ36" s="47"/>
      <c r="FK36" s="47"/>
      <c r="FL36" s="47"/>
      <c r="FM36" s="47"/>
      <c r="FN36" s="47"/>
      <c r="FO36" s="47"/>
      <c r="FP36" s="47"/>
      <c r="FQ36" s="47"/>
      <c r="FR36" s="47"/>
      <c r="FS36" s="47"/>
      <c r="FT36" s="47"/>
      <c r="FU36" s="47"/>
      <c r="FV36" s="47"/>
      <c r="FW36" s="47"/>
      <c r="FX36" s="47"/>
      <c r="FY36" s="47"/>
      <c r="FZ36" s="47"/>
      <c r="GA36" s="47"/>
      <c r="GB36" s="47"/>
      <c r="GC36" s="47"/>
      <c r="GD36" s="47"/>
      <c r="GE36" s="47"/>
      <c r="GF36" s="47"/>
      <c r="GG36" s="47"/>
      <c r="GH36" s="47"/>
      <c r="GI36" s="47"/>
      <c r="GJ36" s="47"/>
      <c r="GK36" s="47"/>
    </row>
    <row r="37" spans="2:193" x14ac:dyDescent="0.25">
      <c r="B37" s="77" t="s">
        <v>1679</v>
      </c>
      <c r="C37" s="70"/>
      <c r="D37" s="70"/>
      <c r="E37" s="70"/>
      <c r="F37" s="70"/>
      <c r="G37" s="70"/>
      <c r="H37" s="70"/>
      <c r="I37" s="70"/>
      <c r="J37" s="70"/>
      <c r="K37" s="70"/>
      <c r="L37" s="70"/>
      <c r="M37" s="70"/>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v>3</v>
      </c>
      <c r="AQ37" s="47"/>
      <c r="AR37" s="47"/>
      <c r="AS37" s="47">
        <v>3</v>
      </c>
      <c r="AT37" s="47">
        <v>1</v>
      </c>
      <c r="AU37" s="47"/>
      <c r="AV37" s="47"/>
      <c r="AW37" s="47">
        <v>1</v>
      </c>
      <c r="AX37" s="47"/>
      <c r="AY37" s="47"/>
      <c r="AZ37" s="47"/>
      <c r="BA37" s="47"/>
      <c r="BB37" s="47"/>
      <c r="BC37" s="47"/>
      <c r="BD37" s="47"/>
      <c r="BE37" s="47"/>
      <c r="BF37" s="47"/>
      <c r="BG37" s="47"/>
      <c r="BH37" s="47"/>
      <c r="BI37" s="47"/>
      <c r="BJ37" s="47"/>
      <c r="BK37" s="47"/>
      <c r="BL37" s="47"/>
      <c r="BM37" s="47"/>
      <c r="BN37" s="47"/>
      <c r="BO37" s="47"/>
      <c r="BP37" s="47"/>
      <c r="BQ37" s="47"/>
      <c r="BR37" s="47"/>
      <c r="BS37" s="47"/>
      <c r="BT37" s="47"/>
      <c r="BU37" s="47"/>
      <c r="BV37" s="47"/>
      <c r="BW37" s="47"/>
      <c r="BX37" s="47"/>
      <c r="BY37" s="47"/>
      <c r="BZ37" s="47"/>
      <c r="CA37" s="47"/>
      <c r="CB37" s="47"/>
      <c r="CC37" s="47"/>
      <c r="CD37" s="47"/>
      <c r="CE37" s="47"/>
      <c r="CF37" s="47">
        <v>10</v>
      </c>
      <c r="CG37" s="47"/>
      <c r="CH37" s="47"/>
      <c r="CI37" s="47">
        <v>2</v>
      </c>
      <c r="CJ37" s="47"/>
      <c r="CK37" s="47"/>
      <c r="CL37" s="47"/>
      <c r="CM37" s="47"/>
      <c r="CN37" s="47"/>
      <c r="CO37" s="47"/>
      <c r="CP37" s="47"/>
      <c r="CQ37" s="47"/>
      <c r="CR37" s="47"/>
      <c r="CS37" s="47"/>
      <c r="CT37" s="47"/>
      <c r="CU37" s="47"/>
      <c r="CV37" s="47"/>
      <c r="CW37" s="47"/>
      <c r="CX37" s="47"/>
      <c r="CY37" s="47"/>
      <c r="CZ37" s="47"/>
      <c r="DA37" s="47"/>
      <c r="DB37" s="47"/>
      <c r="DC37" s="47"/>
      <c r="DD37" s="47"/>
      <c r="DE37" s="47"/>
      <c r="DF37" s="47"/>
      <c r="DG37" s="47"/>
      <c r="DH37" s="47"/>
      <c r="DI37" s="47"/>
      <c r="DJ37" s="47"/>
      <c r="DK37" s="47"/>
      <c r="DL37" s="47"/>
      <c r="DM37" s="47"/>
      <c r="DN37" s="47"/>
      <c r="DO37" s="47"/>
      <c r="DP37" s="47"/>
      <c r="DQ37" s="47"/>
      <c r="DR37" s="47"/>
      <c r="DS37" s="47"/>
      <c r="DT37" s="47"/>
      <c r="DU37" s="47"/>
      <c r="DV37" s="47"/>
      <c r="DW37" s="47"/>
      <c r="DX37" s="47"/>
      <c r="DY37" s="47"/>
      <c r="DZ37" s="47"/>
      <c r="EA37" s="47"/>
      <c r="EB37" s="47"/>
      <c r="EC37" s="47"/>
      <c r="ED37" s="47"/>
      <c r="EE37" s="47"/>
      <c r="EF37" s="47"/>
      <c r="EG37" s="47"/>
      <c r="EH37" s="47"/>
      <c r="EI37" s="47"/>
      <c r="EJ37" s="47"/>
      <c r="EK37" s="47"/>
      <c r="EL37" s="47"/>
      <c r="EM37" s="47"/>
      <c r="EN37" s="47"/>
      <c r="EO37" s="47"/>
      <c r="EP37" s="47"/>
      <c r="EQ37" s="47"/>
      <c r="ER37" s="47"/>
      <c r="ES37" s="47"/>
      <c r="ET37" s="47"/>
      <c r="EU37" s="47"/>
      <c r="EV37" s="47"/>
      <c r="EW37" s="47"/>
      <c r="EX37" s="47"/>
      <c r="EY37" s="47"/>
      <c r="EZ37" s="47"/>
      <c r="FA37" s="47"/>
      <c r="FB37" s="47"/>
      <c r="FC37" s="47"/>
      <c r="FD37" s="47"/>
      <c r="FE37" s="47"/>
      <c r="FF37" s="47"/>
      <c r="FG37" s="47"/>
      <c r="FH37" s="47"/>
      <c r="FI37" s="47"/>
      <c r="FJ37" s="47"/>
      <c r="FK37" s="47"/>
      <c r="FL37" s="47"/>
      <c r="FM37" s="47"/>
      <c r="FN37" s="47"/>
      <c r="FO37" s="47"/>
      <c r="FP37" s="47"/>
      <c r="FQ37" s="47"/>
      <c r="FR37" s="47"/>
      <c r="FS37" s="47"/>
      <c r="FT37" s="47"/>
      <c r="FU37" s="47"/>
      <c r="FV37" s="47"/>
      <c r="FW37" s="47"/>
      <c r="FX37" s="47"/>
      <c r="FY37" s="47"/>
      <c r="FZ37" s="47"/>
      <c r="GA37" s="47"/>
      <c r="GB37" s="47"/>
      <c r="GC37" s="47"/>
      <c r="GD37" s="47"/>
      <c r="GE37" s="47"/>
      <c r="GF37" s="47"/>
      <c r="GG37" s="47"/>
      <c r="GH37" s="47"/>
      <c r="GI37" s="47"/>
      <c r="GJ37" s="47"/>
      <c r="GK37" s="47"/>
    </row>
    <row r="38" spans="2:193" x14ac:dyDescent="0.25">
      <c r="B38" s="77" t="s">
        <v>1045</v>
      </c>
      <c r="C38" s="70"/>
      <c r="D38" s="70"/>
      <c r="E38" s="70"/>
      <c r="F38" s="70"/>
      <c r="G38" s="70"/>
      <c r="H38" s="70"/>
      <c r="I38" s="70"/>
      <c r="J38" s="70"/>
      <c r="K38" s="70"/>
      <c r="L38" s="70"/>
      <c r="M38" s="70"/>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47"/>
      <c r="BT38" s="47"/>
      <c r="BU38" s="47"/>
      <c r="BV38" s="47"/>
      <c r="BW38" s="47"/>
      <c r="BX38" s="47"/>
      <c r="BY38" s="47"/>
      <c r="BZ38" s="47"/>
      <c r="CA38" s="47"/>
      <c r="CB38" s="47"/>
      <c r="CC38" s="47"/>
      <c r="CD38" s="47"/>
      <c r="CE38" s="47"/>
      <c r="CF38" s="47"/>
      <c r="CG38" s="47"/>
      <c r="CH38" s="47"/>
      <c r="CI38" s="47"/>
      <c r="CJ38" s="47"/>
      <c r="CK38" s="47"/>
      <c r="CL38" s="47"/>
      <c r="CM38" s="47"/>
      <c r="CN38" s="47"/>
      <c r="CO38" s="47"/>
      <c r="CP38" s="47"/>
      <c r="CQ38" s="47"/>
      <c r="CR38" s="47"/>
      <c r="CS38" s="47"/>
      <c r="CT38" s="47"/>
      <c r="CU38" s="47"/>
      <c r="CV38" s="47"/>
      <c r="CW38" s="47"/>
      <c r="CX38" s="47"/>
      <c r="CY38" s="47"/>
      <c r="CZ38" s="47"/>
      <c r="DA38" s="47"/>
      <c r="DB38" s="47"/>
      <c r="DC38" s="47"/>
      <c r="DD38" s="47"/>
      <c r="DE38" s="47"/>
      <c r="DF38" s="47"/>
      <c r="DG38" s="47"/>
      <c r="DH38" s="47"/>
      <c r="DI38" s="47"/>
      <c r="DJ38" s="47"/>
      <c r="DK38" s="47"/>
      <c r="DL38" s="47"/>
      <c r="DM38" s="47"/>
      <c r="DN38" s="47"/>
      <c r="DO38" s="47"/>
      <c r="DP38" s="47"/>
      <c r="DQ38" s="47"/>
      <c r="DR38" s="47"/>
      <c r="DS38" s="47"/>
      <c r="DT38" s="47"/>
      <c r="DU38" s="47"/>
      <c r="DV38" s="47"/>
      <c r="DW38" s="47"/>
      <c r="DX38" s="47"/>
      <c r="DY38" s="47"/>
      <c r="DZ38" s="47"/>
      <c r="EA38" s="47"/>
      <c r="EB38" s="47"/>
      <c r="EC38" s="47"/>
      <c r="ED38" s="47"/>
      <c r="EE38" s="47"/>
      <c r="EF38" s="47"/>
      <c r="EG38" s="47"/>
      <c r="EH38" s="47"/>
      <c r="EI38" s="47"/>
      <c r="EJ38" s="47"/>
      <c r="EK38" s="47"/>
      <c r="EL38" s="47"/>
      <c r="EM38" s="47"/>
      <c r="EN38" s="47"/>
      <c r="EO38" s="47"/>
      <c r="EP38" s="47"/>
      <c r="EQ38" s="47"/>
      <c r="ER38" s="47"/>
      <c r="ES38" s="47"/>
      <c r="ET38" s="47"/>
      <c r="EU38" s="47"/>
      <c r="EV38" s="47"/>
      <c r="EW38" s="47"/>
      <c r="EX38" s="47"/>
      <c r="EY38" s="47"/>
      <c r="EZ38" s="47"/>
      <c r="FA38" s="47"/>
      <c r="FB38" s="47"/>
      <c r="FC38" s="47"/>
      <c r="FD38" s="47"/>
      <c r="FE38" s="47"/>
      <c r="FF38" s="47"/>
      <c r="FG38" s="47"/>
      <c r="FH38" s="47"/>
      <c r="FI38" s="47"/>
      <c r="FJ38" s="47"/>
      <c r="FK38" s="47"/>
      <c r="FL38" s="47"/>
      <c r="FM38" s="47"/>
      <c r="FN38" s="47"/>
      <c r="FO38" s="47"/>
      <c r="FP38" s="47"/>
      <c r="FQ38" s="47"/>
      <c r="FR38" s="47"/>
      <c r="FS38" s="47"/>
      <c r="FT38" s="47"/>
      <c r="FU38" s="47"/>
      <c r="FV38" s="47"/>
      <c r="FW38" s="47"/>
      <c r="FX38" s="47"/>
      <c r="FY38" s="47"/>
      <c r="FZ38" s="47"/>
      <c r="GA38" s="47"/>
      <c r="GB38" s="47"/>
      <c r="GC38" s="47"/>
      <c r="GD38" s="47"/>
      <c r="GE38" s="47"/>
      <c r="GF38" s="47"/>
      <c r="GG38" s="47"/>
      <c r="GH38" s="47"/>
      <c r="GI38" s="47"/>
      <c r="GJ38" s="47"/>
      <c r="GK38" s="47"/>
    </row>
    <row r="39" spans="2:193" x14ac:dyDescent="0.25">
      <c r="B39" s="77" t="s">
        <v>179</v>
      </c>
      <c r="C39" s="70"/>
      <c r="D39" s="70"/>
      <c r="E39" s="70"/>
      <c r="F39" s="70"/>
      <c r="G39" s="70"/>
      <c r="H39" s="70"/>
      <c r="I39" s="70"/>
      <c r="J39" s="70"/>
      <c r="K39" s="70"/>
      <c r="L39" s="70"/>
      <c r="M39" s="70"/>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v>11073</v>
      </c>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v>12</v>
      </c>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7"/>
      <c r="EW39" s="47"/>
      <c r="EX39" s="47"/>
      <c r="EY39" s="47"/>
      <c r="EZ39" s="47"/>
      <c r="FA39" s="47"/>
      <c r="FB39" s="47"/>
      <c r="FC39" s="47"/>
      <c r="FD39" s="47"/>
      <c r="FE39" s="47"/>
      <c r="FF39" s="47"/>
      <c r="FG39" s="47"/>
      <c r="FH39" s="47"/>
      <c r="FI39" s="47"/>
      <c r="FJ39" s="47"/>
      <c r="FK39" s="47"/>
      <c r="FL39" s="47"/>
      <c r="FM39" s="47"/>
      <c r="FN39" s="47"/>
      <c r="FO39" s="47"/>
      <c r="FP39" s="47"/>
      <c r="FQ39" s="47"/>
      <c r="FR39" s="47"/>
      <c r="FS39" s="47"/>
      <c r="FT39" s="47"/>
      <c r="FU39" s="47"/>
      <c r="FV39" s="47"/>
      <c r="FW39" s="47"/>
      <c r="FX39" s="47"/>
      <c r="FY39" s="47"/>
      <c r="FZ39" s="47"/>
      <c r="GA39" s="47"/>
      <c r="GB39" s="47"/>
      <c r="GC39" s="47"/>
      <c r="GD39" s="47"/>
      <c r="GE39" s="47"/>
      <c r="GF39" s="47"/>
      <c r="GG39" s="47"/>
      <c r="GH39" s="47"/>
      <c r="GI39" s="47"/>
      <c r="GJ39" s="47"/>
      <c r="GK39" s="47"/>
    </row>
    <row r="40" spans="2:193" x14ac:dyDescent="0.25">
      <c r="B40" s="77" t="s">
        <v>5675</v>
      </c>
      <c r="C40" s="70"/>
      <c r="D40" s="70"/>
      <c r="E40" s="70"/>
      <c r="F40" s="70"/>
      <c r="G40" s="70"/>
      <c r="H40" s="70"/>
      <c r="I40" s="70"/>
      <c r="J40" s="70"/>
      <c r="K40" s="70"/>
      <c r="L40" s="70"/>
      <c r="M40" s="70"/>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7"/>
      <c r="EW40" s="47"/>
      <c r="EX40" s="47"/>
      <c r="EY40" s="47"/>
      <c r="EZ40" s="47"/>
      <c r="FA40" s="47"/>
      <c r="FB40" s="47"/>
      <c r="FC40" s="47"/>
      <c r="FD40" s="47"/>
      <c r="FE40" s="47"/>
      <c r="FF40" s="47"/>
      <c r="FG40" s="47"/>
      <c r="FH40" s="47"/>
      <c r="FI40" s="47"/>
      <c r="FJ40" s="47"/>
      <c r="FK40" s="47"/>
      <c r="FL40" s="47"/>
      <c r="FM40" s="47"/>
      <c r="FN40" s="47"/>
      <c r="FO40" s="47"/>
      <c r="FP40" s="47"/>
      <c r="FQ40" s="47"/>
      <c r="FR40" s="47"/>
      <c r="FS40" s="47"/>
      <c r="FT40" s="47"/>
      <c r="FU40" s="47"/>
      <c r="FV40" s="47"/>
      <c r="FW40" s="47"/>
      <c r="FX40" s="47"/>
      <c r="FY40" s="47"/>
      <c r="FZ40" s="47"/>
      <c r="GA40" s="47"/>
      <c r="GB40" s="47"/>
      <c r="GC40" s="47"/>
      <c r="GD40" s="47"/>
      <c r="GE40" s="47"/>
      <c r="GF40" s="47"/>
      <c r="GG40" s="47"/>
      <c r="GH40" s="47"/>
      <c r="GI40" s="47"/>
      <c r="GJ40" s="47"/>
      <c r="GK40" s="47"/>
    </row>
    <row r="41" spans="2:193" x14ac:dyDescent="0.25">
      <c r="B41" s="77" t="s">
        <v>5322</v>
      </c>
      <c r="C41" s="70"/>
      <c r="D41" s="70"/>
      <c r="E41" s="70"/>
      <c r="F41" s="70"/>
      <c r="G41" s="70"/>
      <c r="H41" s="70"/>
      <c r="I41" s="70"/>
      <c r="J41" s="70"/>
      <c r="K41" s="70"/>
      <c r="L41" s="70"/>
      <c r="M41" s="70"/>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7"/>
      <c r="EW41" s="47"/>
      <c r="EX41" s="47"/>
      <c r="EY41" s="47"/>
      <c r="EZ41" s="47"/>
      <c r="FA41" s="47"/>
      <c r="FB41" s="47"/>
      <c r="FC41" s="47"/>
      <c r="FD41" s="47"/>
      <c r="FE41" s="47"/>
      <c r="FF41" s="47"/>
      <c r="FG41" s="47"/>
      <c r="FH41" s="47"/>
      <c r="FI41" s="47"/>
      <c r="FJ41" s="47"/>
      <c r="FK41" s="47"/>
      <c r="FL41" s="47"/>
      <c r="FM41" s="47"/>
      <c r="FN41" s="47"/>
      <c r="FO41" s="47"/>
      <c r="FP41" s="47"/>
      <c r="FQ41" s="47"/>
      <c r="FR41" s="47"/>
      <c r="FS41" s="47"/>
      <c r="FT41" s="47"/>
      <c r="FU41" s="47"/>
      <c r="FV41" s="47"/>
      <c r="FW41" s="47"/>
      <c r="FX41" s="47"/>
      <c r="FY41" s="47"/>
      <c r="FZ41" s="47"/>
      <c r="GA41" s="47"/>
      <c r="GB41" s="47"/>
      <c r="GC41" s="47"/>
      <c r="GD41" s="47"/>
      <c r="GE41" s="47"/>
      <c r="GF41" s="47"/>
      <c r="GG41" s="47"/>
      <c r="GH41" s="47"/>
      <c r="GI41" s="47"/>
      <c r="GJ41" s="47"/>
      <c r="GK41" s="47"/>
    </row>
    <row r="42" spans="2:193" x14ac:dyDescent="0.25">
      <c r="B42" s="77" t="s">
        <v>5328</v>
      </c>
      <c r="C42" s="70"/>
      <c r="D42" s="70"/>
      <c r="E42" s="70"/>
      <c r="F42" s="70"/>
      <c r="G42" s="70"/>
      <c r="H42" s="70"/>
      <c r="I42" s="70"/>
      <c r="J42" s="70"/>
      <c r="K42" s="70"/>
      <c r="L42" s="70"/>
      <c r="M42" s="70"/>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v>95</v>
      </c>
      <c r="AT42" s="47">
        <v>95</v>
      </c>
      <c r="AU42" s="47">
        <v>94</v>
      </c>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47"/>
      <c r="BT42" s="47"/>
      <c r="BU42" s="47"/>
      <c r="BV42" s="47"/>
      <c r="BW42" s="47"/>
      <c r="BX42" s="47"/>
      <c r="BY42" s="47"/>
      <c r="BZ42" s="47"/>
      <c r="CA42" s="47"/>
      <c r="CB42" s="47"/>
      <c r="CC42" s="47"/>
      <c r="CD42" s="47"/>
      <c r="CE42" s="47"/>
      <c r="CF42" s="47"/>
      <c r="CG42" s="47"/>
      <c r="CH42" s="47"/>
      <c r="CI42" s="47"/>
      <c r="CJ42" s="47"/>
      <c r="CK42" s="47"/>
      <c r="CL42" s="47"/>
      <c r="CM42" s="47"/>
      <c r="CN42" s="47"/>
      <c r="CO42" s="47"/>
      <c r="CP42" s="47"/>
      <c r="CQ42" s="47"/>
      <c r="CR42" s="47"/>
      <c r="CS42" s="47"/>
      <c r="CT42" s="47"/>
      <c r="CU42" s="47"/>
      <c r="CV42" s="47"/>
      <c r="CW42" s="47"/>
      <c r="CX42" s="47"/>
      <c r="CY42" s="47"/>
      <c r="CZ42" s="47"/>
      <c r="DA42" s="47"/>
      <c r="DB42" s="47"/>
      <c r="DC42" s="47"/>
      <c r="DD42" s="47"/>
      <c r="DE42" s="47"/>
      <c r="DF42" s="47"/>
      <c r="DG42" s="47"/>
      <c r="DH42" s="47"/>
      <c r="DI42" s="47"/>
      <c r="DJ42" s="47"/>
      <c r="DK42" s="47"/>
      <c r="DL42" s="47"/>
      <c r="DM42" s="47"/>
      <c r="DN42" s="47"/>
      <c r="DO42" s="47"/>
      <c r="DP42" s="47"/>
      <c r="DQ42" s="47"/>
      <c r="DR42" s="47"/>
      <c r="DS42" s="47"/>
      <c r="DT42" s="47"/>
      <c r="DU42" s="47"/>
      <c r="DV42" s="47"/>
      <c r="DW42" s="47"/>
      <c r="DX42" s="47"/>
      <c r="DY42" s="47"/>
      <c r="DZ42" s="47"/>
      <c r="EA42" s="47"/>
      <c r="EB42" s="47"/>
      <c r="EC42" s="47"/>
      <c r="ED42" s="47"/>
      <c r="EE42" s="47"/>
      <c r="EF42" s="47"/>
      <c r="EG42" s="47"/>
      <c r="EH42" s="47"/>
      <c r="EI42" s="47"/>
      <c r="EJ42" s="47"/>
      <c r="EK42" s="47"/>
      <c r="EL42" s="47"/>
      <c r="EM42" s="47"/>
      <c r="EN42" s="47"/>
      <c r="EO42" s="47"/>
      <c r="EP42" s="47"/>
      <c r="EQ42" s="47"/>
      <c r="ER42" s="47"/>
      <c r="ES42" s="47"/>
      <c r="ET42" s="47"/>
      <c r="EU42" s="47"/>
      <c r="EV42" s="47"/>
      <c r="EW42" s="47"/>
      <c r="EX42" s="47"/>
      <c r="EY42" s="47"/>
      <c r="EZ42" s="47"/>
      <c r="FA42" s="47"/>
      <c r="FB42" s="47"/>
      <c r="FC42" s="47"/>
      <c r="FD42" s="47"/>
      <c r="FE42" s="47"/>
      <c r="FF42" s="47"/>
      <c r="FG42" s="47"/>
      <c r="FH42" s="47"/>
      <c r="FI42" s="47"/>
      <c r="FJ42" s="47"/>
      <c r="FK42" s="47"/>
      <c r="FL42" s="47"/>
      <c r="FM42" s="47"/>
      <c r="FN42" s="47"/>
      <c r="FO42" s="47"/>
      <c r="FP42" s="47"/>
      <c r="FQ42" s="47"/>
      <c r="FR42" s="47"/>
      <c r="FS42" s="47"/>
      <c r="FT42" s="47"/>
      <c r="FU42" s="47"/>
      <c r="FV42" s="47"/>
      <c r="FW42" s="47"/>
      <c r="FX42" s="47"/>
      <c r="FY42" s="47"/>
      <c r="FZ42" s="47"/>
      <c r="GA42" s="47"/>
      <c r="GB42" s="47"/>
      <c r="GC42" s="47"/>
      <c r="GD42" s="47"/>
      <c r="GE42" s="47"/>
      <c r="GF42" s="47"/>
      <c r="GG42" s="47"/>
      <c r="GH42" s="47"/>
      <c r="GI42" s="47"/>
      <c r="GJ42" s="47"/>
      <c r="GK42" s="47"/>
    </row>
    <row r="43" spans="2:193" x14ac:dyDescent="0.25">
      <c r="B43" s="71" t="s">
        <v>1622</v>
      </c>
      <c r="C43" s="76">
        <f>'Summary Root Folders'!L140</f>
        <v>22078879</v>
      </c>
      <c r="D43" s="76"/>
      <c r="E43" s="76"/>
      <c r="F43" s="76"/>
      <c r="G43" s="76"/>
      <c r="H43" s="76"/>
      <c r="I43" s="76"/>
      <c r="J43" s="76"/>
      <c r="K43" s="76"/>
      <c r="L43" s="76"/>
      <c r="M43" s="76"/>
      <c r="N43" s="75">
        <v>10521</v>
      </c>
      <c r="O43" s="75">
        <v>16429097</v>
      </c>
      <c r="P43" s="75">
        <v>276085</v>
      </c>
      <c r="Q43" s="75">
        <v>43</v>
      </c>
      <c r="R43" s="75">
        <v>143392</v>
      </c>
      <c r="S43" s="75">
        <v>24220</v>
      </c>
      <c r="T43" s="75"/>
      <c r="U43" s="75">
        <v>4107592</v>
      </c>
      <c r="V43" s="75">
        <v>347304</v>
      </c>
      <c r="W43" s="75"/>
      <c r="X43" s="75"/>
      <c r="Y43" s="75">
        <v>1128</v>
      </c>
      <c r="Z43" s="75">
        <v>18866</v>
      </c>
      <c r="AA43" s="75">
        <v>1961554</v>
      </c>
      <c r="AB43" s="75"/>
      <c r="AC43" s="75"/>
      <c r="AD43" s="75"/>
      <c r="AE43" s="75"/>
      <c r="AF43" s="75"/>
      <c r="AG43" s="75"/>
      <c r="AH43" s="75"/>
      <c r="AI43" s="75"/>
      <c r="AJ43" s="75"/>
      <c r="AK43" s="75"/>
      <c r="AL43" s="75"/>
      <c r="AM43" s="75"/>
      <c r="AN43" s="75">
        <v>6084</v>
      </c>
      <c r="AO43" s="75">
        <v>3568</v>
      </c>
      <c r="AP43" s="75">
        <v>10</v>
      </c>
      <c r="AQ43" s="75"/>
      <c r="AR43" s="75">
        <v>48</v>
      </c>
      <c r="AS43" s="75"/>
      <c r="AT43" s="75"/>
      <c r="AU43" s="75"/>
      <c r="AV43" s="75"/>
      <c r="AW43" s="75"/>
      <c r="AX43" s="75"/>
      <c r="AY43" s="75"/>
      <c r="AZ43" s="75"/>
      <c r="BA43" s="75"/>
      <c r="BB43" s="75"/>
      <c r="BC43" s="75"/>
      <c r="BD43" s="75"/>
      <c r="BE43" s="75"/>
      <c r="BF43" s="75"/>
      <c r="BG43" s="75"/>
      <c r="BH43" s="75"/>
      <c r="BI43" s="75">
        <v>95</v>
      </c>
      <c r="BJ43" s="75"/>
      <c r="BK43" s="75">
        <v>1</v>
      </c>
      <c r="BL43" s="75"/>
      <c r="BM43" s="75"/>
      <c r="BN43" s="75"/>
      <c r="BO43" s="75"/>
      <c r="BP43" s="75"/>
      <c r="BQ43" s="75"/>
      <c r="BR43" s="75"/>
      <c r="BS43" s="75"/>
      <c r="BT43" s="75"/>
      <c r="BU43" s="75"/>
      <c r="BV43" s="75">
        <v>65593</v>
      </c>
      <c r="BW43" s="75"/>
      <c r="BX43" s="75"/>
      <c r="BY43" s="75"/>
      <c r="BZ43" s="75"/>
      <c r="CA43" s="75">
        <v>8</v>
      </c>
      <c r="CB43" s="75"/>
      <c r="CC43" s="75"/>
      <c r="CD43" s="75"/>
      <c r="CE43" s="75"/>
      <c r="CF43" s="75"/>
      <c r="CG43" s="75"/>
      <c r="CH43" s="75"/>
      <c r="CI43" s="75"/>
      <c r="CJ43" s="75"/>
      <c r="CK43" s="75"/>
      <c r="CL43" s="75"/>
      <c r="CM43" s="75">
        <v>90749</v>
      </c>
      <c r="CN43" s="75"/>
      <c r="CO43" s="75"/>
      <c r="CP43" s="75"/>
      <c r="CQ43" s="75">
        <v>257</v>
      </c>
      <c r="CR43" s="75">
        <v>255</v>
      </c>
      <c r="CS43" s="75">
        <v>4</v>
      </c>
      <c r="CT43" s="75"/>
      <c r="CU43" s="75"/>
      <c r="CV43" s="75"/>
      <c r="CW43" s="75"/>
      <c r="CX43" s="75"/>
      <c r="CY43" s="75">
        <v>3</v>
      </c>
      <c r="CZ43" s="75"/>
      <c r="DA43" s="75"/>
      <c r="DB43" s="75"/>
      <c r="DC43" s="75"/>
      <c r="DD43" s="75"/>
      <c r="DE43" s="75"/>
      <c r="DF43" s="75"/>
      <c r="DG43" s="75">
        <v>2</v>
      </c>
      <c r="DH43" s="75"/>
      <c r="DI43" s="75"/>
      <c r="DJ43" s="75"/>
      <c r="DK43" s="75"/>
      <c r="DL43" s="75"/>
      <c r="DM43" s="75"/>
      <c r="DN43" s="75"/>
      <c r="DO43" s="75"/>
      <c r="DP43" s="75"/>
      <c r="DQ43" s="75"/>
      <c r="DR43" s="75"/>
      <c r="DS43" s="75"/>
      <c r="DT43" s="75"/>
      <c r="DU43" s="75"/>
      <c r="DV43" s="75"/>
      <c r="DW43" s="75"/>
      <c r="DX43" s="75">
        <v>48</v>
      </c>
      <c r="DY43" s="75">
        <v>101</v>
      </c>
      <c r="DZ43" s="75"/>
      <c r="EA43" s="75"/>
      <c r="EB43" s="75"/>
      <c r="EC43" s="75"/>
      <c r="ED43" s="75"/>
      <c r="EE43" s="75"/>
      <c r="EF43" s="75"/>
      <c r="EG43" s="75"/>
      <c r="EH43" s="75"/>
      <c r="EI43" s="75"/>
      <c r="EJ43" s="75"/>
      <c r="EK43" s="75"/>
      <c r="EL43" s="75"/>
      <c r="EM43" s="75">
        <v>2</v>
      </c>
      <c r="EN43" s="75">
        <v>24</v>
      </c>
      <c r="EO43" s="75">
        <v>22</v>
      </c>
      <c r="EP43" s="75">
        <v>1</v>
      </c>
      <c r="EQ43" s="75">
        <v>11</v>
      </c>
      <c r="ER43" s="75">
        <v>17</v>
      </c>
      <c r="ES43" s="75">
        <v>101</v>
      </c>
      <c r="ET43" s="75">
        <v>28</v>
      </c>
      <c r="EU43" s="75">
        <v>12</v>
      </c>
      <c r="EV43" s="75">
        <v>1</v>
      </c>
      <c r="EW43" s="75">
        <v>2</v>
      </c>
      <c r="EX43" s="75">
        <v>2</v>
      </c>
      <c r="EY43" s="75">
        <v>3071</v>
      </c>
      <c r="EZ43" s="75">
        <v>3</v>
      </c>
      <c r="FA43" s="75">
        <v>29</v>
      </c>
      <c r="FB43" s="75">
        <v>71</v>
      </c>
      <c r="FC43" s="75">
        <v>79</v>
      </c>
      <c r="FD43" s="75">
        <v>2277</v>
      </c>
      <c r="FE43" s="75">
        <v>19020</v>
      </c>
      <c r="FF43" s="75">
        <v>200</v>
      </c>
      <c r="FG43" s="75">
        <v>61770</v>
      </c>
      <c r="FH43" s="75">
        <v>261</v>
      </c>
      <c r="FI43" s="75">
        <v>68</v>
      </c>
      <c r="FJ43" s="75">
        <v>8986</v>
      </c>
      <c r="FK43" s="75">
        <v>665</v>
      </c>
      <c r="FL43" s="75">
        <v>80667</v>
      </c>
      <c r="FM43" s="75">
        <v>28</v>
      </c>
      <c r="FN43" s="75">
        <v>12281</v>
      </c>
      <c r="FO43" s="75">
        <v>56</v>
      </c>
      <c r="FP43" s="75">
        <v>6</v>
      </c>
      <c r="FQ43" s="75">
        <v>24</v>
      </c>
      <c r="FR43" s="75">
        <v>2</v>
      </c>
      <c r="FS43" s="75">
        <v>45678</v>
      </c>
      <c r="FT43" s="75">
        <v>61</v>
      </c>
      <c r="FU43" s="75">
        <v>901</v>
      </c>
      <c r="FV43" s="75">
        <v>5043</v>
      </c>
      <c r="FW43" s="75">
        <v>261</v>
      </c>
      <c r="FX43" s="75">
        <v>261</v>
      </c>
      <c r="FY43" s="75">
        <v>55</v>
      </c>
      <c r="FZ43" s="75">
        <v>108</v>
      </c>
      <c r="GA43" s="75">
        <v>623</v>
      </c>
      <c r="GB43" s="75">
        <v>15825</v>
      </c>
      <c r="GC43" s="75">
        <v>627</v>
      </c>
      <c r="GD43" s="75">
        <v>116</v>
      </c>
      <c r="GE43" s="75">
        <v>11</v>
      </c>
      <c r="GF43" s="75">
        <v>11</v>
      </c>
      <c r="GG43" s="75">
        <v>20</v>
      </c>
      <c r="GH43" s="75">
        <v>4976</v>
      </c>
      <c r="GI43" s="75">
        <v>65203</v>
      </c>
      <c r="GJ43" s="75">
        <v>810</v>
      </c>
      <c r="GK43" s="75">
        <v>105</v>
      </c>
    </row>
    <row r="44" spans="2:193" x14ac:dyDescent="0.25">
      <c r="B44" s="74"/>
      <c r="C44" s="73"/>
      <c r="D44" s="73"/>
      <c r="E44" s="73"/>
      <c r="F44" s="73"/>
      <c r="G44" s="73"/>
      <c r="H44" s="73"/>
      <c r="I44" s="73"/>
      <c r="J44" s="73"/>
      <c r="K44" s="73"/>
      <c r="L44" s="73"/>
      <c r="M44" s="73"/>
      <c r="N44" s="72">
        <f t="shared" ref="N44:S44" si="6">N43/$C$43</f>
        <v>4.7651875804020666E-4</v>
      </c>
      <c r="O44" s="72">
        <f t="shared" si="6"/>
        <v>0.74410920047163631</v>
      </c>
      <c r="P44" s="72">
        <f t="shared" si="6"/>
        <v>1.2504484489452567E-2</v>
      </c>
      <c r="Q44" s="72">
        <f t="shared" si="6"/>
        <v>1.9475626457303382E-6</v>
      </c>
      <c r="R44" s="72">
        <f t="shared" si="6"/>
        <v>6.4945326255015029E-3</v>
      </c>
      <c r="S44" s="72">
        <f t="shared" si="6"/>
        <v>1.0969759832462509E-3</v>
      </c>
      <c r="T44" s="72"/>
      <c r="U44" s="72">
        <f>U43/$C$43</f>
        <v>0.18604169170001791</v>
      </c>
      <c r="V44" s="72">
        <f>V43/$C$43</f>
        <v>1.5730146444482077E-2</v>
      </c>
      <c r="W44" s="72"/>
      <c r="X44" s="72"/>
      <c r="Y44" s="72">
        <f>Y43/$C$43</f>
        <v>5.1089550334507469E-5</v>
      </c>
      <c r="Z44" s="72">
        <f>Z43/$C$43</f>
        <v>8.5448178777554785E-4</v>
      </c>
      <c r="AA44" s="72">
        <f>AA43/$C$43</f>
        <v>8.8843006929835516E-2</v>
      </c>
      <c r="AB44" s="72"/>
      <c r="AC44" s="72"/>
      <c r="AD44" s="72"/>
      <c r="AE44" s="72"/>
      <c r="AF44" s="72"/>
      <c r="AG44" s="72"/>
      <c r="AH44" s="72"/>
      <c r="AI44" s="72"/>
      <c r="AJ44" s="72"/>
      <c r="AK44" s="72"/>
      <c r="AL44" s="72"/>
      <c r="AM44" s="72"/>
      <c r="AN44" s="72">
        <f>AN43/$C$43</f>
        <v>2.7555746829356691E-4</v>
      </c>
      <c r="AO44" s="72">
        <f>AO43/$C$43</f>
        <v>1.6160240744106619E-4</v>
      </c>
      <c r="AP44" s="72">
        <f>AP43/$C$43</f>
        <v>4.5292154551868327E-7</v>
      </c>
      <c r="AQ44" s="72"/>
      <c r="AR44" s="72">
        <f>AR43/$C$43</f>
        <v>2.1740234184896798E-6</v>
      </c>
      <c r="AS44" s="72"/>
      <c r="AT44" s="72"/>
      <c r="AU44" s="72"/>
      <c r="AV44" s="72"/>
      <c r="AW44" s="72"/>
      <c r="AX44" s="72"/>
      <c r="AY44" s="72"/>
      <c r="AZ44" s="72"/>
      <c r="BA44" s="72"/>
      <c r="BB44" s="72"/>
      <c r="BC44" s="72"/>
      <c r="BD44" s="72"/>
      <c r="BE44" s="72"/>
      <c r="BF44" s="72"/>
      <c r="BG44" s="72"/>
      <c r="BH44" s="72"/>
      <c r="BI44" s="72">
        <f>BI43/$C$43</f>
        <v>4.302754682427491E-6</v>
      </c>
      <c r="BJ44" s="72"/>
      <c r="BK44" s="72">
        <f>BK43/$C$43</f>
        <v>4.5292154551868325E-8</v>
      </c>
      <c r="BL44" s="72"/>
      <c r="BM44" s="72"/>
      <c r="BN44" s="72"/>
      <c r="BO44" s="72"/>
      <c r="BP44" s="72"/>
      <c r="BQ44" s="72"/>
      <c r="BR44" s="72"/>
      <c r="BS44" s="72"/>
      <c r="BT44" s="72"/>
      <c r="BU44" s="72"/>
      <c r="BV44" s="72">
        <f>BV43/$C$43</f>
        <v>2.970848293520699E-3</v>
      </c>
      <c r="BW44" s="72"/>
      <c r="BX44" s="72"/>
      <c r="BY44" s="72"/>
      <c r="BZ44" s="72"/>
      <c r="CA44" s="72">
        <f>CA43/$C$43</f>
        <v>3.623372364149466E-7</v>
      </c>
      <c r="CB44" s="72"/>
      <c r="CC44" s="72"/>
      <c r="CD44" s="72"/>
      <c r="CE44" s="72"/>
      <c r="CF44" s="72"/>
      <c r="CG44" s="72"/>
      <c r="CH44" s="72"/>
      <c r="CI44" s="72"/>
      <c r="CJ44" s="72"/>
      <c r="CK44" s="72"/>
      <c r="CL44" s="72"/>
      <c r="CM44" s="72">
        <f>CM43/$C$43</f>
        <v>4.1102177334274986E-3</v>
      </c>
      <c r="CN44" s="72"/>
      <c r="CO44" s="72"/>
      <c r="CP44" s="72"/>
      <c r="CQ44" s="72">
        <f>CQ43/$C$43</f>
        <v>1.164008371983016E-5</v>
      </c>
      <c r="CR44" s="72">
        <f>CR43/$C$43</f>
        <v>1.1549499410726423E-5</v>
      </c>
      <c r="CS44" s="72">
        <f>CS43/$C$43</f>
        <v>1.811686182074733E-7</v>
      </c>
      <c r="CT44" s="72"/>
      <c r="CU44" s="72"/>
      <c r="CV44" s="72"/>
      <c r="CW44" s="72"/>
      <c r="CX44" s="72"/>
      <c r="CY44" s="72">
        <f>CY43/$C$43</f>
        <v>1.3587646365560499E-7</v>
      </c>
      <c r="CZ44" s="72"/>
      <c r="DA44" s="72"/>
      <c r="DB44" s="72"/>
      <c r="DC44" s="72"/>
      <c r="DD44" s="72"/>
      <c r="DE44" s="72"/>
      <c r="DF44" s="72"/>
      <c r="DG44" s="72">
        <f>DG43/$C$43</f>
        <v>9.0584309103736649E-8</v>
      </c>
      <c r="DH44" s="72"/>
      <c r="DI44" s="72"/>
      <c r="DJ44" s="72"/>
      <c r="DK44" s="72"/>
      <c r="DL44" s="72"/>
      <c r="DM44" s="72"/>
      <c r="DN44" s="72"/>
      <c r="DO44" s="72"/>
      <c r="DP44" s="72"/>
      <c r="DQ44" s="72"/>
      <c r="DR44" s="72"/>
      <c r="DS44" s="72"/>
      <c r="DT44" s="72"/>
      <c r="DU44" s="72"/>
      <c r="DV44" s="72"/>
      <c r="DW44" s="72"/>
      <c r="DX44" s="72">
        <f>DX43/$C$43</f>
        <v>2.1740234184896798E-6</v>
      </c>
      <c r="DY44" s="72">
        <f>DY43/$C$43</f>
        <v>4.5745076097387008E-6</v>
      </c>
      <c r="DZ44" s="72"/>
      <c r="EA44" s="72"/>
      <c r="EB44" s="72"/>
      <c r="EC44" s="72"/>
      <c r="ED44" s="72"/>
      <c r="EE44" s="72"/>
      <c r="EF44" s="72"/>
      <c r="EG44" s="72"/>
      <c r="EH44" s="72"/>
      <c r="EI44" s="72"/>
      <c r="EJ44" s="72"/>
      <c r="EK44" s="72"/>
      <c r="EL44" s="72"/>
      <c r="EM44" s="72">
        <f t="shared" ref="EM44:FR44" si="7">EM43/$C$43</f>
        <v>9.0584309103736649E-8</v>
      </c>
      <c r="EN44" s="72">
        <f t="shared" si="7"/>
        <v>1.0870117092448399E-6</v>
      </c>
      <c r="EO44" s="72">
        <f t="shared" si="7"/>
        <v>9.9642740014110317E-7</v>
      </c>
      <c r="EP44" s="72">
        <f t="shared" si="7"/>
        <v>4.5292154551868325E-8</v>
      </c>
      <c r="EQ44" s="72">
        <f t="shared" si="7"/>
        <v>4.9821370007055159E-7</v>
      </c>
      <c r="ER44" s="72">
        <f t="shared" si="7"/>
        <v>7.6996662738176156E-7</v>
      </c>
      <c r="ES44" s="72">
        <f t="shared" si="7"/>
        <v>4.5745076097387008E-6</v>
      </c>
      <c r="ET44" s="72">
        <f t="shared" si="7"/>
        <v>1.2681803274523131E-6</v>
      </c>
      <c r="EU44" s="72">
        <f t="shared" si="7"/>
        <v>5.4350585462241995E-7</v>
      </c>
      <c r="EV44" s="72">
        <f t="shared" si="7"/>
        <v>4.5292154551868325E-8</v>
      </c>
      <c r="EW44" s="72">
        <f t="shared" si="7"/>
        <v>9.0584309103736649E-8</v>
      </c>
      <c r="EX44" s="72">
        <f t="shared" si="7"/>
        <v>9.0584309103736649E-8</v>
      </c>
      <c r="EY44" s="72">
        <f t="shared" si="7"/>
        <v>1.3909220662878762E-4</v>
      </c>
      <c r="EZ44" s="72">
        <f t="shared" si="7"/>
        <v>1.3587646365560499E-7</v>
      </c>
      <c r="FA44" s="72">
        <f t="shared" si="7"/>
        <v>1.3134724820041815E-6</v>
      </c>
      <c r="FB44" s="72">
        <f t="shared" si="7"/>
        <v>3.2157429731826511E-6</v>
      </c>
      <c r="FC44" s="72">
        <f t="shared" si="7"/>
        <v>3.5780802095975976E-6</v>
      </c>
      <c r="FD44" s="72">
        <f t="shared" si="7"/>
        <v>1.0313023591460417E-4</v>
      </c>
      <c r="FE44" s="72">
        <f t="shared" si="7"/>
        <v>8.6145677957653551E-4</v>
      </c>
      <c r="FF44" s="72">
        <f t="shared" si="7"/>
        <v>9.0584309103736644E-6</v>
      </c>
      <c r="FG44" s="72">
        <f t="shared" si="7"/>
        <v>2.7976963866689067E-3</v>
      </c>
      <c r="FH44" s="72">
        <f t="shared" si="7"/>
        <v>1.1821252338037634E-5</v>
      </c>
      <c r="FI44" s="72">
        <f t="shared" si="7"/>
        <v>3.0798665095270462E-6</v>
      </c>
      <c r="FJ44" s="72">
        <f t="shared" si="7"/>
        <v>4.0699530080308877E-4</v>
      </c>
      <c r="FK44" s="72">
        <f t="shared" si="7"/>
        <v>3.0119282776992435E-5</v>
      </c>
      <c r="FL44" s="72">
        <f t="shared" si="7"/>
        <v>3.6535822312355622E-3</v>
      </c>
      <c r="FM44" s="72">
        <f t="shared" si="7"/>
        <v>1.2681803274523131E-6</v>
      </c>
      <c r="FN44" s="72">
        <f t="shared" si="7"/>
        <v>5.5623295005149487E-4</v>
      </c>
      <c r="FO44" s="72">
        <f t="shared" si="7"/>
        <v>2.5363606549046263E-6</v>
      </c>
      <c r="FP44" s="72">
        <f t="shared" si="7"/>
        <v>2.7175292731120997E-7</v>
      </c>
      <c r="FQ44" s="72">
        <f t="shared" si="7"/>
        <v>1.0870117092448399E-6</v>
      </c>
      <c r="FR44" s="72">
        <f t="shared" si="7"/>
        <v>9.0584309103736649E-8</v>
      </c>
      <c r="FS44" s="72">
        <f t="shared" ref="FS44:GK44" si="8">FS43/$C$43</f>
        <v>2.0688550356202412E-3</v>
      </c>
      <c r="FT44" s="72">
        <f t="shared" si="8"/>
        <v>2.7628214276639679E-6</v>
      </c>
      <c r="FU44" s="72">
        <f t="shared" si="8"/>
        <v>4.0808231251233365E-5</v>
      </c>
      <c r="FV44" s="72">
        <f t="shared" si="8"/>
        <v>2.2840833540507197E-4</v>
      </c>
      <c r="FW44" s="72">
        <f t="shared" si="8"/>
        <v>1.1821252338037634E-5</v>
      </c>
      <c r="FX44" s="72">
        <f t="shared" si="8"/>
        <v>1.1821252338037634E-5</v>
      </c>
      <c r="FY44" s="72">
        <f t="shared" si="8"/>
        <v>2.4910685003527581E-6</v>
      </c>
      <c r="FZ44" s="72">
        <f t="shared" si="8"/>
        <v>4.8915526916017791E-6</v>
      </c>
      <c r="GA44" s="72">
        <f t="shared" si="8"/>
        <v>2.8217012285813969E-5</v>
      </c>
      <c r="GB44" s="72">
        <f t="shared" si="8"/>
        <v>7.1674834578331628E-4</v>
      </c>
      <c r="GC44" s="72">
        <f t="shared" si="8"/>
        <v>2.839818090402144E-5</v>
      </c>
      <c r="GD44" s="72">
        <f t="shared" si="8"/>
        <v>5.253889928016726E-6</v>
      </c>
      <c r="GE44" s="72">
        <f t="shared" si="8"/>
        <v>4.9821370007055159E-7</v>
      </c>
      <c r="GF44" s="72">
        <f t="shared" si="8"/>
        <v>4.9821370007055159E-7</v>
      </c>
      <c r="GG44" s="72">
        <f t="shared" si="8"/>
        <v>9.0584309103736655E-7</v>
      </c>
      <c r="GH44" s="72">
        <f t="shared" si="8"/>
        <v>2.2537376105009679E-4</v>
      </c>
      <c r="GI44" s="72">
        <f t="shared" si="8"/>
        <v>2.9531843532454704E-3</v>
      </c>
      <c r="GJ44" s="72">
        <f t="shared" si="8"/>
        <v>3.6686645187013347E-5</v>
      </c>
      <c r="GK44" s="72">
        <f t="shared" si="8"/>
        <v>4.7556762279461742E-6</v>
      </c>
    </row>
    <row r="45" spans="2:193" x14ac:dyDescent="0.25">
      <c r="B45" s="71" t="s">
        <v>1475</v>
      </c>
      <c r="C45" s="76">
        <f>'Summary Root Folders'!L148</f>
        <v>618181</v>
      </c>
      <c r="D45" s="76"/>
      <c r="E45" s="76"/>
      <c r="F45" s="76"/>
      <c r="G45" s="76"/>
      <c r="H45" s="76"/>
      <c r="I45" s="76"/>
      <c r="J45" s="76"/>
      <c r="K45" s="76"/>
      <c r="L45" s="76"/>
      <c r="M45" s="76"/>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v>618178</v>
      </c>
      <c r="AT45" s="47">
        <v>618178</v>
      </c>
      <c r="AU45" s="47">
        <v>592032</v>
      </c>
      <c r="AV45" s="47"/>
      <c r="AW45" s="47"/>
      <c r="AX45" s="47"/>
      <c r="AY45" s="47"/>
      <c r="AZ45" s="47"/>
      <c r="BA45" s="47"/>
      <c r="BB45" s="47"/>
      <c r="BC45" s="47"/>
      <c r="BD45" s="47"/>
      <c r="BE45" s="47"/>
      <c r="BF45" s="47"/>
      <c r="BG45" s="47"/>
      <c r="BH45" s="47"/>
      <c r="BI45" s="47"/>
      <c r="BJ45" s="47"/>
      <c r="BK45" s="47"/>
      <c r="BL45" s="47"/>
      <c r="BM45" s="47"/>
      <c r="BN45" s="47"/>
      <c r="BO45" s="47"/>
      <c r="BP45" s="47"/>
      <c r="BQ45" s="47"/>
      <c r="BR45" s="47"/>
      <c r="BS45" s="47"/>
      <c r="BT45" s="47"/>
      <c r="BU45" s="47"/>
      <c r="BV45" s="47"/>
      <c r="BW45" s="47"/>
      <c r="BX45" s="47"/>
      <c r="BY45" s="47"/>
      <c r="BZ45" s="47"/>
      <c r="CA45" s="47"/>
      <c r="CB45" s="47"/>
      <c r="CC45" s="47"/>
      <c r="CD45" s="47"/>
      <c r="CE45" s="47"/>
      <c r="CF45" s="47"/>
      <c r="CG45" s="47"/>
      <c r="CH45" s="47"/>
      <c r="CI45" s="47"/>
      <c r="CJ45" s="47"/>
      <c r="CK45" s="47"/>
      <c r="CL45" s="47"/>
      <c r="CM45" s="47"/>
      <c r="CN45" s="47"/>
      <c r="CO45" s="47"/>
      <c r="CP45" s="47"/>
      <c r="CQ45" s="47"/>
      <c r="CR45" s="47"/>
      <c r="CS45" s="47"/>
      <c r="CT45" s="47"/>
      <c r="CU45" s="47"/>
      <c r="CV45" s="47"/>
      <c r="CW45" s="47"/>
      <c r="CX45" s="47"/>
      <c r="CY45" s="47"/>
      <c r="CZ45" s="47"/>
      <c r="DA45" s="47"/>
      <c r="DB45" s="47"/>
      <c r="DC45" s="47"/>
      <c r="DD45" s="47"/>
      <c r="DE45" s="47"/>
      <c r="DF45" s="47"/>
      <c r="DG45" s="47"/>
      <c r="DH45" s="47"/>
      <c r="DI45" s="47"/>
      <c r="DJ45" s="47"/>
      <c r="DK45" s="47"/>
      <c r="DL45" s="47"/>
      <c r="DM45" s="47"/>
      <c r="DN45" s="47"/>
      <c r="DO45" s="47"/>
      <c r="DP45" s="47"/>
      <c r="DQ45" s="47"/>
      <c r="DR45" s="47"/>
      <c r="DS45" s="47"/>
      <c r="DT45" s="47"/>
      <c r="DU45" s="47"/>
      <c r="DV45" s="47"/>
      <c r="DW45" s="47"/>
      <c r="DX45" s="47"/>
      <c r="DY45" s="47"/>
      <c r="DZ45" s="47"/>
      <c r="EA45" s="47"/>
      <c r="EB45" s="47"/>
      <c r="EC45" s="47"/>
      <c r="ED45" s="47"/>
      <c r="EE45" s="47"/>
      <c r="EF45" s="47"/>
      <c r="EG45" s="47"/>
      <c r="EH45" s="47"/>
      <c r="EI45" s="47"/>
      <c r="EJ45" s="47"/>
      <c r="EK45" s="47"/>
      <c r="EL45" s="47"/>
      <c r="EM45" s="47"/>
      <c r="EN45" s="47"/>
      <c r="EO45" s="47"/>
      <c r="EP45" s="47"/>
      <c r="EQ45" s="47"/>
      <c r="ER45" s="47"/>
      <c r="ES45" s="47"/>
      <c r="ET45" s="47"/>
      <c r="EU45" s="47"/>
      <c r="EV45" s="47"/>
      <c r="EW45" s="47"/>
      <c r="EX45" s="47"/>
      <c r="EY45" s="47"/>
      <c r="EZ45" s="47"/>
      <c r="FA45" s="47"/>
      <c r="FB45" s="47"/>
      <c r="FC45" s="47"/>
      <c r="FD45" s="47"/>
      <c r="FE45" s="47"/>
      <c r="FF45" s="47"/>
      <c r="FG45" s="47"/>
      <c r="FH45" s="47"/>
      <c r="FI45" s="47"/>
      <c r="FJ45" s="47"/>
      <c r="FK45" s="47"/>
      <c r="FL45" s="47"/>
      <c r="FM45" s="47"/>
      <c r="FN45" s="47"/>
      <c r="FO45" s="47"/>
      <c r="FP45" s="47"/>
      <c r="FQ45" s="47"/>
      <c r="FR45" s="47"/>
      <c r="FS45" s="47"/>
      <c r="FT45" s="47"/>
      <c r="FU45" s="47"/>
      <c r="FV45" s="47"/>
      <c r="FW45" s="47"/>
      <c r="FX45" s="47"/>
      <c r="FY45" s="47"/>
      <c r="FZ45" s="47"/>
      <c r="GA45" s="47"/>
      <c r="GB45" s="47"/>
      <c r="GC45" s="47"/>
      <c r="GD45" s="47"/>
      <c r="GE45" s="47"/>
      <c r="GF45" s="47"/>
      <c r="GG45" s="47"/>
      <c r="GH45" s="47"/>
      <c r="GI45" s="47"/>
      <c r="GJ45" s="47"/>
      <c r="GK45" s="47"/>
    </row>
    <row r="46" spans="2:193" x14ac:dyDescent="0.25">
      <c r="B46" s="74"/>
      <c r="C46" s="73"/>
      <c r="D46" s="73"/>
      <c r="E46" s="73"/>
      <c r="F46" s="73"/>
      <c r="G46" s="73"/>
      <c r="H46" s="73"/>
      <c r="I46" s="73"/>
      <c r="J46" s="73"/>
      <c r="K46" s="73"/>
      <c r="L46" s="73"/>
      <c r="M46" s="73"/>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f>AS45/$C$45</f>
        <v>0.99999514705240056</v>
      </c>
      <c r="AT46" s="72">
        <f>AT45/$C$45</f>
        <v>0.99999514705240056</v>
      </c>
      <c r="AU46" s="72">
        <f>AU45/$C$45</f>
        <v>0.95770009107364995</v>
      </c>
      <c r="AV46" s="72"/>
      <c r="AW46" s="72"/>
      <c r="AX46" s="72"/>
      <c r="AY46" s="72"/>
      <c r="AZ46" s="72"/>
      <c r="BA46" s="72"/>
      <c r="BB46" s="72"/>
      <c r="BC46" s="72"/>
      <c r="BD46" s="72"/>
      <c r="BE46" s="72"/>
      <c r="BF46" s="72"/>
      <c r="BG46" s="72"/>
      <c r="BH46" s="72"/>
      <c r="BI46" s="72"/>
      <c r="BJ46" s="72"/>
      <c r="BK46" s="72"/>
      <c r="BL46" s="72"/>
      <c r="BM46" s="72"/>
      <c r="BN46" s="72"/>
      <c r="BO46" s="72"/>
      <c r="BP46" s="72"/>
      <c r="BQ46" s="72"/>
      <c r="BR46" s="72"/>
      <c r="BS46" s="72"/>
      <c r="BT46" s="72"/>
      <c r="BU46" s="72"/>
      <c r="BV46" s="72"/>
      <c r="BW46" s="72"/>
      <c r="BX46" s="72"/>
      <c r="BY46" s="72"/>
      <c r="BZ46" s="72"/>
      <c r="CA46" s="72"/>
      <c r="CB46" s="72"/>
      <c r="CC46" s="72"/>
      <c r="CD46" s="72"/>
      <c r="CE46" s="72"/>
      <c r="CF46" s="72"/>
      <c r="CG46" s="72"/>
      <c r="CH46" s="72"/>
      <c r="CI46" s="72"/>
      <c r="CJ46" s="72"/>
      <c r="CK46" s="72"/>
      <c r="CL46" s="72"/>
      <c r="CM46" s="72"/>
      <c r="CN46" s="72"/>
      <c r="CO46" s="72"/>
      <c r="CP46" s="72"/>
      <c r="CQ46" s="72"/>
      <c r="CR46" s="72"/>
      <c r="CS46" s="72"/>
      <c r="CT46" s="72"/>
      <c r="CU46" s="72"/>
      <c r="CV46" s="72"/>
      <c r="CW46" s="72"/>
      <c r="CX46" s="72"/>
      <c r="CY46" s="72"/>
      <c r="CZ46" s="72"/>
      <c r="DA46" s="72"/>
      <c r="DB46" s="72"/>
      <c r="DC46" s="72"/>
      <c r="DD46" s="72"/>
      <c r="DE46" s="72"/>
      <c r="DF46" s="72"/>
      <c r="DG46" s="72"/>
      <c r="DH46" s="72"/>
      <c r="DI46" s="72"/>
      <c r="DJ46" s="72"/>
      <c r="DK46" s="72"/>
      <c r="DL46" s="72"/>
      <c r="DM46" s="72"/>
      <c r="DN46" s="72"/>
      <c r="DO46" s="72"/>
      <c r="DP46" s="72"/>
      <c r="DQ46" s="72"/>
      <c r="DR46" s="72"/>
      <c r="DS46" s="72"/>
      <c r="DT46" s="72"/>
      <c r="DU46" s="72"/>
      <c r="DV46" s="72"/>
      <c r="DW46" s="72"/>
      <c r="DX46" s="72"/>
      <c r="DY46" s="72"/>
      <c r="DZ46" s="72"/>
      <c r="EA46" s="72"/>
      <c r="EB46" s="72"/>
      <c r="EC46" s="72"/>
      <c r="ED46" s="72"/>
      <c r="EE46" s="72"/>
      <c r="EF46" s="72"/>
      <c r="EG46" s="72"/>
      <c r="EH46" s="72"/>
      <c r="EI46" s="72"/>
      <c r="EJ46" s="72"/>
      <c r="EK46" s="72"/>
      <c r="EL46" s="72"/>
      <c r="EM46" s="72"/>
      <c r="EN46" s="72"/>
      <c r="EO46" s="72"/>
      <c r="EP46" s="72"/>
      <c r="EQ46" s="72"/>
      <c r="ER46" s="72"/>
      <c r="ES46" s="72"/>
      <c r="ET46" s="72"/>
      <c r="EU46" s="72"/>
      <c r="EV46" s="72"/>
      <c r="EW46" s="72"/>
      <c r="EX46" s="72"/>
      <c r="EY46" s="72"/>
      <c r="EZ46" s="72"/>
      <c r="FA46" s="72"/>
      <c r="FB46" s="72"/>
      <c r="FC46" s="72"/>
      <c r="FD46" s="72"/>
      <c r="FE46" s="72"/>
      <c r="FF46" s="72"/>
      <c r="FG46" s="72"/>
      <c r="FH46" s="72"/>
      <c r="FI46" s="72"/>
      <c r="FJ46" s="72"/>
      <c r="FK46" s="72"/>
      <c r="FL46" s="72"/>
      <c r="FM46" s="72"/>
      <c r="FN46" s="72"/>
      <c r="FO46" s="72"/>
      <c r="FP46" s="72"/>
      <c r="FQ46" s="72"/>
      <c r="FR46" s="72"/>
      <c r="FS46" s="72"/>
      <c r="FT46" s="72"/>
      <c r="FU46" s="72"/>
      <c r="FV46" s="72"/>
      <c r="FW46" s="72"/>
      <c r="FX46" s="72"/>
      <c r="FY46" s="72"/>
      <c r="FZ46" s="72"/>
      <c r="GA46" s="72"/>
      <c r="GB46" s="72"/>
      <c r="GC46" s="72"/>
      <c r="GD46" s="72"/>
      <c r="GE46" s="72"/>
      <c r="GF46" s="72"/>
      <c r="GG46" s="72"/>
      <c r="GH46" s="72"/>
      <c r="GI46" s="72"/>
      <c r="GJ46" s="72"/>
      <c r="GK46" s="72"/>
    </row>
    <row r="53" spans="1:33" x14ac:dyDescent="0.25">
      <c r="E53">
        <v>0</v>
      </c>
      <c r="F53">
        <v>144</v>
      </c>
      <c r="G53">
        <v>202</v>
      </c>
      <c r="H53">
        <v>1</v>
      </c>
      <c r="I53">
        <v>140</v>
      </c>
      <c r="J53">
        <v>751</v>
      </c>
      <c r="K53">
        <v>749</v>
      </c>
      <c r="L53">
        <v>557</v>
      </c>
      <c r="M53">
        <v>136</v>
      </c>
    </row>
    <row r="54" spans="1:33" ht="198" x14ac:dyDescent="0.25">
      <c r="B54" s="89" t="s">
        <v>10715</v>
      </c>
      <c r="C54" s="120" t="s">
        <v>5961</v>
      </c>
      <c r="D54" s="120" t="s">
        <v>10700</v>
      </c>
      <c r="E54" s="121" t="s">
        <v>10701</v>
      </c>
      <c r="F54" s="121" t="s">
        <v>104</v>
      </c>
      <c r="G54" s="121" t="s">
        <v>151</v>
      </c>
      <c r="H54" s="122" t="s">
        <v>10702</v>
      </c>
      <c r="I54" s="121" t="s">
        <v>108</v>
      </c>
      <c r="J54" s="121" t="s">
        <v>488</v>
      </c>
      <c r="K54" s="121" t="s">
        <v>715</v>
      </c>
      <c r="L54" s="121" t="s">
        <v>10703</v>
      </c>
      <c r="M54" s="121" t="s">
        <v>212</v>
      </c>
      <c r="N54" s="113" t="s">
        <v>5954</v>
      </c>
      <c r="O54" s="113" t="s">
        <v>5960</v>
      </c>
      <c r="P54" s="114" t="s">
        <v>5959</v>
      </c>
      <c r="Q54" s="113" t="s">
        <v>5958</v>
      </c>
      <c r="R54" s="113" t="s">
        <v>5957</v>
      </c>
      <c r="S54" s="113" t="s">
        <v>5956</v>
      </c>
      <c r="T54" s="113" t="s">
        <v>5955</v>
      </c>
      <c r="U54" s="113" t="s">
        <v>5953</v>
      </c>
      <c r="V54" s="113" t="s">
        <v>257</v>
      </c>
      <c r="W54" s="113" t="s">
        <v>5952</v>
      </c>
      <c r="X54" s="113" t="s">
        <v>5951</v>
      </c>
      <c r="Y54" s="113" t="s">
        <v>5950</v>
      </c>
      <c r="Z54" s="113" t="s">
        <v>5949</v>
      </c>
      <c r="AA54" s="113" t="s">
        <v>5948</v>
      </c>
      <c r="AB54" s="113" t="s">
        <v>5947</v>
      </c>
      <c r="AC54" s="113" t="s">
        <v>5928</v>
      </c>
      <c r="AD54" s="114" t="s">
        <v>5917</v>
      </c>
      <c r="AE54" s="113" t="s">
        <v>5916</v>
      </c>
      <c r="AF54" s="113" t="s">
        <v>5799</v>
      </c>
      <c r="AG54" s="113" t="s">
        <v>5804</v>
      </c>
    </row>
    <row r="55" spans="1:33" hidden="1" x14ac:dyDescent="0.25">
      <c r="B55" s="71" t="s">
        <v>10684</v>
      </c>
      <c r="C55" s="76">
        <f>SUM('Application Data'!K6:K74)+SUM('Application Data'!R6:R74)</f>
        <v>388609</v>
      </c>
      <c r="D55" s="76"/>
      <c r="E55" s="76"/>
      <c r="F55" s="76"/>
      <c r="G55" s="76"/>
      <c r="H55" s="76"/>
      <c r="I55" s="76"/>
      <c r="J55" s="76"/>
      <c r="K55" s="76"/>
      <c r="L55" s="76"/>
      <c r="M55" s="76"/>
      <c r="N55" s="75">
        <v>388480</v>
      </c>
      <c r="O55" s="75"/>
      <c r="P55" s="75"/>
      <c r="Q55" s="75"/>
      <c r="R55" s="75"/>
      <c r="S55" s="75"/>
      <c r="T55" s="75"/>
      <c r="U55" s="75"/>
      <c r="V55" s="75"/>
      <c r="W55" s="75"/>
      <c r="X55" s="75"/>
      <c r="Y55" s="75"/>
      <c r="Z55" s="75"/>
      <c r="AA55" s="75"/>
      <c r="AB55" s="75"/>
      <c r="AC55" s="75"/>
      <c r="AD55" s="75"/>
      <c r="AE55" s="75"/>
      <c r="AF55" s="75"/>
      <c r="AG55" s="75"/>
    </row>
    <row r="56" spans="1:33" hidden="1" x14ac:dyDescent="0.25">
      <c r="B56" s="74"/>
      <c r="C56" s="73"/>
      <c r="D56" s="73"/>
      <c r="E56" s="73"/>
      <c r="F56" s="73"/>
      <c r="G56" s="73"/>
      <c r="H56" s="73"/>
      <c r="I56" s="73"/>
      <c r="J56" s="73"/>
      <c r="K56" s="73"/>
      <c r="L56" s="73"/>
      <c r="M56" s="73"/>
      <c r="N56" s="72">
        <f>N55/$C$55</f>
        <v>0.9996680468028275</v>
      </c>
      <c r="O56" s="72"/>
      <c r="P56" s="72"/>
      <c r="Q56" s="72"/>
      <c r="R56" s="72"/>
      <c r="S56" s="72"/>
      <c r="T56" s="72"/>
      <c r="U56" s="72"/>
      <c r="V56" s="72"/>
      <c r="W56" s="72"/>
      <c r="X56" s="72"/>
      <c r="Y56" s="72"/>
      <c r="Z56" s="72"/>
      <c r="AA56" s="72"/>
      <c r="AB56" s="72"/>
      <c r="AC56" s="72"/>
      <c r="AD56" s="72"/>
      <c r="AE56" s="72"/>
      <c r="AF56" s="72"/>
      <c r="AG56" s="72"/>
    </row>
    <row r="57" spans="1:33" x14ac:dyDescent="0.25">
      <c r="A57">
        <v>67272049</v>
      </c>
      <c r="B57" s="115" t="s">
        <v>10685</v>
      </c>
      <c r="C57" s="76">
        <f>SUM('Application Data'!K98:K176)  + SUM('Application Data'!AG98:AG176) + SUM('Application Data'!R98:R176)</f>
        <v>2239118</v>
      </c>
      <c r="D57" s="117">
        <f>SUM('Application Data'!Q98:Q176)</f>
        <v>883.57625535130501</v>
      </c>
      <c r="E57" s="75">
        <f>SUM('Application Data'!R98:R176)</f>
        <v>513798</v>
      </c>
      <c r="F57" s="75">
        <f>SUM('Application Data'!K98:K176)</f>
        <v>1725319</v>
      </c>
      <c r="G57" s="75"/>
      <c r="H57" s="75"/>
      <c r="I57" s="75">
        <f>SUM('Application Data'!AG98:AG176)</f>
        <v>1</v>
      </c>
      <c r="J57" s="75"/>
      <c r="K57" s="75"/>
      <c r="L57" s="75"/>
      <c r="M57" s="75"/>
      <c r="N57" s="75"/>
      <c r="O57" s="75">
        <v>48097</v>
      </c>
      <c r="P57" s="75">
        <v>850620</v>
      </c>
      <c r="Q57" s="75">
        <v>249152</v>
      </c>
      <c r="R57" s="75">
        <v>52803</v>
      </c>
      <c r="S57" s="75">
        <v>118472</v>
      </c>
      <c r="T57" s="75">
        <v>16912</v>
      </c>
      <c r="U57" s="75">
        <v>1478585</v>
      </c>
      <c r="V57" s="75">
        <v>366137</v>
      </c>
      <c r="W57" s="75">
        <v>307</v>
      </c>
      <c r="X57" s="75">
        <v>307</v>
      </c>
      <c r="Y57" s="75">
        <v>22485</v>
      </c>
      <c r="Z57" s="75">
        <v>244089</v>
      </c>
      <c r="AA57" s="75">
        <v>1708374</v>
      </c>
      <c r="AB57" s="75"/>
      <c r="AC57" s="75"/>
      <c r="AD57" s="75"/>
      <c r="AE57" s="75"/>
      <c r="AF57" s="75"/>
      <c r="AG57" s="75"/>
    </row>
    <row r="58" spans="1:33" x14ac:dyDescent="0.25">
      <c r="B58" s="116"/>
      <c r="C58" s="73"/>
      <c r="D58" s="73"/>
      <c r="E58" s="75"/>
      <c r="F58" s="75"/>
      <c r="G58" s="75"/>
      <c r="H58" s="75"/>
      <c r="I58" s="75"/>
      <c r="J58" s="75"/>
      <c r="K58" s="75"/>
      <c r="L58" s="75"/>
      <c r="M58" s="75"/>
      <c r="N58" s="75"/>
      <c r="O58" s="72">
        <f>O57/$C$57</f>
        <v>2.1480332881071922E-2</v>
      </c>
      <c r="P58" s="72">
        <f>P57/$C$57</f>
        <v>0.37989065337333716</v>
      </c>
      <c r="Q58" s="72">
        <f t="shared" ref="Q58:AA58" si="9">Q57/$C$57</f>
        <v>0.11127238493013768</v>
      </c>
      <c r="R58" s="72">
        <f>R57/$C$57</f>
        <v>2.3582053290626043E-2</v>
      </c>
      <c r="S58" s="72">
        <f t="shared" si="9"/>
        <v>5.2910119073670971E-2</v>
      </c>
      <c r="T58" s="72">
        <f t="shared" si="9"/>
        <v>7.5529739835060051E-3</v>
      </c>
      <c r="U58" s="72">
        <f t="shared" si="9"/>
        <v>0.66034259918414306</v>
      </c>
      <c r="V58" s="72">
        <f t="shared" si="9"/>
        <v>0.16351840322841404</v>
      </c>
      <c r="W58" s="72">
        <f t="shared" si="9"/>
        <v>1.3710755752934862E-4</v>
      </c>
      <c r="X58" s="72">
        <f t="shared" si="9"/>
        <v>1.3710755752934862E-4</v>
      </c>
      <c r="Y58" s="72">
        <f t="shared" si="9"/>
        <v>1.0041900426864507E-2</v>
      </c>
      <c r="Z58" s="72">
        <f t="shared" si="9"/>
        <v>0.10901122674195822</v>
      </c>
      <c r="AA58" s="72">
        <f t="shared" si="9"/>
        <v>0.76296738269264952</v>
      </c>
      <c r="AB58" s="75"/>
      <c r="AC58" s="75"/>
      <c r="AD58" s="75"/>
      <c r="AE58" s="75"/>
      <c r="AF58" s="75"/>
      <c r="AG58" s="75"/>
    </row>
    <row r="59" spans="1:33" x14ac:dyDescent="0.25">
      <c r="A59">
        <v>1221831</v>
      </c>
      <c r="B59" s="115" t="s">
        <v>10686</v>
      </c>
      <c r="C59" s="76">
        <f>'Corporate Finance (L3)'!T69+'Corporate Finance (L3)'!AK69+'Corporate Finance (L3)'!AP69</f>
        <v>3387644</v>
      </c>
      <c r="D59" s="117">
        <f>'Corporate Finance (L3)'!Z69</f>
        <v>449.61888155713677</v>
      </c>
      <c r="E59" s="75">
        <f>'Corporate Finance (L3)'!AK69</f>
        <v>545049</v>
      </c>
      <c r="F59" s="75">
        <f>'Corporate Finance (L3)'!T69</f>
        <v>2842594</v>
      </c>
      <c r="G59" s="75">
        <f>'Corporate Finance (L3)'!AP69</f>
        <v>1</v>
      </c>
      <c r="H59" s="75"/>
      <c r="I59" s="75"/>
      <c r="J59" s="75"/>
      <c r="K59" s="75"/>
      <c r="L59" s="75"/>
      <c r="M59" s="75"/>
      <c r="N59" s="75"/>
      <c r="O59" s="75"/>
      <c r="P59" s="75">
        <v>2502683</v>
      </c>
      <c r="Q59" s="75">
        <v>97887</v>
      </c>
      <c r="R59" s="75">
        <v>13133</v>
      </c>
      <c r="S59" s="75">
        <v>11693</v>
      </c>
      <c r="T59" s="75"/>
      <c r="U59" s="75">
        <v>2384889</v>
      </c>
      <c r="V59" s="75">
        <v>216794</v>
      </c>
      <c r="W59" s="75"/>
      <c r="X59" s="75"/>
      <c r="Y59" s="75">
        <v>387</v>
      </c>
      <c r="Z59" s="75">
        <v>6809</v>
      </c>
      <c r="AA59" s="75">
        <v>140342</v>
      </c>
      <c r="AB59" s="75"/>
      <c r="AC59" s="75"/>
      <c r="AD59" s="75"/>
      <c r="AE59" s="75"/>
      <c r="AF59" s="75"/>
      <c r="AG59" s="75"/>
    </row>
    <row r="60" spans="1:33" x14ac:dyDescent="0.25">
      <c r="B60" s="116"/>
      <c r="C60" s="73"/>
      <c r="D60" s="73"/>
      <c r="E60" s="75"/>
      <c r="F60" s="75"/>
      <c r="G60" s="75"/>
      <c r="H60" s="75"/>
      <c r="I60" s="75"/>
      <c r="J60" s="75"/>
      <c r="K60" s="75"/>
      <c r="L60" s="75"/>
      <c r="M60" s="75"/>
      <c r="N60" s="75"/>
      <c r="O60" s="75"/>
      <c r="P60" s="72">
        <f>P59/$C$59</f>
        <v>0.73876800513867458</v>
      </c>
      <c r="Q60" s="72">
        <f t="shared" ref="Q60:S60" si="10">Q59/$C$59</f>
        <v>2.8895303048372262E-2</v>
      </c>
      <c r="R60" s="72">
        <f t="shared" si="10"/>
        <v>3.8767355719786377E-3</v>
      </c>
      <c r="S60" s="72">
        <f t="shared" si="10"/>
        <v>3.4516613906301844E-3</v>
      </c>
      <c r="T60" s="75"/>
      <c r="U60" s="72">
        <f t="shared" ref="U60" si="11">U59/$C$59</f>
        <v>0.70399634672356359</v>
      </c>
      <c r="V60" s="72">
        <f t="shared" ref="V60" si="12">V59/$C$59</f>
        <v>6.399550838281709E-2</v>
      </c>
      <c r="W60" s="75"/>
      <c r="X60" s="75"/>
      <c r="Y60" s="72">
        <f t="shared" ref="Y60" si="13">Y59/$C$59</f>
        <v>1.1423868623739685E-4</v>
      </c>
      <c r="Z60" s="72">
        <f>Z59/$C$59</f>
        <v>2.0099514588900131E-3</v>
      </c>
      <c r="AA60" s="72">
        <f t="shared" ref="AA60" si="14">AA59/$C$59</f>
        <v>4.1427611638058782E-2</v>
      </c>
      <c r="AB60" s="75"/>
      <c r="AC60" s="75"/>
      <c r="AD60" s="75"/>
      <c r="AE60" s="75"/>
      <c r="AF60" s="75"/>
      <c r="AG60" s="75"/>
    </row>
    <row r="61" spans="1:33" x14ac:dyDescent="0.25">
      <c r="A61" s="124">
        <v>257997</v>
      </c>
      <c r="B61" s="115" t="s">
        <v>10687</v>
      </c>
      <c r="C61" s="76">
        <f>SUM('Corporate Finance (L3)'!O178:O192)+SUM('Corporate Finance (L3)'!T178:T192)+SUM('Corporate Finance (L3)'!AF178:AF192)+SUM('Corporate Finance (L3)'!AK178:AK192)+SUM('Corporate Finance (L3)'!AU178:AU192)+SUM('Corporate Finance (L3)'!AZ178:AZ192)</f>
        <v>3175842</v>
      </c>
      <c r="D61" s="117">
        <f>SUM('Corporate Finance (L3)'!Z178:Z192)</f>
        <v>2158.3472724566236</v>
      </c>
      <c r="E61" s="75">
        <f>SUM('Corporate Finance (L3)'!AK178:AK192)</f>
        <v>147770</v>
      </c>
      <c r="F61" s="75">
        <f>SUM('Corporate Finance (L3)'!T178:T192)</f>
        <v>3026816</v>
      </c>
      <c r="G61" s="75"/>
      <c r="H61" s="75">
        <f>SUM('Corporate Finance (L3)'!AU178:AU192)</f>
        <v>3</v>
      </c>
      <c r="I61" s="75">
        <f>SUM('Corporate Finance (L3)'!AZ178:AZ192)</f>
        <v>5</v>
      </c>
      <c r="J61" s="75">
        <f>SUM('Corporate Finance (L3)'!AF178:AF192)</f>
        <v>1</v>
      </c>
      <c r="K61" s="75"/>
      <c r="L61" s="75">
        <f>SUM('Corporate Finance (L3)'!O178:O192)</f>
        <v>1247</v>
      </c>
      <c r="M61" s="75"/>
      <c r="N61" s="75"/>
      <c r="O61" s="75"/>
      <c r="P61" s="75"/>
      <c r="Q61" s="75"/>
      <c r="R61" s="75"/>
      <c r="S61" s="75"/>
      <c r="T61" s="75"/>
      <c r="U61" s="75">
        <v>233853</v>
      </c>
      <c r="V61" s="75"/>
      <c r="W61" s="75"/>
      <c r="X61" s="75"/>
      <c r="Y61" s="75"/>
      <c r="Z61" s="75"/>
      <c r="AA61" s="75">
        <v>233852</v>
      </c>
      <c r="AB61" s="75">
        <v>233854</v>
      </c>
      <c r="AC61" s="75">
        <v>233855</v>
      </c>
      <c r="AD61" s="75">
        <v>2786026</v>
      </c>
      <c r="AE61" s="75">
        <v>34289</v>
      </c>
      <c r="AF61" s="75"/>
      <c r="AG61" s="75"/>
    </row>
    <row r="62" spans="1:33" x14ac:dyDescent="0.25">
      <c r="B62" s="116"/>
      <c r="C62" s="73"/>
      <c r="D62" s="73"/>
      <c r="E62" s="75"/>
      <c r="F62" s="75"/>
      <c r="G62" s="75"/>
      <c r="H62" s="75"/>
      <c r="I62" s="75"/>
      <c r="J62" s="75"/>
      <c r="K62" s="75"/>
      <c r="L62" s="75"/>
      <c r="M62" s="75"/>
      <c r="N62" s="72"/>
      <c r="O62" s="72"/>
      <c r="P62" s="72"/>
      <c r="Q62" s="72"/>
      <c r="R62" s="72"/>
      <c r="S62" s="72"/>
      <c r="T62" s="72"/>
      <c r="U62" s="72">
        <f>U61/$C$61</f>
        <v>7.3634960429391633E-2</v>
      </c>
      <c r="V62" s="72"/>
      <c r="W62" s="72"/>
      <c r="X62" s="72"/>
      <c r="Y62" s="72"/>
      <c r="Z62" s="72"/>
      <c r="AA62" s="72">
        <f t="shared" ref="AA62:AE62" si="15">AA61/$C$61</f>
        <v>7.3634645552266134E-2</v>
      </c>
      <c r="AB62" s="72">
        <f t="shared" si="15"/>
        <v>7.3635275306517131E-2</v>
      </c>
      <c r="AC62" s="72">
        <f t="shared" si="15"/>
        <v>7.3635590183642644E-2</v>
      </c>
      <c r="AD62" s="72">
        <f t="shared" si="15"/>
        <v>0.87725585844635845</v>
      </c>
      <c r="AE62" s="72">
        <f t="shared" si="15"/>
        <v>1.079682175624606E-2</v>
      </c>
      <c r="AF62" s="72"/>
      <c r="AG62" s="72"/>
    </row>
    <row r="63" spans="1:33" x14ac:dyDescent="0.25">
      <c r="A63">
        <v>1234487</v>
      </c>
      <c r="B63" s="115" t="s">
        <v>10698</v>
      </c>
      <c r="C63" s="76">
        <f>'Upstream Operations'!J447+'Upstream Operations'!O447+'Upstream Operations'!T447+'Upstream Operations'!AA447+'Upstream Operations'!AK447+'Upstream Operations'!AU447+'Upstream Operations'!AZ447</f>
        <v>24408973</v>
      </c>
      <c r="D63" s="117">
        <f>'Upstream Operations'!Z447</f>
        <v>3396.0589531837031</v>
      </c>
      <c r="E63" s="75">
        <f>'Upstream Operations'!AK447</f>
        <v>7026433</v>
      </c>
      <c r="F63" s="75">
        <f>'Upstream Operations'!T447</f>
        <v>16770868</v>
      </c>
      <c r="G63" s="75"/>
      <c r="H63" s="75">
        <f>'Upstream Operations'!AU447</f>
        <v>578204</v>
      </c>
      <c r="I63" s="75">
        <f>'Upstream Operations'!AZ447</f>
        <v>1</v>
      </c>
      <c r="J63" s="75"/>
      <c r="K63" s="75">
        <f>'Upstream Operations'!AA447</f>
        <v>33291</v>
      </c>
      <c r="L63" s="75">
        <f>'Upstream Operations'!O447</f>
        <v>174</v>
      </c>
      <c r="M63" s="75">
        <f>'Upstream Operations'!J447</f>
        <v>2</v>
      </c>
      <c r="N63" s="75"/>
      <c r="O63" s="75">
        <v>10521</v>
      </c>
      <c r="P63" s="75">
        <v>16429097</v>
      </c>
      <c r="Q63" s="75">
        <v>275351</v>
      </c>
      <c r="R63" s="75">
        <v>43</v>
      </c>
      <c r="S63" s="75">
        <v>142760</v>
      </c>
      <c r="T63" s="75">
        <v>24220</v>
      </c>
      <c r="U63" s="75">
        <v>3951313</v>
      </c>
      <c r="V63" s="75">
        <v>347304</v>
      </c>
      <c r="W63" s="75"/>
      <c r="X63" s="75"/>
      <c r="Y63" s="75">
        <v>1128</v>
      </c>
      <c r="Z63" s="75">
        <v>18866</v>
      </c>
      <c r="AA63" s="75">
        <v>1961218</v>
      </c>
      <c r="AB63" s="75"/>
      <c r="AC63" s="75"/>
      <c r="AD63" s="75"/>
      <c r="AE63" s="75"/>
      <c r="AF63" s="75">
        <v>4976</v>
      </c>
      <c r="AG63" s="75"/>
    </row>
    <row r="64" spans="1:33" x14ac:dyDescent="0.25">
      <c r="B64" s="116"/>
      <c r="C64" s="73"/>
      <c r="D64" s="73"/>
      <c r="E64" s="75"/>
      <c r="F64" s="75"/>
      <c r="G64" s="75"/>
      <c r="H64" s="75"/>
      <c r="I64" s="75"/>
      <c r="J64" s="75"/>
      <c r="K64" s="75"/>
      <c r="L64" s="75"/>
      <c r="M64" s="75"/>
      <c r="N64" s="75"/>
      <c r="O64" s="72">
        <f>O63/$C$63</f>
        <v>4.3103001506863888E-4</v>
      </c>
      <c r="P64" s="72">
        <f t="shared" ref="P64:V64" si="16">P63/$C$63</f>
        <v>0.6730761265539521</v>
      </c>
      <c r="Q64" s="72">
        <f t="shared" si="16"/>
        <v>1.1280728607467426E-2</v>
      </c>
      <c r="R64" s="72">
        <f t="shared" si="16"/>
        <v>1.7616472434133137E-6</v>
      </c>
      <c r="S64" s="72">
        <f t="shared" si="16"/>
        <v>5.8486688481322012E-3</v>
      </c>
      <c r="T64" s="72">
        <f t="shared" si="16"/>
        <v>9.9225805198768498E-4</v>
      </c>
      <c r="U64" s="72">
        <f t="shared" si="16"/>
        <v>0.1618795268444928</v>
      </c>
      <c r="V64" s="72">
        <f t="shared" si="16"/>
        <v>1.4228538005265523E-2</v>
      </c>
      <c r="W64" s="75"/>
      <c r="X64" s="75"/>
      <c r="Y64" s="72">
        <f t="shared" ref="Y64:Y66" si="17">Y63/$C$63</f>
        <v>4.621251373419111E-5</v>
      </c>
      <c r="Z64" s="72">
        <f t="shared" ref="Z64:Z66" si="18">Z63/$C$63</f>
        <v>7.7291248591245519E-4</v>
      </c>
      <c r="AA64" s="72">
        <f t="shared" ref="AA64:AA66" si="19">AA63/$C$63</f>
        <v>8.03482391495947E-2</v>
      </c>
      <c r="AB64" s="75"/>
      <c r="AC64" s="75"/>
      <c r="AD64" s="75"/>
      <c r="AE64" s="75"/>
      <c r="AF64" s="72">
        <f t="shared" ref="AF64:AF66" si="20">AF63/$C$63</f>
        <v>2.0385945774941043E-4</v>
      </c>
      <c r="AG64" s="75"/>
    </row>
    <row r="65" spans="1:33" x14ac:dyDescent="0.25">
      <c r="A65">
        <v>1234487</v>
      </c>
      <c r="B65" s="115" t="s">
        <v>10713</v>
      </c>
      <c r="C65" s="76">
        <f>'Upstream Operations'!J449+'Upstream Operations'!O449+'Upstream Operations'!T449+'Upstream Operations'!AA449+'Upstream Operations'!AK449+'Upstream Operations'!AU449+'Upstream Operations'!AZ449</f>
        <v>739</v>
      </c>
      <c r="D65" s="117">
        <f>'Upstream Operations'!Z449</f>
        <v>1.633743965998292</v>
      </c>
      <c r="E65" s="75">
        <f>'Upstream Operations'!AK449</f>
        <v>4</v>
      </c>
      <c r="F65" s="75">
        <f>'Upstream Operations'!T449</f>
        <v>735</v>
      </c>
      <c r="G65" s="75"/>
      <c r="H65" s="7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row>
    <row r="66" spans="1:33" x14ac:dyDescent="0.25">
      <c r="B66" s="116"/>
      <c r="C66" s="73"/>
      <c r="D66" s="73"/>
      <c r="E66" s="75"/>
      <c r="F66" s="75"/>
      <c r="G66" s="75"/>
      <c r="H66" s="75"/>
      <c r="I66" s="75"/>
      <c r="J66" s="75"/>
      <c r="K66" s="75"/>
      <c r="L66" s="75"/>
      <c r="M66" s="75"/>
      <c r="N66" s="75"/>
      <c r="O66" s="72">
        <f>O65/$C$63</f>
        <v>0</v>
      </c>
      <c r="P66" s="72">
        <f t="shared" ref="P66:V66" si="21">P65/$C$63</f>
        <v>0</v>
      </c>
      <c r="Q66" s="72">
        <f t="shared" si="21"/>
        <v>0</v>
      </c>
      <c r="R66" s="72">
        <f t="shared" si="21"/>
        <v>0</v>
      </c>
      <c r="S66" s="72">
        <f t="shared" si="21"/>
        <v>0</v>
      </c>
      <c r="T66" s="72">
        <f t="shared" si="21"/>
        <v>0</v>
      </c>
      <c r="U66" s="72">
        <f t="shared" si="21"/>
        <v>0</v>
      </c>
      <c r="V66" s="72">
        <f t="shared" si="21"/>
        <v>0</v>
      </c>
      <c r="W66" s="75"/>
      <c r="X66" s="75"/>
      <c r="Y66" s="72">
        <f t="shared" si="17"/>
        <v>0</v>
      </c>
      <c r="Z66" s="72">
        <f t="shared" si="18"/>
        <v>0</v>
      </c>
      <c r="AA66" s="72">
        <f t="shared" si="19"/>
        <v>0</v>
      </c>
      <c r="AB66" s="75"/>
      <c r="AC66" s="75"/>
      <c r="AD66" s="75"/>
      <c r="AE66" s="75"/>
      <c r="AF66" s="72">
        <f t="shared" si="20"/>
        <v>0</v>
      </c>
      <c r="AG66" s="75"/>
    </row>
    <row r="67" spans="1:33" x14ac:dyDescent="0.25">
      <c r="A67" s="124">
        <v>171378752</v>
      </c>
      <c r="B67" s="115" t="s">
        <v>10699</v>
      </c>
      <c r="C67" s="76">
        <f>'Upstream Operations'!T607+'Upstream Operations'!A607+'Upstream Operations'!AA607+'Upstream Operations'!AK607+'Upstream Operations'!AF607+'Upstream Operations'!AZ607</f>
        <v>736842</v>
      </c>
      <c r="D67" s="117">
        <f>'Upstream Operations'!Z607</f>
        <v>413.74232804961503</v>
      </c>
      <c r="E67" s="75">
        <f>'Upstream Operations'!AK607</f>
        <v>246586</v>
      </c>
      <c r="F67" s="75">
        <f>'Upstream Operations'!T607</f>
        <v>471230</v>
      </c>
      <c r="G67" s="75"/>
      <c r="H67" s="75"/>
      <c r="I67" s="75">
        <f>'Upstream Operations'!AZ607</f>
        <v>18414</v>
      </c>
      <c r="J67" s="75">
        <f>'Upstream Operations'!AF607</f>
        <v>36</v>
      </c>
      <c r="K67" s="75">
        <f>'Upstream Operations'!AA607</f>
        <v>576</v>
      </c>
      <c r="L67" s="75"/>
      <c r="M67" s="75"/>
      <c r="N67" s="75"/>
      <c r="O67" s="75"/>
      <c r="P67" s="75"/>
      <c r="Q67" s="75"/>
      <c r="R67" s="75"/>
      <c r="S67" s="75"/>
      <c r="T67" s="75"/>
      <c r="U67" s="75"/>
      <c r="V67" s="75"/>
      <c r="W67" s="75"/>
      <c r="X67" s="75"/>
      <c r="Y67" s="75"/>
      <c r="Z67" s="75"/>
      <c r="AA67" s="75"/>
      <c r="AB67" s="75"/>
      <c r="AC67" s="75"/>
      <c r="AD67" s="75"/>
      <c r="AE67" s="75"/>
      <c r="AF67" s="75"/>
      <c r="AG67" s="75">
        <v>1</v>
      </c>
    </row>
    <row r="68" spans="1:33" x14ac:dyDescent="0.25">
      <c r="B68" s="116"/>
      <c r="C68" s="73"/>
      <c r="D68" s="73"/>
      <c r="E68" s="75"/>
      <c r="F68" s="75"/>
      <c r="G68" s="75"/>
      <c r="H68" s="75"/>
      <c r="I68" s="75"/>
      <c r="J68" s="75"/>
      <c r="K68" s="75"/>
      <c r="L68" s="75"/>
      <c r="M68" s="75"/>
      <c r="N68" s="72"/>
      <c r="O68" s="72"/>
      <c r="P68" s="72"/>
      <c r="Q68" s="72"/>
      <c r="R68" s="72"/>
      <c r="S68" s="72"/>
      <c r="T68" s="72"/>
      <c r="U68" s="72"/>
      <c r="V68" s="72"/>
      <c r="W68" s="72"/>
      <c r="X68" s="72"/>
      <c r="Y68" s="72"/>
      <c r="Z68" s="72"/>
      <c r="AA68" s="72"/>
      <c r="AB68" s="72"/>
      <c r="AC68" s="72"/>
      <c r="AD68" s="72"/>
      <c r="AE68" s="72"/>
      <c r="AF68" s="72"/>
      <c r="AG68" s="72">
        <f>AG67/$C$67</f>
        <v>1.3571430510204358E-6</v>
      </c>
    </row>
    <row r="69" spans="1:33" x14ac:dyDescent="0.25">
      <c r="C69" s="119">
        <f>SUM(C57:C68)</f>
        <v>33949158</v>
      </c>
      <c r="D69" s="118">
        <f>SUM(D57:D68)</f>
        <v>7302.9774345643818</v>
      </c>
      <c r="E69" s="118">
        <f>SUM(E57:E67)</f>
        <v>8479640</v>
      </c>
      <c r="F69" s="118">
        <f>SUM(F57:F67)</f>
        <v>24837562</v>
      </c>
      <c r="G69" s="118"/>
      <c r="H69" s="118"/>
      <c r="I69" s="118"/>
      <c r="J69" s="118"/>
      <c r="K69" s="118"/>
      <c r="L69" s="118"/>
      <c r="M69" s="118"/>
    </row>
    <row r="71" spans="1:33" x14ac:dyDescent="0.25">
      <c r="C71" t="s">
        <v>10691</v>
      </c>
    </row>
    <row r="75" spans="1:33" x14ac:dyDescent="0.25">
      <c r="B75" s="123" t="s">
        <v>10704</v>
      </c>
    </row>
    <row r="76" spans="1:33" x14ac:dyDescent="0.25">
      <c r="B76" t="s">
        <v>10705</v>
      </c>
    </row>
    <row r="77" spans="1:33" x14ac:dyDescent="0.25">
      <c r="B77" t="s">
        <v>10710</v>
      </c>
    </row>
    <row r="78" spans="1:33" x14ac:dyDescent="0.25">
      <c r="B78" t="s">
        <v>10711</v>
      </c>
    </row>
    <row r="79" spans="1:33" x14ac:dyDescent="0.25">
      <c r="B79" t="s">
        <v>10706</v>
      </c>
    </row>
    <row r="80" spans="1:33" x14ac:dyDescent="0.25">
      <c r="B80" t="s">
        <v>10707</v>
      </c>
    </row>
    <row r="81" spans="2:2" x14ac:dyDescent="0.25">
      <c r="B81" t="s">
        <v>10708</v>
      </c>
    </row>
    <row r="82" spans="2:2" x14ac:dyDescent="0.25">
      <c r="B82" t="s">
        <v>10709</v>
      </c>
    </row>
    <row r="83" spans="2:2" x14ac:dyDescent="0.25">
      <c r="B83" t="s">
        <v>10712</v>
      </c>
    </row>
    <row r="85" spans="2:2" x14ac:dyDescent="0.25">
      <c r="B85" s="123"/>
    </row>
  </sheetData>
  <conditionalFormatting sqref="N22:AA23 N5:AA7 N9:AA9 N11:AA18 N20:AA20 N25:GK25 N26:DH26 DJ26:GK26 N27:GK27 N29:GK43 N28:AO28 AQ28:AX28 AZ28:BR28 BU28:CR28 CT28:DE28 DG28:DQ28 EJ28:GK28">
    <cfRule type="cellIs" dxfId="1996" priority="396" operator="equal">
      <formula>""</formula>
    </cfRule>
  </conditionalFormatting>
  <conditionalFormatting sqref="N45:AA45">
    <cfRule type="cellIs" dxfId="1995" priority="395" operator="equal">
      <formula>""</formula>
    </cfRule>
  </conditionalFormatting>
  <conditionalFormatting sqref="N6:AA6">
    <cfRule type="cellIs" dxfId="1994" priority="394" operator="greaterThan">
      <formula>0.3</formula>
    </cfRule>
  </conditionalFormatting>
  <conditionalFormatting sqref="N8:GK8">
    <cfRule type="cellIs" dxfId="1993" priority="393" operator="equal">
      <formula>""</formula>
    </cfRule>
  </conditionalFormatting>
  <conditionalFormatting sqref="N8:GK8">
    <cfRule type="cellIs" dxfId="1992" priority="392" operator="greaterThan">
      <formula>0.3</formula>
    </cfRule>
  </conditionalFormatting>
  <conditionalFormatting sqref="N10:GK10">
    <cfRule type="cellIs" dxfId="1991" priority="391" operator="equal">
      <formula>""</formula>
    </cfRule>
  </conditionalFormatting>
  <conditionalFormatting sqref="N10:GK10">
    <cfRule type="cellIs" dxfId="1990" priority="390" operator="greaterThan">
      <formula>0.3</formula>
    </cfRule>
  </conditionalFormatting>
  <conditionalFormatting sqref="N21:AA21">
    <cfRule type="cellIs" dxfId="1989" priority="389" operator="equal">
      <formula>""</formula>
    </cfRule>
  </conditionalFormatting>
  <conditionalFormatting sqref="N21:AA21">
    <cfRule type="cellIs" dxfId="1988" priority="388" operator="greaterThan">
      <formula>0.3</formula>
    </cfRule>
  </conditionalFormatting>
  <conditionalFormatting sqref="N44:AA44">
    <cfRule type="cellIs" dxfId="1987" priority="387" operator="equal">
      <formula>""</formula>
    </cfRule>
  </conditionalFormatting>
  <conditionalFormatting sqref="N44:AA44">
    <cfRule type="cellIs" dxfId="1986" priority="386" operator="greaterThan">
      <formula>0.3</formula>
    </cfRule>
  </conditionalFormatting>
  <conditionalFormatting sqref="N19:AA19">
    <cfRule type="cellIs" dxfId="1985" priority="385" operator="equal">
      <formula>""</formula>
    </cfRule>
  </conditionalFormatting>
  <conditionalFormatting sqref="N19:AA19">
    <cfRule type="cellIs" dxfId="1984" priority="384" operator="greaterThan">
      <formula>0.3</formula>
    </cfRule>
  </conditionalFormatting>
  <conditionalFormatting sqref="N24:AA24">
    <cfRule type="cellIs" dxfId="1983" priority="383" operator="equal">
      <formula>""</formula>
    </cfRule>
  </conditionalFormatting>
  <conditionalFormatting sqref="N24:AA24">
    <cfRule type="cellIs" dxfId="1982" priority="382" operator="greaterThan">
      <formula>0.3</formula>
    </cfRule>
  </conditionalFormatting>
  <conditionalFormatting sqref="AB22:AS23 AB5:AS5 AB9:AS9 AB11:AS18 AB20:AS20 AB7:AS7">
    <cfRule type="cellIs" dxfId="1981" priority="381" operator="equal">
      <formula>""</formula>
    </cfRule>
  </conditionalFormatting>
  <conditionalFormatting sqref="AB45:AS45">
    <cfRule type="cellIs" dxfId="1980" priority="380" operator="equal">
      <formula>""</formula>
    </cfRule>
  </conditionalFormatting>
  <conditionalFormatting sqref="AB8:AS8">
    <cfRule type="cellIs" dxfId="1979" priority="379" operator="equal">
      <formula>""</formula>
    </cfRule>
  </conditionalFormatting>
  <conditionalFormatting sqref="AB8:AS8">
    <cfRule type="cellIs" dxfId="1978" priority="378" operator="greaterThan">
      <formula>0.3</formula>
    </cfRule>
  </conditionalFormatting>
  <conditionalFormatting sqref="AB10:AS10">
    <cfRule type="cellIs" dxfId="1977" priority="377" operator="equal">
      <formula>""</formula>
    </cfRule>
  </conditionalFormatting>
  <conditionalFormatting sqref="AB10:AS10">
    <cfRule type="cellIs" dxfId="1976" priority="376" operator="greaterThan">
      <formula>0.3</formula>
    </cfRule>
  </conditionalFormatting>
  <conditionalFormatting sqref="AD21:AE21 AG21:AO21 AQ21:AS21">
    <cfRule type="cellIs" dxfId="1975" priority="375" operator="equal">
      <formula>""</formula>
    </cfRule>
  </conditionalFormatting>
  <conditionalFormatting sqref="AD21:AE21 AG21:AO21 AQ21:AS21">
    <cfRule type="cellIs" dxfId="1974" priority="374" operator="greaterThan">
      <formula>0.3</formula>
    </cfRule>
  </conditionalFormatting>
  <conditionalFormatting sqref="AB44:AM44 AQ44 AS44">
    <cfRule type="cellIs" dxfId="1973" priority="373" operator="equal">
      <formula>""</formula>
    </cfRule>
  </conditionalFormatting>
  <conditionalFormatting sqref="AB44:AM44 AQ44 AS44">
    <cfRule type="cellIs" dxfId="1972" priority="372" operator="greaterThan">
      <formula>0.3</formula>
    </cfRule>
  </conditionalFormatting>
  <conditionalFormatting sqref="AB19:AS19">
    <cfRule type="cellIs" dxfId="1971" priority="371" operator="equal">
      <formula>""</formula>
    </cfRule>
  </conditionalFormatting>
  <conditionalFormatting sqref="AB19:AS19">
    <cfRule type="cellIs" dxfId="1970" priority="370" operator="greaterThan">
      <formula>0.3</formula>
    </cfRule>
  </conditionalFormatting>
  <conditionalFormatting sqref="AB24:AE24 AG24:AO24 AR24:AS24">
    <cfRule type="cellIs" dxfId="1969" priority="369" operator="equal">
      <formula>""</formula>
    </cfRule>
  </conditionalFormatting>
  <conditionalFormatting sqref="AB24:AE24 AG24:AO24 AR24:AS24">
    <cfRule type="cellIs" dxfId="1968" priority="368" operator="greaterThan">
      <formula>0.3</formula>
    </cfRule>
  </conditionalFormatting>
  <conditionalFormatting sqref="AT22:BG23 AT5:BG5 AT9:BG9 AT11:BG18 AT20:BG20 AT7:BG7">
    <cfRule type="cellIs" dxfId="1967" priority="367" operator="equal">
      <formula>""</formula>
    </cfRule>
  </conditionalFormatting>
  <conditionalFormatting sqref="AT45:BG45">
    <cfRule type="cellIs" dxfId="1966" priority="366" operator="equal">
      <formula>""</formula>
    </cfRule>
  </conditionalFormatting>
  <conditionalFormatting sqref="AT8:BG8">
    <cfRule type="cellIs" dxfId="1965" priority="365" operator="equal">
      <formula>""</formula>
    </cfRule>
  </conditionalFormatting>
  <conditionalFormatting sqref="AT8:BG8">
    <cfRule type="cellIs" dxfId="1964" priority="364" operator="greaterThan">
      <formula>0.3</formula>
    </cfRule>
  </conditionalFormatting>
  <conditionalFormatting sqref="AT10:BG10">
    <cfRule type="cellIs" dxfId="1963" priority="363" operator="equal">
      <formula>""</formula>
    </cfRule>
  </conditionalFormatting>
  <conditionalFormatting sqref="AT10:BG10">
    <cfRule type="cellIs" dxfId="1962" priority="362" operator="greaterThan">
      <formula>0.3</formula>
    </cfRule>
  </conditionalFormatting>
  <conditionalFormatting sqref="AT21:AV21">
    <cfRule type="cellIs" dxfId="1961" priority="361" operator="equal">
      <formula>""</formula>
    </cfRule>
  </conditionalFormatting>
  <conditionalFormatting sqref="AT21:AV21">
    <cfRule type="cellIs" dxfId="1960" priority="360" operator="greaterThan">
      <formula>0.3</formula>
    </cfRule>
  </conditionalFormatting>
  <conditionalFormatting sqref="AT44:BG44">
    <cfRule type="cellIs" dxfId="1959" priority="359" operator="equal">
      <formula>""</formula>
    </cfRule>
  </conditionalFormatting>
  <conditionalFormatting sqref="AT44:BG44">
    <cfRule type="cellIs" dxfId="1958" priority="358" operator="greaterThan">
      <formula>0.3</formula>
    </cfRule>
  </conditionalFormatting>
  <conditionalFormatting sqref="AT19:BG19">
    <cfRule type="cellIs" dxfId="1957" priority="357" operator="equal">
      <formula>""</formula>
    </cfRule>
  </conditionalFormatting>
  <conditionalFormatting sqref="AT19:BG19">
    <cfRule type="cellIs" dxfId="1956" priority="356" operator="greaterThan">
      <formula>0.3</formula>
    </cfRule>
  </conditionalFormatting>
  <conditionalFormatting sqref="AT24:AU24 AX24:AZ24 BB24 BD24:BG24">
    <cfRule type="cellIs" dxfId="1955" priority="355" operator="equal">
      <formula>""</formula>
    </cfRule>
  </conditionalFormatting>
  <conditionalFormatting sqref="AT24:AU24 AX24:AZ24 BB24 BD24:BG24">
    <cfRule type="cellIs" dxfId="1954" priority="354" operator="greaterThan">
      <formula>0.3</formula>
    </cfRule>
  </conditionalFormatting>
  <conditionalFormatting sqref="BH22:BU23 BH5:BU5 BH9:BU9 BH11:BU18 BH20:BU20 BH7:BU7">
    <cfRule type="cellIs" dxfId="1953" priority="353" operator="equal">
      <formula>""</formula>
    </cfRule>
  </conditionalFormatting>
  <conditionalFormatting sqref="BH45:BU45">
    <cfRule type="cellIs" dxfId="1952" priority="352" operator="equal">
      <formula>""</formula>
    </cfRule>
  </conditionalFormatting>
  <conditionalFormatting sqref="BH8:BU8">
    <cfRule type="cellIs" dxfId="1951" priority="351" operator="equal">
      <formula>""</formula>
    </cfRule>
  </conditionalFormatting>
  <conditionalFormatting sqref="BH8:BU8">
    <cfRule type="cellIs" dxfId="1950" priority="350" operator="greaterThan">
      <formula>0.3</formula>
    </cfRule>
  </conditionalFormatting>
  <conditionalFormatting sqref="BH10:BU10">
    <cfRule type="cellIs" dxfId="1949" priority="349" operator="equal">
      <formula>""</formula>
    </cfRule>
  </conditionalFormatting>
  <conditionalFormatting sqref="BH10:BU10">
    <cfRule type="cellIs" dxfId="1948" priority="348" operator="greaterThan">
      <formula>0.3</formula>
    </cfRule>
  </conditionalFormatting>
  <conditionalFormatting sqref="BH44 BJ44 BL44:BU44">
    <cfRule type="cellIs" dxfId="1947" priority="347" operator="equal">
      <formula>""</formula>
    </cfRule>
  </conditionalFormatting>
  <conditionalFormatting sqref="BH44 BJ44 BL44:BU44">
    <cfRule type="cellIs" dxfId="1946" priority="346" operator="greaterThan">
      <formula>0.3</formula>
    </cfRule>
  </conditionalFormatting>
  <conditionalFormatting sqref="BH19:BU19">
    <cfRule type="cellIs" dxfId="1945" priority="345" operator="equal">
      <formula>""</formula>
    </cfRule>
  </conditionalFormatting>
  <conditionalFormatting sqref="BH19:BU19">
    <cfRule type="cellIs" dxfId="1944" priority="344" operator="greaterThan">
      <formula>0.3</formula>
    </cfRule>
  </conditionalFormatting>
  <conditionalFormatting sqref="BH24 BL24:BM24 BO24:BQ24 BU24">
    <cfRule type="cellIs" dxfId="1943" priority="343" operator="equal">
      <formula>""</formula>
    </cfRule>
  </conditionalFormatting>
  <conditionalFormatting sqref="BH24 BL24:BM24 BO24:BQ24 BU24">
    <cfRule type="cellIs" dxfId="1942" priority="342" operator="greaterThan">
      <formula>0.3</formula>
    </cfRule>
  </conditionalFormatting>
  <conditionalFormatting sqref="BV22:CI23 BV5:CI5 BV9:CI9 BV11:CI18 BV20:CI20 BV7:CI7">
    <cfRule type="cellIs" dxfId="1941" priority="341" operator="equal">
      <formula>""</formula>
    </cfRule>
  </conditionalFormatting>
  <conditionalFormatting sqref="BV45:CI45">
    <cfRule type="cellIs" dxfId="1940" priority="340" operator="equal">
      <formula>""</formula>
    </cfRule>
  </conditionalFormatting>
  <conditionalFormatting sqref="BV8:CI8">
    <cfRule type="cellIs" dxfId="1939" priority="339" operator="equal">
      <formula>""</formula>
    </cfRule>
  </conditionalFormatting>
  <conditionalFormatting sqref="BV8:CI8">
    <cfRule type="cellIs" dxfId="1938" priority="338" operator="greaterThan">
      <formula>0.3</formula>
    </cfRule>
  </conditionalFormatting>
  <conditionalFormatting sqref="BV10:CI10">
    <cfRule type="cellIs" dxfId="1937" priority="337" operator="equal">
      <formula>""</formula>
    </cfRule>
  </conditionalFormatting>
  <conditionalFormatting sqref="BV10:CI10">
    <cfRule type="cellIs" dxfId="1936" priority="336" operator="greaterThan">
      <formula>0.3</formula>
    </cfRule>
  </conditionalFormatting>
  <conditionalFormatting sqref="BY21:CI21">
    <cfRule type="cellIs" dxfId="1935" priority="335" operator="equal">
      <formula>""</formula>
    </cfRule>
  </conditionalFormatting>
  <conditionalFormatting sqref="BY21:CI21">
    <cfRule type="cellIs" dxfId="1934" priority="334" operator="greaterThan">
      <formula>0.3</formula>
    </cfRule>
  </conditionalFormatting>
  <conditionalFormatting sqref="BW44:BZ44 CB44:CI44">
    <cfRule type="cellIs" dxfId="1933" priority="333" operator="equal">
      <formula>""</formula>
    </cfRule>
  </conditionalFormatting>
  <conditionalFormatting sqref="BW44:BZ44 CB44:CI44">
    <cfRule type="cellIs" dxfId="1932" priority="332" operator="greaterThan">
      <formula>0.3</formula>
    </cfRule>
  </conditionalFormatting>
  <conditionalFormatting sqref="BV19:CI19">
    <cfRule type="cellIs" dxfId="1931" priority="331" operator="equal">
      <formula>""</formula>
    </cfRule>
  </conditionalFormatting>
  <conditionalFormatting sqref="BV19:CI19">
    <cfRule type="cellIs" dxfId="1930" priority="330" operator="greaterThan">
      <formula>0.3</formula>
    </cfRule>
  </conditionalFormatting>
  <conditionalFormatting sqref="BW24:CA24 CC24">
    <cfRule type="cellIs" dxfId="1929" priority="329" operator="equal">
      <formula>""</formula>
    </cfRule>
  </conditionalFormatting>
  <conditionalFormatting sqref="BW24:CA24 CC24">
    <cfRule type="cellIs" dxfId="1928" priority="328" operator="greaterThan">
      <formula>0.3</formula>
    </cfRule>
  </conditionalFormatting>
  <conditionalFormatting sqref="CJ22:CW23 CJ5:CW5 CJ9:CW9 CJ11:CW18 CJ20:CW20 CJ7:CW7">
    <cfRule type="cellIs" dxfId="1927" priority="327" operator="equal">
      <formula>""</formula>
    </cfRule>
  </conditionalFormatting>
  <conditionalFormatting sqref="CJ45:CW45">
    <cfRule type="cellIs" dxfId="1926" priority="326" operator="equal">
      <formula>""</formula>
    </cfRule>
  </conditionalFormatting>
  <conditionalFormatting sqref="CJ8:CW8">
    <cfRule type="cellIs" dxfId="1925" priority="325" operator="equal">
      <formula>""</formula>
    </cfRule>
  </conditionalFormatting>
  <conditionalFormatting sqref="CJ8:CW8">
    <cfRule type="cellIs" dxfId="1924" priority="324" operator="greaterThan">
      <formula>0.3</formula>
    </cfRule>
  </conditionalFormatting>
  <conditionalFormatting sqref="CJ10:CW10">
    <cfRule type="cellIs" dxfId="1923" priority="323" operator="equal">
      <formula>""</formula>
    </cfRule>
  </conditionalFormatting>
  <conditionalFormatting sqref="CJ10:CW10">
    <cfRule type="cellIs" dxfId="1922" priority="322" operator="greaterThan">
      <formula>0.3</formula>
    </cfRule>
  </conditionalFormatting>
  <conditionalFormatting sqref="CJ21:CW21">
    <cfRule type="cellIs" dxfId="1921" priority="321" operator="equal">
      <formula>""</formula>
    </cfRule>
  </conditionalFormatting>
  <conditionalFormatting sqref="CJ21:CW21">
    <cfRule type="cellIs" dxfId="1920" priority="320" operator="greaterThan">
      <formula>0.3</formula>
    </cfRule>
  </conditionalFormatting>
  <conditionalFormatting sqref="CJ44:CL44 CN44:CP44 CT44:CW44">
    <cfRule type="cellIs" dxfId="1919" priority="319" operator="equal">
      <formula>""</formula>
    </cfRule>
  </conditionalFormatting>
  <conditionalFormatting sqref="CJ44:CL44 CN44:CP44 CT44:CW44">
    <cfRule type="cellIs" dxfId="1918" priority="318" operator="greaterThan">
      <formula>0.3</formula>
    </cfRule>
  </conditionalFormatting>
  <conditionalFormatting sqref="CJ19:CW19">
    <cfRule type="cellIs" dxfId="1917" priority="317" operator="equal">
      <formula>""</formula>
    </cfRule>
  </conditionalFormatting>
  <conditionalFormatting sqref="CJ19:CW19">
    <cfRule type="cellIs" dxfId="1916" priority="316" operator="greaterThan">
      <formula>0.3</formula>
    </cfRule>
  </conditionalFormatting>
  <conditionalFormatting sqref="CX22:DK23 CX5:DK5 CX9:DK9 CX11:DK18 CX20:DK20 CX7:DK7">
    <cfRule type="cellIs" dxfId="1915" priority="315" operator="equal">
      <formula>""</formula>
    </cfRule>
  </conditionalFormatting>
  <conditionalFormatting sqref="CX45:DK45">
    <cfRule type="cellIs" dxfId="1914" priority="314" operator="equal">
      <formula>""</formula>
    </cfRule>
  </conditionalFormatting>
  <conditionalFormatting sqref="CX8:DK8">
    <cfRule type="cellIs" dxfId="1913" priority="313" operator="equal">
      <formula>""</formula>
    </cfRule>
  </conditionalFormatting>
  <conditionalFormatting sqref="CX8:DK8">
    <cfRule type="cellIs" dxfId="1912" priority="312" operator="greaterThan">
      <formula>0.3</formula>
    </cfRule>
  </conditionalFormatting>
  <conditionalFormatting sqref="CX10:DK10">
    <cfRule type="cellIs" dxfId="1911" priority="311" operator="equal">
      <formula>""</formula>
    </cfRule>
  </conditionalFormatting>
  <conditionalFormatting sqref="CX10:DK10">
    <cfRule type="cellIs" dxfId="1910" priority="310" operator="greaterThan">
      <formula>0.3</formula>
    </cfRule>
  </conditionalFormatting>
  <conditionalFormatting sqref="CX21:DK21">
    <cfRule type="cellIs" dxfId="1909" priority="309" operator="equal">
      <formula>""</formula>
    </cfRule>
  </conditionalFormatting>
  <conditionalFormatting sqref="CX21:DK21">
    <cfRule type="cellIs" dxfId="1908" priority="308" operator="greaterThan">
      <formula>0.3</formula>
    </cfRule>
  </conditionalFormatting>
  <conditionalFormatting sqref="CX44 CZ44:DF44 DH44:DK44">
    <cfRule type="cellIs" dxfId="1907" priority="307" operator="equal">
      <formula>""</formula>
    </cfRule>
  </conditionalFormatting>
  <conditionalFormatting sqref="CX44 CZ44:DF44 DH44:DK44">
    <cfRule type="cellIs" dxfId="1906" priority="306" operator="greaterThan">
      <formula>0.3</formula>
    </cfRule>
  </conditionalFormatting>
  <conditionalFormatting sqref="CX19:DK19">
    <cfRule type="cellIs" dxfId="1905" priority="305" operator="equal">
      <formula>""</formula>
    </cfRule>
  </conditionalFormatting>
  <conditionalFormatting sqref="CX19:DK19">
    <cfRule type="cellIs" dxfId="1904" priority="304" operator="greaterThan">
      <formula>0.3</formula>
    </cfRule>
  </conditionalFormatting>
  <conditionalFormatting sqref="DI24:DK24">
    <cfRule type="cellIs" dxfId="1903" priority="303" operator="equal">
      <formula>""</formula>
    </cfRule>
  </conditionalFormatting>
  <conditionalFormatting sqref="DI24:DK24">
    <cfRule type="cellIs" dxfId="1902" priority="302" operator="greaterThan">
      <formula>0.3</formula>
    </cfRule>
  </conditionalFormatting>
  <conditionalFormatting sqref="DL22:DY23 DL5:DY5 DL9:DY9 DL11:DY18 DL20:DY20 DL7:DY7">
    <cfRule type="cellIs" dxfId="1901" priority="301" operator="equal">
      <formula>""</formula>
    </cfRule>
  </conditionalFormatting>
  <conditionalFormatting sqref="DL45:DY45">
    <cfRule type="cellIs" dxfId="1900" priority="300" operator="equal">
      <formula>""</formula>
    </cfRule>
  </conditionalFormatting>
  <conditionalFormatting sqref="DL8:DY8">
    <cfRule type="cellIs" dxfId="1899" priority="299" operator="equal">
      <formula>""</formula>
    </cfRule>
  </conditionalFormatting>
  <conditionalFormatting sqref="DL8:DY8">
    <cfRule type="cellIs" dxfId="1898" priority="298" operator="greaterThan">
      <formula>0.3</formula>
    </cfRule>
  </conditionalFormatting>
  <conditionalFormatting sqref="DL10:DY10">
    <cfRule type="cellIs" dxfId="1897" priority="297" operator="equal">
      <formula>""</formula>
    </cfRule>
  </conditionalFormatting>
  <conditionalFormatting sqref="DL10:DY10">
    <cfRule type="cellIs" dxfId="1896" priority="296" operator="greaterThan">
      <formula>0.3</formula>
    </cfRule>
  </conditionalFormatting>
  <conditionalFormatting sqref="DL21:DY21">
    <cfRule type="cellIs" dxfId="1895" priority="295" operator="equal">
      <formula>""</formula>
    </cfRule>
  </conditionalFormatting>
  <conditionalFormatting sqref="DL21:DY21">
    <cfRule type="cellIs" dxfId="1894" priority="294" operator="greaterThan">
      <formula>0.3</formula>
    </cfRule>
  </conditionalFormatting>
  <conditionalFormatting sqref="DL44:DW44">
    <cfRule type="cellIs" dxfId="1893" priority="293" operator="equal">
      <formula>""</formula>
    </cfRule>
  </conditionalFormatting>
  <conditionalFormatting sqref="DL44:DW44">
    <cfRule type="cellIs" dxfId="1892" priority="292" operator="greaterThan">
      <formula>0.3</formula>
    </cfRule>
  </conditionalFormatting>
  <conditionalFormatting sqref="DL19:DY19">
    <cfRule type="cellIs" dxfId="1891" priority="291" operator="equal">
      <formula>""</formula>
    </cfRule>
  </conditionalFormatting>
  <conditionalFormatting sqref="DL19:DY19">
    <cfRule type="cellIs" dxfId="1890" priority="290" operator="greaterThan">
      <formula>0.3</formula>
    </cfRule>
  </conditionalFormatting>
  <conditionalFormatting sqref="DL24:DY24">
    <cfRule type="cellIs" dxfId="1889" priority="289" operator="equal">
      <formula>""</formula>
    </cfRule>
  </conditionalFormatting>
  <conditionalFormatting sqref="DL24:DY24">
    <cfRule type="cellIs" dxfId="1888" priority="288" operator="greaterThan">
      <formula>0.3</formula>
    </cfRule>
  </conditionalFormatting>
  <conditionalFormatting sqref="DZ22:EM23 DZ5:EM5 DZ9:EM9 DZ11:EM18 DZ20:EM20 DZ7:EM7">
    <cfRule type="cellIs" dxfId="1887" priority="287" operator="equal">
      <formula>""</formula>
    </cfRule>
  </conditionalFormatting>
  <conditionalFormatting sqref="DZ45:EM45">
    <cfRule type="cellIs" dxfId="1886" priority="286" operator="equal">
      <formula>""</formula>
    </cfRule>
  </conditionalFormatting>
  <conditionalFormatting sqref="DZ8:EM8">
    <cfRule type="cellIs" dxfId="1885" priority="285" operator="equal">
      <formula>""</formula>
    </cfRule>
  </conditionalFormatting>
  <conditionalFormatting sqref="DZ8:EM8">
    <cfRule type="cellIs" dxfId="1884" priority="284" operator="greaterThan">
      <formula>0.3</formula>
    </cfRule>
  </conditionalFormatting>
  <conditionalFormatting sqref="DZ10:EM10">
    <cfRule type="cellIs" dxfId="1883" priority="283" operator="equal">
      <formula>""</formula>
    </cfRule>
  </conditionalFormatting>
  <conditionalFormatting sqref="DZ10:EM10">
    <cfRule type="cellIs" dxfId="1882" priority="282" operator="greaterThan">
      <formula>0.3</formula>
    </cfRule>
  </conditionalFormatting>
  <conditionalFormatting sqref="DZ21:EM21">
    <cfRule type="cellIs" dxfId="1881" priority="281" operator="equal">
      <formula>""</formula>
    </cfRule>
  </conditionalFormatting>
  <conditionalFormatting sqref="DZ21:EM21">
    <cfRule type="cellIs" dxfId="1880" priority="280" operator="greaterThan">
      <formula>0.3</formula>
    </cfRule>
  </conditionalFormatting>
  <conditionalFormatting sqref="DZ44:EL44">
    <cfRule type="cellIs" dxfId="1879" priority="279" operator="equal">
      <formula>""</formula>
    </cfRule>
  </conditionalFormatting>
  <conditionalFormatting sqref="DZ44:EL44">
    <cfRule type="cellIs" dxfId="1878" priority="278" operator="greaterThan">
      <formula>0.3</formula>
    </cfRule>
  </conditionalFormatting>
  <conditionalFormatting sqref="DZ19:EM19">
    <cfRule type="cellIs" dxfId="1877" priority="277" operator="equal">
      <formula>""</formula>
    </cfRule>
  </conditionalFormatting>
  <conditionalFormatting sqref="DZ19:EM19">
    <cfRule type="cellIs" dxfId="1876" priority="276" operator="greaterThan">
      <formula>0.3</formula>
    </cfRule>
  </conditionalFormatting>
  <conditionalFormatting sqref="DZ24:EM24">
    <cfRule type="cellIs" dxfId="1875" priority="275" operator="equal">
      <formula>""</formula>
    </cfRule>
  </conditionalFormatting>
  <conditionalFormatting sqref="DZ24:EM24">
    <cfRule type="cellIs" dxfId="1874" priority="274" operator="greaterThan">
      <formula>0.3</formula>
    </cfRule>
  </conditionalFormatting>
  <conditionalFormatting sqref="EN22:FA23 EN5:FA5 EN9:FA9 EN11:FA18 EN20:FA20 EN7:FA7">
    <cfRule type="cellIs" dxfId="1873" priority="273" operator="equal">
      <formula>""</formula>
    </cfRule>
  </conditionalFormatting>
  <conditionalFormatting sqref="EN45:FA45">
    <cfRule type="cellIs" dxfId="1872" priority="272" operator="equal">
      <formula>""</formula>
    </cfRule>
  </conditionalFormatting>
  <conditionalFormatting sqref="EN8:FA8">
    <cfRule type="cellIs" dxfId="1871" priority="271" operator="equal">
      <formula>""</formula>
    </cfRule>
  </conditionalFormatting>
  <conditionalFormatting sqref="EN8:FA8">
    <cfRule type="cellIs" dxfId="1870" priority="270" operator="greaterThan">
      <formula>0.3</formula>
    </cfRule>
  </conditionalFormatting>
  <conditionalFormatting sqref="EN10:FA10">
    <cfRule type="cellIs" dxfId="1869" priority="269" operator="equal">
      <formula>""</formula>
    </cfRule>
  </conditionalFormatting>
  <conditionalFormatting sqref="EN10:FA10">
    <cfRule type="cellIs" dxfId="1868" priority="268" operator="greaterThan">
      <formula>0.3</formula>
    </cfRule>
  </conditionalFormatting>
  <conditionalFormatting sqref="EN21:FA21">
    <cfRule type="cellIs" dxfId="1867" priority="267" operator="equal">
      <formula>""</formula>
    </cfRule>
  </conditionalFormatting>
  <conditionalFormatting sqref="EN21:FA21">
    <cfRule type="cellIs" dxfId="1866" priority="266" operator="greaterThan">
      <formula>0.3</formula>
    </cfRule>
  </conditionalFormatting>
  <conditionalFormatting sqref="EN19:FA19">
    <cfRule type="cellIs" dxfId="1865" priority="265" operator="equal">
      <formula>""</formula>
    </cfRule>
  </conditionalFormatting>
  <conditionalFormatting sqref="EN19:FA19">
    <cfRule type="cellIs" dxfId="1864" priority="264" operator="greaterThan">
      <formula>0.3</formula>
    </cfRule>
  </conditionalFormatting>
  <conditionalFormatting sqref="EN24:FA24">
    <cfRule type="cellIs" dxfId="1863" priority="263" operator="equal">
      <formula>""</formula>
    </cfRule>
  </conditionalFormatting>
  <conditionalFormatting sqref="EN24:FA24">
    <cfRule type="cellIs" dxfId="1862" priority="262" operator="greaterThan">
      <formula>0.3</formula>
    </cfRule>
  </conditionalFormatting>
  <conditionalFormatting sqref="FB22:FO23 FB5:FO5 FB9:FO9 FB11:FO18 FB20:FO20 FB7:FO7">
    <cfRule type="cellIs" dxfId="1861" priority="261" operator="equal">
      <formula>""</formula>
    </cfRule>
  </conditionalFormatting>
  <conditionalFormatting sqref="FB45:FO45">
    <cfRule type="cellIs" dxfId="1860" priority="260" operator="equal">
      <formula>""</formula>
    </cfRule>
  </conditionalFormatting>
  <conditionalFormatting sqref="FB8:FO8">
    <cfRule type="cellIs" dxfId="1859" priority="259" operator="equal">
      <formula>""</formula>
    </cfRule>
  </conditionalFormatting>
  <conditionalFormatting sqref="FB8:FO8">
    <cfRule type="cellIs" dxfId="1858" priority="258" operator="greaterThan">
      <formula>0.3</formula>
    </cfRule>
  </conditionalFormatting>
  <conditionalFormatting sqref="FB10:FO10">
    <cfRule type="cellIs" dxfId="1857" priority="257" operator="equal">
      <formula>""</formula>
    </cfRule>
  </conditionalFormatting>
  <conditionalFormatting sqref="FB10:FO10">
    <cfRule type="cellIs" dxfId="1856" priority="256" operator="greaterThan">
      <formula>0.3</formula>
    </cfRule>
  </conditionalFormatting>
  <conditionalFormatting sqref="FB21:FO21">
    <cfRule type="cellIs" dxfId="1855" priority="255" operator="equal">
      <formula>""</formula>
    </cfRule>
  </conditionalFormatting>
  <conditionalFormatting sqref="FB21:FO21">
    <cfRule type="cellIs" dxfId="1854" priority="254" operator="greaterThan">
      <formula>0.3</formula>
    </cfRule>
  </conditionalFormatting>
  <conditionalFormatting sqref="FB19:FO19">
    <cfRule type="cellIs" dxfId="1853" priority="253" operator="equal">
      <formula>""</formula>
    </cfRule>
  </conditionalFormatting>
  <conditionalFormatting sqref="FB19:FO19">
    <cfRule type="cellIs" dxfId="1852" priority="252" operator="greaterThan">
      <formula>0.3</formula>
    </cfRule>
  </conditionalFormatting>
  <conditionalFormatting sqref="FB24:FO24">
    <cfRule type="cellIs" dxfId="1851" priority="251" operator="equal">
      <formula>""</formula>
    </cfRule>
  </conditionalFormatting>
  <conditionalFormatting sqref="FB24:FO24">
    <cfRule type="cellIs" dxfId="1850" priority="250" operator="greaterThan">
      <formula>0.3</formula>
    </cfRule>
  </conditionalFormatting>
  <conditionalFormatting sqref="FP22:GC23 FP5:GC5 FP9:GC9 FP11:GC18 FP20:GC20 FP7:GC7">
    <cfRule type="cellIs" dxfId="1849" priority="249" operator="equal">
      <formula>""</formula>
    </cfRule>
  </conditionalFormatting>
  <conditionalFormatting sqref="FP45:GC45">
    <cfRule type="cellIs" dxfId="1848" priority="248" operator="equal">
      <formula>""</formula>
    </cfRule>
  </conditionalFormatting>
  <conditionalFormatting sqref="FP8:GC8">
    <cfRule type="cellIs" dxfId="1847" priority="247" operator="equal">
      <formula>""</formula>
    </cfRule>
  </conditionalFormatting>
  <conditionalFormatting sqref="FP8:GC8">
    <cfRule type="cellIs" dxfId="1846" priority="246" operator="greaterThan">
      <formula>0.3</formula>
    </cfRule>
  </conditionalFormatting>
  <conditionalFormatting sqref="FP10:GC10">
    <cfRule type="cellIs" dxfId="1845" priority="245" operator="equal">
      <formula>""</formula>
    </cfRule>
  </conditionalFormatting>
  <conditionalFormatting sqref="FP10:GC10">
    <cfRule type="cellIs" dxfId="1844" priority="244" operator="greaterThan">
      <formula>0.3</formula>
    </cfRule>
  </conditionalFormatting>
  <conditionalFormatting sqref="FP21:GC21">
    <cfRule type="cellIs" dxfId="1843" priority="243" operator="equal">
      <formula>""</formula>
    </cfRule>
  </conditionalFormatting>
  <conditionalFormatting sqref="FP21:GC21">
    <cfRule type="cellIs" dxfId="1842" priority="242" operator="greaterThan">
      <formula>0.3</formula>
    </cfRule>
  </conditionalFormatting>
  <conditionalFormatting sqref="FP19:GC19">
    <cfRule type="cellIs" dxfId="1841" priority="241" operator="equal">
      <formula>""</formula>
    </cfRule>
  </conditionalFormatting>
  <conditionalFormatting sqref="FP19:GC19">
    <cfRule type="cellIs" dxfId="1840" priority="240" operator="greaterThan">
      <formula>0.3</formula>
    </cfRule>
  </conditionalFormatting>
  <conditionalFormatting sqref="FP24:GC24">
    <cfRule type="cellIs" dxfId="1839" priority="239" operator="equal">
      <formula>""</formula>
    </cfRule>
  </conditionalFormatting>
  <conditionalFormatting sqref="FP24:GC24">
    <cfRule type="cellIs" dxfId="1838" priority="238" operator="greaterThan">
      <formula>0.3</formula>
    </cfRule>
  </conditionalFormatting>
  <conditionalFormatting sqref="GD22:GK23 GD5:GK5 GD9:GK9 GD11:GK18 GD20:GK20 GD7:GK7">
    <cfRule type="cellIs" dxfId="1837" priority="237" operator="equal">
      <formula>""</formula>
    </cfRule>
  </conditionalFormatting>
  <conditionalFormatting sqref="GD45:GK45">
    <cfRule type="cellIs" dxfId="1836" priority="236" operator="equal">
      <formula>""</formula>
    </cfRule>
  </conditionalFormatting>
  <conditionalFormatting sqref="GD8:GK8">
    <cfRule type="cellIs" dxfId="1835" priority="235" operator="equal">
      <formula>""</formula>
    </cfRule>
  </conditionalFormatting>
  <conditionalFormatting sqref="GD8:GK8">
    <cfRule type="cellIs" dxfId="1834" priority="234" operator="greaterThan">
      <formula>0.3</formula>
    </cfRule>
  </conditionalFormatting>
  <conditionalFormatting sqref="GD10:GK10">
    <cfRule type="cellIs" dxfId="1833" priority="233" operator="equal">
      <formula>""</formula>
    </cfRule>
  </conditionalFormatting>
  <conditionalFormatting sqref="GD10:GK10">
    <cfRule type="cellIs" dxfId="1832" priority="232" operator="greaterThan">
      <formula>0.3</formula>
    </cfRule>
  </conditionalFormatting>
  <conditionalFormatting sqref="GD21:GK21">
    <cfRule type="cellIs" dxfId="1831" priority="231" operator="equal">
      <formula>""</formula>
    </cfRule>
  </conditionalFormatting>
  <conditionalFormatting sqref="GD21:GK21">
    <cfRule type="cellIs" dxfId="1830" priority="230" operator="greaterThan">
      <formula>0.3</formula>
    </cfRule>
  </conditionalFormatting>
  <conditionalFormatting sqref="GD19:GK19">
    <cfRule type="cellIs" dxfId="1829" priority="229" operator="equal">
      <formula>""</formula>
    </cfRule>
  </conditionalFormatting>
  <conditionalFormatting sqref="GD19:GK19">
    <cfRule type="cellIs" dxfId="1828" priority="228" operator="greaterThan">
      <formula>0.3</formula>
    </cfRule>
  </conditionalFormatting>
  <conditionalFormatting sqref="GD24:GK24">
    <cfRule type="cellIs" dxfId="1827" priority="227" operator="equal">
      <formula>""</formula>
    </cfRule>
  </conditionalFormatting>
  <conditionalFormatting sqref="GD24:GK24">
    <cfRule type="cellIs" dxfId="1826" priority="226" operator="greaterThan">
      <formula>0.3</formula>
    </cfRule>
  </conditionalFormatting>
  <conditionalFormatting sqref="AB6:GK6">
    <cfRule type="cellIs" dxfId="1825" priority="225" operator="equal">
      <formula>""</formula>
    </cfRule>
  </conditionalFormatting>
  <conditionalFormatting sqref="AB6:GK6">
    <cfRule type="cellIs" dxfId="1824" priority="224" operator="greaterThan">
      <formula>0.3</formula>
    </cfRule>
  </conditionalFormatting>
  <conditionalFormatting sqref="AB21:AC21">
    <cfRule type="cellIs" dxfId="1823" priority="223" operator="equal">
      <formula>""</formula>
    </cfRule>
  </conditionalFormatting>
  <conditionalFormatting sqref="AB21:AC21">
    <cfRule type="cellIs" dxfId="1822" priority="222" operator="greaterThan">
      <formula>0.3</formula>
    </cfRule>
  </conditionalFormatting>
  <conditionalFormatting sqref="AF21">
    <cfRule type="cellIs" dxfId="1821" priority="221" operator="equal">
      <formula>""</formula>
    </cfRule>
  </conditionalFormatting>
  <conditionalFormatting sqref="AF21">
    <cfRule type="cellIs" dxfId="1820" priority="220" operator="greaterThan">
      <formula>0.3</formula>
    </cfRule>
  </conditionalFormatting>
  <conditionalFormatting sqref="AP21">
    <cfRule type="cellIs" dxfId="1819" priority="219" operator="equal">
      <formula>""</formula>
    </cfRule>
  </conditionalFormatting>
  <conditionalFormatting sqref="AP21">
    <cfRule type="cellIs" dxfId="1818" priority="218" operator="greaterThan">
      <formula>0.3</formula>
    </cfRule>
  </conditionalFormatting>
  <conditionalFormatting sqref="AW21:BX21">
    <cfRule type="cellIs" dxfId="1817" priority="217" operator="equal">
      <formula>""</formula>
    </cfRule>
  </conditionalFormatting>
  <conditionalFormatting sqref="AW21:BX21">
    <cfRule type="cellIs" dxfId="1816" priority="216" operator="greaterThan">
      <formula>0.3</formula>
    </cfRule>
  </conditionalFormatting>
  <conditionalFormatting sqref="AF24">
    <cfRule type="cellIs" dxfId="1815" priority="215" operator="equal">
      <formula>""</formula>
    </cfRule>
  </conditionalFormatting>
  <conditionalFormatting sqref="AF24">
    <cfRule type="cellIs" dxfId="1814" priority="214" operator="greaterThan">
      <formula>0.3</formula>
    </cfRule>
  </conditionalFormatting>
  <conditionalFormatting sqref="AP24:AQ24">
    <cfRule type="cellIs" dxfId="1813" priority="213" operator="equal">
      <formula>""</formula>
    </cfRule>
  </conditionalFormatting>
  <conditionalFormatting sqref="AP24:AQ24">
    <cfRule type="cellIs" dxfId="1812" priority="212" operator="greaterThan">
      <formula>0.3</formula>
    </cfRule>
  </conditionalFormatting>
  <conditionalFormatting sqref="AV24:AW24">
    <cfRule type="cellIs" dxfId="1811" priority="211" operator="equal">
      <formula>""</formula>
    </cfRule>
  </conditionalFormatting>
  <conditionalFormatting sqref="AV24:AW24">
    <cfRule type="cellIs" dxfId="1810" priority="210" operator="greaterThan">
      <formula>0.3</formula>
    </cfRule>
  </conditionalFormatting>
  <conditionalFormatting sqref="BA24">
    <cfRule type="cellIs" dxfId="1809" priority="209" operator="equal">
      <formula>""</formula>
    </cfRule>
  </conditionalFormatting>
  <conditionalFormatting sqref="BA24">
    <cfRule type="cellIs" dxfId="1808" priority="208" operator="greaterThan">
      <formula>0.3</formula>
    </cfRule>
  </conditionalFormatting>
  <conditionalFormatting sqref="BC24">
    <cfRule type="cellIs" dxfId="1807" priority="207" operator="equal">
      <formula>""</formula>
    </cfRule>
  </conditionalFormatting>
  <conditionalFormatting sqref="BC24">
    <cfRule type="cellIs" dxfId="1806" priority="206" operator="greaterThan">
      <formula>0.3</formula>
    </cfRule>
  </conditionalFormatting>
  <conditionalFormatting sqref="BI24:BK24">
    <cfRule type="cellIs" dxfId="1805" priority="205" operator="equal">
      <formula>""</formula>
    </cfRule>
  </conditionalFormatting>
  <conditionalFormatting sqref="BI24:BK24">
    <cfRule type="cellIs" dxfId="1804" priority="204" operator="greaterThan">
      <formula>0.3</formula>
    </cfRule>
  </conditionalFormatting>
  <conditionalFormatting sqref="BN24">
    <cfRule type="cellIs" dxfId="1803" priority="203" operator="equal">
      <formula>""</formula>
    </cfRule>
  </conditionalFormatting>
  <conditionalFormatting sqref="BN24">
    <cfRule type="cellIs" dxfId="1802" priority="202" operator="greaterThan">
      <formula>0.3</formula>
    </cfRule>
  </conditionalFormatting>
  <conditionalFormatting sqref="BR24:BT24">
    <cfRule type="cellIs" dxfId="1801" priority="201" operator="equal">
      <formula>""</formula>
    </cfRule>
  </conditionalFormatting>
  <conditionalFormatting sqref="BR24:BT24">
    <cfRule type="cellIs" dxfId="1800" priority="200" operator="greaterThan">
      <formula>0.3</formula>
    </cfRule>
  </conditionalFormatting>
  <conditionalFormatting sqref="BV24">
    <cfRule type="cellIs" dxfId="1799" priority="199" operator="equal">
      <formula>""</formula>
    </cfRule>
  </conditionalFormatting>
  <conditionalFormatting sqref="BV24">
    <cfRule type="cellIs" dxfId="1798" priority="198" operator="greaterThan">
      <formula>0.3</formula>
    </cfRule>
  </conditionalFormatting>
  <conditionalFormatting sqref="CB24">
    <cfRule type="cellIs" dxfId="1797" priority="197" operator="equal">
      <formula>""</formula>
    </cfRule>
  </conditionalFormatting>
  <conditionalFormatting sqref="CB24">
    <cfRule type="cellIs" dxfId="1796" priority="196" operator="greaterThan">
      <formula>0.3</formula>
    </cfRule>
  </conditionalFormatting>
  <conditionalFormatting sqref="CD24:DH24">
    <cfRule type="cellIs" dxfId="1795" priority="195" operator="equal">
      <formula>""</formula>
    </cfRule>
  </conditionalFormatting>
  <conditionalFormatting sqref="CD24:DH24">
    <cfRule type="cellIs" dxfId="1794" priority="194" operator="greaterThan">
      <formula>0.3</formula>
    </cfRule>
  </conditionalFormatting>
  <conditionalFormatting sqref="DI26:DQ26">
    <cfRule type="cellIs" dxfId="1793" priority="193" operator="equal">
      <formula>""</formula>
    </cfRule>
  </conditionalFormatting>
  <conditionalFormatting sqref="DI26:DQ26">
    <cfRule type="cellIs" dxfId="1792" priority="192" operator="greaterThan">
      <formula>0.3</formula>
    </cfRule>
  </conditionalFormatting>
  <conditionalFormatting sqref="AP28">
    <cfRule type="cellIs" dxfId="1791" priority="191" operator="equal">
      <formula>""</formula>
    </cfRule>
  </conditionalFormatting>
  <conditionalFormatting sqref="AP28">
    <cfRule type="cellIs" dxfId="1790" priority="190" operator="greaterThan">
      <formula>0.3</formula>
    </cfRule>
  </conditionalFormatting>
  <conditionalFormatting sqref="AY28">
    <cfRule type="cellIs" dxfId="1789" priority="189" operator="equal">
      <formula>""</formula>
    </cfRule>
  </conditionalFormatting>
  <conditionalFormatting sqref="AY28">
    <cfRule type="cellIs" dxfId="1788" priority="188" operator="greaterThan">
      <formula>0.3</formula>
    </cfRule>
  </conditionalFormatting>
  <conditionalFormatting sqref="BS28:BT28">
    <cfRule type="cellIs" dxfId="1787" priority="187" operator="equal">
      <formula>""</formula>
    </cfRule>
  </conditionalFormatting>
  <conditionalFormatting sqref="BS28:BT28">
    <cfRule type="cellIs" dxfId="1786" priority="186" operator="greaterThan">
      <formula>0.3</formula>
    </cfRule>
  </conditionalFormatting>
  <conditionalFormatting sqref="CS28">
    <cfRule type="cellIs" dxfId="1785" priority="185" operator="equal">
      <formula>""</formula>
    </cfRule>
  </conditionalFormatting>
  <conditionalFormatting sqref="CS28">
    <cfRule type="cellIs" dxfId="1784" priority="184" operator="greaterThan">
      <formula>0.3</formula>
    </cfRule>
  </conditionalFormatting>
  <conditionalFormatting sqref="DF28">
    <cfRule type="cellIs" dxfId="1783" priority="183" operator="equal">
      <formula>""</formula>
    </cfRule>
  </conditionalFormatting>
  <conditionalFormatting sqref="DF28">
    <cfRule type="cellIs" dxfId="1782" priority="182" operator="greaterThan">
      <formula>0.3</formula>
    </cfRule>
  </conditionalFormatting>
  <conditionalFormatting sqref="DR28:EI28">
    <cfRule type="cellIs" dxfId="1781" priority="181" operator="equal">
      <formula>""</formula>
    </cfRule>
  </conditionalFormatting>
  <conditionalFormatting sqref="DR28:EI28">
    <cfRule type="cellIs" dxfId="1780" priority="180" operator="greaterThan">
      <formula>0.3</formula>
    </cfRule>
  </conditionalFormatting>
  <conditionalFormatting sqref="AN44:AP44">
    <cfRule type="cellIs" dxfId="1779" priority="179" operator="equal">
      <formula>""</formula>
    </cfRule>
  </conditionalFormatting>
  <conditionalFormatting sqref="AN44:AP44">
    <cfRule type="cellIs" dxfId="1778" priority="178" operator="greaterThan">
      <formula>0.3</formula>
    </cfRule>
  </conditionalFormatting>
  <conditionalFormatting sqref="AR44">
    <cfRule type="cellIs" dxfId="1777" priority="177" operator="equal">
      <formula>""</formula>
    </cfRule>
  </conditionalFormatting>
  <conditionalFormatting sqref="AR44">
    <cfRule type="cellIs" dxfId="1776" priority="176" operator="greaterThan">
      <formula>0.3</formula>
    </cfRule>
  </conditionalFormatting>
  <conditionalFormatting sqref="BI44">
    <cfRule type="cellIs" dxfId="1775" priority="175" operator="equal">
      <formula>""</formula>
    </cfRule>
  </conditionalFormatting>
  <conditionalFormatting sqref="BI44">
    <cfRule type="cellIs" dxfId="1774" priority="174" operator="greaterThan">
      <formula>0.3</formula>
    </cfRule>
  </conditionalFormatting>
  <conditionalFormatting sqref="BK44">
    <cfRule type="cellIs" dxfId="1773" priority="173" operator="equal">
      <formula>""</formula>
    </cfRule>
  </conditionalFormatting>
  <conditionalFormatting sqref="BK44">
    <cfRule type="cellIs" dxfId="1772" priority="172" operator="greaterThan">
      <formula>0.3</formula>
    </cfRule>
  </conditionalFormatting>
  <conditionalFormatting sqref="BV44">
    <cfRule type="cellIs" dxfId="1771" priority="171" operator="equal">
      <formula>""</formula>
    </cfRule>
  </conditionalFormatting>
  <conditionalFormatting sqref="BV44">
    <cfRule type="cellIs" dxfId="1770" priority="170" operator="greaterThan">
      <formula>0.3</formula>
    </cfRule>
  </conditionalFormatting>
  <conditionalFormatting sqref="CA44">
    <cfRule type="cellIs" dxfId="1769" priority="169" operator="equal">
      <formula>""</formula>
    </cfRule>
  </conditionalFormatting>
  <conditionalFormatting sqref="CA44">
    <cfRule type="cellIs" dxfId="1768" priority="168" operator="greaterThan">
      <formula>0.3</formula>
    </cfRule>
  </conditionalFormatting>
  <conditionalFormatting sqref="CM44">
    <cfRule type="cellIs" dxfId="1767" priority="167" operator="equal">
      <formula>""</formula>
    </cfRule>
  </conditionalFormatting>
  <conditionalFormatting sqref="CM44">
    <cfRule type="cellIs" dxfId="1766" priority="166" operator="greaterThan">
      <formula>0.3</formula>
    </cfRule>
  </conditionalFormatting>
  <conditionalFormatting sqref="CQ44:CS44">
    <cfRule type="cellIs" dxfId="1765" priority="165" operator="equal">
      <formula>""</formula>
    </cfRule>
  </conditionalFormatting>
  <conditionalFormatting sqref="CQ44:CS44">
    <cfRule type="cellIs" dxfId="1764" priority="164" operator="greaterThan">
      <formula>0.3</formula>
    </cfRule>
  </conditionalFormatting>
  <conditionalFormatting sqref="CY44">
    <cfRule type="cellIs" dxfId="1763" priority="163" operator="equal">
      <formula>""</formula>
    </cfRule>
  </conditionalFormatting>
  <conditionalFormatting sqref="CY44">
    <cfRule type="cellIs" dxfId="1762" priority="162" operator="greaterThan">
      <formula>0.3</formula>
    </cfRule>
  </conditionalFormatting>
  <conditionalFormatting sqref="DG44">
    <cfRule type="cellIs" dxfId="1761" priority="161" operator="equal">
      <formula>""</formula>
    </cfRule>
  </conditionalFormatting>
  <conditionalFormatting sqref="DG44">
    <cfRule type="cellIs" dxfId="1760" priority="160" operator="greaterThan">
      <formula>0.3</formula>
    </cfRule>
  </conditionalFormatting>
  <conditionalFormatting sqref="DX44:DY44">
    <cfRule type="cellIs" dxfId="1759" priority="159" operator="equal">
      <formula>""</formula>
    </cfRule>
  </conditionalFormatting>
  <conditionalFormatting sqref="DX44:DY44">
    <cfRule type="cellIs" dxfId="1758" priority="158" operator="greaterThan">
      <formula>0.3</formula>
    </cfRule>
  </conditionalFormatting>
  <conditionalFormatting sqref="EM44:GK44">
    <cfRule type="cellIs" dxfId="1757" priority="157" operator="equal">
      <formula>""</formula>
    </cfRule>
  </conditionalFormatting>
  <conditionalFormatting sqref="EM44:GK44">
    <cfRule type="cellIs" dxfId="1756" priority="156" operator="greaterThan">
      <formula>0.3</formula>
    </cfRule>
  </conditionalFormatting>
  <conditionalFormatting sqref="N46:AA46">
    <cfRule type="cellIs" dxfId="1755" priority="155" operator="equal">
      <formula>""</formula>
    </cfRule>
  </conditionalFormatting>
  <conditionalFormatting sqref="N46:AA46">
    <cfRule type="cellIs" dxfId="1754" priority="154" operator="greaterThan">
      <formula>0.3</formula>
    </cfRule>
  </conditionalFormatting>
  <conditionalFormatting sqref="AB46:AM46 AQ46 AS46:AU46">
    <cfRule type="cellIs" dxfId="1753" priority="153" operator="equal">
      <formula>""</formula>
    </cfRule>
  </conditionalFormatting>
  <conditionalFormatting sqref="AB46:AM46 AQ46 AS46:AU46">
    <cfRule type="cellIs" dxfId="1752" priority="152" operator="greaterThan">
      <formula>0.3</formula>
    </cfRule>
  </conditionalFormatting>
  <conditionalFormatting sqref="AT46:BG46">
    <cfRule type="cellIs" dxfId="1751" priority="151" operator="equal">
      <formula>""</formula>
    </cfRule>
  </conditionalFormatting>
  <conditionalFormatting sqref="AT46:BG46">
    <cfRule type="cellIs" dxfId="1750" priority="150" operator="greaterThan">
      <formula>0.3</formula>
    </cfRule>
  </conditionalFormatting>
  <conditionalFormatting sqref="BH46 BJ46 BL46:BU46">
    <cfRule type="cellIs" dxfId="1749" priority="149" operator="equal">
      <formula>""</formula>
    </cfRule>
  </conditionalFormatting>
  <conditionalFormatting sqref="BH46 BJ46 BL46:BU46">
    <cfRule type="cellIs" dxfId="1748" priority="148" operator="greaterThan">
      <formula>0.3</formula>
    </cfRule>
  </conditionalFormatting>
  <conditionalFormatting sqref="BW46:BZ46 CB46:CI46">
    <cfRule type="cellIs" dxfId="1747" priority="147" operator="equal">
      <formula>""</formula>
    </cfRule>
  </conditionalFormatting>
  <conditionalFormatting sqref="BW46:BZ46 CB46:CI46">
    <cfRule type="cellIs" dxfId="1746" priority="146" operator="greaterThan">
      <formula>0.3</formula>
    </cfRule>
  </conditionalFormatting>
  <conditionalFormatting sqref="CJ46:CL46 CN46:CP46 CT46:CW46">
    <cfRule type="cellIs" dxfId="1745" priority="145" operator="equal">
      <formula>""</formula>
    </cfRule>
  </conditionalFormatting>
  <conditionalFormatting sqref="CJ46:CL46 CN46:CP46 CT46:CW46">
    <cfRule type="cellIs" dxfId="1744" priority="144" operator="greaterThan">
      <formula>0.3</formula>
    </cfRule>
  </conditionalFormatting>
  <conditionalFormatting sqref="CX46 CZ46:DF46 DH46:DK46">
    <cfRule type="cellIs" dxfId="1743" priority="143" operator="equal">
      <formula>""</formula>
    </cfRule>
  </conditionalFormatting>
  <conditionalFormatting sqref="CX46 CZ46:DF46 DH46:DK46">
    <cfRule type="cellIs" dxfId="1742" priority="142" operator="greaterThan">
      <formula>0.3</formula>
    </cfRule>
  </conditionalFormatting>
  <conditionalFormatting sqref="DL46:DW46">
    <cfRule type="cellIs" dxfId="1741" priority="141" operator="equal">
      <formula>""</formula>
    </cfRule>
  </conditionalFormatting>
  <conditionalFormatting sqref="DL46:DW46">
    <cfRule type="cellIs" dxfId="1740" priority="140" operator="greaterThan">
      <formula>0.3</formula>
    </cfRule>
  </conditionalFormatting>
  <conditionalFormatting sqref="DZ46:EL46">
    <cfRule type="cellIs" dxfId="1739" priority="139" operator="equal">
      <formula>""</formula>
    </cfRule>
  </conditionalFormatting>
  <conditionalFormatting sqref="DZ46:EL46">
    <cfRule type="cellIs" dxfId="1738" priority="138" operator="greaterThan">
      <formula>0.3</formula>
    </cfRule>
  </conditionalFormatting>
  <conditionalFormatting sqref="AN46:AP46">
    <cfRule type="cellIs" dxfId="1737" priority="137" operator="equal">
      <formula>""</formula>
    </cfRule>
  </conditionalFormatting>
  <conditionalFormatting sqref="AN46:AP46">
    <cfRule type="cellIs" dxfId="1736" priority="136" operator="greaterThan">
      <formula>0.3</formula>
    </cfRule>
  </conditionalFormatting>
  <conditionalFormatting sqref="AR46">
    <cfRule type="cellIs" dxfId="1735" priority="135" operator="equal">
      <formula>""</formula>
    </cfRule>
  </conditionalFormatting>
  <conditionalFormatting sqref="AR46">
    <cfRule type="cellIs" dxfId="1734" priority="134" operator="greaterThan">
      <formula>0.3</formula>
    </cfRule>
  </conditionalFormatting>
  <conditionalFormatting sqref="BI46">
    <cfRule type="cellIs" dxfId="1733" priority="133" operator="equal">
      <formula>""</formula>
    </cfRule>
  </conditionalFormatting>
  <conditionalFormatting sqref="BI46">
    <cfRule type="cellIs" dxfId="1732" priority="132" operator="greaterThan">
      <formula>0.3</formula>
    </cfRule>
  </conditionalFormatting>
  <conditionalFormatting sqref="BK46">
    <cfRule type="cellIs" dxfId="1731" priority="131" operator="equal">
      <formula>""</formula>
    </cfRule>
  </conditionalFormatting>
  <conditionalFormatting sqref="BK46">
    <cfRule type="cellIs" dxfId="1730" priority="130" operator="greaterThan">
      <formula>0.3</formula>
    </cfRule>
  </conditionalFormatting>
  <conditionalFormatting sqref="BV46">
    <cfRule type="cellIs" dxfId="1729" priority="129" operator="equal">
      <formula>""</formula>
    </cfRule>
  </conditionalFormatting>
  <conditionalFormatting sqref="BV46">
    <cfRule type="cellIs" dxfId="1728" priority="128" operator="greaterThan">
      <formula>0.3</formula>
    </cfRule>
  </conditionalFormatting>
  <conditionalFormatting sqref="CA46">
    <cfRule type="cellIs" dxfId="1727" priority="127" operator="equal">
      <formula>""</formula>
    </cfRule>
  </conditionalFormatting>
  <conditionalFormatting sqref="CA46">
    <cfRule type="cellIs" dxfId="1726" priority="126" operator="greaterThan">
      <formula>0.3</formula>
    </cfRule>
  </conditionalFormatting>
  <conditionalFormatting sqref="CM46">
    <cfRule type="cellIs" dxfId="1725" priority="125" operator="equal">
      <formula>""</formula>
    </cfRule>
  </conditionalFormatting>
  <conditionalFormatting sqref="CM46">
    <cfRule type="cellIs" dxfId="1724" priority="124" operator="greaterThan">
      <formula>0.3</formula>
    </cfRule>
  </conditionalFormatting>
  <conditionalFormatting sqref="CQ46:CS46">
    <cfRule type="cellIs" dxfId="1723" priority="123" operator="equal">
      <formula>""</formula>
    </cfRule>
  </conditionalFormatting>
  <conditionalFormatting sqref="CQ46:CS46">
    <cfRule type="cellIs" dxfId="1722" priority="122" operator="greaterThan">
      <formula>0.3</formula>
    </cfRule>
  </conditionalFormatting>
  <conditionalFormatting sqref="CY46">
    <cfRule type="cellIs" dxfId="1721" priority="121" operator="equal">
      <formula>""</formula>
    </cfRule>
  </conditionalFormatting>
  <conditionalFormatting sqref="CY46">
    <cfRule type="cellIs" dxfId="1720" priority="120" operator="greaterThan">
      <formula>0.3</formula>
    </cfRule>
  </conditionalFormatting>
  <conditionalFormatting sqref="DG46">
    <cfRule type="cellIs" dxfId="1719" priority="119" operator="equal">
      <formula>""</formula>
    </cfRule>
  </conditionalFormatting>
  <conditionalFormatting sqref="DG46">
    <cfRule type="cellIs" dxfId="1718" priority="118" operator="greaterThan">
      <formula>0.3</formula>
    </cfRule>
  </conditionalFormatting>
  <conditionalFormatting sqref="DX46:DY46">
    <cfRule type="cellIs" dxfId="1717" priority="117" operator="equal">
      <formula>""</formula>
    </cfRule>
  </conditionalFormatting>
  <conditionalFormatting sqref="DX46:DY46">
    <cfRule type="cellIs" dxfId="1716" priority="116" operator="greaterThan">
      <formula>0.3</formula>
    </cfRule>
  </conditionalFormatting>
  <conditionalFormatting sqref="EM46:GK46">
    <cfRule type="cellIs" dxfId="1715" priority="115" operator="equal">
      <formula>""</formula>
    </cfRule>
  </conditionalFormatting>
  <conditionalFormatting sqref="EM46:GK46">
    <cfRule type="cellIs" dxfId="1714" priority="114" operator="greaterThan">
      <formula>0.3</formula>
    </cfRule>
  </conditionalFormatting>
  <conditionalFormatting sqref="N56:AG56">
    <cfRule type="cellIs" dxfId="1713" priority="91" operator="equal">
      <formula>""</formula>
    </cfRule>
  </conditionalFormatting>
  <conditionalFormatting sqref="N56:AG56">
    <cfRule type="cellIs" dxfId="1712" priority="90" operator="greaterThan">
      <formula>0.3</formula>
    </cfRule>
  </conditionalFormatting>
  <conditionalFormatting sqref="N55:AG55">
    <cfRule type="cellIs" dxfId="1711" priority="89" operator="equal">
      <formula>""</formula>
    </cfRule>
  </conditionalFormatting>
  <conditionalFormatting sqref="N58 N60:O60 N57:AG57 N59:AG59 AB58:AG58 N61:AG61 Q60:AG60">
    <cfRule type="cellIs" dxfId="1710" priority="88" operator="equal">
      <formula>""</formula>
    </cfRule>
  </conditionalFormatting>
  <conditionalFormatting sqref="N62:T62 V62:Z62">
    <cfRule type="cellIs" dxfId="1709" priority="87" operator="equal">
      <formula>""</formula>
    </cfRule>
  </conditionalFormatting>
  <conditionalFormatting sqref="N62:T62 V62:Z62">
    <cfRule type="cellIs" dxfId="1708" priority="86" operator="greaterThan">
      <formula>0.3</formula>
    </cfRule>
  </conditionalFormatting>
  <conditionalFormatting sqref="O58:AA58">
    <cfRule type="cellIs" dxfId="1707" priority="85" operator="equal">
      <formula>""</formula>
    </cfRule>
  </conditionalFormatting>
  <conditionalFormatting sqref="O58:AA58">
    <cfRule type="cellIs" dxfId="1706" priority="84" operator="greaterThan">
      <formula>0.3</formula>
    </cfRule>
  </conditionalFormatting>
  <conditionalFormatting sqref="P60:S60">
    <cfRule type="cellIs" dxfId="1705" priority="83" operator="equal">
      <formula>""</formula>
    </cfRule>
  </conditionalFormatting>
  <conditionalFormatting sqref="P60:S60">
    <cfRule type="cellIs" dxfId="1704" priority="82" operator="greaterThan">
      <formula>0.3</formula>
    </cfRule>
  </conditionalFormatting>
  <conditionalFormatting sqref="U60:V60">
    <cfRule type="cellIs" dxfId="1703" priority="81" operator="equal">
      <formula>""</formula>
    </cfRule>
  </conditionalFormatting>
  <conditionalFormatting sqref="U60:V60">
    <cfRule type="cellIs" dxfId="1702" priority="80" operator="greaterThan">
      <formula>0.3</formula>
    </cfRule>
  </conditionalFormatting>
  <conditionalFormatting sqref="Y60:Z60">
    <cfRule type="cellIs" dxfId="1701" priority="79" operator="equal">
      <formula>""</formula>
    </cfRule>
  </conditionalFormatting>
  <conditionalFormatting sqref="Y60:Z60">
    <cfRule type="cellIs" dxfId="1700" priority="78" operator="greaterThan">
      <formula>0.3</formula>
    </cfRule>
  </conditionalFormatting>
  <conditionalFormatting sqref="AA60">
    <cfRule type="cellIs" dxfId="1699" priority="77" operator="equal">
      <formula>""</formula>
    </cfRule>
  </conditionalFormatting>
  <conditionalFormatting sqref="AA60">
    <cfRule type="cellIs" dxfId="1698" priority="76" operator="greaterThan">
      <formula>0.3</formula>
    </cfRule>
  </conditionalFormatting>
  <conditionalFormatting sqref="U62">
    <cfRule type="cellIs" dxfId="1697" priority="75" operator="equal">
      <formula>""</formula>
    </cfRule>
  </conditionalFormatting>
  <conditionalFormatting sqref="U62">
    <cfRule type="cellIs" dxfId="1696" priority="74" operator="equal">
      <formula>""</formula>
    </cfRule>
  </conditionalFormatting>
  <conditionalFormatting sqref="U62">
    <cfRule type="cellIs" dxfId="1695" priority="73" operator="greaterThan">
      <formula>0.3</formula>
    </cfRule>
  </conditionalFormatting>
  <conditionalFormatting sqref="U60:V60">
    <cfRule type="cellIs" dxfId="1694" priority="69" operator="equal">
      <formula>""</formula>
    </cfRule>
  </conditionalFormatting>
  <conditionalFormatting sqref="U60:V60">
    <cfRule type="cellIs" dxfId="1693" priority="68" operator="greaterThan">
      <formula>0.3</formula>
    </cfRule>
  </conditionalFormatting>
  <conditionalFormatting sqref="Y60:AA60">
    <cfRule type="cellIs" dxfId="1692" priority="67" operator="equal">
      <formula>""</formula>
    </cfRule>
  </conditionalFormatting>
  <conditionalFormatting sqref="Y60:AA60">
    <cfRule type="cellIs" dxfId="1691" priority="66" operator="greaterThan">
      <formula>0.3</formula>
    </cfRule>
  </conditionalFormatting>
  <conditionalFormatting sqref="AA62:AG62">
    <cfRule type="cellIs" dxfId="1690" priority="65" operator="equal">
      <formula>""</formula>
    </cfRule>
  </conditionalFormatting>
  <conditionalFormatting sqref="AA62:AG62">
    <cfRule type="cellIs" dxfId="1689" priority="64" operator="equal">
      <formula>""</formula>
    </cfRule>
  </conditionalFormatting>
  <conditionalFormatting sqref="AA62:AG62">
    <cfRule type="cellIs" dxfId="1688" priority="63" operator="greaterThan">
      <formula>0.3</formula>
    </cfRule>
  </conditionalFormatting>
  <conditionalFormatting sqref="N64 N63:AG63 N67:AG67 Q64:AG64 N66 N65:AG65 Q66:AG66">
    <cfRule type="cellIs" dxfId="1687" priority="62" operator="equal">
      <formula>""</formula>
    </cfRule>
  </conditionalFormatting>
  <conditionalFormatting sqref="P64:S64 P66:S66">
    <cfRule type="cellIs" dxfId="1686" priority="59" operator="equal">
      <formula>""</formula>
    </cfRule>
  </conditionalFormatting>
  <conditionalFormatting sqref="P64:S64 P66:S66">
    <cfRule type="cellIs" dxfId="1685" priority="58" operator="greaterThan">
      <formula>0.3</formula>
    </cfRule>
  </conditionalFormatting>
  <conditionalFormatting sqref="U64:V64 U66:V66">
    <cfRule type="cellIs" dxfId="1684" priority="57" operator="equal">
      <formula>""</formula>
    </cfRule>
  </conditionalFormatting>
  <conditionalFormatting sqref="U64:V64 U66:V66">
    <cfRule type="cellIs" dxfId="1683" priority="56" operator="greaterThan">
      <formula>0.3</formula>
    </cfRule>
  </conditionalFormatting>
  <conditionalFormatting sqref="Y64:Z64 Y66:Z66">
    <cfRule type="cellIs" dxfId="1682" priority="55" operator="equal">
      <formula>""</formula>
    </cfRule>
  </conditionalFormatting>
  <conditionalFormatting sqref="Y64:Z64 Y66:Z66">
    <cfRule type="cellIs" dxfId="1681" priority="54" operator="greaterThan">
      <formula>0.3</formula>
    </cfRule>
  </conditionalFormatting>
  <conditionalFormatting sqref="AA64 AA66">
    <cfRule type="cellIs" dxfId="1680" priority="53" operator="equal">
      <formula>""</formula>
    </cfRule>
  </conditionalFormatting>
  <conditionalFormatting sqref="AA64 AA66">
    <cfRule type="cellIs" dxfId="1679" priority="52" operator="greaterThan">
      <formula>0.3</formula>
    </cfRule>
  </conditionalFormatting>
  <conditionalFormatting sqref="U64:V64 U66:V66">
    <cfRule type="cellIs" dxfId="1678" priority="48" operator="equal">
      <formula>""</formula>
    </cfRule>
  </conditionalFormatting>
  <conditionalFormatting sqref="U64:V64 U66:V66">
    <cfRule type="cellIs" dxfId="1677" priority="47" operator="greaterThan">
      <formula>0.3</formula>
    </cfRule>
  </conditionalFormatting>
  <conditionalFormatting sqref="Y64:AA64 Y66:AA66">
    <cfRule type="cellIs" dxfId="1676" priority="46" operator="equal">
      <formula>""</formula>
    </cfRule>
  </conditionalFormatting>
  <conditionalFormatting sqref="Y64:AA64 Y66:AA66">
    <cfRule type="cellIs" dxfId="1675" priority="45" operator="greaterThan">
      <formula>0.3</formula>
    </cfRule>
  </conditionalFormatting>
  <conditionalFormatting sqref="O64:V64 O66:V66">
    <cfRule type="cellIs" dxfId="1674" priority="41" operator="equal">
      <formula>""</formula>
    </cfRule>
  </conditionalFormatting>
  <conditionalFormatting sqref="O64:V64 O66:V66">
    <cfRule type="cellIs" dxfId="1673" priority="40" operator="greaterThan">
      <formula>0.3</formula>
    </cfRule>
  </conditionalFormatting>
  <conditionalFormatting sqref="Y64:AA64 Y66:AA66">
    <cfRule type="cellIs" dxfId="1672" priority="39" operator="equal">
      <formula>""</formula>
    </cfRule>
  </conditionalFormatting>
  <conditionalFormatting sqref="Y64:AA64 Y66:AA66">
    <cfRule type="cellIs" dxfId="1671" priority="38" operator="greaterThan">
      <formula>0.3</formula>
    </cfRule>
  </conditionalFormatting>
  <conditionalFormatting sqref="Y64:AA64 Y66:AA66">
    <cfRule type="cellIs" dxfId="1670" priority="37" operator="equal">
      <formula>""</formula>
    </cfRule>
  </conditionalFormatting>
  <conditionalFormatting sqref="Y64:AA64 Y66:AA66">
    <cfRule type="cellIs" dxfId="1669" priority="36" operator="greaterThan">
      <formula>0.3</formula>
    </cfRule>
  </conditionalFormatting>
  <conditionalFormatting sqref="Y64:AA64 Y66:AA66">
    <cfRule type="cellIs" dxfId="1668" priority="35" operator="equal">
      <formula>""</formula>
    </cfRule>
  </conditionalFormatting>
  <conditionalFormatting sqref="Y64:AA64 Y66:AA66">
    <cfRule type="cellIs" dxfId="1667" priority="34" operator="greaterThan">
      <formula>0.3</formula>
    </cfRule>
  </conditionalFormatting>
  <conditionalFormatting sqref="AF64 AF66">
    <cfRule type="cellIs" dxfId="1666" priority="33" operator="equal">
      <formula>""</formula>
    </cfRule>
  </conditionalFormatting>
  <conditionalFormatting sqref="AF64 AF66">
    <cfRule type="cellIs" dxfId="1665" priority="32" operator="greaterThan">
      <formula>0.3</formula>
    </cfRule>
  </conditionalFormatting>
  <conditionalFormatting sqref="AF64 AF66">
    <cfRule type="cellIs" dxfId="1664" priority="31" operator="equal">
      <formula>""</formula>
    </cfRule>
  </conditionalFormatting>
  <conditionalFormatting sqref="AF64 AF66">
    <cfRule type="cellIs" dxfId="1663" priority="30" operator="greaterThan">
      <formula>0.3</formula>
    </cfRule>
  </conditionalFormatting>
  <conditionalFormatting sqref="AF64 AF66">
    <cfRule type="cellIs" dxfId="1662" priority="29" operator="equal">
      <formula>""</formula>
    </cfRule>
  </conditionalFormatting>
  <conditionalFormatting sqref="AF64 AF66">
    <cfRule type="cellIs" dxfId="1661" priority="28" operator="greaterThan">
      <formula>0.3</formula>
    </cfRule>
  </conditionalFormatting>
  <conditionalFormatting sqref="AF64 AF66">
    <cfRule type="cellIs" dxfId="1660" priority="27" operator="equal">
      <formula>""</formula>
    </cfRule>
  </conditionalFormatting>
  <conditionalFormatting sqref="AF64 AF66">
    <cfRule type="cellIs" dxfId="1659" priority="26" operator="greaterThan">
      <formula>0.3</formula>
    </cfRule>
  </conditionalFormatting>
  <conditionalFormatting sqref="AF64 AF66">
    <cfRule type="cellIs" dxfId="1658" priority="25" operator="equal">
      <formula>""</formula>
    </cfRule>
  </conditionalFormatting>
  <conditionalFormatting sqref="AF64 AF66">
    <cfRule type="cellIs" dxfId="1657" priority="24" operator="greaterThan">
      <formula>0.3</formula>
    </cfRule>
  </conditionalFormatting>
  <conditionalFormatting sqref="N68:AF68">
    <cfRule type="cellIs" dxfId="1656" priority="23" operator="equal">
      <formula>""</formula>
    </cfRule>
  </conditionalFormatting>
  <conditionalFormatting sqref="N68:AF68">
    <cfRule type="cellIs" dxfId="1655" priority="22" operator="equal">
      <formula>""</formula>
    </cfRule>
  </conditionalFormatting>
  <conditionalFormatting sqref="N68:AF68">
    <cfRule type="cellIs" dxfId="1654" priority="21" operator="greaterThan">
      <formula>0.3</formula>
    </cfRule>
  </conditionalFormatting>
  <conditionalFormatting sqref="N68:AF68">
    <cfRule type="cellIs" dxfId="1653" priority="20" operator="equal">
      <formula>""</formula>
    </cfRule>
  </conditionalFormatting>
  <conditionalFormatting sqref="N68:AF68">
    <cfRule type="cellIs" dxfId="1652" priority="19" operator="greaterThan">
      <formula>0.3</formula>
    </cfRule>
  </conditionalFormatting>
  <conditionalFormatting sqref="N68:AF68">
    <cfRule type="cellIs" dxfId="1651" priority="18" operator="equal">
      <formula>""</formula>
    </cfRule>
  </conditionalFormatting>
  <conditionalFormatting sqref="N68:AF68">
    <cfRule type="cellIs" dxfId="1650" priority="17" operator="greaterThan">
      <formula>0.3</formula>
    </cfRule>
  </conditionalFormatting>
  <conditionalFormatting sqref="N68:AF68">
    <cfRule type="cellIs" dxfId="1649" priority="16" operator="equal">
      <formula>""</formula>
    </cfRule>
  </conditionalFormatting>
  <conditionalFormatting sqref="N68:AF68">
    <cfRule type="cellIs" dxfId="1648" priority="15" operator="greaterThan">
      <formula>0.3</formula>
    </cfRule>
  </conditionalFormatting>
  <conditionalFormatting sqref="N68:AF68">
    <cfRule type="cellIs" dxfId="1647" priority="14" operator="equal">
      <formula>""</formula>
    </cfRule>
  </conditionalFormatting>
  <conditionalFormatting sqref="N68:AF68">
    <cfRule type="cellIs" dxfId="1646" priority="13" operator="greaterThan">
      <formula>0.3</formula>
    </cfRule>
  </conditionalFormatting>
  <conditionalFormatting sqref="AG68">
    <cfRule type="cellIs" dxfId="1645" priority="12" operator="equal">
      <formula>""</formula>
    </cfRule>
  </conditionalFormatting>
  <conditionalFormatting sqref="AG68">
    <cfRule type="cellIs" dxfId="1644" priority="11" operator="equal">
      <formula>""</formula>
    </cfRule>
  </conditionalFormatting>
  <conditionalFormatting sqref="AG68">
    <cfRule type="cellIs" dxfId="1643" priority="10" operator="greaterThan">
      <formula>0.3</formula>
    </cfRule>
  </conditionalFormatting>
  <conditionalFormatting sqref="AG68">
    <cfRule type="cellIs" dxfId="1642" priority="9" operator="equal">
      <formula>""</formula>
    </cfRule>
  </conditionalFormatting>
  <conditionalFormatting sqref="AG68">
    <cfRule type="cellIs" dxfId="1641" priority="8" operator="greaterThan">
      <formula>0.3</formula>
    </cfRule>
  </conditionalFormatting>
  <conditionalFormatting sqref="AG68">
    <cfRule type="cellIs" dxfId="1640" priority="7" operator="equal">
      <formula>""</formula>
    </cfRule>
  </conditionalFormatting>
  <conditionalFormatting sqref="AG68">
    <cfRule type="cellIs" dxfId="1639" priority="6" operator="greaterThan">
      <formula>0.3</formula>
    </cfRule>
  </conditionalFormatting>
  <conditionalFormatting sqref="AG68">
    <cfRule type="cellIs" dxfId="1638" priority="5" operator="equal">
      <formula>""</formula>
    </cfRule>
  </conditionalFormatting>
  <conditionalFormatting sqref="AG68">
    <cfRule type="cellIs" dxfId="1637" priority="4" operator="greaterThan">
      <formula>0.3</formula>
    </cfRule>
  </conditionalFormatting>
  <conditionalFormatting sqref="AG68">
    <cfRule type="cellIs" dxfId="1636" priority="3" operator="equal">
      <formula>""</formula>
    </cfRule>
  </conditionalFormatting>
  <conditionalFormatting sqref="AG68">
    <cfRule type="cellIs" dxfId="1635" priority="2" operator="greaterThan">
      <formula>0.3</formula>
    </cfRule>
  </conditionalFormatting>
  <conditionalFormatting sqref="E57:M68">
    <cfRule type="cellIs" dxfId="1634" priority="1" operator="equal">
      <formula>""</formula>
    </cfRule>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2E169-7B59-4F89-94AB-2A0DF8C8A2B0}">
  <sheetPr>
    <tabColor theme="7"/>
  </sheetPr>
  <dimension ref="A2:AG36"/>
  <sheetViews>
    <sheetView showGridLines="0" tabSelected="1" zoomScale="110" zoomScaleNormal="110" workbookViewId="0">
      <selection activeCell="F14" sqref="F14"/>
    </sheetView>
  </sheetViews>
  <sheetFormatPr defaultRowHeight="15" x14ac:dyDescent="0.25"/>
  <cols>
    <col min="1" max="1" width="17.85546875" customWidth="1"/>
    <col min="2" max="2" width="80.85546875" customWidth="1"/>
    <col min="3" max="3" width="15.28515625" customWidth="1"/>
    <col min="4" max="4" width="13.28515625" customWidth="1"/>
    <col min="5" max="5" width="16.85546875" customWidth="1"/>
    <col min="6" max="6" width="16.140625" customWidth="1"/>
    <col min="7" max="13" width="13.28515625" customWidth="1"/>
    <col min="14" max="14" width="8.5703125" bestFit="1" customWidth="1"/>
    <col min="15" max="16" width="11" bestFit="1" customWidth="1"/>
    <col min="17" max="20" width="8.5703125" bestFit="1" customWidth="1"/>
    <col min="21" max="21" width="10" bestFit="1" customWidth="1"/>
    <col min="22" max="22" width="8.5703125" bestFit="1" customWidth="1"/>
    <col min="23" max="24" width="5.85546875" bestFit="1" customWidth="1"/>
    <col min="25" max="25" width="7.5703125" bestFit="1" customWidth="1"/>
    <col min="26" max="26" width="8.5703125" bestFit="1" customWidth="1"/>
    <col min="27" max="27" width="10" bestFit="1" customWidth="1"/>
    <col min="28" max="29" width="8.5703125" bestFit="1" customWidth="1"/>
    <col min="30" max="30" width="10" bestFit="1" customWidth="1"/>
    <col min="31" max="31" width="7.5703125" bestFit="1" customWidth="1"/>
    <col min="32" max="32" width="6.7109375" bestFit="1" customWidth="1"/>
    <col min="33" max="33" width="5.85546875" bestFit="1" customWidth="1"/>
    <col min="34" max="37" width="5.85546875" customWidth="1"/>
    <col min="38" max="38" width="6.7109375" bestFit="1" customWidth="1"/>
    <col min="39" max="39" width="5.85546875" bestFit="1" customWidth="1"/>
    <col min="40" max="41" width="6.7109375" bestFit="1" customWidth="1"/>
    <col min="42" max="42" width="7.5703125" bestFit="1" customWidth="1"/>
    <col min="43" max="43" width="5.7109375" bestFit="1" customWidth="1"/>
    <col min="44" max="44" width="5.85546875" bestFit="1" customWidth="1"/>
    <col min="45" max="47" width="8.5703125" bestFit="1" customWidth="1"/>
    <col min="48" max="49" width="5.7109375" bestFit="1" customWidth="1"/>
    <col min="50" max="51" width="7.5703125" bestFit="1" customWidth="1"/>
    <col min="52" max="52" width="8.5703125" bestFit="1" customWidth="1"/>
    <col min="53" max="53" width="5.7109375" bestFit="1" customWidth="1"/>
    <col min="54" max="56" width="6.7109375" bestFit="1" customWidth="1"/>
    <col min="57" max="59" width="5.7109375" bestFit="1" customWidth="1"/>
    <col min="60" max="62" width="6.7109375" bestFit="1" customWidth="1"/>
    <col min="63" max="63" width="5.7109375" bestFit="1" customWidth="1"/>
    <col min="64" max="64" width="7.5703125" bestFit="1" customWidth="1"/>
    <col min="65" max="65" width="10" bestFit="1" customWidth="1"/>
    <col min="66" max="66" width="7.5703125" bestFit="1" customWidth="1"/>
    <col min="67" max="67" width="5.7109375" bestFit="1" customWidth="1"/>
    <col min="68" max="68" width="6.7109375" bestFit="1" customWidth="1"/>
    <col min="69" max="72" width="5.7109375" bestFit="1" customWidth="1"/>
    <col min="73" max="73" width="6.7109375" bestFit="1" customWidth="1"/>
    <col min="74" max="74" width="7.5703125" bestFit="1" customWidth="1"/>
    <col min="75" max="76" width="6.7109375" bestFit="1" customWidth="1"/>
    <col min="77" max="78" width="4.28515625" bestFit="1" customWidth="1"/>
    <col min="79" max="79" width="7.5703125" bestFit="1" customWidth="1"/>
    <col min="80" max="80" width="5.7109375" bestFit="1" customWidth="1"/>
    <col min="81" max="81" width="4.140625" bestFit="1" customWidth="1"/>
    <col min="82" max="82" width="7.5703125" bestFit="1" customWidth="1"/>
    <col min="83" max="88" width="5.7109375" bestFit="1" customWidth="1"/>
    <col min="89" max="89" width="7.5703125" bestFit="1" customWidth="1"/>
    <col min="90" max="90" width="10" bestFit="1" customWidth="1"/>
    <col min="91" max="91" width="7.5703125" bestFit="1" customWidth="1"/>
    <col min="92" max="93" width="5.7109375" bestFit="1" customWidth="1"/>
    <col min="94" max="94" width="6.7109375" bestFit="1" customWidth="1"/>
    <col min="95" max="96" width="5.7109375" bestFit="1" customWidth="1"/>
    <col min="97" max="97" width="7.5703125" bestFit="1" customWidth="1"/>
    <col min="98" max="98" width="5.7109375" bestFit="1" customWidth="1"/>
    <col min="99" max="99" width="7.5703125" bestFit="1" customWidth="1"/>
    <col min="100" max="100" width="5.7109375" bestFit="1" customWidth="1"/>
    <col min="101" max="101" width="7.5703125" bestFit="1" customWidth="1"/>
    <col min="102" max="107" width="5.7109375" bestFit="1" customWidth="1"/>
    <col min="108" max="108" width="6.7109375" bestFit="1" customWidth="1"/>
    <col min="109" max="109" width="5.7109375" bestFit="1" customWidth="1"/>
    <col min="110" max="110" width="6.7109375" bestFit="1" customWidth="1"/>
    <col min="111" max="111" width="7.5703125" bestFit="1" customWidth="1"/>
    <col min="112" max="112" width="10" bestFit="1" customWidth="1"/>
    <col min="113" max="115" width="5.85546875" bestFit="1" customWidth="1"/>
    <col min="116" max="116" width="8.5703125" bestFit="1" customWidth="1"/>
    <col min="117" max="121" width="6.7109375" bestFit="1" customWidth="1"/>
    <col min="122" max="122" width="5.85546875" bestFit="1" customWidth="1"/>
    <col min="123" max="123" width="6.7109375" bestFit="1" customWidth="1"/>
    <col min="124" max="124" width="8.5703125" bestFit="1" customWidth="1"/>
    <col min="125" max="127" width="5.85546875" bestFit="1" customWidth="1"/>
    <col min="128" max="128" width="6.7109375" bestFit="1" customWidth="1"/>
    <col min="129" max="129" width="5.85546875" bestFit="1" customWidth="1"/>
    <col min="130" max="130" width="6.7109375" bestFit="1" customWidth="1"/>
    <col min="131" max="131" width="5.85546875" bestFit="1" customWidth="1"/>
    <col min="132" max="132" width="7.5703125" bestFit="1" customWidth="1"/>
    <col min="133" max="134" width="5.85546875" bestFit="1" customWidth="1"/>
    <col min="135" max="137" width="6.7109375" bestFit="1" customWidth="1"/>
    <col min="138" max="138" width="5.85546875" bestFit="1" customWidth="1"/>
    <col min="139" max="139" width="7.5703125" bestFit="1" customWidth="1"/>
    <col min="140" max="140" width="4.28515625" bestFit="1" customWidth="1"/>
    <col min="141" max="141" width="6.7109375" bestFit="1" customWidth="1"/>
    <col min="142" max="142" width="4.28515625" bestFit="1" customWidth="1"/>
    <col min="143" max="154" width="5.85546875" bestFit="1" customWidth="1"/>
    <col min="155" max="155" width="6.7109375" bestFit="1" customWidth="1"/>
    <col min="156" max="159" width="5.85546875" bestFit="1" customWidth="1"/>
    <col min="160" max="160" width="6.7109375" bestFit="1" customWidth="1"/>
    <col min="161" max="161" width="7.5703125" bestFit="1" customWidth="1"/>
    <col min="162" max="162" width="5.85546875" bestFit="1" customWidth="1"/>
    <col min="163" max="163" width="7.5703125" bestFit="1" customWidth="1"/>
    <col min="164" max="165" width="5.85546875" bestFit="1" customWidth="1"/>
    <col min="166" max="166" width="6.7109375" bestFit="1" customWidth="1"/>
    <col min="167" max="167" width="5.85546875" bestFit="1" customWidth="1"/>
    <col min="168" max="168" width="7.5703125" bestFit="1" customWidth="1"/>
    <col min="169" max="169" width="5.85546875" bestFit="1" customWidth="1"/>
    <col min="170" max="170" width="7.5703125" bestFit="1" customWidth="1"/>
    <col min="171" max="174" width="5.85546875" bestFit="1" customWidth="1"/>
    <col min="175" max="175" width="7.5703125" bestFit="1" customWidth="1"/>
    <col min="176" max="177" width="5.85546875" bestFit="1" customWidth="1"/>
    <col min="178" max="178" width="6.7109375" bestFit="1" customWidth="1"/>
    <col min="179" max="183" width="5.85546875" bestFit="1" customWidth="1"/>
    <col min="184" max="184" width="7.5703125" bestFit="1" customWidth="1"/>
    <col min="185" max="189" width="5.85546875" bestFit="1" customWidth="1"/>
    <col min="190" max="190" width="6.7109375" bestFit="1" customWidth="1"/>
    <col min="191" max="191" width="7.5703125" bestFit="1" customWidth="1"/>
    <col min="192" max="193" width="5.85546875" bestFit="1" customWidth="1"/>
  </cols>
  <sheetData>
    <row r="2" spans="1:33" x14ac:dyDescent="0.25">
      <c r="C2" s="88"/>
      <c r="D2" s="88"/>
      <c r="E2" s="88"/>
      <c r="F2" s="88"/>
      <c r="G2" s="88"/>
      <c r="H2" s="88"/>
      <c r="I2" s="88"/>
      <c r="J2" s="88"/>
      <c r="K2" s="88"/>
      <c r="L2" s="88"/>
      <c r="M2" s="88"/>
    </row>
    <row r="4" spans="1:33" x14ac:dyDescent="0.25">
      <c r="E4">
        <v>0</v>
      </c>
      <c r="F4">
        <v>144</v>
      </c>
      <c r="G4">
        <v>202</v>
      </c>
      <c r="H4">
        <v>1</v>
      </c>
      <c r="I4">
        <v>140</v>
      </c>
      <c r="J4">
        <v>751</v>
      </c>
      <c r="K4">
        <v>749</v>
      </c>
      <c r="L4">
        <v>557</v>
      </c>
      <c r="M4">
        <v>136</v>
      </c>
    </row>
    <row r="5" spans="1:33" ht="198" x14ac:dyDescent="0.25">
      <c r="B5" s="89" t="s">
        <v>10716</v>
      </c>
      <c r="C5" s="120" t="s">
        <v>5961</v>
      </c>
      <c r="D5" s="120" t="s">
        <v>10700</v>
      </c>
      <c r="E5" s="121" t="s">
        <v>10701</v>
      </c>
      <c r="F5" s="121" t="s">
        <v>104</v>
      </c>
      <c r="G5" s="121" t="s">
        <v>151</v>
      </c>
      <c r="H5" s="122" t="s">
        <v>10702</v>
      </c>
      <c r="I5" s="121" t="s">
        <v>108</v>
      </c>
      <c r="J5" s="121" t="s">
        <v>488</v>
      </c>
      <c r="K5" s="121" t="s">
        <v>715</v>
      </c>
      <c r="L5" s="121" t="s">
        <v>10703</v>
      </c>
      <c r="M5" s="121" t="s">
        <v>212</v>
      </c>
      <c r="N5" s="113" t="s">
        <v>5954</v>
      </c>
      <c r="O5" s="113" t="s">
        <v>5960</v>
      </c>
      <c r="P5" s="114" t="s">
        <v>5959</v>
      </c>
      <c r="Q5" s="113" t="s">
        <v>5958</v>
      </c>
      <c r="R5" s="113" t="s">
        <v>5957</v>
      </c>
      <c r="S5" s="113" t="s">
        <v>5956</v>
      </c>
      <c r="T5" s="113" t="s">
        <v>5955</v>
      </c>
      <c r="U5" s="113" t="s">
        <v>5953</v>
      </c>
      <c r="V5" s="113" t="s">
        <v>257</v>
      </c>
      <c r="W5" s="113" t="s">
        <v>5952</v>
      </c>
      <c r="X5" s="113" t="s">
        <v>5951</v>
      </c>
      <c r="Y5" s="113" t="s">
        <v>5950</v>
      </c>
      <c r="Z5" s="113" t="s">
        <v>5949</v>
      </c>
      <c r="AA5" s="113" t="s">
        <v>5948</v>
      </c>
      <c r="AB5" s="113" t="s">
        <v>5947</v>
      </c>
      <c r="AC5" s="113" t="s">
        <v>5928</v>
      </c>
      <c r="AD5" s="114" t="s">
        <v>5917</v>
      </c>
      <c r="AE5" s="113" t="s">
        <v>5916</v>
      </c>
      <c r="AF5" s="113" t="s">
        <v>5799</v>
      </c>
      <c r="AG5" s="113" t="s">
        <v>5804</v>
      </c>
    </row>
    <row r="6" spans="1:33" hidden="1" x14ac:dyDescent="0.25">
      <c r="B6" s="71" t="s">
        <v>10684</v>
      </c>
      <c r="C6" s="76">
        <f>SUM('Application Data'!K6:K74)+SUM('Application Data'!R6:R74)</f>
        <v>388609</v>
      </c>
      <c r="D6" s="76"/>
      <c r="E6" s="76"/>
      <c r="F6" s="76"/>
      <c r="G6" s="76"/>
      <c r="H6" s="76"/>
      <c r="I6" s="76"/>
      <c r="J6" s="76"/>
      <c r="K6" s="76"/>
      <c r="L6" s="76"/>
      <c r="M6" s="76"/>
      <c r="N6" s="75">
        <v>388480</v>
      </c>
      <c r="O6" s="75"/>
      <c r="P6" s="75"/>
      <c r="Q6" s="75"/>
      <c r="R6" s="75"/>
      <c r="S6" s="75"/>
      <c r="T6" s="75"/>
      <c r="U6" s="75"/>
      <c r="V6" s="75"/>
      <c r="W6" s="75"/>
      <c r="X6" s="75"/>
      <c r="Y6" s="75"/>
      <c r="Z6" s="75"/>
      <c r="AA6" s="75"/>
      <c r="AB6" s="75"/>
      <c r="AC6" s="75"/>
      <c r="AD6" s="75"/>
      <c r="AE6" s="75"/>
      <c r="AF6" s="75"/>
      <c r="AG6" s="75"/>
    </row>
    <row r="7" spans="1:33" hidden="1" x14ac:dyDescent="0.25">
      <c r="B7" s="74"/>
      <c r="C7" s="73"/>
      <c r="D7" s="73"/>
      <c r="E7" s="73"/>
      <c r="F7" s="73"/>
      <c r="G7" s="73"/>
      <c r="H7" s="73"/>
      <c r="I7" s="73"/>
      <c r="J7" s="73"/>
      <c r="K7" s="73"/>
      <c r="L7" s="73"/>
      <c r="M7" s="73"/>
      <c r="N7" s="72">
        <f>N6/$C$6</f>
        <v>0.9996680468028275</v>
      </c>
      <c r="O7" s="72"/>
      <c r="P7" s="72"/>
      <c r="Q7" s="72"/>
      <c r="R7" s="72"/>
      <c r="S7" s="72"/>
      <c r="T7" s="72"/>
      <c r="U7" s="72"/>
      <c r="V7" s="72"/>
      <c r="W7" s="72"/>
      <c r="X7" s="72"/>
      <c r="Y7" s="72"/>
      <c r="Z7" s="72"/>
      <c r="AA7" s="72"/>
      <c r="AB7" s="72"/>
      <c r="AC7" s="72"/>
      <c r="AD7" s="72"/>
      <c r="AE7" s="72"/>
      <c r="AF7" s="72"/>
      <c r="AG7" s="72"/>
    </row>
    <row r="8" spans="1:33" x14ac:dyDescent="0.25">
      <c r="A8">
        <v>67272049</v>
      </c>
      <c r="B8" s="115" t="s">
        <v>10685</v>
      </c>
      <c r="C8" s="76">
        <f>SUM('Application Data'!K98:K176)  + SUM('Application Data'!AG98:AG176) + SUM('Application Data'!R98:R176)</f>
        <v>2239118</v>
      </c>
      <c r="D8" s="117">
        <f>SUM('Application Data'!Q98:Q176)</f>
        <v>883.57625535130501</v>
      </c>
      <c r="E8" s="75">
        <f>SUM('Application Data'!R98:R176)</f>
        <v>513798</v>
      </c>
      <c r="F8" s="75">
        <f>SUM('Application Data'!K98:K176)</f>
        <v>1725319</v>
      </c>
      <c r="G8" s="75"/>
      <c r="H8" s="75"/>
      <c r="I8" s="75">
        <f>SUM('Application Data'!AG98:AG176)</f>
        <v>1</v>
      </c>
      <c r="J8" s="75"/>
      <c r="K8" s="75"/>
      <c r="L8" s="75"/>
      <c r="M8" s="75"/>
      <c r="N8" s="75"/>
      <c r="O8" s="75">
        <v>48097</v>
      </c>
      <c r="P8" s="75">
        <v>850620</v>
      </c>
      <c r="Q8" s="75">
        <v>249152</v>
      </c>
      <c r="R8" s="75">
        <v>52803</v>
      </c>
      <c r="S8" s="75">
        <v>118472</v>
      </c>
      <c r="T8" s="75">
        <v>16912</v>
      </c>
      <c r="U8" s="75">
        <v>1478585</v>
      </c>
      <c r="V8" s="75">
        <v>366137</v>
      </c>
      <c r="W8" s="75">
        <v>307</v>
      </c>
      <c r="X8" s="75">
        <v>307</v>
      </c>
      <c r="Y8" s="75">
        <v>22485</v>
      </c>
      <c r="Z8" s="75">
        <v>244089</v>
      </c>
      <c r="AA8" s="75">
        <v>1708374</v>
      </c>
      <c r="AB8" s="75"/>
      <c r="AC8" s="75"/>
      <c r="AD8" s="75"/>
      <c r="AE8" s="75"/>
      <c r="AF8" s="75"/>
      <c r="AG8" s="75"/>
    </row>
    <row r="9" spans="1:33" x14ac:dyDescent="0.25">
      <c r="B9" s="116"/>
      <c r="C9" s="73"/>
      <c r="D9" s="73"/>
      <c r="E9" s="75"/>
      <c r="F9" s="75"/>
      <c r="G9" s="75"/>
      <c r="H9" s="75"/>
      <c r="I9" s="75"/>
      <c r="J9" s="75"/>
      <c r="K9" s="75"/>
      <c r="L9" s="75"/>
      <c r="M9" s="75"/>
      <c r="N9" s="75"/>
      <c r="O9" s="72">
        <f>O8/$C$8</f>
        <v>2.1480332881071922E-2</v>
      </c>
      <c r="P9" s="72">
        <f>P8/$C$8</f>
        <v>0.37989065337333716</v>
      </c>
      <c r="Q9" s="72">
        <f t="shared" ref="Q9:AA9" si="0">Q8/$C$8</f>
        <v>0.11127238493013768</v>
      </c>
      <c r="R9" s="72">
        <f>R8/$C$8</f>
        <v>2.3582053290626043E-2</v>
      </c>
      <c r="S9" s="72">
        <f t="shared" si="0"/>
        <v>5.2910119073670971E-2</v>
      </c>
      <c r="T9" s="72">
        <f t="shared" si="0"/>
        <v>7.5529739835060051E-3</v>
      </c>
      <c r="U9" s="72">
        <f t="shared" si="0"/>
        <v>0.66034259918414306</v>
      </c>
      <c r="V9" s="72">
        <f t="shared" si="0"/>
        <v>0.16351840322841404</v>
      </c>
      <c r="W9" s="72">
        <f t="shared" si="0"/>
        <v>1.3710755752934862E-4</v>
      </c>
      <c r="X9" s="72">
        <f t="shared" si="0"/>
        <v>1.3710755752934862E-4</v>
      </c>
      <c r="Y9" s="72">
        <f t="shared" si="0"/>
        <v>1.0041900426864507E-2</v>
      </c>
      <c r="Z9" s="72">
        <f t="shared" si="0"/>
        <v>0.10901122674195822</v>
      </c>
      <c r="AA9" s="72">
        <f t="shared" si="0"/>
        <v>0.76296738269264952</v>
      </c>
      <c r="AB9" s="75"/>
      <c r="AC9" s="75"/>
      <c r="AD9" s="75"/>
      <c r="AE9" s="75"/>
      <c r="AF9" s="75"/>
      <c r="AG9" s="75"/>
    </row>
    <row r="10" spans="1:33" x14ac:dyDescent="0.25">
      <c r="A10">
        <v>1221831</v>
      </c>
      <c r="B10" s="115" t="s">
        <v>10686</v>
      </c>
      <c r="C10" s="76">
        <f>'Corporate Finance (L3)'!T69+'Corporate Finance (L3)'!AK69+'Corporate Finance (L3)'!AP69</f>
        <v>3387644</v>
      </c>
      <c r="D10" s="117">
        <f>'Corporate Finance (L3)'!Z69</f>
        <v>449.61888155713677</v>
      </c>
      <c r="E10" s="75">
        <f>'Corporate Finance (L3)'!AK69</f>
        <v>545049</v>
      </c>
      <c r="F10" s="75">
        <f>'Corporate Finance (L3)'!T69</f>
        <v>2842594</v>
      </c>
      <c r="G10" s="75">
        <f>'Corporate Finance (L3)'!AP69</f>
        <v>1</v>
      </c>
      <c r="H10" s="75"/>
      <c r="I10" s="75"/>
      <c r="J10" s="75"/>
      <c r="K10" s="75"/>
      <c r="L10" s="75"/>
      <c r="M10" s="75"/>
      <c r="N10" s="75"/>
      <c r="O10" s="75"/>
      <c r="P10" s="75">
        <v>2502683</v>
      </c>
      <c r="Q10" s="75">
        <v>97887</v>
      </c>
      <c r="R10" s="75">
        <v>13133</v>
      </c>
      <c r="S10" s="75">
        <v>11693</v>
      </c>
      <c r="T10" s="75"/>
      <c r="U10" s="75">
        <v>2384889</v>
      </c>
      <c r="V10" s="75">
        <v>216794</v>
      </c>
      <c r="W10" s="75"/>
      <c r="X10" s="75"/>
      <c r="Y10" s="75">
        <v>387</v>
      </c>
      <c r="Z10" s="75">
        <v>6809</v>
      </c>
      <c r="AA10" s="75">
        <v>140342</v>
      </c>
      <c r="AB10" s="75"/>
      <c r="AC10" s="75"/>
      <c r="AD10" s="75"/>
      <c r="AE10" s="75"/>
      <c r="AF10" s="75"/>
      <c r="AG10" s="75"/>
    </row>
    <row r="11" spans="1:33" x14ac:dyDescent="0.25">
      <c r="B11" s="116"/>
      <c r="C11" s="73"/>
      <c r="D11" s="73"/>
      <c r="E11" s="75"/>
      <c r="F11" s="75"/>
      <c r="G11" s="75"/>
      <c r="H11" s="75"/>
      <c r="I11" s="75"/>
      <c r="J11" s="75"/>
      <c r="K11" s="75"/>
      <c r="L11" s="75"/>
      <c r="M11" s="75"/>
      <c r="N11" s="75"/>
      <c r="O11" s="75"/>
      <c r="P11" s="72">
        <f>P10/$C$10</f>
        <v>0.73876800513867458</v>
      </c>
      <c r="Q11" s="72">
        <f t="shared" ref="Q11:S11" si="1">Q10/$C$10</f>
        <v>2.8895303048372262E-2</v>
      </c>
      <c r="R11" s="72">
        <f t="shared" si="1"/>
        <v>3.8767355719786377E-3</v>
      </c>
      <c r="S11" s="72">
        <f t="shared" si="1"/>
        <v>3.4516613906301844E-3</v>
      </c>
      <c r="T11" s="75"/>
      <c r="U11" s="72">
        <f t="shared" ref="U11:V11" si="2">U10/$C$10</f>
        <v>0.70399634672356359</v>
      </c>
      <c r="V11" s="72">
        <f t="shared" si="2"/>
        <v>6.399550838281709E-2</v>
      </c>
      <c r="W11" s="75"/>
      <c r="X11" s="75"/>
      <c r="Y11" s="72">
        <f t="shared" ref="Y11" si="3">Y10/$C$10</f>
        <v>1.1423868623739685E-4</v>
      </c>
      <c r="Z11" s="72">
        <f>Z10/$C$10</f>
        <v>2.0099514588900131E-3</v>
      </c>
      <c r="AA11" s="72">
        <f t="shared" ref="AA11" si="4">AA10/$C$10</f>
        <v>4.1427611638058782E-2</v>
      </c>
      <c r="AB11" s="75"/>
      <c r="AC11" s="75"/>
      <c r="AD11" s="75"/>
      <c r="AE11" s="75"/>
      <c r="AF11" s="75"/>
      <c r="AG11" s="75"/>
    </row>
    <row r="12" spans="1:33" x14ac:dyDescent="0.25">
      <c r="A12" s="124">
        <v>257997</v>
      </c>
      <c r="B12" s="115" t="s">
        <v>10687</v>
      </c>
      <c r="C12" s="76">
        <f>SUM('Corporate Finance (L3)'!O178:O192)+SUM('Corporate Finance (L3)'!T178:T192)+SUM('Corporate Finance (L3)'!AF178:AF192)+SUM('Corporate Finance (L3)'!AK178:AK192)+SUM('Corporate Finance (L3)'!AU178:AU192)+SUM('Corporate Finance (L3)'!AZ178:AZ192)</f>
        <v>3175842</v>
      </c>
      <c r="D12" s="117">
        <f>SUM('Corporate Finance (L3)'!Z178:Z192)</f>
        <v>2158.3472724566236</v>
      </c>
      <c r="E12" s="75">
        <f>SUM('Corporate Finance (L3)'!AK178:AK192)</f>
        <v>147770</v>
      </c>
      <c r="F12" s="75">
        <f>SUM('Corporate Finance (L3)'!T178:T192)</f>
        <v>3026816</v>
      </c>
      <c r="G12" s="75"/>
      <c r="H12" s="75">
        <f>SUM('Corporate Finance (L3)'!AU178:AU192)</f>
        <v>3</v>
      </c>
      <c r="I12" s="75">
        <f>SUM('Corporate Finance (L3)'!AZ178:AZ192)</f>
        <v>5</v>
      </c>
      <c r="J12" s="75">
        <f>SUM('Corporate Finance (L3)'!AF178:AF192)</f>
        <v>1</v>
      </c>
      <c r="K12" s="75"/>
      <c r="L12" s="75">
        <f>SUM('Corporate Finance (L3)'!O178:O192)</f>
        <v>1247</v>
      </c>
      <c r="M12" s="75"/>
      <c r="N12" s="75"/>
      <c r="O12" s="75"/>
      <c r="P12" s="75"/>
      <c r="Q12" s="75"/>
      <c r="R12" s="75"/>
      <c r="S12" s="75"/>
      <c r="T12" s="75"/>
      <c r="U12" s="75">
        <v>233853</v>
      </c>
      <c r="V12" s="75"/>
      <c r="W12" s="75"/>
      <c r="X12" s="75"/>
      <c r="Y12" s="75"/>
      <c r="Z12" s="75"/>
      <c r="AA12" s="75">
        <v>233852</v>
      </c>
      <c r="AB12" s="75">
        <v>233854</v>
      </c>
      <c r="AC12" s="75">
        <v>233855</v>
      </c>
      <c r="AD12" s="75">
        <v>2786026</v>
      </c>
      <c r="AE12" s="75">
        <v>34289</v>
      </c>
      <c r="AF12" s="75"/>
      <c r="AG12" s="75"/>
    </row>
    <row r="13" spans="1:33" x14ac:dyDescent="0.25">
      <c r="B13" s="116"/>
      <c r="C13" s="73"/>
      <c r="D13" s="73"/>
      <c r="E13" s="75"/>
      <c r="F13" s="75"/>
      <c r="G13" s="75"/>
      <c r="H13" s="75"/>
      <c r="I13" s="75"/>
      <c r="J13" s="75"/>
      <c r="K13" s="75"/>
      <c r="L13" s="75"/>
      <c r="M13" s="75"/>
      <c r="N13" s="72"/>
      <c r="O13" s="72"/>
      <c r="P13" s="72"/>
      <c r="Q13" s="72"/>
      <c r="R13" s="72"/>
      <c r="S13" s="72"/>
      <c r="T13" s="72"/>
      <c r="U13" s="72">
        <f>U12/$C$12</f>
        <v>7.3634960429391633E-2</v>
      </c>
      <c r="V13" s="72"/>
      <c r="W13" s="72"/>
      <c r="X13" s="72"/>
      <c r="Y13" s="72"/>
      <c r="Z13" s="72"/>
      <c r="AA13" s="72">
        <f t="shared" ref="AA13:AE13" si="5">AA12/$C$12</f>
        <v>7.3634645552266134E-2</v>
      </c>
      <c r="AB13" s="72">
        <f t="shared" si="5"/>
        <v>7.3635275306517131E-2</v>
      </c>
      <c r="AC13" s="72">
        <f t="shared" si="5"/>
        <v>7.3635590183642644E-2</v>
      </c>
      <c r="AD13" s="72">
        <f t="shared" si="5"/>
        <v>0.87725585844635845</v>
      </c>
      <c r="AE13" s="72">
        <f t="shared" si="5"/>
        <v>1.079682175624606E-2</v>
      </c>
      <c r="AF13" s="72"/>
      <c r="AG13" s="72"/>
    </row>
    <row r="14" spans="1:33" x14ac:dyDescent="0.25">
      <c r="A14">
        <v>1234487</v>
      </c>
      <c r="B14" s="115" t="s">
        <v>10698</v>
      </c>
      <c r="C14" s="76">
        <f>'Upstream Operations'!J447+'Upstream Operations'!O447+'Upstream Operations'!T447+'Upstream Operations'!AA447+'Upstream Operations'!AK447+'Upstream Operations'!AU447+'Upstream Operations'!AZ447</f>
        <v>24408973</v>
      </c>
      <c r="D14" s="117">
        <f>'Upstream Operations'!Z447</f>
        <v>3396.0589531837031</v>
      </c>
      <c r="E14" s="75">
        <f>'Upstream Operations'!AK447</f>
        <v>7026433</v>
      </c>
      <c r="F14" s="75">
        <f>'Upstream Operations'!T447</f>
        <v>16770868</v>
      </c>
      <c r="G14" s="75"/>
      <c r="H14" s="75">
        <f>'Upstream Operations'!AU447</f>
        <v>578204</v>
      </c>
      <c r="I14" s="75">
        <f>'Upstream Operations'!AZ447</f>
        <v>1</v>
      </c>
      <c r="J14" s="75"/>
      <c r="K14" s="75">
        <f>'Upstream Operations'!AA447</f>
        <v>33291</v>
      </c>
      <c r="L14" s="75">
        <f>'Upstream Operations'!O447</f>
        <v>174</v>
      </c>
      <c r="M14" s="75">
        <f>'Upstream Operations'!J447</f>
        <v>2</v>
      </c>
      <c r="N14" s="75"/>
      <c r="O14" s="75">
        <v>10521</v>
      </c>
      <c r="P14" s="75">
        <v>16429097</v>
      </c>
      <c r="Q14" s="75">
        <v>275351</v>
      </c>
      <c r="R14" s="75">
        <v>43</v>
      </c>
      <c r="S14" s="75">
        <v>142760</v>
      </c>
      <c r="T14" s="75">
        <v>24220</v>
      </c>
      <c r="U14" s="75">
        <v>3951313</v>
      </c>
      <c r="V14" s="75">
        <v>347304</v>
      </c>
      <c r="W14" s="75"/>
      <c r="X14" s="75"/>
      <c r="Y14" s="75">
        <v>1128</v>
      </c>
      <c r="Z14" s="75">
        <v>18866</v>
      </c>
      <c r="AA14" s="75">
        <v>1961218</v>
      </c>
      <c r="AB14" s="75"/>
      <c r="AC14" s="75"/>
      <c r="AD14" s="75"/>
      <c r="AE14" s="75"/>
      <c r="AF14" s="75">
        <v>4976</v>
      </c>
      <c r="AG14" s="75"/>
    </row>
    <row r="15" spans="1:33" x14ac:dyDescent="0.25">
      <c r="B15" s="116"/>
      <c r="C15" s="73"/>
      <c r="D15" s="73"/>
      <c r="E15" s="75"/>
      <c r="F15" s="75"/>
      <c r="G15" s="75"/>
      <c r="H15" s="75"/>
      <c r="I15" s="75"/>
      <c r="J15" s="75"/>
      <c r="K15" s="75"/>
      <c r="L15" s="75"/>
      <c r="M15" s="75"/>
      <c r="N15" s="75"/>
      <c r="O15" s="72">
        <f>O14/$C$14</f>
        <v>4.3103001506863888E-4</v>
      </c>
      <c r="P15" s="72">
        <f t="shared" ref="P15:V15" si="6">P14/$C$14</f>
        <v>0.6730761265539521</v>
      </c>
      <c r="Q15" s="72">
        <f t="shared" si="6"/>
        <v>1.1280728607467426E-2</v>
      </c>
      <c r="R15" s="72">
        <f t="shared" si="6"/>
        <v>1.7616472434133137E-6</v>
      </c>
      <c r="S15" s="72">
        <f t="shared" si="6"/>
        <v>5.8486688481322012E-3</v>
      </c>
      <c r="T15" s="72">
        <f t="shared" si="6"/>
        <v>9.9225805198768498E-4</v>
      </c>
      <c r="U15" s="72">
        <f t="shared" si="6"/>
        <v>0.1618795268444928</v>
      </c>
      <c r="V15" s="72">
        <f t="shared" si="6"/>
        <v>1.4228538005265523E-2</v>
      </c>
      <c r="W15" s="75"/>
      <c r="X15" s="75"/>
      <c r="Y15" s="72">
        <f t="shared" ref="Y15:AA17" si="7">Y14/$C$14</f>
        <v>4.621251373419111E-5</v>
      </c>
      <c r="Z15" s="72">
        <f t="shared" si="7"/>
        <v>7.7291248591245519E-4</v>
      </c>
      <c r="AA15" s="72">
        <f t="shared" si="7"/>
        <v>8.03482391495947E-2</v>
      </c>
      <c r="AB15" s="75"/>
      <c r="AC15" s="75"/>
      <c r="AD15" s="75"/>
      <c r="AE15" s="75"/>
      <c r="AF15" s="72">
        <f t="shared" ref="AF15:AF17" si="8">AF14/$C$14</f>
        <v>2.0385945774941043E-4</v>
      </c>
      <c r="AG15" s="75"/>
    </row>
    <row r="16" spans="1:33" x14ac:dyDescent="0.25">
      <c r="A16">
        <v>1234487</v>
      </c>
      <c r="B16" s="115" t="s">
        <v>10713</v>
      </c>
      <c r="C16" s="76">
        <f>'Upstream Operations'!J449+'Upstream Operations'!O449+'Upstream Operations'!T449+'Upstream Operations'!AA449+'Upstream Operations'!AK449+'Upstream Operations'!AU449+'Upstream Operations'!AZ449</f>
        <v>739</v>
      </c>
      <c r="D16" s="117">
        <f>'Upstream Operations'!Z449</f>
        <v>1.633743965998292</v>
      </c>
      <c r="E16" s="75">
        <f>'Upstream Operations'!AK449</f>
        <v>4</v>
      </c>
      <c r="F16" s="75">
        <f>'Upstream Operations'!T449</f>
        <v>735</v>
      </c>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row>
    <row r="17" spans="1:33" x14ac:dyDescent="0.25">
      <c r="B17" s="116"/>
      <c r="C17" s="73"/>
      <c r="D17" s="73"/>
      <c r="E17" s="75"/>
      <c r="F17" s="75"/>
      <c r="G17" s="75"/>
      <c r="H17" s="75"/>
      <c r="I17" s="75"/>
      <c r="J17" s="75"/>
      <c r="K17" s="75"/>
      <c r="L17" s="75"/>
      <c r="M17" s="75"/>
      <c r="N17" s="75"/>
      <c r="O17" s="72">
        <f>O16/$C$14</f>
        <v>0</v>
      </c>
      <c r="P17" s="72">
        <f t="shared" ref="P17:V17" si="9">P16/$C$14</f>
        <v>0</v>
      </c>
      <c r="Q17" s="72">
        <f t="shared" si="9"/>
        <v>0</v>
      </c>
      <c r="R17" s="72">
        <f t="shared" si="9"/>
        <v>0</v>
      </c>
      <c r="S17" s="72">
        <f t="shared" si="9"/>
        <v>0</v>
      </c>
      <c r="T17" s="72">
        <f t="shared" si="9"/>
        <v>0</v>
      </c>
      <c r="U17" s="72">
        <f t="shared" si="9"/>
        <v>0</v>
      </c>
      <c r="V17" s="72">
        <f t="shared" si="9"/>
        <v>0</v>
      </c>
      <c r="W17" s="75"/>
      <c r="X17" s="75"/>
      <c r="Y17" s="72">
        <f t="shared" si="7"/>
        <v>0</v>
      </c>
      <c r="Z17" s="72">
        <f t="shared" si="7"/>
        <v>0</v>
      </c>
      <c r="AA17" s="72">
        <f t="shared" si="7"/>
        <v>0</v>
      </c>
      <c r="AB17" s="75"/>
      <c r="AC17" s="75"/>
      <c r="AD17" s="75"/>
      <c r="AE17" s="75"/>
      <c r="AF17" s="72">
        <f t="shared" si="8"/>
        <v>0</v>
      </c>
      <c r="AG17" s="75"/>
    </row>
    <row r="18" spans="1:33" x14ac:dyDescent="0.25">
      <c r="A18" s="124">
        <v>171378752</v>
      </c>
      <c r="B18" s="115" t="s">
        <v>10699</v>
      </c>
      <c r="C18" s="76">
        <f>'Upstream Operations'!T607+'Upstream Operations'!A607+'Upstream Operations'!AA607+'Upstream Operations'!AK607+'Upstream Operations'!AF607+'Upstream Operations'!AZ607</f>
        <v>736842</v>
      </c>
      <c r="D18" s="117">
        <f>'Upstream Operations'!Z607</f>
        <v>413.74232804961503</v>
      </c>
      <c r="E18" s="75">
        <f>'Upstream Operations'!AK607</f>
        <v>246586</v>
      </c>
      <c r="F18" s="75">
        <f>'Upstream Operations'!T607</f>
        <v>471230</v>
      </c>
      <c r="G18" s="75"/>
      <c r="H18" s="75"/>
      <c r="I18" s="75">
        <f>'Upstream Operations'!AZ607</f>
        <v>18414</v>
      </c>
      <c r="J18" s="75">
        <f>'Upstream Operations'!AF607</f>
        <v>36</v>
      </c>
      <c r="K18" s="75">
        <f>'Upstream Operations'!AA607</f>
        <v>576</v>
      </c>
      <c r="L18" s="75"/>
      <c r="M18" s="75"/>
      <c r="N18" s="75"/>
      <c r="O18" s="75"/>
      <c r="P18" s="75"/>
      <c r="Q18" s="75"/>
      <c r="R18" s="75"/>
      <c r="S18" s="75"/>
      <c r="T18" s="75"/>
      <c r="U18" s="75"/>
      <c r="V18" s="75"/>
      <c r="W18" s="75"/>
      <c r="X18" s="75"/>
      <c r="Y18" s="75"/>
      <c r="Z18" s="75"/>
      <c r="AA18" s="75"/>
      <c r="AB18" s="75"/>
      <c r="AC18" s="75"/>
      <c r="AD18" s="75"/>
      <c r="AE18" s="75"/>
      <c r="AF18" s="75"/>
      <c r="AG18" s="75">
        <v>1</v>
      </c>
    </row>
    <row r="19" spans="1:33" x14ac:dyDescent="0.25">
      <c r="B19" s="116"/>
      <c r="C19" s="73"/>
      <c r="D19" s="73"/>
      <c r="E19" s="75"/>
      <c r="F19" s="75"/>
      <c r="G19" s="75"/>
      <c r="H19" s="75"/>
      <c r="I19" s="75"/>
      <c r="J19" s="75"/>
      <c r="K19" s="75"/>
      <c r="L19" s="75"/>
      <c r="M19" s="75"/>
      <c r="N19" s="72"/>
      <c r="O19" s="72"/>
      <c r="P19" s="72"/>
      <c r="Q19" s="72"/>
      <c r="R19" s="72"/>
      <c r="S19" s="72"/>
      <c r="T19" s="72"/>
      <c r="U19" s="72"/>
      <c r="V19" s="72"/>
      <c r="W19" s="72"/>
      <c r="X19" s="72"/>
      <c r="Y19" s="72"/>
      <c r="Z19" s="72"/>
      <c r="AA19" s="72"/>
      <c r="AB19" s="72"/>
      <c r="AC19" s="72"/>
      <c r="AD19" s="72"/>
      <c r="AE19" s="72"/>
      <c r="AF19" s="72"/>
      <c r="AG19" s="72">
        <f>AG18/$C$18</f>
        <v>1.3571430510204358E-6</v>
      </c>
    </row>
    <row r="20" spans="1:33" x14ac:dyDescent="0.25">
      <c r="C20" s="119">
        <f>SUM(C8:C19)</f>
        <v>33949158</v>
      </c>
      <c r="D20" s="118">
        <f>SUM(D8:D19)</f>
        <v>7302.9774345643818</v>
      </c>
      <c r="E20" s="118">
        <f>SUM(E8:E18)</f>
        <v>8479640</v>
      </c>
      <c r="F20" s="118">
        <f>SUM(F8:F18)</f>
        <v>24837562</v>
      </c>
      <c r="G20" s="118">
        <v>7000</v>
      </c>
      <c r="H20" s="118" t="s">
        <v>10717</v>
      </c>
      <c r="I20" s="118"/>
      <c r="J20" s="118"/>
      <c r="K20" s="118"/>
      <c r="L20" s="118"/>
      <c r="M20" s="118"/>
    </row>
    <row r="22" spans="1:33" x14ac:dyDescent="0.25">
      <c r="C22" t="s">
        <v>10691</v>
      </c>
      <c r="E22">
        <f>(E20/G20)/24</f>
        <v>50.474047619047617</v>
      </c>
      <c r="F22">
        <f>(F20/G20)/24</f>
        <v>147.84263095238094</v>
      </c>
      <c r="G22">
        <f>F22/30</f>
        <v>4.928087698412698</v>
      </c>
    </row>
    <row r="26" spans="1:33" x14ac:dyDescent="0.25">
      <c r="B26" s="123" t="s">
        <v>10704</v>
      </c>
    </row>
    <row r="27" spans="1:33" x14ac:dyDescent="0.25">
      <c r="B27" t="s">
        <v>10705</v>
      </c>
    </row>
    <row r="28" spans="1:33" x14ac:dyDescent="0.25">
      <c r="B28" t="s">
        <v>10710</v>
      </c>
    </row>
    <row r="29" spans="1:33" x14ac:dyDescent="0.25">
      <c r="B29" t="s">
        <v>10711</v>
      </c>
    </row>
    <row r="30" spans="1:33" x14ac:dyDescent="0.25">
      <c r="B30" t="s">
        <v>10706</v>
      </c>
    </row>
    <row r="31" spans="1:33" x14ac:dyDescent="0.25">
      <c r="B31" t="s">
        <v>10707</v>
      </c>
    </row>
    <row r="32" spans="1:33" x14ac:dyDescent="0.25">
      <c r="B32" t="s">
        <v>10708</v>
      </c>
    </row>
    <row r="33" spans="2:2" x14ac:dyDescent="0.25">
      <c r="B33" t="s">
        <v>10709</v>
      </c>
    </row>
    <row r="34" spans="2:2" x14ac:dyDescent="0.25">
      <c r="B34" t="s">
        <v>10712</v>
      </c>
    </row>
    <row r="36" spans="2:2" x14ac:dyDescent="0.25">
      <c r="B36" s="123"/>
    </row>
  </sheetData>
  <conditionalFormatting sqref="N7:AG7">
    <cfRule type="cellIs" dxfId="1633" priority="80" operator="equal">
      <formula>""</formula>
    </cfRule>
  </conditionalFormatting>
  <conditionalFormatting sqref="N7:AG7">
    <cfRule type="cellIs" dxfId="1632" priority="79" operator="greaterThan">
      <formula>0.3</formula>
    </cfRule>
  </conditionalFormatting>
  <conditionalFormatting sqref="N6:AG6">
    <cfRule type="cellIs" dxfId="1631" priority="78" operator="equal">
      <formula>""</formula>
    </cfRule>
  </conditionalFormatting>
  <conditionalFormatting sqref="N9 N11:O11 N8:AG8 N10:AG10 AB9:AG9 N12:AG12 Q11:AG11">
    <cfRule type="cellIs" dxfId="1630" priority="77" operator="equal">
      <formula>""</formula>
    </cfRule>
  </conditionalFormatting>
  <conditionalFormatting sqref="N13:T13 V13:Z13">
    <cfRule type="cellIs" dxfId="1629" priority="76" operator="equal">
      <formula>""</formula>
    </cfRule>
  </conditionalFormatting>
  <conditionalFormatting sqref="N13:T13 V13:Z13">
    <cfRule type="cellIs" dxfId="1628" priority="75" operator="greaterThan">
      <formula>0.3</formula>
    </cfRule>
  </conditionalFormatting>
  <conditionalFormatting sqref="O9:AA9">
    <cfRule type="cellIs" dxfId="1627" priority="74" operator="equal">
      <formula>""</formula>
    </cfRule>
  </conditionalFormatting>
  <conditionalFormatting sqref="O9:AA9">
    <cfRule type="cellIs" dxfId="1626" priority="73" operator="greaterThan">
      <formula>0.3</formula>
    </cfRule>
  </conditionalFormatting>
  <conditionalFormatting sqref="P11:S11">
    <cfRule type="cellIs" dxfId="1625" priority="72" operator="equal">
      <formula>""</formula>
    </cfRule>
  </conditionalFormatting>
  <conditionalFormatting sqref="P11:S11">
    <cfRule type="cellIs" dxfId="1624" priority="71" operator="greaterThan">
      <formula>0.3</formula>
    </cfRule>
  </conditionalFormatting>
  <conditionalFormatting sqref="U11:V11">
    <cfRule type="cellIs" dxfId="1623" priority="70" operator="equal">
      <formula>""</formula>
    </cfRule>
  </conditionalFormatting>
  <conditionalFormatting sqref="U11:V11">
    <cfRule type="cellIs" dxfId="1622" priority="69" operator="greaterThan">
      <formula>0.3</formula>
    </cfRule>
  </conditionalFormatting>
  <conditionalFormatting sqref="Y11:Z11">
    <cfRule type="cellIs" dxfId="1621" priority="68" operator="equal">
      <formula>""</formula>
    </cfRule>
  </conditionalFormatting>
  <conditionalFormatting sqref="Y11:Z11">
    <cfRule type="cellIs" dxfId="1620" priority="67" operator="greaterThan">
      <formula>0.3</formula>
    </cfRule>
  </conditionalFormatting>
  <conditionalFormatting sqref="AA11">
    <cfRule type="cellIs" dxfId="1619" priority="66" operator="equal">
      <formula>""</formula>
    </cfRule>
  </conditionalFormatting>
  <conditionalFormatting sqref="AA11">
    <cfRule type="cellIs" dxfId="1618" priority="65" operator="greaterThan">
      <formula>0.3</formula>
    </cfRule>
  </conditionalFormatting>
  <conditionalFormatting sqref="U13">
    <cfRule type="cellIs" dxfId="1617" priority="64" operator="equal">
      <formula>""</formula>
    </cfRule>
  </conditionalFormatting>
  <conditionalFormatting sqref="U13">
    <cfRule type="cellIs" dxfId="1616" priority="63" operator="equal">
      <formula>""</formula>
    </cfRule>
  </conditionalFormatting>
  <conditionalFormatting sqref="U13">
    <cfRule type="cellIs" dxfId="1615" priority="62" operator="greaterThan">
      <formula>0.3</formula>
    </cfRule>
  </conditionalFormatting>
  <conditionalFormatting sqref="U11:V11">
    <cfRule type="cellIs" dxfId="1614" priority="61" operator="equal">
      <formula>""</formula>
    </cfRule>
  </conditionalFormatting>
  <conditionalFormatting sqref="U11:V11">
    <cfRule type="cellIs" dxfId="1613" priority="60" operator="greaterThan">
      <formula>0.3</formula>
    </cfRule>
  </conditionalFormatting>
  <conditionalFormatting sqref="Y11:AA11">
    <cfRule type="cellIs" dxfId="1612" priority="59" operator="equal">
      <formula>""</formula>
    </cfRule>
  </conditionalFormatting>
  <conditionalFormatting sqref="Y11:AA11">
    <cfRule type="cellIs" dxfId="1611" priority="58" operator="greaterThan">
      <formula>0.3</formula>
    </cfRule>
  </conditionalFormatting>
  <conditionalFormatting sqref="AA13:AG13">
    <cfRule type="cellIs" dxfId="1610" priority="57" operator="equal">
      <formula>""</formula>
    </cfRule>
  </conditionalFormatting>
  <conditionalFormatting sqref="AA13:AG13">
    <cfRule type="cellIs" dxfId="1609" priority="56" operator="equal">
      <formula>""</formula>
    </cfRule>
  </conditionalFormatting>
  <conditionalFormatting sqref="AA13:AG13">
    <cfRule type="cellIs" dxfId="1608" priority="55" operator="greaterThan">
      <formula>0.3</formula>
    </cfRule>
  </conditionalFormatting>
  <conditionalFormatting sqref="N15 N14:AG14 N18:AG18 Q15:AG15 N17 N16:AG16 Q17:AG17">
    <cfRule type="cellIs" dxfId="1607" priority="54" operator="equal">
      <formula>""</formula>
    </cfRule>
  </conditionalFormatting>
  <conditionalFormatting sqref="P15:S15 P17:S17">
    <cfRule type="cellIs" dxfId="1606" priority="53" operator="equal">
      <formula>""</formula>
    </cfRule>
  </conditionalFormatting>
  <conditionalFormatting sqref="P15:S15 P17:S17">
    <cfRule type="cellIs" dxfId="1605" priority="52" operator="greaterThan">
      <formula>0.3</formula>
    </cfRule>
  </conditionalFormatting>
  <conditionalFormatting sqref="U15:V15 U17:V17">
    <cfRule type="cellIs" dxfId="1604" priority="51" operator="equal">
      <formula>""</formula>
    </cfRule>
  </conditionalFormatting>
  <conditionalFormatting sqref="U15:V15 U17:V17">
    <cfRule type="cellIs" dxfId="1603" priority="50" operator="greaterThan">
      <formula>0.3</formula>
    </cfRule>
  </conditionalFormatting>
  <conditionalFormatting sqref="Y15:Z15 Y17:Z17">
    <cfRule type="cellIs" dxfId="1602" priority="49" operator="equal">
      <formula>""</formula>
    </cfRule>
  </conditionalFormatting>
  <conditionalFormatting sqref="Y15:Z15 Y17:Z17">
    <cfRule type="cellIs" dxfId="1601" priority="48" operator="greaterThan">
      <formula>0.3</formula>
    </cfRule>
  </conditionalFormatting>
  <conditionalFormatting sqref="AA15 AA17">
    <cfRule type="cellIs" dxfId="1600" priority="47" operator="equal">
      <formula>""</formula>
    </cfRule>
  </conditionalFormatting>
  <conditionalFormatting sqref="AA15 AA17">
    <cfRule type="cellIs" dxfId="1599" priority="46" operator="greaterThan">
      <formula>0.3</formula>
    </cfRule>
  </conditionalFormatting>
  <conditionalFormatting sqref="U15:V15 U17:V17">
    <cfRule type="cellIs" dxfId="1598" priority="45" operator="equal">
      <formula>""</formula>
    </cfRule>
  </conditionalFormatting>
  <conditionalFormatting sqref="U15:V15 U17:V17">
    <cfRule type="cellIs" dxfId="1597" priority="44" operator="greaterThan">
      <formula>0.3</formula>
    </cfRule>
  </conditionalFormatting>
  <conditionalFormatting sqref="Y15:AA15 Y17:AA17">
    <cfRule type="cellIs" dxfId="1596" priority="43" operator="equal">
      <formula>""</formula>
    </cfRule>
  </conditionalFormatting>
  <conditionalFormatting sqref="Y15:AA15 Y17:AA17">
    <cfRule type="cellIs" dxfId="1595" priority="42" operator="greaterThan">
      <formula>0.3</formula>
    </cfRule>
  </conditionalFormatting>
  <conditionalFormatting sqref="O15:V15 O17:V17">
    <cfRule type="cellIs" dxfId="1594" priority="41" operator="equal">
      <formula>""</formula>
    </cfRule>
  </conditionalFormatting>
  <conditionalFormatting sqref="O15:V15 O17:V17">
    <cfRule type="cellIs" dxfId="1593" priority="40" operator="greaterThan">
      <formula>0.3</formula>
    </cfRule>
  </conditionalFormatting>
  <conditionalFormatting sqref="Y15:AA15 Y17:AA17">
    <cfRule type="cellIs" dxfId="1592" priority="39" operator="equal">
      <formula>""</formula>
    </cfRule>
  </conditionalFormatting>
  <conditionalFormatting sqref="Y15:AA15 Y17:AA17">
    <cfRule type="cellIs" dxfId="1591" priority="38" operator="greaterThan">
      <formula>0.3</formula>
    </cfRule>
  </conditionalFormatting>
  <conditionalFormatting sqref="Y15:AA15 Y17:AA17">
    <cfRule type="cellIs" dxfId="1590" priority="37" operator="equal">
      <formula>""</formula>
    </cfRule>
  </conditionalFormatting>
  <conditionalFormatting sqref="Y15:AA15 Y17:AA17">
    <cfRule type="cellIs" dxfId="1589" priority="36" operator="greaterThan">
      <formula>0.3</formula>
    </cfRule>
  </conditionalFormatting>
  <conditionalFormatting sqref="Y15:AA15 Y17:AA17">
    <cfRule type="cellIs" dxfId="1588" priority="35" operator="equal">
      <formula>""</formula>
    </cfRule>
  </conditionalFormatting>
  <conditionalFormatting sqref="Y15:AA15 Y17:AA17">
    <cfRule type="cellIs" dxfId="1587" priority="34" operator="greaterThan">
      <formula>0.3</formula>
    </cfRule>
  </conditionalFormatting>
  <conditionalFormatting sqref="AF15 AF17">
    <cfRule type="cellIs" dxfId="1586" priority="33" operator="equal">
      <formula>""</formula>
    </cfRule>
  </conditionalFormatting>
  <conditionalFormatting sqref="AF15 AF17">
    <cfRule type="cellIs" dxfId="1585" priority="32" operator="greaterThan">
      <formula>0.3</formula>
    </cfRule>
  </conditionalFormatting>
  <conditionalFormatting sqref="AF15 AF17">
    <cfRule type="cellIs" dxfId="1584" priority="31" operator="equal">
      <formula>""</formula>
    </cfRule>
  </conditionalFormatting>
  <conditionalFormatting sqref="AF15 AF17">
    <cfRule type="cellIs" dxfId="1583" priority="30" operator="greaterThan">
      <formula>0.3</formula>
    </cfRule>
  </conditionalFormatting>
  <conditionalFormatting sqref="AF15 AF17">
    <cfRule type="cellIs" dxfId="1582" priority="29" operator="equal">
      <formula>""</formula>
    </cfRule>
  </conditionalFormatting>
  <conditionalFormatting sqref="AF15 AF17">
    <cfRule type="cellIs" dxfId="1581" priority="28" operator="greaterThan">
      <formula>0.3</formula>
    </cfRule>
  </conditionalFormatting>
  <conditionalFormatting sqref="AF15 AF17">
    <cfRule type="cellIs" dxfId="1580" priority="27" operator="equal">
      <formula>""</formula>
    </cfRule>
  </conditionalFormatting>
  <conditionalFormatting sqref="AF15 AF17">
    <cfRule type="cellIs" dxfId="1579" priority="26" operator="greaterThan">
      <formula>0.3</formula>
    </cfRule>
  </conditionalFormatting>
  <conditionalFormatting sqref="AF15 AF17">
    <cfRule type="cellIs" dxfId="1578" priority="25" operator="equal">
      <formula>""</formula>
    </cfRule>
  </conditionalFormatting>
  <conditionalFormatting sqref="AF15 AF17">
    <cfRule type="cellIs" dxfId="1577" priority="24" operator="greaterThan">
      <formula>0.3</formula>
    </cfRule>
  </conditionalFormatting>
  <conditionalFormatting sqref="N19:AF19">
    <cfRule type="cellIs" dxfId="1576" priority="23" operator="equal">
      <formula>""</formula>
    </cfRule>
  </conditionalFormatting>
  <conditionalFormatting sqref="N19:AF19">
    <cfRule type="cellIs" dxfId="1575" priority="22" operator="equal">
      <formula>""</formula>
    </cfRule>
  </conditionalFormatting>
  <conditionalFormatting sqref="N19:AF19">
    <cfRule type="cellIs" dxfId="1574" priority="21" operator="greaterThan">
      <formula>0.3</formula>
    </cfRule>
  </conditionalFormatting>
  <conditionalFormatting sqref="N19:AF19">
    <cfRule type="cellIs" dxfId="1573" priority="20" operator="equal">
      <formula>""</formula>
    </cfRule>
  </conditionalFormatting>
  <conditionalFormatting sqref="N19:AF19">
    <cfRule type="cellIs" dxfId="1572" priority="19" operator="greaterThan">
      <formula>0.3</formula>
    </cfRule>
  </conditionalFormatting>
  <conditionalFormatting sqref="N19:AF19">
    <cfRule type="cellIs" dxfId="1571" priority="18" operator="equal">
      <formula>""</formula>
    </cfRule>
  </conditionalFormatting>
  <conditionalFormatting sqref="N19:AF19">
    <cfRule type="cellIs" dxfId="1570" priority="17" operator="greaterThan">
      <formula>0.3</formula>
    </cfRule>
  </conditionalFormatting>
  <conditionalFormatting sqref="N19:AF19">
    <cfRule type="cellIs" dxfId="1569" priority="16" operator="equal">
      <formula>""</formula>
    </cfRule>
  </conditionalFormatting>
  <conditionalFormatting sqref="N19:AF19">
    <cfRule type="cellIs" dxfId="1568" priority="15" operator="greaterThan">
      <formula>0.3</formula>
    </cfRule>
  </conditionalFormatting>
  <conditionalFormatting sqref="N19:AF19">
    <cfRule type="cellIs" dxfId="1567" priority="14" operator="equal">
      <formula>""</formula>
    </cfRule>
  </conditionalFormatting>
  <conditionalFormatting sqref="N19:AF19">
    <cfRule type="cellIs" dxfId="1566" priority="13" operator="greaterThan">
      <formula>0.3</formula>
    </cfRule>
  </conditionalFormatting>
  <conditionalFormatting sqref="AG19">
    <cfRule type="cellIs" dxfId="1565" priority="12" operator="equal">
      <formula>""</formula>
    </cfRule>
  </conditionalFormatting>
  <conditionalFormatting sqref="AG19">
    <cfRule type="cellIs" dxfId="1564" priority="11" operator="equal">
      <formula>""</formula>
    </cfRule>
  </conditionalFormatting>
  <conditionalFormatting sqref="AG19">
    <cfRule type="cellIs" dxfId="1563" priority="10" operator="greaterThan">
      <formula>0.3</formula>
    </cfRule>
  </conditionalFormatting>
  <conditionalFormatting sqref="AG19">
    <cfRule type="cellIs" dxfId="1562" priority="9" operator="equal">
      <formula>""</formula>
    </cfRule>
  </conditionalFormatting>
  <conditionalFormatting sqref="AG19">
    <cfRule type="cellIs" dxfId="1561" priority="8" operator="greaterThan">
      <formula>0.3</formula>
    </cfRule>
  </conditionalFormatting>
  <conditionalFormatting sqref="AG19">
    <cfRule type="cellIs" dxfId="1560" priority="7" operator="equal">
      <formula>""</formula>
    </cfRule>
  </conditionalFormatting>
  <conditionalFormatting sqref="AG19">
    <cfRule type="cellIs" dxfId="1559" priority="6" operator="greaterThan">
      <formula>0.3</formula>
    </cfRule>
  </conditionalFormatting>
  <conditionalFormatting sqref="AG19">
    <cfRule type="cellIs" dxfId="1558" priority="5" operator="equal">
      <formula>""</formula>
    </cfRule>
  </conditionalFormatting>
  <conditionalFormatting sqref="AG19">
    <cfRule type="cellIs" dxfId="1557" priority="4" operator="greaterThan">
      <formula>0.3</formula>
    </cfRule>
  </conditionalFormatting>
  <conditionalFormatting sqref="AG19">
    <cfRule type="cellIs" dxfId="1556" priority="3" operator="equal">
      <formula>""</formula>
    </cfRule>
  </conditionalFormatting>
  <conditionalFormatting sqref="AG19">
    <cfRule type="cellIs" dxfId="1555" priority="2" operator="greaterThan">
      <formula>0.3</formula>
    </cfRule>
  </conditionalFormatting>
  <conditionalFormatting sqref="E8:M19">
    <cfRule type="cellIs" dxfId="1554" priority="1" operator="equal">
      <formula>""</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0E998-963F-45F5-A469-EF6B04EE2F85}">
  <dimension ref="B2:M342"/>
  <sheetViews>
    <sheetView showGridLines="0" topLeftCell="C1" workbookViewId="0">
      <selection activeCell="I33" sqref="I33"/>
    </sheetView>
  </sheetViews>
  <sheetFormatPr defaultRowHeight="15" x14ac:dyDescent="0.25"/>
  <cols>
    <col min="2" max="2" width="44.5703125" customWidth="1"/>
    <col min="3" max="3" width="14.140625" customWidth="1"/>
    <col min="4" max="5" width="13.5703125" bestFit="1" customWidth="1"/>
    <col min="6" max="6" width="12" bestFit="1" customWidth="1"/>
    <col min="9" max="9" width="44.7109375" customWidth="1"/>
    <col min="10" max="10" width="14.42578125" customWidth="1"/>
    <col min="11" max="11" width="12.5703125" bestFit="1" customWidth="1"/>
    <col min="12" max="12" width="12.42578125" bestFit="1" customWidth="1"/>
  </cols>
  <sheetData>
    <row r="2" spans="2:13" x14ac:dyDescent="0.25">
      <c r="B2" s="88" t="s">
        <v>6327</v>
      </c>
      <c r="C2" s="88"/>
      <c r="I2" s="88" t="s">
        <v>6326</v>
      </c>
      <c r="J2" s="88"/>
    </row>
    <row r="4" spans="2:13" x14ac:dyDescent="0.25">
      <c r="B4" s="85" t="s">
        <v>6325</v>
      </c>
      <c r="C4" s="85"/>
      <c r="D4" s="85" t="s">
        <v>6324</v>
      </c>
      <c r="E4" s="85" t="s">
        <v>6323</v>
      </c>
      <c r="F4" s="85" t="s">
        <v>6322</v>
      </c>
      <c r="I4" s="85" t="s">
        <v>6325</v>
      </c>
      <c r="J4" s="85"/>
      <c r="K4" s="85" t="s">
        <v>6324</v>
      </c>
      <c r="L4" s="85" t="s">
        <v>6323</v>
      </c>
      <c r="M4" s="85" t="s">
        <v>6322</v>
      </c>
    </row>
    <row r="5" spans="2:13" x14ac:dyDescent="0.25">
      <c r="B5" s="85"/>
      <c r="C5" s="85"/>
      <c r="D5" s="100">
        <f>SUM(D6:D83)</f>
        <v>12960809</v>
      </c>
      <c r="E5" s="100">
        <f>SUM(E6:E83)</f>
        <v>11024486</v>
      </c>
      <c r="F5" s="100"/>
      <c r="I5" s="85"/>
      <c r="J5" s="85"/>
      <c r="K5" s="100">
        <f>SUM(K6:K341)</f>
        <v>6106324</v>
      </c>
      <c r="L5" s="100">
        <f>SUM(L6:L341)</f>
        <v>5428984</v>
      </c>
      <c r="M5" s="100"/>
    </row>
    <row r="6" spans="2:13" x14ac:dyDescent="0.25">
      <c r="B6" s="96" t="s">
        <v>6320</v>
      </c>
      <c r="C6" s="96" t="s">
        <v>6315</v>
      </c>
      <c r="D6" s="95">
        <v>6789327</v>
      </c>
      <c r="E6" s="95">
        <v>5076426</v>
      </c>
      <c r="F6" s="94">
        <f t="shared" ref="F6:F37" si="0">E6/$E$5</f>
        <v>0.46046827035745702</v>
      </c>
      <c r="I6" s="96" t="s">
        <v>6321</v>
      </c>
      <c r="J6" s="96" t="s">
        <v>6315</v>
      </c>
      <c r="K6" s="95">
        <v>3890149</v>
      </c>
      <c r="L6" s="95">
        <v>3316932</v>
      </c>
      <c r="M6" s="94">
        <f t="shared" ref="M6:M69" si="1">L6/$L$5</f>
        <v>0.6109673559546317</v>
      </c>
    </row>
    <row r="7" spans="2:13" x14ac:dyDescent="0.25">
      <c r="B7" s="99" t="s">
        <v>6320</v>
      </c>
      <c r="C7" s="99" t="s">
        <v>6318</v>
      </c>
      <c r="D7" s="98">
        <v>1</v>
      </c>
      <c r="E7" s="98">
        <v>1</v>
      </c>
      <c r="F7" s="97">
        <f t="shared" si="0"/>
        <v>9.0707176733681737E-8</v>
      </c>
      <c r="I7" s="96" t="s">
        <v>6319</v>
      </c>
      <c r="J7" s="96" t="s">
        <v>6315</v>
      </c>
      <c r="K7" s="95">
        <v>2211918</v>
      </c>
      <c r="L7" s="95">
        <v>2109653</v>
      </c>
      <c r="M7" s="94">
        <f t="shared" si="1"/>
        <v>0.38859075657618442</v>
      </c>
    </row>
    <row r="8" spans="2:13" x14ac:dyDescent="0.25">
      <c r="B8" s="96" t="s">
        <v>6319</v>
      </c>
      <c r="C8" s="96" t="s">
        <v>6315</v>
      </c>
      <c r="D8" s="95">
        <v>5685169</v>
      </c>
      <c r="E8" s="95">
        <v>5493238</v>
      </c>
      <c r="F8" s="94">
        <f t="shared" si="0"/>
        <v>0.4982761101061764</v>
      </c>
      <c r="I8" s="99" t="s">
        <v>6319</v>
      </c>
      <c r="J8" s="99" t="s">
        <v>6318</v>
      </c>
      <c r="K8" s="98">
        <v>12</v>
      </c>
      <c r="L8" s="98">
        <v>6</v>
      </c>
      <c r="M8" s="97">
        <f t="shared" si="1"/>
        <v>1.1051791642782516E-6</v>
      </c>
    </row>
    <row r="9" spans="2:13" x14ac:dyDescent="0.25">
      <c r="B9" s="99" t="s">
        <v>6319</v>
      </c>
      <c r="C9" s="99" t="s">
        <v>6318</v>
      </c>
      <c r="D9" s="98">
        <v>12</v>
      </c>
      <c r="E9" s="98">
        <v>6</v>
      </c>
      <c r="F9" s="97">
        <f t="shared" si="0"/>
        <v>5.442430604020904E-7</v>
      </c>
      <c r="I9" s="96" t="s">
        <v>6316</v>
      </c>
      <c r="J9" s="96" t="s">
        <v>6315</v>
      </c>
      <c r="K9" s="95">
        <v>1345</v>
      </c>
      <c r="L9" s="95">
        <v>1333</v>
      </c>
      <c r="M9" s="94">
        <f t="shared" si="1"/>
        <v>2.4553397099715159E-4</v>
      </c>
    </row>
    <row r="10" spans="2:13" x14ac:dyDescent="0.25">
      <c r="B10" s="96" t="s">
        <v>6317</v>
      </c>
      <c r="C10" s="96" t="s">
        <v>6315</v>
      </c>
      <c r="D10" s="95">
        <v>341714</v>
      </c>
      <c r="E10" s="95">
        <v>312973</v>
      </c>
      <c r="F10" s="94">
        <f t="shared" si="0"/>
        <v>2.8388897223870575E-2</v>
      </c>
      <c r="I10" s="49" t="s">
        <v>6314</v>
      </c>
      <c r="J10" s="49" t="s">
        <v>5976</v>
      </c>
      <c r="K10" s="47">
        <v>670</v>
      </c>
      <c r="L10" s="47">
        <v>62</v>
      </c>
      <c r="M10" s="90">
        <f t="shared" si="1"/>
        <v>1.1420184697541934E-5</v>
      </c>
    </row>
    <row r="11" spans="2:13" x14ac:dyDescent="0.25">
      <c r="B11" s="96" t="s">
        <v>6316</v>
      </c>
      <c r="C11" s="96" t="s">
        <v>6315</v>
      </c>
      <c r="D11" s="95">
        <v>1626</v>
      </c>
      <c r="E11" s="95">
        <v>1469</v>
      </c>
      <c r="F11" s="94">
        <f t="shared" si="0"/>
        <v>1.3324884262177846E-4</v>
      </c>
      <c r="I11" s="49" t="s">
        <v>6311</v>
      </c>
      <c r="J11" s="49" t="s">
        <v>5976</v>
      </c>
      <c r="K11" s="47">
        <v>362</v>
      </c>
      <c r="L11" s="47">
        <v>95</v>
      </c>
      <c r="M11" s="90">
        <f t="shared" si="1"/>
        <v>1.7498670101072319E-5</v>
      </c>
    </row>
    <row r="12" spans="2:13" x14ac:dyDescent="0.25">
      <c r="B12" s="93" t="s">
        <v>6314</v>
      </c>
      <c r="C12" s="93" t="s">
        <v>5976</v>
      </c>
      <c r="D12" s="92">
        <v>113249</v>
      </c>
      <c r="E12" s="92">
        <v>112196</v>
      </c>
      <c r="F12" s="91">
        <f t="shared" si="0"/>
        <v>1.0176982400812155E-2</v>
      </c>
      <c r="I12" s="49" t="s">
        <v>6310</v>
      </c>
      <c r="J12" s="49" t="s">
        <v>5976</v>
      </c>
      <c r="K12" s="47">
        <v>317</v>
      </c>
      <c r="L12" s="47">
        <v>156</v>
      </c>
      <c r="M12" s="90">
        <f t="shared" si="1"/>
        <v>2.8734658271234545E-5</v>
      </c>
    </row>
    <row r="13" spans="2:13" x14ac:dyDescent="0.25">
      <c r="B13" s="93" t="s">
        <v>6313</v>
      </c>
      <c r="C13" s="93" t="s">
        <v>5976</v>
      </c>
      <c r="D13" s="92">
        <v>27256</v>
      </c>
      <c r="E13" s="92">
        <v>26584</v>
      </c>
      <c r="F13" s="91">
        <f t="shared" si="0"/>
        <v>2.4113595862881951E-3</v>
      </c>
      <c r="I13" s="49" t="s">
        <v>6308</v>
      </c>
      <c r="J13" s="49" t="s">
        <v>5976</v>
      </c>
      <c r="K13" s="47">
        <v>250</v>
      </c>
      <c r="L13" s="47">
        <v>114</v>
      </c>
      <c r="M13" s="90">
        <f t="shared" si="1"/>
        <v>2.0998404121286783E-5</v>
      </c>
    </row>
    <row r="14" spans="2:13" x14ac:dyDescent="0.25">
      <c r="B14" s="49" t="s">
        <v>6312</v>
      </c>
      <c r="C14" s="49" t="s">
        <v>5976</v>
      </c>
      <c r="D14" s="47">
        <v>794</v>
      </c>
      <c r="E14" s="47">
        <v>794</v>
      </c>
      <c r="F14" s="90">
        <f t="shared" si="0"/>
        <v>7.20214983265433E-5</v>
      </c>
      <c r="I14" s="49" t="s">
        <v>6304</v>
      </c>
      <c r="J14" s="49" t="s">
        <v>5976</v>
      </c>
      <c r="K14" s="47">
        <v>114</v>
      </c>
      <c r="L14" s="47">
        <v>96</v>
      </c>
      <c r="M14" s="90">
        <f t="shared" si="1"/>
        <v>1.7682866628452026E-5</v>
      </c>
    </row>
    <row r="15" spans="2:13" x14ac:dyDescent="0.25">
      <c r="B15" s="49" t="s">
        <v>6311</v>
      </c>
      <c r="C15" s="49" t="s">
        <v>5976</v>
      </c>
      <c r="D15" s="47">
        <v>362</v>
      </c>
      <c r="E15" s="47">
        <v>95</v>
      </c>
      <c r="F15" s="90">
        <f t="shared" si="0"/>
        <v>8.6171817896997646E-6</v>
      </c>
      <c r="I15" s="49" t="s">
        <v>6302</v>
      </c>
      <c r="J15" s="49" t="s">
        <v>5976</v>
      </c>
      <c r="K15" s="47">
        <v>88</v>
      </c>
      <c r="L15" s="47">
        <v>11</v>
      </c>
      <c r="M15" s="90">
        <f t="shared" si="1"/>
        <v>2.0261618011767948E-6</v>
      </c>
    </row>
    <row r="16" spans="2:13" x14ac:dyDescent="0.25">
      <c r="B16" s="49" t="s">
        <v>6310</v>
      </c>
      <c r="C16" s="49" t="s">
        <v>5976</v>
      </c>
      <c r="D16" s="47">
        <v>317</v>
      </c>
      <c r="E16" s="47">
        <v>156</v>
      </c>
      <c r="F16" s="90">
        <f t="shared" si="0"/>
        <v>1.415031957045435E-5</v>
      </c>
      <c r="I16" s="49" t="s">
        <v>6309</v>
      </c>
      <c r="J16" s="49" t="s">
        <v>5976</v>
      </c>
      <c r="K16" s="47">
        <v>69</v>
      </c>
      <c r="L16" s="47">
        <v>65</v>
      </c>
      <c r="M16" s="90">
        <f t="shared" si="1"/>
        <v>1.1972774279681061E-5</v>
      </c>
    </row>
    <row r="17" spans="2:13" x14ac:dyDescent="0.25">
      <c r="B17" s="49" t="s">
        <v>6308</v>
      </c>
      <c r="C17" s="49" t="s">
        <v>5976</v>
      </c>
      <c r="D17" s="47">
        <v>250</v>
      </c>
      <c r="E17" s="47">
        <v>114</v>
      </c>
      <c r="F17" s="90">
        <f t="shared" si="0"/>
        <v>1.0340618147639718E-5</v>
      </c>
      <c r="I17" s="49" t="s">
        <v>6307</v>
      </c>
      <c r="J17" s="49" t="s">
        <v>5976</v>
      </c>
      <c r="K17" s="47">
        <v>49</v>
      </c>
      <c r="L17" s="47">
        <v>2</v>
      </c>
      <c r="M17" s="90">
        <f t="shared" si="1"/>
        <v>3.6839305475941723E-7</v>
      </c>
    </row>
    <row r="18" spans="2:13" x14ac:dyDescent="0.25">
      <c r="B18" s="49" t="s">
        <v>6306</v>
      </c>
      <c r="C18" s="49" t="s">
        <v>5976</v>
      </c>
      <c r="D18" s="47">
        <v>219</v>
      </c>
      <c r="E18" s="47">
        <v>179</v>
      </c>
      <c r="F18" s="90">
        <f t="shared" si="0"/>
        <v>1.6236584635329032E-5</v>
      </c>
      <c r="I18" s="49" t="s">
        <v>6305</v>
      </c>
      <c r="J18" s="49" t="s">
        <v>5976</v>
      </c>
      <c r="K18" s="47">
        <v>48</v>
      </c>
      <c r="L18" s="47">
        <v>1</v>
      </c>
      <c r="M18" s="90">
        <f t="shared" si="1"/>
        <v>1.8419652737970861E-7</v>
      </c>
    </row>
    <row r="19" spans="2:13" x14ac:dyDescent="0.25">
      <c r="B19" s="49" t="s">
        <v>6304</v>
      </c>
      <c r="C19" s="49" t="s">
        <v>5976</v>
      </c>
      <c r="D19" s="47">
        <v>114</v>
      </c>
      <c r="E19" s="47">
        <v>96</v>
      </c>
      <c r="F19" s="90">
        <f t="shared" si="0"/>
        <v>8.7078889664334463E-6</v>
      </c>
      <c r="I19" s="49" t="s">
        <v>6303</v>
      </c>
      <c r="J19" s="49" t="s">
        <v>5976</v>
      </c>
      <c r="K19" s="47">
        <v>41</v>
      </c>
      <c r="L19" s="47">
        <v>9</v>
      </c>
      <c r="M19" s="90">
        <f t="shared" si="1"/>
        <v>1.6577687464173776E-6</v>
      </c>
    </row>
    <row r="20" spans="2:13" x14ac:dyDescent="0.25">
      <c r="B20" s="49" t="s">
        <v>6302</v>
      </c>
      <c r="C20" s="49" t="s">
        <v>5976</v>
      </c>
      <c r="D20" s="47">
        <v>88</v>
      </c>
      <c r="E20" s="47">
        <v>11</v>
      </c>
      <c r="F20" s="90">
        <f t="shared" si="0"/>
        <v>9.9777894407049904E-7</v>
      </c>
      <c r="I20" s="49" t="s">
        <v>6301</v>
      </c>
      <c r="J20" s="49" t="s">
        <v>5976</v>
      </c>
      <c r="K20" s="47">
        <v>36</v>
      </c>
      <c r="L20" s="47">
        <v>15</v>
      </c>
      <c r="M20" s="90">
        <f t="shared" si="1"/>
        <v>2.7629479106956294E-6</v>
      </c>
    </row>
    <row r="21" spans="2:13" x14ac:dyDescent="0.25">
      <c r="B21" s="49" t="s">
        <v>6301</v>
      </c>
      <c r="C21" s="49" t="s">
        <v>5976</v>
      </c>
      <c r="D21" s="47">
        <v>36</v>
      </c>
      <c r="E21" s="47">
        <v>15</v>
      </c>
      <c r="F21" s="90">
        <f t="shared" si="0"/>
        <v>1.360607651005226E-6</v>
      </c>
      <c r="I21" s="49" t="s">
        <v>6300</v>
      </c>
      <c r="J21" s="49" t="s">
        <v>5976</v>
      </c>
      <c r="K21" s="47">
        <v>32</v>
      </c>
      <c r="L21" s="47">
        <v>7</v>
      </c>
      <c r="M21" s="90">
        <f t="shared" si="1"/>
        <v>1.2893756916579603E-6</v>
      </c>
    </row>
    <row r="22" spans="2:13" x14ac:dyDescent="0.25">
      <c r="B22" s="49" t="s">
        <v>6300</v>
      </c>
      <c r="C22" s="49" t="s">
        <v>5976</v>
      </c>
      <c r="D22" s="47">
        <v>32</v>
      </c>
      <c r="E22" s="47">
        <v>7</v>
      </c>
      <c r="F22" s="90">
        <f t="shared" si="0"/>
        <v>6.3495023713577215E-7</v>
      </c>
      <c r="I22" s="49" t="s">
        <v>6299</v>
      </c>
      <c r="J22" s="49" t="s">
        <v>5976</v>
      </c>
      <c r="K22" s="47">
        <v>32</v>
      </c>
      <c r="L22" s="47">
        <v>16</v>
      </c>
      <c r="M22" s="90">
        <f t="shared" si="1"/>
        <v>2.9471444380753378E-6</v>
      </c>
    </row>
    <row r="23" spans="2:13" x14ac:dyDescent="0.25">
      <c r="B23" s="49" t="s">
        <v>6299</v>
      </c>
      <c r="C23" s="49" t="s">
        <v>5976</v>
      </c>
      <c r="D23" s="47">
        <v>32</v>
      </c>
      <c r="E23" s="47">
        <v>16</v>
      </c>
      <c r="F23" s="90">
        <f t="shared" si="0"/>
        <v>1.4513148277389078E-6</v>
      </c>
      <c r="I23" s="49" t="s">
        <v>6298</v>
      </c>
      <c r="J23" s="49" t="s">
        <v>5976</v>
      </c>
      <c r="K23" s="47">
        <v>31</v>
      </c>
      <c r="L23" s="47">
        <v>6</v>
      </c>
      <c r="M23" s="90">
        <f t="shared" si="1"/>
        <v>1.1051791642782516E-6</v>
      </c>
    </row>
    <row r="24" spans="2:13" x14ac:dyDescent="0.25">
      <c r="B24" s="49" t="s">
        <v>6292</v>
      </c>
      <c r="C24" s="49" t="s">
        <v>5976</v>
      </c>
      <c r="D24" s="47">
        <v>14</v>
      </c>
      <c r="E24" s="47">
        <v>14</v>
      </c>
      <c r="F24" s="90">
        <f t="shared" si="0"/>
        <v>1.2699004742715443E-6</v>
      </c>
      <c r="I24" s="49" t="s">
        <v>6297</v>
      </c>
      <c r="J24" s="49" t="s">
        <v>5976</v>
      </c>
      <c r="K24" s="47">
        <v>28</v>
      </c>
      <c r="L24" s="47">
        <v>3</v>
      </c>
      <c r="M24" s="90">
        <f t="shared" si="1"/>
        <v>5.5258958213912582E-7</v>
      </c>
    </row>
    <row r="25" spans="2:13" x14ac:dyDescent="0.25">
      <c r="B25" s="49" t="s">
        <v>6291</v>
      </c>
      <c r="C25" s="49" t="s">
        <v>5976</v>
      </c>
      <c r="D25" s="47">
        <v>14</v>
      </c>
      <c r="E25" s="47">
        <v>7</v>
      </c>
      <c r="F25" s="90">
        <f t="shared" si="0"/>
        <v>6.3495023713577215E-7</v>
      </c>
      <c r="I25" s="49" t="s">
        <v>6296</v>
      </c>
      <c r="J25" s="49" t="s">
        <v>5976</v>
      </c>
      <c r="K25" s="47">
        <v>25</v>
      </c>
      <c r="L25" s="47">
        <v>6</v>
      </c>
      <c r="M25" s="90">
        <f t="shared" si="1"/>
        <v>1.1051791642782516E-6</v>
      </c>
    </row>
    <row r="26" spans="2:13" x14ac:dyDescent="0.25">
      <c r="B26" s="49" t="s">
        <v>6290</v>
      </c>
      <c r="C26" s="49" t="s">
        <v>5976</v>
      </c>
      <c r="D26" s="47">
        <v>14</v>
      </c>
      <c r="E26" s="47">
        <v>7</v>
      </c>
      <c r="F26" s="90">
        <f t="shared" si="0"/>
        <v>6.3495023713577215E-7</v>
      </c>
      <c r="I26" s="49" t="s">
        <v>6295</v>
      </c>
      <c r="J26" s="49" t="s">
        <v>5976</v>
      </c>
      <c r="K26" s="47">
        <v>22</v>
      </c>
      <c r="L26" s="47">
        <v>1</v>
      </c>
      <c r="M26" s="90">
        <f t="shared" si="1"/>
        <v>1.8419652737970861E-7</v>
      </c>
    </row>
    <row r="27" spans="2:13" x14ac:dyDescent="0.25">
      <c r="B27" s="49" t="s">
        <v>6289</v>
      </c>
      <c r="C27" s="49" t="s">
        <v>5976</v>
      </c>
      <c r="D27" s="47">
        <v>12</v>
      </c>
      <c r="E27" s="47">
        <v>6</v>
      </c>
      <c r="F27" s="90">
        <f t="shared" si="0"/>
        <v>5.442430604020904E-7</v>
      </c>
      <c r="I27" s="49" t="s">
        <v>6294</v>
      </c>
      <c r="J27" s="49" t="s">
        <v>5976</v>
      </c>
      <c r="K27" s="47">
        <v>17</v>
      </c>
      <c r="L27" s="47">
        <v>2</v>
      </c>
      <c r="M27" s="90">
        <f t="shared" si="1"/>
        <v>3.6839305475941723E-7</v>
      </c>
    </row>
    <row r="28" spans="2:13" x14ac:dyDescent="0.25">
      <c r="B28" s="49" t="s">
        <v>6287</v>
      </c>
      <c r="C28" s="49" t="s">
        <v>5976</v>
      </c>
      <c r="D28" s="47">
        <v>10</v>
      </c>
      <c r="E28" s="47">
        <v>3</v>
      </c>
      <c r="F28" s="90">
        <f t="shared" si="0"/>
        <v>2.721215302010452E-7</v>
      </c>
      <c r="I28" s="49" t="s">
        <v>6293</v>
      </c>
      <c r="J28" s="49" t="s">
        <v>5976</v>
      </c>
      <c r="K28" s="47">
        <v>16</v>
      </c>
      <c r="L28" s="47">
        <v>1</v>
      </c>
      <c r="M28" s="90">
        <f t="shared" si="1"/>
        <v>1.8419652737970861E-7</v>
      </c>
    </row>
    <row r="29" spans="2:13" x14ac:dyDescent="0.25">
      <c r="B29" s="49" t="s">
        <v>6283</v>
      </c>
      <c r="C29" s="49" t="s">
        <v>5976</v>
      </c>
      <c r="D29" s="47">
        <v>9</v>
      </c>
      <c r="E29" s="47">
        <v>5</v>
      </c>
      <c r="F29" s="90">
        <f t="shared" si="0"/>
        <v>4.5353588366840865E-7</v>
      </c>
      <c r="I29" s="49" t="s">
        <v>6292</v>
      </c>
      <c r="J29" s="49" t="s">
        <v>5976</v>
      </c>
      <c r="K29" s="47">
        <v>15</v>
      </c>
      <c r="L29" s="47">
        <v>14</v>
      </c>
      <c r="M29" s="90">
        <f t="shared" si="1"/>
        <v>2.5787513833159205E-6</v>
      </c>
    </row>
    <row r="30" spans="2:13" x14ac:dyDescent="0.25">
      <c r="B30" s="49" t="s">
        <v>6279</v>
      </c>
      <c r="C30" s="49" t="s">
        <v>5976</v>
      </c>
      <c r="D30" s="47">
        <v>6</v>
      </c>
      <c r="E30" s="47">
        <v>3</v>
      </c>
      <c r="F30" s="90">
        <f t="shared" si="0"/>
        <v>2.721215302010452E-7</v>
      </c>
      <c r="I30" s="49" t="s">
        <v>6291</v>
      </c>
      <c r="J30" s="49" t="s">
        <v>5976</v>
      </c>
      <c r="K30" s="47">
        <v>14</v>
      </c>
      <c r="L30" s="47">
        <v>7</v>
      </c>
      <c r="M30" s="90">
        <f t="shared" si="1"/>
        <v>1.2893756916579603E-6</v>
      </c>
    </row>
    <row r="31" spans="2:13" x14ac:dyDescent="0.25">
      <c r="B31" s="49" t="s">
        <v>6278</v>
      </c>
      <c r="C31" s="49" t="s">
        <v>5976</v>
      </c>
      <c r="D31" s="47">
        <v>6</v>
      </c>
      <c r="E31" s="47">
        <v>3</v>
      </c>
      <c r="F31" s="90">
        <f t="shared" si="0"/>
        <v>2.721215302010452E-7</v>
      </c>
      <c r="I31" s="49" t="s">
        <v>6290</v>
      </c>
      <c r="J31" s="49" t="s">
        <v>5976</v>
      </c>
      <c r="K31" s="47">
        <v>14</v>
      </c>
      <c r="L31" s="47">
        <v>7</v>
      </c>
      <c r="M31" s="90">
        <f t="shared" si="1"/>
        <v>1.2893756916579603E-6</v>
      </c>
    </row>
    <row r="32" spans="2:13" x14ac:dyDescent="0.25">
      <c r="B32" s="49" t="s">
        <v>6277</v>
      </c>
      <c r="C32" s="49" t="s">
        <v>5976</v>
      </c>
      <c r="D32" s="47">
        <v>6</v>
      </c>
      <c r="E32" s="47">
        <v>2</v>
      </c>
      <c r="F32" s="90">
        <f t="shared" si="0"/>
        <v>1.8141435346736347E-7</v>
      </c>
      <c r="I32" s="49" t="s">
        <v>6289</v>
      </c>
      <c r="J32" s="49" t="s">
        <v>5976</v>
      </c>
      <c r="K32" s="47">
        <v>12</v>
      </c>
      <c r="L32" s="47">
        <v>6</v>
      </c>
      <c r="M32" s="90">
        <f t="shared" si="1"/>
        <v>1.1051791642782516E-6</v>
      </c>
    </row>
    <row r="33" spans="2:13" x14ac:dyDescent="0.25">
      <c r="B33" s="49" t="s">
        <v>6276</v>
      </c>
      <c r="C33" s="49" t="s">
        <v>5976</v>
      </c>
      <c r="D33" s="47">
        <v>6</v>
      </c>
      <c r="E33" s="47">
        <v>2</v>
      </c>
      <c r="F33" s="90">
        <f t="shared" si="0"/>
        <v>1.8141435346736347E-7</v>
      </c>
      <c r="I33" s="49" t="s">
        <v>6288</v>
      </c>
      <c r="J33" s="49" t="s">
        <v>5976</v>
      </c>
      <c r="K33" s="47">
        <v>12</v>
      </c>
      <c r="L33" s="47">
        <v>3</v>
      </c>
      <c r="M33" s="90">
        <f t="shared" si="1"/>
        <v>5.5258958213912582E-7</v>
      </c>
    </row>
    <row r="34" spans="2:13" x14ac:dyDescent="0.25">
      <c r="B34" s="49" t="s">
        <v>6274</v>
      </c>
      <c r="C34" s="49" t="s">
        <v>5976</v>
      </c>
      <c r="D34" s="47">
        <v>6</v>
      </c>
      <c r="E34" s="47">
        <v>2</v>
      </c>
      <c r="F34" s="90">
        <f t="shared" si="0"/>
        <v>1.8141435346736347E-7</v>
      </c>
      <c r="I34" s="49" t="s">
        <v>6287</v>
      </c>
      <c r="J34" s="49" t="s">
        <v>5976</v>
      </c>
      <c r="K34" s="47">
        <v>10</v>
      </c>
      <c r="L34" s="47">
        <v>3</v>
      </c>
      <c r="M34" s="90">
        <f t="shared" si="1"/>
        <v>5.5258958213912582E-7</v>
      </c>
    </row>
    <row r="35" spans="2:13" x14ac:dyDescent="0.25">
      <c r="B35" s="49" t="s">
        <v>6273</v>
      </c>
      <c r="C35" s="49" t="s">
        <v>5976</v>
      </c>
      <c r="D35" s="47">
        <v>6</v>
      </c>
      <c r="E35" s="47">
        <v>3</v>
      </c>
      <c r="F35" s="90">
        <f t="shared" si="0"/>
        <v>2.721215302010452E-7</v>
      </c>
      <c r="I35" s="49" t="s">
        <v>6286</v>
      </c>
      <c r="J35" s="49" t="s">
        <v>5976</v>
      </c>
      <c r="K35" s="47">
        <v>10</v>
      </c>
      <c r="L35" s="47">
        <v>3</v>
      </c>
      <c r="M35" s="90">
        <f t="shared" si="1"/>
        <v>5.5258958213912582E-7</v>
      </c>
    </row>
    <row r="36" spans="2:13" x14ac:dyDescent="0.25">
      <c r="B36" s="49" t="s">
        <v>6270</v>
      </c>
      <c r="C36" s="49" t="s">
        <v>5976</v>
      </c>
      <c r="D36" s="47">
        <v>5</v>
      </c>
      <c r="E36" s="47">
        <v>2</v>
      </c>
      <c r="F36" s="90">
        <f t="shared" si="0"/>
        <v>1.8141435346736347E-7</v>
      </c>
      <c r="I36" s="49" t="s">
        <v>6285</v>
      </c>
      <c r="J36" s="49" t="s">
        <v>5976</v>
      </c>
      <c r="K36" s="47">
        <v>10</v>
      </c>
      <c r="L36" s="47">
        <v>1</v>
      </c>
      <c r="M36" s="90">
        <f t="shared" si="1"/>
        <v>1.8419652737970861E-7</v>
      </c>
    </row>
    <row r="37" spans="2:13" x14ac:dyDescent="0.25">
      <c r="B37" s="49" t="s">
        <v>6266</v>
      </c>
      <c r="C37" s="49" t="s">
        <v>5976</v>
      </c>
      <c r="D37" s="47">
        <v>5</v>
      </c>
      <c r="E37" s="47">
        <v>1</v>
      </c>
      <c r="F37" s="90">
        <f t="shared" si="0"/>
        <v>9.0707176733681737E-8</v>
      </c>
      <c r="I37" s="49" t="s">
        <v>6284</v>
      </c>
      <c r="J37" s="49" t="s">
        <v>5976</v>
      </c>
      <c r="K37" s="47">
        <v>10</v>
      </c>
      <c r="L37" s="47">
        <v>1</v>
      </c>
      <c r="M37" s="90">
        <f t="shared" si="1"/>
        <v>1.8419652737970861E-7</v>
      </c>
    </row>
    <row r="38" spans="2:13" x14ac:dyDescent="0.25">
      <c r="B38" s="49" t="s">
        <v>6263</v>
      </c>
      <c r="C38" s="49" t="s">
        <v>5976</v>
      </c>
      <c r="D38" s="47">
        <v>4</v>
      </c>
      <c r="E38" s="47">
        <v>1</v>
      </c>
      <c r="F38" s="90">
        <f t="shared" ref="F38:F69" si="2">E38/$E$5</f>
        <v>9.0707176733681737E-8</v>
      </c>
      <c r="I38" s="49" t="s">
        <v>6283</v>
      </c>
      <c r="J38" s="49" t="s">
        <v>5976</v>
      </c>
      <c r="K38" s="47">
        <v>9</v>
      </c>
      <c r="L38" s="47">
        <v>5</v>
      </c>
      <c r="M38" s="90">
        <f t="shared" si="1"/>
        <v>9.209826368985431E-7</v>
      </c>
    </row>
    <row r="39" spans="2:13" x14ac:dyDescent="0.25">
      <c r="B39" s="49" t="s">
        <v>6261</v>
      </c>
      <c r="C39" s="49" t="s">
        <v>5976</v>
      </c>
      <c r="D39" s="47">
        <v>4</v>
      </c>
      <c r="E39" s="47">
        <v>1</v>
      </c>
      <c r="F39" s="90">
        <f t="shared" si="2"/>
        <v>9.0707176733681737E-8</v>
      </c>
      <c r="I39" s="49" t="s">
        <v>6282</v>
      </c>
      <c r="J39" s="49" t="s">
        <v>5976</v>
      </c>
      <c r="K39" s="47">
        <v>8</v>
      </c>
      <c r="L39" s="47">
        <v>5</v>
      </c>
      <c r="M39" s="90">
        <f t="shared" si="1"/>
        <v>9.209826368985431E-7</v>
      </c>
    </row>
    <row r="40" spans="2:13" x14ac:dyDescent="0.25">
      <c r="B40" s="49" t="s">
        <v>6260</v>
      </c>
      <c r="C40" s="49" t="s">
        <v>5976</v>
      </c>
      <c r="D40" s="47">
        <v>4</v>
      </c>
      <c r="E40" s="47">
        <v>3</v>
      </c>
      <c r="F40" s="90">
        <f t="shared" si="2"/>
        <v>2.721215302010452E-7</v>
      </c>
      <c r="I40" s="49" t="s">
        <v>6281</v>
      </c>
      <c r="J40" s="49" t="s">
        <v>5976</v>
      </c>
      <c r="K40" s="47">
        <v>7</v>
      </c>
      <c r="L40" s="47">
        <v>1</v>
      </c>
      <c r="M40" s="90">
        <f t="shared" si="1"/>
        <v>1.8419652737970861E-7</v>
      </c>
    </row>
    <row r="41" spans="2:13" x14ac:dyDescent="0.25">
      <c r="B41" s="49" t="s">
        <v>6280</v>
      </c>
      <c r="C41" s="49" t="s">
        <v>5976</v>
      </c>
      <c r="D41" s="47">
        <v>4</v>
      </c>
      <c r="E41" s="47">
        <v>1</v>
      </c>
      <c r="F41" s="90">
        <f t="shared" si="2"/>
        <v>9.0707176733681737E-8</v>
      </c>
      <c r="I41" s="49" t="s">
        <v>6279</v>
      </c>
      <c r="J41" s="49" t="s">
        <v>5976</v>
      </c>
      <c r="K41" s="47">
        <v>6</v>
      </c>
      <c r="L41" s="47">
        <v>3</v>
      </c>
      <c r="M41" s="90">
        <f t="shared" si="1"/>
        <v>5.5258958213912582E-7</v>
      </c>
    </row>
    <row r="42" spans="2:13" x14ac:dyDescent="0.25">
      <c r="B42" s="49" t="s">
        <v>6254</v>
      </c>
      <c r="C42" s="49" t="s">
        <v>5976</v>
      </c>
      <c r="D42" s="47">
        <v>3</v>
      </c>
      <c r="E42" s="47">
        <v>1</v>
      </c>
      <c r="F42" s="90">
        <f t="shared" si="2"/>
        <v>9.0707176733681737E-8</v>
      </c>
      <c r="I42" s="49" t="s">
        <v>6278</v>
      </c>
      <c r="J42" s="49" t="s">
        <v>5976</v>
      </c>
      <c r="K42" s="47">
        <v>6</v>
      </c>
      <c r="L42" s="47">
        <v>3</v>
      </c>
      <c r="M42" s="90">
        <f t="shared" si="1"/>
        <v>5.5258958213912582E-7</v>
      </c>
    </row>
    <row r="43" spans="2:13" x14ac:dyDescent="0.25">
      <c r="B43" s="49" t="s">
        <v>6253</v>
      </c>
      <c r="C43" s="49" t="s">
        <v>5976</v>
      </c>
      <c r="D43" s="47">
        <v>3</v>
      </c>
      <c r="E43" s="47">
        <v>2</v>
      </c>
      <c r="F43" s="90">
        <f t="shared" si="2"/>
        <v>1.8141435346736347E-7</v>
      </c>
      <c r="I43" s="49" t="s">
        <v>6277</v>
      </c>
      <c r="J43" s="49" t="s">
        <v>5976</v>
      </c>
      <c r="K43" s="47">
        <v>6</v>
      </c>
      <c r="L43" s="47">
        <v>2</v>
      </c>
      <c r="M43" s="90">
        <f t="shared" si="1"/>
        <v>3.6839305475941723E-7</v>
      </c>
    </row>
    <row r="44" spans="2:13" x14ac:dyDescent="0.25">
      <c r="B44" s="49" t="s">
        <v>6252</v>
      </c>
      <c r="C44" s="49" t="s">
        <v>5976</v>
      </c>
      <c r="D44" s="47">
        <v>3</v>
      </c>
      <c r="E44" s="47">
        <v>1</v>
      </c>
      <c r="F44" s="90">
        <f t="shared" si="2"/>
        <v>9.0707176733681737E-8</v>
      </c>
      <c r="I44" s="49" t="s">
        <v>6276</v>
      </c>
      <c r="J44" s="49" t="s">
        <v>5976</v>
      </c>
      <c r="K44" s="47">
        <v>6</v>
      </c>
      <c r="L44" s="47">
        <v>2</v>
      </c>
      <c r="M44" s="90">
        <f t="shared" si="1"/>
        <v>3.6839305475941723E-7</v>
      </c>
    </row>
    <row r="45" spans="2:13" x14ac:dyDescent="0.25">
      <c r="B45" s="49" t="s">
        <v>6239</v>
      </c>
      <c r="C45" s="49" t="s">
        <v>5976</v>
      </c>
      <c r="D45" s="47">
        <v>3</v>
      </c>
      <c r="E45" s="47">
        <v>1</v>
      </c>
      <c r="F45" s="90">
        <f t="shared" si="2"/>
        <v>9.0707176733681737E-8</v>
      </c>
      <c r="I45" s="49" t="s">
        <v>6275</v>
      </c>
      <c r="J45" s="49" t="s">
        <v>5976</v>
      </c>
      <c r="K45" s="47">
        <v>6</v>
      </c>
      <c r="L45" s="47">
        <v>1</v>
      </c>
      <c r="M45" s="90">
        <f t="shared" si="1"/>
        <v>1.8419652737970861E-7</v>
      </c>
    </row>
    <row r="46" spans="2:13" x14ac:dyDescent="0.25">
      <c r="B46" s="49" t="s">
        <v>6234</v>
      </c>
      <c r="C46" s="49" t="s">
        <v>5976</v>
      </c>
      <c r="D46" s="47">
        <v>3</v>
      </c>
      <c r="E46" s="47">
        <v>1</v>
      </c>
      <c r="F46" s="90">
        <f t="shared" si="2"/>
        <v>9.0707176733681737E-8</v>
      </c>
      <c r="I46" s="49" t="s">
        <v>6274</v>
      </c>
      <c r="J46" s="49" t="s">
        <v>5976</v>
      </c>
      <c r="K46" s="47">
        <v>6</v>
      </c>
      <c r="L46" s="47">
        <v>2</v>
      </c>
      <c r="M46" s="90">
        <f t="shared" si="1"/>
        <v>3.6839305475941723E-7</v>
      </c>
    </row>
    <row r="47" spans="2:13" x14ac:dyDescent="0.25">
      <c r="B47" s="49" t="s">
        <v>6224</v>
      </c>
      <c r="C47" s="49" t="s">
        <v>5976</v>
      </c>
      <c r="D47" s="47">
        <v>2</v>
      </c>
      <c r="E47" s="47">
        <v>1</v>
      </c>
      <c r="F47" s="90">
        <f t="shared" si="2"/>
        <v>9.0707176733681737E-8</v>
      </c>
      <c r="I47" s="49" t="s">
        <v>6273</v>
      </c>
      <c r="J47" s="49" t="s">
        <v>5976</v>
      </c>
      <c r="K47" s="47">
        <v>6</v>
      </c>
      <c r="L47" s="47">
        <v>3</v>
      </c>
      <c r="M47" s="90">
        <f t="shared" si="1"/>
        <v>5.5258958213912582E-7</v>
      </c>
    </row>
    <row r="48" spans="2:13" x14ac:dyDescent="0.25">
      <c r="B48" s="49" t="s">
        <v>6223</v>
      </c>
      <c r="C48" s="49" t="s">
        <v>5976</v>
      </c>
      <c r="D48" s="47">
        <v>2</v>
      </c>
      <c r="E48" s="47">
        <v>1</v>
      </c>
      <c r="F48" s="90">
        <f t="shared" si="2"/>
        <v>9.0707176733681737E-8</v>
      </c>
      <c r="I48" s="49" t="s">
        <v>6272</v>
      </c>
      <c r="J48" s="49" t="s">
        <v>5976</v>
      </c>
      <c r="K48" s="47">
        <v>6</v>
      </c>
      <c r="L48" s="47">
        <v>6</v>
      </c>
      <c r="M48" s="90">
        <f t="shared" si="1"/>
        <v>1.1051791642782516E-6</v>
      </c>
    </row>
    <row r="49" spans="2:13" x14ac:dyDescent="0.25">
      <c r="B49" s="49" t="s">
        <v>6222</v>
      </c>
      <c r="C49" s="49" t="s">
        <v>5976</v>
      </c>
      <c r="D49" s="47">
        <v>2</v>
      </c>
      <c r="E49" s="47">
        <v>1</v>
      </c>
      <c r="F49" s="90">
        <f t="shared" si="2"/>
        <v>9.0707176733681737E-8</v>
      </c>
      <c r="I49" s="49" t="s">
        <v>6271</v>
      </c>
      <c r="J49" s="49" t="s">
        <v>5976</v>
      </c>
      <c r="K49" s="47">
        <v>6</v>
      </c>
      <c r="L49" s="47">
        <v>1</v>
      </c>
      <c r="M49" s="90">
        <f t="shared" si="1"/>
        <v>1.8419652737970861E-7</v>
      </c>
    </row>
    <row r="50" spans="2:13" x14ac:dyDescent="0.25">
      <c r="B50" s="49" t="s">
        <v>6221</v>
      </c>
      <c r="C50" s="49" t="s">
        <v>5976</v>
      </c>
      <c r="D50" s="47">
        <v>2</v>
      </c>
      <c r="E50" s="47">
        <v>1</v>
      </c>
      <c r="F50" s="90">
        <f t="shared" si="2"/>
        <v>9.0707176733681737E-8</v>
      </c>
      <c r="I50" s="49" t="s">
        <v>6270</v>
      </c>
      <c r="J50" s="49" t="s">
        <v>5976</v>
      </c>
      <c r="K50" s="47">
        <v>5</v>
      </c>
      <c r="L50" s="47">
        <v>2</v>
      </c>
      <c r="M50" s="90">
        <f t="shared" si="1"/>
        <v>3.6839305475941723E-7</v>
      </c>
    </row>
    <row r="51" spans="2:13" x14ac:dyDescent="0.25">
      <c r="B51" s="49" t="s">
        <v>6220</v>
      </c>
      <c r="C51" s="49" t="s">
        <v>5976</v>
      </c>
      <c r="D51" s="47">
        <v>2</v>
      </c>
      <c r="E51" s="47">
        <v>1</v>
      </c>
      <c r="F51" s="90">
        <f t="shared" si="2"/>
        <v>9.0707176733681737E-8</v>
      </c>
      <c r="I51" s="49" t="s">
        <v>6269</v>
      </c>
      <c r="J51" s="49" t="s">
        <v>5976</v>
      </c>
      <c r="K51" s="47">
        <v>5</v>
      </c>
      <c r="L51" s="47">
        <v>5</v>
      </c>
      <c r="M51" s="90">
        <f t="shared" si="1"/>
        <v>9.209826368985431E-7</v>
      </c>
    </row>
    <row r="52" spans="2:13" x14ac:dyDescent="0.25">
      <c r="B52" s="49" t="s">
        <v>6218</v>
      </c>
      <c r="C52" s="49" t="s">
        <v>5976</v>
      </c>
      <c r="D52" s="47">
        <v>2</v>
      </c>
      <c r="E52" s="47">
        <v>1</v>
      </c>
      <c r="F52" s="90">
        <f t="shared" si="2"/>
        <v>9.0707176733681737E-8</v>
      </c>
      <c r="I52" s="49" t="s">
        <v>6268</v>
      </c>
      <c r="J52" s="49" t="s">
        <v>5976</v>
      </c>
      <c r="K52" s="47">
        <v>5</v>
      </c>
      <c r="L52" s="47">
        <v>1</v>
      </c>
      <c r="M52" s="90">
        <f t="shared" si="1"/>
        <v>1.8419652737970861E-7</v>
      </c>
    </row>
    <row r="53" spans="2:13" x14ac:dyDescent="0.25">
      <c r="B53" s="49" t="s">
        <v>6212</v>
      </c>
      <c r="C53" s="49" t="s">
        <v>5976</v>
      </c>
      <c r="D53" s="47">
        <v>2</v>
      </c>
      <c r="E53" s="47">
        <v>1</v>
      </c>
      <c r="F53" s="90">
        <f t="shared" si="2"/>
        <v>9.0707176733681737E-8</v>
      </c>
      <c r="I53" s="49" t="s">
        <v>6267</v>
      </c>
      <c r="J53" s="49" t="s">
        <v>5976</v>
      </c>
      <c r="K53" s="47">
        <v>5</v>
      </c>
      <c r="L53" s="47">
        <v>1</v>
      </c>
      <c r="M53" s="90">
        <f t="shared" si="1"/>
        <v>1.8419652737970861E-7</v>
      </c>
    </row>
    <row r="54" spans="2:13" x14ac:dyDescent="0.25">
      <c r="B54" s="49" t="s">
        <v>6211</v>
      </c>
      <c r="C54" s="49" t="s">
        <v>5976</v>
      </c>
      <c r="D54" s="47">
        <v>2</v>
      </c>
      <c r="E54" s="47">
        <v>1</v>
      </c>
      <c r="F54" s="90">
        <f t="shared" si="2"/>
        <v>9.0707176733681737E-8</v>
      </c>
      <c r="I54" s="49" t="s">
        <v>6266</v>
      </c>
      <c r="J54" s="49" t="s">
        <v>5976</v>
      </c>
      <c r="K54" s="47">
        <v>5</v>
      </c>
      <c r="L54" s="47">
        <v>1</v>
      </c>
      <c r="M54" s="90">
        <f t="shared" si="1"/>
        <v>1.8419652737970861E-7</v>
      </c>
    </row>
    <row r="55" spans="2:13" x14ac:dyDescent="0.25">
      <c r="B55" s="49" t="s">
        <v>6207</v>
      </c>
      <c r="C55" s="49" t="s">
        <v>5976</v>
      </c>
      <c r="D55" s="47">
        <v>2</v>
      </c>
      <c r="E55" s="47">
        <v>2</v>
      </c>
      <c r="F55" s="90">
        <f t="shared" si="2"/>
        <v>1.8141435346736347E-7</v>
      </c>
      <c r="I55" s="49" t="s">
        <v>6265</v>
      </c>
      <c r="J55" s="49" t="s">
        <v>5976</v>
      </c>
      <c r="K55" s="47">
        <v>5</v>
      </c>
      <c r="L55" s="47">
        <v>1</v>
      </c>
      <c r="M55" s="90">
        <f t="shared" si="1"/>
        <v>1.8419652737970861E-7</v>
      </c>
    </row>
    <row r="56" spans="2:13" x14ac:dyDescent="0.25">
      <c r="B56" s="49" t="s">
        <v>6198</v>
      </c>
      <c r="C56" s="49" t="s">
        <v>5976</v>
      </c>
      <c r="D56" s="47">
        <v>2</v>
      </c>
      <c r="E56" s="47">
        <v>1</v>
      </c>
      <c r="F56" s="90">
        <f t="shared" si="2"/>
        <v>9.0707176733681737E-8</v>
      </c>
      <c r="I56" s="49" t="s">
        <v>6264</v>
      </c>
      <c r="J56" s="49" t="s">
        <v>5976</v>
      </c>
      <c r="K56" s="47">
        <v>4</v>
      </c>
      <c r="L56" s="47">
        <v>2</v>
      </c>
      <c r="M56" s="90">
        <f t="shared" si="1"/>
        <v>3.6839305475941723E-7</v>
      </c>
    </row>
    <row r="57" spans="2:13" x14ac:dyDescent="0.25">
      <c r="B57" s="49" t="s">
        <v>6196</v>
      </c>
      <c r="C57" s="49" t="s">
        <v>5976</v>
      </c>
      <c r="D57" s="47">
        <v>2</v>
      </c>
      <c r="E57" s="47">
        <v>1</v>
      </c>
      <c r="F57" s="90">
        <f t="shared" si="2"/>
        <v>9.0707176733681737E-8</v>
      </c>
      <c r="I57" s="49" t="s">
        <v>6263</v>
      </c>
      <c r="J57" s="49" t="s">
        <v>5976</v>
      </c>
      <c r="K57" s="47">
        <v>4</v>
      </c>
      <c r="L57" s="47">
        <v>1</v>
      </c>
      <c r="M57" s="90">
        <f t="shared" si="1"/>
        <v>1.8419652737970861E-7</v>
      </c>
    </row>
    <row r="58" spans="2:13" x14ac:dyDescent="0.25">
      <c r="B58" s="49" t="s">
        <v>6195</v>
      </c>
      <c r="C58" s="49" t="s">
        <v>5976</v>
      </c>
      <c r="D58" s="47">
        <v>2</v>
      </c>
      <c r="E58" s="47">
        <v>1</v>
      </c>
      <c r="F58" s="90">
        <f t="shared" si="2"/>
        <v>9.0707176733681737E-8</v>
      </c>
      <c r="I58" s="49" t="s">
        <v>6262</v>
      </c>
      <c r="J58" s="49" t="s">
        <v>5976</v>
      </c>
      <c r="K58" s="47">
        <v>4</v>
      </c>
      <c r="L58" s="47">
        <v>1</v>
      </c>
      <c r="M58" s="90">
        <f t="shared" si="1"/>
        <v>1.8419652737970861E-7</v>
      </c>
    </row>
    <row r="59" spans="2:13" x14ac:dyDescent="0.25">
      <c r="B59" s="49" t="s">
        <v>6193</v>
      </c>
      <c r="C59" s="49" t="s">
        <v>5976</v>
      </c>
      <c r="D59" s="47">
        <v>2</v>
      </c>
      <c r="E59" s="47">
        <v>1</v>
      </c>
      <c r="F59" s="90">
        <f t="shared" si="2"/>
        <v>9.0707176733681737E-8</v>
      </c>
      <c r="I59" s="49" t="s">
        <v>6261</v>
      </c>
      <c r="J59" s="49" t="s">
        <v>5976</v>
      </c>
      <c r="K59" s="47">
        <v>4</v>
      </c>
      <c r="L59" s="47">
        <v>1</v>
      </c>
      <c r="M59" s="90">
        <f t="shared" si="1"/>
        <v>1.8419652737970861E-7</v>
      </c>
    </row>
    <row r="60" spans="2:13" x14ac:dyDescent="0.25">
      <c r="B60" s="49" t="s">
        <v>6190</v>
      </c>
      <c r="C60" s="49" t="s">
        <v>5976</v>
      </c>
      <c r="D60" s="47">
        <v>2</v>
      </c>
      <c r="E60" s="47">
        <v>1</v>
      </c>
      <c r="F60" s="90">
        <f t="shared" si="2"/>
        <v>9.0707176733681737E-8</v>
      </c>
      <c r="I60" s="49" t="s">
        <v>6260</v>
      </c>
      <c r="J60" s="49" t="s">
        <v>5976</v>
      </c>
      <c r="K60" s="47">
        <v>4</v>
      </c>
      <c r="L60" s="47">
        <v>3</v>
      </c>
      <c r="M60" s="90">
        <f t="shared" si="1"/>
        <v>5.5258958213912582E-7</v>
      </c>
    </row>
    <row r="61" spans="2:13" x14ac:dyDescent="0.25">
      <c r="B61" s="49" t="s">
        <v>6187</v>
      </c>
      <c r="C61" s="49" t="s">
        <v>5976</v>
      </c>
      <c r="D61" s="47">
        <v>2</v>
      </c>
      <c r="E61" s="47">
        <v>1</v>
      </c>
      <c r="F61" s="90">
        <f t="shared" si="2"/>
        <v>9.0707176733681737E-8</v>
      </c>
      <c r="I61" s="49" t="s">
        <v>6259</v>
      </c>
      <c r="J61" s="49" t="s">
        <v>5976</v>
      </c>
      <c r="K61" s="47">
        <v>4</v>
      </c>
      <c r="L61" s="47">
        <v>1</v>
      </c>
      <c r="M61" s="90">
        <f t="shared" si="1"/>
        <v>1.8419652737970861E-7</v>
      </c>
    </row>
    <row r="62" spans="2:13" x14ac:dyDescent="0.25">
      <c r="B62" s="49" t="s">
        <v>6186</v>
      </c>
      <c r="C62" s="49" t="s">
        <v>5976</v>
      </c>
      <c r="D62" s="47">
        <v>2</v>
      </c>
      <c r="E62" s="47">
        <v>1</v>
      </c>
      <c r="F62" s="90">
        <f t="shared" si="2"/>
        <v>9.0707176733681737E-8</v>
      </c>
      <c r="I62" s="49" t="s">
        <v>6258</v>
      </c>
      <c r="J62" s="49" t="s">
        <v>5976</v>
      </c>
      <c r="K62" s="47">
        <v>4</v>
      </c>
      <c r="L62" s="47">
        <v>1</v>
      </c>
      <c r="M62" s="90">
        <f t="shared" si="1"/>
        <v>1.8419652737970861E-7</v>
      </c>
    </row>
    <row r="63" spans="2:13" x14ac:dyDescent="0.25">
      <c r="B63" s="49" t="s">
        <v>6182</v>
      </c>
      <c r="C63" s="49" t="s">
        <v>5976</v>
      </c>
      <c r="D63" s="47">
        <v>2</v>
      </c>
      <c r="E63" s="47">
        <v>1</v>
      </c>
      <c r="F63" s="90">
        <f t="shared" si="2"/>
        <v>9.0707176733681737E-8</v>
      </c>
      <c r="I63" s="49" t="s">
        <v>6257</v>
      </c>
      <c r="J63" s="49" t="s">
        <v>5976</v>
      </c>
      <c r="K63" s="47">
        <v>4</v>
      </c>
      <c r="L63" s="47">
        <v>2</v>
      </c>
      <c r="M63" s="90">
        <f t="shared" si="1"/>
        <v>3.6839305475941723E-7</v>
      </c>
    </row>
    <row r="64" spans="2:13" x14ac:dyDescent="0.25">
      <c r="B64" s="49" t="s">
        <v>6180</v>
      </c>
      <c r="C64" s="49" t="s">
        <v>5976</v>
      </c>
      <c r="D64" s="47">
        <v>2</v>
      </c>
      <c r="E64" s="47">
        <v>1</v>
      </c>
      <c r="F64" s="90">
        <f t="shared" si="2"/>
        <v>9.0707176733681737E-8</v>
      </c>
      <c r="I64" s="49" t="s">
        <v>6256</v>
      </c>
      <c r="J64" s="49" t="s">
        <v>5976</v>
      </c>
      <c r="K64" s="47">
        <v>4</v>
      </c>
      <c r="L64" s="47">
        <v>1</v>
      </c>
      <c r="M64" s="90">
        <f t="shared" si="1"/>
        <v>1.8419652737970861E-7</v>
      </c>
    </row>
    <row r="65" spans="2:13" x14ac:dyDescent="0.25">
      <c r="B65" s="49" t="s">
        <v>6179</v>
      </c>
      <c r="C65" s="49" t="s">
        <v>5976</v>
      </c>
      <c r="D65" s="47">
        <v>2</v>
      </c>
      <c r="E65" s="47">
        <v>1</v>
      </c>
      <c r="F65" s="90">
        <f t="shared" si="2"/>
        <v>9.0707176733681737E-8</v>
      </c>
      <c r="I65" s="49" t="s">
        <v>6255</v>
      </c>
      <c r="J65" s="49" t="s">
        <v>5976</v>
      </c>
      <c r="K65" s="47">
        <v>3</v>
      </c>
      <c r="L65" s="47">
        <v>1</v>
      </c>
      <c r="M65" s="90">
        <f t="shared" si="1"/>
        <v>1.8419652737970861E-7</v>
      </c>
    </row>
    <row r="66" spans="2:13" x14ac:dyDescent="0.25">
      <c r="B66" s="49" t="s">
        <v>6176</v>
      </c>
      <c r="C66" s="49" t="s">
        <v>5976</v>
      </c>
      <c r="D66" s="47">
        <v>2</v>
      </c>
      <c r="E66" s="47">
        <v>1</v>
      </c>
      <c r="F66" s="90">
        <f t="shared" si="2"/>
        <v>9.0707176733681737E-8</v>
      </c>
      <c r="I66" s="49" t="s">
        <v>6254</v>
      </c>
      <c r="J66" s="49" t="s">
        <v>5976</v>
      </c>
      <c r="K66" s="47">
        <v>3</v>
      </c>
      <c r="L66" s="47">
        <v>1</v>
      </c>
      <c r="M66" s="90">
        <f t="shared" si="1"/>
        <v>1.8419652737970861E-7</v>
      </c>
    </row>
    <row r="67" spans="2:13" x14ac:dyDescent="0.25">
      <c r="B67" s="49" t="s">
        <v>6174</v>
      </c>
      <c r="C67" s="49" t="s">
        <v>5976</v>
      </c>
      <c r="D67" s="47">
        <v>2</v>
      </c>
      <c r="E67" s="47">
        <v>1</v>
      </c>
      <c r="F67" s="90">
        <f t="shared" si="2"/>
        <v>9.0707176733681737E-8</v>
      </c>
      <c r="I67" s="49" t="s">
        <v>6253</v>
      </c>
      <c r="J67" s="49" t="s">
        <v>5976</v>
      </c>
      <c r="K67" s="47">
        <v>3</v>
      </c>
      <c r="L67" s="47">
        <v>2</v>
      </c>
      <c r="M67" s="90">
        <f t="shared" si="1"/>
        <v>3.6839305475941723E-7</v>
      </c>
    </row>
    <row r="68" spans="2:13" x14ac:dyDescent="0.25">
      <c r="B68" s="49" t="s">
        <v>6171</v>
      </c>
      <c r="C68" s="49" t="s">
        <v>5976</v>
      </c>
      <c r="D68" s="47">
        <v>2</v>
      </c>
      <c r="E68" s="47">
        <v>1</v>
      </c>
      <c r="F68" s="90">
        <f t="shared" si="2"/>
        <v>9.0707176733681737E-8</v>
      </c>
      <c r="I68" s="49" t="s">
        <v>6252</v>
      </c>
      <c r="J68" s="49" t="s">
        <v>5976</v>
      </c>
      <c r="K68" s="47">
        <v>3</v>
      </c>
      <c r="L68" s="47">
        <v>1</v>
      </c>
      <c r="M68" s="90">
        <f t="shared" si="1"/>
        <v>1.8419652737970861E-7</v>
      </c>
    </row>
    <row r="69" spans="2:13" x14ac:dyDescent="0.25">
      <c r="B69" s="49" t="s">
        <v>6168</v>
      </c>
      <c r="C69" s="49" t="s">
        <v>5976</v>
      </c>
      <c r="D69" s="47">
        <v>2</v>
      </c>
      <c r="E69" s="47">
        <v>1</v>
      </c>
      <c r="F69" s="90">
        <f t="shared" si="2"/>
        <v>9.0707176733681737E-8</v>
      </c>
      <c r="I69" s="49" t="s">
        <v>6251</v>
      </c>
      <c r="J69" s="49" t="s">
        <v>5976</v>
      </c>
      <c r="K69" s="47">
        <v>3</v>
      </c>
      <c r="L69" s="47">
        <v>1</v>
      </c>
      <c r="M69" s="90">
        <f t="shared" si="1"/>
        <v>1.8419652737970861E-7</v>
      </c>
    </row>
    <row r="70" spans="2:13" x14ac:dyDescent="0.25">
      <c r="B70" s="49" t="s">
        <v>6167</v>
      </c>
      <c r="C70" s="49" t="s">
        <v>5976</v>
      </c>
      <c r="D70" s="47">
        <v>2</v>
      </c>
      <c r="E70" s="47">
        <v>1</v>
      </c>
      <c r="F70" s="90">
        <f t="shared" ref="F70:F85" si="3">E70/$E$5</f>
        <v>9.0707176733681737E-8</v>
      </c>
      <c r="I70" s="49" t="s">
        <v>6250</v>
      </c>
      <c r="J70" s="49" t="s">
        <v>5976</v>
      </c>
      <c r="K70" s="47">
        <v>3</v>
      </c>
      <c r="L70" s="47">
        <v>1</v>
      </c>
      <c r="M70" s="90">
        <f t="shared" ref="M70:M133" si="4">L70/$L$5</f>
        <v>1.8419652737970861E-7</v>
      </c>
    </row>
    <row r="71" spans="2:13" x14ac:dyDescent="0.25">
      <c r="B71" s="49" t="s">
        <v>6249</v>
      </c>
      <c r="C71" s="49" t="s">
        <v>5976</v>
      </c>
      <c r="D71" s="47">
        <v>1</v>
      </c>
      <c r="E71" s="47">
        <v>1</v>
      </c>
      <c r="F71" s="90">
        <f t="shared" si="3"/>
        <v>9.0707176733681737E-8</v>
      </c>
      <c r="I71" s="49" t="s">
        <v>6248</v>
      </c>
      <c r="J71" s="49" t="s">
        <v>5976</v>
      </c>
      <c r="K71" s="47">
        <v>3</v>
      </c>
      <c r="L71" s="47">
        <v>2</v>
      </c>
      <c r="M71" s="90">
        <f t="shared" si="4"/>
        <v>3.6839305475941723E-7</v>
      </c>
    </row>
    <row r="72" spans="2:13" x14ac:dyDescent="0.25">
      <c r="B72" s="49" t="s">
        <v>6139</v>
      </c>
      <c r="C72" s="49" t="s">
        <v>5976</v>
      </c>
      <c r="D72" s="47">
        <v>1</v>
      </c>
      <c r="E72" s="47">
        <v>1</v>
      </c>
      <c r="F72" s="90">
        <f t="shared" si="3"/>
        <v>9.0707176733681737E-8</v>
      </c>
      <c r="I72" s="49" t="s">
        <v>6247</v>
      </c>
      <c r="J72" s="49" t="s">
        <v>5976</v>
      </c>
      <c r="K72" s="47">
        <v>3</v>
      </c>
      <c r="L72" s="47">
        <v>1</v>
      </c>
      <c r="M72" s="90">
        <f t="shared" si="4"/>
        <v>1.8419652737970861E-7</v>
      </c>
    </row>
    <row r="73" spans="2:13" x14ac:dyDescent="0.25">
      <c r="B73" s="49" t="s">
        <v>6135</v>
      </c>
      <c r="C73" s="49" t="s">
        <v>5976</v>
      </c>
      <c r="D73" s="47">
        <v>1</v>
      </c>
      <c r="E73" s="47">
        <v>1</v>
      </c>
      <c r="F73" s="90">
        <f t="shared" si="3"/>
        <v>9.0707176733681737E-8</v>
      </c>
      <c r="I73" s="49" t="s">
        <v>6246</v>
      </c>
      <c r="J73" s="49" t="s">
        <v>5976</v>
      </c>
      <c r="K73" s="47">
        <v>3</v>
      </c>
      <c r="L73" s="47">
        <v>1</v>
      </c>
      <c r="M73" s="90">
        <f t="shared" si="4"/>
        <v>1.8419652737970861E-7</v>
      </c>
    </row>
    <row r="74" spans="2:13" x14ac:dyDescent="0.25">
      <c r="B74" s="49" t="s">
        <v>6102</v>
      </c>
      <c r="C74" s="49" t="s">
        <v>5976</v>
      </c>
      <c r="D74" s="47">
        <v>1</v>
      </c>
      <c r="E74" s="47">
        <v>1</v>
      </c>
      <c r="F74" s="90">
        <f t="shared" si="3"/>
        <v>9.0707176733681737E-8</v>
      </c>
      <c r="I74" s="49" t="s">
        <v>6245</v>
      </c>
      <c r="J74" s="49" t="s">
        <v>5976</v>
      </c>
      <c r="K74" s="47">
        <v>3</v>
      </c>
      <c r="L74" s="47">
        <v>1</v>
      </c>
      <c r="M74" s="90">
        <f t="shared" si="4"/>
        <v>1.8419652737970861E-7</v>
      </c>
    </row>
    <row r="75" spans="2:13" x14ac:dyDescent="0.25">
      <c r="B75" s="49" t="s">
        <v>6082</v>
      </c>
      <c r="C75" s="49" t="s">
        <v>5976</v>
      </c>
      <c r="D75" s="47">
        <v>1</v>
      </c>
      <c r="E75" s="47">
        <v>1</v>
      </c>
      <c r="F75" s="90">
        <f t="shared" si="3"/>
        <v>9.0707176733681737E-8</v>
      </c>
      <c r="I75" s="49" t="s">
        <v>6244</v>
      </c>
      <c r="J75" s="49" t="s">
        <v>5976</v>
      </c>
      <c r="K75" s="47">
        <v>3</v>
      </c>
      <c r="L75" s="47">
        <v>1</v>
      </c>
      <c r="M75" s="90">
        <f t="shared" si="4"/>
        <v>1.8419652737970861E-7</v>
      </c>
    </row>
    <row r="76" spans="2:13" x14ac:dyDescent="0.25">
      <c r="B76" s="49" t="s">
        <v>6079</v>
      </c>
      <c r="C76" s="49" t="s">
        <v>5976</v>
      </c>
      <c r="D76" s="47">
        <v>1</v>
      </c>
      <c r="E76" s="47">
        <v>1</v>
      </c>
      <c r="F76" s="90">
        <f t="shared" si="3"/>
        <v>9.0707176733681737E-8</v>
      </c>
      <c r="I76" s="49" t="s">
        <v>6243</v>
      </c>
      <c r="J76" s="49" t="s">
        <v>5976</v>
      </c>
      <c r="K76" s="47">
        <v>3</v>
      </c>
      <c r="L76" s="47">
        <v>1</v>
      </c>
      <c r="M76" s="90">
        <f t="shared" si="4"/>
        <v>1.8419652737970861E-7</v>
      </c>
    </row>
    <row r="77" spans="2:13" x14ac:dyDescent="0.25">
      <c r="B77" s="49" t="s">
        <v>6077</v>
      </c>
      <c r="C77" s="49" t="s">
        <v>5976</v>
      </c>
      <c r="D77" s="47">
        <v>1</v>
      </c>
      <c r="E77" s="47">
        <v>1</v>
      </c>
      <c r="F77" s="90">
        <f t="shared" si="3"/>
        <v>9.0707176733681737E-8</v>
      </c>
      <c r="I77" s="49" t="s">
        <v>6242</v>
      </c>
      <c r="J77" s="49" t="s">
        <v>5976</v>
      </c>
      <c r="K77" s="47">
        <v>3</v>
      </c>
      <c r="L77" s="47">
        <v>1</v>
      </c>
      <c r="M77" s="90">
        <f t="shared" si="4"/>
        <v>1.8419652737970861E-7</v>
      </c>
    </row>
    <row r="78" spans="2:13" x14ac:dyDescent="0.25">
      <c r="B78" s="49" t="s">
        <v>6075</v>
      </c>
      <c r="C78" s="49" t="s">
        <v>5976</v>
      </c>
      <c r="D78" s="47">
        <v>1</v>
      </c>
      <c r="E78" s="47">
        <v>1</v>
      </c>
      <c r="F78" s="90">
        <f t="shared" si="3"/>
        <v>9.0707176733681737E-8</v>
      </c>
      <c r="I78" s="49" t="s">
        <v>6241</v>
      </c>
      <c r="J78" s="49" t="s">
        <v>5976</v>
      </c>
      <c r="K78" s="47">
        <v>3</v>
      </c>
      <c r="L78" s="47">
        <v>1</v>
      </c>
      <c r="M78" s="90">
        <f t="shared" si="4"/>
        <v>1.8419652737970861E-7</v>
      </c>
    </row>
    <row r="79" spans="2:13" x14ac:dyDescent="0.25">
      <c r="B79" s="49" t="s">
        <v>6059</v>
      </c>
      <c r="C79" s="49" t="s">
        <v>5976</v>
      </c>
      <c r="D79" s="47">
        <v>1</v>
      </c>
      <c r="E79" s="47">
        <v>1</v>
      </c>
      <c r="F79" s="90">
        <f t="shared" si="3"/>
        <v>9.0707176733681737E-8</v>
      </c>
      <c r="I79" s="49" t="s">
        <v>6240</v>
      </c>
      <c r="J79" s="49" t="s">
        <v>5976</v>
      </c>
      <c r="K79" s="47">
        <v>3</v>
      </c>
      <c r="L79" s="47">
        <v>1</v>
      </c>
      <c r="M79" s="90">
        <f t="shared" si="4"/>
        <v>1.8419652737970861E-7</v>
      </c>
    </row>
    <row r="80" spans="2:13" x14ac:dyDescent="0.25">
      <c r="B80" s="49" t="s">
        <v>6058</v>
      </c>
      <c r="C80" s="49" t="s">
        <v>5976</v>
      </c>
      <c r="D80" s="47">
        <v>1</v>
      </c>
      <c r="E80" s="47">
        <v>1</v>
      </c>
      <c r="F80" s="90">
        <f t="shared" si="3"/>
        <v>9.0707176733681737E-8</v>
      </c>
      <c r="I80" s="49" t="s">
        <v>6239</v>
      </c>
      <c r="J80" s="49" t="s">
        <v>5976</v>
      </c>
      <c r="K80" s="47">
        <v>3</v>
      </c>
      <c r="L80" s="47">
        <v>1</v>
      </c>
      <c r="M80" s="90">
        <f t="shared" si="4"/>
        <v>1.8419652737970861E-7</v>
      </c>
    </row>
    <row r="81" spans="2:13" x14ac:dyDescent="0.25">
      <c r="B81" s="49" t="s">
        <v>6038</v>
      </c>
      <c r="C81" s="49" t="s">
        <v>5976</v>
      </c>
      <c r="D81" s="47">
        <v>1</v>
      </c>
      <c r="E81" s="47">
        <v>1</v>
      </c>
      <c r="F81" s="90">
        <f t="shared" si="3"/>
        <v>9.0707176733681737E-8</v>
      </c>
      <c r="I81" s="49" t="s">
        <v>6238</v>
      </c>
      <c r="J81" s="49" t="s">
        <v>5976</v>
      </c>
      <c r="K81" s="47">
        <v>3</v>
      </c>
      <c r="L81" s="47">
        <v>1</v>
      </c>
      <c r="M81" s="90">
        <f t="shared" si="4"/>
        <v>1.8419652737970861E-7</v>
      </c>
    </row>
    <row r="82" spans="2:13" x14ac:dyDescent="0.25">
      <c r="B82" s="49" t="s">
        <v>6034</v>
      </c>
      <c r="C82" s="49" t="s">
        <v>5976</v>
      </c>
      <c r="D82" s="47">
        <v>1</v>
      </c>
      <c r="E82" s="47">
        <v>1</v>
      </c>
      <c r="F82" s="90">
        <f t="shared" si="3"/>
        <v>9.0707176733681737E-8</v>
      </c>
      <c r="I82" s="49" t="s">
        <v>6237</v>
      </c>
      <c r="J82" s="49" t="s">
        <v>5976</v>
      </c>
      <c r="K82" s="47">
        <v>3</v>
      </c>
      <c r="L82" s="47">
        <v>1</v>
      </c>
      <c r="M82" s="90">
        <f t="shared" si="4"/>
        <v>1.8419652737970861E-7</v>
      </c>
    </row>
    <row r="83" spans="2:13" x14ac:dyDescent="0.25">
      <c r="B83" s="49" t="s">
        <v>6009</v>
      </c>
      <c r="C83" s="49" t="s">
        <v>5976</v>
      </c>
      <c r="D83" s="47">
        <v>1</v>
      </c>
      <c r="E83" s="47">
        <v>1</v>
      </c>
      <c r="F83" s="90">
        <f t="shared" si="3"/>
        <v>9.0707176733681737E-8</v>
      </c>
      <c r="I83" s="49" t="s">
        <v>6236</v>
      </c>
      <c r="J83" s="49" t="s">
        <v>5976</v>
      </c>
      <c r="K83" s="47">
        <v>3</v>
      </c>
      <c r="L83" s="47">
        <v>1</v>
      </c>
      <c r="M83" s="90">
        <f t="shared" si="4"/>
        <v>1.8419652737970861E-7</v>
      </c>
    </row>
    <row r="84" spans="2:13" x14ac:dyDescent="0.25">
      <c r="B84" s="49" t="s">
        <v>6008</v>
      </c>
      <c r="C84" s="49" t="s">
        <v>5976</v>
      </c>
      <c r="D84" s="47">
        <v>1</v>
      </c>
      <c r="E84" s="47">
        <v>1</v>
      </c>
      <c r="F84" s="90">
        <f t="shared" si="3"/>
        <v>9.0707176733681737E-8</v>
      </c>
      <c r="I84" s="49" t="s">
        <v>6235</v>
      </c>
      <c r="J84" s="49" t="s">
        <v>5976</v>
      </c>
      <c r="K84" s="47">
        <v>3</v>
      </c>
      <c r="L84" s="47">
        <v>1</v>
      </c>
      <c r="M84" s="90">
        <f t="shared" si="4"/>
        <v>1.8419652737970861E-7</v>
      </c>
    </row>
    <row r="85" spans="2:13" x14ac:dyDescent="0.25">
      <c r="B85" s="49" t="s">
        <v>6005</v>
      </c>
      <c r="C85" s="49" t="s">
        <v>5976</v>
      </c>
      <c r="D85" s="47">
        <v>1</v>
      </c>
      <c r="E85" s="47">
        <v>1</v>
      </c>
      <c r="F85" s="90">
        <f t="shared" si="3"/>
        <v>9.0707176733681737E-8</v>
      </c>
      <c r="I85" s="49" t="s">
        <v>6234</v>
      </c>
      <c r="J85" s="49" t="s">
        <v>5976</v>
      </c>
      <c r="K85" s="47">
        <v>3</v>
      </c>
      <c r="L85" s="47">
        <v>1</v>
      </c>
      <c r="M85" s="90">
        <f t="shared" si="4"/>
        <v>1.8419652737970861E-7</v>
      </c>
    </row>
    <row r="86" spans="2:13" x14ac:dyDescent="0.25">
      <c r="I86" s="49" t="s">
        <v>6233</v>
      </c>
      <c r="J86" s="49" t="s">
        <v>5976</v>
      </c>
      <c r="K86" s="47">
        <v>3</v>
      </c>
      <c r="L86" s="47">
        <v>1</v>
      </c>
      <c r="M86" s="90">
        <f t="shared" si="4"/>
        <v>1.8419652737970861E-7</v>
      </c>
    </row>
    <row r="87" spans="2:13" x14ac:dyDescent="0.25">
      <c r="I87" s="49" t="s">
        <v>6232</v>
      </c>
      <c r="J87" s="49" t="s">
        <v>5976</v>
      </c>
      <c r="K87" s="47">
        <v>3</v>
      </c>
      <c r="L87" s="47">
        <v>1</v>
      </c>
      <c r="M87" s="90">
        <f t="shared" si="4"/>
        <v>1.8419652737970861E-7</v>
      </c>
    </row>
    <row r="88" spans="2:13" x14ac:dyDescent="0.25">
      <c r="I88" s="49" t="s">
        <v>6231</v>
      </c>
      <c r="J88" s="49" t="s">
        <v>5976</v>
      </c>
      <c r="K88" s="47">
        <v>3</v>
      </c>
      <c r="L88" s="47">
        <v>1</v>
      </c>
      <c r="M88" s="90">
        <f t="shared" si="4"/>
        <v>1.8419652737970861E-7</v>
      </c>
    </row>
    <row r="89" spans="2:13" x14ac:dyDescent="0.25">
      <c r="I89" s="49" t="s">
        <v>6230</v>
      </c>
      <c r="J89" s="49" t="s">
        <v>5976</v>
      </c>
      <c r="K89" s="47">
        <v>3</v>
      </c>
      <c r="L89" s="47">
        <v>1</v>
      </c>
      <c r="M89" s="90">
        <f t="shared" si="4"/>
        <v>1.8419652737970861E-7</v>
      </c>
    </row>
    <row r="90" spans="2:13" x14ac:dyDescent="0.25">
      <c r="I90" s="49" t="s">
        <v>6229</v>
      </c>
      <c r="J90" s="49" t="s">
        <v>5976</v>
      </c>
      <c r="K90" s="47">
        <v>3</v>
      </c>
      <c r="L90" s="47">
        <v>1</v>
      </c>
      <c r="M90" s="90">
        <f t="shared" si="4"/>
        <v>1.8419652737970861E-7</v>
      </c>
    </row>
    <row r="91" spans="2:13" x14ac:dyDescent="0.25">
      <c r="I91" s="49" t="s">
        <v>6228</v>
      </c>
      <c r="J91" s="49" t="s">
        <v>5976</v>
      </c>
      <c r="K91" s="47">
        <v>3</v>
      </c>
      <c r="L91" s="47">
        <v>2</v>
      </c>
      <c r="M91" s="90">
        <f t="shared" si="4"/>
        <v>3.6839305475941723E-7</v>
      </c>
    </row>
    <row r="92" spans="2:13" x14ac:dyDescent="0.25">
      <c r="I92" s="49" t="s">
        <v>6227</v>
      </c>
      <c r="J92" s="49" t="s">
        <v>5976</v>
      </c>
      <c r="K92" s="47">
        <v>3</v>
      </c>
      <c r="L92" s="47">
        <v>1</v>
      </c>
      <c r="M92" s="90">
        <f t="shared" si="4"/>
        <v>1.8419652737970861E-7</v>
      </c>
    </row>
    <row r="93" spans="2:13" x14ac:dyDescent="0.25">
      <c r="I93" s="49" t="s">
        <v>6226</v>
      </c>
      <c r="J93" s="49" t="s">
        <v>5976</v>
      </c>
      <c r="K93" s="47">
        <v>2</v>
      </c>
      <c r="L93" s="47">
        <v>1</v>
      </c>
      <c r="M93" s="90">
        <f t="shared" si="4"/>
        <v>1.8419652737970861E-7</v>
      </c>
    </row>
    <row r="94" spans="2:13" x14ac:dyDescent="0.25">
      <c r="I94" s="49" t="s">
        <v>6225</v>
      </c>
      <c r="J94" s="49" t="s">
        <v>5976</v>
      </c>
      <c r="K94" s="47">
        <v>2</v>
      </c>
      <c r="L94" s="47">
        <v>1</v>
      </c>
      <c r="M94" s="90">
        <f t="shared" si="4"/>
        <v>1.8419652737970861E-7</v>
      </c>
    </row>
    <row r="95" spans="2:13" x14ac:dyDescent="0.25">
      <c r="I95" s="49" t="s">
        <v>6224</v>
      </c>
      <c r="J95" s="49" t="s">
        <v>5976</v>
      </c>
      <c r="K95" s="47">
        <v>2</v>
      </c>
      <c r="L95" s="47">
        <v>1</v>
      </c>
      <c r="M95" s="90">
        <f t="shared" si="4"/>
        <v>1.8419652737970861E-7</v>
      </c>
    </row>
    <row r="96" spans="2:13" x14ac:dyDescent="0.25">
      <c r="I96" s="49" t="s">
        <v>6223</v>
      </c>
      <c r="J96" s="49" t="s">
        <v>5976</v>
      </c>
      <c r="K96" s="47">
        <v>2</v>
      </c>
      <c r="L96" s="47">
        <v>1</v>
      </c>
      <c r="M96" s="90">
        <f t="shared" si="4"/>
        <v>1.8419652737970861E-7</v>
      </c>
    </row>
    <row r="97" spans="9:13" x14ac:dyDescent="0.25">
      <c r="I97" s="49" t="s">
        <v>6222</v>
      </c>
      <c r="J97" s="49" t="s">
        <v>5976</v>
      </c>
      <c r="K97" s="47">
        <v>2</v>
      </c>
      <c r="L97" s="47">
        <v>1</v>
      </c>
      <c r="M97" s="90">
        <f t="shared" si="4"/>
        <v>1.8419652737970861E-7</v>
      </c>
    </row>
    <row r="98" spans="9:13" x14ac:dyDescent="0.25">
      <c r="I98" s="49" t="s">
        <v>6221</v>
      </c>
      <c r="J98" s="49" t="s">
        <v>5976</v>
      </c>
      <c r="K98" s="47">
        <v>2</v>
      </c>
      <c r="L98" s="47">
        <v>1</v>
      </c>
      <c r="M98" s="90">
        <f t="shared" si="4"/>
        <v>1.8419652737970861E-7</v>
      </c>
    </row>
    <row r="99" spans="9:13" x14ac:dyDescent="0.25">
      <c r="I99" s="49" t="s">
        <v>6220</v>
      </c>
      <c r="J99" s="49" t="s">
        <v>5976</v>
      </c>
      <c r="K99" s="47">
        <v>2</v>
      </c>
      <c r="L99" s="47">
        <v>1</v>
      </c>
      <c r="M99" s="90">
        <f t="shared" si="4"/>
        <v>1.8419652737970861E-7</v>
      </c>
    </row>
    <row r="100" spans="9:13" x14ac:dyDescent="0.25">
      <c r="I100" s="49" t="s">
        <v>6219</v>
      </c>
      <c r="J100" s="49" t="s">
        <v>5976</v>
      </c>
      <c r="K100" s="47">
        <v>2</v>
      </c>
      <c r="L100" s="47">
        <v>1</v>
      </c>
      <c r="M100" s="90">
        <f t="shared" si="4"/>
        <v>1.8419652737970861E-7</v>
      </c>
    </row>
    <row r="101" spans="9:13" x14ac:dyDescent="0.25">
      <c r="I101" s="49" t="s">
        <v>6218</v>
      </c>
      <c r="J101" s="49" t="s">
        <v>5976</v>
      </c>
      <c r="K101" s="47">
        <v>2</v>
      </c>
      <c r="L101" s="47">
        <v>1</v>
      </c>
      <c r="M101" s="90">
        <f t="shared" si="4"/>
        <v>1.8419652737970861E-7</v>
      </c>
    </row>
    <row r="102" spans="9:13" x14ac:dyDescent="0.25">
      <c r="I102" s="49" t="s">
        <v>6217</v>
      </c>
      <c r="J102" s="49" t="s">
        <v>5976</v>
      </c>
      <c r="K102" s="47">
        <v>2</v>
      </c>
      <c r="L102" s="47">
        <v>1</v>
      </c>
      <c r="M102" s="90">
        <f t="shared" si="4"/>
        <v>1.8419652737970861E-7</v>
      </c>
    </row>
    <row r="103" spans="9:13" x14ac:dyDescent="0.25">
      <c r="I103" s="49" t="s">
        <v>6216</v>
      </c>
      <c r="J103" s="49" t="s">
        <v>5976</v>
      </c>
      <c r="K103" s="47">
        <v>2</v>
      </c>
      <c r="L103" s="47">
        <v>1</v>
      </c>
      <c r="M103" s="90">
        <f t="shared" si="4"/>
        <v>1.8419652737970861E-7</v>
      </c>
    </row>
    <row r="104" spans="9:13" x14ac:dyDescent="0.25">
      <c r="I104" s="49" t="s">
        <v>6215</v>
      </c>
      <c r="J104" s="49" t="s">
        <v>5976</v>
      </c>
      <c r="K104" s="47">
        <v>2</v>
      </c>
      <c r="L104" s="47">
        <v>1</v>
      </c>
      <c r="M104" s="90">
        <f t="shared" si="4"/>
        <v>1.8419652737970861E-7</v>
      </c>
    </row>
    <row r="105" spans="9:13" x14ac:dyDescent="0.25">
      <c r="I105" s="49" t="s">
        <v>6214</v>
      </c>
      <c r="J105" s="49" t="s">
        <v>5976</v>
      </c>
      <c r="K105" s="47">
        <v>2</v>
      </c>
      <c r="L105" s="47">
        <v>1</v>
      </c>
      <c r="M105" s="90">
        <f t="shared" si="4"/>
        <v>1.8419652737970861E-7</v>
      </c>
    </row>
    <row r="106" spans="9:13" x14ac:dyDescent="0.25">
      <c r="I106" s="49" t="s">
        <v>6213</v>
      </c>
      <c r="J106" s="49" t="s">
        <v>5976</v>
      </c>
      <c r="K106" s="47">
        <v>2</v>
      </c>
      <c r="L106" s="47">
        <v>1</v>
      </c>
      <c r="M106" s="90">
        <f t="shared" si="4"/>
        <v>1.8419652737970861E-7</v>
      </c>
    </row>
    <row r="107" spans="9:13" x14ac:dyDescent="0.25">
      <c r="I107" s="49" t="s">
        <v>6212</v>
      </c>
      <c r="J107" s="49" t="s">
        <v>5976</v>
      </c>
      <c r="K107" s="47">
        <v>2</v>
      </c>
      <c r="L107" s="47">
        <v>1</v>
      </c>
      <c r="M107" s="90">
        <f t="shared" si="4"/>
        <v>1.8419652737970861E-7</v>
      </c>
    </row>
    <row r="108" spans="9:13" x14ac:dyDescent="0.25">
      <c r="I108" s="49" t="s">
        <v>6211</v>
      </c>
      <c r="J108" s="49" t="s">
        <v>5976</v>
      </c>
      <c r="K108" s="47">
        <v>2</v>
      </c>
      <c r="L108" s="47">
        <v>1</v>
      </c>
      <c r="M108" s="90">
        <f t="shared" si="4"/>
        <v>1.8419652737970861E-7</v>
      </c>
    </row>
    <row r="109" spans="9:13" x14ac:dyDescent="0.25">
      <c r="I109" s="49" t="s">
        <v>6210</v>
      </c>
      <c r="J109" s="49" t="s">
        <v>5976</v>
      </c>
      <c r="K109" s="47">
        <v>2</v>
      </c>
      <c r="L109" s="47">
        <v>1</v>
      </c>
      <c r="M109" s="90">
        <f t="shared" si="4"/>
        <v>1.8419652737970861E-7</v>
      </c>
    </row>
    <row r="110" spans="9:13" x14ac:dyDescent="0.25">
      <c r="I110" s="49" t="s">
        <v>6209</v>
      </c>
      <c r="J110" s="49" t="s">
        <v>5976</v>
      </c>
      <c r="K110" s="47">
        <v>2</v>
      </c>
      <c r="L110" s="47">
        <v>2</v>
      </c>
      <c r="M110" s="90">
        <f t="shared" si="4"/>
        <v>3.6839305475941723E-7</v>
      </c>
    </row>
    <row r="111" spans="9:13" x14ac:dyDescent="0.25">
      <c r="I111" s="49" t="s">
        <v>6208</v>
      </c>
      <c r="J111" s="49" t="s">
        <v>5976</v>
      </c>
      <c r="K111" s="47">
        <v>2</v>
      </c>
      <c r="L111" s="47">
        <v>1</v>
      </c>
      <c r="M111" s="90">
        <f t="shared" si="4"/>
        <v>1.8419652737970861E-7</v>
      </c>
    </row>
    <row r="112" spans="9:13" x14ac:dyDescent="0.25">
      <c r="I112" s="49" t="s">
        <v>6207</v>
      </c>
      <c r="J112" s="49" t="s">
        <v>5976</v>
      </c>
      <c r="K112" s="47">
        <v>2</v>
      </c>
      <c r="L112" s="47">
        <v>2</v>
      </c>
      <c r="M112" s="90">
        <f t="shared" si="4"/>
        <v>3.6839305475941723E-7</v>
      </c>
    </row>
    <row r="113" spans="9:13" x14ac:dyDescent="0.25">
      <c r="I113" s="49" t="s">
        <v>6206</v>
      </c>
      <c r="J113" s="49" t="s">
        <v>5976</v>
      </c>
      <c r="K113" s="47">
        <v>2</v>
      </c>
      <c r="L113" s="47">
        <v>1</v>
      </c>
      <c r="M113" s="90">
        <f t="shared" si="4"/>
        <v>1.8419652737970861E-7</v>
      </c>
    </row>
    <row r="114" spans="9:13" x14ac:dyDescent="0.25">
      <c r="I114" s="49" t="s">
        <v>6205</v>
      </c>
      <c r="J114" s="49" t="s">
        <v>5976</v>
      </c>
      <c r="K114" s="47">
        <v>2</v>
      </c>
      <c r="L114" s="47">
        <v>1</v>
      </c>
      <c r="M114" s="90">
        <f t="shared" si="4"/>
        <v>1.8419652737970861E-7</v>
      </c>
    </row>
    <row r="115" spans="9:13" x14ac:dyDescent="0.25">
      <c r="I115" s="49" t="s">
        <v>6204</v>
      </c>
      <c r="J115" s="49" t="s">
        <v>5976</v>
      </c>
      <c r="K115" s="47">
        <v>2</v>
      </c>
      <c r="L115" s="47">
        <v>1</v>
      </c>
      <c r="M115" s="90">
        <f t="shared" si="4"/>
        <v>1.8419652737970861E-7</v>
      </c>
    </row>
    <row r="116" spans="9:13" x14ac:dyDescent="0.25">
      <c r="I116" s="49" t="s">
        <v>6203</v>
      </c>
      <c r="J116" s="49" t="s">
        <v>5976</v>
      </c>
      <c r="K116" s="47">
        <v>2</v>
      </c>
      <c r="L116" s="47">
        <v>1</v>
      </c>
      <c r="M116" s="90">
        <f t="shared" si="4"/>
        <v>1.8419652737970861E-7</v>
      </c>
    </row>
    <row r="117" spans="9:13" x14ac:dyDescent="0.25">
      <c r="I117" s="49" t="s">
        <v>6202</v>
      </c>
      <c r="J117" s="49" t="s">
        <v>5976</v>
      </c>
      <c r="K117" s="47">
        <v>2</v>
      </c>
      <c r="L117" s="47">
        <v>1</v>
      </c>
      <c r="M117" s="90">
        <f t="shared" si="4"/>
        <v>1.8419652737970861E-7</v>
      </c>
    </row>
    <row r="118" spans="9:13" x14ac:dyDescent="0.25">
      <c r="I118" s="49" t="s">
        <v>6201</v>
      </c>
      <c r="J118" s="49" t="s">
        <v>5976</v>
      </c>
      <c r="K118" s="47">
        <v>2</v>
      </c>
      <c r="L118" s="47">
        <v>1</v>
      </c>
      <c r="M118" s="90">
        <f t="shared" si="4"/>
        <v>1.8419652737970861E-7</v>
      </c>
    </row>
    <row r="119" spans="9:13" x14ac:dyDescent="0.25">
      <c r="I119" s="49" t="s">
        <v>6200</v>
      </c>
      <c r="J119" s="49" t="s">
        <v>5976</v>
      </c>
      <c r="K119" s="47">
        <v>2</v>
      </c>
      <c r="L119" s="47">
        <v>2</v>
      </c>
      <c r="M119" s="90">
        <f t="shared" si="4"/>
        <v>3.6839305475941723E-7</v>
      </c>
    </row>
    <row r="120" spans="9:13" x14ac:dyDescent="0.25">
      <c r="I120" s="49" t="s">
        <v>6199</v>
      </c>
      <c r="J120" s="49" t="s">
        <v>5976</v>
      </c>
      <c r="K120" s="47">
        <v>2</v>
      </c>
      <c r="L120" s="47">
        <v>1</v>
      </c>
      <c r="M120" s="90">
        <f t="shared" si="4"/>
        <v>1.8419652737970861E-7</v>
      </c>
    </row>
    <row r="121" spans="9:13" x14ac:dyDescent="0.25">
      <c r="I121" s="49" t="s">
        <v>6198</v>
      </c>
      <c r="J121" s="49" t="s">
        <v>5976</v>
      </c>
      <c r="K121" s="47">
        <v>2</v>
      </c>
      <c r="L121" s="47">
        <v>1</v>
      </c>
      <c r="M121" s="90">
        <f t="shared" si="4"/>
        <v>1.8419652737970861E-7</v>
      </c>
    </row>
    <row r="122" spans="9:13" x14ac:dyDescent="0.25">
      <c r="I122" s="49" t="s">
        <v>6197</v>
      </c>
      <c r="J122" s="49" t="s">
        <v>5976</v>
      </c>
      <c r="K122" s="47">
        <v>2</v>
      </c>
      <c r="L122" s="47">
        <v>1</v>
      </c>
      <c r="M122" s="90">
        <f t="shared" si="4"/>
        <v>1.8419652737970861E-7</v>
      </c>
    </row>
    <row r="123" spans="9:13" x14ac:dyDescent="0.25">
      <c r="I123" s="49" t="s">
        <v>6196</v>
      </c>
      <c r="J123" s="49" t="s">
        <v>5976</v>
      </c>
      <c r="K123" s="47">
        <v>2</v>
      </c>
      <c r="L123" s="47">
        <v>1</v>
      </c>
      <c r="M123" s="90">
        <f t="shared" si="4"/>
        <v>1.8419652737970861E-7</v>
      </c>
    </row>
    <row r="124" spans="9:13" x14ac:dyDescent="0.25">
      <c r="I124" s="49" t="s">
        <v>6195</v>
      </c>
      <c r="J124" s="49" t="s">
        <v>5976</v>
      </c>
      <c r="K124" s="47">
        <v>2</v>
      </c>
      <c r="L124" s="47">
        <v>1</v>
      </c>
      <c r="M124" s="90">
        <f t="shared" si="4"/>
        <v>1.8419652737970861E-7</v>
      </c>
    </row>
    <row r="125" spans="9:13" x14ac:dyDescent="0.25">
      <c r="I125" s="49" t="s">
        <v>6194</v>
      </c>
      <c r="J125" s="49" t="s">
        <v>5976</v>
      </c>
      <c r="K125" s="47">
        <v>2</v>
      </c>
      <c r="L125" s="47">
        <v>2</v>
      </c>
      <c r="M125" s="90">
        <f t="shared" si="4"/>
        <v>3.6839305475941723E-7</v>
      </c>
    </row>
    <row r="126" spans="9:13" x14ac:dyDescent="0.25">
      <c r="I126" s="49" t="s">
        <v>6193</v>
      </c>
      <c r="J126" s="49" t="s">
        <v>5976</v>
      </c>
      <c r="K126" s="47">
        <v>2</v>
      </c>
      <c r="L126" s="47">
        <v>1</v>
      </c>
      <c r="M126" s="90">
        <f t="shared" si="4"/>
        <v>1.8419652737970861E-7</v>
      </c>
    </row>
    <row r="127" spans="9:13" x14ac:dyDescent="0.25">
      <c r="I127" s="49" t="s">
        <v>6192</v>
      </c>
      <c r="J127" s="49" t="s">
        <v>5976</v>
      </c>
      <c r="K127" s="47">
        <v>2</v>
      </c>
      <c r="L127" s="47">
        <v>2</v>
      </c>
      <c r="M127" s="90">
        <f t="shared" si="4"/>
        <v>3.6839305475941723E-7</v>
      </c>
    </row>
    <row r="128" spans="9:13" x14ac:dyDescent="0.25">
      <c r="I128" s="49" t="s">
        <v>6191</v>
      </c>
      <c r="J128" s="49" t="s">
        <v>5976</v>
      </c>
      <c r="K128" s="47">
        <v>2</v>
      </c>
      <c r="L128" s="47">
        <v>1</v>
      </c>
      <c r="M128" s="90">
        <f t="shared" si="4"/>
        <v>1.8419652737970861E-7</v>
      </c>
    </row>
    <row r="129" spans="9:13" x14ac:dyDescent="0.25">
      <c r="I129" s="49" t="s">
        <v>6190</v>
      </c>
      <c r="J129" s="49" t="s">
        <v>5976</v>
      </c>
      <c r="K129" s="47">
        <v>2</v>
      </c>
      <c r="L129" s="47">
        <v>1</v>
      </c>
      <c r="M129" s="90">
        <f t="shared" si="4"/>
        <v>1.8419652737970861E-7</v>
      </c>
    </row>
    <row r="130" spans="9:13" x14ac:dyDescent="0.25">
      <c r="I130" s="49" t="s">
        <v>6189</v>
      </c>
      <c r="J130" s="49" t="s">
        <v>5976</v>
      </c>
      <c r="K130" s="47">
        <v>2</v>
      </c>
      <c r="L130" s="47">
        <v>1</v>
      </c>
      <c r="M130" s="90">
        <f t="shared" si="4"/>
        <v>1.8419652737970861E-7</v>
      </c>
    </row>
    <row r="131" spans="9:13" x14ac:dyDescent="0.25">
      <c r="I131" s="49" t="s">
        <v>6188</v>
      </c>
      <c r="J131" s="49" t="s">
        <v>5976</v>
      </c>
      <c r="K131" s="47">
        <v>2</v>
      </c>
      <c r="L131" s="47">
        <v>1</v>
      </c>
      <c r="M131" s="90">
        <f t="shared" si="4"/>
        <v>1.8419652737970861E-7</v>
      </c>
    </row>
    <row r="132" spans="9:13" x14ac:dyDescent="0.25">
      <c r="I132" s="49" t="s">
        <v>6187</v>
      </c>
      <c r="J132" s="49" t="s">
        <v>5976</v>
      </c>
      <c r="K132" s="47">
        <v>2</v>
      </c>
      <c r="L132" s="47">
        <v>1</v>
      </c>
      <c r="M132" s="90">
        <f t="shared" si="4"/>
        <v>1.8419652737970861E-7</v>
      </c>
    </row>
    <row r="133" spans="9:13" x14ac:dyDescent="0.25">
      <c r="I133" s="49" t="s">
        <v>6186</v>
      </c>
      <c r="J133" s="49" t="s">
        <v>5976</v>
      </c>
      <c r="K133" s="47">
        <v>2</v>
      </c>
      <c r="L133" s="47">
        <v>1</v>
      </c>
      <c r="M133" s="90">
        <f t="shared" si="4"/>
        <v>1.8419652737970861E-7</v>
      </c>
    </row>
    <row r="134" spans="9:13" x14ac:dyDescent="0.25">
      <c r="I134" s="49" t="s">
        <v>6185</v>
      </c>
      <c r="J134" s="49" t="s">
        <v>5976</v>
      </c>
      <c r="K134" s="47">
        <v>2</v>
      </c>
      <c r="L134" s="47">
        <v>2</v>
      </c>
      <c r="M134" s="90">
        <f t="shared" ref="M134:M197" si="5">L134/$L$5</f>
        <v>3.6839305475941723E-7</v>
      </c>
    </row>
    <row r="135" spans="9:13" x14ac:dyDescent="0.25">
      <c r="I135" s="49" t="s">
        <v>6184</v>
      </c>
      <c r="J135" s="49" t="s">
        <v>5976</v>
      </c>
      <c r="K135" s="47">
        <v>2</v>
      </c>
      <c r="L135" s="47">
        <v>1</v>
      </c>
      <c r="M135" s="90">
        <f t="shared" si="5"/>
        <v>1.8419652737970861E-7</v>
      </c>
    </row>
    <row r="136" spans="9:13" x14ac:dyDescent="0.25">
      <c r="I136" s="49" t="s">
        <v>6183</v>
      </c>
      <c r="J136" s="49" t="s">
        <v>5976</v>
      </c>
      <c r="K136" s="47">
        <v>2</v>
      </c>
      <c r="L136" s="47">
        <v>1</v>
      </c>
      <c r="M136" s="90">
        <f t="shared" si="5"/>
        <v>1.8419652737970861E-7</v>
      </c>
    </row>
    <row r="137" spans="9:13" x14ac:dyDescent="0.25">
      <c r="I137" s="49" t="s">
        <v>6182</v>
      </c>
      <c r="J137" s="49" t="s">
        <v>5976</v>
      </c>
      <c r="K137" s="47">
        <v>2</v>
      </c>
      <c r="L137" s="47">
        <v>1</v>
      </c>
      <c r="M137" s="90">
        <f t="shared" si="5"/>
        <v>1.8419652737970861E-7</v>
      </c>
    </row>
    <row r="138" spans="9:13" x14ac:dyDescent="0.25">
      <c r="I138" s="49" t="s">
        <v>6181</v>
      </c>
      <c r="J138" s="49" t="s">
        <v>5976</v>
      </c>
      <c r="K138" s="47">
        <v>2</v>
      </c>
      <c r="L138" s="47">
        <v>1</v>
      </c>
      <c r="M138" s="90">
        <f t="shared" si="5"/>
        <v>1.8419652737970861E-7</v>
      </c>
    </row>
    <row r="139" spans="9:13" x14ac:dyDescent="0.25">
      <c r="I139" s="49" t="s">
        <v>6180</v>
      </c>
      <c r="J139" s="49" t="s">
        <v>5976</v>
      </c>
      <c r="K139" s="47">
        <v>2</v>
      </c>
      <c r="L139" s="47">
        <v>1</v>
      </c>
      <c r="M139" s="90">
        <f t="shared" si="5"/>
        <v>1.8419652737970861E-7</v>
      </c>
    </row>
    <row r="140" spans="9:13" x14ac:dyDescent="0.25">
      <c r="I140" s="49" t="s">
        <v>6179</v>
      </c>
      <c r="J140" s="49" t="s">
        <v>5976</v>
      </c>
      <c r="K140" s="47">
        <v>2</v>
      </c>
      <c r="L140" s="47">
        <v>1</v>
      </c>
      <c r="M140" s="90">
        <f t="shared" si="5"/>
        <v>1.8419652737970861E-7</v>
      </c>
    </row>
    <row r="141" spans="9:13" x14ac:dyDescent="0.25">
      <c r="I141" s="49" t="s">
        <v>6178</v>
      </c>
      <c r="J141" s="49" t="s">
        <v>5976</v>
      </c>
      <c r="K141" s="47">
        <v>2</v>
      </c>
      <c r="L141" s="47">
        <v>1</v>
      </c>
      <c r="M141" s="90">
        <f t="shared" si="5"/>
        <v>1.8419652737970861E-7</v>
      </c>
    </row>
    <row r="142" spans="9:13" x14ac:dyDescent="0.25">
      <c r="I142" s="49" t="s">
        <v>6177</v>
      </c>
      <c r="J142" s="49" t="s">
        <v>5976</v>
      </c>
      <c r="K142" s="47">
        <v>2</v>
      </c>
      <c r="L142" s="47">
        <v>1</v>
      </c>
      <c r="M142" s="90">
        <f t="shared" si="5"/>
        <v>1.8419652737970861E-7</v>
      </c>
    </row>
    <row r="143" spans="9:13" x14ac:dyDescent="0.25">
      <c r="I143" s="49" t="s">
        <v>6176</v>
      </c>
      <c r="J143" s="49" t="s">
        <v>5976</v>
      </c>
      <c r="K143" s="47">
        <v>2</v>
      </c>
      <c r="L143" s="47">
        <v>1</v>
      </c>
      <c r="M143" s="90">
        <f t="shared" si="5"/>
        <v>1.8419652737970861E-7</v>
      </c>
    </row>
    <row r="144" spans="9:13" x14ac:dyDescent="0.25">
      <c r="I144" s="49" t="s">
        <v>6175</v>
      </c>
      <c r="J144" s="49" t="s">
        <v>5976</v>
      </c>
      <c r="K144" s="47">
        <v>2</v>
      </c>
      <c r="L144" s="47">
        <v>1</v>
      </c>
      <c r="M144" s="90">
        <f t="shared" si="5"/>
        <v>1.8419652737970861E-7</v>
      </c>
    </row>
    <row r="145" spans="9:13" x14ac:dyDescent="0.25">
      <c r="I145" s="49" t="s">
        <v>6174</v>
      </c>
      <c r="J145" s="49" t="s">
        <v>5976</v>
      </c>
      <c r="K145" s="47">
        <v>2</v>
      </c>
      <c r="L145" s="47">
        <v>1</v>
      </c>
      <c r="M145" s="90">
        <f t="shared" si="5"/>
        <v>1.8419652737970861E-7</v>
      </c>
    </row>
    <row r="146" spans="9:13" x14ac:dyDescent="0.25">
      <c r="I146" s="49" t="s">
        <v>6173</v>
      </c>
      <c r="J146" s="49" t="s">
        <v>5976</v>
      </c>
      <c r="K146" s="47">
        <v>2</v>
      </c>
      <c r="L146" s="47">
        <v>2</v>
      </c>
      <c r="M146" s="90">
        <f t="shared" si="5"/>
        <v>3.6839305475941723E-7</v>
      </c>
    </row>
    <row r="147" spans="9:13" x14ac:dyDescent="0.25">
      <c r="I147" s="49" t="s">
        <v>6172</v>
      </c>
      <c r="J147" s="49" t="s">
        <v>5976</v>
      </c>
      <c r="K147" s="47">
        <v>2</v>
      </c>
      <c r="L147" s="47">
        <v>1</v>
      </c>
      <c r="M147" s="90">
        <f t="shared" si="5"/>
        <v>1.8419652737970861E-7</v>
      </c>
    </row>
    <row r="148" spans="9:13" x14ac:dyDescent="0.25">
      <c r="I148" s="49" t="s">
        <v>6171</v>
      </c>
      <c r="J148" s="49" t="s">
        <v>5976</v>
      </c>
      <c r="K148" s="47">
        <v>2</v>
      </c>
      <c r="L148" s="47">
        <v>1</v>
      </c>
      <c r="M148" s="90">
        <f t="shared" si="5"/>
        <v>1.8419652737970861E-7</v>
      </c>
    </row>
    <row r="149" spans="9:13" x14ac:dyDescent="0.25">
      <c r="I149" s="49" t="s">
        <v>6170</v>
      </c>
      <c r="J149" s="49" t="s">
        <v>5976</v>
      </c>
      <c r="K149" s="47">
        <v>2</v>
      </c>
      <c r="L149" s="47">
        <v>1</v>
      </c>
      <c r="M149" s="90">
        <f t="shared" si="5"/>
        <v>1.8419652737970861E-7</v>
      </c>
    </row>
    <row r="150" spans="9:13" x14ac:dyDescent="0.25">
      <c r="I150" s="49" t="s">
        <v>6169</v>
      </c>
      <c r="J150" s="49" t="s">
        <v>5976</v>
      </c>
      <c r="K150" s="47">
        <v>2</v>
      </c>
      <c r="L150" s="47">
        <v>1</v>
      </c>
      <c r="M150" s="90">
        <f t="shared" si="5"/>
        <v>1.8419652737970861E-7</v>
      </c>
    </row>
    <row r="151" spans="9:13" x14ac:dyDescent="0.25">
      <c r="I151" s="49" t="s">
        <v>6168</v>
      </c>
      <c r="J151" s="49" t="s">
        <v>5976</v>
      </c>
      <c r="K151" s="47">
        <v>2</v>
      </c>
      <c r="L151" s="47">
        <v>1</v>
      </c>
      <c r="M151" s="90">
        <f t="shared" si="5"/>
        <v>1.8419652737970861E-7</v>
      </c>
    </row>
    <row r="152" spans="9:13" x14ac:dyDescent="0.25">
      <c r="I152" s="49" t="s">
        <v>6167</v>
      </c>
      <c r="J152" s="49" t="s">
        <v>5976</v>
      </c>
      <c r="K152" s="47">
        <v>2</v>
      </c>
      <c r="L152" s="47">
        <v>1</v>
      </c>
      <c r="M152" s="90">
        <f t="shared" si="5"/>
        <v>1.8419652737970861E-7</v>
      </c>
    </row>
    <row r="153" spans="9:13" x14ac:dyDescent="0.25">
      <c r="I153" s="49" t="s">
        <v>6166</v>
      </c>
      <c r="J153" s="49" t="s">
        <v>5976</v>
      </c>
      <c r="K153" s="47">
        <v>2</v>
      </c>
      <c r="L153" s="47">
        <v>1</v>
      </c>
      <c r="M153" s="90">
        <f t="shared" si="5"/>
        <v>1.8419652737970861E-7</v>
      </c>
    </row>
    <row r="154" spans="9:13" x14ac:dyDescent="0.25">
      <c r="I154" s="49" t="s">
        <v>6165</v>
      </c>
      <c r="J154" s="49" t="s">
        <v>5976</v>
      </c>
      <c r="K154" s="47">
        <v>2</v>
      </c>
      <c r="L154" s="47">
        <v>1</v>
      </c>
      <c r="M154" s="90">
        <f t="shared" si="5"/>
        <v>1.8419652737970861E-7</v>
      </c>
    </row>
    <row r="155" spans="9:13" x14ac:dyDescent="0.25">
      <c r="I155" s="49" t="s">
        <v>6164</v>
      </c>
      <c r="J155" s="49" t="s">
        <v>5976</v>
      </c>
      <c r="K155" s="47">
        <v>2</v>
      </c>
      <c r="L155" s="47">
        <v>2</v>
      </c>
      <c r="M155" s="90">
        <f t="shared" si="5"/>
        <v>3.6839305475941723E-7</v>
      </c>
    </row>
    <row r="156" spans="9:13" x14ac:dyDescent="0.25">
      <c r="I156" s="49" t="s">
        <v>6163</v>
      </c>
      <c r="J156" s="49" t="s">
        <v>5976</v>
      </c>
      <c r="K156" s="47">
        <v>2</v>
      </c>
      <c r="L156" s="47">
        <v>1</v>
      </c>
      <c r="M156" s="90">
        <f t="shared" si="5"/>
        <v>1.8419652737970861E-7</v>
      </c>
    </row>
    <row r="157" spans="9:13" x14ac:dyDescent="0.25">
      <c r="I157" s="49" t="s">
        <v>6162</v>
      </c>
      <c r="J157" s="49" t="s">
        <v>5976</v>
      </c>
      <c r="K157" s="47">
        <v>2</v>
      </c>
      <c r="L157" s="47">
        <v>1</v>
      </c>
      <c r="M157" s="90">
        <f t="shared" si="5"/>
        <v>1.8419652737970861E-7</v>
      </c>
    </row>
    <row r="158" spans="9:13" x14ac:dyDescent="0.25">
      <c r="I158" s="49" t="s">
        <v>6161</v>
      </c>
      <c r="J158" s="49" t="s">
        <v>5976</v>
      </c>
      <c r="K158" s="47">
        <v>2</v>
      </c>
      <c r="L158" s="47">
        <v>1</v>
      </c>
      <c r="M158" s="90">
        <f t="shared" si="5"/>
        <v>1.8419652737970861E-7</v>
      </c>
    </row>
    <row r="159" spans="9:13" x14ac:dyDescent="0.25">
      <c r="I159" s="49" t="s">
        <v>6160</v>
      </c>
      <c r="J159" s="49" t="s">
        <v>5976</v>
      </c>
      <c r="K159" s="47">
        <v>2</v>
      </c>
      <c r="L159" s="47">
        <v>2</v>
      </c>
      <c r="M159" s="90">
        <f t="shared" si="5"/>
        <v>3.6839305475941723E-7</v>
      </c>
    </row>
    <row r="160" spans="9:13" x14ac:dyDescent="0.25">
      <c r="I160" s="49" t="s">
        <v>6159</v>
      </c>
      <c r="J160" s="49" t="s">
        <v>5976</v>
      </c>
      <c r="K160" s="47">
        <v>2</v>
      </c>
      <c r="L160" s="47">
        <v>1</v>
      </c>
      <c r="M160" s="90">
        <f t="shared" si="5"/>
        <v>1.8419652737970861E-7</v>
      </c>
    </row>
    <row r="161" spans="9:13" x14ac:dyDescent="0.25">
      <c r="I161" s="49" t="s">
        <v>6158</v>
      </c>
      <c r="J161" s="49" t="s">
        <v>5976</v>
      </c>
      <c r="K161" s="47">
        <v>2</v>
      </c>
      <c r="L161" s="47">
        <v>1</v>
      </c>
      <c r="M161" s="90">
        <f t="shared" si="5"/>
        <v>1.8419652737970861E-7</v>
      </c>
    </row>
    <row r="162" spans="9:13" x14ac:dyDescent="0.25">
      <c r="I162" s="49" t="s">
        <v>6157</v>
      </c>
      <c r="J162" s="49" t="s">
        <v>5976</v>
      </c>
      <c r="K162" s="47">
        <v>1</v>
      </c>
      <c r="L162" s="47">
        <v>1</v>
      </c>
      <c r="M162" s="90">
        <f t="shared" si="5"/>
        <v>1.8419652737970861E-7</v>
      </c>
    </row>
    <row r="163" spans="9:13" x14ac:dyDescent="0.25">
      <c r="I163" s="49" t="s">
        <v>6156</v>
      </c>
      <c r="J163" s="49" t="s">
        <v>5976</v>
      </c>
      <c r="K163" s="47">
        <v>1</v>
      </c>
      <c r="L163" s="47">
        <v>1</v>
      </c>
      <c r="M163" s="90">
        <f t="shared" si="5"/>
        <v>1.8419652737970861E-7</v>
      </c>
    </row>
    <row r="164" spans="9:13" x14ac:dyDescent="0.25">
      <c r="I164" s="49" t="s">
        <v>6155</v>
      </c>
      <c r="J164" s="49" t="s">
        <v>5976</v>
      </c>
      <c r="K164" s="47">
        <v>1</v>
      </c>
      <c r="L164" s="47">
        <v>1</v>
      </c>
      <c r="M164" s="90">
        <f t="shared" si="5"/>
        <v>1.8419652737970861E-7</v>
      </c>
    </row>
    <row r="165" spans="9:13" x14ac:dyDescent="0.25">
      <c r="I165" s="49" t="s">
        <v>6154</v>
      </c>
      <c r="J165" s="49" t="s">
        <v>5976</v>
      </c>
      <c r="K165" s="47">
        <v>1</v>
      </c>
      <c r="L165" s="47">
        <v>1</v>
      </c>
      <c r="M165" s="90">
        <f t="shared" si="5"/>
        <v>1.8419652737970861E-7</v>
      </c>
    </row>
    <row r="166" spans="9:13" x14ac:dyDescent="0.25">
      <c r="I166" s="49" t="s">
        <v>6153</v>
      </c>
      <c r="J166" s="49" t="s">
        <v>5976</v>
      </c>
      <c r="K166" s="47">
        <v>1</v>
      </c>
      <c r="L166" s="47">
        <v>1</v>
      </c>
      <c r="M166" s="90">
        <f t="shared" si="5"/>
        <v>1.8419652737970861E-7</v>
      </c>
    </row>
    <row r="167" spans="9:13" x14ac:dyDescent="0.25">
      <c r="I167" s="49" t="s">
        <v>6152</v>
      </c>
      <c r="J167" s="49" t="s">
        <v>5976</v>
      </c>
      <c r="K167" s="47">
        <v>1</v>
      </c>
      <c r="L167" s="47">
        <v>1</v>
      </c>
      <c r="M167" s="90">
        <f t="shared" si="5"/>
        <v>1.8419652737970861E-7</v>
      </c>
    </row>
    <row r="168" spans="9:13" x14ac:dyDescent="0.25">
      <c r="I168" s="49" t="s">
        <v>6151</v>
      </c>
      <c r="J168" s="49" t="s">
        <v>5976</v>
      </c>
      <c r="K168" s="47">
        <v>1</v>
      </c>
      <c r="L168" s="47">
        <v>1</v>
      </c>
      <c r="M168" s="90">
        <f t="shared" si="5"/>
        <v>1.8419652737970861E-7</v>
      </c>
    </row>
    <row r="169" spans="9:13" x14ac:dyDescent="0.25">
      <c r="I169" s="49" t="s">
        <v>6150</v>
      </c>
      <c r="J169" s="49" t="s">
        <v>5976</v>
      </c>
      <c r="K169" s="47">
        <v>1</v>
      </c>
      <c r="L169" s="47">
        <v>1</v>
      </c>
      <c r="M169" s="90">
        <f t="shared" si="5"/>
        <v>1.8419652737970861E-7</v>
      </c>
    </row>
    <row r="170" spans="9:13" x14ac:dyDescent="0.25">
      <c r="I170" s="49" t="s">
        <v>6149</v>
      </c>
      <c r="J170" s="49" t="s">
        <v>5976</v>
      </c>
      <c r="K170" s="47">
        <v>1</v>
      </c>
      <c r="L170" s="47">
        <v>1</v>
      </c>
      <c r="M170" s="90">
        <f t="shared" si="5"/>
        <v>1.8419652737970861E-7</v>
      </c>
    </row>
    <row r="171" spans="9:13" x14ac:dyDescent="0.25">
      <c r="I171" s="49" t="s">
        <v>6148</v>
      </c>
      <c r="J171" s="49" t="s">
        <v>5976</v>
      </c>
      <c r="K171" s="47">
        <v>1</v>
      </c>
      <c r="L171" s="47">
        <v>1</v>
      </c>
      <c r="M171" s="90">
        <f t="shared" si="5"/>
        <v>1.8419652737970861E-7</v>
      </c>
    </row>
    <row r="172" spans="9:13" x14ac:dyDescent="0.25">
      <c r="I172" s="49" t="s">
        <v>6147</v>
      </c>
      <c r="J172" s="49" t="s">
        <v>5976</v>
      </c>
      <c r="K172" s="47">
        <v>1</v>
      </c>
      <c r="L172" s="47">
        <v>1</v>
      </c>
      <c r="M172" s="90">
        <f t="shared" si="5"/>
        <v>1.8419652737970861E-7</v>
      </c>
    </row>
    <row r="173" spans="9:13" x14ac:dyDescent="0.25">
      <c r="I173" s="49" t="s">
        <v>6146</v>
      </c>
      <c r="J173" s="49" t="s">
        <v>5976</v>
      </c>
      <c r="K173" s="47">
        <v>1</v>
      </c>
      <c r="L173" s="47">
        <v>1</v>
      </c>
      <c r="M173" s="90">
        <f t="shared" si="5"/>
        <v>1.8419652737970861E-7</v>
      </c>
    </row>
    <row r="174" spans="9:13" x14ac:dyDescent="0.25">
      <c r="I174" s="49" t="s">
        <v>6145</v>
      </c>
      <c r="J174" s="49" t="s">
        <v>5976</v>
      </c>
      <c r="K174" s="47">
        <v>1</v>
      </c>
      <c r="L174" s="47">
        <v>1</v>
      </c>
      <c r="M174" s="90">
        <f t="shared" si="5"/>
        <v>1.8419652737970861E-7</v>
      </c>
    </row>
    <row r="175" spans="9:13" x14ac:dyDescent="0.25">
      <c r="I175" s="49" t="s">
        <v>6144</v>
      </c>
      <c r="J175" s="49" t="s">
        <v>5976</v>
      </c>
      <c r="K175" s="47">
        <v>1</v>
      </c>
      <c r="L175" s="47">
        <v>1</v>
      </c>
      <c r="M175" s="90">
        <f t="shared" si="5"/>
        <v>1.8419652737970861E-7</v>
      </c>
    </row>
    <row r="176" spans="9:13" x14ac:dyDescent="0.25">
      <c r="I176" s="49" t="s">
        <v>6143</v>
      </c>
      <c r="J176" s="49" t="s">
        <v>5976</v>
      </c>
      <c r="K176" s="47">
        <v>1</v>
      </c>
      <c r="L176" s="47">
        <v>1</v>
      </c>
      <c r="M176" s="90">
        <f t="shared" si="5"/>
        <v>1.8419652737970861E-7</v>
      </c>
    </row>
    <row r="177" spans="9:13" x14ac:dyDescent="0.25">
      <c r="I177" s="49" t="s">
        <v>6142</v>
      </c>
      <c r="J177" s="49" t="s">
        <v>5976</v>
      </c>
      <c r="K177" s="47">
        <v>1</v>
      </c>
      <c r="L177" s="47">
        <v>1</v>
      </c>
      <c r="M177" s="90">
        <f t="shared" si="5"/>
        <v>1.8419652737970861E-7</v>
      </c>
    </row>
    <row r="178" spans="9:13" x14ac:dyDescent="0.25">
      <c r="I178" s="49" t="s">
        <v>6141</v>
      </c>
      <c r="J178" s="49" t="s">
        <v>5976</v>
      </c>
      <c r="K178" s="47">
        <v>1</v>
      </c>
      <c r="L178" s="47">
        <v>1</v>
      </c>
      <c r="M178" s="90">
        <f t="shared" si="5"/>
        <v>1.8419652737970861E-7</v>
      </c>
    </row>
    <row r="179" spans="9:13" x14ac:dyDescent="0.25">
      <c r="I179" s="49" t="s">
        <v>6140</v>
      </c>
      <c r="J179" s="49" t="s">
        <v>5976</v>
      </c>
      <c r="K179" s="47">
        <v>1</v>
      </c>
      <c r="L179" s="47">
        <v>1</v>
      </c>
      <c r="M179" s="90">
        <f t="shared" si="5"/>
        <v>1.8419652737970861E-7</v>
      </c>
    </row>
    <row r="180" spans="9:13" x14ac:dyDescent="0.25">
      <c r="I180" s="49" t="s">
        <v>6139</v>
      </c>
      <c r="J180" s="49" t="s">
        <v>5976</v>
      </c>
      <c r="K180" s="47">
        <v>1</v>
      </c>
      <c r="L180" s="47">
        <v>1</v>
      </c>
      <c r="M180" s="90">
        <f t="shared" si="5"/>
        <v>1.8419652737970861E-7</v>
      </c>
    </row>
    <row r="181" spans="9:13" x14ac:dyDescent="0.25">
      <c r="I181" s="49" t="s">
        <v>6138</v>
      </c>
      <c r="J181" s="49" t="s">
        <v>5976</v>
      </c>
      <c r="K181" s="47">
        <v>1</v>
      </c>
      <c r="L181" s="47">
        <v>1</v>
      </c>
      <c r="M181" s="90">
        <f t="shared" si="5"/>
        <v>1.8419652737970861E-7</v>
      </c>
    </row>
    <row r="182" spans="9:13" x14ac:dyDescent="0.25">
      <c r="I182" s="49" t="s">
        <v>6137</v>
      </c>
      <c r="J182" s="49" t="s">
        <v>5976</v>
      </c>
      <c r="K182" s="47">
        <v>1</v>
      </c>
      <c r="L182" s="47">
        <v>1</v>
      </c>
      <c r="M182" s="90">
        <f t="shared" si="5"/>
        <v>1.8419652737970861E-7</v>
      </c>
    </row>
    <row r="183" spans="9:13" x14ac:dyDescent="0.25">
      <c r="I183" s="49" t="s">
        <v>6136</v>
      </c>
      <c r="J183" s="49" t="s">
        <v>5976</v>
      </c>
      <c r="K183" s="47">
        <v>1</v>
      </c>
      <c r="L183" s="47">
        <v>1</v>
      </c>
      <c r="M183" s="90">
        <f t="shared" si="5"/>
        <v>1.8419652737970861E-7</v>
      </c>
    </row>
    <row r="184" spans="9:13" x14ac:dyDescent="0.25">
      <c r="I184" s="49" t="s">
        <v>6135</v>
      </c>
      <c r="J184" s="49" t="s">
        <v>5976</v>
      </c>
      <c r="K184" s="47">
        <v>1</v>
      </c>
      <c r="L184" s="47">
        <v>1</v>
      </c>
      <c r="M184" s="90">
        <f t="shared" si="5"/>
        <v>1.8419652737970861E-7</v>
      </c>
    </row>
    <row r="185" spans="9:13" x14ac:dyDescent="0.25">
      <c r="I185" s="49" t="s">
        <v>6134</v>
      </c>
      <c r="J185" s="49" t="s">
        <v>5976</v>
      </c>
      <c r="K185" s="47">
        <v>1</v>
      </c>
      <c r="L185" s="47">
        <v>1</v>
      </c>
      <c r="M185" s="90">
        <f t="shared" si="5"/>
        <v>1.8419652737970861E-7</v>
      </c>
    </row>
    <row r="186" spans="9:13" x14ac:dyDescent="0.25">
      <c r="I186" s="49" t="s">
        <v>6133</v>
      </c>
      <c r="J186" s="49" t="s">
        <v>5976</v>
      </c>
      <c r="K186" s="47">
        <v>1</v>
      </c>
      <c r="L186" s="47">
        <v>1</v>
      </c>
      <c r="M186" s="90">
        <f t="shared" si="5"/>
        <v>1.8419652737970861E-7</v>
      </c>
    </row>
    <row r="187" spans="9:13" x14ac:dyDescent="0.25">
      <c r="I187" s="49" t="s">
        <v>6132</v>
      </c>
      <c r="J187" s="49" t="s">
        <v>5976</v>
      </c>
      <c r="K187" s="47">
        <v>1</v>
      </c>
      <c r="L187" s="47">
        <v>1</v>
      </c>
      <c r="M187" s="90">
        <f t="shared" si="5"/>
        <v>1.8419652737970861E-7</v>
      </c>
    </row>
    <row r="188" spans="9:13" x14ac:dyDescent="0.25">
      <c r="I188" s="49" t="s">
        <v>6131</v>
      </c>
      <c r="J188" s="49" t="s">
        <v>5976</v>
      </c>
      <c r="K188" s="47">
        <v>1</v>
      </c>
      <c r="L188" s="47">
        <v>1</v>
      </c>
      <c r="M188" s="90">
        <f t="shared" si="5"/>
        <v>1.8419652737970861E-7</v>
      </c>
    </row>
    <row r="189" spans="9:13" x14ac:dyDescent="0.25">
      <c r="I189" s="49" t="s">
        <v>6130</v>
      </c>
      <c r="J189" s="49" t="s">
        <v>5976</v>
      </c>
      <c r="K189" s="47">
        <v>1</v>
      </c>
      <c r="L189" s="47">
        <v>1</v>
      </c>
      <c r="M189" s="90">
        <f t="shared" si="5"/>
        <v>1.8419652737970861E-7</v>
      </c>
    </row>
    <row r="190" spans="9:13" x14ac:dyDescent="0.25">
      <c r="I190" s="49" t="s">
        <v>6129</v>
      </c>
      <c r="J190" s="49" t="s">
        <v>5976</v>
      </c>
      <c r="K190" s="47">
        <v>1</v>
      </c>
      <c r="L190" s="47">
        <v>1</v>
      </c>
      <c r="M190" s="90">
        <f t="shared" si="5"/>
        <v>1.8419652737970861E-7</v>
      </c>
    </row>
    <row r="191" spans="9:13" x14ac:dyDescent="0.25">
      <c r="I191" s="49" t="s">
        <v>6128</v>
      </c>
      <c r="J191" s="49" t="s">
        <v>5976</v>
      </c>
      <c r="K191" s="47">
        <v>1</v>
      </c>
      <c r="L191" s="47">
        <v>1</v>
      </c>
      <c r="M191" s="90">
        <f t="shared" si="5"/>
        <v>1.8419652737970861E-7</v>
      </c>
    </row>
    <row r="192" spans="9:13" x14ac:dyDescent="0.25">
      <c r="I192" s="49" t="s">
        <v>6127</v>
      </c>
      <c r="J192" s="49" t="s">
        <v>5976</v>
      </c>
      <c r="K192" s="47">
        <v>1</v>
      </c>
      <c r="L192" s="47">
        <v>1</v>
      </c>
      <c r="M192" s="90">
        <f t="shared" si="5"/>
        <v>1.8419652737970861E-7</v>
      </c>
    </row>
    <row r="193" spans="9:13" x14ac:dyDescent="0.25">
      <c r="I193" s="49" t="s">
        <v>6126</v>
      </c>
      <c r="J193" s="49" t="s">
        <v>5976</v>
      </c>
      <c r="K193" s="47">
        <v>1</v>
      </c>
      <c r="L193" s="47">
        <v>1</v>
      </c>
      <c r="M193" s="90">
        <f t="shared" si="5"/>
        <v>1.8419652737970861E-7</v>
      </c>
    </row>
    <row r="194" spans="9:13" x14ac:dyDescent="0.25">
      <c r="I194" s="49" t="s">
        <v>6125</v>
      </c>
      <c r="J194" s="49" t="s">
        <v>5976</v>
      </c>
      <c r="K194" s="47">
        <v>1</v>
      </c>
      <c r="L194" s="47">
        <v>1</v>
      </c>
      <c r="M194" s="90">
        <f t="shared" si="5"/>
        <v>1.8419652737970861E-7</v>
      </c>
    </row>
    <row r="195" spans="9:13" x14ac:dyDescent="0.25">
      <c r="I195" s="49" t="s">
        <v>6124</v>
      </c>
      <c r="J195" s="49" t="s">
        <v>5976</v>
      </c>
      <c r="K195" s="47">
        <v>1</v>
      </c>
      <c r="L195" s="47">
        <v>1</v>
      </c>
      <c r="M195" s="90">
        <f t="shared" si="5"/>
        <v>1.8419652737970861E-7</v>
      </c>
    </row>
    <row r="196" spans="9:13" x14ac:dyDescent="0.25">
      <c r="I196" s="49" t="s">
        <v>6123</v>
      </c>
      <c r="J196" s="49" t="s">
        <v>5976</v>
      </c>
      <c r="K196" s="47">
        <v>1</v>
      </c>
      <c r="L196" s="47">
        <v>1</v>
      </c>
      <c r="M196" s="90">
        <f t="shared" si="5"/>
        <v>1.8419652737970861E-7</v>
      </c>
    </row>
    <row r="197" spans="9:13" x14ac:dyDescent="0.25">
      <c r="I197" s="49" t="s">
        <v>6122</v>
      </c>
      <c r="J197" s="49" t="s">
        <v>5976</v>
      </c>
      <c r="K197" s="47">
        <v>1</v>
      </c>
      <c r="L197" s="47">
        <v>1</v>
      </c>
      <c r="M197" s="90">
        <f t="shared" si="5"/>
        <v>1.8419652737970861E-7</v>
      </c>
    </row>
    <row r="198" spans="9:13" x14ac:dyDescent="0.25">
      <c r="I198" s="49" t="s">
        <v>6121</v>
      </c>
      <c r="J198" s="49" t="s">
        <v>5976</v>
      </c>
      <c r="K198" s="47">
        <v>1</v>
      </c>
      <c r="L198" s="47">
        <v>1</v>
      </c>
      <c r="M198" s="90">
        <f t="shared" ref="M198:M261" si="6">L198/$L$5</f>
        <v>1.8419652737970861E-7</v>
      </c>
    </row>
    <row r="199" spans="9:13" x14ac:dyDescent="0.25">
      <c r="I199" s="49" t="s">
        <v>6120</v>
      </c>
      <c r="J199" s="49" t="s">
        <v>5976</v>
      </c>
      <c r="K199" s="47">
        <v>1</v>
      </c>
      <c r="L199" s="47">
        <v>1</v>
      </c>
      <c r="M199" s="90">
        <f t="shared" si="6"/>
        <v>1.8419652737970861E-7</v>
      </c>
    </row>
    <row r="200" spans="9:13" x14ac:dyDescent="0.25">
      <c r="I200" s="49" t="s">
        <v>6119</v>
      </c>
      <c r="J200" s="49" t="s">
        <v>5976</v>
      </c>
      <c r="K200" s="47">
        <v>1</v>
      </c>
      <c r="L200" s="47">
        <v>1</v>
      </c>
      <c r="M200" s="90">
        <f t="shared" si="6"/>
        <v>1.8419652737970861E-7</v>
      </c>
    </row>
    <row r="201" spans="9:13" x14ac:dyDescent="0.25">
      <c r="I201" s="49" t="s">
        <v>6118</v>
      </c>
      <c r="J201" s="49" t="s">
        <v>5976</v>
      </c>
      <c r="K201" s="47">
        <v>1</v>
      </c>
      <c r="L201" s="47">
        <v>1</v>
      </c>
      <c r="M201" s="90">
        <f t="shared" si="6"/>
        <v>1.8419652737970861E-7</v>
      </c>
    </row>
    <row r="202" spans="9:13" x14ac:dyDescent="0.25">
      <c r="I202" s="49" t="s">
        <v>6117</v>
      </c>
      <c r="J202" s="49" t="s">
        <v>5976</v>
      </c>
      <c r="K202" s="47">
        <v>1</v>
      </c>
      <c r="L202" s="47">
        <v>1</v>
      </c>
      <c r="M202" s="90">
        <f t="shared" si="6"/>
        <v>1.8419652737970861E-7</v>
      </c>
    </row>
    <row r="203" spans="9:13" x14ac:dyDescent="0.25">
      <c r="I203" s="49" t="s">
        <v>6116</v>
      </c>
      <c r="J203" s="49" t="s">
        <v>5976</v>
      </c>
      <c r="K203" s="47">
        <v>1</v>
      </c>
      <c r="L203" s="47">
        <v>1</v>
      </c>
      <c r="M203" s="90">
        <f t="shared" si="6"/>
        <v>1.8419652737970861E-7</v>
      </c>
    </row>
    <row r="204" spans="9:13" x14ac:dyDescent="0.25">
      <c r="I204" s="49" t="s">
        <v>6115</v>
      </c>
      <c r="J204" s="49" t="s">
        <v>5976</v>
      </c>
      <c r="K204" s="47">
        <v>1</v>
      </c>
      <c r="L204" s="47">
        <v>1</v>
      </c>
      <c r="M204" s="90">
        <f t="shared" si="6"/>
        <v>1.8419652737970861E-7</v>
      </c>
    </row>
    <row r="205" spans="9:13" x14ac:dyDescent="0.25">
      <c r="I205" s="49" t="s">
        <v>6114</v>
      </c>
      <c r="J205" s="49" t="s">
        <v>5976</v>
      </c>
      <c r="K205" s="47">
        <v>1</v>
      </c>
      <c r="L205" s="47">
        <v>1</v>
      </c>
      <c r="M205" s="90">
        <f t="shared" si="6"/>
        <v>1.8419652737970861E-7</v>
      </c>
    </row>
    <row r="206" spans="9:13" x14ac:dyDescent="0.25">
      <c r="I206" s="49" t="s">
        <v>6113</v>
      </c>
      <c r="J206" s="49" t="s">
        <v>5976</v>
      </c>
      <c r="K206" s="47">
        <v>1</v>
      </c>
      <c r="L206" s="47">
        <v>1</v>
      </c>
      <c r="M206" s="90">
        <f t="shared" si="6"/>
        <v>1.8419652737970861E-7</v>
      </c>
    </row>
    <row r="207" spans="9:13" x14ac:dyDescent="0.25">
      <c r="I207" s="49" t="s">
        <v>6112</v>
      </c>
      <c r="J207" s="49" t="s">
        <v>5976</v>
      </c>
      <c r="K207" s="47">
        <v>1</v>
      </c>
      <c r="L207" s="47">
        <v>1</v>
      </c>
      <c r="M207" s="90">
        <f t="shared" si="6"/>
        <v>1.8419652737970861E-7</v>
      </c>
    </row>
    <row r="208" spans="9:13" x14ac:dyDescent="0.25">
      <c r="I208" s="49" t="s">
        <v>6111</v>
      </c>
      <c r="J208" s="49" t="s">
        <v>5976</v>
      </c>
      <c r="K208" s="47">
        <v>1</v>
      </c>
      <c r="L208" s="47">
        <v>1</v>
      </c>
      <c r="M208" s="90">
        <f t="shared" si="6"/>
        <v>1.8419652737970861E-7</v>
      </c>
    </row>
    <row r="209" spans="9:13" x14ac:dyDescent="0.25">
      <c r="I209" s="49" t="s">
        <v>6110</v>
      </c>
      <c r="J209" s="49" t="s">
        <v>5976</v>
      </c>
      <c r="K209" s="47">
        <v>1</v>
      </c>
      <c r="L209" s="47">
        <v>1</v>
      </c>
      <c r="M209" s="90">
        <f t="shared" si="6"/>
        <v>1.8419652737970861E-7</v>
      </c>
    </row>
    <row r="210" spans="9:13" x14ac:dyDescent="0.25">
      <c r="I210" s="49" t="s">
        <v>6109</v>
      </c>
      <c r="J210" s="49" t="s">
        <v>5976</v>
      </c>
      <c r="K210" s="47">
        <v>1</v>
      </c>
      <c r="L210" s="47">
        <v>1</v>
      </c>
      <c r="M210" s="90">
        <f t="shared" si="6"/>
        <v>1.8419652737970861E-7</v>
      </c>
    </row>
    <row r="211" spans="9:13" x14ac:dyDescent="0.25">
      <c r="I211" s="49" t="s">
        <v>6108</v>
      </c>
      <c r="J211" s="49" t="s">
        <v>5976</v>
      </c>
      <c r="K211" s="47">
        <v>1</v>
      </c>
      <c r="L211" s="47">
        <v>1</v>
      </c>
      <c r="M211" s="90">
        <f t="shared" si="6"/>
        <v>1.8419652737970861E-7</v>
      </c>
    </row>
    <row r="212" spans="9:13" x14ac:dyDescent="0.25">
      <c r="I212" s="49" t="s">
        <v>6107</v>
      </c>
      <c r="J212" s="49" t="s">
        <v>5976</v>
      </c>
      <c r="K212" s="47">
        <v>1</v>
      </c>
      <c r="L212" s="47">
        <v>1</v>
      </c>
      <c r="M212" s="90">
        <f t="shared" si="6"/>
        <v>1.8419652737970861E-7</v>
      </c>
    </row>
    <row r="213" spans="9:13" x14ac:dyDescent="0.25">
      <c r="I213" s="49" t="s">
        <v>6106</v>
      </c>
      <c r="J213" s="49" t="s">
        <v>5976</v>
      </c>
      <c r="K213" s="47">
        <v>1</v>
      </c>
      <c r="L213" s="47">
        <v>1</v>
      </c>
      <c r="M213" s="90">
        <f t="shared" si="6"/>
        <v>1.8419652737970861E-7</v>
      </c>
    </row>
    <row r="214" spans="9:13" x14ac:dyDescent="0.25">
      <c r="I214" s="49" t="s">
        <v>6105</v>
      </c>
      <c r="J214" s="49" t="s">
        <v>5976</v>
      </c>
      <c r="K214" s="47">
        <v>1</v>
      </c>
      <c r="L214" s="47">
        <v>1</v>
      </c>
      <c r="M214" s="90">
        <f t="shared" si="6"/>
        <v>1.8419652737970861E-7</v>
      </c>
    </row>
    <row r="215" spans="9:13" x14ac:dyDescent="0.25">
      <c r="I215" s="49" t="s">
        <v>6104</v>
      </c>
      <c r="J215" s="49" t="s">
        <v>5976</v>
      </c>
      <c r="K215" s="47">
        <v>1</v>
      </c>
      <c r="L215" s="47">
        <v>1</v>
      </c>
      <c r="M215" s="90">
        <f t="shared" si="6"/>
        <v>1.8419652737970861E-7</v>
      </c>
    </row>
    <row r="216" spans="9:13" x14ac:dyDescent="0.25">
      <c r="I216" s="49" t="s">
        <v>6103</v>
      </c>
      <c r="J216" s="49" t="s">
        <v>5976</v>
      </c>
      <c r="K216" s="47">
        <v>1</v>
      </c>
      <c r="L216" s="47">
        <v>1</v>
      </c>
      <c r="M216" s="90">
        <f t="shared" si="6"/>
        <v>1.8419652737970861E-7</v>
      </c>
    </row>
    <row r="217" spans="9:13" x14ac:dyDescent="0.25">
      <c r="I217" s="49" t="s">
        <v>6102</v>
      </c>
      <c r="J217" s="49" t="s">
        <v>5976</v>
      </c>
      <c r="K217" s="47">
        <v>1</v>
      </c>
      <c r="L217" s="47">
        <v>1</v>
      </c>
      <c r="M217" s="90">
        <f t="shared" si="6"/>
        <v>1.8419652737970861E-7</v>
      </c>
    </row>
    <row r="218" spans="9:13" x14ac:dyDescent="0.25">
      <c r="I218" s="49" t="s">
        <v>6101</v>
      </c>
      <c r="J218" s="49" t="s">
        <v>5976</v>
      </c>
      <c r="K218" s="47">
        <v>1</v>
      </c>
      <c r="L218" s="47">
        <v>1</v>
      </c>
      <c r="M218" s="90">
        <f t="shared" si="6"/>
        <v>1.8419652737970861E-7</v>
      </c>
    </row>
    <row r="219" spans="9:13" x14ac:dyDescent="0.25">
      <c r="I219" s="49" t="s">
        <v>6100</v>
      </c>
      <c r="J219" s="49" t="s">
        <v>5976</v>
      </c>
      <c r="K219" s="47">
        <v>1</v>
      </c>
      <c r="L219" s="47">
        <v>1</v>
      </c>
      <c r="M219" s="90">
        <f t="shared" si="6"/>
        <v>1.8419652737970861E-7</v>
      </c>
    </row>
    <row r="220" spans="9:13" x14ac:dyDescent="0.25">
      <c r="I220" s="49" t="s">
        <v>6099</v>
      </c>
      <c r="J220" s="49" t="s">
        <v>5976</v>
      </c>
      <c r="K220" s="47">
        <v>1</v>
      </c>
      <c r="L220" s="47">
        <v>1</v>
      </c>
      <c r="M220" s="90">
        <f t="shared" si="6"/>
        <v>1.8419652737970861E-7</v>
      </c>
    </row>
    <row r="221" spans="9:13" x14ac:dyDescent="0.25">
      <c r="I221" s="49" t="s">
        <v>6098</v>
      </c>
      <c r="J221" s="49" t="s">
        <v>5976</v>
      </c>
      <c r="K221" s="47">
        <v>1</v>
      </c>
      <c r="L221" s="47">
        <v>1</v>
      </c>
      <c r="M221" s="90">
        <f t="shared" si="6"/>
        <v>1.8419652737970861E-7</v>
      </c>
    </row>
    <row r="222" spans="9:13" x14ac:dyDescent="0.25">
      <c r="I222" s="49" t="s">
        <v>6097</v>
      </c>
      <c r="J222" s="49" t="s">
        <v>5976</v>
      </c>
      <c r="K222" s="47">
        <v>1</v>
      </c>
      <c r="L222" s="47">
        <v>1</v>
      </c>
      <c r="M222" s="90">
        <f t="shared" si="6"/>
        <v>1.8419652737970861E-7</v>
      </c>
    </row>
    <row r="223" spans="9:13" x14ac:dyDescent="0.25">
      <c r="I223" s="49" t="s">
        <v>6096</v>
      </c>
      <c r="J223" s="49" t="s">
        <v>5976</v>
      </c>
      <c r="K223" s="47">
        <v>1</v>
      </c>
      <c r="L223" s="47">
        <v>1</v>
      </c>
      <c r="M223" s="90">
        <f t="shared" si="6"/>
        <v>1.8419652737970861E-7</v>
      </c>
    </row>
    <row r="224" spans="9:13" x14ac:dyDescent="0.25">
      <c r="I224" s="49" t="s">
        <v>6095</v>
      </c>
      <c r="J224" s="49" t="s">
        <v>5976</v>
      </c>
      <c r="K224" s="47">
        <v>1</v>
      </c>
      <c r="L224" s="47">
        <v>1</v>
      </c>
      <c r="M224" s="90">
        <f t="shared" si="6"/>
        <v>1.8419652737970861E-7</v>
      </c>
    </row>
    <row r="225" spans="9:13" x14ac:dyDescent="0.25">
      <c r="I225" s="49" t="s">
        <v>6094</v>
      </c>
      <c r="J225" s="49" t="s">
        <v>5976</v>
      </c>
      <c r="K225" s="47">
        <v>1</v>
      </c>
      <c r="L225" s="47">
        <v>1</v>
      </c>
      <c r="M225" s="90">
        <f t="shared" si="6"/>
        <v>1.8419652737970861E-7</v>
      </c>
    </row>
    <row r="226" spans="9:13" x14ac:dyDescent="0.25">
      <c r="I226" s="49" t="s">
        <v>6093</v>
      </c>
      <c r="J226" s="49" t="s">
        <v>5976</v>
      </c>
      <c r="K226" s="47">
        <v>1</v>
      </c>
      <c r="L226" s="47">
        <v>1</v>
      </c>
      <c r="M226" s="90">
        <f t="shared" si="6"/>
        <v>1.8419652737970861E-7</v>
      </c>
    </row>
    <row r="227" spans="9:13" x14ac:dyDescent="0.25">
      <c r="I227" s="49" t="s">
        <v>6092</v>
      </c>
      <c r="J227" s="49" t="s">
        <v>5976</v>
      </c>
      <c r="K227" s="47">
        <v>1</v>
      </c>
      <c r="L227" s="47">
        <v>1</v>
      </c>
      <c r="M227" s="90">
        <f t="shared" si="6"/>
        <v>1.8419652737970861E-7</v>
      </c>
    </row>
    <row r="228" spans="9:13" x14ac:dyDescent="0.25">
      <c r="I228" s="49" t="s">
        <v>6091</v>
      </c>
      <c r="J228" s="49" t="s">
        <v>5976</v>
      </c>
      <c r="K228" s="47">
        <v>1</v>
      </c>
      <c r="L228" s="47">
        <v>1</v>
      </c>
      <c r="M228" s="90">
        <f t="shared" si="6"/>
        <v>1.8419652737970861E-7</v>
      </c>
    </row>
    <row r="229" spans="9:13" x14ac:dyDescent="0.25">
      <c r="I229" s="49" t="s">
        <v>6090</v>
      </c>
      <c r="J229" s="49" t="s">
        <v>5976</v>
      </c>
      <c r="K229" s="47">
        <v>1</v>
      </c>
      <c r="L229" s="47">
        <v>1</v>
      </c>
      <c r="M229" s="90">
        <f t="shared" si="6"/>
        <v>1.8419652737970861E-7</v>
      </c>
    </row>
    <row r="230" spans="9:13" x14ac:dyDescent="0.25">
      <c r="I230" s="49" t="s">
        <v>6089</v>
      </c>
      <c r="J230" s="49" t="s">
        <v>5976</v>
      </c>
      <c r="K230" s="47">
        <v>1</v>
      </c>
      <c r="L230" s="47">
        <v>1</v>
      </c>
      <c r="M230" s="90">
        <f t="shared" si="6"/>
        <v>1.8419652737970861E-7</v>
      </c>
    </row>
    <row r="231" spans="9:13" x14ac:dyDescent="0.25">
      <c r="I231" s="49" t="s">
        <v>6088</v>
      </c>
      <c r="J231" s="49" t="s">
        <v>5976</v>
      </c>
      <c r="K231" s="47">
        <v>1</v>
      </c>
      <c r="L231" s="47">
        <v>1</v>
      </c>
      <c r="M231" s="90">
        <f t="shared" si="6"/>
        <v>1.8419652737970861E-7</v>
      </c>
    </row>
    <row r="232" spans="9:13" x14ac:dyDescent="0.25">
      <c r="I232" s="49" t="s">
        <v>6087</v>
      </c>
      <c r="J232" s="49" t="s">
        <v>5976</v>
      </c>
      <c r="K232" s="47">
        <v>1</v>
      </c>
      <c r="L232" s="47">
        <v>1</v>
      </c>
      <c r="M232" s="90">
        <f t="shared" si="6"/>
        <v>1.8419652737970861E-7</v>
      </c>
    </row>
    <row r="233" spans="9:13" x14ac:dyDescent="0.25">
      <c r="I233" s="49" t="s">
        <v>6086</v>
      </c>
      <c r="J233" s="49" t="s">
        <v>5976</v>
      </c>
      <c r="K233" s="47">
        <v>1</v>
      </c>
      <c r="L233" s="47">
        <v>1</v>
      </c>
      <c r="M233" s="90">
        <f t="shared" si="6"/>
        <v>1.8419652737970861E-7</v>
      </c>
    </row>
    <row r="234" spans="9:13" x14ac:dyDescent="0.25">
      <c r="I234" s="49" t="s">
        <v>6085</v>
      </c>
      <c r="J234" s="49" t="s">
        <v>5976</v>
      </c>
      <c r="K234" s="47">
        <v>1</v>
      </c>
      <c r="L234" s="47">
        <v>1</v>
      </c>
      <c r="M234" s="90">
        <f t="shared" si="6"/>
        <v>1.8419652737970861E-7</v>
      </c>
    </row>
    <row r="235" spans="9:13" x14ac:dyDescent="0.25">
      <c r="I235" s="49" t="s">
        <v>6084</v>
      </c>
      <c r="J235" s="49" t="s">
        <v>5976</v>
      </c>
      <c r="K235" s="47">
        <v>1</v>
      </c>
      <c r="L235" s="47">
        <v>1</v>
      </c>
      <c r="M235" s="90">
        <f t="shared" si="6"/>
        <v>1.8419652737970861E-7</v>
      </c>
    </row>
    <row r="236" spans="9:13" x14ac:dyDescent="0.25">
      <c r="I236" s="49" t="s">
        <v>6083</v>
      </c>
      <c r="J236" s="49" t="s">
        <v>5976</v>
      </c>
      <c r="K236" s="47">
        <v>1</v>
      </c>
      <c r="L236" s="47">
        <v>1</v>
      </c>
      <c r="M236" s="90">
        <f t="shared" si="6"/>
        <v>1.8419652737970861E-7</v>
      </c>
    </row>
    <row r="237" spans="9:13" x14ac:dyDescent="0.25">
      <c r="I237" s="49" t="s">
        <v>6082</v>
      </c>
      <c r="J237" s="49" t="s">
        <v>5976</v>
      </c>
      <c r="K237" s="47">
        <v>1</v>
      </c>
      <c r="L237" s="47">
        <v>1</v>
      </c>
      <c r="M237" s="90">
        <f t="shared" si="6"/>
        <v>1.8419652737970861E-7</v>
      </c>
    </row>
    <row r="238" spans="9:13" x14ac:dyDescent="0.25">
      <c r="I238" s="49" t="s">
        <v>6081</v>
      </c>
      <c r="J238" s="49" t="s">
        <v>5976</v>
      </c>
      <c r="K238" s="47">
        <v>1</v>
      </c>
      <c r="L238" s="47">
        <v>1</v>
      </c>
      <c r="M238" s="90">
        <f t="shared" si="6"/>
        <v>1.8419652737970861E-7</v>
      </c>
    </row>
    <row r="239" spans="9:13" x14ac:dyDescent="0.25">
      <c r="I239" s="49" t="s">
        <v>6080</v>
      </c>
      <c r="J239" s="49" t="s">
        <v>5976</v>
      </c>
      <c r="K239" s="47">
        <v>1</v>
      </c>
      <c r="L239" s="47">
        <v>1</v>
      </c>
      <c r="M239" s="90">
        <f t="shared" si="6"/>
        <v>1.8419652737970861E-7</v>
      </c>
    </row>
    <row r="240" spans="9:13" x14ac:dyDescent="0.25">
      <c r="I240" s="49" t="s">
        <v>6079</v>
      </c>
      <c r="J240" s="49" t="s">
        <v>5976</v>
      </c>
      <c r="K240" s="47">
        <v>1</v>
      </c>
      <c r="L240" s="47">
        <v>1</v>
      </c>
      <c r="M240" s="90">
        <f t="shared" si="6"/>
        <v>1.8419652737970861E-7</v>
      </c>
    </row>
    <row r="241" spans="9:13" x14ac:dyDescent="0.25">
      <c r="I241" s="49" t="s">
        <v>6078</v>
      </c>
      <c r="J241" s="49" t="s">
        <v>5976</v>
      </c>
      <c r="K241" s="47">
        <v>1</v>
      </c>
      <c r="L241" s="47">
        <v>1</v>
      </c>
      <c r="M241" s="90">
        <f t="shared" si="6"/>
        <v>1.8419652737970861E-7</v>
      </c>
    </row>
    <row r="242" spans="9:13" x14ac:dyDescent="0.25">
      <c r="I242" s="49" t="s">
        <v>6077</v>
      </c>
      <c r="J242" s="49" t="s">
        <v>5976</v>
      </c>
      <c r="K242" s="47">
        <v>1</v>
      </c>
      <c r="L242" s="47">
        <v>1</v>
      </c>
      <c r="M242" s="90">
        <f t="shared" si="6"/>
        <v>1.8419652737970861E-7</v>
      </c>
    </row>
    <row r="243" spans="9:13" x14ac:dyDescent="0.25">
      <c r="I243" s="49" t="s">
        <v>6076</v>
      </c>
      <c r="J243" s="49" t="s">
        <v>5976</v>
      </c>
      <c r="K243" s="47">
        <v>1</v>
      </c>
      <c r="L243" s="47">
        <v>1</v>
      </c>
      <c r="M243" s="90">
        <f t="shared" si="6"/>
        <v>1.8419652737970861E-7</v>
      </c>
    </row>
    <row r="244" spans="9:13" x14ac:dyDescent="0.25">
      <c r="I244" s="49" t="s">
        <v>6075</v>
      </c>
      <c r="J244" s="49" t="s">
        <v>5976</v>
      </c>
      <c r="K244" s="47">
        <v>1</v>
      </c>
      <c r="L244" s="47">
        <v>1</v>
      </c>
      <c r="M244" s="90">
        <f t="shared" si="6"/>
        <v>1.8419652737970861E-7</v>
      </c>
    </row>
    <row r="245" spans="9:13" x14ac:dyDescent="0.25">
      <c r="I245" s="49" t="s">
        <v>6074</v>
      </c>
      <c r="J245" s="49" t="s">
        <v>5976</v>
      </c>
      <c r="K245" s="47">
        <v>1</v>
      </c>
      <c r="L245" s="47">
        <v>1</v>
      </c>
      <c r="M245" s="90">
        <f t="shared" si="6"/>
        <v>1.8419652737970861E-7</v>
      </c>
    </row>
    <row r="246" spans="9:13" x14ac:dyDescent="0.25">
      <c r="I246" s="49" t="s">
        <v>6073</v>
      </c>
      <c r="J246" s="49" t="s">
        <v>5976</v>
      </c>
      <c r="K246" s="47">
        <v>1</v>
      </c>
      <c r="L246" s="47">
        <v>1</v>
      </c>
      <c r="M246" s="90">
        <f t="shared" si="6"/>
        <v>1.8419652737970861E-7</v>
      </c>
    </row>
    <row r="247" spans="9:13" x14ac:dyDescent="0.25">
      <c r="I247" s="49" t="s">
        <v>6072</v>
      </c>
      <c r="J247" s="49" t="s">
        <v>5976</v>
      </c>
      <c r="K247" s="47">
        <v>1</v>
      </c>
      <c r="L247" s="47">
        <v>1</v>
      </c>
      <c r="M247" s="90">
        <f t="shared" si="6"/>
        <v>1.8419652737970861E-7</v>
      </c>
    </row>
    <row r="248" spans="9:13" x14ac:dyDescent="0.25">
      <c r="I248" s="49" t="s">
        <v>6071</v>
      </c>
      <c r="J248" s="49" t="s">
        <v>5976</v>
      </c>
      <c r="K248" s="47">
        <v>1</v>
      </c>
      <c r="L248" s="47">
        <v>1</v>
      </c>
      <c r="M248" s="90">
        <f t="shared" si="6"/>
        <v>1.8419652737970861E-7</v>
      </c>
    </row>
    <row r="249" spans="9:13" x14ac:dyDescent="0.25">
      <c r="I249" s="49" t="s">
        <v>6070</v>
      </c>
      <c r="J249" s="49" t="s">
        <v>5976</v>
      </c>
      <c r="K249" s="47">
        <v>1</v>
      </c>
      <c r="L249" s="47">
        <v>1</v>
      </c>
      <c r="M249" s="90">
        <f t="shared" si="6"/>
        <v>1.8419652737970861E-7</v>
      </c>
    </row>
    <row r="250" spans="9:13" x14ac:dyDescent="0.25">
      <c r="I250" s="49" t="s">
        <v>6069</v>
      </c>
      <c r="J250" s="49" t="s">
        <v>5976</v>
      </c>
      <c r="K250" s="47">
        <v>1</v>
      </c>
      <c r="L250" s="47">
        <v>1</v>
      </c>
      <c r="M250" s="90">
        <f t="shared" si="6"/>
        <v>1.8419652737970861E-7</v>
      </c>
    </row>
    <row r="251" spans="9:13" x14ac:dyDescent="0.25">
      <c r="I251" s="49" t="s">
        <v>6068</v>
      </c>
      <c r="J251" s="49" t="s">
        <v>5976</v>
      </c>
      <c r="K251" s="47">
        <v>1</v>
      </c>
      <c r="L251" s="47">
        <v>1</v>
      </c>
      <c r="M251" s="90">
        <f t="shared" si="6"/>
        <v>1.8419652737970861E-7</v>
      </c>
    </row>
    <row r="252" spans="9:13" x14ac:dyDescent="0.25">
      <c r="I252" s="49" t="s">
        <v>6067</v>
      </c>
      <c r="J252" s="49" t="s">
        <v>5976</v>
      </c>
      <c r="K252" s="47">
        <v>1</v>
      </c>
      <c r="L252" s="47">
        <v>1</v>
      </c>
      <c r="M252" s="90">
        <f t="shared" si="6"/>
        <v>1.8419652737970861E-7</v>
      </c>
    </row>
    <row r="253" spans="9:13" x14ac:dyDescent="0.25">
      <c r="I253" s="49" t="s">
        <v>6066</v>
      </c>
      <c r="J253" s="49" t="s">
        <v>5976</v>
      </c>
      <c r="K253" s="47">
        <v>1</v>
      </c>
      <c r="L253" s="47">
        <v>1</v>
      </c>
      <c r="M253" s="90">
        <f t="shared" si="6"/>
        <v>1.8419652737970861E-7</v>
      </c>
    </row>
    <row r="254" spans="9:13" x14ac:dyDescent="0.25">
      <c r="I254" s="49" t="s">
        <v>6065</v>
      </c>
      <c r="J254" s="49" t="s">
        <v>5976</v>
      </c>
      <c r="K254" s="47">
        <v>1</v>
      </c>
      <c r="L254" s="47">
        <v>1</v>
      </c>
      <c r="M254" s="90">
        <f t="shared" si="6"/>
        <v>1.8419652737970861E-7</v>
      </c>
    </row>
    <row r="255" spans="9:13" x14ac:dyDescent="0.25">
      <c r="I255" s="49" t="s">
        <v>6064</v>
      </c>
      <c r="J255" s="49" t="s">
        <v>5976</v>
      </c>
      <c r="K255" s="47">
        <v>1</v>
      </c>
      <c r="L255" s="47">
        <v>1</v>
      </c>
      <c r="M255" s="90">
        <f t="shared" si="6"/>
        <v>1.8419652737970861E-7</v>
      </c>
    </row>
    <row r="256" spans="9:13" x14ac:dyDescent="0.25">
      <c r="I256" s="49" t="s">
        <v>6063</v>
      </c>
      <c r="J256" s="49" t="s">
        <v>5976</v>
      </c>
      <c r="K256" s="47">
        <v>1</v>
      </c>
      <c r="L256" s="47">
        <v>1</v>
      </c>
      <c r="M256" s="90">
        <f t="shared" si="6"/>
        <v>1.8419652737970861E-7</v>
      </c>
    </row>
    <row r="257" spans="9:13" x14ac:dyDescent="0.25">
      <c r="I257" s="49" t="s">
        <v>6062</v>
      </c>
      <c r="J257" s="49" t="s">
        <v>5976</v>
      </c>
      <c r="K257" s="47">
        <v>1</v>
      </c>
      <c r="L257" s="47">
        <v>1</v>
      </c>
      <c r="M257" s="90">
        <f t="shared" si="6"/>
        <v>1.8419652737970861E-7</v>
      </c>
    </row>
    <row r="258" spans="9:13" x14ac:dyDescent="0.25">
      <c r="I258" s="49" t="s">
        <v>6061</v>
      </c>
      <c r="J258" s="49" t="s">
        <v>5976</v>
      </c>
      <c r="K258" s="47">
        <v>1</v>
      </c>
      <c r="L258" s="47">
        <v>1</v>
      </c>
      <c r="M258" s="90">
        <f t="shared" si="6"/>
        <v>1.8419652737970861E-7</v>
      </c>
    </row>
    <row r="259" spans="9:13" x14ac:dyDescent="0.25">
      <c r="I259" s="49" t="s">
        <v>6060</v>
      </c>
      <c r="J259" s="49" t="s">
        <v>5976</v>
      </c>
      <c r="K259" s="47">
        <v>1</v>
      </c>
      <c r="L259" s="47">
        <v>1</v>
      </c>
      <c r="M259" s="90">
        <f t="shared" si="6"/>
        <v>1.8419652737970861E-7</v>
      </c>
    </row>
    <row r="260" spans="9:13" x14ac:dyDescent="0.25">
      <c r="I260" s="49" t="s">
        <v>6059</v>
      </c>
      <c r="J260" s="49" t="s">
        <v>5976</v>
      </c>
      <c r="K260" s="47">
        <v>1</v>
      </c>
      <c r="L260" s="47">
        <v>1</v>
      </c>
      <c r="M260" s="90">
        <f t="shared" si="6"/>
        <v>1.8419652737970861E-7</v>
      </c>
    </row>
    <row r="261" spans="9:13" x14ac:dyDescent="0.25">
      <c r="I261" s="49" t="s">
        <v>6058</v>
      </c>
      <c r="J261" s="49" t="s">
        <v>5976</v>
      </c>
      <c r="K261" s="47">
        <v>1</v>
      </c>
      <c r="L261" s="47">
        <v>1</v>
      </c>
      <c r="M261" s="90">
        <f t="shared" si="6"/>
        <v>1.8419652737970861E-7</v>
      </c>
    </row>
    <row r="262" spans="9:13" x14ac:dyDescent="0.25">
      <c r="I262" s="49" t="s">
        <v>6057</v>
      </c>
      <c r="J262" s="49" t="s">
        <v>5976</v>
      </c>
      <c r="K262" s="47">
        <v>1</v>
      </c>
      <c r="L262" s="47">
        <v>1</v>
      </c>
      <c r="M262" s="90">
        <f t="shared" ref="M262:M325" si="7">L262/$L$5</f>
        <v>1.8419652737970861E-7</v>
      </c>
    </row>
    <row r="263" spans="9:13" x14ac:dyDescent="0.25">
      <c r="I263" s="49" t="s">
        <v>6056</v>
      </c>
      <c r="J263" s="49" t="s">
        <v>5976</v>
      </c>
      <c r="K263" s="47">
        <v>1</v>
      </c>
      <c r="L263" s="47">
        <v>1</v>
      </c>
      <c r="M263" s="90">
        <f t="shared" si="7"/>
        <v>1.8419652737970861E-7</v>
      </c>
    </row>
    <row r="264" spans="9:13" x14ac:dyDescent="0.25">
      <c r="I264" s="49" t="s">
        <v>6055</v>
      </c>
      <c r="J264" s="49" t="s">
        <v>5976</v>
      </c>
      <c r="K264" s="47">
        <v>1</v>
      </c>
      <c r="L264" s="47">
        <v>1</v>
      </c>
      <c r="M264" s="90">
        <f t="shared" si="7"/>
        <v>1.8419652737970861E-7</v>
      </c>
    </row>
    <row r="265" spans="9:13" x14ac:dyDescent="0.25">
      <c r="I265" s="49" t="s">
        <v>6054</v>
      </c>
      <c r="J265" s="49" t="s">
        <v>5976</v>
      </c>
      <c r="K265" s="47">
        <v>1</v>
      </c>
      <c r="L265" s="47">
        <v>1</v>
      </c>
      <c r="M265" s="90">
        <f t="shared" si="7"/>
        <v>1.8419652737970861E-7</v>
      </c>
    </row>
    <row r="266" spans="9:13" x14ac:dyDescent="0.25">
      <c r="I266" s="49" t="s">
        <v>6053</v>
      </c>
      <c r="J266" s="49" t="s">
        <v>5976</v>
      </c>
      <c r="K266" s="47">
        <v>1</v>
      </c>
      <c r="L266" s="47">
        <v>1</v>
      </c>
      <c r="M266" s="90">
        <f t="shared" si="7"/>
        <v>1.8419652737970861E-7</v>
      </c>
    </row>
    <row r="267" spans="9:13" x14ac:dyDescent="0.25">
      <c r="I267" s="49" t="s">
        <v>6052</v>
      </c>
      <c r="J267" s="49" t="s">
        <v>5976</v>
      </c>
      <c r="K267" s="47">
        <v>1</v>
      </c>
      <c r="L267" s="47">
        <v>1</v>
      </c>
      <c r="M267" s="90">
        <f t="shared" si="7"/>
        <v>1.8419652737970861E-7</v>
      </c>
    </row>
    <row r="268" spans="9:13" x14ac:dyDescent="0.25">
      <c r="I268" s="49" t="s">
        <v>6051</v>
      </c>
      <c r="J268" s="49" t="s">
        <v>5976</v>
      </c>
      <c r="K268" s="47">
        <v>1</v>
      </c>
      <c r="L268" s="47">
        <v>1</v>
      </c>
      <c r="M268" s="90">
        <f t="shared" si="7"/>
        <v>1.8419652737970861E-7</v>
      </c>
    </row>
    <row r="269" spans="9:13" x14ac:dyDescent="0.25">
      <c r="I269" s="49" t="s">
        <v>6050</v>
      </c>
      <c r="J269" s="49" t="s">
        <v>5976</v>
      </c>
      <c r="K269" s="47">
        <v>1</v>
      </c>
      <c r="L269" s="47">
        <v>1</v>
      </c>
      <c r="M269" s="90">
        <f t="shared" si="7"/>
        <v>1.8419652737970861E-7</v>
      </c>
    </row>
    <row r="270" spans="9:13" x14ac:dyDescent="0.25">
      <c r="I270" s="49" t="s">
        <v>6049</v>
      </c>
      <c r="J270" s="49" t="s">
        <v>5976</v>
      </c>
      <c r="K270" s="47">
        <v>1</v>
      </c>
      <c r="L270" s="47">
        <v>1</v>
      </c>
      <c r="M270" s="90">
        <f t="shared" si="7"/>
        <v>1.8419652737970861E-7</v>
      </c>
    </row>
    <row r="271" spans="9:13" x14ac:dyDescent="0.25">
      <c r="I271" s="49" t="s">
        <v>6048</v>
      </c>
      <c r="J271" s="49" t="s">
        <v>5976</v>
      </c>
      <c r="K271" s="47">
        <v>1</v>
      </c>
      <c r="L271" s="47">
        <v>1</v>
      </c>
      <c r="M271" s="90">
        <f t="shared" si="7"/>
        <v>1.8419652737970861E-7</v>
      </c>
    </row>
    <row r="272" spans="9:13" x14ac:dyDescent="0.25">
      <c r="I272" s="49" t="s">
        <v>6047</v>
      </c>
      <c r="J272" s="49" t="s">
        <v>5976</v>
      </c>
      <c r="K272" s="47">
        <v>1</v>
      </c>
      <c r="L272" s="47">
        <v>1</v>
      </c>
      <c r="M272" s="90">
        <f t="shared" si="7"/>
        <v>1.8419652737970861E-7</v>
      </c>
    </row>
    <row r="273" spans="9:13" x14ac:dyDescent="0.25">
      <c r="I273" s="49" t="s">
        <v>6046</v>
      </c>
      <c r="J273" s="49" t="s">
        <v>5976</v>
      </c>
      <c r="K273" s="47">
        <v>1</v>
      </c>
      <c r="L273" s="47">
        <v>1</v>
      </c>
      <c r="M273" s="90">
        <f t="shared" si="7"/>
        <v>1.8419652737970861E-7</v>
      </c>
    </row>
    <row r="274" spans="9:13" x14ac:dyDescent="0.25">
      <c r="I274" s="49" t="s">
        <v>6045</v>
      </c>
      <c r="J274" s="49" t="s">
        <v>5976</v>
      </c>
      <c r="K274" s="47">
        <v>1</v>
      </c>
      <c r="L274" s="47">
        <v>1</v>
      </c>
      <c r="M274" s="90">
        <f t="shared" si="7"/>
        <v>1.8419652737970861E-7</v>
      </c>
    </row>
    <row r="275" spans="9:13" x14ac:dyDescent="0.25">
      <c r="I275" s="49" t="s">
        <v>6044</v>
      </c>
      <c r="J275" s="49" t="s">
        <v>5976</v>
      </c>
      <c r="K275" s="47">
        <v>1</v>
      </c>
      <c r="L275" s="47">
        <v>1</v>
      </c>
      <c r="M275" s="90">
        <f t="shared" si="7"/>
        <v>1.8419652737970861E-7</v>
      </c>
    </row>
    <row r="276" spans="9:13" x14ac:dyDescent="0.25">
      <c r="I276" s="49" t="s">
        <v>6043</v>
      </c>
      <c r="J276" s="49" t="s">
        <v>5976</v>
      </c>
      <c r="K276" s="47">
        <v>1</v>
      </c>
      <c r="L276" s="47">
        <v>1</v>
      </c>
      <c r="M276" s="90">
        <f t="shared" si="7"/>
        <v>1.8419652737970861E-7</v>
      </c>
    </row>
    <row r="277" spans="9:13" x14ac:dyDescent="0.25">
      <c r="I277" s="49" t="s">
        <v>6042</v>
      </c>
      <c r="J277" s="49" t="s">
        <v>5976</v>
      </c>
      <c r="K277" s="47">
        <v>1</v>
      </c>
      <c r="L277" s="47">
        <v>1</v>
      </c>
      <c r="M277" s="90">
        <f t="shared" si="7"/>
        <v>1.8419652737970861E-7</v>
      </c>
    </row>
    <row r="278" spans="9:13" x14ac:dyDescent="0.25">
      <c r="I278" s="49" t="s">
        <v>6041</v>
      </c>
      <c r="J278" s="49" t="s">
        <v>5976</v>
      </c>
      <c r="K278" s="47">
        <v>1</v>
      </c>
      <c r="L278" s="47">
        <v>1</v>
      </c>
      <c r="M278" s="90">
        <f t="shared" si="7"/>
        <v>1.8419652737970861E-7</v>
      </c>
    </row>
    <row r="279" spans="9:13" x14ac:dyDescent="0.25">
      <c r="I279" s="49" t="s">
        <v>6040</v>
      </c>
      <c r="J279" s="49" t="s">
        <v>5976</v>
      </c>
      <c r="K279" s="47">
        <v>1</v>
      </c>
      <c r="L279" s="47">
        <v>1</v>
      </c>
      <c r="M279" s="90">
        <f t="shared" si="7"/>
        <v>1.8419652737970861E-7</v>
      </c>
    </row>
    <row r="280" spans="9:13" x14ac:dyDescent="0.25">
      <c r="I280" s="49" t="s">
        <v>6039</v>
      </c>
      <c r="J280" s="49" t="s">
        <v>5976</v>
      </c>
      <c r="K280" s="47">
        <v>1</v>
      </c>
      <c r="L280" s="47">
        <v>1</v>
      </c>
      <c r="M280" s="90">
        <f t="shared" si="7"/>
        <v>1.8419652737970861E-7</v>
      </c>
    </row>
    <row r="281" spans="9:13" x14ac:dyDescent="0.25">
      <c r="I281" s="49" t="s">
        <v>6038</v>
      </c>
      <c r="J281" s="49" t="s">
        <v>5976</v>
      </c>
      <c r="K281" s="47">
        <v>1</v>
      </c>
      <c r="L281" s="47">
        <v>1</v>
      </c>
      <c r="M281" s="90">
        <f t="shared" si="7"/>
        <v>1.8419652737970861E-7</v>
      </c>
    </row>
    <row r="282" spans="9:13" x14ac:dyDescent="0.25">
      <c r="I282" s="49" t="s">
        <v>6037</v>
      </c>
      <c r="J282" s="49" t="s">
        <v>5976</v>
      </c>
      <c r="K282" s="47">
        <v>1</v>
      </c>
      <c r="L282" s="47">
        <v>1</v>
      </c>
      <c r="M282" s="90">
        <f t="shared" si="7"/>
        <v>1.8419652737970861E-7</v>
      </c>
    </row>
    <row r="283" spans="9:13" x14ac:dyDescent="0.25">
      <c r="I283" s="49" t="s">
        <v>6036</v>
      </c>
      <c r="J283" s="49" t="s">
        <v>5976</v>
      </c>
      <c r="K283" s="47">
        <v>1</v>
      </c>
      <c r="L283" s="47">
        <v>1</v>
      </c>
      <c r="M283" s="90">
        <f t="shared" si="7"/>
        <v>1.8419652737970861E-7</v>
      </c>
    </row>
    <row r="284" spans="9:13" x14ac:dyDescent="0.25">
      <c r="I284" s="49" t="s">
        <v>6035</v>
      </c>
      <c r="J284" s="49" t="s">
        <v>5976</v>
      </c>
      <c r="K284" s="47">
        <v>1</v>
      </c>
      <c r="L284" s="47">
        <v>1</v>
      </c>
      <c r="M284" s="90">
        <f t="shared" si="7"/>
        <v>1.8419652737970861E-7</v>
      </c>
    </row>
    <row r="285" spans="9:13" x14ac:dyDescent="0.25">
      <c r="I285" s="49" t="s">
        <v>6034</v>
      </c>
      <c r="J285" s="49" t="s">
        <v>5976</v>
      </c>
      <c r="K285" s="47">
        <v>1</v>
      </c>
      <c r="L285" s="47">
        <v>1</v>
      </c>
      <c r="M285" s="90">
        <f t="shared" si="7"/>
        <v>1.8419652737970861E-7</v>
      </c>
    </row>
    <row r="286" spans="9:13" x14ac:dyDescent="0.25">
      <c r="I286" s="49" t="s">
        <v>6033</v>
      </c>
      <c r="J286" s="49" t="s">
        <v>5976</v>
      </c>
      <c r="K286" s="47">
        <v>1</v>
      </c>
      <c r="L286" s="47">
        <v>1</v>
      </c>
      <c r="M286" s="90">
        <f t="shared" si="7"/>
        <v>1.8419652737970861E-7</v>
      </c>
    </row>
    <row r="287" spans="9:13" x14ac:dyDescent="0.25">
      <c r="I287" s="49" t="s">
        <v>6032</v>
      </c>
      <c r="J287" s="49" t="s">
        <v>5976</v>
      </c>
      <c r="K287" s="47">
        <v>1</v>
      </c>
      <c r="L287" s="47">
        <v>1</v>
      </c>
      <c r="M287" s="90">
        <f t="shared" si="7"/>
        <v>1.8419652737970861E-7</v>
      </c>
    </row>
    <row r="288" spans="9:13" x14ac:dyDescent="0.25">
      <c r="I288" s="49" t="s">
        <v>6031</v>
      </c>
      <c r="J288" s="49" t="s">
        <v>5976</v>
      </c>
      <c r="K288" s="47">
        <v>1</v>
      </c>
      <c r="L288" s="47">
        <v>1</v>
      </c>
      <c r="M288" s="90">
        <f t="shared" si="7"/>
        <v>1.8419652737970861E-7</v>
      </c>
    </row>
    <row r="289" spans="9:13" x14ac:dyDescent="0.25">
      <c r="I289" s="49" t="s">
        <v>6030</v>
      </c>
      <c r="J289" s="49" t="s">
        <v>5976</v>
      </c>
      <c r="K289" s="47">
        <v>1</v>
      </c>
      <c r="L289" s="47">
        <v>1</v>
      </c>
      <c r="M289" s="90">
        <f t="shared" si="7"/>
        <v>1.8419652737970861E-7</v>
      </c>
    </row>
    <row r="290" spans="9:13" x14ac:dyDescent="0.25">
      <c r="I290" s="49" t="s">
        <v>6029</v>
      </c>
      <c r="J290" s="49" t="s">
        <v>5976</v>
      </c>
      <c r="K290" s="47">
        <v>1</v>
      </c>
      <c r="L290" s="47">
        <v>1</v>
      </c>
      <c r="M290" s="90">
        <f t="shared" si="7"/>
        <v>1.8419652737970861E-7</v>
      </c>
    </row>
    <row r="291" spans="9:13" x14ac:dyDescent="0.25">
      <c r="I291" s="49" t="s">
        <v>6028</v>
      </c>
      <c r="J291" s="49" t="s">
        <v>5976</v>
      </c>
      <c r="K291" s="47">
        <v>1</v>
      </c>
      <c r="L291" s="47">
        <v>1</v>
      </c>
      <c r="M291" s="90">
        <f t="shared" si="7"/>
        <v>1.8419652737970861E-7</v>
      </c>
    </row>
    <row r="292" spans="9:13" x14ac:dyDescent="0.25">
      <c r="I292" s="49" t="s">
        <v>6027</v>
      </c>
      <c r="J292" s="49" t="s">
        <v>5976</v>
      </c>
      <c r="K292" s="47">
        <v>1</v>
      </c>
      <c r="L292" s="47">
        <v>1</v>
      </c>
      <c r="M292" s="90">
        <f t="shared" si="7"/>
        <v>1.8419652737970861E-7</v>
      </c>
    </row>
    <row r="293" spans="9:13" x14ac:dyDescent="0.25">
      <c r="I293" s="49" t="s">
        <v>6026</v>
      </c>
      <c r="J293" s="49" t="s">
        <v>5976</v>
      </c>
      <c r="K293" s="47">
        <v>1</v>
      </c>
      <c r="L293" s="47">
        <v>1</v>
      </c>
      <c r="M293" s="90">
        <f t="shared" si="7"/>
        <v>1.8419652737970861E-7</v>
      </c>
    </row>
    <row r="294" spans="9:13" x14ac:dyDescent="0.25">
      <c r="I294" s="49" t="s">
        <v>6025</v>
      </c>
      <c r="J294" s="49" t="s">
        <v>5976</v>
      </c>
      <c r="K294" s="47">
        <v>1</v>
      </c>
      <c r="L294" s="47">
        <v>1</v>
      </c>
      <c r="M294" s="90">
        <f t="shared" si="7"/>
        <v>1.8419652737970861E-7</v>
      </c>
    </row>
    <row r="295" spans="9:13" x14ac:dyDescent="0.25">
      <c r="I295" s="49" t="s">
        <v>6024</v>
      </c>
      <c r="J295" s="49" t="s">
        <v>5976</v>
      </c>
      <c r="K295" s="47">
        <v>1</v>
      </c>
      <c r="L295" s="47">
        <v>1</v>
      </c>
      <c r="M295" s="90">
        <f t="shared" si="7"/>
        <v>1.8419652737970861E-7</v>
      </c>
    </row>
    <row r="296" spans="9:13" x14ac:dyDescent="0.25">
      <c r="I296" s="49" t="s">
        <v>6023</v>
      </c>
      <c r="J296" s="49" t="s">
        <v>5976</v>
      </c>
      <c r="K296" s="47">
        <v>1</v>
      </c>
      <c r="L296" s="47">
        <v>1</v>
      </c>
      <c r="M296" s="90">
        <f t="shared" si="7"/>
        <v>1.8419652737970861E-7</v>
      </c>
    </row>
    <row r="297" spans="9:13" x14ac:dyDescent="0.25">
      <c r="I297" s="49" t="s">
        <v>6022</v>
      </c>
      <c r="J297" s="49" t="s">
        <v>5976</v>
      </c>
      <c r="K297" s="47">
        <v>1</v>
      </c>
      <c r="L297" s="47">
        <v>1</v>
      </c>
      <c r="M297" s="90">
        <f t="shared" si="7"/>
        <v>1.8419652737970861E-7</v>
      </c>
    </row>
    <row r="298" spans="9:13" x14ac:dyDescent="0.25">
      <c r="I298" s="49" t="s">
        <v>6021</v>
      </c>
      <c r="J298" s="49" t="s">
        <v>5976</v>
      </c>
      <c r="K298" s="47">
        <v>1</v>
      </c>
      <c r="L298" s="47">
        <v>1</v>
      </c>
      <c r="M298" s="90">
        <f t="shared" si="7"/>
        <v>1.8419652737970861E-7</v>
      </c>
    </row>
    <row r="299" spans="9:13" x14ac:dyDescent="0.25">
      <c r="I299" s="49" t="s">
        <v>6020</v>
      </c>
      <c r="J299" s="49" t="s">
        <v>5976</v>
      </c>
      <c r="K299" s="47">
        <v>1</v>
      </c>
      <c r="L299" s="47">
        <v>1</v>
      </c>
      <c r="M299" s="90">
        <f t="shared" si="7"/>
        <v>1.8419652737970861E-7</v>
      </c>
    </row>
    <row r="300" spans="9:13" x14ac:dyDescent="0.25">
      <c r="I300" s="49" t="s">
        <v>6019</v>
      </c>
      <c r="J300" s="49" t="s">
        <v>5976</v>
      </c>
      <c r="K300" s="47">
        <v>1</v>
      </c>
      <c r="L300" s="47">
        <v>1</v>
      </c>
      <c r="M300" s="90">
        <f t="shared" si="7"/>
        <v>1.8419652737970861E-7</v>
      </c>
    </row>
    <row r="301" spans="9:13" x14ac:dyDescent="0.25">
      <c r="I301" s="49" t="s">
        <v>6018</v>
      </c>
      <c r="J301" s="49" t="s">
        <v>5976</v>
      </c>
      <c r="K301" s="47">
        <v>1</v>
      </c>
      <c r="L301" s="47">
        <v>1</v>
      </c>
      <c r="M301" s="90">
        <f t="shared" si="7"/>
        <v>1.8419652737970861E-7</v>
      </c>
    </row>
    <row r="302" spans="9:13" x14ac:dyDescent="0.25">
      <c r="I302" s="49" t="s">
        <v>6017</v>
      </c>
      <c r="J302" s="49" t="s">
        <v>5976</v>
      </c>
      <c r="K302" s="47">
        <v>1</v>
      </c>
      <c r="L302" s="47">
        <v>1</v>
      </c>
      <c r="M302" s="90">
        <f t="shared" si="7"/>
        <v>1.8419652737970861E-7</v>
      </c>
    </row>
    <row r="303" spans="9:13" x14ac:dyDescent="0.25">
      <c r="I303" s="49" t="s">
        <v>6016</v>
      </c>
      <c r="J303" s="49" t="s">
        <v>5976</v>
      </c>
      <c r="K303" s="47">
        <v>1</v>
      </c>
      <c r="L303" s="47">
        <v>1</v>
      </c>
      <c r="M303" s="90">
        <f t="shared" si="7"/>
        <v>1.8419652737970861E-7</v>
      </c>
    </row>
    <row r="304" spans="9:13" x14ac:dyDescent="0.25">
      <c r="I304" s="49" t="s">
        <v>6015</v>
      </c>
      <c r="J304" s="49" t="s">
        <v>5976</v>
      </c>
      <c r="K304" s="47">
        <v>1</v>
      </c>
      <c r="L304" s="47">
        <v>1</v>
      </c>
      <c r="M304" s="90">
        <f t="shared" si="7"/>
        <v>1.8419652737970861E-7</v>
      </c>
    </row>
    <row r="305" spans="9:13" x14ac:dyDescent="0.25">
      <c r="I305" s="49" t="s">
        <v>6014</v>
      </c>
      <c r="J305" s="49" t="s">
        <v>5976</v>
      </c>
      <c r="K305" s="47">
        <v>1</v>
      </c>
      <c r="L305" s="47">
        <v>1</v>
      </c>
      <c r="M305" s="90">
        <f t="shared" si="7"/>
        <v>1.8419652737970861E-7</v>
      </c>
    </row>
    <row r="306" spans="9:13" x14ac:dyDescent="0.25">
      <c r="I306" s="49" t="s">
        <v>6013</v>
      </c>
      <c r="J306" s="49" t="s">
        <v>5976</v>
      </c>
      <c r="K306" s="47">
        <v>1</v>
      </c>
      <c r="L306" s="47">
        <v>1</v>
      </c>
      <c r="M306" s="90">
        <f t="shared" si="7"/>
        <v>1.8419652737970861E-7</v>
      </c>
    </row>
    <row r="307" spans="9:13" x14ac:dyDescent="0.25">
      <c r="I307" s="49" t="s">
        <v>6012</v>
      </c>
      <c r="J307" s="49" t="s">
        <v>5976</v>
      </c>
      <c r="K307" s="47">
        <v>1</v>
      </c>
      <c r="L307" s="47">
        <v>1</v>
      </c>
      <c r="M307" s="90">
        <f t="shared" si="7"/>
        <v>1.8419652737970861E-7</v>
      </c>
    </row>
    <row r="308" spans="9:13" x14ac:dyDescent="0.25">
      <c r="I308" s="49" t="s">
        <v>6011</v>
      </c>
      <c r="J308" s="49" t="s">
        <v>5976</v>
      </c>
      <c r="K308" s="47">
        <v>1</v>
      </c>
      <c r="L308" s="47">
        <v>1</v>
      </c>
      <c r="M308" s="90">
        <f t="shared" si="7"/>
        <v>1.8419652737970861E-7</v>
      </c>
    </row>
    <row r="309" spans="9:13" x14ac:dyDescent="0.25">
      <c r="I309" s="49" t="s">
        <v>6010</v>
      </c>
      <c r="J309" s="49" t="s">
        <v>5976</v>
      </c>
      <c r="K309" s="47">
        <v>1</v>
      </c>
      <c r="L309" s="47">
        <v>1</v>
      </c>
      <c r="M309" s="90">
        <f t="shared" si="7"/>
        <v>1.8419652737970861E-7</v>
      </c>
    </row>
    <row r="310" spans="9:13" x14ac:dyDescent="0.25">
      <c r="I310" s="49" t="s">
        <v>6009</v>
      </c>
      <c r="J310" s="49" t="s">
        <v>5976</v>
      </c>
      <c r="K310" s="47">
        <v>1</v>
      </c>
      <c r="L310" s="47">
        <v>1</v>
      </c>
      <c r="M310" s="90">
        <f t="shared" si="7"/>
        <v>1.8419652737970861E-7</v>
      </c>
    </row>
    <row r="311" spans="9:13" x14ac:dyDescent="0.25">
      <c r="I311" s="49" t="s">
        <v>6008</v>
      </c>
      <c r="J311" s="49" t="s">
        <v>5976</v>
      </c>
      <c r="K311" s="47">
        <v>1</v>
      </c>
      <c r="L311" s="47">
        <v>1</v>
      </c>
      <c r="M311" s="90">
        <f t="shared" si="7"/>
        <v>1.8419652737970861E-7</v>
      </c>
    </row>
    <row r="312" spans="9:13" x14ac:dyDescent="0.25">
      <c r="I312" s="49" t="s">
        <v>6007</v>
      </c>
      <c r="J312" s="49" t="s">
        <v>5976</v>
      </c>
      <c r="K312" s="47">
        <v>1</v>
      </c>
      <c r="L312" s="47">
        <v>1</v>
      </c>
      <c r="M312" s="90">
        <f t="shared" si="7"/>
        <v>1.8419652737970861E-7</v>
      </c>
    </row>
    <row r="313" spans="9:13" x14ac:dyDescent="0.25">
      <c r="I313" s="49" t="s">
        <v>6006</v>
      </c>
      <c r="J313" s="49" t="s">
        <v>5976</v>
      </c>
      <c r="K313" s="47">
        <v>1</v>
      </c>
      <c r="L313" s="47">
        <v>1</v>
      </c>
      <c r="M313" s="90">
        <f t="shared" si="7"/>
        <v>1.8419652737970861E-7</v>
      </c>
    </row>
    <row r="314" spans="9:13" x14ac:dyDescent="0.25">
      <c r="I314" s="49" t="s">
        <v>6005</v>
      </c>
      <c r="J314" s="49" t="s">
        <v>5976</v>
      </c>
      <c r="K314" s="47">
        <v>1</v>
      </c>
      <c r="L314" s="47">
        <v>1</v>
      </c>
      <c r="M314" s="90">
        <f t="shared" si="7"/>
        <v>1.8419652737970861E-7</v>
      </c>
    </row>
    <row r="315" spans="9:13" x14ac:dyDescent="0.25">
      <c r="I315" s="49" t="s">
        <v>6004</v>
      </c>
      <c r="J315" s="49" t="s">
        <v>5976</v>
      </c>
      <c r="K315" s="47">
        <v>1</v>
      </c>
      <c r="L315" s="47">
        <v>1</v>
      </c>
      <c r="M315" s="90">
        <f t="shared" si="7"/>
        <v>1.8419652737970861E-7</v>
      </c>
    </row>
    <row r="316" spans="9:13" x14ac:dyDescent="0.25">
      <c r="I316" s="49" t="s">
        <v>6003</v>
      </c>
      <c r="J316" s="49" t="s">
        <v>5976</v>
      </c>
      <c r="K316" s="47">
        <v>1</v>
      </c>
      <c r="L316" s="47">
        <v>1</v>
      </c>
      <c r="M316" s="90">
        <f t="shared" si="7"/>
        <v>1.8419652737970861E-7</v>
      </c>
    </row>
    <row r="317" spans="9:13" x14ac:dyDescent="0.25">
      <c r="I317" s="49" t="s">
        <v>6002</v>
      </c>
      <c r="J317" s="49" t="s">
        <v>5976</v>
      </c>
      <c r="K317" s="47">
        <v>1</v>
      </c>
      <c r="L317" s="47">
        <v>1</v>
      </c>
      <c r="M317" s="90">
        <f t="shared" si="7"/>
        <v>1.8419652737970861E-7</v>
      </c>
    </row>
    <row r="318" spans="9:13" x14ac:dyDescent="0.25">
      <c r="I318" s="49" t="s">
        <v>6001</v>
      </c>
      <c r="J318" s="49" t="s">
        <v>5976</v>
      </c>
      <c r="K318" s="47">
        <v>1</v>
      </c>
      <c r="L318" s="47">
        <v>1</v>
      </c>
      <c r="M318" s="90">
        <f t="shared" si="7"/>
        <v>1.8419652737970861E-7</v>
      </c>
    </row>
    <row r="319" spans="9:13" x14ac:dyDescent="0.25">
      <c r="I319" s="49" t="s">
        <v>6000</v>
      </c>
      <c r="J319" s="49" t="s">
        <v>5976</v>
      </c>
      <c r="K319" s="47">
        <v>1</v>
      </c>
      <c r="L319" s="47">
        <v>1</v>
      </c>
      <c r="M319" s="90">
        <f t="shared" si="7"/>
        <v>1.8419652737970861E-7</v>
      </c>
    </row>
    <row r="320" spans="9:13" x14ac:dyDescent="0.25">
      <c r="I320" s="49" t="s">
        <v>5999</v>
      </c>
      <c r="J320" s="49" t="s">
        <v>5976</v>
      </c>
      <c r="K320" s="47">
        <v>1</v>
      </c>
      <c r="L320" s="47">
        <v>1</v>
      </c>
      <c r="M320" s="90">
        <f t="shared" si="7"/>
        <v>1.8419652737970861E-7</v>
      </c>
    </row>
    <row r="321" spans="9:13" x14ac:dyDescent="0.25">
      <c r="I321" s="49" t="s">
        <v>5998</v>
      </c>
      <c r="J321" s="49" t="s">
        <v>5976</v>
      </c>
      <c r="K321" s="47">
        <v>1</v>
      </c>
      <c r="L321" s="47">
        <v>1</v>
      </c>
      <c r="M321" s="90">
        <f t="shared" si="7"/>
        <v>1.8419652737970861E-7</v>
      </c>
    </row>
    <row r="322" spans="9:13" x14ac:dyDescent="0.25">
      <c r="I322" s="49" t="s">
        <v>5997</v>
      </c>
      <c r="J322" s="49" t="s">
        <v>5976</v>
      </c>
      <c r="K322" s="47">
        <v>1</v>
      </c>
      <c r="L322" s="47">
        <v>1</v>
      </c>
      <c r="M322" s="90">
        <f t="shared" si="7"/>
        <v>1.8419652737970861E-7</v>
      </c>
    </row>
    <row r="323" spans="9:13" x14ac:dyDescent="0.25">
      <c r="I323" s="49" t="s">
        <v>5996</v>
      </c>
      <c r="J323" s="49" t="s">
        <v>5976</v>
      </c>
      <c r="K323" s="47">
        <v>1</v>
      </c>
      <c r="L323" s="47">
        <v>1</v>
      </c>
      <c r="M323" s="90">
        <f t="shared" si="7"/>
        <v>1.8419652737970861E-7</v>
      </c>
    </row>
    <row r="324" spans="9:13" x14ac:dyDescent="0.25">
      <c r="I324" s="49" t="s">
        <v>5995</v>
      </c>
      <c r="J324" s="49" t="s">
        <v>5976</v>
      </c>
      <c r="K324" s="47">
        <v>1</v>
      </c>
      <c r="L324" s="47">
        <v>1</v>
      </c>
      <c r="M324" s="90">
        <f t="shared" si="7"/>
        <v>1.8419652737970861E-7</v>
      </c>
    </row>
    <row r="325" spans="9:13" x14ac:dyDescent="0.25">
      <c r="I325" s="49" t="s">
        <v>5994</v>
      </c>
      <c r="J325" s="49" t="s">
        <v>5976</v>
      </c>
      <c r="K325" s="47">
        <v>1</v>
      </c>
      <c r="L325" s="47">
        <v>1</v>
      </c>
      <c r="M325" s="90">
        <f t="shared" si="7"/>
        <v>1.8419652737970861E-7</v>
      </c>
    </row>
    <row r="326" spans="9:13" x14ac:dyDescent="0.25">
      <c r="I326" s="49" t="s">
        <v>5993</v>
      </c>
      <c r="J326" s="49" t="s">
        <v>5976</v>
      </c>
      <c r="K326" s="47">
        <v>1</v>
      </c>
      <c r="L326" s="47">
        <v>1</v>
      </c>
      <c r="M326" s="90">
        <f t="shared" ref="M326:M342" si="8">L326/$L$5</f>
        <v>1.8419652737970861E-7</v>
      </c>
    </row>
    <row r="327" spans="9:13" x14ac:dyDescent="0.25">
      <c r="I327" s="49" t="s">
        <v>5992</v>
      </c>
      <c r="J327" s="49" t="s">
        <v>5976</v>
      </c>
      <c r="K327" s="47">
        <v>1</v>
      </c>
      <c r="L327" s="47">
        <v>1</v>
      </c>
      <c r="M327" s="90">
        <f t="shared" si="8"/>
        <v>1.8419652737970861E-7</v>
      </c>
    </row>
    <row r="328" spans="9:13" x14ac:dyDescent="0.25">
      <c r="I328" s="49" t="s">
        <v>5991</v>
      </c>
      <c r="J328" s="49" t="s">
        <v>5976</v>
      </c>
      <c r="K328" s="47">
        <v>1</v>
      </c>
      <c r="L328" s="47">
        <v>1</v>
      </c>
      <c r="M328" s="90">
        <f t="shared" si="8"/>
        <v>1.8419652737970861E-7</v>
      </c>
    </row>
    <row r="329" spans="9:13" x14ac:dyDescent="0.25">
      <c r="I329" s="49" t="s">
        <v>5990</v>
      </c>
      <c r="J329" s="49" t="s">
        <v>5976</v>
      </c>
      <c r="K329" s="47">
        <v>1</v>
      </c>
      <c r="L329" s="47">
        <v>1</v>
      </c>
      <c r="M329" s="90">
        <f t="shared" si="8"/>
        <v>1.8419652737970861E-7</v>
      </c>
    </row>
    <row r="330" spans="9:13" x14ac:dyDescent="0.25">
      <c r="I330" s="49" t="s">
        <v>5989</v>
      </c>
      <c r="J330" s="49" t="s">
        <v>5976</v>
      </c>
      <c r="K330" s="47">
        <v>1</v>
      </c>
      <c r="L330" s="47">
        <v>1</v>
      </c>
      <c r="M330" s="90">
        <f t="shared" si="8"/>
        <v>1.8419652737970861E-7</v>
      </c>
    </row>
    <row r="331" spans="9:13" x14ac:dyDescent="0.25">
      <c r="I331" s="49" t="s">
        <v>5988</v>
      </c>
      <c r="J331" s="49" t="s">
        <v>5976</v>
      </c>
      <c r="K331" s="47">
        <v>1</v>
      </c>
      <c r="L331" s="47">
        <v>1</v>
      </c>
      <c r="M331" s="90">
        <f t="shared" si="8"/>
        <v>1.8419652737970861E-7</v>
      </c>
    </row>
    <row r="332" spans="9:13" x14ac:dyDescent="0.25">
      <c r="I332" s="49" t="s">
        <v>5987</v>
      </c>
      <c r="J332" s="49" t="s">
        <v>5976</v>
      </c>
      <c r="K332" s="47">
        <v>1</v>
      </c>
      <c r="L332" s="47">
        <v>1</v>
      </c>
      <c r="M332" s="90">
        <f t="shared" si="8"/>
        <v>1.8419652737970861E-7</v>
      </c>
    </row>
    <row r="333" spans="9:13" x14ac:dyDescent="0.25">
      <c r="I333" s="49" t="s">
        <v>5986</v>
      </c>
      <c r="J333" s="49" t="s">
        <v>5976</v>
      </c>
      <c r="K333" s="47">
        <v>1</v>
      </c>
      <c r="L333" s="47">
        <v>1</v>
      </c>
      <c r="M333" s="90">
        <f t="shared" si="8"/>
        <v>1.8419652737970861E-7</v>
      </c>
    </row>
    <row r="334" spans="9:13" x14ac:dyDescent="0.25">
      <c r="I334" s="49" t="s">
        <v>5985</v>
      </c>
      <c r="J334" s="49" t="s">
        <v>5976</v>
      </c>
      <c r="K334" s="47">
        <v>1</v>
      </c>
      <c r="L334" s="47">
        <v>1</v>
      </c>
      <c r="M334" s="90">
        <f t="shared" si="8"/>
        <v>1.8419652737970861E-7</v>
      </c>
    </row>
    <row r="335" spans="9:13" x14ac:dyDescent="0.25">
      <c r="I335" s="49" t="s">
        <v>5984</v>
      </c>
      <c r="J335" s="49" t="s">
        <v>5976</v>
      </c>
      <c r="K335" s="47">
        <v>1</v>
      </c>
      <c r="L335" s="47">
        <v>1</v>
      </c>
      <c r="M335" s="90">
        <f t="shared" si="8"/>
        <v>1.8419652737970861E-7</v>
      </c>
    </row>
    <row r="336" spans="9:13" x14ac:dyDescent="0.25">
      <c r="I336" s="49" t="s">
        <v>5983</v>
      </c>
      <c r="J336" s="49" t="s">
        <v>5976</v>
      </c>
      <c r="K336" s="47">
        <v>1</v>
      </c>
      <c r="L336" s="47">
        <v>1</v>
      </c>
      <c r="M336" s="90">
        <f t="shared" si="8"/>
        <v>1.8419652737970861E-7</v>
      </c>
    </row>
    <row r="337" spans="9:13" x14ac:dyDescent="0.25">
      <c r="I337" s="49" t="s">
        <v>5982</v>
      </c>
      <c r="J337" s="49" t="s">
        <v>5976</v>
      </c>
      <c r="K337" s="47">
        <v>1</v>
      </c>
      <c r="L337" s="47">
        <v>1</v>
      </c>
      <c r="M337" s="90">
        <f t="shared" si="8"/>
        <v>1.8419652737970861E-7</v>
      </c>
    </row>
    <row r="338" spans="9:13" x14ac:dyDescent="0.25">
      <c r="I338" s="49" t="s">
        <v>5981</v>
      </c>
      <c r="J338" s="49" t="s">
        <v>5976</v>
      </c>
      <c r="K338" s="47">
        <v>1</v>
      </c>
      <c r="L338" s="47">
        <v>1</v>
      </c>
      <c r="M338" s="90">
        <f t="shared" si="8"/>
        <v>1.8419652737970861E-7</v>
      </c>
    </row>
    <row r="339" spans="9:13" x14ac:dyDescent="0.25">
      <c r="I339" s="49" t="s">
        <v>5980</v>
      </c>
      <c r="J339" s="49" t="s">
        <v>5976</v>
      </c>
      <c r="K339" s="47">
        <v>1</v>
      </c>
      <c r="L339" s="47">
        <v>1</v>
      </c>
      <c r="M339" s="90">
        <f t="shared" si="8"/>
        <v>1.8419652737970861E-7</v>
      </c>
    </row>
    <row r="340" spans="9:13" x14ac:dyDescent="0.25">
      <c r="I340" s="49" t="s">
        <v>5979</v>
      </c>
      <c r="J340" s="49" t="s">
        <v>5976</v>
      </c>
      <c r="K340" s="47">
        <v>1</v>
      </c>
      <c r="L340" s="47">
        <v>1</v>
      </c>
      <c r="M340" s="90">
        <f t="shared" si="8"/>
        <v>1.8419652737970861E-7</v>
      </c>
    </row>
    <row r="341" spans="9:13" x14ac:dyDescent="0.25">
      <c r="I341" s="49" t="s">
        <v>5978</v>
      </c>
      <c r="J341" s="49" t="s">
        <v>5976</v>
      </c>
      <c r="K341" s="47">
        <v>1</v>
      </c>
      <c r="L341" s="47">
        <v>1</v>
      </c>
      <c r="M341" s="90">
        <f t="shared" si="8"/>
        <v>1.8419652737970861E-7</v>
      </c>
    </row>
    <row r="342" spans="9:13" x14ac:dyDescent="0.25">
      <c r="I342" s="49" t="s">
        <v>5977</v>
      </c>
      <c r="J342" s="49" t="s">
        <v>5976</v>
      </c>
      <c r="K342" s="47">
        <v>1</v>
      </c>
      <c r="L342" s="47">
        <v>1</v>
      </c>
      <c r="M342" s="90">
        <f t="shared" si="8"/>
        <v>1.8419652737970861E-7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FCC40-3559-4B3A-9756-B20C0EE46778}">
  <dimension ref="B2:S434"/>
  <sheetViews>
    <sheetView showGridLines="0" topLeftCell="A372" workbookViewId="0">
      <selection activeCell="E398" sqref="E398"/>
    </sheetView>
  </sheetViews>
  <sheetFormatPr defaultRowHeight="15" x14ac:dyDescent="0.25"/>
  <cols>
    <col min="2" max="3" width="20.42578125" style="104" customWidth="1"/>
    <col min="4" max="4" width="30.140625" style="104" customWidth="1"/>
    <col min="5" max="5" width="20.42578125" style="104" customWidth="1"/>
    <col min="6" max="6" width="11" bestFit="1" customWidth="1"/>
    <col min="7" max="7" width="15.42578125" bestFit="1" customWidth="1"/>
    <col min="8" max="8" width="16" bestFit="1" customWidth="1"/>
    <col min="9" max="9" width="13.85546875" bestFit="1" customWidth="1"/>
    <col min="10" max="10" width="10" bestFit="1" customWidth="1"/>
    <col min="11" max="11" width="12" bestFit="1" customWidth="1"/>
    <col min="12" max="12" width="12.5703125" bestFit="1" customWidth="1"/>
    <col min="13" max="13" width="10.42578125" bestFit="1" customWidth="1"/>
    <col min="15" max="15" width="16.140625" customWidth="1"/>
    <col min="16" max="16" width="14.28515625" bestFit="1" customWidth="1"/>
    <col min="18" max="18" width="10.5703125" bestFit="1" customWidth="1"/>
  </cols>
  <sheetData>
    <row r="2" spans="2:19" x14ac:dyDescent="0.25">
      <c r="O2" s="108">
        <v>0.03</v>
      </c>
      <c r="P2" s="107" t="s">
        <v>9689</v>
      </c>
      <c r="R2" s="108">
        <v>0.01</v>
      </c>
      <c r="S2" s="107" t="s">
        <v>9689</v>
      </c>
    </row>
    <row r="3" spans="2:19" x14ac:dyDescent="0.25">
      <c r="B3" s="103" t="s">
        <v>9421</v>
      </c>
      <c r="O3" s="39">
        <f>SUM(I6:I434)</f>
        <v>5141801</v>
      </c>
      <c r="P3" s="107" t="s">
        <v>9690</v>
      </c>
      <c r="R3" s="39">
        <f>SUM(M6:M434)</f>
        <v>6178937</v>
      </c>
      <c r="S3" s="107" t="s">
        <v>9688</v>
      </c>
    </row>
    <row r="5" spans="2:19" x14ac:dyDescent="0.25">
      <c r="B5" s="105" t="s">
        <v>471</v>
      </c>
      <c r="C5" s="105" t="s">
        <v>472</v>
      </c>
      <c r="D5" s="105" t="s">
        <v>473</v>
      </c>
      <c r="E5" s="105" t="s">
        <v>474</v>
      </c>
      <c r="F5" s="85" t="s">
        <v>126</v>
      </c>
      <c r="G5" s="85" t="s">
        <v>125</v>
      </c>
      <c r="H5" s="85" t="s">
        <v>124</v>
      </c>
      <c r="I5" s="85" t="s">
        <v>123</v>
      </c>
      <c r="J5" s="85" t="s">
        <v>120</v>
      </c>
      <c r="K5" s="85" t="s">
        <v>119</v>
      </c>
      <c r="L5" s="85" t="s">
        <v>118</v>
      </c>
      <c r="M5" s="85" t="s">
        <v>117</v>
      </c>
      <c r="O5" s="102" t="s">
        <v>9687</v>
      </c>
      <c r="R5" s="102" t="s">
        <v>9687</v>
      </c>
    </row>
    <row r="6" spans="2:19" x14ac:dyDescent="0.25">
      <c r="B6" s="127" t="s">
        <v>101</v>
      </c>
      <c r="C6" s="128" t="s">
        <v>10692</v>
      </c>
      <c r="D6" s="127" t="s">
        <v>52</v>
      </c>
      <c r="E6" s="106" t="s">
        <v>10</v>
      </c>
      <c r="F6" s="47">
        <v>22</v>
      </c>
      <c r="G6" s="47">
        <v>22</v>
      </c>
      <c r="H6" s="47">
        <v>22</v>
      </c>
      <c r="I6" s="79">
        <v>22</v>
      </c>
      <c r="J6" s="47">
        <v>69</v>
      </c>
      <c r="K6" s="47">
        <v>69</v>
      </c>
      <c r="L6" s="47">
        <v>69</v>
      </c>
      <c r="M6" s="79">
        <v>0</v>
      </c>
      <c r="O6" s="90">
        <f>I6/$O$3</f>
        <v>4.278656447419883E-6</v>
      </c>
      <c r="P6" s="101"/>
      <c r="R6" s="90">
        <f>M6/$R$3</f>
        <v>0</v>
      </c>
      <c r="S6" s="101"/>
    </row>
    <row r="7" spans="2:19" x14ac:dyDescent="0.25">
      <c r="B7" s="127"/>
      <c r="C7" s="128"/>
      <c r="D7" s="127"/>
      <c r="E7" s="106" t="s">
        <v>9</v>
      </c>
      <c r="F7" s="47">
        <v>33848</v>
      </c>
      <c r="G7" s="47">
        <v>33848</v>
      </c>
      <c r="H7" s="47">
        <v>33848</v>
      </c>
      <c r="I7" s="79">
        <v>33808</v>
      </c>
      <c r="J7" s="47">
        <v>7873</v>
      </c>
      <c r="K7" s="47">
        <v>7873</v>
      </c>
      <c r="L7" s="47">
        <v>7873</v>
      </c>
      <c r="M7" s="79">
        <v>0</v>
      </c>
      <c r="O7" s="90">
        <f t="shared" ref="O7:O70" si="0">I7/$O$3</f>
        <v>6.5751280533805174E-3</v>
      </c>
      <c r="P7" s="101"/>
      <c r="R7" s="90">
        <f t="shared" ref="R7:R70" si="1">M7/$R$3</f>
        <v>0</v>
      </c>
      <c r="S7" s="101"/>
    </row>
    <row r="8" spans="2:19" x14ac:dyDescent="0.25">
      <c r="B8" s="127"/>
      <c r="C8" s="128"/>
      <c r="D8" s="127"/>
      <c r="E8" s="106" t="s">
        <v>8</v>
      </c>
      <c r="F8" s="47">
        <v>109231</v>
      </c>
      <c r="G8" s="47">
        <v>109231</v>
      </c>
      <c r="H8" s="47">
        <v>109231</v>
      </c>
      <c r="I8" s="79">
        <v>109177</v>
      </c>
      <c r="J8" s="47">
        <v>13214</v>
      </c>
      <c r="K8" s="47">
        <v>13214</v>
      </c>
      <c r="L8" s="47">
        <v>13214</v>
      </c>
      <c r="M8" s="79">
        <v>0</v>
      </c>
      <c r="O8" s="90">
        <f t="shared" si="0"/>
        <v>2.1233221589089114E-2</v>
      </c>
      <c r="P8" s="101"/>
      <c r="R8" s="90">
        <f t="shared" si="1"/>
        <v>0</v>
      </c>
      <c r="S8" s="101"/>
    </row>
    <row r="9" spans="2:19" x14ac:dyDescent="0.25">
      <c r="B9" s="127"/>
      <c r="C9" s="128"/>
      <c r="D9" s="127"/>
      <c r="E9" s="106" t="s">
        <v>32</v>
      </c>
      <c r="F9" s="47">
        <v>446</v>
      </c>
      <c r="G9" s="47">
        <v>446</v>
      </c>
      <c r="H9" s="47">
        <v>446</v>
      </c>
      <c r="I9" s="79">
        <v>446</v>
      </c>
      <c r="J9" s="47">
        <v>198</v>
      </c>
      <c r="K9" s="47">
        <v>198</v>
      </c>
      <c r="L9" s="47">
        <v>198</v>
      </c>
      <c r="M9" s="79">
        <v>0</v>
      </c>
      <c r="O9" s="90">
        <f t="shared" si="0"/>
        <v>8.6740035252239441E-5</v>
      </c>
      <c r="P9" s="101"/>
      <c r="R9" s="90">
        <f>M9/$R$3</f>
        <v>0</v>
      </c>
      <c r="S9" s="101"/>
    </row>
    <row r="10" spans="2:19" x14ac:dyDescent="0.25">
      <c r="B10" s="127"/>
      <c r="C10" s="128"/>
      <c r="D10" s="127"/>
      <c r="E10" s="106" t="s">
        <v>31</v>
      </c>
      <c r="F10" s="47">
        <v>8454</v>
      </c>
      <c r="G10" s="47">
        <v>8454</v>
      </c>
      <c r="H10" s="47">
        <v>8454</v>
      </c>
      <c r="I10" s="79">
        <v>8453</v>
      </c>
      <c r="J10" s="47">
        <v>987</v>
      </c>
      <c r="K10" s="47">
        <v>987</v>
      </c>
      <c r="L10" s="47">
        <v>987</v>
      </c>
      <c r="M10" s="79">
        <v>0</v>
      </c>
      <c r="O10" s="90">
        <f t="shared" si="0"/>
        <v>1.6439764977291031E-3</v>
      </c>
      <c r="P10" s="101"/>
      <c r="R10" s="90">
        <f t="shared" si="1"/>
        <v>0</v>
      </c>
      <c r="S10" s="101"/>
    </row>
    <row r="11" spans="2:19" x14ac:dyDescent="0.25">
      <c r="B11" s="127"/>
      <c r="C11" s="128"/>
      <c r="D11" s="127"/>
      <c r="E11" s="106" t="s">
        <v>30</v>
      </c>
      <c r="F11" s="47">
        <v>107</v>
      </c>
      <c r="G11" s="47">
        <v>107</v>
      </c>
      <c r="H11" s="47">
        <v>107</v>
      </c>
      <c r="I11" s="79">
        <v>107</v>
      </c>
      <c r="J11" s="47">
        <v>54</v>
      </c>
      <c r="K11" s="47">
        <v>54</v>
      </c>
      <c r="L11" s="47">
        <v>54</v>
      </c>
      <c r="M11" s="79">
        <v>0</v>
      </c>
      <c r="O11" s="90">
        <f t="shared" si="0"/>
        <v>2.0809829085178519E-5</v>
      </c>
      <c r="P11" s="101"/>
      <c r="R11" s="90">
        <f t="shared" si="1"/>
        <v>0</v>
      </c>
      <c r="S11" s="101"/>
    </row>
    <row r="12" spans="2:19" x14ac:dyDescent="0.25">
      <c r="B12" s="127"/>
      <c r="C12" s="128"/>
      <c r="D12" s="127"/>
      <c r="E12" s="106" t="s">
        <v>29</v>
      </c>
      <c r="F12" s="47">
        <v>56</v>
      </c>
      <c r="G12" s="47">
        <v>56</v>
      </c>
      <c r="H12" s="47">
        <v>56</v>
      </c>
      <c r="I12" s="79">
        <v>56</v>
      </c>
      <c r="J12" s="47">
        <v>86</v>
      </c>
      <c r="K12" s="47">
        <v>86</v>
      </c>
      <c r="L12" s="47">
        <v>86</v>
      </c>
      <c r="M12" s="79">
        <v>0</v>
      </c>
      <c r="O12" s="90">
        <f t="shared" si="0"/>
        <v>1.0891125502523338E-5</v>
      </c>
      <c r="P12" s="101"/>
      <c r="R12" s="90">
        <f t="shared" si="1"/>
        <v>0</v>
      </c>
      <c r="S12" s="101"/>
    </row>
    <row r="13" spans="2:19" x14ac:dyDescent="0.25">
      <c r="B13" s="127"/>
      <c r="C13" s="128"/>
      <c r="D13" s="127"/>
      <c r="E13" s="106" t="s">
        <v>42</v>
      </c>
      <c r="F13" s="47">
        <v>740</v>
      </c>
      <c r="G13" s="47">
        <v>740</v>
      </c>
      <c r="H13" s="47">
        <v>740</v>
      </c>
      <c r="I13" s="79">
        <v>740</v>
      </c>
      <c r="J13" s="47">
        <v>8</v>
      </c>
      <c r="K13" s="47">
        <v>8</v>
      </c>
      <c r="L13" s="47">
        <v>8</v>
      </c>
      <c r="M13" s="79">
        <v>0</v>
      </c>
      <c r="O13" s="90">
        <f t="shared" si="0"/>
        <v>1.4391844414048696E-4</v>
      </c>
      <c r="P13" s="101"/>
      <c r="R13" s="90">
        <f>M13/$R$3</f>
        <v>0</v>
      </c>
      <c r="S13" s="101"/>
    </row>
    <row r="14" spans="2:19" x14ac:dyDescent="0.25">
      <c r="B14" s="127"/>
      <c r="C14" s="128"/>
      <c r="D14" s="127" t="s">
        <v>51</v>
      </c>
      <c r="E14" s="106" t="s">
        <v>50</v>
      </c>
      <c r="F14" s="47">
        <v>4</v>
      </c>
      <c r="G14" s="47">
        <v>4</v>
      </c>
      <c r="H14" s="47">
        <v>4</v>
      </c>
      <c r="I14" s="79">
        <v>4</v>
      </c>
      <c r="J14" s="47">
        <v>20</v>
      </c>
      <c r="K14" s="47">
        <v>20</v>
      </c>
      <c r="L14" s="47">
        <v>20</v>
      </c>
      <c r="M14" s="79">
        <v>0</v>
      </c>
      <c r="O14" s="90">
        <f t="shared" si="0"/>
        <v>7.7793753589452407E-7</v>
      </c>
      <c r="P14" s="101"/>
      <c r="R14" s="90">
        <f t="shared" si="1"/>
        <v>0</v>
      </c>
      <c r="S14" s="101"/>
    </row>
    <row r="15" spans="2:19" x14ac:dyDescent="0.25">
      <c r="B15" s="127"/>
      <c r="C15" s="128"/>
      <c r="D15" s="127"/>
      <c r="E15" s="106" t="s">
        <v>10</v>
      </c>
      <c r="F15" s="47">
        <v>2322</v>
      </c>
      <c r="G15" s="47">
        <v>2322</v>
      </c>
      <c r="H15" s="47">
        <v>2322</v>
      </c>
      <c r="I15" s="79">
        <v>2204</v>
      </c>
      <c r="J15" s="47">
        <v>1727</v>
      </c>
      <c r="K15" s="47">
        <v>1727</v>
      </c>
      <c r="L15" s="47">
        <v>1727</v>
      </c>
      <c r="M15" s="79">
        <v>0</v>
      </c>
      <c r="O15" s="90">
        <f t="shared" si="0"/>
        <v>4.2864358227788279E-4</v>
      </c>
      <c r="P15" s="101"/>
      <c r="R15" s="90">
        <f t="shared" si="1"/>
        <v>0</v>
      </c>
      <c r="S15" s="101"/>
    </row>
    <row r="16" spans="2:19" x14ac:dyDescent="0.25">
      <c r="B16" s="127"/>
      <c r="C16" s="128"/>
      <c r="D16" s="127"/>
      <c r="E16" s="106" t="s">
        <v>9</v>
      </c>
      <c r="F16" s="47">
        <v>168919</v>
      </c>
      <c r="G16" s="47">
        <v>168919</v>
      </c>
      <c r="H16" s="47">
        <v>168919</v>
      </c>
      <c r="I16" s="79">
        <v>160768</v>
      </c>
      <c r="J16" s="47">
        <v>44871</v>
      </c>
      <c r="K16" s="47">
        <v>44870</v>
      </c>
      <c r="L16" s="47">
        <v>44871</v>
      </c>
      <c r="M16" s="79">
        <v>0</v>
      </c>
      <c r="O16" s="90">
        <f t="shared" si="0"/>
        <v>3.1266865442672716E-2</v>
      </c>
      <c r="P16" s="101"/>
      <c r="R16" s="90">
        <f t="shared" si="1"/>
        <v>0</v>
      </c>
      <c r="S16" s="101"/>
    </row>
    <row r="17" spans="2:19" x14ac:dyDescent="0.25">
      <c r="B17" s="127"/>
      <c r="C17" s="128"/>
      <c r="D17" s="127"/>
      <c r="E17" s="106" t="s">
        <v>8</v>
      </c>
      <c r="F17" s="47">
        <v>1093905</v>
      </c>
      <c r="G17" s="47">
        <v>1093904</v>
      </c>
      <c r="H17" s="47">
        <v>1093904</v>
      </c>
      <c r="I17" s="79">
        <v>1035568</v>
      </c>
      <c r="J17" s="47">
        <v>138065</v>
      </c>
      <c r="K17" s="47">
        <v>138065</v>
      </c>
      <c r="L17" s="47">
        <v>138065</v>
      </c>
      <c r="M17" s="79">
        <v>0</v>
      </c>
      <c r="O17" s="90">
        <f t="shared" si="0"/>
        <v>0.20140180454280512</v>
      </c>
      <c r="P17" s="101"/>
      <c r="R17" s="90">
        <f t="shared" si="1"/>
        <v>0</v>
      </c>
      <c r="S17" s="101"/>
    </row>
    <row r="18" spans="2:19" x14ac:dyDescent="0.25">
      <c r="B18" s="127"/>
      <c r="C18" s="128"/>
      <c r="D18" s="127"/>
      <c r="E18" s="106" t="s">
        <v>43</v>
      </c>
      <c r="F18" s="47">
        <v>1348</v>
      </c>
      <c r="G18" s="47">
        <v>1348</v>
      </c>
      <c r="H18" s="47">
        <v>1348</v>
      </c>
      <c r="I18" s="79">
        <v>1209</v>
      </c>
      <c r="J18" s="47">
        <v>2273</v>
      </c>
      <c r="K18" s="47">
        <v>2273</v>
      </c>
      <c r="L18" s="47">
        <v>2273</v>
      </c>
      <c r="M18" s="79">
        <v>0</v>
      </c>
      <c r="O18" s="90">
        <f t="shared" si="0"/>
        <v>2.3513162022411992E-4</v>
      </c>
      <c r="P18" s="101"/>
      <c r="R18" s="90">
        <f t="shared" si="1"/>
        <v>0</v>
      </c>
      <c r="S18" s="101"/>
    </row>
    <row r="19" spans="2:19" x14ac:dyDescent="0.25">
      <c r="B19" s="127"/>
      <c r="C19" s="128"/>
      <c r="D19" s="127"/>
      <c r="E19" s="106" t="s">
        <v>32</v>
      </c>
      <c r="F19" s="47">
        <v>684</v>
      </c>
      <c r="G19" s="47">
        <v>684</v>
      </c>
      <c r="H19" s="47">
        <v>684</v>
      </c>
      <c r="I19" s="79">
        <v>673</v>
      </c>
      <c r="J19" s="47">
        <v>965</v>
      </c>
      <c r="K19" s="47">
        <v>965</v>
      </c>
      <c r="L19" s="47">
        <v>965</v>
      </c>
      <c r="M19" s="79">
        <v>0</v>
      </c>
      <c r="O19" s="90">
        <f t="shared" si="0"/>
        <v>1.3088799041425367E-4</v>
      </c>
      <c r="P19" s="101"/>
      <c r="R19" s="90">
        <f t="shared" si="1"/>
        <v>0</v>
      </c>
      <c r="S19" s="101"/>
    </row>
    <row r="20" spans="2:19" x14ac:dyDescent="0.25">
      <c r="B20" s="127"/>
      <c r="C20" s="128"/>
      <c r="D20" s="127"/>
      <c r="E20" s="106" t="s">
        <v>31</v>
      </c>
      <c r="F20" s="47">
        <v>16276</v>
      </c>
      <c r="G20" s="47">
        <v>16276</v>
      </c>
      <c r="H20" s="47">
        <v>16276</v>
      </c>
      <c r="I20" s="79">
        <v>16124</v>
      </c>
      <c r="J20" s="47">
        <v>1858</v>
      </c>
      <c r="K20" s="47">
        <v>1858</v>
      </c>
      <c r="L20" s="47">
        <v>1858</v>
      </c>
      <c r="M20" s="79">
        <v>0</v>
      </c>
      <c r="O20" s="90">
        <f t="shared" si="0"/>
        <v>3.1358662071908267E-3</v>
      </c>
      <c r="P20" s="101"/>
      <c r="R20" s="90">
        <f t="shared" si="1"/>
        <v>0</v>
      </c>
      <c r="S20" s="101"/>
    </row>
    <row r="21" spans="2:19" x14ac:dyDescent="0.25">
      <c r="B21" s="127"/>
      <c r="C21" s="128"/>
      <c r="D21" s="127"/>
      <c r="E21" s="106" t="s">
        <v>30</v>
      </c>
      <c r="F21" s="47">
        <v>3111</v>
      </c>
      <c r="G21" s="47">
        <v>3111</v>
      </c>
      <c r="H21" s="47">
        <v>3111</v>
      </c>
      <c r="I21" s="79">
        <v>3111</v>
      </c>
      <c r="J21" s="47">
        <v>1029</v>
      </c>
      <c r="K21" s="47">
        <v>1029</v>
      </c>
      <c r="L21" s="47">
        <v>1029</v>
      </c>
      <c r="M21" s="79">
        <v>0</v>
      </c>
      <c r="O21" s="90">
        <f t="shared" si="0"/>
        <v>6.0504091854196617E-4</v>
      </c>
      <c r="P21" s="101"/>
      <c r="R21" s="90">
        <f t="shared" si="1"/>
        <v>0</v>
      </c>
      <c r="S21" s="101"/>
    </row>
    <row r="22" spans="2:19" x14ac:dyDescent="0.25">
      <c r="B22" s="127"/>
      <c r="C22" s="128"/>
      <c r="D22" s="127"/>
      <c r="E22" s="106" t="s">
        <v>29</v>
      </c>
      <c r="F22" s="47">
        <v>9423</v>
      </c>
      <c r="G22" s="47">
        <v>9423</v>
      </c>
      <c r="H22" s="47">
        <v>9423</v>
      </c>
      <c r="I22" s="79">
        <v>9272</v>
      </c>
      <c r="J22" s="47">
        <v>4779</v>
      </c>
      <c r="K22" s="47">
        <v>4779</v>
      </c>
      <c r="L22" s="47">
        <v>4779</v>
      </c>
      <c r="M22" s="79">
        <v>0</v>
      </c>
      <c r="O22" s="90">
        <f t="shared" si="0"/>
        <v>1.8032592082035069E-3</v>
      </c>
      <c r="P22" s="101"/>
      <c r="R22" s="90">
        <f t="shared" si="1"/>
        <v>0</v>
      </c>
      <c r="S22" s="101"/>
    </row>
    <row r="23" spans="2:19" x14ac:dyDescent="0.25">
      <c r="B23" s="127"/>
      <c r="C23" s="128"/>
      <c r="D23" s="127"/>
      <c r="E23" s="106" t="s">
        <v>42</v>
      </c>
      <c r="F23" s="47">
        <v>5578</v>
      </c>
      <c r="G23" s="47">
        <v>5578</v>
      </c>
      <c r="H23" s="47">
        <v>5578</v>
      </c>
      <c r="I23" s="79">
        <v>5530</v>
      </c>
      <c r="J23" s="47">
        <v>717</v>
      </c>
      <c r="K23" s="47">
        <v>717</v>
      </c>
      <c r="L23" s="47">
        <v>717</v>
      </c>
      <c r="M23" s="79">
        <v>0</v>
      </c>
      <c r="O23" s="90">
        <f t="shared" si="0"/>
        <v>1.0754986433741795E-3</v>
      </c>
      <c r="P23" s="101"/>
      <c r="R23" s="90">
        <f t="shared" si="1"/>
        <v>0</v>
      </c>
      <c r="S23" s="101"/>
    </row>
    <row r="24" spans="2:19" x14ac:dyDescent="0.25">
      <c r="B24" s="127"/>
      <c r="C24" s="128"/>
      <c r="D24" s="127"/>
      <c r="E24" s="106" t="s">
        <v>41</v>
      </c>
      <c r="F24" s="47">
        <v>13521</v>
      </c>
      <c r="G24" s="47">
        <v>13521</v>
      </c>
      <c r="H24" s="47">
        <v>13521</v>
      </c>
      <c r="I24" s="79">
        <v>13292</v>
      </c>
      <c r="J24" s="47">
        <v>10504</v>
      </c>
      <c r="K24" s="47">
        <v>10504</v>
      </c>
      <c r="L24" s="47">
        <v>10504</v>
      </c>
      <c r="M24" s="79">
        <v>0</v>
      </c>
      <c r="O24" s="90">
        <f t="shared" si="0"/>
        <v>2.5850864317775038E-3</v>
      </c>
      <c r="P24" s="101"/>
      <c r="R24" s="90">
        <f t="shared" si="1"/>
        <v>0</v>
      </c>
      <c r="S24" s="101"/>
    </row>
    <row r="25" spans="2:19" x14ac:dyDescent="0.25">
      <c r="B25" s="127"/>
      <c r="C25" s="128"/>
      <c r="D25" s="127" t="s">
        <v>40</v>
      </c>
      <c r="E25" s="106" t="s">
        <v>9</v>
      </c>
      <c r="F25" s="47">
        <v>2249</v>
      </c>
      <c r="G25" s="47">
        <v>2249</v>
      </c>
      <c r="H25" s="47">
        <v>2249</v>
      </c>
      <c r="I25" s="79">
        <v>2249</v>
      </c>
      <c r="J25" s="47">
        <v>2003</v>
      </c>
      <c r="K25" s="47">
        <v>2003</v>
      </c>
      <c r="L25" s="47">
        <v>2003</v>
      </c>
      <c r="M25" s="79">
        <v>0</v>
      </c>
      <c r="O25" s="90">
        <f t="shared" si="0"/>
        <v>4.3739537955669617E-4</v>
      </c>
      <c r="P25" s="101"/>
      <c r="R25" s="90">
        <f t="shared" si="1"/>
        <v>0</v>
      </c>
      <c r="S25" s="101"/>
    </row>
    <row r="26" spans="2:19" x14ac:dyDescent="0.25">
      <c r="B26" s="127"/>
      <c r="C26" s="128"/>
      <c r="D26" s="127"/>
      <c r="E26" s="106" t="s">
        <v>8</v>
      </c>
      <c r="F26" s="47">
        <v>179</v>
      </c>
      <c r="G26" s="47">
        <v>179</v>
      </c>
      <c r="H26" s="47">
        <v>179</v>
      </c>
      <c r="I26" s="79">
        <v>179</v>
      </c>
      <c r="J26" s="47">
        <v>336</v>
      </c>
      <c r="K26" s="47">
        <v>336</v>
      </c>
      <c r="L26" s="47">
        <v>336</v>
      </c>
      <c r="M26" s="79">
        <v>0</v>
      </c>
      <c r="O26" s="90">
        <f t="shared" si="0"/>
        <v>3.4812704731279956E-5</v>
      </c>
      <c r="P26" s="101"/>
      <c r="R26" s="90">
        <f t="shared" si="1"/>
        <v>0</v>
      </c>
      <c r="S26" s="101"/>
    </row>
    <row r="27" spans="2:19" x14ac:dyDescent="0.25">
      <c r="B27" s="127"/>
      <c r="C27" s="128"/>
      <c r="D27" s="127"/>
      <c r="E27" s="106" t="s">
        <v>31</v>
      </c>
      <c r="F27" s="47">
        <v>1</v>
      </c>
      <c r="G27" s="47">
        <v>1</v>
      </c>
      <c r="H27" s="47">
        <v>1</v>
      </c>
      <c r="I27" s="79">
        <v>1</v>
      </c>
      <c r="J27" s="47">
        <v>6</v>
      </c>
      <c r="K27" s="47">
        <v>6</v>
      </c>
      <c r="L27" s="47">
        <v>6</v>
      </c>
      <c r="M27" s="79">
        <v>0</v>
      </c>
      <c r="O27" s="90">
        <f t="shared" si="0"/>
        <v>1.9448438397363102E-7</v>
      </c>
      <c r="P27" s="101"/>
      <c r="R27" s="90">
        <f t="shared" si="1"/>
        <v>0</v>
      </c>
      <c r="S27" s="101"/>
    </row>
    <row r="28" spans="2:19" x14ac:dyDescent="0.25">
      <c r="B28" s="127"/>
      <c r="C28" s="128"/>
      <c r="D28" s="127" t="s">
        <v>36</v>
      </c>
      <c r="E28" s="106" t="s">
        <v>10</v>
      </c>
      <c r="F28" s="47">
        <v>19</v>
      </c>
      <c r="G28" s="47">
        <v>19</v>
      </c>
      <c r="H28" s="47">
        <v>19</v>
      </c>
      <c r="I28" s="79">
        <v>19</v>
      </c>
      <c r="J28" s="47">
        <v>43</v>
      </c>
      <c r="K28" s="47">
        <v>43</v>
      </c>
      <c r="L28" s="47">
        <v>43</v>
      </c>
      <c r="M28" s="79">
        <v>0</v>
      </c>
      <c r="O28" s="90">
        <f t="shared" si="0"/>
        <v>3.6952032954989896E-6</v>
      </c>
      <c r="P28" s="101"/>
      <c r="R28" s="90">
        <f t="shared" si="1"/>
        <v>0</v>
      </c>
      <c r="S28" s="101"/>
    </row>
    <row r="29" spans="2:19" x14ac:dyDescent="0.25">
      <c r="B29" s="127"/>
      <c r="C29" s="128"/>
      <c r="D29" s="127"/>
      <c r="E29" s="106" t="s">
        <v>9</v>
      </c>
      <c r="F29" s="47">
        <v>3401</v>
      </c>
      <c r="G29" s="47">
        <v>3401</v>
      </c>
      <c r="H29" s="47">
        <v>3401</v>
      </c>
      <c r="I29" s="79">
        <v>3399</v>
      </c>
      <c r="J29" s="47">
        <v>2215</v>
      </c>
      <c r="K29" s="47">
        <v>2215</v>
      </c>
      <c r="L29" s="47">
        <v>2215</v>
      </c>
      <c r="M29" s="79">
        <v>1</v>
      </c>
      <c r="O29" s="90">
        <f t="shared" si="0"/>
        <v>6.6105242112637192E-4</v>
      </c>
      <c r="P29" s="101"/>
      <c r="R29" s="90">
        <f t="shared" si="1"/>
        <v>1.6184013528540588E-7</v>
      </c>
      <c r="S29" s="101"/>
    </row>
    <row r="30" spans="2:19" x14ac:dyDescent="0.25">
      <c r="B30" s="127"/>
      <c r="C30" s="128"/>
      <c r="D30" s="127"/>
      <c r="E30" s="106" t="s">
        <v>8</v>
      </c>
      <c r="F30" s="47">
        <v>3872</v>
      </c>
      <c r="G30" s="47">
        <v>3872</v>
      </c>
      <c r="H30" s="47">
        <v>3872</v>
      </c>
      <c r="I30" s="79">
        <v>3871</v>
      </c>
      <c r="J30" s="47">
        <v>2362</v>
      </c>
      <c r="K30" s="47">
        <v>2362</v>
      </c>
      <c r="L30" s="47">
        <v>2362</v>
      </c>
      <c r="M30" s="79">
        <v>0</v>
      </c>
      <c r="O30" s="90">
        <f t="shared" si="0"/>
        <v>7.5284905036192566E-4</v>
      </c>
      <c r="P30" s="101"/>
      <c r="R30" s="90">
        <f t="shared" si="1"/>
        <v>0</v>
      </c>
      <c r="S30" s="101"/>
    </row>
    <row r="31" spans="2:19" x14ac:dyDescent="0.25">
      <c r="B31" s="127"/>
      <c r="C31" s="128"/>
      <c r="D31" s="127"/>
      <c r="E31" s="106" t="s">
        <v>32</v>
      </c>
      <c r="F31" s="47">
        <v>22</v>
      </c>
      <c r="G31" s="47">
        <v>22</v>
      </c>
      <c r="H31" s="47">
        <v>22</v>
      </c>
      <c r="I31" s="79">
        <v>22</v>
      </c>
      <c r="J31" s="47">
        <v>35</v>
      </c>
      <c r="K31" s="47">
        <v>35</v>
      </c>
      <c r="L31" s="47">
        <v>35</v>
      </c>
      <c r="M31" s="79">
        <v>0</v>
      </c>
      <c r="O31" s="90">
        <f t="shared" si="0"/>
        <v>4.278656447419883E-6</v>
      </c>
      <c r="P31" s="101"/>
      <c r="R31" s="90">
        <f t="shared" si="1"/>
        <v>0</v>
      </c>
      <c r="S31" s="101"/>
    </row>
    <row r="32" spans="2:19" x14ac:dyDescent="0.25">
      <c r="B32" s="127"/>
      <c r="C32" s="128"/>
      <c r="D32" s="127"/>
      <c r="E32" s="106" t="s">
        <v>31</v>
      </c>
      <c r="F32" s="47">
        <v>847</v>
      </c>
      <c r="G32" s="47">
        <v>847</v>
      </c>
      <c r="H32" s="47">
        <v>847</v>
      </c>
      <c r="I32" s="79">
        <v>846</v>
      </c>
      <c r="J32" s="47">
        <v>200</v>
      </c>
      <c r="K32" s="47">
        <v>200</v>
      </c>
      <c r="L32" s="47">
        <v>200</v>
      </c>
      <c r="M32" s="79">
        <v>0</v>
      </c>
      <c r="O32" s="90">
        <f t="shared" si="0"/>
        <v>1.6453378884169186E-4</v>
      </c>
      <c r="P32" s="101"/>
      <c r="R32" s="90">
        <f t="shared" si="1"/>
        <v>0</v>
      </c>
      <c r="S32" s="101"/>
    </row>
    <row r="33" spans="2:19" x14ac:dyDescent="0.25">
      <c r="B33" s="127"/>
      <c r="C33" s="128"/>
      <c r="D33" s="127"/>
      <c r="E33" s="106" t="s">
        <v>30</v>
      </c>
      <c r="F33" s="47">
        <v>11</v>
      </c>
      <c r="G33" s="47">
        <v>11</v>
      </c>
      <c r="H33" s="47">
        <v>11</v>
      </c>
      <c r="I33" s="79">
        <v>11</v>
      </c>
      <c r="J33" s="47">
        <v>41</v>
      </c>
      <c r="K33" s="47">
        <v>41</v>
      </c>
      <c r="L33" s="47">
        <v>41</v>
      </c>
      <c r="M33" s="79">
        <v>0</v>
      </c>
      <c r="O33" s="90">
        <f t="shared" si="0"/>
        <v>2.1393282237099415E-6</v>
      </c>
      <c r="P33" s="101"/>
      <c r="R33" s="90">
        <f t="shared" si="1"/>
        <v>0</v>
      </c>
      <c r="S33" s="101"/>
    </row>
    <row r="34" spans="2:19" x14ac:dyDescent="0.25">
      <c r="B34" s="127"/>
      <c r="C34" s="128"/>
      <c r="D34" s="127"/>
      <c r="E34" s="106" t="s">
        <v>29</v>
      </c>
      <c r="F34" s="47">
        <v>15</v>
      </c>
      <c r="G34" s="47">
        <v>15</v>
      </c>
      <c r="H34" s="47">
        <v>15</v>
      </c>
      <c r="I34" s="79">
        <v>15</v>
      </c>
      <c r="J34" s="47">
        <v>55</v>
      </c>
      <c r="K34" s="47">
        <v>55</v>
      </c>
      <c r="L34" s="47">
        <v>55</v>
      </c>
      <c r="M34" s="79">
        <v>0</v>
      </c>
      <c r="O34" s="90">
        <f t="shared" si="0"/>
        <v>2.9172657596044656E-6</v>
      </c>
      <c r="P34" s="101"/>
      <c r="R34" s="90">
        <f t="shared" si="1"/>
        <v>0</v>
      </c>
      <c r="S34" s="101"/>
    </row>
    <row r="35" spans="2:19" x14ac:dyDescent="0.25">
      <c r="B35" s="127"/>
      <c r="C35" s="128"/>
      <c r="D35" s="106" t="s">
        <v>28</v>
      </c>
      <c r="E35" s="106" t="s">
        <v>20</v>
      </c>
      <c r="F35" s="47">
        <v>151202</v>
      </c>
      <c r="G35" s="47">
        <v>151202</v>
      </c>
      <c r="H35" s="47">
        <v>151202</v>
      </c>
      <c r="I35" s="79">
        <v>0</v>
      </c>
      <c r="J35" s="47">
        <v>186976</v>
      </c>
      <c r="K35" s="47">
        <v>186976</v>
      </c>
      <c r="L35" s="47">
        <v>186976</v>
      </c>
      <c r="M35" s="79">
        <v>4</v>
      </c>
      <c r="O35" s="90">
        <f t="shared" si="0"/>
        <v>0</v>
      </c>
      <c r="P35" s="101"/>
      <c r="R35" s="90">
        <f t="shared" si="1"/>
        <v>6.4736054114162354E-7</v>
      </c>
      <c r="S35" s="101"/>
    </row>
    <row r="36" spans="2:19" x14ac:dyDescent="0.25">
      <c r="B36" s="127" t="s">
        <v>264</v>
      </c>
      <c r="C36" s="127" t="s">
        <v>263</v>
      </c>
      <c r="D36" s="127" t="s">
        <v>262</v>
      </c>
      <c r="E36" s="106" t="s">
        <v>9422</v>
      </c>
      <c r="F36" s="47">
        <v>28</v>
      </c>
      <c r="G36" s="47">
        <v>0</v>
      </c>
      <c r="H36" s="47">
        <v>0</v>
      </c>
      <c r="I36" s="79">
        <v>2</v>
      </c>
      <c r="J36" s="47">
        <v>0</v>
      </c>
      <c r="K36" s="47">
        <v>0</v>
      </c>
      <c r="L36" s="47">
        <v>0</v>
      </c>
      <c r="M36" s="79">
        <v>0</v>
      </c>
      <c r="O36" s="90">
        <f t="shared" si="0"/>
        <v>3.8896876794726203E-7</v>
      </c>
      <c r="P36" s="101"/>
      <c r="R36" s="90">
        <f t="shared" si="1"/>
        <v>0</v>
      </c>
      <c r="S36" s="101"/>
    </row>
    <row r="37" spans="2:19" x14ac:dyDescent="0.25">
      <c r="B37" s="127"/>
      <c r="C37" s="127"/>
      <c r="D37" s="127"/>
      <c r="E37" s="106" t="s">
        <v>9423</v>
      </c>
      <c r="F37" s="47">
        <v>19</v>
      </c>
      <c r="G37" s="47">
        <v>1</v>
      </c>
      <c r="H37" s="47">
        <v>0</v>
      </c>
      <c r="I37" s="79">
        <v>1</v>
      </c>
      <c r="J37" s="47">
        <v>0</v>
      </c>
      <c r="K37" s="47">
        <v>0</v>
      </c>
      <c r="L37" s="47">
        <v>0</v>
      </c>
      <c r="M37" s="79">
        <v>0</v>
      </c>
      <c r="O37" s="90">
        <f t="shared" si="0"/>
        <v>1.9448438397363102E-7</v>
      </c>
      <c r="P37" s="101"/>
      <c r="R37" s="90">
        <f t="shared" si="1"/>
        <v>0</v>
      </c>
      <c r="S37" s="101"/>
    </row>
    <row r="38" spans="2:19" x14ac:dyDescent="0.25">
      <c r="B38" s="127"/>
      <c r="C38" s="127"/>
      <c r="D38" s="127"/>
      <c r="E38" s="106" t="s">
        <v>9424</v>
      </c>
      <c r="F38" s="47">
        <v>22</v>
      </c>
      <c r="G38" s="47">
        <v>0</v>
      </c>
      <c r="H38" s="47">
        <v>0</v>
      </c>
      <c r="I38" s="79">
        <v>5</v>
      </c>
      <c r="J38" s="47">
        <v>0</v>
      </c>
      <c r="K38" s="47">
        <v>0</v>
      </c>
      <c r="L38" s="47">
        <v>0</v>
      </c>
      <c r="M38" s="79">
        <v>0</v>
      </c>
      <c r="O38" s="90">
        <f t="shared" si="0"/>
        <v>9.7242191986815519E-7</v>
      </c>
      <c r="P38" s="101"/>
      <c r="R38" s="90">
        <f t="shared" si="1"/>
        <v>0</v>
      </c>
      <c r="S38" s="101"/>
    </row>
    <row r="39" spans="2:19" x14ac:dyDescent="0.25">
      <c r="B39" s="127"/>
      <c r="C39" s="127"/>
      <c r="D39" s="127"/>
      <c r="E39" s="106" t="s">
        <v>9425</v>
      </c>
      <c r="F39" s="47">
        <v>29</v>
      </c>
      <c r="G39" s="47">
        <v>0</v>
      </c>
      <c r="H39" s="47">
        <v>0</v>
      </c>
      <c r="I39" s="79">
        <v>7</v>
      </c>
      <c r="J39" s="47">
        <v>0</v>
      </c>
      <c r="K39" s="47">
        <v>0</v>
      </c>
      <c r="L39" s="47">
        <v>0</v>
      </c>
      <c r="M39" s="79">
        <v>0</v>
      </c>
      <c r="O39" s="90">
        <f t="shared" si="0"/>
        <v>1.3613906878154172E-6</v>
      </c>
      <c r="P39" s="101"/>
      <c r="R39" s="90">
        <f t="shared" si="1"/>
        <v>0</v>
      </c>
      <c r="S39" s="101"/>
    </row>
    <row r="40" spans="2:19" x14ac:dyDescent="0.25">
      <c r="B40" s="127"/>
      <c r="C40" s="127"/>
      <c r="D40" s="127"/>
      <c r="E40" s="106" t="s">
        <v>9426</v>
      </c>
      <c r="F40" s="47">
        <v>20</v>
      </c>
      <c r="G40" s="47">
        <v>0</v>
      </c>
      <c r="H40" s="47">
        <v>0</v>
      </c>
      <c r="I40" s="79">
        <v>6</v>
      </c>
      <c r="J40" s="47">
        <v>0</v>
      </c>
      <c r="K40" s="47">
        <v>0</v>
      </c>
      <c r="L40" s="47">
        <v>0</v>
      </c>
      <c r="M40" s="79">
        <v>0</v>
      </c>
      <c r="O40" s="90">
        <f t="shared" si="0"/>
        <v>1.1669063038417861E-6</v>
      </c>
      <c r="P40" s="101"/>
      <c r="R40" s="90">
        <f t="shared" si="1"/>
        <v>0</v>
      </c>
      <c r="S40" s="101"/>
    </row>
    <row r="41" spans="2:19" x14ac:dyDescent="0.25">
      <c r="B41" s="127"/>
      <c r="C41" s="127"/>
      <c r="D41" s="127"/>
      <c r="E41" s="106" t="s">
        <v>9427</v>
      </c>
      <c r="F41" s="47">
        <v>14</v>
      </c>
      <c r="G41" s="47">
        <v>0</v>
      </c>
      <c r="H41" s="47">
        <v>0</v>
      </c>
      <c r="I41" s="79">
        <v>3</v>
      </c>
      <c r="J41" s="47">
        <v>0</v>
      </c>
      <c r="K41" s="47">
        <v>0</v>
      </c>
      <c r="L41" s="47">
        <v>0</v>
      </c>
      <c r="M41" s="79">
        <v>0</v>
      </c>
      <c r="O41" s="90">
        <f t="shared" si="0"/>
        <v>5.8345315192089305E-7</v>
      </c>
      <c r="P41" s="101"/>
      <c r="R41" s="90">
        <f t="shared" si="1"/>
        <v>0</v>
      </c>
      <c r="S41" s="101"/>
    </row>
    <row r="42" spans="2:19" x14ac:dyDescent="0.25">
      <c r="B42" s="127"/>
      <c r="C42" s="127"/>
      <c r="D42" s="127"/>
      <c r="E42" s="106" t="s">
        <v>9428</v>
      </c>
      <c r="F42" s="47">
        <v>16</v>
      </c>
      <c r="G42" s="47">
        <v>0</v>
      </c>
      <c r="H42" s="47">
        <v>0</v>
      </c>
      <c r="I42" s="79">
        <v>8</v>
      </c>
      <c r="J42" s="47">
        <v>0</v>
      </c>
      <c r="K42" s="47">
        <v>0</v>
      </c>
      <c r="L42" s="47">
        <v>0</v>
      </c>
      <c r="M42" s="79">
        <v>0</v>
      </c>
      <c r="O42" s="90">
        <f t="shared" si="0"/>
        <v>1.5558750717890481E-6</v>
      </c>
      <c r="P42" s="101"/>
      <c r="R42" s="90">
        <f t="shared" si="1"/>
        <v>0</v>
      </c>
      <c r="S42" s="101"/>
    </row>
    <row r="43" spans="2:19" x14ac:dyDescent="0.25">
      <c r="B43" s="127"/>
      <c r="C43" s="127"/>
      <c r="D43" s="127"/>
      <c r="E43" s="106" t="s">
        <v>9429</v>
      </c>
      <c r="F43" s="47">
        <v>7</v>
      </c>
      <c r="G43" s="47">
        <v>0</v>
      </c>
      <c r="H43" s="47">
        <v>0</v>
      </c>
      <c r="I43" s="79">
        <v>2</v>
      </c>
      <c r="J43" s="47">
        <v>0</v>
      </c>
      <c r="K43" s="47">
        <v>0</v>
      </c>
      <c r="L43" s="47">
        <v>0</v>
      </c>
      <c r="M43" s="79">
        <v>0</v>
      </c>
      <c r="O43" s="90">
        <f t="shared" si="0"/>
        <v>3.8896876794726203E-7</v>
      </c>
      <c r="P43" s="101"/>
      <c r="R43" s="90">
        <f t="shared" si="1"/>
        <v>0</v>
      </c>
      <c r="S43" s="101"/>
    </row>
    <row r="44" spans="2:19" x14ac:dyDescent="0.25">
      <c r="B44" s="127"/>
      <c r="C44" s="127" t="s">
        <v>259</v>
      </c>
      <c r="D44" s="127" t="s">
        <v>258</v>
      </c>
      <c r="E44" s="106"/>
      <c r="F44" s="47">
        <v>3</v>
      </c>
      <c r="G44" s="47">
        <v>0</v>
      </c>
      <c r="H44" s="47">
        <v>0</v>
      </c>
      <c r="I44" s="79">
        <v>0</v>
      </c>
      <c r="J44" s="47">
        <v>10</v>
      </c>
      <c r="K44" s="47">
        <v>0</v>
      </c>
      <c r="L44" s="47">
        <v>0</v>
      </c>
      <c r="M44" s="79">
        <v>2</v>
      </c>
      <c r="O44" s="90">
        <f t="shared" si="0"/>
        <v>0</v>
      </c>
      <c r="P44" s="101"/>
      <c r="R44" s="90">
        <f t="shared" si="1"/>
        <v>3.2368027057081177E-7</v>
      </c>
      <c r="S44" s="101"/>
    </row>
    <row r="45" spans="2:19" x14ac:dyDescent="0.25">
      <c r="B45" s="127"/>
      <c r="C45" s="127"/>
      <c r="D45" s="127"/>
      <c r="E45" s="106" t="s">
        <v>9430</v>
      </c>
      <c r="F45" s="47">
        <v>41</v>
      </c>
      <c r="G45" s="47">
        <v>0</v>
      </c>
      <c r="H45" s="47">
        <v>1</v>
      </c>
      <c r="I45" s="79">
        <v>3</v>
      </c>
      <c r="J45" s="47">
        <v>14</v>
      </c>
      <c r="K45" s="47">
        <v>0</v>
      </c>
      <c r="L45" s="47">
        <v>1</v>
      </c>
      <c r="M45" s="79">
        <v>1</v>
      </c>
      <c r="O45" s="90">
        <f t="shared" si="0"/>
        <v>5.8345315192089305E-7</v>
      </c>
      <c r="P45" s="101"/>
      <c r="R45" s="90">
        <f t="shared" si="1"/>
        <v>1.6184013528540588E-7</v>
      </c>
      <c r="S45" s="101"/>
    </row>
    <row r="46" spans="2:19" x14ac:dyDescent="0.25">
      <c r="B46" s="127"/>
      <c r="C46" s="127"/>
      <c r="D46" s="127"/>
      <c r="E46" s="106" t="s">
        <v>9431</v>
      </c>
      <c r="F46" s="47">
        <v>2383</v>
      </c>
      <c r="G46" s="47">
        <v>1</v>
      </c>
      <c r="H46" s="47">
        <v>29</v>
      </c>
      <c r="I46" s="79">
        <v>68</v>
      </c>
      <c r="J46" s="47">
        <v>354</v>
      </c>
      <c r="K46" s="47">
        <v>0</v>
      </c>
      <c r="L46" s="47">
        <v>4</v>
      </c>
      <c r="M46" s="79">
        <v>18</v>
      </c>
      <c r="O46" s="90">
        <f t="shared" si="0"/>
        <v>1.322493811020691E-5</v>
      </c>
      <c r="P46" s="101"/>
      <c r="R46" s="90">
        <f t="shared" si="1"/>
        <v>2.913122435137306E-6</v>
      </c>
      <c r="S46" s="101"/>
    </row>
    <row r="47" spans="2:19" x14ac:dyDescent="0.25">
      <c r="B47" s="127"/>
      <c r="C47" s="127"/>
      <c r="D47" s="127"/>
      <c r="E47" s="106" t="s">
        <v>257</v>
      </c>
      <c r="F47" s="47">
        <v>1753</v>
      </c>
      <c r="G47" s="47">
        <v>1</v>
      </c>
      <c r="H47" s="47">
        <v>20</v>
      </c>
      <c r="I47" s="79">
        <v>69</v>
      </c>
      <c r="J47" s="47">
        <v>178</v>
      </c>
      <c r="K47" s="47">
        <v>0</v>
      </c>
      <c r="L47" s="47">
        <v>3</v>
      </c>
      <c r="M47" s="79">
        <v>11</v>
      </c>
      <c r="O47" s="90">
        <f t="shared" si="0"/>
        <v>1.341942249418054E-5</v>
      </c>
      <c r="P47" s="101"/>
      <c r="R47" s="90">
        <f t="shared" si="1"/>
        <v>1.7802414881394647E-6</v>
      </c>
      <c r="S47" s="101"/>
    </row>
    <row r="48" spans="2:19" x14ac:dyDescent="0.25">
      <c r="B48" s="127"/>
      <c r="C48" s="127"/>
      <c r="D48" s="127"/>
      <c r="E48" s="106" t="s">
        <v>9432</v>
      </c>
      <c r="F48" s="47">
        <v>192</v>
      </c>
      <c r="G48" s="47">
        <v>0</v>
      </c>
      <c r="H48" s="47">
        <v>1</v>
      </c>
      <c r="I48" s="79">
        <v>2</v>
      </c>
      <c r="J48" s="47">
        <v>26</v>
      </c>
      <c r="K48" s="47">
        <v>0</v>
      </c>
      <c r="L48" s="47">
        <v>1</v>
      </c>
      <c r="M48" s="79">
        <v>2</v>
      </c>
      <c r="O48" s="90">
        <f t="shared" si="0"/>
        <v>3.8896876794726203E-7</v>
      </c>
      <c r="P48" s="101"/>
      <c r="R48" s="90">
        <f t="shared" si="1"/>
        <v>3.2368027057081177E-7</v>
      </c>
      <c r="S48" s="101"/>
    </row>
    <row r="49" spans="2:19" x14ac:dyDescent="0.25">
      <c r="B49" s="127"/>
      <c r="C49" s="127"/>
      <c r="D49" s="127"/>
      <c r="E49" s="106" t="s">
        <v>9433</v>
      </c>
      <c r="F49" s="47">
        <v>108</v>
      </c>
      <c r="G49" s="47">
        <v>0</v>
      </c>
      <c r="H49" s="47">
        <v>1</v>
      </c>
      <c r="I49" s="79">
        <v>2</v>
      </c>
      <c r="J49" s="47">
        <v>10</v>
      </c>
      <c r="K49" s="47">
        <v>0</v>
      </c>
      <c r="L49" s="47">
        <v>0</v>
      </c>
      <c r="M49" s="79">
        <v>0</v>
      </c>
      <c r="O49" s="90">
        <f t="shared" si="0"/>
        <v>3.8896876794726203E-7</v>
      </c>
      <c r="P49" s="101"/>
      <c r="R49" s="90">
        <f t="shared" si="1"/>
        <v>0</v>
      </c>
      <c r="S49" s="101"/>
    </row>
    <row r="50" spans="2:19" x14ac:dyDescent="0.25">
      <c r="B50" s="127"/>
      <c r="C50" s="127"/>
      <c r="D50" s="127"/>
      <c r="E50" s="106" t="s">
        <v>256</v>
      </c>
      <c r="F50" s="47">
        <v>4016</v>
      </c>
      <c r="G50" s="47">
        <v>3</v>
      </c>
      <c r="H50" s="47">
        <v>17</v>
      </c>
      <c r="I50" s="79">
        <v>381</v>
      </c>
      <c r="J50" s="47">
        <v>1698</v>
      </c>
      <c r="K50" s="47">
        <v>0</v>
      </c>
      <c r="L50" s="47">
        <v>37</v>
      </c>
      <c r="M50" s="79">
        <v>143</v>
      </c>
      <c r="O50" s="90">
        <f t="shared" si="0"/>
        <v>7.4098550293953425E-5</v>
      </c>
      <c r="P50" s="101"/>
      <c r="R50" s="90">
        <f t="shared" si="1"/>
        <v>2.3143139345813041E-5</v>
      </c>
      <c r="S50" s="101"/>
    </row>
    <row r="51" spans="2:19" x14ac:dyDescent="0.25">
      <c r="B51" s="127"/>
      <c r="C51" s="127"/>
      <c r="D51" s="127"/>
      <c r="E51" s="106" t="s">
        <v>9434</v>
      </c>
      <c r="F51" s="47">
        <v>8075</v>
      </c>
      <c r="G51" s="47">
        <v>6</v>
      </c>
      <c r="H51" s="47">
        <v>140</v>
      </c>
      <c r="I51" s="79">
        <v>254</v>
      </c>
      <c r="J51" s="47">
        <v>561</v>
      </c>
      <c r="K51" s="47">
        <v>1</v>
      </c>
      <c r="L51" s="47">
        <v>2</v>
      </c>
      <c r="M51" s="79">
        <v>19</v>
      </c>
      <c r="O51" s="90">
        <f t="shared" si="0"/>
        <v>4.9399033529302279E-5</v>
      </c>
      <c r="P51" s="101"/>
      <c r="R51" s="90">
        <f t="shared" si="1"/>
        <v>3.074962570422712E-6</v>
      </c>
      <c r="S51" s="101"/>
    </row>
    <row r="52" spans="2:19" x14ac:dyDescent="0.25">
      <c r="B52" s="127"/>
      <c r="C52" s="127" t="s">
        <v>232</v>
      </c>
      <c r="D52" s="106"/>
      <c r="E52" s="106"/>
      <c r="F52" s="47">
        <v>0</v>
      </c>
      <c r="G52" s="47">
        <v>0</v>
      </c>
      <c r="H52" s="47">
        <v>0</v>
      </c>
      <c r="I52" s="79">
        <v>0</v>
      </c>
      <c r="J52" s="47">
        <v>4</v>
      </c>
      <c r="K52" s="47">
        <v>0</v>
      </c>
      <c r="L52" s="47">
        <v>0</v>
      </c>
      <c r="M52" s="79">
        <v>1</v>
      </c>
      <c r="O52" s="90">
        <f t="shared" si="0"/>
        <v>0</v>
      </c>
      <c r="P52" s="101"/>
      <c r="R52" s="90">
        <f t="shared" si="1"/>
        <v>1.6184013528540588E-7</v>
      </c>
      <c r="S52" s="101"/>
    </row>
    <row r="53" spans="2:19" x14ac:dyDescent="0.25">
      <c r="B53" s="127"/>
      <c r="C53" s="127"/>
      <c r="D53" s="106" t="s">
        <v>231</v>
      </c>
      <c r="E53" s="106" t="s">
        <v>9435</v>
      </c>
      <c r="F53" s="47">
        <v>10254</v>
      </c>
      <c r="G53" s="47">
        <v>0</v>
      </c>
      <c r="H53" s="47">
        <v>372</v>
      </c>
      <c r="I53" s="79">
        <v>9</v>
      </c>
      <c r="J53" s="47">
        <v>804</v>
      </c>
      <c r="K53" s="47">
        <v>0</v>
      </c>
      <c r="L53" s="47">
        <v>29</v>
      </c>
      <c r="M53" s="79">
        <v>7</v>
      </c>
      <c r="O53" s="90">
        <f t="shared" si="0"/>
        <v>1.7503594557626793E-6</v>
      </c>
      <c r="P53" s="101"/>
      <c r="R53" s="90">
        <f t="shared" si="1"/>
        <v>1.1328809469978411E-6</v>
      </c>
      <c r="S53" s="101"/>
    </row>
    <row r="54" spans="2:19" x14ac:dyDescent="0.25">
      <c r="B54" s="127"/>
      <c r="C54" s="127"/>
      <c r="D54" s="127" t="s">
        <v>229</v>
      </c>
      <c r="E54" s="106"/>
      <c r="F54" s="47">
        <v>0</v>
      </c>
      <c r="G54" s="47">
        <v>0</v>
      </c>
      <c r="H54" s="47">
        <v>0</v>
      </c>
      <c r="I54" s="79">
        <v>0</v>
      </c>
      <c r="J54" s="47">
        <v>38</v>
      </c>
      <c r="K54" s="47">
        <v>0</v>
      </c>
      <c r="L54" s="47">
        <v>0</v>
      </c>
      <c r="M54" s="79">
        <v>3</v>
      </c>
      <c r="O54" s="90">
        <f t="shared" si="0"/>
        <v>0</v>
      </c>
      <c r="P54" s="101"/>
      <c r="R54" s="90">
        <f t="shared" si="1"/>
        <v>4.8552040585621771E-7</v>
      </c>
      <c r="S54" s="101"/>
    </row>
    <row r="55" spans="2:19" x14ac:dyDescent="0.25">
      <c r="B55" s="127"/>
      <c r="C55" s="127"/>
      <c r="D55" s="127"/>
      <c r="E55" s="106" t="s">
        <v>9436</v>
      </c>
      <c r="F55" s="47">
        <v>76</v>
      </c>
      <c r="G55" s="47">
        <v>0</v>
      </c>
      <c r="H55" s="47">
        <v>0</v>
      </c>
      <c r="I55" s="79">
        <v>14</v>
      </c>
      <c r="J55" s="47">
        <v>62</v>
      </c>
      <c r="K55" s="47">
        <v>0</v>
      </c>
      <c r="L55" s="47">
        <v>0</v>
      </c>
      <c r="M55" s="79">
        <v>7</v>
      </c>
      <c r="O55" s="90">
        <f t="shared" si="0"/>
        <v>2.7227813756308344E-6</v>
      </c>
      <c r="P55" s="101"/>
      <c r="R55" s="90">
        <f t="shared" si="1"/>
        <v>1.1328809469978411E-6</v>
      </c>
      <c r="S55" s="101"/>
    </row>
    <row r="56" spans="2:19" x14ac:dyDescent="0.25">
      <c r="B56" s="127"/>
      <c r="C56" s="127"/>
      <c r="D56" s="127"/>
      <c r="E56" s="106" t="s">
        <v>9437</v>
      </c>
      <c r="F56" s="47">
        <v>0</v>
      </c>
      <c r="G56" s="47">
        <v>0</v>
      </c>
      <c r="H56" s="47">
        <v>0</v>
      </c>
      <c r="I56" s="79">
        <v>0</v>
      </c>
      <c r="J56" s="47">
        <v>4</v>
      </c>
      <c r="K56" s="47">
        <v>0</v>
      </c>
      <c r="L56" s="47">
        <v>0</v>
      </c>
      <c r="M56" s="79">
        <v>1</v>
      </c>
      <c r="O56" s="90">
        <f t="shared" si="0"/>
        <v>0</v>
      </c>
      <c r="P56" s="101"/>
      <c r="R56" s="90">
        <f t="shared" si="1"/>
        <v>1.6184013528540588E-7</v>
      </c>
      <c r="S56" s="101"/>
    </row>
    <row r="57" spans="2:19" x14ac:dyDescent="0.25">
      <c r="B57" s="127"/>
      <c r="C57" s="127"/>
      <c r="D57" s="127"/>
      <c r="E57" s="106" t="s">
        <v>9438</v>
      </c>
      <c r="F57" s="47">
        <v>0</v>
      </c>
      <c r="G57" s="47">
        <v>0</v>
      </c>
      <c r="H57" s="47">
        <v>0</v>
      </c>
      <c r="I57" s="79">
        <v>0</v>
      </c>
      <c r="J57" s="47">
        <v>4</v>
      </c>
      <c r="K57" s="47">
        <v>0</v>
      </c>
      <c r="L57" s="47">
        <v>0</v>
      </c>
      <c r="M57" s="79">
        <v>1</v>
      </c>
      <c r="O57" s="90">
        <f t="shared" si="0"/>
        <v>0</v>
      </c>
      <c r="P57" s="101"/>
      <c r="R57" s="90">
        <f t="shared" si="1"/>
        <v>1.6184013528540588E-7</v>
      </c>
      <c r="S57" s="101"/>
    </row>
    <row r="58" spans="2:19" x14ac:dyDescent="0.25">
      <c r="B58" s="127"/>
      <c r="C58" s="127"/>
      <c r="D58" s="106" t="s">
        <v>228</v>
      </c>
      <c r="E58" s="106" t="s">
        <v>227</v>
      </c>
      <c r="F58" s="47">
        <v>120</v>
      </c>
      <c r="G58" s="47">
        <v>0</v>
      </c>
      <c r="H58" s="47">
        <v>0</v>
      </c>
      <c r="I58" s="79">
        <v>12</v>
      </c>
      <c r="J58" s="47">
        <v>35</v>
      </c>
      <c r="K58" s="47">
        <v>0</v>
      </c>
      <c r="L58" s="47">
        <v>0</v>
      </c>
      <c r="M58" s="79">
        <v>1</v>
      </c>
      <c r="O58" s="90">
        <f t="shared" si="0"/>
        <v>2.3338126076835722E-6</v>
      </c>
      <c r="P58" s="101"/>
      <c r="R58" s="90">
        <f t="shared" si="1"/>
        <v>1.6184013528540588E-7</v>
      </c>
      <c r="S58" s="101"/>
    </row>
    <row r="59" spans="2:19" x14ac:dyDescent="0.25">
      <c r="B59" s="127"/>
      <c r="C59" s="127" t="s">
        <v>217</v>
      </c>
      <c r="D59" s="106"/>
      <c r="E59" s="106"/>
      <c r="F59" s="47">
        <v>0</v>
      </c>
      <c r="G59" s="47">
        <v>0</v>
      </c>
      <c r="H59" s="47">
        <v>0</v>
      </c>
      <c r="I59" s="79">
        <v>0</v>
      </c>
      <c r="J59" s="47">
        <v>2</v>
      </c>
      <c r="K59" s="47">
        <v>0</v>
      </c>
      <c r="L59" s="47">
        <v>0</v>
      </c>
      <c r="M59" s="79">
        <v>1</v>
      </c>
      <c r="O59" s="90">
        <f t="shared" si="0"/>
        <v>0</v>
      </c>
      <c r="P59" s="101"/>
      <c r="R59" s="90">
        <f t="shared" si="1"/>
        <v>1.6184013528540588E-7</v>
      </c>
      <c r="S59" s="101"/>
    </row>
    <row r="60" spans="2:19" x14ac:dyDescent="0.25">
      <c r="B60" s="127"/>
      <c r="C60" s="127"/>
      <c r="D60" s="106" t="s">
        <v>215</v>
      </c>
      <c r="E60" s="106"/>
      <c r="F60" s="47">
        <v>0</v>
      </c>
      <c r="G60" s="47">
        <v>0</v>
      </c>
      <c r="H60" s="47">
        <v>0</v>
      </c>
      <c r="I60" s="79">
        <v>0</v>
      </c>
      <c r="J60" s="47">
        <v>1</v>
      </c>
      <c r="K60" s="47">
        <v>0</v>
      </c>
      <c r="L60" s="47">
        <v>0</v>
      </c>
      <c r="M60" s="79">
        <v>1</v>
      </c>
      <c r="O60" s="90">
        <f t="shared" si="0"/>
        <v>0</v>
      </c>
      <c r="P60" s="101"/>
      <c r="R60" s="90">
        <f t="shared" si="1"/>
        <v>1.6184013528540588E-7</v>
      </c>
      <c r="S60" s="101"/>
    </row>
    <row r="61" spans="2:19" x14ac:dyDescent="0.25">
      <c r="B61" s="106" t="s">
        <v>759</v>
      </c>
      <c r="C61" s="106" t="s">
        <v>635</v>
      </c>
      <c r="D61" s="106" t="s">
        <v>634</v>
      </c>
      <c r="E61" s="106" t="s">
        <v>620</v>
      </c>
      <c r="F61" s="47">
        <v>5340</v>
      </c>
      <c r="G61" s="47">
        <v>5340</v>
      </c>
      <c r="H61" s="47">
        <v>5340</v>
      </c>
      <c r="I61" s="79">
        <v>2</v>
      </c>
      <c r="J61" s="47">
        <v>1487</v>
      </c>
      <c r="K61" s="47">
        <v>1487</v>
      </c>
      <c r="L61" s="47">
        <v>20</v>
      </c>
      <c r="M61" s="79">
        <v>0</v>
      </c>
      <c r="O61" s="90">
        <f t="shared" si="0"/>
        <v>3.8896876794726203E-7</v>
      </c>
      <c r="P61" s="101"/>
      <c r="R61" s="90">
        <f t="shared" si="1"/>
        <v>0</v>
      </c>
      <c r="S61" s="101"/>
    </row>
    <row r="62" spans="2:19" x14ac:dyDescent="0.25">
      <c r="B62" s="127" t="s">
        <v>814</v>
      </c>
      <c r="C62" s="127" t="s">
        <v>813</v>
      </c>
      <c r="D62" s="127" t="s">
        <v>812</v>
      </c>
      <c r="E62" s="106"/>
      <c r="F62" s="47">
        <v>2</v>
      </c>
      <c r="G62" s="47">
        <v>0</v>
      </c>
      <c r="H62" s="47">
        <v>0</v>
      </c>
      <c r="I62" s="79">
        <v>0</v>
      </c>
      <c r="J62" s="47">
        <v>8</v>
      </c>
      <c r="K62" s="47">
        <v>0</v>
      </c>
      <c r="L62" s="47">
        <v>0</v>
      </c>
      <c r="M62" s="79">
        <v>2</v>
      </c>
      <c r="O62" s="90">
        <f t="shared" si="0"/>
        <v>0</v>
      </c>
      <c r="P62" s="101"/>
      <c r="R62" s="90">
        <f t="shared" si="1"/>
        <v>3.2368027057081177E-7</v>
      </c>
      <c r="S62" s="101"/>
    </row>
    <row r="63" spans="2:19" x14ac:dyDescent="0.25">
      <c r="B63" s="127"/>
      <c r="C63" s="127"/>
      <c r="D63" s="127"/>
      <c r="E63" s="106" t="s">
        <v>162</v>
      </c>
      <c r="F63" s="47">
        <v>871</v>
      </c>
      <c r="G63" s="47">
        <v>0</v>
      </c>
      <c r="H63" s="47">
        <v>2</v>
      </c>
      <c r="I63" s="79">
        <v>160</v>
      </c>
      <c r="J63" s="47">
        <v>66</v>
      </c>
      <c r="K63" s="47">
        <v>0</v>
      </c>
      <c r="L63" s="47">
        <v>0</v>
      </c>
      <c r="M63" s="79">
        <v>11</v>
      </c>
      <c r="O63" s="90">
        <f t="shared" si="0"/>
        <v>3.1117501435780966E-5</v>
      </c>
      <c r="P63" s="101"/>
      <c r="R63" s="90">
        <f t="shared" si="1"/>
        <v>1.7802414881394647E-6</v>
      </c>
      <c r="S63" s="101"/>
    </row>
    <row r="64" spans="2:19" x14ac:dyDescent="0.25">
      <c r="B64" s="127"/>
      <c r="C64" s="127"/>
      <c r="D64" s="127"/>
      <c r="E64" s="106" t="s">
        <v>224</v>
      </c>
      <c r="F64" s="47">
        <v>3</v>
      </c>
      <c r="G64" s="47">
        <v>0</v>
      </c>
      <c r="H64" s="47">
        <v>0</v>
      </c>
      <c r="I64" s="79">
        <v>0</v>
      </c>
      <c r="J64" s="47">
        <v>1</v>
      </c>
      <c r="K64" s="47">
        <v>0</v>
      </c>
      <c r="L64" s="47">
        <v>0</v>
      </c>
      <c r="M64" s="79">
        <v>1</v>
      </c>
      <c r="O64" s="90">
        <f t="shared" si="0"/>
        <v>0</v>
      </c>
      <c r="P64" s="101"/>
      <c r="R64" s="90">
        <f t="shared" si="1"/>
        <v>1.6184013528540588E-7</v>
      </c>
      <c r="S64" s="101"/>
    </row>
    <row r="65" spans="2:19" x14ac:dyDescent="0.25">
      <c r="B65" s="127"/>
      <c r="C65" s="127" t="s">
        <v>768</v>
      </c>
      <c r="D65" s="106"/>
      <c r="E65" s="106"/>
      <c r="F65" s="47">
        <v>0</v>
      </c>
      <c r="G65" s="47">
        <v>0</v>
      </c>
      <c r="H65" s="47">
        <v>0</v>
      </c>
      <c r="I65" s="79">
        <v>0</v>
      </c>
      <c r="J65" s="47">
        <v>1</v>
      </c>
      <c r="K65" s="47">
        <v>1</v>
      </c>
      <c r="L65" s="47">
        <v>1</v>
      </c>
      <c r="M65" s="79">
        <v>1</v>
      </c>
      <c r="O65" s="90">
        <f t="shared" si="0"/>
        <v>0</v>
      </c>
      <c r="P65" s="101"/>
      <c r="R65" s="90">
        <f t="shared" si="1"/>
        <v>1.6184013528540588E-7</v>
      </c>
      <c r="S65" s="101"/>
    </row>
    <row r="66" spans="2:19" x14ac:dyDescent="0.25">
      <c r="B66" s="127"/>
      <c r="C66" s="127"/>
      <c r="D66" s="127" t="s">
        <v>767</v>
      </c>
      <c r="E66" s="106" t="s">
        <v>766</v>
      </c>
      <c r="F66" s="47">
        <v>18410</v>
      </c>
      <c r="G66" s="47">
        <v>18410</v>
      </c>
      <c r="H66" s="47">
        <v>18410</v>
      </c>
      <c r="I66" s="79">
        <v>50</v>
      </c>
      <c r="J66" s="47">
        <v>247</v>
      </c>
      <c r="K66" s="47">
        <v>247</v>
      </c>
      <c r="L66" s="47">
        <v>0</v>
      </c>
      <c r="M66" s="79">
        <v>0</v>
      </c>
      <c r="O66" s="90">
        <f t="shared" si="0"/>
        <v>9.7242191986815519E-6</v>
      </c>
      <c r="P66" s="101"/>
      <c r="R66" s="90">
        <f t="shared" si="1"/>
        <v>0</v>
      </c>
      <c r="S66" s="101"/>
    </row>
    <row r="67" spans="2:19" x14ac:dyDescent="0.25">
      <c r="B67" s="127"/>
      <c r="C67" s="127"/>
      <c r="D67" s="127"/>
      <c r="E67" s="106" t="s">
        <v>765</v>
      </c>
      <c r="F67" s="47">
        <v>3005</v>
      </c>
      <c r="G67" s="47">
        <v>3005</v>
      </c>
      <c r="H67" s="47">
        <v>3005</v>
      </c>
      <c r="I67" s="79">
        <v>26</v>
      </c>
      <c r="J67" s="47">
        <v>12</v>
      </c>
      <c r="K67" s="47">
        <v>12</v>
      </c>
      <c r="L67" s="47">
        <v>0</v>
      </c>
      <c r="M67" s="79">
        <v>0</v>
      </c>
      <c r="O67" s="90">
        <f t="shared" si="0"/>
        <v>5.0565939833144067E-6</v>
      </c>
      <c r="P67" s="101"/>
      <c r="R67" s="90">
        <f t="shared" si="1"/>
        <v>0</v>
      </c>
      <c r="S67" s="101"/>
    </row>
    <row r="68" spans="2:19" x14ac:dyDescent="0.25">
      <c r="B68" s="127"/>
      <c r="C68" s="127"/>
      <c r="D68" s="127"/>
      <c r="E68" s="106" t="s">
        <v>764</v>
      </c>
      <c r="F68" s="47">
        <v>3348</v>
      </c>
      <c r="G68" s="47">
        <v>3348</v>
      </c>
      <c r="H68" s="47">
        <v>3348</v>
      </c>
      <c r="I68" s="79">
        <v>319</v>
      </c>
      <c r="J68" s="47">
        <v>12</v>
      </c>
      <c r="K68" s="47">
        <v>12</v>
      </c>
      <c r="L68" s="47">
        <v>0</v>
      </c>
      <c r="M68" s="79">
        <v>1</v>
      </c>
      <c r="O68" s="90">
        <f t="shared" si="0"/>
        <v>6.2040518487588295E-5</v>
      </c>
      <c r="P68" s="101"/>
      <c r="R68" s="90">
        <f t="shared" si="1"/>
        <v>1.6184013528540588E-7</v>
      </c>
      <c r="S68" s="101"/>
    </row>
    <row r="69" spans="2:19" x14ac:dyDescent="0.25">
      <c r="B69" s="127"/>
      <c r="C69" s="127"/>
      <c r="D69" s="127"/>
      <c r="E69" s="106" t="s">
        <v>763</v>
      </c>
      <c r="F69" s="47">
        <v>3695</v>
      </c>
      <c r="G69" s="47">
        <v>3695</v>
      </c>
      <c r="H69" s="47">
        <v>3695</v>
      </c>
      <c r="I69" s="79">
        <v>271</v>
      </c>
      <c r="J69" s="47">
        <v>12</v>
      </c>
      <c r="K69" s="47">
        <v>12</v>
      </c>
      <c r="L69" s="47">
        <v>0</v>
      </c>
      <c r="M69" s="79">
        <v>1</v>
      </c>
      <c r="O69" s="90">
        <f t="shared" si="0"/>
        <v>5.2705268056854008E-5</v>
      </c>
      <c r="P69" s="101"/>
      <c r="R69" s="90">
        <f t="shared" si="1"/>
        <v>1.6184013528540588E-7</v>
      </c>
      <c r="S69" s="101"/>
    </row>
    <row r="70" spans="2:19" x14ac:dyDescent="0.25">
      <c r="B70" s="127" t="s">
        <v>1039</v>
      </c>
      <c r="C70" s="106"/>
      <c r="D70" s="106"/>
      <c r="E70" s="106"/>
      <c r="F70" s="47">
        <v>0</v>
      </c>
      <c r="G70" s="47">
        <v>0</v>
      </c>
      <c r="H70" s="47">
        <v>0</v>
      </c>
      <c r="I70" s="79">
        <v>0</v>
      </c>
      <c r="J70" s="47">
        <v>19</v>
      </c>
      <c r="K70" s="47">
        <v>9</v>
      </c>
      <c r="L70" s="47">
        <v>0</v>
      </c>
      <c r="M70" s="79">
        <v>2</v>
      </c>
      <c r="O70" s="90">
        <f t="shared" si="0"/>
        <v>0</v>
      </c>
      <c r="P70" s="101"/>
      <c r="R70" s="90">
        <f t="shared" si="1"/>
        <v>3.2368027057081177E-7</v>
      </c>
      <c r="S70" s="101"/>
    </row>
    <row r="71" spans="2:19" x14ac:dyDescent="0.25">
      <c r="B71" s="127"/>
      <c r="C71" s="127" t="s">
        <v>1038</v>
      </c>
      <c r="D71" s="127" t="s">
        <v>1034</v>
      </c>
      <c r="E71" s="106" t="s">
        <v>9439</v>
      </c>
      <c r="F71" s="47">
        <v>1506</v>
      </c>
      <c r="G71" s="47">
        <v>0</v>
      </c>
      <c r="H71" s="47">
        <v>43</v>
      </c>
      <c r="I71" s="79">
        <v>2</v>
      </c>
      <c r="J71" s="47">
        <v>421</v>
      </c>
      <c r="K71" s="47">
        <v>0</v>
      </c>
      <c r="L71" s="47">
        <v>10</v>
      </c>
      <c r="M71" s="79">
        <v>0</v>
      </c>
      <c r="O71" s="90">
        <f t="shared" ref="O71:O134" si="2">I71/$O$3</f>
        <v>3.8896876794726203E-7</v>
      </c>
      <c r="P71" s="101"/>
      <c r="R71" s="90">
        <f t="shared" ref="R71:R134" si="3">M71/$R$3</f>
        <v>0</v>
      </c>
      <c r="S71" s="101"/>
    </row>
    <row r="72" spans="2:19" x14ac:dyDescent="0.25">
      <c r="B72" s="127"/>
      <c r="C72" s="127"/>
      <c r="D72" s="127"/>
      <c r="E72" s="106" t="s">
        <v>9440</v>
      </c>
      <c r="F72" s="47">
        <v>99</v>
      </c>
      <c r="G72" s="47">
        <v>0</v>
      </c>
      <c r="H72" s="47">
        <v>0</v>
      </c>
      <c r="I72" s="79">
        <v>1</v>
      </c>
      <c r="J72" s="47">
        <v>277</v>
      </c>
      <c r="K72" s="47">
        <v>0</v>
      </c>
      <c r="L72" s="47">
        <v>0</v>
      </c>
      <c r="M72" s="79">
        <v>17</v>
      </c>
      <c r="O72" s="90">
        <f t="shared" si="2"/>
        <v>1.9448438397363102E-7</v>
      </c>
      <c r="P72" s="101"/>
      <c r="R72" s="90">
        <f t="shared" si="3"/>
        <v>2.7512822998519001E-6</v>
      </c>
      <c r="S72" s="101"/>
    </row>
    <row r="73" spans="2:19" x14ac:dyDescent="0.25">
      <c r="B73" s="127"/>
      <c r="C73" s="127" t="s">
        <v>979</v>
      </c>
      <c r="D73" s="127" t="s">
        <v>977</v>
      </c>
      <c r="E73" s="106" t="s">
        <v>9441</v>
      </c>
      <c r="F73" s="47">
        <v>207</v>
      </c>
      <c r="G73" s="47">
        <v>207</v>
      </c>
      <c r="H73" s="47">
        <v>207</v>
      </c>
      <c r="I73" s="79">
        <v>26</v>
      </c>
      <c r="J73" s="47">
        <v>31</v>
      </c>
      <c r="K73" s="47">
        <v>31</v>
      </c>
      <c r="L73" s="47">
        <v>0</v>
      </c>
      <c r="M73" s="79">
        <v>5</v>
      </c>
      <c r="O73" s="90">
        <f t="shared" si="2"/>
        <v>5.0565939833144067E-6</v>
      </c>
      <c r="P73" s="101"/>
      <c r="R73" s="90">
        <f t="shared" si="3"/>
        <v>8.0920067642702947E-7</v>
      </c>
      <c r="S73" s="101"/>
    </row>
    <row r="74" spans="2:19" x14ac:dyDescent="0.25">
      <c r="B74" s="127"/>
      <c r="C74" s="127"/>
      <c r="D74" s="127"/>
      <c r="E74" s="106" t="s">
        <v>9442</v>
      </c>
      <c r="F74" s="47">
        <v>827</v>
      </c>
      <c r="G74" s="47">
        <v>827</v>
      </c>
      <c r="H74" s="47">
        <v>827</v>
      </c>
      <c r="I74" s="79">
        <v>27</v>
      </c>
      <c r="J74" s="47">
        <v>228</v>
      </c>
      <c r="K74" s="47">
        <v>228</v>
      </c>
      <c r="L74" s="47">
        <v>2</v>
      </c>
      <c r="M74" s="79">
        <v>39</v>
      </c>
      <c r="O74" s="90">
        <f t="shared" si="2"/>
        <v>5.2510783672880382E-6</v>
      </c>
      <c r="P74" s="101"/>
      <c r="R74" s="90">
        <f t="shared" si="3"/>
        <v>6.3117652761308294E-6</v>
      </c>
      <c r="S74" s="101"/>
    </row>
    <row r="75" spans="2:19" x14ac:dyDescent="0.25">
      <c r="B75" s="127"/>
      <c r="C75" s="127"/>
      <c r="D75" s="127"/>
      <c r="E75" s="106" t="s">
        <v>257</v>
      </c>
      <c r="F75" s="47">
        <v>184</v>
      </c>
      <c r="G75" s="47">
        <v>184</v>
      </c>
      <c r="H75" s="47">
        <v>184</v>
      </c>
      <c r="I75" s="79">
        <v>11</v>
      </c>
      <c r="J75" s="47">
        <v>97</v>
      </c>
      <c r="K75" s="47">
        <v>97</v>
      </c>
      <c r="L75" s="47">
        <v>0</v>
      </c>
      <c r="M75" s="79">
        <v>0</v>
      </c>
      <c r="O75" s="90">
        <f t="shared" si="2"/>
        <v>2.1393282237099415E-6</v>
      </c>
      <c r="P75" s="101"/>
      <c r="R75" s="90">
        <f t="shared" si="3"/>
        <v>0</v>
      </c>
      <c r="S75" s="101"/>
    </row>
    <row r="76" spans="2:19" x14ac:dyDescent="0.25">
      <c r="B76" s="127"/>
      <c r="C76" s="127"/>
      <c r="D76" s="127"/>
      <c r="E76" s="106" t="s">
        <v>9432</v>
      </c>
      <c r="F76" s="47">
        <v>9</v>
      </c>
      <c r="G76" s="47">
        <v>9</v>
      </c>
      <c r="H76" s="47">
        <v>9</v>
      </c>
      <c r="I76" s="79">
        <v>3</v>
      </c>
      <c r="J76" s="47">
        <v>2</v>
      </c>
      <c r="K76" s="47">
        <v>2</v>
      </c>
      <c r="L76" s="47">
        <v>0</v>
      </c>
      <c r="M76" s="79">
        <v>0</v>
      </c>
      <c r="O76" s="90">
        <f t="shared" si="2"/>
        <v>5.8345315192089305E-7</v>
      </c>
      <c r="P76" s="101"/>
      <c r="R76" s="90">
        <f t="shared" si="3"/>
        <v>0</v>
      </c>
      <c r="S76" s="101"/>
    </row>
    <row r="77" spans="2:19" x14ac:dyDescent="0.25">
      <c r="B77" s="127"/>
      <c r="C77" s="127"/>
      <c r="D77" s="127"/>
      <c r="E77" s="106" t="s">
        <v>9443</v>
      </c>
      <c r="F77" s="47">
        <v>34</v>
      </c>
      <c r="G77" s="47">
        <v>34</v>
      </c>
      <c r="H77" s="47">
        <v>34</v>
      </c>
      <c r="I77" s="79">
        <v>6</v>
      </c>
      <c r="J77" s="47">
        <v>0</v>
      </c>
      <c r="K77" s="47">
        <v>0</v>
      </c>
      <c r="L77" s="47">
        <v>0</v>
      </c>
      <c r="M77" s="79">
        <v>0</v>
      </c>
      <c r="O77" s="90">
        <f t="shared" si="2"/>
        <v>1.1669063038417861E-6</v>
      </c>
      <c r="P77" s="101"/>
      <c r="R77" s="90">
        <f t="shared" si="3"/>
        <v>0</v>
      </c>
      <c r="S77" s="101"/>
    </row>
    <row r="78" spans="2:19" x14ac:dyDescent="0.25">
      <c r="B78" s="127"/>
      <c r="C78" s="127"/>
      <c r="D78" s="127"/>
      <c r="E78" s="106" t="s">
        <v>256</v>
      </c>
      <c r="F78" s="47">
        <v>552</v>
      </c>
      <c r="G78" s="47">
        <v>552</v>
      </c>
      <c r="H78" s="47">
        <v>552</v>
      </c>
      <c r="I78" s="79">
        <v>3</v>
      </c>
      <c r="J78" s="47">
        <v>169</v>
      </c>
      <c r="K78" s="47">
        <v>169</v>
      </c>
      <c r="L78" s="47">
        <v>5</v>
      </c>
      <c r="M78" s="79">
        <v>0</v>
      </c>
      <c r="O78" s="90">
        <f t="shared" si="2"/>
        <v>5.8345315192089305E-7</v>
      </c>
      <c r="P78" s="101"/>
      <c r="R78" s="90">
        <f t="shared" si="3"/>
        <v>0</v>
      </c>
      <c r="S78" s="101"/>
    </row>
    <row r="79" spans="2:19" x14ac:dyDescent="0.25">
      <c r="B79" s="127"/>
      <c r="C79" s="127"/>
      <c r="D79" s="127"/>
      <c r="E79" s="106" t="s">
        <v>9444</v>
      </c>
      <c r="F79" s="47">
        <v>10</v>
      </c>
      <c r="G79" s="47">
        <v>10</v>
      </c>
      <c r="H79" s="47">
        <v>10</v>
      </c>
      <c r="I79" s="79">
        <v>2</v>
      </c>
      <c r="J79" s="47">
        <v>2</v>
      </c>
      <c r="K79" s="47">
        <v>2</v>
      </c>
      <c r="L79" s="47">
        <v>0</v>
      </c>
      <c r="M79" s="79">
        <v>1</v>
      </c>
      <c r="O79" s="90">
        <f t="shared" si="2"/>
        <v>3.8896876794726203E-7</v>
      </c>
      <c r="P79" s="101"/>
      <c r="R79" s="90">
        <f t="shared" si="3"/>
        <v>1.6184013528540588E-7</v>
      </c>
      <c r="S79" s="101"/>
    </row>
    <row r="80" spans="2:19" ht="24" x14ac:dyDescent="0.25">
      <c r="B80" s="127"/>
      <c r="C80" s="127"/>
      <c r="D80" s="111" t="s">
        <v>10693</v>
      </c>
      <c r="E80" s="106" t="s">
        <v>9445</v>
      </c>
      <c r="F80" s="47">
        <v>2842594</v>
      </c>
      <c r="G80" s="47">
        <v>104</v>
      </c>
      <c r="H80" s="47">
        <v>1978466</v>
      </c>
      <c r="I80" s="79">
        <v>427459</v>
      </c>
      <c r="J80" s="47">
        <v>545048</v>
      </c>
      <c r="K80" s="47">
        <v>9</v>
      </c>
      <c r="L80" s="47">
        <v>545048</v>
      </c>
      <c r="M80" s="79">
        <v>193235</v>
      </c>
      <c r="O80" s="90">
        <f>I80/$O$3</f>
        <v>8.3134100288984353E-2</v>
      </c>
      <c r="P80" s="101"/>
      <c r="R80" s="90">
        <f t="shared" si="3"/>
        <v>3.1273178541875404E-2</v>
      </c>
      <c r="S80" s="101"/>
    </row>
    <row r="81" spans="2:19" x14ac:dyDescent="0.25">
      <c r="B81" s="127"/>
      <c r="C81" s="127"/>
      <c r="D81" s="106" t="s">
        <v>256</v>
      </c>
      <c r="E81" s="106" t="s">
        <v>9446</v>
      </c>
      <c r="F81" s="47">
        <v>469</v>
      </c>
      <c r="G81" s="47">
        <v>469</v>
      </c>
      <c r="H81" s="47">
        <v>469</v>
      </c>
      <c r="I81" s="79">
        <v>5</v>
      </c>
      <c r="J81" s="47">
        <v>34</v>
      </c>
      <c r="K81" s="47">
        <v>34</v>
      </c>
      <c r="L81" s="47">
        <v>0</v>
      </c>
      <c r="M81" s="79">
        <v>1</v>
      </c>
      <c r="O81" s="90">
        <f t="shared" si="2"/>
        <v>9.7242191986815519E-7</v>
      </c>
      <c r="P81" s="101"/>
      <c r="R81" s="90">
        <f t="shared" si="3"/>
        <v>1.6184013528540588E-7</v>
      </c>
      <c r="S81" s="101"/>
    </row>
    <row r="82" spans="2:19" x14ac:dyDescent="0.25">
      <c r="B82" s="127"/>
      <c r="C82" s="127" t="s">
        <v>923</v>
      </c>
      <c r="D82" s="127" t="s">
        <v>919</v>
      </c>
      <c r="E82" s="106" t="s">
        <v>9447</v>
      </c>
      <c r="F82" s="47">
        <v>113</v>
      </c>
      <c r="G82" s="47">
        <v>113</v>
      </c>
      <c r="H82" s="47">
        <v>113</v>
      </c>
      <c r="I82" s="79">
        <v>1</v>
      </c>
      <c r="J82" s="47">
        <v>31</v>
      </c>
      <c r="K82" s="47">
        <v>31</v>
      </c>
      <c r="L82" s="47">
        <v>2</v>
      </c>
      <c r="M82" s="79">
        <v>0</v>
      </c>
      <c r="O82" s="90">
        <f t="shared" si="2"/>
        <v>1.9448438397363102E-7</v>
      </c>
      <c r="P82" s="101"/>
      <c r="R82" s="90">
        <f t="shared" si="3"/>
        <v>0</v>
      </c>
      <c r="S82" s="101"/>
    </row>
    <row r="83" spans="2:19" x14ac:dyDescent="0.25">
      <c r="B83" s="127"/>
      <c r="C83" s="127"/>
      <c r="D83" s="127"/>
      <c r="E83" s="106" t="s">
        <v>867</v>
      </c>
      <c r="F83" s="47">
        <v>325</v>
      </c>
      <c r="G83" s="47">
        <v>325</v>
      </c>
      <c r="H83" s="47">
        <v>325</v>
      </c>
      <c r="I83" s="79">
        <v>1</v>
      </c>
      <c r="J83" s="47">
        <v>95</v>
      </c>
      <c r="K83" s="47">
        <v>95</v>
      </c>
      <c r="L83" s="47">
        <v>0</v>
      </c>
      <c r="M83" s="79">
        <v>3</v>
      </c>
      <c r="O83" s="90">
        <f t="shared" si="2"/>
        <v>1.9448438397363102E-7</v>
      </c>
      <c r="P83" s="101"/>
      <c r="R83" s="90">
        <f t="shared" si="3"/>
        <v>4.8552040585621771E-7</v>
      </c>
      <c r="S83" s="101"/>
    </row>
    <row r="84" spans="2:19" x14ac:dyDescent="0.25">
      <c r="B84" s="127"/>
      <c r="C84" s="127"/>
      <c r="D84" s="127"/>
      <c r="E84" s="106" t="s">
        <v>9448</v>
      </c>
      <c r="F84" s="47">
        <v>38807</v>
      </c>
      <c r="G84" s="47">
        <v>38807</v>
      </c>
      <c r="H84" s="47">
        <v>38807</v>
      </c>
      <c r="I84" s="79">
        <v>262</v>
      </c>
      <c r="J84" s="47">
        <v>5478</v>
      </c>
      <c r="K84" s="47">
        <v>5478</v>
      </c>
      <c r="L84" s="47">
        <v>120</v>
      </c>
      <c r="M84" s="79">
        <v>18</v>
      </c>
      <c r="O84" s="90">
        <f t="shared" si="2"/>
        <v>5.0954908601091331E-5</v>
      </c>
      <c r="P84" s="101"/>
      <c r="R84" s="90">
        <f t="shared" si="3"/>
        <v>2.913122435137306E-6</v>
      </c>
      <c r="S84" s="101"/>
    </row>
    <row r="85" spans="2:19" x14ac:dyDescent="0.25">
      <c r="B85" s="127"/>
      <c r="C85" s="127"/>
      <c r="D85" s="127"/>
      <c r="E85" s="106" t="s">
        <v>9449</v>
      </c>
      <c r="F85" s="47">
        <v>6921</v>
      </c>
      <c r="G85" s="47">
        <v>6919</v>
      </c>
      <c r="H85" s="47">
        <v>6919</v>
      </c>
      <c r="I85" s="79">
        <v>8</v>
      </c>
      <c r="J85" s="47">
        <v>630</v>
      </c>
      <c r="K85" s="47">
        <v>629</v>
      </c>
      <c r="L85" s="47">
        <v>61</v>
      </c>
      <c r="M85" s="79">
        <v>0</v>
      </c>
      <c r="O85" s="90">
        <f t="shared" si="2"/>
        <v>1.5558750717890481E-6</v>
      </c>
      <c r="P85" s="101"/>
      <c r="R85" s="90">
        <f t="shared" si="3"/>
        <v>0</v>
      </c>
      <c r="S85" s="101"/>
    </row>
    <row r="86" spans="2:19" x14ac:dyDescent="0.25">
      <c r="B86" s="127"/>
      <c r="C86" s="127"/>
      <c r="D86" s="127"/>
      <c r="E86" s="106" t="s">
        <v>151</v>
      </c>
      <c r="F86" s="47">
        <v>10057</v>
      </c>
      <c r="G86" s="47">
        <v>10057</v>
      </c>
      <c r="H86" s="47">
        <v>10057</v>
      </c>
      <c r="I86" s="79">
        <v>17</v>
      </c>
      <c r="J86" s="47">
        <v>1189</v>
      </c>
      <c r="K86" s="47">
        <v>1189</v>
      </c>
      <c r="L86" s="47">
        <v>60</v>
      </c>
      <c r="M86" s="79">
        <v>36</v>
      </c>
      <c r="O86" s="90">
        <f t="shared" si="2"/>
        <v>3.3062345275517274E-6</v>
      </c>
      <c r="P86" s="101"/>
      <c r="R86" s="90">
        <f t="shared" si="3"/>
        <v>5.826244870274612E-6</v>
      </c>
      <c r="S86" s="101"/>
    </row>
    <row r="87" spans="2:19" x14ac:dyDescent="0.25">
      <c r="B87" s="127"/>
      <c r="C87" s="127"/>
      <c r="D87" s="127"/>
      <c r="E87" s="106" t="s">
        <v>9450</v>
      </c>
      <c r="F87" s="47">
        <v>1843</v>
      </c>
      <c r="G87" s="47">
        <v>1842</v>
      </c>
      <c r="H87" s="47">
        <v>1842</v>
      </c>
      <c r="I87" s="79">
        <v>48</v>
      </c>
      <c r="J87" s="47">
        <v>821</v>
      </c>
      <c r="K87" s="47">
        <v>821</v>
      </c>
      <c r="L87" s="47">
        <v>134</v>
      </c>
      <c r="M87" s="79">
        <v>20</v>
      </c>
      <c r="O87" s="90">
        <f t="shared" si="2"/>
        <v>9.3352504307342888E-6</v>
      </c>
      <c r="P87" s="101"/>
      <c r="R87" s="90">
        <f t="shared" si="3"/>
        <v>3.2368027057081179E-6</v>
      </c>
      <c r="S87" s="101"/>
    </row>
    <row r="88" spans="2:19" x14ac:dyDescent="0.25">
      <c r="B88" s="127"/>
      <c r="C88" s="127"/>
      <c r="D88" s="127"/>
      <c r="E88" s="106" t="s">
        <v>9451</v>
      </c>
      <c r="F88" s="47">
        <v>2569</v>
      </c>
      <c r="G88" s="47">
        <v>2569</v>
      </c>
      <c r="H88" s="47">
        <v>2568</v>
      </c>
      <c r="I88" s="79">
        <v>3</v>
      </c>
      <c r="J88" s="47">
        <v>424</v>
      </c>
      <c r="K88" s="47">
        <v>424</v>
      </c>
      <c r="L88" s="47">
        <v>24</v>
      </c>
      <c r="M88" s="79">
        <v>0</v>
      </c>
      <c r="O88" s="90">
        <f t="shared" si="2"/>
        <v>5.8345315192089305E-7</v>
      </c>
      <c r="P88" s="101"/>
      <c r="R88" s="90">
        <f t="shared" si="3"/>
        <v>0</v>
      </c>
      <c r="S88" s="101"/>
    </row>
    <row r="89" spans="2:19" x14ac:dyDescent="0.25">
      <c r="B89" s="127"/>
      <c r="C89" s="127"/>
      <c r="D89" s="127"/>
      <c r="E89" s="106" t="s">
        <v>9452</v>
      </c>
      <c r="F89" s="47">
        <v>6084</v>
      </c>
      <c r="G89" s="47">
        <v>6084</v>
      </c>
      <c r="H89" s="47">
        <v>6084</v>
      </c>
      <c r="I89" s="79">
        <v>172</v>
      </c>
      <c r="J89" s="47">
        <v>813</v>
      </c>
      <c r="K89" s="47">
        <v>813</v>
      </c>
      <c r="L89" s="47">
        <v>6</v>
      </c>
      <c r="M89" s="79">
        <v>6</v>
      </c>
      <c r="O89" s="90">
        <f t="shared" si="2"/>
        <v>3.3451314043464534E-5</v>
      </c>
      <c r="P89" s="101"/>
      <c r="R89" s="90">
        <f t="shared" si="3"/>
        <v>9.7104081171243541E-7</v>
      </c>
      <c r="S89" s="101"/>
    </row>
    <row r="90" spans="2:19" x14ac:dyDescent="0.25">
      <c r="B90" s="127"/>
      <c r="C90" s="127"/>
      <c r="D90" s="127"/>
      <c r="E90" s="106" t="s">
        <v>9453</v>
      </c>
      <c r="F90" s="47">
        <v>2638</v>
      </c>
      <c r="G90" s="47">
        <v>2638</v>
      </c>
      <c r="H90" s="47">
        <v>2638</v>
      </c>
      <c r="I90" s="79">
        <v>41</v>
      </c>
      <c r="J90" s="47">
        <v>372</v>
      </c>
      <c r="K90" s="47">
        <v>372</v>
      </c>
      <c r="L90" s="47">
        <v>7</v>
      </c>
      <c r="M90" s="79">
        <v>0</v>
      </c>
      <c r="O90" s="90">
        <f t="shared" si="2"/>
        <v>7.9738597429188722E-6</v>
      </c>
      <c r="P90" s="101"/>
      <c r="R90" s="90">
        <f t="shared" si="3"/>
        <v>0</v>
      </c>
      <c r="S90" s="101"/>
    </row>
    <row r="91" spans="2:19" x14ac:dyDescent="0.25">
      <c r="B91" s="127"/>
      <c r="C91" s="127"/>
      <c r="D91" s="127" t="s">
        <v>918</v>
      </c>
      <c r="E91" s="106" t="s">
        <v>571</v>
      </c>
      <c r="F91" s="47">
        <v>2761</v>
      </c>
      <c r="G91" s="47">
        <v>2761</v>
      </c>
      <c r="H91" s="47">
        <v>2761</v>
      </c>
      <c r="I91" s="79">
        <v>20</v>
      </c>
      <c r="J91" s="47">
        <v>2143</v>
      </c>
      <c r="K91" s="47">
        <v>2143</v>
      </c>
      <c r="L91" s="47">
        <v>2</v>
      </c>
      <c r="M91" s="79">
        <v>16</v>
      </c>
      <c r="O91" s="90">
        <f t="shared" si="2"/>
        <v>3.8896876794726208E-6</v>
      </c>
      <c r="P91" s="101"/>
      <c r="R91" s="90">
        <f t="shared" si="3"/>
        <v>2.5894421645664941E-6</v>
      </c>
      <c r="S91" s="101"/>
    </row>
    <row r="92" spans="2:19" x14ac:dyDescent="0.25">
      <c r="B92" s="127"/>
      <c r="C92" s="127"/>
      <c r="D92" s="127"/>
      <c r="E92" s="106" t="s">
        <v>9454</v>
      </c>
      <c r="F92" s="47">
        <v>1546</v>
      </c>
      <c r="G92" s="47">
        <v>1546</v>
      </c>
      <c r="H92" s="47">
        <v>1546</v>
      </c>
      <c r="I92" s="79">
        <v>1</v>
      </c>
      <c r="J92" s="47">
        <v>512</v>
      </c>
      <c r="K92" s="47">
        <v>512</v>
      </c>
      <c r="L92" s="47">
        <v>10</v>
      </c>
      <c r="M92" s="79">
        <v>0</v>
      </c>
      <c r="O92" s="90">
        <f t="shared" si="2"/>
        <v>1.9448438397363102E-7</v>
      </c>
      <c r="P92" s="101"/>
      <c r="R92" s="90">
        <f t="shared" si="3"/>
        <v>0</v>
      </c>
      <c r="S92" s="101"/>
    </row>
    <row r="93" spans="2:19" x14ac:dyDescent="0.25">
      <c r="B93" s="127"/>
      <c r="C93" s="127"/>
      <c r="D93" s="127" t="s">
        <v>913</v>
      </c>
      <c r="E93" s="106" t="s">
        <v>187</v>
      </c>
      <c r="F93" s="47">
        <v>157</v>
      </c>
      <c r="G93" s="47">
        <v>157</v>
      </c>
      <c r="H93" s="47">
        <v>157</v>
      </c>
      <c r="I93" s="79">
        <v>7</v>
      </c>
      <c r="J93" s="47">
        <v>22</v>
      </c>
      <c r="K93" s="47">
        <v>22</v>
      </c>
      <c r="L93" s="47">
        <v>1</v>
      </c>
      <c r="M93" s="79">
        <v>0</v>
      </c>
      <c r="O93" s="90">
        <f t="shared" si="2"/>
        <v>1.3613906878154172E-6</v>
      </c>
      <c r="P93" s="101"/>
      <c r="R93" s="90">
        <f t="shared" si="3"/>
        <v>0</v>
      </c>
      <c r="S93" s="101"/>
    </row>
    <row r="94" spans="2:19" x14ac:dyDescent="0.25">
      <c r="B94" s="127"/>
      <c r="C94" s="127"/>
      <c r="D94" s="127"/>
      <c r="E94" s="106" t="s">
        <v>9455</v>
      </c>
      <c r="F94" s="47">
        <v>504</v>
      </c>
      <c r="G94" s="47">
        <v>504</v>
      </c>
      <c r="H94" s="47">
        <v>504</v>
      </c>
      <c r="I94" s="79">
        <v>9</v>
      </c>
      <c r="J94" s="47">
        <v>67</v>
      </c>
      <c r="K94" s="47">
        <v>67</v>
      </c>
      <c r="L94" s="47">
        <v>6</v>
      </c>
      <c r="M94" s="79">
        <v>0</v>
      </c>
      <c r="O94" s="90">
        <f t="shared" si="2"/>
        <v>1.7503594557626793E-6</v>
      </c>
      <c r="P94" s="101"/>
      <c r="R94" s="90">
        <f t="shared" si="3"/>
        <v>0</v>
      </c>
      <c r="S94" s="101"/>
    </row>
    <row r="95" spans="2:19" x14ac:dyDescent="0.25">
      <c r="B95" s="127"/>
      <c r="C95" s="127"/>
      <c r="D95" s="127"/>
      <c r="E95" s="106" t="s">
        <v>9456</v>
      </c>
      <c r="F95" s="47">
        <v>109</v>
      </c>
      <c r="G95" s="47">
        <v>109</v>
      </c>
      <c r="H95" s="47">
        <v>109</v>
      </c>
      <c r="I95" s="79">
        <v>1</v>
      </c>
      <c r="J95" s="47">
        <v>13</v>
      </c>
      <c r="K95" s="47">
        <v>13</v>
      </c>
      <c r="L95" s="47">
        <v>0</v>
      </c>
      <c r="M95" s="79">
        <v>0</v>
      </c>
      <c r="O95" s="90">
        <f t="shared" si="2"/>
        <v>1.9448438397363102E-7</v>
      </c>
      <c r="P95" s="101"/>
      <c r="R95" s="90">
        <f t="shared" si="3"/>
        <v>0</v>
      </c>
      <c r="S95" s="101"/>
    </row>
    <row r="96" spans="2:19" x14ac:dyDescent="0.25">
      <c r="B96" s="127"/>
      <c r="C96" s="127"/>
      <c r="D96" s="127"/>
      <c r="E96" s="106" t="s">
        <v>9457</v>
      </c>
      <c r="F96" s="47">
        <v>1026</v>
      </c>
      <c r="G96" s="47">
        <v>1026</v>
      </c>
      <c r="H96" s="47">
        <v>1026</v>
      </c>
      <c r="I96" s="79">
        <v>33</v>
      </c>
      <c r="J96" s="47">
        <v>201</v>
      </c>
      <c r="K96" s="47">
        <v>201</v>
      </c>
      <c r="L96" s="47">
        <v>40</v>
      </c>
      <c r="M96" s="79">
        <v>0</v>
      </c>
      <c r="O96" s="90">
        <f t="shared" si="2"/>
        <v>6.4179846711298241E-6</v>
      </c>
      <c r="P96" s="101"/>
      <c r="R96" s="90">
        <f t="shared" si="3"/>
        <v>0</v>
      </c>
      <c r="S96" s="101"/>
    </row>
    <row r="97" spans="2:19" x14ac:dyDescent="0.25">
      <c r="B97" s="127"/>
      <c r="C97" s="127" t="s">
        <v>911</v>
      </c>
      <c r="D97" s="127" t="s">
        <v>910</v>
      </c>
      <c r="E97" s="106"/>
      <c r="F97" s="47">
        <v>1</v>
      </c>
      <c r="G97" s="47">
        <v>1</v>
      </c>
      <c r="H97" s="47">
        <v>1</v>
      </c>
      <c r="I97" s="79">
        <v>0</v>
      </c>
      <c r="J97" s="47">
        <v>8</v>
      </c>
      <c r="K97" s="47">
        <v>8</v>
      </c>
      <c r="L97" s="47">
        <v>1</v>
      </c>
      <c r="M97" s="79">
        <v>1</v>
      </c>
      <c r="O97" s="90">
        <f t="shared" si="2"/>
        <v>0</v>
      </c>
      <c r="P97" s="101"/>
      <c r="R97" s="90">
        <f t="shared" si="3"/>
        <v>1.6184013528540588E-7</v>
      </c>
      <c r="S97" s="101"/>
    </row>
    <row r="98" spans="2:19" x14ac:dyDescent="0.25">
      <c r="B98" s="127"/>
      <c r="C98" s="127"/>
      <c r="D98" s="127"/>
      <c r="E98" s="106" t="s">
        <v>9458</v>
      </c>
      <c r="F98" s="47">
        <v>64422</v>
      </c>
      <c r="G98" s="47">
        <v>64422</v>
      </c>
      <c r="H98" s="47">
        <v>64332</v>
      </c>
      <c r="I98" s="79">
        <v>38</v>
      </c>
      <c r="J98" s="47">
        <v>13485</v>
      </c>
      <c r="K98" s="47">
        <v>13485</v>
      </c>
      <c r="L98" s="47">
        <v>628</v>
      </c>
      <c r="M98" s="79">
        <v>22</v>
      </c>
      <c r="O98" s="90">
        <f t="shared" si="2"/>
        <v>7.3904065909979793E-6</v>
      </c>
      <c r="P98" s="101"/>
      <c r="R98" s="90">
        <f t="shared" si="3"/>
        <v>3.5604829762789293E-6</v>
      </c>
      <c r="S98" s="101"/>
    </row>
    <row r="99" spans="2:19" x14ac:dyDescent="0.25">
      <c r="B99" s="127"/>
      <c r="C99" s="127"/>
      <c r="D99" s="127"/>
      <c r="E99" s="106" t="s">
        <v>9459</v>
      </c>
      <c r="F99" s="47">
        <v>1490</v>
      </c>
      <c r="G99" s="47">
        <v>1483</v>
      </c>
      <c r="H99" s="47">
        <v>1468</v>
      </c>
      <c r="I99" s="79">
        <v>3</v>
      </c>
      <c r="J99" s="47">
        <v>433</v>
      </c>
      <c r="K99" s="47">
        <v>432</v>
      </c>
      <c r="L99" s="47">
        <v>4</v>
      </c>
      <c r="M99" s="79">
        <v>10</v>
      </c>
      <c r="O99" s="90">
        <f t="shared" si="2"/>
        <v>5.8345315192089305E-7</v>
      </c>
      <c r="P99" s="101"/>
      <c r="R99" s="90">
        <f t="shared" si="3"/>
        <v>1.6184013528540589E-6</v>
      </c>
      <c r="S99" s="101"/>
    </row>
    <row r="100" spans="2:19" x14ac:dyDescent="0.25">
      <c r="B100" s="127"/>
      <c r="C100" s="127"/>
      <c r="D100" s="127"/>
      <c r="E100" s="106" t="s">
        <v>9460</v>
      </c>
      <c r="F100" s="47">
        <v>1590</v>
      </c>
      <c r="G100" s="47">
        <v>1590</v>
      </c>
      <c r="H100" s="47">
        <v>1590</v>
      </c>
      <c r="I100" s="79">
        <v>3</v>
      </c>
      <c r="J100" s="47">
        <v>501</v>
      </c>
      <c r="K100" s="47">
        <v>501</v>
      </c>
      <c r="L100" s="47">
        <v>94</v>
      </c>
      <c r="M100" s="79">
        <v>0</v>
      </c>
      <c r="O100" s="90">
        <f t="shared" si="2"/>
        <v>5.8345315192089305E-7</v>
      </c>
      <c r="P100" s="101"/>
      <c r="R100" s="90">
        <f t="shared" si="3"/>
        <v>0</v>
      </c>
      <c r="S100" s="101"/>
    </row>
    <row r="101" spans="2:19" x14ac:dyDescent="0.25">
      <c r="B101" s="127"/>
      <c r="C101" s="127"/>
      <c r="D101" s="127"/>
      <c r="E101" s="106" t="s">
        <v>9461</v>
      </c>
      <c r="F101" s="47">
        <v>15214</v>
      </c>
      <c r="G101" s="47">
        <v>15214</v>
      </c>
      <c r="H101" s="47">
        <v>15207</v>
      </c>
      <c r="I101" s="79">
        <v>23</v>
      </c>
      <c r="J101" s="47">
        <v>3035</v>
      </c>
      <c r="K101" s="47">
        <v>3035</v>
      </c>
      <c r="L101" s="47">
        <v>12</v>
      </c>
      <c r="M101" s="79">
        <v>5</v>
      </c>
      <c r="O101" s="90">
        <f t="shared" si="2"/>
        <v>4.4731408313935137E-6</v>
      </c>
      <c r="P101" s="101"/>
      <c r="R101" s="90">
        <f t="shared" si="3"/>
        <v>8.0920067642702947E-7</v>
      </c>
      <c r="S101" s="101"/>
    </row>
    <row r="102" spans="2:19" x14ac:dyDescent="0.25">
      <c r="B102" s="127"/>
      <c r="C102" s="127"/>
      <c r="D102" s="127" t="s">
        <v>908</v>
      </c>
      <c r="E102" s="106" t="s">
        <v>9462</v>
      </c>
      <c r="F102" s="47">
        <v>7045</v>
      </c>
      <c r="G102" s="47">
        <v>7045</v>
      </c>
      <c r="H102" s="47">
        <v>7045</v>
      </c>
      <c r="I102" s="79">
        <v>5</v>
      </c>
      <c r="J102" s="47">
        <v>445</v>
      </c>
      <c r="K102" s="47">
        <v>445</v>
      </c>
      <c r="L102" s="47">
        <v>10</v>
      </c>
      <c r="M102" s="79">
        <v>0</v>
      </c>
      <c r="O102" s="90">
        <f t="shared" si="2"/>
        <v>9.7242191986815519E-7</v>
      </c>
      <c r="P102" s="101"/>
      <c r="R102" s="90">
        <f t="shared" si="3"/>
        <v>0</v>
      </c>
      <c r="S102" s="101"/>
    </row>
    <row r="103" spans="2:19" x14ac:dyDescent="0.25">
      <c r="B103" s="127"/>
      <c r="C103" s="127"/>
      <c r="D103" s="127"/>
      <c r="E103" s="106" t="s">
        <v>9463</v>
      </c>
      <c r="F103" s="47">
        <v>3888</v>
      </c>
      <c r="G103" s="47">
        <v>3888</v>
      </c>
      <c r="H103" s="47">
        <v>3888</v>
      </c>
      <c r="I103" s="79">
        <v>136</v>
      </c>
      <c r="J103" s="47">
        <v>1315</v>
      </c>
      <c r="K103" s="47">
        <v>1314</v>
      </c>
      <c r="L103" s="47">
        <v>24</v>
      </c>
      <c r="M103" s="79">
        <v>77</v>
      </c>
      <c r="O103" s="90">
        <f t="shared" si="2"/>
        <v>2.6449876220413819E-5</v>
      </c>
      <c r="P103" s="101"/>
      <c r="R103" s="90">
        <f t="shared" si="3"/>
        <v>1.2461690416976253E-5</v>
      </c>
      <c r="S103" s="101"/>
    </row>
    <row r="104" spans="2:19" x14ac:dyDescent="0.25">
      <c r="B104" s="127"/>
      <c r="C104" s="127"/>
      <c r="D104" s="106" t="s">
        <v>153</v>
      </c>
      <c r="E104" s="106" t="s">
        <v>9464</v>
      </c>
      <c r="F104" s="47">
        <v>9</v>
      </c>
      <c r="G104" s="47">
        <v>9</v>
      </c>
      <c r="H104" s="47">
        <v>9</v>
      </c>
      <c r="I104" s="79">
        <v>2</v>
      </c>
      <c r="J104" s="47">
        <v>0</v>
      </c>
      <c r="K104" s="47">
        <v>0</v>
      </c>
      <c r="L104" s="47">
        <v>0</v>
      </c>
      <c r="M104" s="79">
        <v>0</v>
      </c>
      <c r="O104" s="90">
        <f t="shared" si="2"/>
        <v>3.8896876794726203E-7</v>
      </c>
      <c r="P104" s="101"/>
      <c r="R104" s="90">
        <f t="shared" si="3"/>
        <v>0</v>
      </c>
      <c r="S104" s="101"/>
    </row>
    <row r="105" spans="2:19" x14ac:dyDescent="0.25">
      <c r="B105" s="127"/>
      <c r="C105" s="127"/>
      <c r="D105" s="106" t="s">
        <v>906</v>
      </c>
      <c r="E105" s="106" t="s">
        <v>9465</v>
      </c>
      <c r="F105" s="47">
        <v>49</v>
      </c>
      <c r="G105" s="47">
        <v>49</v>
      </c>
      <c r="H105" s="47">
        <v>49</v>
      </c>
      <c r="I105" s="79">
        <v>14</v>
      </c>
      <c r="J105" s="47">
        <v>36</v>
      </c>
      <c r="K105" s="47">
        <v>36</v>
      </c>
      <c r="L105" s="47">
        <v>0</v>
      </c>
      <c r="M105" s="79">
        <v>9</v>
      </c>
      <c r="O105" s="90">
        <f t="shared" si="2"/>
        <v>2.7227813756308344E-6</v>
      </c>
      <c r="P105" s="101"/>
      <c r="R105" s="90">
        <f t="shared" si="3"/>
        <v>1.456561217568653E-6</v>
      </c>
      <c r="S105" s="101"/>
    </row>
    <row r="106" spans="2:19" x14ac:dyDescent="0.25">
      <c r="B106" s="127"/>
      <c r="C106" s="106" t="s">
        <v>904</v>
      </c>
      <c r="D106" s="106" t="s">
        <v>895</v>
      </c>
      <c r="E106" s="106" t="s">
        <v>9466</v>
      </c>
      <c r="F106" s="47">
        <v>49984</v>
      </c>
      <c r="G106" s="47">
        <v>7</v>
      </c>
      <c r="H106" s="47">
        <v>1720</v>
      </c>
      <c r="I106" s="79">
        <v>2948</v>
      </c>
      <c r="J106" s="47">
        <v>12976</v>
      </c>
      <c r="K106" s="47">
        <v>0</v>
      </c>
      <c r="L106" s="47">
        <v>204</v>
      </c>
      <c r="M106" s="79">
        <v>790</v>
      </c>
      <c r="O106" s="90">
        <f t="shared" si="2"/>
        <v>5.7333996395426425E-4</v>
      </c>
      <c r="P106" s="101"/>
      <c r="R106" s="90">
        <f t="shared" si="3"/>
        <v>1.2785370687547066E-4</v>
      </c>
      <c r="S106" s="101"/>
    </row>
    <row r="107" spans="2:19" x14ac:dyDescent="0.25">
      <c r="B107" s="127"/>
      <c r="C107" s="127" t="s">
        <v>888</v>
      </c>
      <c r="D107" s="106"/>
      <c r="E107" s="106"/>
      <c r="F107" s="47">
        <v>0</v>
      </c>
      <c r="G107" s="47">
        <v>0</v>
      </c>
      <c r="H107" s="47">
        <v>0</v>
      </c>
      <c r="I107" s="79">
        <v>0</v>
      </c>
      <c r="J107" s="47">
        <v>10</v>
      </c>
      <c r="K107" s="47">
        <v>2</v>
      </c>
      <c r="L107" s="47">
        <v>0</v>
      </c>
      <c r="M107" s="79">
        <v>1</v>
      </c>
      <c r="O107" s="90">
        <f t="shared" si="2"/>
        <v>0</v>
      </c>
      <c r="P107" s="101"/>
      <c r="R107" s="90">
        <f t="shared" si="3"/>
        <v>1.6184013528540588E-7</v>
      </c>
      <c r="S107" s="101"/>
    </row>
    <row r="108" spans="2:19" x14ac:dyDescent="0.25">
      <c r="B108" s="127"/>
      <c r="C108" s="127"/>
      <c r="D108" s="106" t="s">
        <v>886</v>
      </c>
      <c r="E108" s="106" t="s">
        <v>9467</v>
      </c>
      <c r="F108" s="47">
        <v>311</v>
      </c>
      <c r="G108" s="47">
        <v>0</v>
      </c>
      <c r="H108" s="47">
        <v>13</v>
      </c>
      <c r="I108" s="79">
        <v>4</v>
      </c>
      <c r="J108" s="47">
        <v>114</v>
      </c>
      <c r="K108" s="47">
        <v>0</v>
      </c>
      <c r="L108" s="47">
        <v>3</v>
      </c>
      <c r="M108" s="79">
        <v>1</v>
      </c>
      <c r="O108" s="90">
        <f t="shared" si="2"/>
        <v>7.7793753589452407E-7</v>
      </c>
      <c r="P108" s="101"/>
      <c r="R108" s="90">
        <f t="shared" si="3"/>
        <v>1.6184013528540588E-7</v>
      </c>
      <c r="S108" s="101"/>
    </row>
    <row r="109" spans="2:19" x14ac:dyDescent="0.25">
      <c r="B109" s="127"/>
      <c r="C109" s="127"/>
      <c r="D109" s="127" t="s">
        <v>883</v>
      </c>
      <c r="E109" s="106"/>
      <c r="F109" s="47">
        <v>0</v>
      </c>
      <c r="G109" s="47">
        <v>0</v>
      </c>
      <c r="H109" s="47">
        <v>0</v>
      </c>
      <c r="I109" s="79">
        <v>0</v>
      </c>
      <c r="J109" s="47">
        <v>5</v>
      </c>
      <c r="K109" s="47">
        <v>0</v>
      </c>
      <c r="L109" s="47">
        <v>0</v>
      </c>
      <c r="M109" s="79">
        <v>1</v>
      </c>
      <c r="O109" s="90">
        <f t="shared" si="2"/>
        <v>0</v>
      </c>
      <c r="P109" s="101"/>
      <c r="R109" s="90">
        <f t="shared" si="3"/>
        <v>1.6184013528540588E-7</v>
      </c>
      <c r="S109" s="101"/>
    </row>
    <row r="110" spans="2:19" x14ac:dyDescent="0.25">
      <c r="B110" s="127"/>
      <c r="C110" s="127"/>
      <c r="D110" s="127"/>
      <c r="E110" s="106" t="s">
        <v>293</v>
      </c>
      <c r="F110" s="47">
        <v>18</v>
      </c>
      <c r="G110" s="47">
        <v>0</v>
      </c>
      <c r="H110" s="47">
        <v>1</v>
      </c>
      <c r="I110" s="79">
        <v>0</v>
      </c>
      <c r="J110" s="47">
        <v>3</v>
      </c>
      <c r="K110" s="47">
        <v>0</v>
      </c>
      <c r="L110" s="47">
        <v>0</v>
      </c>
      <c r="M110" s="79">
        <v>1</v>
      </c>
      <c r="O110" s="90">
        <f t="shared" si="2"/>
        <v>0</v>
      </c>
      <c r="P110" s="101"/>
      <c r="R110" s="90">
        <f t="shared" si="3"/>
        <v>1.6184013528540588E-7</v>
      </c>
      <c r="S110" s="101"/>
    </row>
    <row r="111" spans="2:19" x14ac:dyDescent="0.25">
      <c r="B111" s="127"/>
      <c r="C111" s="127"/>
      <c r="D111" s="127"/>
      <c r="E111" s="106" t="s">
        <v>9468</v>
      </c>
      <c r="F111" s="47">
        <v>1121</v>
      </c>
      <c r="G111" s="47">
        <v>0</v>
      </c>
      <c r="H111" s="47">
        <v>13</v>
      </c>
      <c r="I111" s="79">
        <v>87</v>
      </c>
      <c r="J111" s="47">
        <v>439</v>
      </c>
      <c r="K111" s="47">
        <v>1</v>
      </c>
      <c r="L111" s="47">
        <v>5</v>
      </c>
      <c r="M111" s="79">
        <v>56</v>
      </c>
      <c r="O111" s="90">
        <f t="shared" si="2"/>
        <v>1.6920141405705898E-5</v>
      </c>
      <c r="P111" s="101"/>
      <c r="R111" s="90">
        <f t="shared" si="3"/>
        <v>9.0630475759827291E-6</v>
      </c>
      <c r="S111" s="101"/>
    </row>
    <row r="112" spans="2:19" x14ac:dyDescent="0.25">
      <c r="B112" s="127"/>
      <c r="C112" s="127"/>
      <c r="D112" s="127"/>
      <c r="E112" s="106" t="s">
        <v>1067</v>
      </c>
      <c r="F112" s="47">
        <v>14</v>
      </c>
      <c r="G112" s="47">
        <v>0</v>
      </c>
      <c r="H112" s="47">
        <v>0</v>
      </c>
      <c r="I112" s="79">
        <v>4</v>
      </c>
      <c r="J112" s="47">
        <v>3</v>
      </c>
      <c r="K112" s="47">
        <v>0</v>
      </c>
      <c r="L112" s="47">
        <v>0</v>
      </c>
      <c r="M112" s="79">
        <v>0</v>
      </c>
      <c r="O112" s="90">
        <f t="shared" si="2"/>
        <v>7.7793753589452407E-7</v>
      </c>
      <c r="P112" s="101"/>
      <c r="R112" s="90">
        <f t="shared" si="3"/>
        <v>0</v>
      </c>
      <c r="S112" s="101"/>
    </row>
    <row r="113" spans="2:19" x14ac:dyDescent="0.25">
      <c r="B113" s="127"/>
      <c r="C113" s="127"/>
      <c r="D113" s="127"/>
      <c r="E113" s="106" t="s">
        <v>9469</v>
      </c>
      <c r="F113" s="47">
        <v>44</v>
      </c>
      <c r="G113" s="47">
        <v>0</v>
      </c>
      <c r="H113" s="47">
        <v>0</v>
      </c>
      <c r="I113" s="79">
        <v>3</v>
      </c>
      <c r="J113" s="47">
        <v>27</v>
      </c>
      <c r="K113" s="47">
        <v>0</v>
      </c>
      <c r="L113" s="47">
        <v>0</v>
      </c>
      <c r="M113" s="79">
        <v>4</v>
      </c>
      <c r="O113" s="90">
        <f t="shared" si="2"/>
        <v>5.8345315192089305E-7</v>
      </c>
      <c r="P113" s="101"/>
      <c r="R113" s="90">
        <f t="shared" si="3"/>
        <v>6.4736054114162354E-7</v>
      </c>
      <c r="S113" s="101"/>
    </row>
    <row r="114" spans="2:19" x14ac:dyDescent="0.25">
      <c r="B114" s="127"/>
      <c r="C114" s="127"/>
      <c r="D114" s="127" t="s">
        <v>881</v>
      </c>
      <c r="E114" s="106" t="s">
        <v>726</v>
      </c>
      <c r="F114" s="47">
        <v>217</v>
      </c>
      <c r="G114" s="47">
        <v>0</v>
      </c>
      <c r="H114" s="47">
        <v>1</v>
      </c>
      <c r="I114" s="79">
        <v>2</v>
      </c>
      <c r="J114" s="47">
        <v>49</v>
      </c>
      <c r="K114" s="47">
        <v>0</v>
      </c>
      <c r="L114" s="47">
        <v>1</v>
      </c>
      <c r="M114" s="79">
        <v>0</v>
      </c>
      <c r="O114" s="90">
        <f t="shared" si="2"/>
        <v>3.8896876794726203E-7</v>
      </c>
      <c r="P114" s="101"/>
      <c r="R114" s="90">
        <f t="shared" si="3"/>
        <v>0</v>
      </c>
      <c r="S114" s="101"/>
    </row>
    <row r="115" spans="2:19" x14ac:dyDescent="0.25">
      <c r="B115" s="127"/>
      <c r="C115" s="127"/>
      <c r="D115" s="127"/>
      <c r="E115" s="106" t="s">
        <v>9470</v>
      </c>
      <c r="F115" s="47">
        <v>497</v>
      </c>
      <c r="G115" s="47">
        <v>0</v>
      </c>
      <c r="H115" s="47">
        <v>2</v>
      </c>
      <c r="I115" s="79">
        <v>9</v>
      </c>
      <c r="J115" s="47">
        <v>122</v>
      </c>
      <c r="K115" s="47">
        <v>0</v>
      </c>
      <c r="L115" s="47">
        <v>0</v>
      </c>
      <c r="M115" s="79">
        <v>1</v>
      </c>
      <c r="O115" s="90">
        <f t="shared" si="2"/>
        <v>1.7503594557626793E-6</v>
      </c>
      <c r="P115" s="101"/>
      <c r="R115" s="90">
        <f t="shared" si="3"/>
        <v>1.6184013528540588E-7</v>
      </c>
      <c r="S115" s="101"/>
    </row>
    <row r="116" spans="2:19" x14ac:dyDescent="0.25">
      <c r="B116" s="127"/>
      <c r="C116" s="127"/>
      <c r="D116" s="127"/>
      <c r="E116" s="106" t="s">
        <v>1067</v>
      </c>
      <c r="F116" s="47">
        <v>5427</v>
      </c>
      <c r="G116" s="47">
        <v>0</v>
      </c>
      <c r="H116" s="47">
        <v>45</v>
      </c>
      <c r="I116" s="79">
        <v>29</v>
      </c>
      <c r="J116" s="47">
        <v>1262</v>
      </c>
      <c r="K116" s="47">
        <v>0</v>
      </c>
      <c r="L116" s="47">
        <v>6</v>
      </c>
      <c r="M116" s="79">
        <v>3</v>
      </c>
      <c r="O116" s="90">
        <f t="shared" si="2"/>
        <v>5.6400471352352996E-6</v>
      </c>
      <c r="P116" s="101"/>
      <c r="R116" s="90">
        <f t="shared" si="3"/>
        <v>4.8552040585621771E-7</v>
      </c>
      <c r="S116" s="101"/>
    </row>
    <row r="117" spans="2:19" x14ac:dyDescent="0.25">
      <c r="B117" s="127"/>
      <c r="C117" s="127" t="s">
        <v>877</v>
      </c>
      <c r="D117" s="127" t="s">
        <v>876</v>
      </c>
      <c r="E117" s="106" t="s">
        <v>9471</v>
      </c>
      <c r="F117" s="47">
        <v>22</v>
      </c>
      <c r="G117" s="47">
        <v>0</v>
      </c>
      <c r="H117" s="47">
        <v>0</v>
      </c>
      <c r="I117" s="79">
        <v>1</v>
      </c>
      <c r="J117" s="47">
        <v>10</v>
      </c>
      <c r="K117" s="47">
        <v>0</v>
      </c>
      <c r="L117" s="47">
        <v>0</v>
      </c>
      <c r="M117" s="79">
        <v>0</v>
      </c>
      <c r="O117" s="90">
        <f t="shared" si="2"/>
        <v>1.9448438397363102E-7</v>
      </c>
      <c r="P117" s="101"/>
      <c r="R117" s="90">
        <f t="shared" si="3"/>
        <v>0</v>
      </c>
      <c r="S117" s="101"/>
    </row>
    <row r="118" spans="2:19" x14ac:dyDescent="0.25">
      <c r="B118" s="127"/>
      <c r="C118" s="127"/>
      <c r="D118" s="127"/>
      <c r="E118" s="106" t="s">
        <v>5500</v>
      </c>
      <c r="F118" s="47">
        <v>22</v>
      </c>
      <c r="G118" s="47">
        <v>0</v>
      </c>
      <c r="H118" s="47">
        <v>0</v>
      </c>
      <c r="I118" s="79">
        <v>3</v>
      </c>
      <c r="J118" s="47">
        <v>5</v>
      </c>
      <c r="K118" s="47">
        <v>0</v>
      </c>
      <c r="L118" s="47">
        <v>0</v>
      </c>
      <c r="M118" s="79">
        <v>1</v>
      </c>
      <c r="O118" s="90">
        <f t="shared" si="2"/>
        <v>5.8345315192089305E-7</v>
      </c>
      <c r="P118" s="101"/>
      <c r="R118" s="90">
        <f t="shared" si="3"/>
        <v>1.6184013528540588E-7</v>
      </c>
      <c r="S118" s="101"/>
    </row>
    <row r="119" spans="2:19" x14ac:dyDescent="0.25">
      <c r="B119" s="127"/>
      <c r="C119" s="127"/>
      <c r="D119" s="127" t="s">
        <v>162</v>
      </c>
      <c r="E119" s="106" t="s">
        <v>754</v>
      </c>
      <c r="F119" s="47">
        <v>60</v>
      </c>
      <c r="G119" s="47">
        <v>0</v>
      </c>
      <c r="H119" s="47">
        <v>1</v>
      </c>
      <c r="I119" s="79">
        <v>1</v>
      </c>
      <c r="J119" s="47">
        <v>33</v>
      </c>
      <c r="K119" s="47">
        <v>0</v>
      </c>
      <c r="L119" s="47">
        <v>0</v>
      </c>
      <c r="M119" s="79">
        <v>0</v>
      </c>
      <c r="O119" s="90">
        <f t="shared" si="2"/>
        <v>1.9448438397363102E-7</v>
      </c>
      <c r="P119" s="101"/>
      <c r="R119" s="90">
        <f t="shared" si="3"/>
        <v>0</v>
      </c>
      <c r="S119" s="101"/>
    </row>
    <row r="120" spans="2:19" x14ac:dyDescent="0.25">
      <c r="B120" s="127"/>
      <c r="C120" s="127"/>
      <c r="D120" s="127"/>
      <c r="E120" s="106" t="s">
        <v>9472</v>
      </c>
      <c r="F120" s="47">
        <v>12</v>
      </c>
      <c r="G120" s="47">
        <v>0</v>
      </c>
      <c r="H120" s="47">
        <v>0</v>
      </c>
      <c r="I120" s="79">
        <v>4</v>
      </c>
      <c r="J120" s="47">
        <v>0</v>
      </c>
      <c r="K120" s="47">
        <v>0</v>
      </c>
      <c r="L120" s="47">
        <v>0</v>
      </c>
      <c r="M120" s="79">
        <v>0</v>
      </c>
      <c r="O120" s="90">
        <f t="shared" si="2"/>
        <v>7.7793753589452407E-7</v>
      </c>
      <c r="P120" s="101"/>
      <c r="R120" s="90">
        <f t="shared" si="3"/>
        <v>0</v>
      </c>
      <c r="S120" s="101"/>
    </row>
    <row r="121" spans="2:19" x14ac:dyDescent="0.25">
      <c r="B121" s="127"/>
      <c r="C121" s="127"/>
      <c r="D121" s="127"/>
      <c r="E121" s="106" t="s">
        <v>9473</v>
      </c>
      <c r="F121" s="47">
        <v>85</v>
      </c>
      <c r="G121" s="47">
        <v>0</v>
      </c>
      <c r="H121" s="47">
        <v>0</v>
      </c>
      <c r="I121" s="79">
        <v>2</v>
      </c>
      <c r="J121" s="47">
        <v>2</v>
      </c>
      <c r="K121" s="47">
        <v>0</v>
      </c>
      <c r="L121" s="47">
        <v>0</v>
      </c>
      <c r="M121" s="79">
        <v>0</v>
      </c>
      <c r="O121" s="90">
        <f t="shared" si="2"/>
        <v>3.8896876794726203E-7</v>
      </c>
      <c r="P121" s="101"/>
      <c r="R121" s="90">
        <f t="shared" si="3"/>
        <v>0</v>
      </c>
      <c r="S121" s="101"/>
    </row>
    <row r="122" spans="2:19" x14ac:dyDescent="0.25">
      <c r="B122" s="127"/>
      <c r="C122" s="129" t="s">
        <v>10694</v>
      </c>
      <c r="D122" s="106"/>
      <c r="E122" s="106"/>
      <c r="F122" s="47">
        <v>0</v>
      </c>
      <c r="G122" s="47">
        <v>0</v>
      </c>
      <c r="H122" s="47">
        <v>0</v>
      </c>
      <c r="I122" s="79">
        <v>0</v>
      </c>
      <c r="J122" s="47">
        <v>14</v>
      </c>
      <c r="K122" s="47">
        <v>0</v>
      </c>
      <c r="L122" s="47">
        <v>0</v>
      </c>
      <c r="M122" s="79">
        <v>3</v>
      </c>
      <c r="O122" s="90">
        <f t="shared" si="2"/>
        <v>0</v>
      </c>
      <c r="P122" s="101"/>
      <c r="R122" s="90">
        <f t="shared" si="3"/>
        <v>4.8552040585621771E-7</v>
      </c>
      <c r="S122" s="101"/>
    </row>
    <row r="123" spans="2:19" x14ac:dyDescent="0.25">
      <c r="B123" s="127"/>
      <c r="C123" s="129"/>
      <c r="D123" s="127" t="s">
        <v>873</v>
      </c>
      <c r="E123" s="106"/>
      <c r="F123" s="47">
        <v>1</v>
      </c>
      <c r="G123" s="47">
        <v>0</v>
      </c>
      <c r="H123" s="47">
        <v>0</v>
      </c>
      <c r="I123" s="79">
        <v>0</v>
      </c>
      <c r="J123" s="47">
        <v>47</v>
      </c>
      <c r="K123" s="47">
        <v>0</v>
      </c>
      <c r="L123" s="47">
        <v>0</v>
      </c>
      <c r="M123" s="79">
        <v>5</v>
      </c>
      <c r="O123" s="90">
        <f t="shared" si="2"/>
        <v>0</v>
      </c>
      <c r="P123" s="101"/>
      <c r="R123" s="90">
        <f t="shared" si="3"/>
        <v>8.0920067642702947E-7</v>
      </c>
      <c r="S123" s="101"/>
    </row>
    <row r="124" spans="2:19" x14ac:dyDescent="0.25">
      <c r="B124" s="127"/>
      <c r="C124" s="129"/>
      <c r="D124" s="127"/>
      <c r="E124" s="106" t="s">
        <v>9474</v>
      </c>
      <c r="F124" s="47">
        <v>10332</v>
      </c>
      <c r="G124" s="47">
        <v>0</v>
      </c>
      <c r="H124" s="47">
        <v>153</v>
      </c>
      <c r="I124" s="79">
        <v>65</v>
      </c>
      <c r="J124" s="47">
        <v>245</v>
      </c>
      <c r="K124" s="47">
        <v>0</v>
      </c>
      <c r="L124" s="47">
        <v>4</v>
      </c>
      <c r="M124" s="79">
        <v>3</v>
      </c>
      <c r="O124" s="90">
        <f t="shared" si="2"/>
        <v>1.2641484958286017E-5</v>
      </c>
      <c r="P124" s="101"/>
      <c r="R124" s="90">
        <f t="shared" si="3"/>
        <v>4.8552040585621771E-7</v>
      </c>
      <c r="S124" s="101"/>
    </row>
    <row r="125" spans="2:19" x14ac:dyDescent="0.25">
      <c r="B125" s="127"/>
      <c r="C125" s="129"/>
      <c r="D125" s="127"/>
      <c r="E125" s="106" t="s">
        <v>9475</v>
      </c>
      <c r="F125" s="47">
        <v>96</v>
      </c>
      <c r="G125" s="47">
        <v>0</v>
      </c>
      <c r="H125" s="47">
        <v>0</v>
      </c>
      <c r="I125" s="79">
        <v>37</v>
      </c>
      <c r="J125" s="47">
        <v>12</v>
      </c>
      <c r="K125" s="47">
        <v>0</v>
      </c>
      <c r="L125" s="47">
        <v>0</v>
      </c>
      <c r="M125" s="79">
        <v>4</v>
      </c>
      <c r="O125" s="90">
        <f t="shared" si="2"/>
        <v>7.1959222070243477E-6</v>
      </c>
      <c r="P125" s="101"/>
      <c r="R125" s="90">
        <f t="shared" si="3"/>
        <v>6.4736054114162354E-7</v>
      </c>
      <c r="S125" s="101"/>
    </row>
    <row r="126" spans="2:19" x14ac:dyDescent="0.25">
      <c r="B126" s="127"/>
      <c r="C126" s="129"/>
      <c r="D126" s="127"/>
      <c r="E126" s="106" t="s">
        <v>9476</v>
      </c>
      <c r="F126" s="47">
        <v>36070</v>
      </c>
      <c r="G126" s="47">
        <v>5</v>
      </c>
      <c r="H126" s="47">
        <v>354</v>
      </c>
      <c r="I126" s="79">
        <v>843</v>
      </c>
      <c r="J126" s="47">
        <v>261</v>
      </c>
      <c r="K126" s="47">
        <v>0</v>
      </c>
      <c r="L126" s="47">
        <v>2</v>
      </c>
      <c r="M126" s="79">
        <v>12</v>
      </c>
      <c r="O126" s="90">
        <f t="shared" si="2"/>
        <v>1.6395033568977096E-4</v>
      </c>
      <c r="P126" s="101"/>
      <c r="R126" s="90">
        <f t="shared" si="3"/>
        <v>1.9420816234248708E-6</v>
      </c>
      <c r="S126" s="101"/>
    </row>
    <row r="127" spans="2:19" x14ac:dyDescent="0.25">
      <c r="B127" s="127"/>
      <c r="C127" s="129"/>
      <c r="D127" s="127"/>
      <c r="E127" s="106" t="s">
        <v>9477</v>
      </c>
      <c r="F127" s="47">
        <v>25484</v>
      </c>
      <c r="G127" s="47">
        <v>1</v>
      </c>
      <c r="H127" s="47">
        <v>366</v>
      </c>
      <c r="I127" s="79">
        <v>216</v>
      </c>
      <c r="J127" s="47">
        <v>242</v>
      </c>
      <c r="K127" s="47">
        <v>0</v>
      </c>
      <c r="L127" s="47">
        <v>3</v>
      </c>
      <c r="M127" s="79">
        <v>2</v>
      </c>
      <c r="O127" s="90">
        <f t="shared" si="2"/>
        <v>4.2008626938304306E-5</v>
      </c>
      <c r="P127" s="101"/>
      <c r="R127" s="90">
        <f t="shared" si="3"/>
        <v>3.2368027057081177E-7</v>
      </c>
      <c r="S127" s="101"/>
    </row>
    <row r="128" spans="2:19" x14ac:dyDescent="0.25">
      <c r="B128" s="127"/>
      <c r="C128" s="129"/>
      <c r="D128" s="127"/>
      <c r="E128" s="106" t="s">
        <v>9478</v>
      </c>
      <c r="F128" s="47">
        <v>26787</v>
      </c>
      <c r="G128" s="47">
        <v>0</v>
      </c>
      <c r="H128" s="47">
        <v>189</v>
      </c>
      <c r="I128" s="79">
        <v>81</v>
      </c>
      <c r="J128" s="47">
        <v>244</v>
      </c>
      <c r="K128" s="47">
        <v>0</v>
      </c>
      <c r="L128" s="47">
        <v>2</v>
      </c>
      <c r="M128" s="79">
        <v>4</v>
      </c>
      <c r="O128" s="90">
        <f t="shared" si="2"/>
        <v>1.5753235101864114E-5</v>
      </c>
      <c r="P128" s="101"/>
      <c r="R128" s="90">
        <f t="shared" si="3"/>
        <v>6.4736054114162354E-7</v>
      </c>
      <c r="S128" s="101"/>
    </row>
    <row r="129" spans="2:19" x14ac:dyDescent="0.25">
      <c r="B129" s="127"/>
      <c r="C129" s="129"/>
      <c r="D129" s="127"/>
      <c r="E129" s="106" t="s">
        <v>9479</v>
      </c>
      <c r="F129" s="47">
        <v>13169</v>
      </c>
      <c r="G129" s="47">
        <v>0</v>
      </c>
      <c r="H129" s="47">
        <v>149</v>
      </c>
      <c r="I129" s="79">
        <v>49</v>
      </c>
      <c r="J129" s="47">
        <v>244</v>
      </c>
      <c r="K129" s="47">
        <v>0</v>
      </c>
      <c r="L129" s="47">
        <v>4</v>
      </c>
      <c r="M129" s="79">
        <v>4</v>
      </c>
      <c r="O129" s="90">
        <f t="shared" si="2"/>
        <v>9.5297348147079212E-6</v>
      </c>
      <c r="P129" s="101"/>
      <c r="R129" s="90">
        <f t="shared" si="3"/>
        <v>6.4736054114162354E-7</v>
      </c>
      <c r="S129" s="101"/>
    </row>
    <row r="130" spans="2:19" x14ac:dyDescent="0.25">
      <c r="B130" s="127"/>
      <c r="C130" s="129"/>
      <c r="D130" s="127"/>
      <c r="E130" s="106" t="s">
        <v>9480</v>
      </c>
      <c r="F130" s="47">
        <v>2199</v>
      </c>
      <c r="G130" s="47">
        <v>1</v>
      </c>
      <c r="H130" s="47">
        <v>14</v>
      </c>
      <c r="I130" s="79">
        <v>204</v>
      </c>
      <c r="J130" s="47">
        <v>129</v>
      </c>
      <c r="K130" s="47">
        <v>0</v>
      </c>
      <c r="L130" s="47">
        <v>2</v>
      </c>
      <c r="M130" s="79">
        <v>12</v>
      </c>
      <c r="O130" s="90">
        <f t="shared" si="2"/>
        <v>3.967481433062073E-5</v>
      </c>
      <c r="P130" s="101"/>
      <c r="R130" s="90">
        <f t="shared" si="3"/>
        <v>1.9420816234248708E-6</v>
      </c>
      <c r="S130" s="101"/>
    </row>
    <row r="131" spans="2:19" x14ac:dyDescent="0.25">
      <c r="B131" s="127"/>
      <c r="C131" s="129"/>
      <c r="D131" s="127"/>
      <c r="E131" s="106" t="s">
        <v>9481</v>
      </c>
      <c r="F131" s="47">
        <v>60461</v>
      </c>
      <c r="G131" s="47">
        <v>1</v>
      </c>
      <c r="H131" s="47">
        <v>602</v>
      </c>
      <c r="I131" s="79">
        <v>661</v>
      </c>
      <c r="J131" s="47">
        <v>261</v>
      </c>
      <c r="K131" s="47">
        <v>0</v>
      </c>
      <c r="L131" s="47">
        <v>2</v>
      </c>
      <c r="M131" s="79">
        <v>11</v>
      </c>
      <c r="O131" s="90">
        <f t="shared" si="2"/>
        <v>1.285541778065701E-4</v>
      </c>
      <c r="P131" s="101"/>
      <c r="R131" s="90">
        <f t="shared" si="3"/>
        <v>1.7802414881394647E-6</v>
      </c>
      <c r="S131" s="101"/>
    </row>
    <row r="132" spans="2:19" x14ac:dyDescent="0.25">
      <c r="B132" s="127"/>
      <c r="C132" s="129"/>
      <c r="D132" s="127"/>
      <c r="E132" s="106" t="s">
        <v>9482</v>
      </c>
      <c r="F132" s="47">
        <v>6520</v>
      </c>
      <c r="G132" s="47">
        <v>0</v>
      </c>
      <c r="H132" s="47">
        <v>56</v>
      </c>
      <c r="I132" s="79">
        <v>30</v>
      </c>
      <c r="J132" s="47">
        <v>235</v>
      </c>
      <c r="K132" s="47">
        <v>0</v>
      </c>
      <c r="L132" s="47">
        <v>1</v>
      </c>
      <c r="M132" s="79">
        <v>2</v>
      </c>
      <c r="O132" s="90">
        <f t="shared" si="2"/>
        <v>5.8345315192089311E-6</v>
      </c>
      <c r="P132" s="101"/>
      <c r="R132" s="90">
        <f t="shared" si="3"/>
        <v>3.2368027057081177E-7</v>
      </c>
      <c r="S132" s="101"/>
    </row>
    <row r="133" spans="2:19" x14ac:dyDescent="0.25">
      <c r="B133" s="127"/>
      <c r="C133" s="129"/>
      <c r="D133" s="127"/>
      <c r="E133" s="106" t="s">
        <v>9483</v>
      </c>
      <c r="F133" s="47">
        <v>43177</v>
      </c>
      <c r="G133" s="47">
        <v>8</v>
      </c>
      <c r="H133" s="47">
        <v>807</v>
      </c>
      <c r="I133" s="79">
        <v>1903</v>
      </c>
      <c r="J133" s="47">
        <v>261</v>
      </c>
      <c r="K133" s="47">
        <v>0</v>
      </c>
      <c r="L133" s="47">
        <v>3</v>
      </c>
      <c r="M133" s="79">
        <v>8</v>
      </c>
      <c r="O133" s="90">
        <f t="shared" si="2"/>
        <v>3.7010378270181985E-4</v>
      </c>
      <c r="P133" s="101"/>
      <c r="R133" s="90">
        <f t="shared" si="3"/>
        <v>1.2947210822832471E-6</v>
      </c>
      <c r="S133" s="101"/>
    </row>
    <row r="134" spans="2:19" x14ac:dyDescent="0.25">
      <c r="B134" s="127"/>
      <c r="C134" s="129"/>
      <c r="D134" s="127"/>
      <c r="E134" s="106" t="s">
        <v>9484</v>
      </c>
      <c r="F134" s="47">
        <v>1093</v>
      </c>
      <c r="G134" s="47">
        <v>0</v>
      </c>
      <c r="H134" s="47">
        <v>43</v>
      </c>
      <c r="I134" s="79">
        <v>40</v>
      </c>
      <c r="J134" s="47">
        <v>68</v>
      </c>
      <c r="K134" s="47">
        <v>0</v>
      </c>
      <c r="L134" s="47">
        <v>3</v>
      </c>
      <c r="M134" s="79">
        <v>7</v>
      </c>
      <c r="O134" s="90">
        <f t="shared" si="2"/>
        <v>7.7793753589452415E-6</v>
      </c>
      <c r="P134" s="101"/>
      <c r="R134" s="90">
        <f t="shared" si="3"/>
        <v>1.1328809469978411E-6</v>
      </c>
      <c r="S134" s="101"/>
    </row>
    <row r="135" spans="2:19" x14ac:dyDescent="0.25">
      <c r="B135" s="127"/>
      <c r="C135" s="129"/>
      <c r="D135" s="127"/>
      <c r="E135" s="106" t="s">
        <v>9485</v>
      </c>
      <c r="F135" s="47">
        <v>52937</v>
      </c>
      <c r="G135" s="47">
        <v>2</v>
      </c>
      <c r="H135" s="47">
        <v>1223</v>
      </c>
      <c r="I135" s="79">
        <v>2102</v>
      </c>
      <c r="J135" s="47">
        <v>115</v>
      </c>
      <c r="K135" s="47">
        <v>0</v>
      </c>
      <c r="L135" s="47">
        <v>4</v>
      </c>
      <c r="M135" s="79">
        <v>15</v>
      </c>
      <c r="O135" s="90">
        <f t="shared" ref="O135:O198" si="4">I135/$O$3</f>
        <v>4.0880617511257245E-4</v>
      </c>
      <c r="P135" s="101"/>
      <c r="R135" s="90">
        <f t="shared" ref="R135:R198" si="5">M135/$R$3</f>
        <v>2.4276020292810882E-6</v>
      </c>
      <c r="S135" s="101"/>
    </row>
    <row r="136" spans="2:19" x14ac:dyDescent="0.25">
      <c r="B136" s="127"/>
      <c r="C136" s="129"/>
      <c r="D136" s="127" t="s">
        <v>872</v>
      </c>
      <c r="E136" s="106"/>
      <c r="F136" s="47">
        <v>0</v>
      </c>
      <c r="G136" s="47">
        <v>0</v>
      </c>
      <c r="H136" s="47">
        <v>0</v>
      </c>
      <c r="I136" s="79">
        <v>0</v>
      </c>
      <c r="J136" s="47">
        <v>4</v>
      </c>
      <c r="K136" s="47">
        <v>0</v>
      </c>
      <c r="L136" s="47">
        <v>0</v>
      </c>
      <c r="M136" s="79">
        <v>1</v>
      </c>
      <c r="O136" s="90">
        <f t="shared" si="4"/>
        <v>0</v>
      </c>
      <c r="P136" s="101"/>
      <c r="R136" s="90">
        <f t="shared" si="5"/>
        <v>1.6184013528540588E-7</v>
      </c>
      <c r="S136" s="101"/>
    </row>
    <row r="137" spans="2:19" x14ac:dyDescent="0.25">
      <c r="B137" s="127"/>
      <c r="C137" s="129"/>
      <c r="D137" s="127"/>
      <c r="E137" s="106" t="s">
        <v>9486</v>
      </c>
      <c r="F137" s="47">
        <v>9751</v>
      </c>
      <c r="G137" s="47">
        <v>1</v>
      </c>
      <c r="H137" s="47">
        <v>152</v>
      </c>
      <c r="I137" s="79">
        <v>338</v>
      </c>
      <c r="J137" s="47">
        <v>260</v>
      </c>
      <c r="K137" s="47">
        <v>0</v>
      </c>
      <c r="L137" s="47">
        <v>1</v>
      </c>
      <c r="M137" s="79">
        <v>12</v>
      </c>
      <c r="O137" s="90">
        <f t="shared" si="4"/>
        <v>6.5735721783087285E-5</v>
      </c>
      <c r="P137" s="101"/>
      <c r="R137" s="90">
        <f t="shared" si="5"/>
        <v>1.9420816234248708E-6</v>
      </c>
      <c r="S137" s="101"/>
    </row>
    <row r="138" spans="2:19" x14ac:dyDescent="0.25">
      <c r="B138" s="127"/>
      <c r="C138" s="129"/>
      <c r="D138" s="127" t="s">
        <v>871</v>
      </c>
      <c r="E138" s="106" t="s">
        <v>9487</v>
      </c>
      <c r="F138" s="47">
        <v>19490</v>
      </c>
      <c r="G138" s="47">
        <v>1</v>
      </c>
      <c r="H138" s="47">
        <v>178</v>
      </c>
      <c r="I138" s="79">
        <v>71</v>
      </c>
      <c r="J138" s="47">
        <v>233</v>
      </c>
      <c r="K138" s="47">
        <v>0</v>
      </c>
      <c r="L138" s="47">
        <v>2</v>
      </c>
      <c r="M138" s="79">
        <v>3</v>
      </c>
      <c r="O138" s="90">
        <f t="shared" si="4"/>
        <v>1.3808391262127803E-5</v>
      </c>
      <c r="P138" s="101"/>
      <c r="R138" s="90">
        <f t="shared" si="5"/>
        <v>4.8552040585621771E-7</v>
      </c>
      <c r="S138" s="101"/>
    </row>
    <row r="139" spans="2:19" x14ac:dyDescent="0.25">
      <c r="B139" s="127"/>
      <c r="C139" s="129"/>
      <c r="D139" s="127"/>
      <c r="E139" s="106" t="s">
        <v>9488</v>
      </c>
      <c r="F139" s="47">
        <v>233859</v>
      </c>
      <c r="G139" s="47">
        <v>0</v>
      </c>
      <c r="H139" s="47">
        <v>955</v>
      </c>
      <c r="I139" s="79">
        <v>233245</v>
      </c>
      <c r="J139" s="47">
        <v>119170</v>
      </c>
      <c r="K139" s="47">
        <v>0</v>
      </c>
      <c r="L139" s="47">
        <v>781</v>
      </c>
      <c r="M139" s="79">
        <v>0</v>
      </c>
      <c r="O139" s="90">
        <f t="shared" si="4"/>
        <v>4.536251013992957E-2</v>
      </c>
      <c r="P139" s="101"/>
      <c r="R139" s="90">
        <f t="shared" si="5"/>
        <v>0</v>
      </c>
      <c r="S139" s="101"/>
    </row>
    <row r="140" spans="2:19" x14ac:dyDescent="0.25">
      <c r="B140" s="127"/>
      <c r="C140" s="129"/>
      <c r="D140" s="127"/>
      <c r="E140" s="106" t="s">
        <v>9489</v>
      </c>
      <c r="F140" s="47">
        <v>33298</v>
      </c>
      <c r="G140" s="47">
        <v>1</v>
      </c>
      <c r="H140" s="47">
        <v>514</v>
      </c>
      <c r="I140" s="79">
        <v>248</v>
      </c>
      <c r="J140" s="47">
        <v>244</v>
      </c>
      <c r="K140" s="47">
        <v>0</v>
      </c>
      <c r="L140" s="47">
        <v>1</v>
      </c>
      <c r="M140" s="79">
        <v>2</v>
      </c>
      <c r="O140" s="90">
        <f t="shared" si="4"/>
        <v>4.8232127225460495E-5</v>
      </c>
      <c r="P140" s="101"/>
      <c r="R140" s="90">
        <f t="shared" si="5"/>
        <v>3.2368027057081177E-7</v>
      </c>
      <c r="S140" s="101"/>
    </row>
    <row r="141" spans="2:19" x14ac:dyDescent="0.25">
      <c r="B141" s="127"/>
      <c r="C141" s="129"/>
      <c r="D141" s="127" t="s">
        <v>870</v>
      </c>
      <c r="E141" s="106"/>
      <c r="F141" s="47">
        <v>0</v>
      </c>
      <c r="G141" s="47">
        <v>0</v>
      </c>
      <c r="H141" s="47">
        <v>0</v>
      </c>
      <c r="I141" s="79">
        <v>0</v>
      </c>
      <c r="J141" s="47">
        <v>5</v>
      </c>
      <c r="K141" s="47">
        <v>0</v>
      </c>
      <c r="L141" s="47">
        <v>0</v>
      </c>
      <c r="M141" s="79">
        <v>3</v>
      </c>
      <c r="O141" s="90">
        <f t="shared" si="4"/>
        <v>0</v>
      </c>
      <c r="P141" s="101"/>
      <c r="R141" s="90">
        <f t="shared" si="5"/>
        <v>4.8552040585621771E-7</v>
      </c>
      <c r="S141" s="101"/>
    </row>
    <row r="142" spans="2:19" x14ac:dyDescent="0.25">
      <c r="B142" s="127"/>
      <c r="C142" s="129"/>
      <c r="D142" s="127"/>
      <c r="E142" s="106" t="s">
        <v>9490</v>
      </c>
      <c r="F142" s="47">
        <v>11315</v>
      </c>
      <c r="G142" s="47">
        <v>0</v>
      </c>
      <c r="H142" s="47">
        <v>95</v>
      </c>
      <c r="I142" s="79">
        <v>390</v>
      </c>
      <c r="J142" s="47">
        <v>251</v>
      </c>
      <c r="K142" s="47">
        <v>0</v>
      </c>
      <c r="L142" s="47">
        <v>3</v>
      </c>
      <c r="M142" s="79">
        <v>7</v>
      </c>
      <c r="O142" s="90">
        <f t="shared" si="4"/>
        <v>7.5848909749716095E-5</v>
      </c>
      <c r="P142" s="101"/>
      <c r="R142" s="90">
        <f t="shared" si="5"/>
        <v>1.1328809469978411E-6</v>
      </c>
      <c r="S142" s="101"/>
    </row>
    <row r="143" spans="2:19" x14ac:dyDescent="0.25">
      <c r="B143" s="127"/>
      <c r="C143" s="129"/>
      <c r="D143" s="127"/>
      <c r="E143" s="106" t="s">
        <v>9491</v>
      </c>
      <c r="F143" s="47">
        <v>281</v>
      </c>
      <c r="G143" s="47">
        <v>0</v>
      </c>
      <c r="H143" s="47">
        <v>0</v>
      </c>
      <c r="I143" s="79">
        <v>131</v>
      </c>
      <c r="J143" s="47">
        <v>22</v>
      </c>
      <c r="K143" s="47">
        <v>0</v>
      </c>
      <c r="L143" s="47">
        <v>0</v>
      </c>
      <c r="M143" s="79">
        <v>10</v>
      </c>
      <c r="O143" s="90">
        <f t="shared" si="4"/>
        <v>2.5477454300545666E-5</v>
      </c>
      <c r="P143" s="101"/>
      <c r="R143" s="90">
        <f t="shared" si="5"/>
        <v>1.6184013528540589E-6</v>
      </c>
      <c r="S143" s="101"/>
    </row>
    <row r="144" spans="2:19" x14ac:dyDescent="0.25">
      <c r="B144" s="127"/>
      <c r="C144" s="129"/>
      <c r="D144" s="127"/>
      <c r="E144" s="106" t="s">
        <v>9492</v>
      </c>
      <c r="F144" s="47">
        <v>10406</v>
      </c>
      <c r="G144" s="47">
        <v>0</v>
      </c>
      <c r="H144" s="47">
        <v>100</v>
      </c>
      <c r="I144" s="79">
        <v>444</v>
      </c>
      <c r="J144" s="47">
        <v>220</v>
      </c>
      <c r="K144" s="47">
        <v>0</v>
      </c>
      <c r="L144" s="47">
        <v>2</v>
      </c>
      <c r="M144" s="79">
        <v>8</v>
      </c>
      <c r="O144" s="90">
        <f t="shared" si="4"/>
        <v>8.635106648429218E-5</v>
      </c>
      <c r="P144" s="101"/>
      <c r="R144" s="90">
        <f t="shared" si="5"/>
        <v>1.2947210822832471E-6</v>
      </c>
      <c r="S144" s="101"/>
    </row>
    <row r="145" spans="2:19" x14ac:dyDescent="0.25">
      <c r="B145" s="127"/>
      <c r="C145" s="129"/>
      <c r="D145" s="127"/>
      <c r="E145" s="106" t="s">
        <v>9493</v>
      </c>
      <c r="F145" s="47">
        <v>2</v>
      </c>
      <c r="G145" s="47">
        <v>0</v>
      </c>
      <c r="H145" s="47">
        <v>0</v>
      </c>
      <c r="I145" s="79">
        <v>1</v>
      </c>
      <c r="J145" s="47">
        <v>4</v>
      </c>
      <c r="K145" s="47">
        <v>0</v>
      </c>
      <c r="L145" s="47">
        <v>0</v>
      </c>
      <c r="M145" s="79">
        <v>1</v>
      </c>
      <c r="O145" s="90">
        <f t="shared" si="4"/>
        <v>1.9448438397363102E-7</v>
      </c>
      <c r="P145" s="101"/>
      <c r="R145" s="90">
        <f t="shared" si="5"/>
        <v>1.6184013528540588E-7</v>
      </c>
      <c r="S145" s="101"/>
    </row>
    <row r="146" spans="2:19" x14ac:dyDescent="0.25">
      <c r="B146" s="127"/>
      <c r="C146" s="129"/>
      <c r="D146" s="127"/>
      <c r="E146" s="106" t="s">
        <v>9494</v>
      </c>
      <c r="F146" s="47">
        <v>1482703</v>
      </c>
      <c r="G146" s="47">
        <v>104</v>
      </c>
      <c r="H146" s="47">
        <v>21041</v>
      </c>
      <c r="I146" s="79">
        <v>52980</v>
      </c>
      <c r="J146" s="47">
        <v>262</v>
      </c>
      <c r="K146" s="47">
        <v>0</v>
      </c>
      <c r="L146" s="47">
        <v>4</v>
      </c>
      <c r="M146" s="79">
        <v>13</v>
      </c>
      <c r="O146" s="90">
        <f t="shared" si="4"/>
        <v>1.0303782662922973E-2</v>
      </c>
      <c r="P146" s="101"/>
      <c r="R146" s="90">
        <f t="shared" si="5"/>
        <v>2.1039217587102763E-6</v>
      </c>
      <c r="S146" s="101"/>
    </row>
    <row r="147" spans="2:19" x14ac:dyDescent="0.25">
      <c r="B147" s="127"/>
      <c r="C147" s="129"/>
      <c r="D147" s="127" t="s">
        <v>869</v>
      </c>
      <c r="E147" s="106"/>
      <c r="F147" s="47">
        <v>0</v>
      </c>
      <c r="G147" s="47">
        <v>0</v>
      </c>
      <c r="H147" s="47">
        <v>0</v>
      </c>
      <c r="I147" s="79">
        <v>0</v>
      </c>
      <c r="J147" s="47">
        <v>10</v>
      </c>
      <c r="K147" s="47">
        <v>0</v>
      </c>
      <c r="L147" s="47">
        <v>0</v>
      </c>
      <c r="M147" s="79">
        <v>3</v>
      </c>
      <c r="O147" s="90">
        <f t="shared" si="4"/>
        <v>0</v>
      </c>
      <c r="P147" s="101"/>
      <c r="R147" s="90">
        <f t="shared" si="5"/>
        <v>4.8552040585621771E-7</v>
      </c>
      <c r="S147" s="101"/>
    </row>
    <row r="148" spans="2:19" x14ac:dyDescent="0.25">
      <c r="B148" s="127"/>
      <c r="C148" s="129"/>
      <c r="D148" s="127"/>
      <c r="E148" s="106" t="s">
        <v>9495</v>
      </c>
      <c r="F148" s="47">
        <v>242</v>
      </c>
      <c r="G148" s="47">
        <v>0</v>
      </c>
      <c r="H148" s="47">
        <v>6</v>
      </c>
      <c r="I148" s="79">
        <v>13</v>
      </c>
      <c r="J148" s="47">
        <v>33</v>
      </c>
      <c r="K148" s="47">
        <v>0</v>
      </c>
      <c r="L148" s="47">
        <v>2</v>
      </c>
      <c r="M148" s="79">
        <v>1</v>
      </c>
      <c r="O148" s="90">
        <f t="shared" si="4"/>
        <v>2.5282969916572033E-6</v>
      </c>
      <c r="P148" s="101"/>
      <c r="R148" s="90">
        <f t="shared" si="5"/>
        <v>1.6184013528540588E-7</v>
      </c>
      <c r="S148" s="101"/>
    </row>
    <row r="149" spans="2:19" x14ac:dyDescent="0.25">
      <c r="B149" s="127"/>
      <c r="C149" s="129"/>
      <c r="D149" s="127"/>
      <c r="E149" s="106" t="s">
        <v>9496</v>
      </c>
      <c r="F149" s="47">
        <v>388</v>
      </c>
      <c r="G149" s="47">
        <v>0</v>
      </c>
      <c r="H149" s="47">
        <v>0</v>
      </c>
      <c r="I149" s="79">
        <v>81</v>
      </c>
      <c r="J149" s="47">
        <v>33</v>
      </c>
      <c r="K149" s="47">
        <v>0</v>
      </c>
      <c r="L149" s="47">
        <v>0</v>
      </c>
      <c r="M149" s="79">
        <v>11</v>
      </c>
      <c r="O149" s="90">
        <f t="shared" si="4"/>
        <v>1.5753235101864114E-5</v>
      </c>
      <c r="P149" s="101"/>
      <c r="R149" s="90">
        <f t="shared" si="5"/>
        <v>1.7802414881394647E-6</v>
      </c>
      <c r="S149" s="101"/>
    </row>
    <row r="150" spans="2:19" x14ac:dyDescent="0.25">
      <c r="B150" s="127"/>
      <c r="C150" s="129"/>
      <c r="D150" s="127"/>
      <c r="E150" s="106" t="s">
        <v>9497</v>
      </c>
      <c r="F150" s="47">
        <v>545</v>
      </c>
      <c r="G150" s="47">
        <v>0</v>
      </c>
      <c r="H150" s="47">
        <v>0</v>
      </c>
      <c r="I150" s="79">
        <v>115</v>
      </c>
      <c r="J150" s="47">
        <v>39</v>
      </c>
      <c r="K150" s="47">
        <v>0</v>
      </c>
      <c r="L150" s="47">
        <v>0</v>
      </c>
      <c r="M150" s="79">
        <v>9</v>
      </c>
      <c r="O150" s="90">
        <f t="shared" si="4"/>
        <v>2.2365704156967568E-5</v>
      </c>
      <c r="P150" s="101"/>
      <c r="R150" s="90">
        <f t="shared" si="5"/>
        <v>1.456561217568653E-6</v>
      </c>
      <c r="S150" s="101"/>
    </row>
    <row r="151" spans="2:19" x14ac:dyDescent="0.25">
      <c r="B151" s="127"/>
      <c r="C151" s="129"/>
      <c r="D151" s="127"/>
      <c r="E151" s="106" t="s">
        <v>9498</v>
      </c>
      <c r="F151" s="47">
        <v>608</v>
      </c>
      <c r="G151" s="47">
        <v>0</v>
      </c>
      <c r="H151" s="47">
        <v>0</v>
      </c>
      <c r="I151" s="79">
        <v>124</v>
      </c>
      <c r="J151" s="47">
        <v>42</v>
      </c>
      <c r="K151" s="47">
        <v>0</v>
      </c>
      <c r="L151" s="47">
        <v>0</v>
      </c>
      <c r="M151" s="79">
        <v>9</v>
      </c>
      <c r="O151" s="90">
        <f t="shared" si="4"/>
        <v>2.4116063612730247E-5</v>
      </c>
      <c r="P151" s="101"/>
      <c r="R151" s="90">
        <f t="shared" si="5"/>
        <v>1.456561217568653E-6</v>
      </c>
      <c r="S151" s="101"/>
    </row>
    <row r="152" spans="2:19" x14ac:dyDescent="0.25">
      <c r="B152" s="127"/>
      <c r="C152" s="129"/>
      <c r="D152" s="127"/>
      <c r="E152" s="106" t="s">
        <v>9499</v>
      </c>
      <c r="F152" s="47">
        <v>4493</v>
      </c>
      <c r="G152" s="47">
        <v>1</v>
      </c>
      <c r="H152" s="47">
        <v>0</v>
      </c>
      <c r="I152" s="79">
        <v>326</v>
      </c>
      <c r="J152" s="47">
        <v>82</v>
      </c>
      <c r="K152" s="47">
        <v>0</v>
      </c>
      <c r="L152" s="47">
        <v>0</v>
      </c>
      <c r="M152" s="79">
        <v>8</v>
      </c>
      <c r="O152" s="90">
        <f t="shared" si="4"/>
        <v>6.3401909175403716E-5</v>
      </c>
      <c r="P152" s="101"/>
      <c r="R152" s="90">
        <f t="shared" si="5"/>
        <v>1.2947210822832471E-6</v>
      </c>
      <c r="S152" s="101"/>
    </row>
    <row r="153" spans="2:19" x14ac:dyDescent="0.25">
      <c r="B153" s="127"/>
      <c r="C153" s="129"/>
      <c r="D153" s="127"/>
      <c r="E153" s="106" t="s">
        <v>9500</v>
      </c>
      <c r="F153" s="47">
        <v>2265</v>
      </c>
      <c r="G153" s="47">
        <v>0</v>
      </c>
      <c r="H153" s="47">
        <v>41</v>
      </c>
      <c r="I153" s="79">
        <v>32</v>
      </c>
      <c r="J153" s="47">
        <v>106</v>
      </c>
      <c r="K153" s="47">
        <v>0</v>
      </c>
      <c r="L153" s="47">
        <v>2</v>
      </c>
      <c r="M153" s="79">
        <v>4</v>
      </c>
      <c r="O153" s="90">
        <f t="shared" si="4"/>
        <v>6.2235002871561925E-6</v>
      </c>
      <c r="P153" s="101"/>
      <c r="R153" s="90">
        <f t="shared" si="5"/>
        <v>6.4736054114162354E-7</v>
      </c>
      <c r="S153" s="101"/>
    </row>
    <row r="154" spans="2:19" x14ac:dyDescent="0.25">
      <c r="B154" s="127"/>
      <c r="C154" s="129"/>
      <c r="D154" s="127"/>
      <c r="E154" s="106" t="s">
        <v>9501</v>
      </c>
      <c r="F154" s="47">
        <v>3026</v>
      </c>
      <c r="G154" s="47">
        <v>1</v>
      </c>
      <c r="H154" s="47">
        <v>53</v>
      </c>
      <c r="I154" s="79">
        <v>43</v>
      </c>
      <c r="J154" s="47">
        <v>112</v>
      </c>
      <c r="K154" s="47">
        <v>0</v>
      </c>
      <c r="L154" s="47">
        <v>1</v>
      </c>
      <c r="M154" s="79">
        <v>3</v>
      </c>
      <c r="O154" s="90">
        <f t="shared" si="4"/>
        <v>8.3628285108661336E-6</v>
      </c>
      <c r="P154" s="101"/>
      <c r="R154" s="90">
        <f t="shared" si="5"/>
        <v>4.8552040585621771E-7</v>
      </c>
      <c r="S154" s="101"/>
    </row>
    <row r="155" spans="2:19" x14ac:dyDescent="0.25">
      <c r="B155" s="127"/>
      <c r="C155" s="129"/>
      <c r="D155" s="127"/>
      <c r="E155" s="106" t="s">
        <v>9502</v>
      </c>
      <c r="F155" s="47">
        <v>509</v>
      </c>
      <c r="G155" s="47">
        <v>0</v>
      </c>
      <c r="H155" s="47">
        <v>0</v>
      </c>
      <c r="I155" s="79">
        <v>122</v>
      </c>
      <c r="J155" s="47">
        <v>46</v>
      </c>
      <c r="K155" s="47">
        <v>0</v>
      </c>
      <c r="L155" s="47">
        <v>0</v>
      </c>
      <c r="M155" s="79">
        <v>9</v>
      </c>
      <c r="O155" s="90">
        <f t="shared" si="4"/>
        <v>2.3727094844782986E-5</v>
      </c>
      <c r="P155" s="101"/>
      <c r="R155" s="90">
        <f t="shared" si="5"/>
        <v>1.456561217568653E-6</v>
      </c>
      <c r="S155" s="101"/>
    </row>
    <row r="156" spans="2:19" x14ac:dyDescent="0.25">
      <c r="B156" s="127"/>
      <c r="C156" s="129"/>
      <c r="D156" s="127"/>
      <c r="E156" s="106" t="s">
        <v>9503</v>
      </c>
      <c r="F156" s="47">
        <v>942</v>
      </c>
      <c r="G156" s="47">
        <v>1</v>
      </c>
      <c r="H156" s="47">
        <v>11</v>
      </c>
      <c r="I156" s="79">
        <v>92</v>
      </c>
      <c r="J156" s="47">
        <v>75</v>
      </c>
      <c r="K156" s="47">
        <v>0</v>
      </c>
      <c r="L156" s="47">
        <v>2</v>
      </c>
      <c r="M156" s="79">
        <v>7</v>
      </c>
      <c r="O156" s="90">
        <f t="shared" si="4"/>
        <v>1.7892563325574055E-5</v>
      </c>
      <c r="P156" s="101"/>
      <c r="R156" s="90">
        <f t="shared" si="5"/>
        <v>1.1328809469978411E-6</v>
      </c>
      <c r="S156" s="101"/>
    </row>
    <row r="157" spans="2:19" x14ac:dyDescent="0.25">
      <c r="B157" s="127"/>
      <c r="C157" s="129"/>
      <c r="D157" s="127" t="s">
        <v>257</v>
      </c>
      <c r="E157" s="106"/>
      <c r="F157" s="47">
        <v>0</v>
      </c>
      <c r="G157" s="47">
        <v>0</v>
      </c>
      <c r="H157" s="47">
        <v>0</v>
      </c>
      <c r="I157" s="79">
        <v>0</v>
      </c>
      <c r="J157" s="47">
        <v>1</v>
      </c>
      <c r="K157" s="47">
        <v>0</v>
      </c>
      <c r="L157" s="47">
        <v>0</v>
      </c>
      <c r="M157" s="79">
        <v>1</v>
      </c>
      <c r="O157" s="90">
        <f t="shared" si="4"/>
        <v>0</v>
      </c>
      <c r="P157" s="101"/>
      <c r="R157" s="90">
        <f t="shared" si="5"/>
        <v>1.6184013528540588E-7</v>
      </c>
      <c r="S157" s="101"/>
    </row>
    <row r="158" spans="2:19" x14ac:dyDescent="0.25">
      <c r="B158" s="127"/>
      <c r="C158" s="129"/>
      <c r="D158" s="127"/>
      <c r="E158" s="106" t="s">
        <v>9504</v>
      </c>
      <c r="F158" s="47">
        <v>71526</v>
      </c>
      <c r="G158" s="47">
        <v>4</v>
      </c>
      <c r="H158" s="47">
        <v>1215</v>
      </c>
      <c r="I158" s="79">
        <v>2325</v>
      </c>
      <c r="J158" s="47">
        <v>250</v>
      </c>
      <c r="K158" s="47">
        <v>0</v>
      </c>
      <c r="L158" s="47">
        <v>1</v>
      </c>
      <c r="M158" s="79">
        <v>7</v>
      </c>
      <c r="O158" s="90">
        <f t="shared" si="4"/>
        <v>4.5217619273869213E-4</v>
      </c>
      <c r="P158" s="101"/>
      <c r="R158" s="90">
        <f t="shared" si="5"/>
        <v>1.1328809469978411E-6</v>
      </c>
      <c r="S158" s="101"/>
    </row>
    <row r="159" spans="2:19" x14ac:dyDescent="0.25">
      <c r="B159" s="127"/>
      <c r="C159" s="129"/>
      <c r="D159" s="127" t="s">
        <v>867</v>
      </c>
      <c r="E159" s="106"/>
      <c r="F159" s="47">
        <v>0</v>
      </c>
      <c r="G159" s="47">
        <v>0</v>
      </c>
      <c r="H159" s="47">
        <v>0</v>
      </c>
      <c r="I159" s="79">
        <v>0</v>
      </c>
      <c r="J159" s="47">
        <v>18</v>
      </c>
      <c r="K159" s="47">
        <v>0</v>
      </c>
      <c r="L159" s="47">
        <v>0</v>
      </c>
      <c r="M159" s="79">
        <v>5</v>
      </c>
      <c r="O159" s="90">
        <f t="shared" si="4"/>
        <v>0</v>
      </c>
      <c r="P159" s="101"/>
      <c r="R159" s="90">
        <f t="shared" si="5"/>
        <v>8.0920067642702947E-7</v>
      </c>
      <c r="S159" s="101"/>
    </row>
    <row r="160" spans="2:19" x14ac:dyDescent="0.25">
      <c r="B160" s="127"/>
      <c r="C160" s="129"/>
      <c r="D160" s="127"/>
      <c r="E160" s="106" t="s">
        <v>9505</v>
      </c>
      <c r="F160" s="47">
        <v>1554</v>
      </c>
      <c r="G160" s="47">
        <v>0</v>
      </c>
      <c r="H160" s="47">
        <v>5</v>
      </c>
      <c r="I160" s="79">
        <v>29</v>
      </c>
      <c r="J160" s="47">
        <v>249</v>
      </c>
      <c r="K160" s="47">
        <v>0</v>
      </c>
      <c r="L160" s="47">
        <v>1</v>
      </c>
      <c r="M160" s="79">
        <v>11</v>
      </c>
      <c r="O160" s="90">
        <f t="shared" si="4"/>
        <v>5.6400471352352996E-6</v>
      </c>
      <c r="P160" s="101"/>
      <c r="R160" s="90">
        <f t="shared" si="5"/>
        <v>1.7802414881394647E-6</v>
      </c>
      <c r="S160" s="101"/>
    </row>
    <row r="161" spans="2:19" x14ac:dyDescent="0.25">
      <c r="B161" s="127"/>
      <c r="C161" s="129"/>
      <c r="D161" s="127"/>
      <c r="E161" s="106" t="s">
        <v>9506</v>
      </c>
      <c r="F161" s="47">
        <v>962</v>
      </c>
      <c r="G161" s="47">
        <v>1</v>
      </c>
      <c r="H161" s="47">
        <v>6</v>
      </c>
      <c r="I161" s="79">
        <v>26</v>
      </c>
      <c r="J161" s="47">
        <v>251</v>
      </c>
      <c r="K161" s="47">
        <v>0</v>
      </c>
      <c r="L161" s="47">
        <v>3</v>
      </c>
      <c r="M161" s="79">
        <v>11</v>
      </c>
      <c r="O161" s="90">
        <f t="shared" si="4"/>
        <v>5.0565939833144067E-6</v>
      </c>
      <c r="P161" s="101"/>
      <c r="R161" s="90">
        <f t="shared" si="5"/>
        <v>1.7802414881394647E-6</v>
      </c>
      <c r="S161" s="101"/>
    </row>
    <row r="162" spans="2:19" x14ac:dyDescent="0.25">
      <c r="B162" s="127"/>
      <c r="C162" s="129"/>
      <c r="D162" s="127"/>
      <c r="E162" s="106" t="s">
        <v>9507</v>
      </c>
      <c r="F162" s="47">
        <v>1018</v>
      </c>
      <c r="G162" s="47">
        <v>0</v>
      </c>
      <c r="H162" s="47">
        <v>8</v>
      </c>
      <c r="I162" s="79">
        <v>51</v>
      </c>
      <c r="J162" s="47">
        <v>254</v>
      </c>
      <c r="K162" s="47">
        <v>0</v>
      </c>
      <c r="L162" s="47">
        <v>3</v>
      </c>
      <c r="M162" s="79">
        <v>15</v>
      </c>
      <c r="O162" s="90">
        <f t="shared" si="4"/>
        <v>9.9187035826551826E-6</v>
      </c>
      <c r="P162" s="101"/>
      <c r="R162" s="90">
        <f t="shared" si="5"/>
        <v>2.4276020292810882E-6</v>
      </c>
      <c r="S162" s="101"/>
    </row>
    <row r="163" spans="2:19" x14ac:dyDescent="0.25">
      <c r="B163" s="127"/>
      <c r="C163" s="129"/>
      <c r="D163" s="127"/>
      <c r="E163" s="106" t="s">
        <v>9508</v>
      </c>
      <c r="F163" s="47">
        <v>1934</v>
      </c>
      <c r="G163" s="47">
        <v>0</v>
      </c>
      <c r="H163" s="47">
        <v>42</v>
      </c>
      <c r="I163" s="79">
        <v>39</v>
      </c>
      <c r="J163" s="47">
        <v>259</v>
      </c>
      <c r="K163" s="47">
        <v>0</v>
      </c>
      <c r="L163" s="47">
        <v>2</v>
      </c>
      <c r="M163" s="79">
        <v>13</v>
      </c>
      <c r="O163" s="90">
        <f t="shared" si="4"/>
        <v>7.58489097497161E-6</v>
      </c>
      <c r="P163" s="101"/>
      <c r="R163" s="90">
        <f t="shared" si="5"/>
        <v>2.1039217587102763E-6</v>
      </c>
      <c r="S163" s="101"/>
    </row>
    <row r="164" spans="2:19" x14ac:dyDescent="0.25">
      <c r="B164" s="127"/>
      <c r="C164" s="129"/>
      <c r="D164" s="127"/>
      <c r="E164" s="106" t="s">
        <v>9509</v>
      </c>
      <c r="F164" s="47">
        <v>481</v>
      </c>
      <c r="G164" s="47">
        <v>0</v>
      </c>
      <c r="H164" s="47">
        <v>7</v>
      </c>
      <c r="I164" s="79">
        <v>44</v>
      </c>
      <c r="J164" s="47">
        <v>130</v>
      </c>
      <c r="K164" s="47">
        <v>0</v>
      </c>
      <c r="L164" s="47">
        <v>3</v>
      </c>
      <c r="M164" s="79">
        <v>11</v>
      </c>
      <c r="O164" s="90">
        <f t="shared" si="4"/>
        <v>8.557312894839766E-6</v>
      </c>
      <c r="P164" s="101"/>
      <c r="R164" s="90">
        <f t="shared" si="5"/>
        <v>1.7802414881394647E-6</v>
      </c>
      <c r="S164" s="101"/>
    </row>
    <row r="165" spans="2:19" x14ac:dyDescent="0.25">
      <c r="B165" s="127"/>
      <c r="C165" s="129"/>
      <c r="D165" s="127"/>
      <c r="E165" s="106" t="s">
        <v>9510</v>
      </c>
      <c r="F165" s="47">
        <v>1325</v>
      </c>
      <c r="G165" s="47">
        <v>0</v>
      </c>
      <c r="H165" s="47">
        <v>8</v>
      </c>
      <c r="I165" s="79">
        <v>35</v>
      </c>
      <c r="J165" s="47">
        <v>254</v>
      </c>
      <c r="K165" s="47">
        <v>0</v>
      </c>
      <c r="L165" s="47">
        <v>3</v>
      </c>
      <c r="M165" s="79">
        <v>11</v>
      </c>
      <c r="O165" s="90">
        <f t="shared" si="4"/>
        <v>6.8069534390770863E-6</v>
      </c>
      <c r="P165" s="101"/>
      <c r="R165" s="90">
        <f t="shared" si="5"/>
        <v>1.7802414881394647E-6</v>
      </c>
      <c r="S165" s="101"/>
    </row>
    <row r="166" spans="2:19" x14ac:dyDescent="0.25">
      <c r="B166" s="127"/>
      <c r="C166" s="129"/>
      <c r="D166" s="127"/>
      <c r="E166" s="106" t="s">
        <v>9511</v>
      </c>
      <c r="F166" s="47">
        <v>56097</v>
      </c>
      <c r="G166" s="47">
        <v>0</v>
      </c>
      <c r="H166" s="47">
        <v>176</v>
      </c>
      <c r="I166" s="79">
        <v>1619</v>
      </c>
      <c r="J166" s="47">
        <v>259</v>
      </c>
      <c r="K166" s="47">
        <v>0</v>
      </c>
      <c r="L166" s="47">
        <v>3</v>
      </c>
      <c r="M166" s="79">
        <v>9</v>
      </c>
      <c r="O166" s="90">
        <f t="shared" si="4"/>
        <v>3.1487021765330865E-4</v>
      </c>
      <c r="P166" s="101"/>
      <c r="R166" s="90">
        <f t="shared" si="5"/>
        <v>1.456561217568653E-6</v>
      </c>
      <c r="S166" s="101"/>
    </row>
    <row r="167" spans="2:19" x14ac:dyDescent="0.25">
      <c r="B167" s="127"/>
      <c r="C167" s="129"/>
      <c r="D167" s="127"/>
      <c r="E167" s="106" t="s">
        <v>9512</v>
      </c>
      <c r="F167" s="47">
        <v>1883</v>
      </c>
      <c r="G167" s="47">
        <v>0</v>
      </c>
      <c r="H167" s="47">
        <v>35</v>
      </c>
      <c r="I167" s="79">
        <v>10</v>
      </c>
      <c r="J167" s="47">
        <v>247</v>
      </c>
      <c r="K167" s="47">
        <v>0</v>
      </c>
      <c r="L167" s="47">
        <v>2</v>
      </c>
      <c r="M167" s="79">
        <v>3</v>
      </c>
      <c r="O167" s="90">
        <f t="shared" si="4"/>
        <v>1.9448438397363104E-6</v>
      </c>
      <c r="P167" s="101"/>
      <c r="R167" s="90">
        <f t="shared" si="5"/>
        <v>4.8552040585621771E-7</v>
      </c>
      <c r="S167" s="101"/>
    </row>
    <row r="168" spans="2:19" x14ac:dyDescent="0.25">
      <c r="B168" s="127"/>
      <c r="C168" s="129"/>
      <c r="D168" s="127"/>
      <c r="E168" s="106" t="s">
        <v>9513</v>
      </c>
      <c r="F168" s="47">
        <v>936</v>
      </c>
      <c r="G168" s="47">
        <v>0</v>
      </c>
      <c r="H168" s="47">
        <v>10</v>
      </c>
      <c r="I168" s="79">
        <v>25</v>
      </c>
      <c r="J168" s="47">
        <v>248</v>
      </c>
      <c r="K168" s="47">
        <v>0</v>
      </c>
      <c r="L168" s="47">
        <v>3</v>
      </c>
      <c r="M168" s="79">
        <v>6</v>
      </c>
      <c r="O168" s="90">
        <f t="shared" si="4"/>
        <v>4.862109599340776E-6</v>
      </c>
      <c r="P168" s="101"/>
      <c r="R168" s="90">
        <f t="shared" si="5"/>
        <v>9.7104081171243541E-7</v>
      </c>
      <c r="S168" s="101"/>
    </row>
    <row r="169" spans="2:19" x14ac:dyDescent="0.25">
      <c r="B169" s="127"/>
      <c r="C169" s="129"/>
      <c r="D169" s="127"/>
      <c r="E169" s="106" t="s">
        <v>9514</v>
      </c>
      <c r="F169" s="47">
        <v>1749</v>
      </c>
      <c r="G169" s="47">
        <v>0</v>
      </c>
      <c r="H169" s="47">
        <v>10</v>
      </c>
      <c r="I169" s="79">
        <v>58</v>
      </c>
      <c r="J169" s="47">
        <v>241</v>
      </c>
      <c r="K169" s="47">
        <v>0</v>
      </c>
      <c r="L169" s="47">
        <v>4</v>
      </c>
      <c r="M169" s="79">
        <v>9</v>
      </c>
      <c r="O169" s="90">
        <f t="shared" si="4"/>
        <v>1.1280094270470599E-5</v>
      </c>
      <c r="P169" s="101"/>
      <c r="R169" s="90">
        <f t="shared" si="5"/>
        <v>1.456561217568653E-6</v>
      </c>
      <c r="S169" s="101"/>
    </row>
    <row r="170" spans="2:19" x14ac:dyDescent="0.25">
      <c r="B170" s="127"/>
      <c r="C170" s="129"/>
      <c r="D170" s="127"/>
      <c r="E170" s="106" t="s">
        <v>9515</v>
      </c>
      <c r="F170" s="47">
        <v>996</v>
      </c>
      <c r="G170" s="47">
        <v>0</v>
      </c>
      <c r="H170" s="47">
        <v>5</v>
      </c>
      <c r="I170" s="79">
        <v>53</v>
      </c>
      <c r="J170" s="47">
        <v>252</v>
      </c>
      <c r="K170" s="47">
        <v>0</v>
      </c>
      <c r="L170" s="47">
        <v>1</v>
      </c>
      <c r="M170" s="79">
        <v>11</v>
      </c>
      <c r="O170" s="90">
        <f t="shared" si="4"/>
        <v>1.0307672350602444E-5</v>
      </c>
      <c r="P170" s="101"/>
      <c r="R170" s="90">
        <f t="shared" si="5"/>
        <v>1.7802414881394647E-6</v>
      </c>
      <c r="S170" s="101"/>
    </row>
    <row r="171" spans="2:19" x14ac:dyDescent="0.25">
      <c r="B171" s="127"/>
      <c r="C171" s="129"/>
      <c r="D171" s="127"/>
      <c r="E171" s="106" t="s">
        <v>9516</v>
      </c>
      <c r="F171" s="47">
        <v>24893</v>
      </c>
      <c r="G171" s="47">
        <v>0</v>
      </c>
      <c r="H171" s="47">
        <v>401</v>
      </c>
      <c r="I171" s="79">
        <v>490</v>
      </c>
      <c r="J171" s="47">
        <v>260</v>
      </c>
      <c r="K171" s="47">
        <v>0</v>
      </c>
      <c r="L171" s="47">
        <v>2</v>
      </c>
      <c r="M171" s="79">
        <v>11</v>
      </c>
      <c r="O171" s="90">
        <f t="shared" si="4"/>
        <v>9.5297348147079205E-5</v>
      </c>
      <c r="P171" s="101"/>
      <c r="R171" s="90">
        <f t="shared" si="5"/>
        <v>1.7802414881394647E-6</v>
      </c>
      <c r="S171" s="101"/>
    </row>
    <row r="172" spans="2:19" x14ac:dyDescent="0.25">
      <c r="B172" s="127"/>
      <c r="C172" s="129"/>
      <c r="D172" s="127"/>
      <c r="E172" s="106" t="s">
        <v>9517</v>
      </c>
      <c r="F172" s="47">
        <v>2225</v>
      </c>
      <c r="G172" s="47">
        <v>0</v>
      </c>
      <c r="H172" s="47">
        <v>8</v>
      </c>
      <c r="I172" s="79">
        <v>47</v>
      </c>
      <c r="J172" s="47">
        <v>90</v>
      </c>
      <c r="K172" s="47">
        <v>0</v>
      </c>
      <c r="L172" s="47">
        <v>2</v>
      </c>
      <c r="M172" s="79">
        <v>1</v>
      </c>
      <c r="O172" s="90">
        <f t="shared" si="4"/>
        <v>9.1407660467606581E-6</v>
      </c>
      <c r="P172" s="101"/>
      <c r="R172" s="90">
        <f t="shared" si="5"/>
        <v>1.6184013528540588E-7</v>
      </c>
      <c r="S172" s="101"/>
    </row>
    <row r="173" spans="2:19" x14ac:dyDescent="0.25">
      <c r="B173" s="127"/>
      <c r="C173" s="129"/>
      <c r="D173" s="127"/>
      <c r="E173" s="106" t="s">
        <v>9518</v>
      </c>
      <c r="F173" s="47">
        <v>3861</v>
      </c>
      <c r="G173" s="47">
        <v>0</v>
      </c>
      <c r="H173" s="47">
        <v>38</v>
      </c>
      <c r="I173" s="79">
        <v>4</v>
      </c>
      <c r="J173" s="47">
        <v>230</v>
      </c>
      <c r="K173" s="47">
        <v>0</v>
      </c>
      <c r="L173" s="47">
        <v>3</v>
      </c>
      <c r="M173" s="79">
        <v>4</v>
      </c>
      <c r="O173" s="90">
        <f t="shared" si="4"/>
        <v>7.7793753589452407E-7</v>
      </c>
      <c r="P173" s="101"/>
      <c r="R173" s="90">
        <f t="shared" si="5"/>
        <v>6.4736054114162354E-7</v>
      </c>
      <c r="S173" s="101"/>
    </row>
    <row r="174" spans="2:19" x14ac:dyDescent="0.25">
      <c r="B174" s="127"/>
      <c r="C174" s="129"/>
      <c r="D174" s="127"/>
      <c r="E174" s="106" t="s">
        <v>9519</v>
      </c>
      <c r="F174" s="47">
        <v>1090</v>
      </c>
      <c r="G174" s="47">
        <v>0</v>
      </c>
      <c r="H174" s="47">
        <v>4</v>
      </c>
      <c r="I174" s="79">
        <v>91</v>
      </c>
      <c r="J174" s="47">
        <v>221</v>
      </c>
      <c r="K174" s="47">
        <v>0</v>
      </c>
      <c r="L174" s="47">
        <v>0</v>
      </c>
      <c r="M174" s="79">
        <v>9</v>
      </c>
      <c r="O174" s="90">
        <f t="shared" si="4"/>
        <v>1.7698078941600424E-5</v>
      </c>
      <c r="P174" s="101"/>
      <c r="R174" s="90">
        <f t="shared" si="5"/>
        <v>1.456561217568653E-6</v>
      </c>
      <c r="S174" s="101"/>
    </row>
    <row r="175" spans="2:19" x14ac:dyDescent="0.25">
      <c r="B175" s="127"/>
      <c r="C175" s="129"/>
      <c r="D175" s="127"/>
      <c r="E175" s="106" t="s">
        <v>9520</v>
      </c>
      <c r="F175" s="47">
        <v>66</v>
      </c>
      <c r="G175" s="47">
        <v>0</v>
      </c>
      <c r="H175" s="47">
        <v>0</v>
      </c>
      <c r="I175" s="79">
        <v>26</v>
      </c>
      <c r="J175" s="47">
        <v>25</v>
      </c>
      <c r="K175" s="47">
        <v>0</v>
      </c>
      <c r="L175" s="47">
        <v>0</v>
      </c>
      <c r="M175" s="79">
        <v>7</v>
      </c>
      <c r="O175" s="90">
        <f t="shared" si="4"/>
        <v>5.0565939833144067E-6</v>
      </c>
      <c r="P175" s="101"/>
      <c r="R175" s="90">
        <f t="shared" si="5"/>
        <v>1.1328809469978411E-6</v>
      </c>
      <c r="S175" s="101"/>
    </row>
    <row r="176" spans="2:19" x14ac:dyDescent="0.25">
      <c r="B176" s="127"/>
      <c r="C176" s="129"/>
      <c r="D176" s="127" t="s">
        <v>866</v>
      </c>
      <c r="E176" s="106"/>
      <c r="F176" s="47">
        <v>0</v>
      </c>
      <c r="G176" s="47">
        <v>0</v>
      </c>
      <c r="H176" s="47">
        <v>0</v>
      </c>
      <c r="I176" s="79">
        <v>0</v>
      </c>
      <c r="J176" s="47">
        <v>21</v>
      </c>
      <c r="K176" s="47">
        <v>0</v>
      </c>
      <c r="L176" s="47">
        <v>0</v>
      </c>
      <c r="M176" s="79">
        <v>7</v>
      </c>
      <c r="O176" s="90">
        <f t="shared" si="4"/>
        <v>0</v>
      </c>
      <c r="P176" s="101"/>
      <c r="R176" s="90">
        <f t="shared" si="5"/>
        <v>1.1328809469978411E-6</v>
      </c>
      <c r="S176" s="101"/>
    </row>
    <row r="177" spans="2:19" x14ac:dyDescent="0.25">
      <c r="B177" s="127"/>
      <c r="C177" s="129"/>
      <c r="D177" s="127"/>
      <c r="E177" s="106" t="s">
        <v>9521</v>
      </c>
      <c r="F177" s="47">
        <v>11</v>
      </c>
      <c r="G177" s="47">
        <v>0</v>
      </c>
      <c r="H177" s="47">
        <v>0</v>
      </c>
      <c r="I177" s="79">
        <v>3</v>
      </c>
      <c r="J177" s="47">
        <v>7</v>
      </c>
      <c r="K177" s="47">
        <v>0</v>
      </c>
      <c r="L177" s="47">
        <v>0</v>
      </c>
      <c r="M177" s="79">
        <v>2</v>
      </c>
      <c r="O177" s="90">
        <f t="shared" si="4"/>
        <v>5.8345315192089305E-7</v>
      </c>
      <c r="P177" s="101"/>
      <c r="R177" s="90">
        <f t="shared" si="5"/>
        <v>3.2368027057081177E-7</v>
      </c>
      <c r="S177" s="101"/>
    </row>
    <row r="178" spans="2:19" x14ac:dyDescent="0.25">
      <c r="B178" s="127"/>
      <c r="C178" s="129"/>
      <c r="D178" s="127"/>
      <c r="E178" s="106" t="s">
        <v>9522</v>
      </c>
      <c r="F178" s="47">
        <v>16</v>
      </c>
      <c r="G178" s="47">
        <v>0</v>
      </c>
      <c r="H178" s="47">
        <v>0</v>
      </c>
      <c r="I178" s="79">
        <v>8</v>
      </c>
      <c r="J178" s="47">
        <v>10</v>
      </c>
      <c r="K178" s="47">
        <v>0</v>
      </c>
      <c r="L178" s="47">
        <v>0</v>
      </c>
      <c r="M178" s="79">
        <v>5</v>
      </c>
      <c r="O178" s="90">
        <f t="shared" si="4"/>
        <v>1.5558750717890481E-6</v>
      </c>
      <c r="P178" s="101"/>
      <c r="R178" s="90">
        <f t="shared" si="5"/>
        <v>8.0920067642702947E-7</v>
      </c>
      <c r="S178" s="101"/>
    </row>
    <row r="179" spans="2:19" x14ac:dyDescent="0.25">
      <c r="B179" s="127"/>
      <c r="C179" s="129"/>
      <c r="D179" s="127"/>
      <c r="E179" s="106" t="s">
        <v>9523</v>
      </c>
      <c r="F179" s="47">
        <v>20418</v>
      </c>
      <c r="G179" s="47">
        <v>1</v>
      </c>
      <c r="H179" s="47">
        <v>132</v>
      </c>
      <c r="I179" s="79">
        <v>418</v>
      </c>
      <c r="J179" s="47">
        <v>252</v>
      </c>
      <c r="K179" s="47">
        <v>0</v>
      </c>
      <c r="L179" s="47">
        <v>2</v>
      </c>
      <c r="M179" s="79">
        <v>5</v>
      </c>
      <c r="O179" s="90">
        <f t="shared" si="4"/>
        <v>8.1294472500977768E-5</v>
      </c>
      <c r="P179" s="101"/>
      <c r="R179" s="90">
        <f t="shared" si="5"/>
        <v>8.0920067642702947E-7</v>
      </c>
      <c r="S179" s="101"/>
    </row>
    <row r="180" spans="2:19" x14ac:dyDescent="0.25">
      <c r="B180" s="127"/>
      <c r="C180" s="129"/>
      <c r="D180" s="127"/>
      <c r="E180" s="106" t="s">
        <v>9524</v>
      </c>
      <c r="F180" s="47">
        <v>173</v>
      </c>
      <c r="G180" s="47">
        <v>0</v>
      </c>
      <c r="H180" s="47">
        <v>0</v>
      </c>
      <c r="I180" s="79">
        <v>18</v>
      </c>
      <c r="J180" s="47">
        <v>37</v>
      </c>
      <c r="K180" s="47">
        <v>0</v>
      </c>
      <c r="L180" s="47">
        <v>0</v>
      </c>
      <c r="M180" s="79">
        <v>5</v>
      </c>
      <c r="O180" s="90">
        <f t="shared" si="4"/>
        <v>3.5007189115253585E-6</v>
      </c>
      <c r="P180" s="101"/>
      <c r="R180" s="90">
        <f t="shared" si="5"/>
        <v>8.0920067642702947E-7</v>
      </c>
      <c r="S180" s="101"/>
    </row>
    <row r="181" spans="2:19" x14ac:dyDescent="0.25">
      <c r="B181" s="127"/>
      <c r="C181" s="129"/>
      <c r="D181" s="127"/>
      <c r="E181" s="106" t="s">
        <v>9525</v>
      </c>
      <c r="F181" s="47">
        <v>1124</v>
      </c>
      <c r="G181" s="47">
        <v>1</v>
      </c>
      <c r="H181" s="47">
        <v>39</v>
      </c>
      <c r="I181" s="79">
        <v>59</v>
      </c>
      <c r="J181" s="47">
        <v>87</v>
      </c>
      <c r="K181" s="47">
        <v>0</v>
      </c>
      <c r="L181" s="47">
        <v>2</v>
      </c>
      <c r="M181" s="79">
        <v>7</v>
      </c>
      <c r="O181" s="90">
        <f t="shared" si="4"/>
        <v>1.147457865444423E-5</v>
      </c>
      <c r="P181" s="101"/>
      <c r="R181" s="90">
        <f t="shared" si="5"/>
        <v>1.1328809469978411E-6</v>
      </c>
      <c r="S181" s="101"/>
    </row>
    <row r="182" spans="2:19" x14ac:dyDescent="0.25">
      <c r="B182" s="127"/>
      <c r="C182" s="129"/>
      <c r="D182" s="127"/>
      <c r="E182" s="106" t="s">
        <v>9526</v>
      </c>
      <c r="F182" s="47">
        <v>4173</v>
      </c>
      <c r="G182" s="47">
        <v>0</v>
      </c>
      <c r="H182" s="47">
        <v>25</v>
      </c>
      <c r="I182" s="79">
        <v>47</v>
      </c>
      <c r="J182" s="47">
        <v>232</v>
      </c>
      <c r="K182" s="47">
        <v>0</v>
      </c>
      <c r="L182" s="47">
        <v>2</v>
      </c>
      <c r="M182" s="79">
        <v>1</v>
      </c>
      <c r="O182" s="90">
        <f t="shared" si="4"/>
        <v>9.1407660467606581E-6</v>
      </c>
      <c r="P182" s="101"/>
      <c r="R182" s="90">
        <f t="shared" si="5"/>
        <v>1.6184013528540588E-7</v>
      </c>
      <c r="S182" s="101"/>
    </row>
    <row r="183" spans="2:19" x14ac:dyDescent="0.25">
      <c r="B183" s="127"/>
      <c r="C183" s="129"/>
      <c r="D183" s="127"/>
      <c r="E183" s="106" t="s">
        <v>9527</v>
      </c>
      <c r="F183" s="47">
        <v>42547</v>
      </c>
      <c r="G183" s="47">
        <v>3</v>
      </c>
      <c r="H183" s="47">
        <v>521</v>
      </c>
      <c r="I183" s="79">
        <v>1024</v>
      </c>
      <c r="J183" s="47">
        <v>255</v>
      </c>
      <c r="K183" s="47">
        <v>0</v>
      </c>
      <c r="L183" s="47">
        <v>3</v>
      </c>
      <c r="M183" s="79">
        <v>9</v>
      </c>
      <c r="O183" s="90">
        <f t="shared" si="4"/>
        <v>1.9915200918899816E-4</v>
      </c>
      <c r="P183" s="101"/>
      <c r="R183" s="90">
        <f t="shared" si="5"/>
        <v>1.456561217568653E-6</v>
      </c>
      <c r="S183" s="101"/>
    </row>
    <row r="184" spans="2:19" x14ac:dyDescent="0.25">
      <c r="B184" s="127"/>
      <c r="C184" s="129"/>
      <c r="D184" s="127"/>
      <c r="E184" s="106" t="s">
        <v>9528</v>
      </c>
      <c r="F184" s="47">
        <v>20890</v>
      </c>
      <c r="G184" s="47">
        <v>1</v>
      </c>
      <c r="H184" s="47">
        <v>160</v>
      </c>
      <c r="I184" s="79">
        <v>350</v>
      </c>
      <c r="J184" s="47">
        <v>249</v>
      </c>
      <c r="K184" s="47">
        <v>0</v>
      </c>
      <c r="L184" s="47">
        <v>2</v>
      </c>
      <c r="M184" s="79">
        <v>8</v>
      </c>
      <c r="O184" s="90">
        <f t="shared" si="4"/>
        <v>6.8069534390770867E-5</v>
      </c>
      <c r="P184" s="101"/>
      <c r="R184" s="90">
        <f t="shared" si="5"/>
        <v>1.2947210822832471E-6</v>
      </c>
      <c r="S184" s="101"/>
    </row>
    <row r="185" spans="2:19" x14ac:dyDescent="0.25">
      <c r="B185" s="127"/>
      <c r="C185" s="129"/>
      <c r="D185" s="127"/>
      <c r="E185" s="106" t="s">
        <v>9529</v>
      </c>
      <c r="F185" s="47">
        <v>205</v>
      </c>
      <c r="G185" s="47">
        <v>0</v>
      </c>
      <c r="H185" s="47">
        <v>0</v>
      </c>
      <c r="I185" s="79">
        <v>91</v>
      </c>
      <c r="J185" s="47">
        <v>21</v>
      </c>
      <c r="K185" s="47">
        <v>0</v>
      </c>
      <c r="L185" s="47">
        <v>0</v>
      </c>
      <c r="M185" s="79">
        <v>4</v>
      </c>
      <c r="O185" s="90">
        <f t="shared" si="4"/>
        <v>1.7698078941600424E-5</v>
      </c>
      <c r="P185" s="101"/>
      <c r="R185" s="90">
        <f t="shared" si="5"/>
        <v>6.4736054114162354E-7</v>
      </c>
      <c r="S185" s="101"/>
    </row>
    <row r="186" spans="2:19" x14ac:dyDescent="0.25">
      <c r="B186" s="127"/>
      <c r="C186" s="129"/>
      <c r="D186" s="127"/>
      <c r="E186" s="106" t="s">
        <v>9530</v>
      </c>
      <c r="F186" s="47">
        <v>22224</v>
      </c>
      <c r="G186" s="47">
        <v>1</v>
      </c>
      <c r="H186" s="47">
        <v>169</v>
      </c>
      <c r="I186" s="79">
        <v>521</v>
      </c>
      <c r="J186" s="47">
        <v>251</v>
      </c>
      <c r="K186" s="47">
        <v>0</v>
      </c>
      <c r="L186" s="47">
        <v>2</v>
      </c>
      <c r="M186" s="79">
        <v>9</v>
      </c>
      <c r="O186" s="90">
        <f t="shared" si="4"/>
        <v>1.0132636405026176E-4</v>
      </c>
      <c r="P186" s="101"/>
      <c r="R186" s="90">
        <f t="shared" si="5"/>
        <v>1.456561217568653E-6</v>
      </c>
      <c r="S186" s="101"/>
    </row>
    <row r="187" spans="2:19" x14ac:dyDescent="0.25">
      <c r="B187" s="127"/>
      <c r="C187" s="129"/>
      <c r="D187" s="127"/>
      <c r="E187" s="106" t="s">
        <v>9531</v>
      </c>
      <c r="F187" s="47">
        <v>16847</v>
      </c>
      <c r="G187" s="47">
        <v>3</v>
      </c>
      <c r="H187" s="47">
        <v>447</v>
      </c>
      <c r="I187" s="79">
        <v>525</v>
      </c>
      <c r="J187" s="47">
        <v>131</v>
      </c>
      <c r="K187" s="47">
        <v>0</v>
      </c>
      <c r="L187" s="47">
        <v>3</v>
      </c>
      <c r="M187" s="79">
        <v>8</v>
      </c>
      <c r="O187" s="90">
        <f t="shared" si="4"/>
        <v>1.0210430158615629E-4</v>
      </c>
      <c r="P187" s="101"/>
      <c r="R187" s="90">
        <f t="shared" si="5"/>
        <v>1.2947210822832471E-6</v>
      </c>
      <c r="S187" s="101"/>
    </row>
    <row r="188" spans="2:19" x14ac:dyDescent="0.25">
      <c r="B188" s="127"/>
      <c r="C188" s="129"/>
      <c r="D188" s="127"/>
      <c r="E188" s="106" t="s">
        <v>9532</v>
      </c>
      <c r="F188" s="47">
        <v>8623</v>
      </c>
      <c r="G188" s="47">
        <v>0</v>
      </c>
      <c r="H188" s="47">
        <v>38</v>
      </c>
      <c r="I188" s="79">
        <v>109</v>
      </c>
      <c r="J188" s="47">
        <v>249</v>
      </c>
      <c r="K188" s="47">
        <v>0</v>
      </c>
      <c r="L188" s="47">
        <v>4</v>
      </c>
      <c r="M188" s="79">
        <v>5</v>
      </c>
      <c r="O188" s="90">
        <f t="shared" si="4"/>
        <v>2.1198797853125783E-5</v>
      </c>
      <c r="P188" s="101"/>
      <c r="R188" s="90">
        <f t="shared" si="5"/>
        <v>8.0920067642702947E-7</v>
      </c>
      <c r="S188" s="101"/>
    </row>
    <row r="189" spans="2:19" x14ac:dyDescent="0.25">
      <c r="B189" s="127"/>
      <c r="C189" s="129"/>
      <c r="D189" s="127"/>
      <c r="E189" s="106" t="s">
        <v>9533</v>
      </c>
      <c r="F189" s="47">
        <v>93</v>
      </c>
      <c r="G189" s="47">
        <v>0</v>
      </c>
      <c r="H189" s="47">
        <v>0</v>
      </c>
      <c r="I189" s="79">
        <v>24</v>
      </c>
      <c r="J189" s="47">
        <v>19</v>
      </c>
      <c r="K189" s="47">
        <v>0</v>
      </c>
      <c r="L189" s="47">
        <v>0</v>
      </c>
      <c r="M189" s="79">
        <v>2</v>
      </c>
      <c r="O189" s="90">
        <f t="shared" si="4"/>
        <v>4.6676252153671444E-6</v>
      </c>
      <c r="P189" s="101"/>
      <c r="R189" s="90">
        <f t="shared" si="5"/>
        <v>3.2368027057081177E-7</v>
      </c>
      <c r="S189" s="101"/>
    </row>
    <row r="190" spans="2:19" x14ac:dyDescent="0.25">
      <c r="B190" s="127"/>
      <c r="C190" s="129"/>
      <c r="D190" s="127"/>
      <c r="E190" s="106" t="s">
        <v>9534</v>
      </c>
      <c r="F190" s="47">
        <v>679</v>
      </c>
      <c r="G190" s="47">
        <v>1</v>
      </c>
      <c r="H190" s="47">
        <v>0</v>
      </c>
      <c r="I190" s="79">
        <v>145</v>
      </c>
      <c r="J190" s="47">
        <v>47</v>
      </c>
      <c r="K190" s="47">
        <v>0</v>
      </c>
      <c r="L190" s="47">
        <v>0</v>
      </c>
      <c r="M190" s="79">
        <v>9</v>
      </c>
      <c r="O190" s="90">
        <f t="shared" si="4"/>
        <v>2.8200235676176499E-5</v>
      </c>
      <c r="P190" s="101"/>
      <c r="R190" s="90">
        <f t="shared" si="5"/>
        <v>1.456561217568653E-6</v>
      </c>
      <c r="S190" s="101"/>
    </row>
    <row r="191" spans="2:19" x14ac:dyDescent="0.25">
      <c r="B191" s="127"/>
      <c r="C191" s="129"/>
      <c r="D191" s="127"/>
      <c r="E191" s="106" t="s">
        <v>9535</v>
      </c>
      <c r="F191" s="47">
        <v>11860</v>
      </c>
      <c r="G191" s="47">
        <v>0</v>
      </c>
      <c r="H191" s="47">
        <v>278</v>
      </c>
      <c r="I191" s="79">
        <v>38</v>
      </c>
      <c r="J191" s="47">
        <v>149</v>
      </c>
      <c r="K191" s="47">
        <v>0</v>
      </c>
      <c r="L191" s="47">
        <v>2</v>
      </c>
      <c r="M191" s="79">
        <v>4</v>
      </c>
      <c r="O191" s="90">
        <f t="shared" si="4"/>
        <v>7.3904065909979793E-6</v>
      </c>
      <c r="P191" s="101"/>
      <c r="R191" s="90">
        <f t="shared" si="5"/>
        <v>6.4736054114162354E-7</v>
      </c>
      <c r="S191" s="101"/>
    </row>
    <row r="192" spans="2:19" x14ac:dyDescent="0.25">
      <c r="B192" s="127"/>
      <c r="C192" s="129"/>
      <c r="D192" s="127"/>
      <c r="E192" s="106" t="s">
        <v>9536</v>
      </c>
      <c r="F192" s="47">
        <v>3964</v>
      </c>
      <c r="G192" s="47">
        <v>0</v>
      </c>
      <c r="H192" s="47">
        <v>55</v>
      </c>
      <c r="I192" s="79">
        <v>183</v>
      </c>
      <c r="J192" s="47">
        <v>240</v>
      </c>
      <c r="K192" s="47">
        <v>0</v>
      </c>
      <c r="L192" s="47">
        <v>3</v>
      </c>
      <c r="M192" s="79">
        <v>6</v>
      </c>
      <c r="O192" s="90">
        <f t="shared" si="4"/>
        <v>3.5590642267174479E-5</v>
      </c>
      <c r="P192" s="101"/>
      <c r="R192" s="90">
        <f t="shared" si="5"/>
        <v>9.7104081171243541E-7</v>
      </c>
      <c r="S192" s="101"/>
    </row>
    <row r="193" spans="2:19" x14ac:dyDescent="0.25">
      <c r="B193" s="127"/>
      <c r="C193" s="129"/>
      <c r="D193" s="127"/>
      <c r="E193" s="106" t="s">
        <v>9537</v>
      </c>
      <c r="F193" s="47">
        <v>627</v>
      </c>
      <c r="G193" s="47">
        <v>1</v>
      </c>
      <c r="H193" s="47">
        <v>9</v>
      </c>
      <c r="I193" s="79">
        <v>17</v>
      </c>
      <c r="J193" s="47">
        <v>239</v>
      </c>
      <c r="K193" s="47">
        <v>0</v>
      </c>
      <c r="L193" s="47">
        <v>3</v>
      </c>
      <c r="M193" s="79">
        <v>6</v>
      </c>
      <c r="O193" s="90">
        <f t="shared" si="4"/>
        <v>3.3062345275517274E-6</v>
      </c>
      <c r="P193" s="101"/>
      <c r="R193" s="90">
        <f t="shared" si="5"/>
        <v>9.7104081171243541E-7</v>
      </c>
      <c r="S193" s="101"/>
    </row>
    <row r="194" spans="2:19" x14ac:dyDescent="0.25">
      <c r="B194" s="127"/>
      <c r="C194" s="129"/>
      <c r="D194" s="127"/>
      <c r="E194" s="106" t="s">
        <v>9538</v>
      </c>
      <c r="F194" s="47">
        <v>242</v>
      </c>
      <c r="G194" s="47">
        <v>0</v>
      </c>
      <c r="H194" s="47">
        <v>2</v>
      </c>
      <c r="I194" s="79">
        <v>2</v>
      </c>
      <c r="J194" s="47">
        <v>231</v>
      </c>
      <c r="K194" s="47">
        <v>0</v>
      </c>
      <c r="L194" s="47">
        <v>1</v>
      </c>
      <c r="M194" s="79">
        <v>2</v>
      </c>
      <c r="O194" s="90">
        <f t="shared" si="4"/>
        <v>3.8896876794726203E-7</v>
      </c>
      <c r="P194" s="101"/>
      <c r="R194" s="90">
        <f t="shared" si="5"/>
        <v>3.2368027057081177E-7</v>
      </c>
      <c r="S194" s="101"/>
    </row>
    <row r="195" spans="2:19" x14ac:dyDescent="0.25">
      <c r="B195" s="127"/>
      <c r="C195" s="129"/>
      <c r="D195" s="127"/>
      <c r="E195" s="106" t="s">
        <v>9539</v>
      </c>
      <c r="F195" s="47">
        <v>897</v>
      </c>
      <c r="G195" s="47">
        <v>0</v>
      </c>
      <c r="H195" s="47">
        <v>3</v>
      </c>
      <c r="I195" s="79">
        <v>219</v>
      </c>
      <c r="J195" s="47">
        <v>57</v>
      </c>
      <c r="K195" s="47">
        <v>0</v>
      </c>
      <c r="L195" s="47">
        <v>0</v>
      </c>
      <c r="M195" s="79">
        <v>4</v>
      </c>
      <c r="O195" s="90">
        <f t="shared" si="4"/>
        <v>4.2592080090225198E-5</v>
      </c>
      <c r="P195" s="101"/>
      <c r="R195" s="90">
        <f t="shared" si="5"/>
        <v>6.4736054114162354E-7</v>
      </c>
      <c r="S195" s="101"/>
    </row>
    <row r="196" spans="2:19" x14ac:dyDescent="0.25">
      <c r="B196" s="127"/>
      <c r="C196" s="129"/>
      <c r="D196" s="127"/>
      <c r="E196" s="106" t="s">
        <v>9540</v>
      </c>
      <c r="F196" s="47">
        <v>33611</v>
      </c>
      <c r="G196" s="47">
        <v>4</v>
      </c>
      <c r="H196" s="47">
        <v>890</v>
      </c>
      <c r="I196" s="79">
        <v>802</v>
      </c>
      <c r="J196" s="47">
        <v>201</v>
      </c>
      <c r="K196" s="47">
        <v>0</v>
      </c>
      <c r="L196" s="47">
        <v>3</v>
      </c>
      <c r="M196" s="79">
        <v>4</v>
      </c>
      <c r="O196" s="90">
        <f t="shared" si="4"/>
        <v>1.5597647594685208E-4</v>
      </c>
      <c r="P196" s="101"/>
      <c r="R196" s="90">
        <f t="shared" si="5"/>
        <v>6.4736054114162354E-7</v>
      </c>
      <c r="S196" s="101"/>
    </row>
    <row r="197" spans="2:19" x14ac:dyDescent="0.25">
      <c r="B197" s="127"/>
      <c r="C197" s="129"/>
      <c r="D197" s="127"/>
      <c r="E197" s="106" t="s">
        <v>9541</v>
      </c>
      <c r="F197" s="47">
        <v>14147</v>
      </c>
      <c r="G197" s="47">
        <v>0</v>
      </c>
      <c r="H197" s="47">
        <v>162</v>
      </c>
      <c r="I197" s="79">
        <v>472</v>
      </c>
      <c r="J197" s="47">
        <v>248</v>
      </c>
      <c r="K197" s="47">
        <v>0</v>
      </c>
      <c r="L197" s="47">
        <v>3</v>
      </c>
      <c r="M197" s="79">
        <v>7</v>
      </c>
      <c r="O197" s="90">
        <f t="shared" si="4"/>
        <v>9.1796629235553839E-5</v>
      </c>
      <c r="P197" s="101"/>
      <c r="R197" s="90">
        <f t="shared" si="5"/>
        <v>1.1328809469978411E-6</v>
      </c>
      <c r="S197" s="101"/>
    </row>
    <row r="198" spans="2:19" x14ac:dyDescent="0.25">
      <c r="B198" s="127"/>
      <c r="C198" s="129"/>
      <c r="D198" s="127" t="s">
        <v>865</v>
      </c>
      <c r="E198" s="106"/>
      <c r="F198" s="47">
        <v>0</v>
      </c>
      <c r="G198" s="47">
        <v>0</v>
      </c>
      <c r="H198" s="47">
        <v>0</v>
      </c>
      <c r="I198" s="79">
        <v>0</v>
      </c>
      <c r="J198" s="47">
        <v>10</v>
      </c>
      <c r="K198" s="47">
        <v>0</v>
      </c>
      <c r="L198" s="47">
        <v>0</v>
      </c>
      <c r="M198" s="79">
        <v>6</v>
      </c>
      <c r="O198" s="90">
        <f t="shared" si="4"/>
        <v>0</v>
      </c>
      <c r="P198" s="101"/>
      <c r="R198" s="90">
        <f t="shared" si="5"/>
        <v>9.7104081171243541E-7</v>
      </c>
      <c r="S198" s="101"/>
    </row>
    <row r="199" spans="2:19" x14ac:dyDescent="0.25">
      <c r="B199" s="127"/>
      <c r="C199" s="129"/>
      <c r="D199" s="127"/>
      <c r="E199" s="106" t="s">
        <v>9542</v>
      </c>
      <c r="F199" s="47">
        <v>1144</v>
      </c>
      <c r="G199" s="47">
        <v>0</v>
      </c>
      <c r="H199" s="47">
        <v>24</v>
      </c>
      <c r="I199" s="79">
        <v>37</v>
      </c>
      <c r="J199" s="47">
        <v>245</v>
      </c>
      <c r="K199" s="47">
        <v>0</v>
      </c>
      <c r="L199" s="47">
        <v>3</v>
      </c>
      <c r="M199" s="79">
        <v>8</v>
      </c>
      <c r="O199" s="90">
        <f t="shared" ref="O199:O262" si="6">I199/$O$3</f>
        <v>7.1959222070243477E-6</v>
      </c>
      <c r="P199" s="101"/>
      <c r="R199" s="90">
        <f t="shared" ref="R199:R262" si="7">M199/$R$3</f>
        <v>1.2947210822832471E-6</v>
      </c>
      <c r="S199" s="101"/>
    </row>
    <row r="200" spans="2:19" x14ac:dyDescent="0.25">
      <c r="B200" s="127"/>
      <c r="C200" s="129"/>
      <c r="D200" s="127"/>
      <c r="E200" s="106" t="s">
        <v>9543</v>
      </c>
      <c r="F200" s="47">
        <v>1118</v>
      </c>
      <c r="G200" s="47">
        <v>1</v>
      </c>
      <c r="H200" s="47">
        <v>26</v>
      </c>
      <c r="I200" s="79">
        <v>24</v>
      </c>
      <c r="J200" s="47">
        <v>241</v>
      </c>
      <c r="K200" s="47">
        <v>0</v>
      </c>
      <c r="L200" s="47">
        <v>3</v>
      </c>
      <c r="M200" s="79">
        <v>8</v>
      </c>
      <c r="O200" s="90">
        <f t="shared" si="6"/>
        <v>4.6676252153671444E-6</v>
      </c>
      <c r="P200" s="101"/>
      <c r="R200" s="90">
        <f t="shared" si="7"/>
        <v>1.2947210822832471E-6</v>
      </c>
      <c r="S200" s="101"/>
    </row>
    <row r="201" spans="2:19" x14ac:dyDescent="0.25">
      <c r="B201" s="127"/>
      <c r="C201" s="129"/>
      <c r="D201" s="127"/>
      <c r="E201" s="106" t="s">
        <v>9544</v>
      </c>
      <c r="F201" s="47">
        <v>17815</v>
      </c>
      <c r="G201" s="47">
        <v>0</v>
      </c>
      <c r="H201" s="47">
        <v>67</v>
      </c>
      <c r="I201" s="79">
        <v>326</v>
      </c>
      <c r="J201" s="47">
        <v>142</v>
      </c>
      <c r="K201" s="47">
        <v>0</v>
      </c>
      <c r="L201" s="47">
        <v>1</v>
      </c>
      <c r="M201" s="79">
        <v>10</v>
      </c>
      <c r="O201" s="90">
        <f t="shared" si="6"/>
        <v>6.3401909175403716E-5</v>
      </c>
      <c r="P201" s="101"/>
      <c r="R201" s="90">
        <f t="shared" si="7"/>
        <v>1.6184013528540589E-6</v>
      </c>
      <c r="S201" s="101"/>
    </row>
    <row r="202" spans="2:19" x14ac:dyDescent="0.25">
      <c r="B202" s="127"/>
      <c r="C202" s="129"/>
      <c r="D202" s="127"/>
      <c r="E202" s="106" t="s">
        <v>9545</v>
      </c>
      <c r="F202" s="47">
        <v>27132</v>
      </c>
      <c r="G202" s="47">
        <v>3</v>
      </c>
      <c r="H202" s="47">
        <v>402</v>
      </c>
      <c r="I202" s="79">
        <v>1699</v>
      </c>
      <c r="J202" s="47">
        <v>261</v>
      </c>
      <c r="K202" s="47">
        <v>0</v>
      </c>
      <c r="L202" s="47">
        <v>5</v>
      </c>
      <c r="M202" s="79">
        <v>12</v>
      </c>
      <c r="O202" s="90">
        <f t="shared" si="6"/>
        <v>3.3042896837119911E-4</v>
      </c>
      <c r="P202" s="101"/>
      <c r="R202" s="90">
        <f t="shared" si="7"/>
        <v>1.9420816234248708E-6</v>
      </c>
      <c r="S202" s="101"/>
    </row>
    <row r="203" spans="2:19" x14ac:dyDescent="0.25">
      <c r="B203" s="127"/>
      <c r="C203" s="129"/>
      <c r="D203" s="127"/>
      <c r="E203" s="106" t="s">
        <v>9546</v>
      </c>
      <c r="F203" s="47">
        <v>1621</v>
      </c>
      <c r="G203" s="47">
        <v>0</v>
      </c>
      <c r="H203" s="47">
        <v>25</v>
      </c>
      <c r="I203" s="79">
        <v>50</v>
      </c>
      <c r="J203" s="47">
        <v>234</v>
      </c>
      <c r="K203" s="47">
        <v>0</v>
      </c>
      <c r="L203" s="47">
        <v>2</v>
      </c>
      <c r="M203" s="79">
        <v>10</v>
      </c>
      <c r="O203" s="90">
        <f t="shared" si="6"/>
        <v>9.7242191986815519E-6</v>
      </c>
      <c r="P203" s="101"/>
      <c r="R203" s="90">
        <f t="shared" si="7"/>
        <v>1.6184013528540589E-6</v>
      </c>
      <c r="S203" s="101"/>
    </row>
    <row r="204" spans="2:19" x14ac:dyDescent="0.25">
      <c r="B204" s="127"/>
      <c r="C204" s="129"/>
      <c r="D204" s="127"/>
      <c r="E204" s="106" t="s">
        <v>9547</v>
      </c>
      <c r="F204" s="47">
        <v>2932</v>
      </c>
      <c r="G204" s="47">
        <v>1</v>
      </c>
      <c r="H204" s="47">
        <v>68</v>
      </c>
      <c r="I204" s="79">
        <v>387</v>
      </c>
      <c r="J204" s="47">
        <v>50</v>
      </c>
      <c r="K204" s="47">
        <v>0</v>
      </c>
      <c r="L204" s="47">
        <v>2</v>
      </c>
      <c r="M204" s="79">
        <v>7</v>
      </c>
      <c r="O204" s="90">
        <f t="shared" si="6"/>
        <v>7.5265456597795209E-5</v>
      </c>
      <c r="P204" s="101"/>
      <c r="R204" s="90">
        <f t="shared" si="7"/>
        <v>1.1328809469978411E-6</v>
      </c>
      <c r="S204" s="101"/>
    </row>
    <row r="205" spans="2:19" x14ac:dyDescent="0.25">
      <c r="B205" s="127"/>
      <c r="C205" s="129"/>
      <c r="D205" s="127"/>
      <c r="E205" s="106" t="s">
        <v>9548</v>
      </c>
      <c r="F205" s="47">
        <v>1039</v>
      </c>
      <c r="G205" s="47">
        <v>0</v>
      </c>
      <c r="H205" s="47">
        <v>0</v>
      </c>
      <c r="I205" s="79">
        <v>4</v>
      </c>
      <c r="J205" s="47">
        <v>129</v>
      </c>
      <c r="K205" s="47">
        <v>0</v>
      </c>
      <c r="L205" s="47">
        <v>0</v>
      </c>
      <c r="M205" s="79">
        <v>0</v>
      </c>
      <c r="O205" s="90">
        <f t="shared" si="6"/>
        <v>7.7793753589452407E-7</v>
      </c>
      <c r="P205" s="101"/>
      <c r="R205" s="90">
        <f t="shared" si="7"/>
        <v>0</v>
      </c>
      <c r="S205" s="101"/>
    </row>
    <row r="206" spans="2:19" x14ac:dyDescent="0.25">
      <c r="B206" s="127"/>
      <c r="C206" s="129"/>
      <c r="D206" s="127"/>
      <c r="E206" s="106" t="s">
        <v>9549</v>
      </c>
      <c r="F206" s="47">
        <v>453</v>
      </c>
      <c r="G206" s="47">
        <v>0</v>
      </c>
      <c r="H206" s="47">
        <v>0</v>
      </c>
      <c r="I206" s="79">
        <v>147</v>
      </c>
      <c r="J206" s="47">
        <v>7</v>
      </c>
      <c r="K206" s="47">
        <v>0</v>
      </c>
      <c r="L206" s="47">
        <v>0</v>
      </c>
      <c r="M206" s="79">
        <v>2</v>
      </c>
      <c r="O206" s="90">
        <f t="shared" si="6"/>
        <v>2.858920444412376E-5</v>
      </c>
      <c r="P206" s="101"/>
      <c r="R206" s="90">
        <f t="shared" si="7"/>
        <v>3.2368027057081177E-7</v>
      </c>
      <c r="S206" s="101"/>
    </row>
    <row r="207" spans="2:19" x14ac:dyDescent="0.25">
      <c r="B207" s="127"/>
      <c r="C207" s="129"/>
      <c r="D207" s="106" t="s">
        <v>864</v>
      </c>
      <c r="E207" s="106" t="s">
        <v>9550</v>
      </c>
      <c r="F207" s="47">
        <v>976</v>
      </c>
      <c r="G207" s="47">
        <v>0</v>
      </c>
      <c r="H207" s="47">
        <v>0</v>
      </c>
      <c r="I207" s="79">
        <v>56</v>
      </c>
      <c r="J207" s="47">
        <v>25</v>
      </c>
      <c r="K207" s="47">
        <v>0</v>
      </c>
      <c r="L207" s="47">
        <v>0</v>
      </c>
      <c r="M207" s="79">
        <v>2</v>
      </c>
      <c r="O207" s="90">
        <f t="shared" si="6"/>
        <v>1.0891125502523338E-5</v>
      </c>
      <c r="P207" s="101"/>
      <c r="R207" s="90">
        <f t="shared" si="7"/>
        <v>3.2368027057081177E-7</v>
      </c>
      <c r="S207" s="101"/>
    </row>
    <row r="208" spans="2:19" x14ac:dyDescent="0.25">
      <c r="B208" s="127"/>
      <c r="C208" s="130" t="s">
        <v>768</v>
      </c>
      <c r="D208" s="127" t="s">
        <v>861</v>
      </c>
      <c r="E208" s="106" t="s">
        <v>9551</v>
      </c>
      <c r="F208" s="47">
        <v>10313</v>
      </c>
      <c r="G208" s="47">
        <v>10312</v>
      </c>
      <c r="H208" s="47">
        <v>10113</v>
      </c>
      <c r="I208" s="79">
        <v>493</v>
      </c>
      <c r="J208" s="47">
        <v>1388</v>
      </c>
      <c r="K208" s="47">
        <v>1388</v>
      </c>
      <c r="L208" s="47">
        <v>57</v>
      </c>
      <c r="M208" s="79">
        <v>31</v>
      </c>
      <c r="O208" s="90">
        <f t="shared" si="6"/>
        <v>9.5880801299000104E-5</v>
      </c>
      <c r="P208" s="101"/>
      <c r="R208" s="90">
        <f t="shared" si="7"/>
        <v>5.0170441938475828E-6</v>
      </c>
      <c r="S208" s="101"/>
    </row>
    <row r="209" spans="2:19" x14ac:dyDescent="0.25">
      <c r="B209" s="127"/>
      <c r="C209" s="130"/>
      <c r="D209" s="127"/>
      <c r="E209" s="106" t="s">
        <v>9552</v>
      </c>
      <c r="F209" s="47">
        <v>27286</v>
      </c>
      <c r="G209" s="47">
        <v>27284</v>
      </c>
      <c r="H209" s="47">
        <v>27251</v>
      </c>
      <c r="I209" s="79">
        <v>1415</v>
      </c>
      <c r="J209" s="47">
        <v>3668</v>
      </c>
      <c r="K209" s="47">
        <v>3668</v>
      </c>
      <c r="L209" s="47">
        <v>74</v>
      </c>
      <c r="M209" s="79">
        <v>65</v>
      </c>
      <c r="O209" s="90">
        <f t="shared" si="6"/>
        <v>2.7519540332268791E-4</v>
      </c>
      <c r="P209" s="101"/>
      <c r="R209" s="90">
        <f t="shared" si="7"/>
        <v>1.0519608793551382E-5</v>
      </c>
      <c r="S209" s="101"/>
    </row>
    <row r="210" spans="2:19" x14ac:dyDescent="0.25">
      <c r="B210" s="127"/>
      <c r="C210" s="130"/>
      <c r="D210" s="127"/>
      <c r="E210" s="106" t="s">
        <v>9553</v>
      </c>
      <c r="F210" s="47">
        <v>2735</v>
      </c>
      <c r="G210" s="47">
        <v>2735</v>
      </c>
      <c r="H210" s="47">
        <v>2735</v>
      </c>
      <c r="I210" s="79">
        <v>2</v>
      </c>
      <c r="J210" s="47">
        <v>392</v>
      </c>
      <c r="K210" s="47">
        <v>392</v>
      </c>
      <c r="L210" s="47">
        <v>27</v>
      </c>
      <c r="M210" s="79">
        <v>0</v>
      </c>
      <c r="O210" s="90">
        <f t="shared" si="6"/>
        <v>3.8896876794726203E-7</v>
      </c>
      <c r="P210" s="101"/>
      <c r="R210" s="90">
        <f t="shared" si="7"/>
        <v>0</v>
      </c>
      <c r="S210" s="101"/>
    </row>
    <row r="211" spans="2:19" x14ac:dyDescent="0.25">
      <c r="B211" s="127"/>
      <c r="C211" s="127" t="s">
        <v>837</v>
      </c>
      <c r="D211" s="127" t="s">
        <v>829</v>
      </c>
      <c r="E211" s="106" t="s">
        <v>9554</v>
      </c>
      <c r="F211" s="47">
        <v>18825</v>
      </c>
      <c r="G211" s="47">
        <v>18825</v>
      </c>
      <c r="H211" s="47">
        <v>18825</v>
      </c>
      <c r="I211" s="79">
        <v>1539</v>
      </c>
      <c r="J211" s="47">
        <v>1746</v>
      </c>
      <c r="K211" s="47">
        <v>1746</v>
      </c>
      <c r="L211" s="47">
        <v>3</v>
      </c>
      <c r="M211" s="79">
        <v>119</v>
      </c>
      <c r="O211" s="90">
        <f t="shared" si="6"/>
        <v>2.9931146693541814E-4</v>
      </c>
      <c r="P211" s="101"/>
      <c r="R211" s="90">
        <f t="shared" si="7"/>
        <v>1.9258976098963302E-5</v>
      </c>
      <c r="S211" s="101"/>
    </row>
    <row r="212" spans="2:19" x14ac:dyDescent="0.25">
      <c r="B212" s="127"/>
      <c r="C212" s="127"/>
      <c r="D212" s="127"/>
      <c r="E212" s="106" t="s">
        <v>9555</v>
      </c>
      <c r="F212" s="47">
        <v>64</v>
      </c>
      <c r="G212" s="47">
        <v>64</v>
      </c>
      <c r="H212" s="47">
        <v>64</v>
      </c>
      <c r="I212" s="79">
        <v>9</v>
      </c>
      <c r="J212" s="47">
        <v>21</v>
      </c>
      <c r="K212" s="47">
        <v>21</v>
      </c>
      <c r="L212" s="47">
        <v>2</v>
      </c>
      <c r="M212" s="79">
        <v>1</v>
      </c>
      <c r="O212" s="90">
        <f t="shared" si="6"/>
        <v>1.7503594557626793E-6</v>
      </c>
      <c r="P212" s="101"/>
      <c r="R212" s="90">
        <f t="shared" si="7"/>
        <v>1.6184013528540588E-7</v>
      </c>
      <c r="S212" s="101"/>
    </row>
    <row r="213" spans="2:19" x14ac:dyDescent="0.25">
      <c r="B213" s="127"/>
      <c r="C213" s="127"/>
      <c r="D213" s="106" t="s">
        <v>823</v>
      </c>
      <c r="E213" s="106" t="s">
        <v>1078</v>
      </c>
      <c r="F213" s="47">
        <v>174</v>
      </c>
      <c r="G213" s="47">
        <v>174</v>
      </c>
      <c r="H213" s="47">
        <v>174</v>
      </c>
      <c r="I213" s="79">
        <v>16</v>
      </c>
      <c r="J213" s="47">
        <v>51</v>
      </c>
      <c r="K213" s="47">
        <v>51</v>
      </c>
      <c r="L213" s="47">
        <v>1</v>
      </c>
      <c r="M213" s="79">
        <v>3</v>
      </c>
      <c r="O213" s="90">
        <f t="shared" si="6"/>
        <v>3.1117501435780963E-6</v>
      </c>
      <c r="P213" s="101"/>
      <c r="R213" s="90">
        <f t="shared" si="7"/>
        <v>4.8552040585621771E-7</v>
      </c>
      <c r="S213" s="101"/>
    </row>
    <row r="214" spans="2:19" x14ac:dyDescent="0.25">
      <c r="B214" s="127" t="s">
        <v>1098</v>
      </c>
      <c r="C214" s="106"/>
      <c r="D214" s="106"/>
      <c r="E214" s="106"/>
      <c r="F214" s="47">
        <v>0</v>
      </c>
      <c r="G214" s="47">
        <v>0</v>
      </c>
      <c r="H214" s="47">
        <v>0</v>
      </c>
      <c r="I214" s="79">
        <v>0</v>
      </c>
      <c r="J214" s="47">
        <v>8</v>
      </c>
      <c r="K214" s="47">
        <v>2</v>
      </c>
      <c r="L214" s="47">
        <v>0</v>
      </c>
      <c r="M214" s="79">
        <v>1</v>
      </c>
      <c r="O214" s="90">
        <f t="shared" si="6"/>
        <v>0</v>
      </c>
      <c r="P214" s="101"/>
      <c r="R214" s="90">
        <f t="shared" si="7"/>
        <v>1.6184013528540588E-7</v>
      </c>
      <c r="S214" s="101"/>
    </row>
    <row r="215" spans="2:19" x14ac:dyDescent="0.25">
      <c r="B215" s="127"/>
      <c r="C215" s="106" t="s">
        <v>1082</v>
      </c>
      <c r="D215" s="106"/>
      <c r="E215" s="106"/>
      <c r="F215" s="47">
        <v>9</v>
      </c>
      <c r="G215" s="47">
        <v>9</v>
      </c>
      <c r="H215" s="47">
        <v>9</v>
      </c>
      <c r="I215" s="79">
        <v>1</v>
      </c>
      <c r="J215" s="47">
        <v>1</v>
      </c>
      <c r="K215" s="47">
        <v>1</v>
      </c>
      <c r="L215" s="47">
        <v>0</v>
      </c>
      <c r="M215" s="79">
        <v>0</v>
      </c>
      <c r="O215" s="90">
        <f t="shared" si="6"/>
        <v>1.9448438397363102E-7</v>
      </c>
      <c r="P215" s="101"/>
      <c r="R215" s="90">
        <f t="shared" si="7"/>
        <v>0</v>
      </c>
      <c r="S215" s="101"/>
    </row>
    <row r="216" spans="2:19" x14ac:dyDescent="0.25">
      <c r="B216" s="127"/>
      <c r="C216" s="127" t="s">
        <v>1079</v>
      </c>
      <c r="D216" s="106"/>
      <c r="E216" s="106"/>
      <c r="F216" s="47">
        <v>0</v>
      </c>
      <c r="G216" s="47">
        <v>0</v>
      </c>
      <c r="H216" s="47">
        <v>0</v>
      </c>
      <c r="I216" s="79">
        <v>0</v>
      </c>
      <c r="J216" s="47">
        <v>3</v>
      </c>
      <c r="K216" s="47">
        <v>0</v>
      </c>
      <c r="L216" s="47">
        <v>0</v>
      </c>
      <c r="M216" s="79">
        <v>1</v>
      </c>
      <c r="O216" s="90">
        <f t="shared" si="6"/>
        <v>0</v>
      </c>
      <c r="P216" s="101"/>
      <c r="R216" s="90">
        <f t="shared" si="7"/>
        <v>1.6184013528540588E-7</v>
      </c>
      <c r="S216" s="101"/>
    </row>
    <row r="217" spans="2:19" x14ac:dyDescent="0.25">
      <c r="B217" s="127"/>
      <c r="C217" s="127"/>
      <c r="D217" s="127" t="s">
        <v>1078</v>
      </c>
      <c r="E217" s="106"/>
      <c r="F217" s="47">
        <v>0</v>
      </c>
      <c r="G217" s="47">
        <v>0</v>
      </c>
      <c r="H217" s="47">
        <v>0</v>
      </c>
      <c r="I217" s="79">
        <v>0</v>
      </c>
      <c r="J217" s="47">
        <v>14</v>
      </c>
      <c r="K217" s="47">
        <v>0</v>
      </c>
      <c r="L217" s="47">
        <v>0</v>
      </c>
      <c r="M217" s="79">
        <v>7</v>
      </c>
      <c r="O217" s="90">
        <f t="shared" si="6"/>
        <v>0</v>
      </c>
      <c r="P217" s="101"/>
      <c r="R217" s="90">
        <f t="shared" si="7"/>
        <v>1.1328809469978411E-6</v>
      </c>
      <c r="S217" s="101"/>
    </row>
    <row r="218" spans="2:19" x14ac:dyDescent="0.25">
      <c r="B218" s="127"/>
      <c r="C218" s="127"/>
      <c r="D218" s="127"/>
      <c r="E218" s="106" t="s">
        <v>9556</v>
      </c>
      <c r="F218" s="47">
        <v>743</v>
      </c>
      <c r="G218" s="47">
        <v>0</v>
      </c>
      <c r="H218" s="47">
        <v>0</v>
      </c>
      <c r="I218" s="79">
        <v>528</v>
      </c>
      <c r="J218" s="47">
        <v>80</v>
      </c>
      <c r="K218" s="47">
        <v>0</v>
      </c>
      <c r="L218" s="47">
        <v>0</v>
      </c>
      <c r="M218" s="79">
        <v>75</v>
      </c>
      <c r="O218" s="90">
        <f t="shared" si="6"/>
        <v>1.0268775473807719E-4</v>
      </c>
      <c r="P218" s="101"/>
      <c r="R218" s="90">
        <f t="shared" si="7"/>
        <v>1.2138010146405442E-5</v>
      </c>
      <c r="S218" s="101"/>
    </row>
    <row r="219" spans="2:19" x14ac:dyDescent="0.25">
      <c r="B219" s="127"/>
      <c r="C219" s="127"/>
      <c r="D219" s="127"/>
      <c r="E219" s="106" t="s">
        <v>9557</v>
      </c>
      <c r="F219" s="47">
        <v>186</v>
      </c>
      <c r="G219" s="47">
        <v>0</v>
      </c>
      <c r="H219" s="47">
        <v>1</v>
      </c>
      <c r="I219" s="79">
        <v>32</v>
      </c>
      <c r="J219" s="47">
        <v>66</v>
      </c>
      <c r="K219" s="47">
        <v>0</v>
      </c>
      <c r="L219" s="47">
        <v>2</v>
      </c>
      <c r="M219" s="79">
        <v>4</v>
      </c>
      <c r="O219" s="90">
        <f t="shared" si="6"/>
        <v>6.2235002871561925E-6</v>
      </c>
      <c r="P219" s="101"/>
      <c r="R219" s="90">
        <f t="shared" si="7"/>
        <v>6.4736054114162354E-7</v>
      </c>
      <c r="S219" s="101"/>
    </row>
    <row r="220" spans="2:19" x14ac:dyDescent="0.25">
      <c r="B220" s="127"/>
      <c r="C220" s="127"/>
      <c r="D220" s="127"/>
      <c r="E220" s="106" t="s">
        <v>9558</v>
      </c>
      <c r="F220" s="47">
        <v>2451</v>
      </c>
      <c r="G220" s="47">
        <v>1</v>
      </c>
      <c r="H220" s="47">
        <v>51</v>
      </c>
      <c r="I220" s="79">
        <v>630</v>
      </c>
      <c r="J220" s="47">
        <v>750</v>
      </c>
      <c r="K220" s="47">
        <v>0</v>
      </c>
      <c r="L220" s="47">
        <v>11</v>
      </c>
      <c r="M220" s="79">
        <v>65</v>
      </c>
      <c r="O220" s="90">
        <f t="shared" si="6"/>
        <v>1.2252516190338754E-4</v>
      </c>
      <c r="P220" s="101"/>
      <c r="R220" s="90">
        <f t="shared" si="7"/>
        <v>1.0519608793551382E-5</v>
      </c>
      <c r="S220" s="101"/>
    </row>
    <row r="221" spans="2:19" x14ac:dyDescent="0.25">
      <c r="B221" s="127"/>
      <c r="C221" s="127"/>
      <c r="D221" s="127"/>
      <c r="E221" s="106" t="s">
        <v>9559</v>
      </c>
      <c r="F221" s="47">
        <v>16</v>
      </c>
      <c r="G221" s="47">
        <v>0</v>
      </c>
      <c r="H221" s="47">
        <v>0</v>
      </c>
      <c r="I221" s="79">
        <v>16</v>
      </c>
      <c r="J221" s="47">
        <v>0</v>
      </c>
      <c r="K221" s="47">
        <v>0</v>
      </c>
      <c r="L221" s="47">
        <v>0</v>
      </c>
      <c r="M221" s="79">
        <v>0</v>
      </c>
      <c r="O221" s="90">
        <f t="shared" si="6"/>
        <v>3.1117501435780963E-6</v>
      </c>
      <c r="P221" s="101"/>
      <c r="R221" s="90">
        <f t="shared" si="7"/>
        <v>0</v>
      </c>
      <c r="S221" s="101"/>
    </row>
    <row r="222" spans="2:19" x14ac:dyDescent="0.25">
      <c r="B222" s="127"/>
      <c r="C222" s="127"/>
      <c r="D222" s="127"/>
      <c r="E222" s="106" t="s">
        <v>9560</v>
      </c>
      <c r="F222" s="47">
        <v>35</v>
      </c>
      <c r="G222" s="47">
        <v>0</v>
      </c>
      <c r="H222" s="47">
        <v>0</v>
      </c>
      <c r="I222" s="79">
        <v>32</v>
      </c>
      <c r="J222" s="47">
        <v>0</v>
      </c>
      <c r="K222" s="47">
        <v>0</v>
      </c>
      <c r="L222" s="47">
        <v>0</v>
      </c>
      <c r="M222" s="79">
        <v>0</v>
      </c>
      <c r="O222" s="90">
        <f t="shared" si="6"/>
        <v>6.2235002871561925E-6</v>
      </c>
      <c r="P222" s="101"/>
      <c r="R222" s="90">
        <f t="shared" si="7"/>
        <v>0</v>
      </c>
      <c r="S222" s="101"/>
    </row>
    <row r="223" spans="2:19" x14ac:dyDescent="0.25">
      <c r="B223" s="127"/>
      <c r="C223" s="127"/>
      <c r="D223" s="106" t="s">
        <v>1077</v>
      </c>
      <c r="E223" s="106" t="s">
        <v>9561</v>
      </c>
      <c r="F223" s="47">
        <v>4313</v>
      </c>
      <c r="G223" s="47">
        <v>0</v>
      </c>
      <c r="H223" s="47">
        <v>18</v>
      </c>
      <c r="I223" s="79">
        <v>13</v>
      </c>
      <c r="J223" s="47">
        <v>189</v>
      </c>
      <c r="K223" s="47">
        <v>0</v>
      </c>
      <c r="L223" s="47">
        <v>2</v>
      </c>
      <c r="M223" s="79">
        <v>0</v>
      </c>
      <c r="O223" s="90">
        <f t="shared" si="6"/>
        <v>2.5282969916572033E-6</v>
      </c>
      <c r="P223" s="101"/>
      <c r="R223" s="90">
        <f t="shared" si="7"/>
        <v>0</v>
      </c>
      <c r="S223" s="101"/>
    </row>
    <row r="224" spans="2:19" x14ac:dyDescent="0.25">
      <c r="B224" s="127"/>
      <c r="C224" s="127"/>
      <c r="D224" s="106" t="s">
        <v>1076</v>
      </c>
      <c r="E224" s="106" t="s">
        <v>9562</v>
      </c>
      <c r="F224" s="47">
        <v>901</v>
      </c>
      <c r="G224" s="47">
        <v>0</v>
      </c>
      <c r="H224" s="47">
        <v>0</v>
      </c>
      <c r="I224" s="79">
        <v>2</v>
      </c>
      <c r="J224" s="47">
        <v>98</v>
      </c>
      <c r="K224" s="47">
        <v>0</v>
      </c>
      <c r="L224" s="47">
        <v>0</v>
      </c>
      <c r="M224" s="79">
        <v>0</v>
      </c>
      <c r="O224" s="90">
        <f t="shared" si="6"/>
        <v>3.8896876794726203E-7</v>
      </c>
      <c r="P224" s="101"/>
      <c r="R224" s="90">
        <f t="shared" si="7"/>
        <v>0</v>
      </c>
      <c r="S224" s="101"/>
    </row>
    <row r="225" spans="2:19" x14ac:dyDescent="0.25">
      <c r="B225" s="127"/>
      <c r="C225" s="127" t="s">
        <v>1075</v>
      </c>
      <c r="D225" s="106"/>
      <c r="E225" s="106"/>
      <c r="F225" s="47">
        <v>3</v>
      </c>
      <c r="G225" s="47">
        <v>0</v>
      </c>
      <c r="H225" s="47">
        <v>0</v>
      </c>
      <c r="I225" s="79">
        <v>1</v>
      </c>
      <c r="J225" s="47">
        <v>13</v>
      </c>
      <c r="K225" s="47">
        <v>0</v>
      </c>
      <c r="L225" s="47">
        <v>0</v>
      </c>
      <c r="M225" s="79">
        <v>0</v>
      </c>
      <c r="O225" s="90">
        <f t="shared" si="6"/>
        <v>1.9448438397363102E-7</v>
      </c>
      <c r="P225" s="101"/>
      <c r="R225" s="90">
        <f t="shared" si="7"/>
        <v>0</v>
      </c>
      <c r="S225" s="101"/>
    </row>
    <row r="226" spans="2:19" x14ac:dyDescent="0.25">
      <c r="B226" s="127"/>
      <c r="C226" s="127"/>
      <c r="D226" s="127" t="s">
        <v>1074</v>
      </c>
      <c r="E226" s="106"/>
      <c r="F226" s="47">
        <v>1</v>
      </c>
      <c r="G226" s="47">
        <v>0</v>
      </c>
      <c r="H226" s="47">
        <v>0</v>
      </c>
      <c r="I226" s="79">
        <v>0</v>
      </c>
      <c r="J226" s="47">
        <v>6</v>
      </c>
      <c r="K226" s="47">
        <v>0</v>
      </c>
      <c r="L226" s="47">
        <v>0</v>
      </c>
      <c r="M226" s="79">
        <v>2</v>
      </c>
      <c r="O226" s="90">
        <f t="shared" si="6"/>
        <v>0</v>
      </c>
      <c r="P226" s="101"/>
      <c r="R226" s="90">
        <f t="shared" si="7"/>
        <v>3.2368027057081177E-7</v>
      </c>
      <c r="S226" s="101"/>
    </row>
    <row r="227" spans="2:19" x14ac:dyDescent="0.25">
      <c r="B227" s="127"/>
      <c r="C227" s="127"/>
      <c r="D227" s="127"/>
      <c r="E227" s="106" t="s">
        <v>162</v>
      </c>
      <c r="F227" s="47">
        <v>100</v>
      </c>
      <c r="G227" s="47">
        <v>0</v>
      </c>
      <c r="H227" s="47">
        <v>0</v>
      </c>
      <c r="I227" s="79">
        <v>7</v>
      </c>
      <c r="J227" s="47">
        <v>17</v>
      </c>
      <c r="K227" s="47">
        <v>0</v>
      </c>
      <c r="L227" s="47">
        <v>0</v>
      </c>
      <c r="M227" s="79">
        <v>1</v>
      </c>
      <c r="O227" s="90">
        <f t="shared" si="6"/>
        <v>1.3613906878154172E-6</v>
      </c>
      <c r="P227" s="101"/>
      <c r="R227" s="90">
        <f t="shared" si="7"/>
        <v>1.6184013528540588E-7</v>
      </c>
      <c r="S227" s="101"/>
    </row>
    <row r="228" spans="2:19" x14ac:dyDescent="0.25">
      <c r="B228" s="127"/>
      <c r="C228" s="127"/>
      <c r="D228" s="127"/>
      <c r="E228" s="106" t="s">
        <v>639</v>
      </c>
      <c r="F228" s="47">
        <v>1941</v>
      </c>
      <c r="G228" s="47">
        <v>0</v>
      </c>
      <c r="H228" s="47">
        <v>0</v>
      </c>
      <c r="I228" s="79">
        <v>1157</v>
      </c>
      <c r="J228" s="47">
        <v>311</v>
      </c>
      <c r="K228" s="47">
        <v>0</v>
      </c>
      <c r="L228" s="47">
        <v>0</v>
      </c>
      <c r="M228" s="79">
        <v>180</v>
      </c>
      <c r="O228" s="90">
        <f t="shared" si="6"/>
        <v>2.2501843225749109E-4</v>
      </c>
      <c r="P228" s="101"/>
      <c r="R228" s="90">
        <f t="shared" si="7"/>
        <v>2.913122435137306E-5</v>
      </c>
      <c r="S228" s="101"/>
    </row>
    <row r="229" spans="2:19" x14ac:dyDescent="0.25">
      <c r="B229" s="127"/>
      <c r="C229" s="127"/>
      <c r="D229" s="127"/>
      <c r="E229" s="106" t="s">
        <v>9563</v>
      </c>
      <c r="F229" s="47">
        <v>123</v>
      </c>
      <c r="G229" s="47">
        <v>0</v>
      </c>
      <c r="H229" s="47">
        <v>0</v>
      </c>
      <c r="I229" s="79">
        <v>5</v>
      </c>
      <c r="J229" s="47">
        <v>315</v>
      </c>
      <c r="K229" s="47">
        <v>0</v>
      </c>
      <c r="L229" s="47">
        <v>0</v>
      </c>
      <c r="M229" s="79">
        <v>8</v>
      </c>
      <c r="O229" s="90">
        <f t="shared" si="6"/>
        <v>9.7242191986815519E-7</v>
      </c>
      <c r="P229" s="101"/>
      <c r="R229" s="90">
        <f t="shared" si="7"/>
        <v>1.2947210822832471E-6</v>
      </c>
      <c r="S229" s="101"/>
    </row>
    <row r="230" spans="2:19" x14ac:dyDescent="0.25">
      <c r="B230" s="127"/>
      <c r="C230" s="127"/>
      <c r="D230" s="127"/>
      <c r="E230" s="106" t="s">
        <v>1069</v>
      </c>
      <c r="F230" s="47">
        <v>4</v>
      </c>
      <c r="G230" s="47">
        <v>0</v>
      </c>
      <c r="H230" s="47">
        <v>0</v>
      </c>
      <c r="I230" s="79">
        <v>2</v>
      </c>
      <c r="J230" s="47">
        <v>37</v>
      </c>
      <c r="K230" s="47">
        <v>0</v>
      </c>
      <c r="L230" s="47">
        <v>0</v>
      </c>
      <c r="M230" s="79">
        <v>36</v>
      </c>
      <c r="O230" s="90">
        <f t="shared" si="6"/>
        <v>3.8896876794726203E-7</v>
      </c>
      <c r="P230" s="101"/>
      <c r="R230" s="90">
        <f t="shared" si="7"/>
        <v>5.826244870274612E-6</v>
      </c>
      <c r="S230" s="101"/>
    </row>
    <row r="231" spans="2:19" x14ac:dyDescent="0.25">
      <c r="B231" s="127"/>
      <c r="C231" s="127"/>
      <c r="D231" s="127"/>
      <c r="E231" s="106" t="s">
        <v>595</v>
      </c>
      <c r="F231" s="47">
        <v>10</v>
      </c>
      <c r="G231" s="47">
        <v>0</v>
      </c>
      <c r="H231" s="47">
        <v>0</v>
      </c>
      <c r="I231" s="79">
        <v>2</v>
      </c>
      <c r="J231" s="47">
        <v>0</v>
      </c>
      <c r="K231" s="47">
        <v>0</v>
      </c>
      <c r="L231" s="47">
        <v>0</v>
      </c>
      <c r="M231" s="79">
        <v>0</v>
      </c>
      <c r="O231" s="90">
        <f t="shared" si="6"/>
        <v>3.8896876794726203E-7</v>
      </c>
      <c r="P231" s="101"/>
      <c r="R231" s="90">
        <f t="shared" si="7"/>
        <v>0</v>
      </c>
      <c r="S231" s="101"/>
    </row>
    <row r="232" spans="2:19" x14ac:dyDescent="0.25">
      <c r="B232" s="127"/>
      <c r="C232" s="127"/>
      <c r="D232" s="127" t="s">
        <v>639</v>
      </c>
      <c r="E232" s="106" t="s">
        <v>9564</v>
      </c>
      <c r="F232" s="47">
        <v>177</v>
      </c>
      <c r="G232" s="47">
        <v>0</v>
      </c>
      <c r="H232" s="47">
        <v>7</v>
      </c>
      <c r="I232" s="79">
        <v>1</v>
      </c>
      <c r="J232" s="47">
        <v>116</v>
      </c>
      <c r="K232" s="47">
        <v>0</v>
      </c>
      <c r="L232" s="47">
        <v>1</v>
      </c>
      <c r="M232" s="79">
        <v>0</v>
      </c>
      <c r="O232" s="90">
        <f t="shared" si="6"/>
        <v>1.9448438397363102E-7</v>
      </c>
      <c r="P232" s="101"/>
      <c r="R232" s="90">
        <f t="shared" si="7"/>
        <v>0</v>
      </c>
      <c r="S232" s="101"/>
    </row>
    <row r="233" spans="2:19" x14ac:dyDescent="0.25">
      <c r="B233" s="127"/>
      <c r="C233" s="127"/>
      <c r="D233" s="127"/>
      <c r="E233" s="106" t="s">
        <v>9565</v>
      </c>
      <c r="F233" s="47">
        <v>726</v>
      </c>
      <c r="G233" s="47">
        <v>0</v>
      </c>
      <c r="H233" s="47">
        <v>47</v>
      </c>
      <c r="I233" s="79">
        <v>18</v>
      </c>
      <c r="J233" s="47">
        <v>62</v>
      </c>
      <c r="K233" s="47">
        <v>0</v>
      </c>
      <c r="L233" s="47">
        <v>2</v>
      </c>
      <c r="M233" s="79">
        <v>2</v>
      </c>
      <c r="O233" s="90">
        <f t="shared" si="6"/>
        <v>3.5007189115253585E-6</v>
      </c>
      <c r="P233" s="101"/>
      <c r="R233" s="90">
        <f t="shared" si="7"/>
        <v>3.2368027057081177E-7</v>
      </c>
      <c r="S233" s="101"/>
    </row>
    <row r="234" spans="2:19" x14ac:dyDescent="0.25">
      <c r="B234" s="127"/>
      <c r="C234" s="127"/>
      <c r="D234" s="127"/>
      <c r="E234" s="106" t="s">
        <v>9566</v>
      </c>
      <c r="F234" s="47">
        <v>400</v>
      </c>
      <c r="G234" s="47">
        <v>0</v>
      </c>
      <c r="H234" s="47">
        <v>1</v>
      </c>
      <c r="I234" s="79">
        <v>6</v>
      </c>
      <c r="J234" s="47">
        <v>62</v>
      </c>
      <c r="K234" s="47">
        <v>0</v>
      </c>
      <c r="L234" s="47">
        <v>2</v>
      </c>
      <c r="M234" s="79">
        <v>0</v>
      </c>
      <c r="O234" s="90">
        <f t="shared" si="6"/>
        <v>1.1669063038417861E-6</v>
      </c>
      <c r="P234" s="101"/>
      <c r="R234" s="90">
        <f t="shared" si="7"/>
        <v>0</v>
      </c>
      <c r="S234" s="101"/>
    </row>
    <row r="235" spans="2:19" x14ac:dyDescent="0.25">
      <c r="B235" s="127"/>
      <c r="C235" s="127"/>
      <c r="D235" s="127" t="s">
        <v>1069</v>
      </c>
      <c r="E235" s="106" t="s">
        <v>9567</v>
      </c>
      <c r="F235" s="47">
        <v>589</v>
      </c>
      <c r="G235" s="47">
        <v>0</v>
      </c>
      <c r="H235" s="47">
        <v>9</v>
      </c>
      <c r="I235" s="79">
        <v>8</v>
      </c>
      <c r="J235" s="47">
        <v>322</v>
      </c>
      <c r="K235" s="47">
        <v>0</v>
      </c>
      <c r="L235" s="47">
        <v>0</v>
      </c>
      <c r="M235" s="79">
        <v>0</v>
      </c>
      <c r="O235" s="90">
        <f t="shared" si="6"/>
        <v>1.5558750717890481E-6</v>
      </c>
      <c r="P235" s="101"/>
      <c r="R235" s="90">
        <f t="shared" si="7"/>
        <v>0</v>
      </c>
      <c r="S235" s="101"/>
    </row>
    <row r="236" spans="2:19" x14ac:dyDescent="0.25">
      <c r="B236" s="127"/>
      <c r="C236" s="127"/>
      <c r="D236" s="127"/>
      <c r="E236" s="106" t="s">
        <v>9568</v>
      </c>
      <c r="F236" s="47">
        <v>20</v>
      </c>
      <c r="G236" s="47">
        <v>0</v>
      </c>
      <c r="H236" s="47">
        <v>0</v>
      </c>
      <c r="I236" s="79">
        <v>1</v>
      </c>
      <c r="J236" s="47">
        <v>7</v>
      </c>
      <c r="K236" s="47">
        <v>0</v>
      </c>
      <c r="L236" s="47">
        <v>0</v>
      </c>
      <c r="M236" s="79">
        <v>0</v>
      </c>
      <c r="O236" s="90">
        <f t="shared" si="6"/>
        <v>1.9448438397363102E-7</v>
      </c>
      <c r="P236" s="101"/>
      <c r="R236" s="90">
        <f t="shared" si="7"/>
        <v>0</v>
      </c>
      <c r="S236" s="101"/>
    </row>
    <row r="237" spans="2:19" x14ac:dyDescent="0.25">
      <c r="B237" s="127"/>
      <c r="C237" s="127"/>
      <c r="D237" s="127"/>
      <c r="E237" s="106" t="s">
        <v>9569</v>
      </c>
      <c r="F237" s="47">
        <v>187</v>
      </c>
      <c r="G237" s="47">
        <v>0</v>
      </c>
      <c r="H237" s="47">
        <v>33</v>
      </c>
      <c r="I237" s="79">
        <v>2</v>
      </c>
      <c r="J237" s="47">
        <v>15</v>
      </c>
      <c r="K237" s="47">
        <v>0</v>
      </c>
      <c r="L237" s="47">
        <v>2</v>
      </c>
      <c r="M237" s="79">
        <v>0</v>
      </c>
      <c r="O237" s="90">
        <f t="shared" si="6"/>
        <v>3.8896876794726203E-7</v>
      </c>
      <c r="P237" s="101"/>
      <c r="R237" s="90">
        <f t="shared" si="7"/>
        <v>0</v>
      </c>
      <c r="S237" s="101"/>
    </row>
    <row r="238" spans="2:19" x14ac:dyDescent="0.25">
      <c r="B238" s="127"/>
      <c r="C238" s="127"/>
      <c r="D238" s="106" t="s">
        <v>1067</v>
      </c>
      <c r="E238" s="106" t="s">
        <v>764</v>
      </c>
      <c r="F238" s="47">
        <v>84</v>
      </c>
      <c r="G238" s="47">
        <v>0</v>
      </c>
      <c r="H238" s="47">
        <v>0</v>
      </c>
      <c r="I238" s="79">
        <v>8</v>
      </c>
      <c r="J238" s="47">
        <v>1</v>
      </c>
      <c r="K238" s="47">
        <v>0</v>
      </c>
      <c r="L238" s="47">
        <v>0</v>
      </c>
      <c r="M238" s="79">
        <v>1</v>
      </c>
      <c r="O238" s="90">
        <f t="shared" si="6"/>
        <v>1.5558750717890481E-6</v>
      </c>
      <c r="P238" s="101"/>
      <c r="R238" s="90">
        <f t="shared" si="7"/>
        <v>1.6184013528540588E-7</v>
      </c>
      <c r="S238" s="101"/>
    </row>
    <row r="239" spans="2:19" x14ac:dyDescent="0.25">
      <c r="B239" s="127"/>
      <c r="C239" s="127" t="s">
        <v>1052</v>
      </c>
      <c r="D239" s="106"/>
      <c r="E239" s="106"/>
      <c r="F239" s="47">
        <v>2</v>
      </c>
      <c r="G239" s="47">
        <v>0</v>
      </c>
      <c r="H239" s="47">
        <v>0</v>
      </c>
      <c r="I239" s="79">
        <v>0</v>
      </c>
      <c r="J239" s="47">
        <v>13</v>
      </c>
      <c r="K239" s="47">
        <v>0</v>
      </c>
      <c r="L239" s="47">
        <v>0</v>
      </c>
      <c r="M239" s="79">
        <v>4</v>
      </c>
      <c r="O239" s="90">
        <f t="shared" si="6"/>
        <v>0</v>
      </c>
      <c r="P239" s="101"/>
      <c r="R239" s="90">
        <f t="shared" si="7"/>
        <v>6.4736054114162354E-7</v>
      </c>
      <c r="S239" s="101"/>
    </row>
    <row r="240" spans="2:19" x14ac:dyDescent="0.25">
      <c r="B240" s="127"/>
      <c r="C240" s="127"/>
      <c r="D240" s="127" t="s">
        <v>1051</v>
      </c>
      <c r="E240" s="106"/>
      <c r="F240" s="47">
        <v>2</v>
      </c>
      <c r="G240" s="47">
        <v>0</v>
      </c>
      <c r="H240" s="47">
        <v>0</v>
      </c>
      <c r="I240" s="79">
        <v>0</v>
      </c>
      <c r="J240" s="47">
        <v>24</v>
      </c>
      <c r="K240" s="47">
        <v>0</v>
      </c>
      <c r="L240" s="47">
        <v>0</v>
      </c>
      <c r="M240" s="79">
        <v>12</v>
      </c>
      <c r="O240" s="90">
        <f t="shared" si="6"/>
        <v>0</v>
      </c>
      <c r="P240" s="101"/>
      <c r="R240" s="90">
        <f t="shared" si="7"/>
        <v>1.9420816234248708E-6</v>
      </c>
      <c r="S240" s="101"/>
    </row>
    <row r="241" spans="2:19" x14ac:dyDescent="0.25">
      <c r="B241" s="127"/>
      <c r="C241" s="127"/>
      <c r="D241" s="127"/>
      <c r="E241" s="106" t="s">
        <v>9570</v>
      </c>
      <c r="F241" s="47">
        <v>24</v>
      </c>
      <c r="G241" s="47">
        <v>0</v>
      </c>
      <c r="H241" s="47">
        <v>0</v>
      </c>
      <c r="I241" s="79">
        <v>13</v>
      </c>
      <c r="J241" s="47">
        <v>6</v>
      </c>
      <c r="K241" s="47">
        <v>0</v>
      </c>
      <c r="L241" s="47">
        <v>0</v>
      </c>
      <c r="M241" s="79">
        <v>4</v>
      </c>
      <c r="O241" s="90">
        <f t="shared" si="6"/>
        <v>2.5282969916572033E-6</v>
      </c>
      <c r="P241" s="101"/>
      <c r="R241" s="90">
        <f t="shared" si="7"/>
        <v>6.4736054114162354E-7</v>
      </c>
      <c r="S241" s="101"/>
    </row>
    <row r="242" spans="2:19" x14ac:dyDescent="0.25">
      <c r="B242" s="127"/>
      <c r="C242" s="127"/>
      <c r="D242" s="127"/>
      <c r="E242" s="106" t="s">
        <v>9571</v>
      </c>
      <c r="F242" s="47">
        <v>13</v>
      </c>
      <c r="G242" s="47">
        <v>0</v>
      </c>
      <c r="H242" s="47">
        <v>0</v>
      </c>
      <c r="I242" s="79">
        <v>2</v>
      </c>
      <c r="J242" s="47">
        <v>1</v>
      </c>
      <c r="K242" s="47">
        <v>0</v>
      </c>
      <c r="L242" s="47">
        <v>0</v>
      </c>
      <c r="M242" s="79">
        <v>0</v>
      </c>
      <c r="O242" s="90">
        <f t="shared" si="6"/>
        <v>3.8896876794726203E-7</v>
      </c>
      <c r="P242" s="101"/>
      <c r="R242" s="90">
        <f t="shared" si="7"/>
        <v>0</v>
      </c>
      <c r="S242" s="101"/>
    </row>
    <row r="243" spans="2:19" x14ac:dyDescent="0.25">
      <c r="B243" s="127"/>
      <c r="C243" s="127"/>
      <c r="D243" s="127"/>
      <c r="E243" s="106" t="s">
        <v>9572</v>
      </c>
      <c r="F243" s="47">
        <v>1691</v>
      </c>
      <c r="G243" s="47">
        <v>0</v>
      </c>
      <c r="H243" s="47">
        <v>0</v>
      </c>
      <c r="I243" s="79">
        <v>1573</v>
      </c>
      <c r="J243" s="47">
        <v>354</v>
      </c>
      <c r="K243" s="47">
        <v>0</v>
      </c>
      <c r="L243" s="47">
        <v>0</v>
      </c>
      <c r="M243" s="79">
        <v>292</v>
      </c>
      <c r="O243" s="90">
        <f t="shared" si="6"/>
        <v>3.0592393599052163E-4</v>
      </c>
      <c r="P243" s="101"/>
      <c r="R243" s="90">
        <f t="shared" si="7"/>
        <v>4.7257319503338518E-5</v>
      </c>
      <c r="S243" s="101"/>
    </row>
    <row r="244" spans="2:19" x14ac:dyDescent="0.25">
      <c r="B244" s="127"/>
      <c r="C244" s="127"/>
      <c r="D244" s="127"/>
      <c r="E244" s="106" t="s">
        <v>9573</v>
      </c>
      <c r="F244" s="47">
        <v>153</v>
      </c>
      <c r="G244" s="47">
        <v>0</v>
      </c>
      <c r="H244" s="47">
        <v>2</v>
      </c>
      <c r="I244" s="79">
        <v>65</v>
      </c>
      <c r="J244" s="47">
        <v>15</v>
      </c>
      <c r="K244" s="47">
        <v>0</v>
      </c>
      <c r="L244" s="47">
        <v>0</v>
      </c>
      <c r="M244" s="79">
        <v>4</v>
      </c>
      <c r="O244" s="90">
        <f t="shared" si="6"/>
        <v>1.2641484958286017E-5</v>
      </c>
      <c r="P244" s="101"/>
      <c r="R244" s="90">
        <f t="shared" si="7"/>
        <v>6.4736054114162354E-7</v>
      </c>
      <c r="S244" s="101"/>
    </row>
    <row r="245" spans="2:19" x14ac:dyDescent="0.25">
      <c r="B245" s="127"/>
      <c r="C245" s="127"/>
      <c r="D245" s="127"/>
      <c r="E245" s="106" t="s">
        <v>9574</v>
      </c>
      <c r="F245" s="47">
        <v>45</v>
      </c>
      <c r="G245" s="47">
        <v>0</v>
      </c>
      <c r="H245" s="47">
        <v>0</v>
      </c>
      <c r="I245" s="79">
        <v>9</v>
      </c>
      <c r="J245" s="47">
        <v>7</v>
      </c>
      <c r="K245" s="47">
        <v>0</v>
      </c>
      <c r="L245" s="47">
        <v>0</v>
      </c>
      <c r="M245" s="79">
        <v>2</v>
      </c>
      <c r="O245" s="90">
        <f t="shared" si="6"/>
        <v>1.7503594557626793E-6</v>
      </c>
      <c r="P245" s="101"/>
      <c r="R245" s="90">
        <f t="shared" si="7"/>
        <v>3.2368027057081177E-7</v>
      </c>
      <c r="S245" s="101"/>
    </row>
    <row r="246" spans="2:19" x14ac:dyDescent="0.25">
      <c r="B246" s="127"/>
      <c r="C246" s="127"/>
      <c r="D246" s="127"/>
      <c r="E246" s="106" t="s">
        <v>1201</v>
      </c>
      <c r="F246" s="47">
        <v>28</v>
      </c>
      <c r="G246" s="47">
        <v>0</v>
      </c>
      <c r="H246" s="47">
        <v>7</v>
      </c>
      <c r="I246" s="79">
        <v>6</v>
      </c>
      <c r="J246" s="47">
        <v>2</v>
      </c>
      <c r="K246" s="47">
        <v>0</v>
      </c>
      <c r="L246" s="47">
        <v>0</v>
      </c>
      <c r="M246" s="79">
        <v>1</v>
      </c>
      <c r="O246" s="90">
        <f t="shared" si="6"/>
        <v>1.1669063038417861E-6</v>
      </c>
      <c r="P246" s="101"/>
      <c r="R246" s="90">
        <f t="shared" si="7"/>
        <v>1.6184013528540588E-7</v>
      </c>
      <c r="S246" s="101"/>
    </row>
    <row r="247" spans="2:19" x14ac:dyDescent="0.25">
      <c r="B247" s="127"/>
      <c r="C247" s="127"/>
      <c r="D247" s="127"/>
      <c r="E247" s="106" t="s">
        <v>9575</v>
      </c>
      <c r="F247" s="47">
        <v>20</v>
      </c>
      <c r="G247" s="47">
        <v>0</v>
      </c>
      <c r="H247" s="47">
        <v>0</v>
      </c>
      <c r="I247" s="79">
        <v>16</v>
      </c>
      <c r="J247" s="47">
        <v>1</v>
      </c>
      <c r="K247" s="47">
        <v>0</v>
      </c>
      <c r="L247" s="47">
        <v>0</v>
      </c>
      <c r="M247" s="79">
        <v>1</v>
      </c>
      <c r="O247" s="90">
        <f t="shared" si="6"/>
        <v>3.1117501435780963E-6</v>
      </c>
      <c r="P247" s="101"/>
      <c r="R247" s="90">
        <f t="shared" si="7"/>
        <v>1.6184013528540588E-7</v>
      </c>
      <c r="S247" s="101"/>
    </row>
    <row r="248" spans="2:19" x14ac:dyDescent="0.25">
      <c r="B248" s="127"/>
      <c r="C248" s="127"/>
      <c r="D248" s="127"/>
      <c r="E248" s="106" t="s">
        <v>5520</v>
      </c>
      <c r="F248" s="47">
        <v>35</v>
      </c>
      <c r="G248" s="47">
        <v>0</v>
      </c>
      <c r="H248" s="47">
        <v>0</v>
      </c>
      <c r="I248" s="79">
        <v>17</v>
      </c>
      <c r="J248" s="47">
        <v>0</v>
      </c>
      <c r="K248" s="47">
        <v>0</v>
      </c>
      <c r="L248" s="47">
        <v>0</v>
      </c>
      <c r="M248" s="79">
        <v>0</v>
      </c>
      <c r="O248" s="90">
        <f t="shared" si="6"/>
        <v>3.3062345275517274E-6</v>
      </c>
      <c r="P248" s="101"/>
      <c r="R248" s="90">
        <f t="shared" si="7"/>
        <v>0</v>
      </c>
      <c r="S248" s="101"/>
    </row>
    <row r="249" spans="2:19" x14ac:dyDescent="0.25">
      <c r="B249" s="127"/>
      <c r="C249" s="127"/>
      <c r="D249" s="127"/>
      <c r="E249" s="106" t="s">
        <v>9576</v>
      </c>
      <c r="F249" s="47">
        <v>7</v>
      </c>
      <c r="G249" s="47">
        <v>0</v>
      </c>
      <c r="H249" s="47">
        <v>0</v>
      </c>
      <c r="I249" s="79">
        <v>5</v>
      </c>
      <c r="J249" s="47">
        <v>1</v>
      </c>
      <c r="K249" s="47">
        <v>0</v>
      </c>
      <c r="L249" s="47">
        <v>0</v>
      </c>
      <c r="M249" s="79">
        <v>1</v>
      </c>
      <c r="O249" s="90">
        <f t="shared" si="6"/>
        <v>9.7242191986815519E-7</v>
      </c>
      <c r="P249" s="101"/>
      <c r="R249" s="90">
        <f t="shared" si="7"/>
        <v>1.6184013528540588E-7</v>
      </c>
      <c r="S249" s="101"/>
    </row>
    <row r="250" spans="2:19" x14ac:dyDescent="0.25">
      <c r="B250" s="127"/>
      <c r="C250" s="127"/>
      <c r="D250" s="127"/>
      <c r="E250" s="106" t="s">
        <v>9577</v>
      </c>
      <c r="F250" s="47">
        <v>23</v>
      </c>
      <c r="G250" s="47">
        <v>0</v>
      </c>
      <c r="H250" s="47">
        <v>0</v>
      </c>
      <c r="I250" s="79">
        <v>23</v>
      </c>
      <c r="J250" s="47">
        <v>1</v>
      </c>
      <c r="K250" s="47">
        <v>0</v>
      </c>
      <c r="L250" s="47">
        <v>0</v>
      </c>
      <c r="M250" s="79">
        <v>1</v>
      </c>
      <c r="O250" s="90">
        <f t="shared" si="6"/>
        <v>4.4731408313935137E-6</v>
      </c>
      <c r="P250" s="101"/>
      <c r="R250" s="90">
        <f t="shared" si="7"/>
        <v>1.6184013528540588E-7</v>
      </c>
      <c r="S250" s="101"/>
    </row>
    <row r="251" spans="2:19" x14ac:dyDescent="0.25">
      <c r="B251" s="127"/>
      <c r="C251" s="127"/>
      <c r="D251" s="127"/>
      <c r="E251" s="106" t="s">
        <v>9578</v>
      </c>
      <c r="F251" s="47">
        <v>10</v>
      </c>
      <c r="G251" s="47">
        <v>0</v>
      </c>
      <c r="H251" s="47">
        <v>0</v>
      </c>
      <c r="I251" s="79">
        <v>2</v>
      </c>
      <c r="J251" s="47">
        <v>0</v>
      </c>
      <c r="K251" s="47">
        <v>0</v>
      </c>
      <c r="L251" s="47">
        <v>0</v>
      </c>
      <c r="M251" s="79">
        <v>0</v>
      </c>
      <c r="O251" s="90">
        <f t="shared" si="6"/>
        <v>3.8896876794726203E-7</v>
      </c>
      <c r="P251" s="101"/>
      <c r="R251" s="90">
        <f t="shared" si="7"/>
        <v>0</v>
      </c>
      <c r="S251" s="101"/>
    </row>
    <row r="252" spans="2:19" x14ac:dyDescent="0.25">
      <c r="B252" s="127"/>
      <c r="C252" s="127"/>
      <c r="D252" s="127"/>
      <c r="E252" s="106" t="s">
        <v>9579</v>
      </c>
      <c r="F252" s="47">
        <v>5</v>
      </c>
      <c r="G252" s="47">
        <v>0</v>
      </c>
      <c r="H252" s="47">
        <v>0</v>
      </c>
      <c r="I252" s="79">
        <v>2</v>
      </c>
      <c r="J252" s="47">
        <v>0</v>
      </c>
      <c r="K252" s="47">
        <v>0</v>
      </c>
      <c r="L252" s="47">
        <v>0</v>
      </c>
      <c r="M252" s="79">
        <v>0</v>
      </c>
      <c r="O252" s="90">
        <f t="shared" si="6"/>
        <v>3.8896876794726203E-7</v>
      </c>
      <c r="P252" s="101"/>
      <c r="R252" s="90">
        <f t="shared" si="7"/>
        <v>0</v>
      </c>
      <c r="S252" s="101"/>
    </row>
    <row r="253" spans="2:19" x14ac:dyDescent="0.25">
      <c r="B253" s="127"/>
      <c r="C253" s="127"/>
      <c r="D253" s="127"/>
      <c r="E253" s="106" t="s">
        <v>9580</v>
      </c>
      <c r="F253" s="47">
        <v>49</v>
      </c>
      <c r="G253" s="47">
        <v>0</v>
      </c>
      <c r="H253" s="47">
        <v>1</v>
      </c>
      <c r="I253" s="79">
        <v>5</v>
      </c>
      <c r="J253" s="47">
        <v>9</v>
      </c>
      <c r="K253" s="47">
        <v>0</v>
      </c>
      <c r="L253" s="47">
        <v>0</v>
      </c>
      <c r="M253" s="79">
        <v>3</v>
      </c>
      <c r="O253" s="90">
        <f t="shared" si="6"/>
        <v>9.7242191986815519E-7</v>
      </c>
      <c r="P253" s="101"/>
      <c r="R253" s="90">
        <f t="shared" si="7"/>
        <v>4.8552040585621771E-7</v>
      </c>
      <c r="S253" s="101"/>
    </row>
    <row r="254" spans="2:19" x14ac:dyDescent="0.25">
      <c r="B254" s="127"/>
      <c r="C254" s="127"/>
      <c r="D254" s="127"/>
      <c r="E254" s="106" t="s">
        <v>5910</v>
      </c>
      <c r="F254" s="47">
        <v>8</v>
      </c>
      <c r="G254" s="47">
        <v>0</v>
      </c>
      <c r="H254" s="47">
        <v>0</v>
      </c>
      <c r="I254" s="79">
        <v>7</v>
      </c>
      <c r="J254" s="47">
        <v>0</v>
      </c>
      <c r="K254" s="47">
        <v>0</v>
      </c>
      <c r="L254" s="47">
        <v>0</v>
      </c>
      <c r="M254" s="79">
        <v>0</v>
      </c>
      <c r="O254" s="90">
        <f t="shared" si="6"/>
        <v>1.3613906878154172E-6</v>
      </c>
      <c r="P254" s="101"/>
      <c r="R254" s="90">
        <f t="shared" si="7"/>
        <v>0</v>
      </c>
      <c r="S254" s="101"/>
    </row>
    <row r="255" spans="2:19" x14ac:dyDescent="0.25">
      <c r="B255" s="127"/>
      <c r="C255" s="127"/>
      <c r="D255" s="127"/>
      <c r="E255" s="106" t="s">
        <v>9581</v>
      </c>
      <c r="F255" s="47">
        <v>25</v>
      </c>
      <c r="G255" s="47">
        <v>0</v>
      </c>
      <c r="H255" s="47">
        <v>0</v>
      </c>
      <c r="I255" s="79">
        <v>3</v>
      </c>
      <c r="J255" s="47">
        <v>2</v>
      </c>
      <c r="K255" s="47">
        <v>0</v>
      </c>
      <c r="L255" s="47">
        <v>0</v>
      </c>
      <c r="M255" s="79">
        <v>0</v>
      </c>
      <c r="O255" s="90">
        <f t="shared" si="6"/>
        <v>5.8345315192089305E-7</v>
      </c>
      <c r="P255" s="101"/>
      <c r="R255" s="90">
        <f t="shared" si="7"/>
        <v>0</v>
      </c>
      <c r="S255" s="101"/>
    </row>
    <row r="256" spans="2:19" x14ac:dyDescent="0.25">
      <c r="B256" s="127"/>
      <c r="C256" s="127"/>
      <c r="D256" s="127"/>
      <c r="E256" s="106" t="s">
        <v>9582</v>
      </c>
      <c r="F256" s="47">
        <v>322</v>
      </c>
      <c r="G256" s="47">
        <v>0</v>
      </c>
      <c r="H256" s="47">
        <v>10</v>
      </c>
      <c r="I256" s="79">
        <v>7</v>
      </c>
      <c r="J256" s="47">
        <v>6</v>
      </c>
      <c r="K256" s="47">
        <v>0</v>
      </c>
      <c r="L256" s="47">
        <v>0</v>
      </c>
      <c r="M256" s="79">
        <v>0</v>
      </c>
      <c r="O256" s="90">
        <f t="shared" si="6"/>
        <v>1.3613906878154172E-6</v>
      </c>
      <c r="P256" s="101"/>
      <c r="R256" s="90">
        <f t="shared" si="7"/>
        <v>0</v>
      </c>
      <c r="S256" s="101"/>
    </row>
    <row r="257" spans="2:19" x14ac:dyDescent="0.25">
      <c r="B257" s="127"/>
      <c r="C257" s="127"/>
      <c r="D257" s="127" t="s">
        <v>1050</v>
      </c>
      <c r="E257" s="106"/>
      <c r="F257" s="47">
        <v>1</v>
      </c>
      <c r="G257" s="47">
        <v>0</v>
      </c>
      <c r="H257" s="47">
        <v>0</v>
      </c>
      <c r="I257" s="79">
        <v>0</v>
      </c>
      <c r="J257" s="47">
        <v>16</v>
      </c>
      <c r="K257" s="47">
        <v>0</v>
      </c>
      <c r="L257" s="47">
        <v>1</v>
      </c>
      <c r="M257" s="79">
        <v>8</v>
      </c>
      <c r="O257" s="90">
        <f t="shared" si="6"/>
        <v>0</v>
      </c>
      <c r="P257" s="101"/>
      <c r="R257" s="90">
        <f t="shared" si="7"/>
        <v>1.2947210822832471E-6</v>
      </c>
      <c r="S257" s="101"/>
    </row>
    <row r="258" spans="2:19" x14ac:dyDescent="0.25">
      <c r="B258" s="127"/>
      <c r="C258" s="127"/>
      <c r="D258" s="127"/>
      <c r="E258" s="106" t="s">
        <v>9583</v>
      </c>
      <c r="F258" s="47">
        <v>29</v>
      </c>
      <c r="G258" s="47">
        <v>0</v>
      </c>
      <c r="H258" s="47">
        <v>0</v>
      </c>
      <c r="I258" s="79">
        <v>14</v>
      </c>
      <c r="J258" s="47">
        <v>4</v>
      </c>
      <c r="K258" s="47">
        <v>0</v>
      </c>
      <c r="L258" s="47">
        <v>0</v>
      </c>
      <c r="M258" s="79">
        <v>2</v>
      </c>
      <c r="O258" s="90">
        <f t="shared" si="6"/>
        <v>2.7227813756308344E-6</v>
      </c>
      <c r="P258" s="101"/>
      <c r="R258" s="90">
        <f t="shared" si="7"/>
        <v>3.2368027057081177E-7</v>
      </c>
      <c r="S258" s="101"/>
    </row>
    <row r="259" spans="2:19" x14ac:dyDescent="0.25">
      <c r="B259" s="127"/>
      <c r="C259" s="127"/>
      <c r="D259" s="127"/>
      <c r="E259" s="106" t="s">
        <v>9584</v>
      </c>
      <c r="F259" s="47">
        <v>6</v>
      </c>
      <c r="G259" s="47">
        <v>0</v>
      </c>
      <c r="H259" s="47">
        <v>0</v>
      </c>
      <c r="I259" s="79">
        <v>4</v>
      </c>
      <c r="J259" s="47">
        <v>0</v>
      </c>
      <c r="K259" s="47">
        <v>0</v>
      </c>
      <c r="L259" s="47">
        <v>0</v>
      </c>
      <c r="M259" s="79">
        <v>0</v>
      </c>
      <c r="O259" s="90">
        <f t="shared" si="6"/>
        <v>7.7793753589452407E-7</v>
      </c>
      <c r="P259" s="101"/>
      <c r="R259" s="90">
        <f t="shared" si="7"/>
        <v>0</v>
      </c>
      <c r="S259" s="101"/>
    </row>
    <row r="260" spans="2:19" x14ac:dyDescent="0.25">
      <c r="B260" s="127"/>
      <c r="C260" s="127"/>
      <c r="D260" s="127"/>
      <c r="E260" s="106" t="s">
        <v>9585</v>
      </c>
      <c r="F260" s="47">
        <v>3</v>
      </c>
      <c r="G260" s="47">
        <v>0</v>
      </c>
      <c r="H260" s="47">
        <v>0</v>
      </c>
      <c r="I260" s="79">
        <v>2</v>
      </c>
      <c r="J260" s="47">
        <v>0</v>
      </c>
      <c r="K260" s="47">
        <v>0</v>
      </c>
      <c r="L260" s="47">
        <v>0</v>
      </c>
      <c r="M260" s="79">
        <v>0</v>
      </c>
      <c r="O260" s="90">
        <f t="shared" si="6"/>
        <v>3.8896876794726203E-7</v>
      </c>
      <c r="P260" s="101"/>
      <c r="R260" s="90">
        <f t="shared" si="7"/>
        <v>0</v>
      </c>
      <c r="S260" s="101"/>
    </row>
    <row r="261" spans="2:19" x14ac:dyDescent="0.25">
      <c r="B261" s="127"/>
      <c r="C261" s="127"/>
      <c r="D261" s="127"/>
      <c r="E261" s="106" t="s">
        <v>9586</v>
      </c>
      <c r="F261" s="47">
        <v>3</v>
      </c>
      <c r="G261" s="47">
        <v>0</v>
      </c>
      <c r="H261" s="47">
        <v>0</v>
      </c>
      <c r="I261" s="79">
        <v>2</v>
      </c>
      <c r="J261" s="47">
        <v>0</v>
      </c>
      <c r="K261" s="47">
        <v>0</v>
      </c>
      <c r="L261" s="47">
        <v>0</v>
      </c>
      <c r="M261" s="79">
        <v>0</v>
      </c>
      <c r="O261" s="90">
        <f t="shared" si="6"/>
        <v>3.8896876794726203E-7</v>
      </c>
      <c r="P261" s="101"/>
      <c r="R261" s="90">
        <f t="shared" si="7"/>
        <v>0</v>
      </c>
      <c r="S261" s="101"/>
    </row>
    <row r="262" spans="2:19" x14ac:dyDescent="0.25">
      <c r="B262" s="127"/>
      <c r="C262" s="127"/>
      <c r="D262" s="127"/>
      <c r="E262" s="106" t="s">
        <v>9587</v>
      </c>
      <c r="F262" s="47">
        <v>9</v>
      </c>
      <c r="G262" s="47">
        <v>0</v>
      </c>
      <c r="H262" s="47">
        <v>0</v>
      </c>
      <c r="I262" s="79">
        <v>9</v>
      </c>
      <c r="J262" s="47">
        <v>0</v>
      </c>
      <c r="K262" s="47">
        <v>0</v>
      </c>
      <c r="L262" s="47">
        <v>0</v>
      </c>
      <c r="M262" s="79">
        <v>0</v>
      </c>
      <c r="O262" s="90">
        <f t="shared" si="6"/>
        <v>1.7503594557626793E-6</v>
      </c>
      <c r="P262" s="101"/>
      <c r="R262" s="90">
        <f t="shared" si="7"/>
        <v>0</v>
      </c>
      <c r="S262" s="101"/>
    </row>
    <row r="263" spans="2:19" x14ac:dyDescent="0.25">
      <c r="B263" s="127"/>
      <c r="C263" s="127"/>
      <c r="D263" s="127"/>
      <c r="E263" s="106" t="s">
        <v>9588</v>
      </c>
      <c r="F263" s="47">
        <v>1</v>
      </c>
      <c r="G263" s="47">
        <v>0</v>
      </c>
      <c r="H263" s="47">
        <v>0</v>
      </c>
      <c r="I263" s="79">
        <v>1</v>
      </c>
      <c r="J263" s="47">
        <v>0</v>
      </c>
      <c r="K263" s="47">
        <v>0</v>
      </c>
      <c r="L263" s="47">
        <v>0</v>
      </c>
      <c r="M263" s="79">
        <v>0</v>
      </c>
      <c r="O263" s="90">
        <f t="shared" ref="O263:O326" si="8">I263/$O$3</f>
        <v>1.9448438397363102E-7</v>
      </c>
      <c r="P263" s="101"/>
      <c r="R263" s="90">
        <f t="shared" ref="R263:R326" si="9">M263/$R$3</f>
        <v>0</v>
      </c>
      <c r="S263" s="101"/>
    </row>
    <row r="264" spans="2:19" x14ac:dyDescent="0.25">
      <c r="B264" s="127"/>
      <c r="C264" s="127"/>
      <c r="D264" s="127"/>
      <c r="E264" s="106" t="s">
        <v>9589</v>
      </c>
      <c r="F264" s="47">
        <v>45</v>
      </c>
      <c r="G264" s="47">
        <v>0</v>
      </c>
      <c r="H264" s="47">
        <v>1</v>
      </c>
      <c r="I264" s="79">
        <v>6</v>
      </c>
      <c r="J264" s="47">
        <v>4</v>
      </c>
      <c r="K264" s="47">
        <v>0</v>
      </c>
      <c r="L264" s="47">
        <v>0</v>
      </c>
      <c r="M264" s="79">
        <v>0</v>
      </c>
      <c r="O264" s="90">
        <f t="shared" si="8"/>
        <v>1.1669063038417861E-6</v>
      </c>
      <c r="P264" s="101"/>
      <c r="R264" s="90">
        <f t="shared" si="9"/>
        <v>0</v>
      </c>
      <c r="S264" s="101"/>
    </row>
    <row r="265" spans="2:19" x14ac:dyDescent="0.25">
      <c r="B265" s="127"/>
      <c r="C265" s="127"/>
      <c r="D265" s="127"/>
      <c r="E265" s="106" t="s">
        <v>9590</v>
      </c>
      <c r="F265" s="47">
        <v>8</v>
      </c>
      <c r="G265" s="47">
        <v>0</v>
      </c>
      <c r="H265" s="47">
        <v>0</v>
      </c>
      <c r="I265" s="79">
        <v>8</v>
      </c>
      <c r="J265" s="47">
        <v>0</v>
      </c>
      <c r="K265" s="47">
        <v>0</v>
      </c>
      <c r="L265" s="47">
        <v>0</v>
      </c>
      <c r="M265" s="79">
        <v>0</v>
      </c>
      <c r="O265" s="90">
        <f t="shared" si="8"/>
        <v>1.5558750717890481E-6</v>
      </c>
      <c r="P265" s="101"/>
      <c r="R265" s="90">
        <f t="shared" si="9"/>
        <v>0</v>
      </c>
      <c r="S265" s="101"/>
    </row>
    <row r="266" spans="2:19" x14ac:dyDescent="0.25">
      <c r="B266" s="127"/>
      <c r="C266" s="127"/>
      <c r="D266" s="127"/>
      <c r="E266" s="106" t="s">
        <v>9591</v>
      </c>
      <c r="F266" s="47">
        <v>11</v>
      </c>
      <c r="G266" s="47">
        <v>0</v>
      </c>
      <c r="H266" s="47">
        <v>0</v>
      </c>
      <c r="I266" s="79">
        <v>6</v>
      </c>
      <c r="J266" s="47">
        <v>2</v>
      </c>
      <c r="K266" s="47">
        <v>0</v>
      </c>
      <c r="L266" s="47">
        <v>0</v>
      </c>
      <c r="M266" s="79">
        <v>2</v>
      </c>
      <c r="O266" s="90">
        <f t="shared" si="8"/>
        <v>1.1669063038417861E-6</v>
      </c>
      <c r="P266" s="101"/>
      <c r="R266" s="90">
        <f t="shared" si="9"/>
        <v>3.2368027057081177E-7</v>
      </c>
      <c r="S266" s="101"/>
    </row>
    <row r="267" spans="2:19" x14ac:dyDescent="0.25">
      <c r="B267" s="127"/>
      <c r="C267" s="127"/>
      <c r="D267" s="127"/>
      <c r="E267" s="106" t="s">
        <v>9592</v>
      </c>
      <c r="F267" s="47">
        <v>44</v>
      </c>
      <c r="G267" s="47">
        <v>0</v>
      </c>
      <c r="H267" s="47">
        <v>0</v>
      </c>
      <c r="I267" s="79">
        <v>4</v>
      </c>
      <c r="J267" s="47">
        <v>6</v>
      </c>
      <c r="K267" s="47">
        <v>0</v>
      </c>
      <c r="L267" s="47">
        <v>0</v>
      </c>
      <c r="M267" s="79">
        <v>2</v>
      </c>
      <c r="O267" s="90">
        <f t="shared" si="8"/>
        <v>7.7793753589452407E-7</v>
      </c>
      <c r="P267" s="101"/>
      <c r="R267" s="90">
        <f t="shared" si="9"/>
        <v>3.2368027057081177E-7</v>
      </c>
      <c r="S267" s="101"/>
    </row>
    <row r="268" spans="2:19" x14ac:dyDescent="0.25">
      <c r="B268" s="127"/>
      <c r="C268" s="127"/>
      <c r="D268" s="106" t="s">
        <v>1049</v>
      </c>
      <c r="E268" s="106"/>
      <c r="F268" s="47">
        <v>1</v>
      </c>
      <c r="G268" s="47">
        <v>0</v>
      </c>
      <c r="H268" s="47">
        <v>0</v>
      </c>
      <c r="I268" s="79">
        <v>0</v>
      </c>
      <c r="J268" s="47">
        <v>1</v>
      </c>
      <c r="K268" s="47">
        <v>0</v>
      </c>
      <c r="L268" s="47">
        <v>0</v>
      </c>
      <c r="M268" s="79">
        <v>1</v>
      </c>
      <c r="O268" s="90">
        <f t="shared" si="8"/>
        <v>0</v>
      </c>
      <c r="P268" s="101"/>
      <c r="R268" s="90">
        <f t="shared" si="9"/>
        <v>1.6184013528540588E-7</v>
      </c>
      <c r="S268" s="101"/>
    </row>
    <row r="269" spans="2:19" x14ac:dyDescent="0.25">
      <c r="B269" s="127"/>
      <c r="C269" s="127"/>
      <c r="D269" s="127" t="s">
        <v>1048</v>
      </c>
      <c r="E269" s="106"/>
      <c r="F269" s="47">
        <v>43</v>
      </c>
      <c r="G269" s="47">
        <v>0</v>
      </c>
      <c r="H269" s="47">
        <v>0</v>
      </c>
      <c r="I269" s="79">
        <v>43</v>
      </c>
      <c r="J269" s="47">
        <v>32</v>
      </c>
      <c r="K269" s="47">
        <v>0</v>
      </c>
      <c r="L269" s="47">
        <v>0</v>
      </c>
      <c r="M269" s="79">
        <v>29</v>
      </c>
      <c r="O269" s="90">
        <f t="shared" si="8"/>
        <v>8.3628285108661336E-6</v>
      </c>
      <c r="P269" s="101"/>
      <c r="R269" s="90">
        <f t="shared" si="9"/>
        <v>4.6933639232767709E-6</v>
      </c>
      <c r="S269" s="101"/>
    </row>
    <row r="270" spans="2:19" x14ac:dyDescent="0.25">
      <c r="B270" s="127"/>
      <c r="C270" s="127"/>
      <c r="D270" s="127"/>
      <c r="E270" s="106" t="s">
        <v>9593</v>
      </c>
      <c r="F270" s="47">
        <v>845</v>
      </c>
      <c r="G270" s="47">
        <v>0</v>
      </c>
      <c r="H270" s="47">
        <v>2</v>
      </c>
      <c r="I270" s="79">
        <v>732</v>
      </c>
      <c r="J270" s="47">
        <v>209</v>
      </c>
      <c r="K270" s="47">
        <v>0</v>
      </c>
      <c r="L270" s="47">
        <v>2</v>
      </c>
      <c r="M270" s="79">
        <v>147</v>
      </c>
      <c r="O270" s="90">
        <f t="shared" si="8"/>
        <v>1.4236256906869792E-4</v>
      </c>
      <c r="P270" s="101"/>
      <c r="R270" s="90">
        <f t="shared" si="9"/>
        <v>2.3790499886954666E-5</v>
      </c>
      <c r="S270" s="101"/>
    </row>
    <row r="271" spans="2:19" x14ac:dyDescent="0.25">
      <c r="B271" s="127"/>
      <c r="C271" s="127"/>
      <c r="D271" s="127"/>
      <c r="E271" s="106" t="s">
        <v>9594</v>
      </c>
      <c r="F271" s="47">
        <v>2</v>
      </c>
      <c r="G271" s="47">
        <v>0</v>
      </c>
      <c r="H271" s="47">
        <v>0</v>
      </c>
      <c r="I271" s="79">
        <v>2</v>
      </c>
      <c r="J271" s="47">
        <v>0</v>
      </c>
      <c r="K271" s="47">
        <v>0</v>
      </c>
      <c r="L271" s="47">
        <v>0</v>
      </c>
      <c r="M271" s="79">
        <v>0</v>
      </c>
      <c r="O271" s="90">
        <f t="shared" si="8"/>
        <v>3.8896876794726203E-7</v>
      </c>
      <c r="P271" s="101"/>
      <c r="R271" s="90">
        <f t="shared" si="9"/>
        <v>0</v>
      </c>
      <c r="S271" s="101"/>
    </row>
    <row r="272" spans="2:19" x14ac:dyDescent="0.25">
      <c r="B272" s="127"/>
      <c r="C272" s="127"/>
      <c r="D272" s="127"/>
      <c r="E272" s="106" t="s">
        <v>9595</v>
      </c>
      <c r="F272" s="47">
        <v>16</v>
      </c>
      <c r="G272" s="47">
        <v>0</v>
      </c>
      <c r="H272" s="47">
        <v>0</v>
      </c>
      <c r="I272" s="79">
        <v>16</v>
      </c>
      <c r="J272" s="47">
        <v>3</v>
      </c>
      <c r="K272" s="47">
        <v>0</v>
      </c>
      <c r="L272" s="47">
        <v>0</v>
      </c>
      <c r="M272" s="79">
        <v>3</v>
      </c>
      <c r="O272" s="90">
        <f t="shared" si="8"/>
        <v>3.1117501435780963E-6</v>
      </c>
      <c r="P272" s="101"/>
      <c r="R272" s="90">
        <f t="shared" si="9"/>
        <v>4.8552040585621771E-7</v>
      </c>
      <c r="S272" s="101"/>
    </row>
    <row r="273" spans="2:19" x14ac:dyDescent="0.25">
      <c r="B273" s="127"/>
      <c r="C273" s="127"/>
      <c r="D273" s="127"/>
      <c r="E273" s="106" t="s">
        <v>9596</v>
      </c>
      <c r="F273" s="47">
        <v>7</v>
      </c>
      <c r="G273" s="47">
        <v>0</v>
      </c>
      <c r="H273" s="47">
        <v>0</v>
      </c>
      <c r="I273" s="79">
        <v>4</v>
      </c>
      <c r="J273" s="47">
        <v>0</v>
      </c>
      <c r="K273" s="47">
        <v>0</v>
      </c>
      <c r="L273" s="47">
        <v>0</v>
      </c>
      <c r="M273" s="79">
        <v>0</v>
      </c>
      <c r="O273" s="90">
        <f t="shared" si="8"/>
        <v>7.7793753589452407E-7</v>
      </c>
      <c r="P273" s="101"/>
      <c r="R273" s="90">
        <f t="shared" si="9"/>
        <v>0</v>
      </c>
      <c r="S273" s="101"/>
    </row>
    <row r="274" spans="2:19" x14ac:dyDescent="0.25">
      <c r="B274" s="127"/>
      <c r="C274" s="127"/>
      <c r="D274" s="127"/>
      <c r="E274" s="106" t="s">
        <v>747</v>
      </c>
      <c r="F274" s="47">
        <v>3</v>
      </c>
      <c r="G274" s="47">
        <v>0</v>
      </c>
      <c r="H274" s="47">
        <v>0</v>
      </c>
      <c r="I274" s="79">
        <v>2</v>
      </c>
      <c r="J274" s="47">
        <v>0</v>
      </c>
      <c r="K274" s="47">
        <v>0</v>
      </c>
      <c r="L274" s="47">
        <v>0</v>
      </c>
      <c r="M274" s="79">
        <v>0</v>
      </c>
      <c r="O274" s="90">
        <f t="shared" si="8"/>
        <v>3.8896876794726203E-7</v>
      </c>
      <c r="P274" s="101"/>
      <c r="R274" s="90">
        <f t="shared" si="9"/>
        <v>0</v>
      </c>
      <c r="S274" s="101"/>
    </row>
    <row r="275" spans="2:19" x14ac:dyDescent="0.25">
      <c r="B275" s="127"/>
      <c r="C275" s="127"/>
      <c r="D275" s="127"/>
      <c r="E275" s="106" t="s">
        <v>9597</v>
      </c>
      <c r="F275" s="47">
        <v>14</v>
      </c>
      <c r="G275" s="47">
        <v>0</v>
      </c>
      <c r="H275" s="47">
        <v>0</v>
      </c>
      <c r="I275" s="79">
        <v>14</v>
      </c>
      <c r="J275" s="47">
        <v>0</v>
      </c>
      <c r="K275" s="47">
        <v>0</v>
      </c>
      <c r="L275" s="47">
        <v>0</v>
      </c>
      <c r="M275" s="79">
        <v>0</v>
      </c>
      <c r="O275" s="90">
        <f t="shared" si="8"/>
        <v>2.7227813756308344E-6</v>
      </c>
      <c r="P275" s="101"/>
      <c r="R275" s="90">
        <f t="shared" si="9"/>
        <v>0</v>
      </c>
      <c r="S275" s="101"/>
    </row>
    <row r="276" spans="2:19" x14ac:dyDescent="0.25">
      <c r="B276" s="127"/>
      <c r="C276" s="127"/>
      <c r="D276" s="127"/>
      <c r="E276" s="106" t="s">
        <v>9598</v>
      </c>
      <c r="F276" s="47">
        <v>1</v>
      </c>
      <c r="G276" s="47">
        <v>0</v>
      </c>
      <c r="H276" s="47">
        <v>0</v>
      </c>
      <c r="I276" s="79">
        <v>1</v>
      </c>
      <c r="J276" s="47">
        <v>0</v>
      </c>
      <c r="K276" s="47">
        <v>0</v>
      </c>
      <c r="L276" s="47">
        <v>0</v>
      </c>
      <c r="M276" s="79">
        <v>0</v>
      </c>
      <c r="O276" s="90">
        <f t="shared" si="8"/>
        <v>1.9448438397363102E-7</v>
      </c>
      <c r="P276" s="101"/>
      <c r="R276" s="90">
        <f t="shared" si="9"/>
        <v>0</v>
      </c>
      <c r="S276" s="101"/>
    </row>
    <row r="277" spans="2:19" x14ac:dyDescent="0.25">
      <c r="B277" s="127"/>
      <c r="C277" s="127"/>
      <c r="D277" s="127"/>
      <c r="E277" s="106" t="s">
        <v>9599</v>
      </c>
      <c r="F277" s="47">
        <v>8</v>
      </c>
      <c r="G277" s="47">
        <v>0</v>
      </c>
      <c r="H277" s="47">
        <v>0</v>
      </c>
      <c r="I277" s="79">
        <v>8</v>
      </c>
      <c r="J277" s="47">
        <v>0</v>
      </c>
      <c r="K277" s="47">
        <v>0</v>
      </c>
      <c r="L277" s="47">
        <v>0</v>
      </c>
      <c r="M277" s="79">
        <v>0</v>
      </c>
      <c r="O277" s="90">
        <f t="shared" si="8"/>
        <v>1.5558750717890481E-6</v>
      </c>
      <c r="P277" s="101"/>
      <c r="R277" s="90">
        <f t="shared" si="9"/>
        <v>0</v>
      </c>
      <c r="S277" s="101"/>
    </row>
    <row r="278" spans="2:19" x14ac:dyDescent="0.25">
      <c r="B278" s="127"/>
      <c r="C278" s="127"/>
      <c r="D278" s="127"/>
      <c r="E278" s="106" t="s">
        <v>9600</v>
      </c>
      <c r="F278" s="47">
        <v>6</v>
      </c>
      <c r="G278" s="47">
        <v>0</v>
      </c>
      <c r="H278" s="47">
        <v>0</v>
      </c>
      <c r="I278" s="79">
        <v>6</v>
      </c>
      <c r="J278" s="47">
        <v>0</v>
      </c>
      <c r="K278" s="47">
        <v>0</v>
      </c>
      <c r="L278" s="47">
        <v>0</v>
      </c>
      <c r="M278" s="79">
        <v>0</v>
      </c>
      <c r="O278" s="90">
        <f t="shared" si="8"/>
        <v>1.1669063038417861E-6</v>
      </c>
      <c r="P278" s="101"/>
      <c r="R278" s="90">
        <f t="shared" si="9"/>
        <v>0</v>
      </c>
      <c r="S278" s="101"/>
    </row>
    <row r="279" spans="2:19" x14ac:dyDescent="0.25">
      <c r="B279" s="127"/>
      <c r="C279" s="127"/>
      <c r="D279" s="127"/>
      <c r="E279" s="106" t="s">
        <v>9601</v>
      </c>
      <c r="F279" s="47">
        <v>3</v>
      </c>
      <c r="G279" s="47">
        <v>0</v>
      </c>
      <c r="H279" s="47">
        <v>0</v>
      </c>
      <c r="I279" s="79">
        <v>3</v>
      </c>
      <c r="J279" s="47">
        <v>0</v>
      </c>
      <c r="K279" s="47">
        <v>0</v>
      </c>
      <c r="L279" s="47">
        <v>0</v>
      </c>
      <c r="M279" s="79">
        <v>0</v>
      </c>
      <c r="O279" s="90">
        <f t="shared" si="8"/>
        <v>5.8345315192089305E-7</v>
      </c>
      <c r="P279" s="101"/>
      <c r="R279" s="90">
        <f t="shared" si="9"/>
        <v>0</v>
      </c>
      <c r="S279" s="101"/>
    </row>
    <row r="280" spans="2:19" x14ac:dyDescent="0.25">
      <c r="B280" s="127"/>
      <c r="C280" s="127"/>
      <c r="D280" s="127"/>
      <c r="E280" s="106" t="s">
        <v>9602</v>
      </c>
      <c r="F280" s="47">
        <v>14</v>
      </c>
      <c r="G280" s="47">
        <v>0</v>
      </c>
      <c r="H280" s="47">
        <v>0</v>
      </c>
      <c r="I280" s="79">
        <v>14</v>
      </c>
      <c r="J280" s="47">
        <v>0</v>
      </c>
      <c r="K280" s="47">
        <v>0</v>
      </c>
      <c r="L280" s="47">
        <v>0</v>
      </c>
      <c r="M280" s="79">
        <v>0</v>
      </c>
      <c r="O280" s="90">
        <f t="shared" si="8"/>
        <v>2.7227813756308344E-6</v>
      </c>
      <c r="P280" s="101"/>
      <c r="R280" s="90">
        <f t="shared" si="9"/>
        <v>0</v>
      </c>
      <c r="S280" s="101"/>
    </row>
    <row r="281" spans="2:19" x14ac:dyDescent="0.25">
      <c r="B281" s="127"/>
      <c r="C281" s="127"/>
      <c r="D281" s="127"/>
      <c r="E281" s="106" t="s">
        <v>9603</v>
      </c>
      <c r="F281" s="47">
        <v>6</v>
      </c>
      <c r="G281" s="47">
        <v>0</v>
      </c>
      <c r="H281" s="47">
        <v>0</v>
      </c>
      <c r="I281" s="79">
        <v>5</v>
      </c>
      <c r="J281" s="47">
        <v>1</v>
      </c>
      <c r="K281" s="47">
        <v>0</v>
      </c>
      <c r="L281" s="47">
        <v>0</v>
      </c>
      <c r="M281" s="79">
        <v>1</v>
      </c>
      <c r="O281" s="90">
        <f t="shared" si="8"/>
        <v>9.7242191986815519E-7</v>
      </c>
      <c r="P281" s="101"/>
      <c r="R281" s="90">
        <f t="shared" si="9"/>
        <v>1.6184013528540588E-7</v>
      </c>
      <c r="S281" s="101"/>
    </row>
    <row r="282" spans="2:19" x14ac:dyDescent="0.25">
      <c r="B282" s="127"/>
      <c r="C282" s="127"/>
      <c r="D282" s="127"/>
      <c r="E282" s="106" t="s">
        <v>9604</v>
      </c>
      <c r="F282" s="47">
        <v>23</v>
      </c>
      <c r="G282" s="47">
        <v>0</v>
      </c>
      <c r="H282" s="47">
        <v>0</v>
      </c>
      <c r="I282" s="79">
        <v>23</v>
      </c>
      <c r="J282" s="47">
        <v>0</v>
      </c>
      <c r="K282" s="47">
        <v>0</v>
      </c>
      <c r="L282" s="47">
        <v>0</v>
      </c>
      <c r="M282" s="79">
        <v>0</v>
      </c>
      <c r="O282" s="90">
        <f t="shared" si="8"/>
        <v>4.4731408313935137E-6</v>
      </c>
      <c r="P282" s="101"/>
      <c r="R282" s="90">
        <f t="shared" si="9"/>
        <v>0</v>
      </c>
      <c r="S282" s="101"/>
    </row>
    <row r="283" spans="2:19" x14ac:dyDescent="0.25">
      <c r="B283" s="127"/>
      <c r="C283" s="127"/>
      <c r="D283" s="127"/>
      <c r="E283" s="106" t="s">
        <v>9605</v>
      </c>
      <c r="F283" s="47">
        <v>9</v>
      </c>
      <c r="G283" s="47">
        <v>0</v>
      </c>
      <c r="H283" s="47">
        <v>0</v>
      </c>
      <c r="I283" s="79">
        <v>9</v>
      </c>
      <c r="J283" s="47">
        <v>2</v>
      </c>
      <c r="K283" s="47">
        <v>0</v>
      </c>
      <c r="L283" s="47">
        <v>0</v>
      </c>
      <c r="M283" s="79">
        <v>2</v>
      </c>
      <c r="O283" s="90">
        <f t="shared" si="8"/>
        <v>1.7503594557626793E-6</v>
      </c>
      <c r="P283" s="101"/>
      <c r="R283" s="90">
        <f t="shared" si="9"/>
        <v>3.2368027057081177E-7</v>
      </c>
      <c r="S283" s="101"/>
    </row>
    <row r="284" spans="2:19" x14ac:dyDescent="0.25">
      <c r="B284" s="127"/>
      <c r="C284" s="127"/>
      <c r="D284" s="127"/>
      <c r="E284" s="106" t="s">
        <v>9606</v>
      </c>
      <c r="F284" s="47">
        <v>4</v>
      </c>
      <c r="G284" s="47">
        <v>0</v>
      </c>
      <c r="H284" s="47">
        <v>0</v>
      </c>
      <c r="I284" s="79">
        <v>3</v>
      </c>
      <c r="J284" s="47">
        <v>0</v>
      </c>
      <c r="K284" s="47">
        <v>0</v>
      </c>
      <c r="L284" s="47">
        <v>0</v>
      </c>
      <c r="M284" s="79">
        <v>0</v>
      </c>
      <c r="O284" s="90">
        <f t="shared" si="8"/>
        <v>5.8345315192089305E-7</v>
      </c>
      <c r="P284" s="101"/>
      <c r="R284" s="90">
        <f t="shared" si="9"/>
        <v>0</v>
      </c>
      <c r="S284" s="101"/>
    </row>
    <row r="285" spans="2:19" x14ac:dyDescent="0.25">
      <c r="B285" s="127"/>
      <c r="C285" s="127"/>
      <c r="D285" s="127"/>
      <c r="E285" s="106" t="s">
        <v>9607</v>
      </c>
      <c r="F285" s="47">
        <v>5</v>
      </c>
      <c r="G285" s="47">
        <v>0</v>
      </c>
      <c r="H285" s="47">
        <v>0</v>
      </c>
      <c r="I285" s="79">
        <v>5</v>
      </c>
      <c r="J285" s="47">
        <v>0</v>
      </c>
      <c r="K285" s="47">
        <v>0</v>
      </c>
      <c r="L285" s="47">
        <v>0</v>
      </c>
      <c r="M285" s="79">
        <v>0</v>
      </c>
      <c r="O285" s="90">
        <f t="shared" si="8"/>
        <v>9.7242191986815519E-7</v>
      </c>
      <c r="P285" s="101"/>
      <c r="R285" s="90">
        <f t="shared" si="9"/>
        <v>0</v>
      </c>
      <c r="S285" s="101"/>
    </row>
    <row r="286" spans="2:19" x14ac:dyDescent="0.25">
      <c r="B286" s="127"/>
      <c r="C286" s="127"/>
      <c r="D286" s="127"/>
      <c r="E286" s="106" t="s">
        <v>9608</v>
      </c>
      <c r="F286" s="47">
        <v>14</v>
      </c>
      <c r="G286" s="47">
        <v>0</v>
      </c>
      <c r="H286" s="47">
        <v>0</v>
      </c>
      <c r="I286" s="79">
        <v>11</v>
      </c>
      <c r="J286" s="47">
        <v>1</v>
      </c>
      <c r="K286" s="47">
        <v>0</v>
      </c>
      <c r="L286" s="47">
        <v>0</v>
      </c>
      <c r="M286" s="79">
        <v>1</v>
      </c>
      <c r="O286" s="90">
        <f t="shared" si="8"/>
        <v>2.1393282237099415E-6</v>
      </c>
      <c r="P286" s="101"/>
      <c r="R286" s="90">
        <f t="shared" si="9"/>
        <v>1.6184013528540588E-7</v>
      </c>
      <c r="S286" s="101"/>
    </row>
    <row r="287" spans="2:19" x14ac:dyDescent="0.25">
      <c r="B287" s="127"/>
      <c r="C287" s="127"/>
      <c r="D287" s="127"/>
      <c r="E287" s="106" t="s">
        <v>9609</v>
      </c>
      <c r="F287" s="47">
        <v>9</v>
      </c>
      <c r="G287" s="47">
        <v>0</v>
      </c>
      <c r="H287" s="47">
        <v>0</v>
      </c>
      <c r="I287" s="79">
        <v>8</v>
      </c>
      <c r="J287" s="47">
        <v>0</v>
      </c>
      <c r="K287" s="47">
        <v>0</v>
      </c>
      <c r="L287" s="47">
        <v>0</v>
      </c>
      <c r="M287" s="79">
        <v>0</v>
      </c>
      <c r="O287" s="90">
        <f t="shared" si="8"/>
        <v>1.5558750717890481E-6</v>
      </c>
      <c r="P287" s="101"/>
      <c r="R287" s="90">
        <f t="shared" si="9"/>
        <v>0</v>
      </c>
      <c r="S287" s="101"/>
    </row>
    <row r="288" spans="2:19" x14ac:dyDescent="0.25">
      <c r="B288" s="127"/>
      <c r="C288" s="127"/>
      <c r="D288" s="127"/>
      <c r="E288" s="106" t="s">
        <v>9610</v>
      </c>
      <c r="F288" s="47">
        <v>3</v>
      </c>
      <c r="G288" s="47">
        <v>0</v>
      </c>
      <c r="H288" s="47">
        <v>0</v>
      </c>
      <c r="I288" s="79">
        <v>3</v>
      </c>
      <c r="J288" s="47">
        <v>0</v>
      </c>
      <c r="K288" s="47">
        <v>0</v>
      </c>
      <c r="L288" s="47">
        <v>0</v>
      </c>
      <c r="M288" s="79">
        <v>0</v>
      </c>
      <c r="O288" s="90">
        <f t="shared" si="8"/>
        <v>5.8345315192089305E-7</v>
      </c>
      <c r="P288" s="101"/>
      <c r="R288" s="90">
        <f t="shared" si="9"/>
        <v>0</v>
      </c>
      <c r="S288" s="101"/>
    </row>
    <row r="289" spans="2:19" x14ac:dyDescent="0.25">
      <c r="B289" s="127"/>
      <c r="C289" s="127"/>
      <c r="D289" s="127"/>
      <c r="E289" s="106" t="s">
        <v>9611</v>
      </c>
      <c r="F289" s="47">
        <v>14</v>
      </c>
      <c r="G289" s="47">
        <v>0</v>
      </c>
      <c r="H289" s="47">
        <v>0</v>
      </c>
      <c r="I289" s="79">
        <v>14</v>
      </c>
      <c r="J289" s="47">
        <v>1</v>
      </c>
      <c r="K289" s="47">
        <v>0</v>
      </c>
      <c r="L289" s="47">
        <v>0</v>
      </c>
      <c r="M289" s="79">
        <v>1</v>
      </c>
      <c r="O289" s="90">
        <f t="shared" si="8"/>
        <v>2.7227813756308344E-6</v>
      </c>
      <c r="P289" s="101"/>
      <c r="R289" s="90">
        <f t="shared" si="9"/>
        <v>1.6184013528540588E-7</v>
      </c>
      <c r="S289" s="101"/>
    </row>
    <row r="290" spans="2:19" x14ac:dyDescent="0.25">
      <c r="B290" s="127"/>
      <c r="C290" s="127"/>
      <c r="D290" s="127"/>
      <c r="E290" s="106" t="s">
        <v>9612</v>
      </c>
      <c r="F290" s="47">
        <v>12</v>
      </c>
      <c r="G290" s="47">
        <v>0</v>
      </c>
      <c r="H290" s="47">
        <v>0</v>
      </c>
      <c r="I290" s="79">
        <v>12</v>
      </c>
      <c r="J290" s="47">
        <v>0</v>
      </c>
      <c r="K290" s="47">
        <v>0</v>
      </c>
      <c r="L290" s="47">
        <v>0</v>
      </c>
      <c r="M290" s="79">
        <v>0</v>
      </c>
      <c r="O290" s="90">
        <f t="shared" si="8"/>
        <v>2.3338126076835722E-6</v>
      </c>
      <c r="P290" s="101"/>
      <c r="R290" s="90">
        <f t="shared" si="9"/>
        <v>0</v>
      </c>
      <c r="S290" s="101"/>
    </row>
    <row r="291" spans="2:19" x14ac:dyDescent="0.25">
      <c r="B291" s="127"/>
      <c r="C291" s="127"/>
      <c r="D291" s="127"/>
      <c r="E291" s="106" t="s">
        <v>9613</v>
      </c>
      <c r="F291" s="47">
        <v>1</v>
      </c>
      <c r="G291" s="47">
        <v>0</v>
      </c>
      <c r="H291" s="47">
        <v>0</v>
      </c>
      <c r="I291" s="79">
        <v>1</v>
      </c>
      <c r="J291" s="47">
        <v>0</v>
      </c>
      <c r="K291" s="47">
        <v>0</v>
      </c>
      <c r="L291" s="47">
        <v>0</v>
      </c>
      <c r="M291" s="79">
        <v>0</v>
      </c>
      <c r="O291" s="90">
        <f t="shared" si="8"/>
        <v>1.9448438397363102E-7</v>
      </c>
      <c r="P291" s="101"/>
      <c r="R291" s="90">
        <f t="shared" si="9"/>
        <v>0</v>
      </c>
      <c r="S291" s="101"/>
    </row>
    <row r="292" spans="2:19" x14ac:dyDescent="0.25">
      <c r="B292" s="127"/>
      <c r="C292" s="127"/>
      <c r="D292" s="127"/>
      <c r="E292" s="106" t="s">
        <v>9614</v>
      </c>
      <c r="F292" s="47">
        <v>6</v>
      </c>
      <c r="G292" s="47">
        <v>0</v>
      </c>
      <c r="H292" s="47">
        <v>0</v>
      </c>
      <c r="I292" s="79">
        <v>5</v>
      </c>
      <c r="J292" s="47">
        <v>0</v>
      </c>
      <c r="K292" s="47">
        <v>0</v>
      </c>
      <c r="L292" s="47">
        <v>0</v>
      </c>
      <c r="M292" s="79">
        <v>0</v>
      </c>
      <c r="O292" s="90">
        <f t="shared" si="8"/>
        <v>9.7242191986815519E-7</v>
      </c>
      <c r="P292" s="101"/>
      <c r="R292" s="90">
        <f t="shared" si="9"/>
        <v>0</v>
      </c>
      <c r="S292" s="101"/>
    </row>
    <row r="293" spans="2:19" x14ac:dyDescent="0.25">
      <c r="B293" s="127"/>
      <c r="C293" s="127"/>
      <c r="D293" s="127"/>
      <c r="E293" s="106" t="s">
        <v>9615</v>
      </c>
      <c r="F293" s="47">
        <v>162</v>
      </c>
      <c r="G293" s="47">
        <v>0</v>
      </c>
      <c r="H293" s="47">
        <v>0</v>
      </c>
      <c r="I293" s="79">
        <v>162</v>
      </c>
      <c r="J293" s="47">
        <v>36</v>
      </c>
      <c r="K293" s="47">
        <v>0</v>
      </c>
      <c r="L293" s="47">
        <v>0</v>
      </c>
      <c r="M293" s="79">
        <v>36</v>
      </c>
      <c r="O293" s="90">
        <f t="shared" si="8"/>
        <v>3.1506470203728228E-5</v>
      </c>
      <c r="P293" s="101"/>
      <c r="R293" s="90">
        <f t="shared" si="9"/>
        <v>5.826244870274612E-6</v>
      </c>
      <c r="S293" s="101"/>
    </row>
    <row r="294" spans="2:19" x14ac:dyDescent="0.25">
      <c r="B294" s="127"/>
      <c r="C294" s="127"/>
      <c r="D294" s="127"/>
      <c r="E294" s="106" t="s">
        <v>9616</v>
      </c>
      <c r="F294" s="47">
        <v>9</v>
      </c>
      <c r="G294" s="47">
        <v>0</v>
      </c>
      <c r="H294" s="47">
        <v>0</v>
      </c>
      <c r="I294" s="79">
        <v>9</v>
      </c>
      <c r="J294" s="47">
        <v>0</v>
      </c>
      <c r="K294" s="47">
        <v>0</v>
      </c>
      <c r="L294" s="47">
        <v>0</v>
      </c>
      <c r="M294" s="79">
        <v>0</v>
      </c>
      <c r="O294" s="90">
        <f t="shared" si="8"/>
        <v>1.7503594557626793E-6</v>
      </c>
      <c r="P294" s="101"/>
      <c r="R294" s="90">
        <f t="shared" si="9"/>
        <v>0</v>
      </c>
      <c r="S294" s="101"/>
    </row>
    <row r="295" spans="2:19" x14ac:dyDescent="0.25">
      <c r="B295" s="127"/>
      <c r="C295" s="127"/>
      <c r="D295" s="127"/>
      <c r="E295" s="106" t="s">
        <v>9617</v>
      </c>
      <c r="F295" s="47">
        <v>6</v>
      </c>
      <c r="G295" s="47">
        <v>0</v>
      </c>
      <c r="H295" s="47">
        <v>0</v>
      </c>
      <c r="I295" s="79">
        <v>6</v>
      </c>
      <c r="J295" s="47">
        <v>0</v>
      </c>
      <c r="K295" s="47">
        <v>0</v>
      </c>
      <c r="L295" s="47">
        <v>0</v>
      </c>
      <c r="M295" s="79">
        <v>0</v>
      </c>
      <c r="O295" s="90">
        <f t="shared" si="8"/>
        <v>1.1669063038417861E-6</v>
      </c>
      <c r="P295" s="101"/>
      <c r="R295" s="90">
        <f t="shared" si="9"/>
        <v>0</v>
      </c>
      <c r="S295" s="101"/>
    </row>
    <row r="296" spans="2:19" x14ac:dyDescent="0.25">
      <c r="B296" s="127"/>
      <c r="C296" s="127"/>
      <c r="D296" s="127"/>
      <c r="E296" s="106" t="s">
        <v>9618</v>
      </c>
      <c r="F296" s="47">
        <v>3</v>
      </c>
      <c r="G296" s="47">
        <v>0</v>
      </c>
      <c r="H296" s="47">
        <v>0</v>
      </c>
      <c r="I296" s="79">
        <v>3</v>
      </c>
      <c r="J296" s="47">
        <v>0</v>
      </c>
      <c r="K296" s="47">
        <v>0</v>
      </c>
      <c r="L296" s="47">
        <v>0</v>
      </c>
      <c r="M296" s="79">
        <v>0</v>
      </c>
      <c r="O296" s="90">
        <f t="shared" si="8"/>
        <v>5.8345315192089305E-7</v>
      </c>
      <c r="P296" s="101"/>
      <c r="R296" s="90">
        <f t="shared" si="9"/>
        <v>0</v>
      </c>
      <c r="S296" s="101"/>
    </row>
    <row r="297" spans="2:19" x14ac:dyDescent="0.25">
      <c r="B297" s="127"/>
      <c r="C297" s="127"/>
      <c r="D297" s="127"/>
      <c r="E297" s="106" t="s">
        <v>9619</v>
      </c>
      <c r="F297" s="47">
        <v>93</v>
      </c>
      <c r="G297" s="47">
        <v>0</v>
      </c>
      <c r="H297" s="47">
        <v>0</v>
      </c>
      <c r="I297" s="79">
        <v>85</v>
      </c>
      <c r="J297" s="47">
        <v>6</v>
      </c>
      <c r="K297" s="47">
        <v>0</v>
      </c>
      <c r="L297" s="47">
        <v>0</v>
      </c>
      <c r="M297" s="79">
        <v>6</v>
      </c>
      <c r="O297" s="90">
        <f t="shared" si="8"/>
        <v>1.6531172637758637E-5</v>
      </c>
      <c r="P297" s="101"/>
      <c r="R297" s="90">
        <f t="shared" si="9"/>
        <v>9.7104081171243541E-7</v>
      </c>
      <c r="S297" s="101"/>
    </row>
    <row r="298" spans="2:19" x14ac:dyDescent="0.25">
      <c r="B298" s="127"/>
      <c r="C298" s="127"/>
      <c r="D298" s="127"/>
      <c r="E298" s="106" t="s">
        <v>9620</v>
      </c>
      <c r="F298" s="47">
        <v>10</v>
      </c>
      <c r="G298" s="47">
        <v>0</v>
      </c>
      <c r="H298" s="47">
        <v>0</v>
      </c>
      <c r="I298" s="79">
        <v>10</v>
      </c>
      <c r="J298" s="47">
        <v>1</v>
      </c>
      <c r="K298" s="47">
        <v>0</v>
      </c>
      <c r="L298" s="47">
        <v>0</v>
      </c>
      <c r="M298" s="79">
        <v>1</v>
      </c>
      <c r="O298" s="90">
        <f t="shared" si="8"/>
        <v>1.9448438397363104E-6</v>
      </c>
      <c r="P298" s="101"/>
      <c r="R298" s="90">
        <f t="shared" si="9"/>
        <v>1.6184013528540588E-7</v>
      </c>
      <c r="S298" s="101"/>
    </row>
    <row r="299" spans="2:19" x14ac:dyDescent="0.25">
      <c r="B299" s="127"/>
      <c r="C299" s="127"/>
      <c r="D299" s="127" t="s">
        <v>1046</v>
      </c>
      <c r="E299" s="106"/>
      <c r="F299" s="47">
        <v>3</v>
      </c>
      <c r="G299" s="47">
        <v>0</v>
      </c>
      <c r="H299" s="47">
        <v>0</v>
      </c>
      <c r="I299" s="79">
        <v>2</v>
      </c>
      <c r="J299" s="47">
        <v>14</v>
      </c>
      <c r="K299" s="47">
        <v>0</v>
      </c>
      <c r="L299" s="47">
        <v>0</v>
      </c>
      <c r="M299" s="79">
        <v>2</v>
      </c>
      <c r="O299" s="90">
        <f t="shared" si="8"/>
        <v>3.8896876794726203E-7</v>
      </c>
      <c r="P299" s="101"/>
      <c r="R299" s="90">
        <f t="shared" si="9"/>
        <v>3.2368027057081177E-7</v>
      </c>
      <c r="S299" s="101"/>
    </row>
    <row r="300" spans="2:19" x14ac:dyDescent="0.25">
      <c r="B300" s="127"/>
      <c r="C300" s="127"/>
      <c r="D300" s="127"/>
      <c r="E300" s="106" t="s">
        <v>9621</v>
      </c>
      <c r="F300" s="47">
        <v>3404</v>
      </c>
      <c r="G300" s="47">
        <v>0</v>
      </c>
      <c r="H300" s="47">
        <v>0</v>
      </c>
      <c r="I300" s="79">
        <v>3143</v>
      </c>
      <c r="J300" s="47">
        <v>293</v>
      </c>
      <c r="K300" s="47">
        <v>0</v>
      </c>
      <c r="L300" s="47">
        <v>0</v>
      </c>
      <c r="M300" s="79">
        <v>253</v>
      </c>
      <c r="O300" s="90">
        <f t="shared" si="8"/>
        <v>6.1126441882912235E-4</v>
      </c>
      <c r="P300" s="101"/>
      <c r="R300" s="90">
        <f t="shared" si="9"/>
        <v>4.0945554227207688E-5</v>
      </c>
      <c r="S300" s="101"/>
    </row>
    <row r="301" spans="2:19" x14ac:dyDescent="0.25">
      <c r="B301" s="127"/>
      <c r="C301" s="127"/>
      <c r="D301" s="127"/>
      <c r="E301" s="106" t="s">
        <v>9622</v>
      </c>
      <c r="F301" s="47">
        <v>1908</v>
      </c>
      <c r="G301" s="47">
        <v>0</v>
      </c>
      <c r="H301" s="47">
        <v>10</v>
      </c>
      <c r="I301" s="79">
        <v>1</v>
      </c>
      <c r="J301" s="47">
        <v>113</v>
      </c>
      <c r="K301" s="47">
        <v>0</v>
      </c>
      <c r="L301" s="47">
        <v>0</v>
      </c>
      <c r="M301" s="79">
        <v>0</v>
      </c>
      <c r="O301" s="90">
        <f t="shared" si="8"/>
        <v>1.9448438397363102E-7</v>
      </c>
      <c r="P301" s="101"/>
      <c r="R301" s="90">
        <f t="shared" si="9"/>
        <v>0</v>
      </c>
      <c r="S301" s="101"/>
    </row>
    <row r="302" spans="2:19" x14ac:dyDescent="0.25">
      <c r="B302" s="127"/>
      <c r="C302" s="127"/>
      <c r="D302" s="127"/>
      <c r="E302" s="106" t="s">
        <v>9623</v>
      </c>
      <c r="F302" s="47">
        <v>15</v>
      </c>
      <c r="G302" s="47">
        <v>0</v>
      </c>
      <c r="H302" s="47">
        <v>0</v>
      </c>
      <c r="I302" s="79">
        <v>2</v>
      </c>
      <c r="J302" s="47">
        <v>2</v>
      </c>
      <c r="K302" s="47">
        <v>0</v>
      </c>
      <c r="L302" s="47">
        <v>0</v>
      </c>
      <c r="M302" s="79">
        <v>1</v>
      </c>
      <c r="O302" s="90">
        <f t="shared" si="8"/>
        <v>3.8896876794726203E-7</v>
      </c>
      <c r="P302" s="101"/>
      <c r="R302" s="90">
        <f t="shared" si="9"/>
        <v>1.6184013528540588E-7</v>
      </c>
      <c r="S302" s="101"/>
    </row>
    <row r="303" spans="2:19" x14ac:dyDescent="0.25">
      <c r="B303" s="127"/>
      <c r="C303" s="127"/>
      <c r="D303" s="127"/>
      <c r="E303" s="106" t="s">
        <v>9624</v>
      </c>
      <c r="F303" s="47">
        <v>1</v>
      </c>
      <c r="G303" s="47">
        <v>0</v>
      </c>
      <c r="H303" s="47">
        <v>0</v>
      </c>
      <c r="I303" s="79">
        <v>1</v>
      </c>
      <c r="J303" s="47">
        <v>0</v>
      </c>
      <c r="K303" s="47">
        <v>0</v>
      </c>
      <c r="L303" s="47">
        <v>0</v>
      </c>
      <c r="M303" s="79">
        <v>0</v>
      </c>
      <c r="O303" s="90">
        <f t="shared" si="8"/>
        <v>1.9448438397363102E-7</v>
      </c>
      <c r="P303" s="101"/>
      <c r="R303" s="90">
        <f t="shared" si="9"/>
        <v>0</v>
      </c>
      <c r="S303" s="101"/>
    </row>
    <row r="304" spans="2:19" x14ac:dyDescent="0.25">
      <c r="B304" s="127"/>
      <c r="C304" s="127"/>
      <c r="D304" s="127" t="s">
        <v>1045</v>
      </c>
      <c r="E304" s="106"/>
      <c r="F304" s="47">
        <v>0</v>
      </c>
      <c r="G304" s="47">
        <v>0</v>
      </c>
      <c r="H304" s="47">
        <v>0</v>
      </c>
      <c r="I304" s="79">
        <v>0</v>
      </c>
      <c r="J304" s="47">
        <v>3</v>
      </c>
      <c r="K304" s="47">
        <v>0</v>
      </c>
      <c r="L304" s="47">
        <v>0</v>
      </c>
      <c r="M304" s="79">
        <v>2</v>
      </c>
      <c r="O304" s="90">
        <f t="shared" si="8"/>
        <v>0</v>
      </c>
      <c r="P304" s="101"/>
      <c r="R304" s="90">
        <f t="shared" si="9"/>
        <v>3.2368027057081177E-7</v>
      </c>
      <c r="S304" s="101"/>
    </row>
    <row r="305" spans="2:19" x14ac:dyDescent="0.25">
      <c r="B305" s="127"/>
      <c r="C305" s="127"/>
      <c r="D305" s="127"/>
      <c r="E305" s="106" t="s">
        <v>9625</v>
      </c>
      <c r="F305" s="47">
        <v>18</v>
      </c>
      <c r="G305" s="47">
        <v>0</v>
      </c>
      <c r="H305" s="47">
        <v>0</v>
      </c>
      <c r="I305" s="79">
        <v>18</v>
      </c>
      <c r="J305" s="47">
        <v>0</v>
      </c>
      <c r="K305" s="47">
        <v>0</v>
      </c>
      <c r="L305" s="47">
        <v>0</v>
      </c>
      <c r="M305" s="79">
        <v>0</v>
      </c>
      <c r="O305" s="90">
        <f t="shared" si="8"/>
        <v>3.5007189115253585E-6</v>
      </c>
      <c r="P305" s="101"/>
      <c r="R305" s="90">
        <f t="shared" si="9"/>
        <v>0</v>
      </c>
      <c r="S305" s="101"/>
    </row>
    <row r="306" spans="2:19" x14ac:dyDescent="0.25">
      <c r="B306" s="127"/>
      <c r="C306" s="127"/>
      <c r="D306" s="127"/>
      <c r="E306" s="106" t="s">
        <v>1045</v>
      </c>
      <c r="F306" s="47">
        <v>29</v>
      </c>
      <c r="G306" s="47">
        <v>0</v>
      </c>
      <c r="H306" s="47">
        <v>0</v>
      </c>
      <c r="I306" s="79">
        <v>29</v>
      </c>
      <c r="J306" s="47">
        <v>1</v>
      </c>
      <c r="K306" s="47">
        <v>0</v>
      </c>
      <c r="L306" s="47">
        <v>0</v>
      </c>
      <c r="M306" s="79">
        <v>1</v>
      </c>
      <c r="O306" s="90">
        <f t="shared" si="8"/>
        <v>5.6400471352352996E-6</v>
      </c>
      <c r="P306" s="101"/>
      <c r="R306" s="90">
        <f t="shared" si="9"/>
        <v>1.6184013528540588E-7</v>
      </c>
      <c r="S306" s="101"/>
    </row>
    <row r="307" spans="2:19" x14ac:dyDescent="0.25">
      <c r="B307" s="127"/>
      <c r="C307" s="127"/>
      <c r="D307" s="127" t="s">
        <v>1044</v>
      </c>
      <c r="E307" s="106"/>
      <c r="F307" s="47">
        <v>1</v>
      </c>
      <c r="G307" s="47">
        <v>0</v>
      </c>
      <c r="H307" s="47">
        <v>0</v>
      </c>
      <c r="I307" s="79">
        <v>0</v>
      </c>
      <c r="J307" s="47">
        <v>22</v>
      </c>
      <c r="K307" s="47">
        <v>0</v>
      </c>
      <c r="L307" s="47">
        <v>0</v>
      </c>
      <c r="M307" s="79">
        <v>8</v>
      </c>
      <c r="O307" s="90">
        <f t="shared" si="8"/>
        <v>0</v>
      </c>
      <c r="P307" s="101"/>
      <c r="R307" s="90">
        <f t="shared" si="9"/>
        <v>1.2947210822832471E-6</v>
      </c>
      <c r="S307" s="101"/>
    </row>
    <row r="308" spans="2:19" x14ac:dyDescent="0.25">
      <c r="B308" s="127"/>
      <c r="C308" s="127"/>
      <c r="D308" s="127"/>
      <c r="E308" s="106" t="s">
        <v>9626</v>
      </c>
      <c r="F308" s="47">
        <v>267</v>
      </c>
      <c r="G308" s="47">
        <v>0</v>
      </c>
      <c r="H308" s="47">
        <v>0</v>
      </c>
      <c r="I308" s="79">
        <v>109</v>
      </c>
      <c r="J308" s="47">
        <v>79</v>
      </c>
      <c r="K308" s="47">
        <v>0</v>
      </c>
      <c r="L308" s="47">
        <v>0</v>
      </c>
      <c r="M308" s="79">
        <v>30</v>
      </c>
      <c r="O308" s="90">
        <f t="shared" si="8"/>
        <v>2.1198797853125783E-5</v>
      </c>
      <c r="P308" s="101"/>
      <c r="R308" s="90">
        <f t="shared" si="9"/>
        <v>4.8552040585621764E-6</v>
      </c>
      <c r="S308" s="101"/>
    </row>
    <row r="309" spans="2:19" x14ac:dyDescent="0.25">
      <c r="B309" s="127"/>
      <c r="C309" s="127"/>
      <c r="D309" s="127"/>
      <c r="E309" s="106" t="s">
        <v>9627</v>
      </c>
      <c r="F309" s="47">
        <v>4</v>
      </c>
      <c r="G309" s="47">
        <v>0</v>
      </c>
      <c r="H309" s="47">
        <v>0</v>
      </c>
      <c r="I309" s="79">
        <v>1</v>
      </c>
      <c r="J309" s="47">
        <v>1</v>
      </c>
      <c r="K309" s="47">
        <v>0</v>
      </c>
      <c r="L309" s="47">
        <v>0</v>
      </c>
      <c r="M309" s="79">
        <v>0</v>
      </c>
      <c r="O309" s="90">
        <f t="shared" si="8"/>
        <v>1.9448438397363102E-7</v>
      </c>
      <c r="P309" s="101"/>
      <c r="R309" s="90">
        <f t="shared" si="9"/>
        <v>0</v>
      </c>
      <c r="S309" s="101"/>
    </row>
    <row r="310" spans="2:19" x14ac:dyDescent="0.25">
      <c r="B310" s="127"/>
      <c r="C310" s="127"/>
      <c r="D310" s="127"/>
      <c r="E310" s="106" t="s">
        <v>9628</v>
      </c>
      <c r="F310" s="47">
        <v>51</v>
      </c>
      <c r="G310" s="47">
        <v>0</v>
      </c>
      <c r="H310" s="47">
        <v>0</v>
      </c>
      <c r="I310" s="79">
        <v>3</v>
      </c>
      <c r="J310" s="47">
        <v>21</v>
      </c>
      <c r="K310" s="47">
        <v>0</v>
      </c>
      <c r="L310" s="47">
        <v>0</v>
      </c>
      <c r="M310" s="79">
        <v>1</v>
      </c>
      <c r="O310" s="90">
        <f t="shared" si="8"/>
        <v>5.8345315192089305E-7</v>
      </c>
      <c r="P310" s="101"/>
      <c r="R310" s="90">
        <f t="shared" si="9"/>
        <v>1.6184013528540588E-7</v>
      </c>
      <c r="S310" s="101"/>
    </row>
    <row r="311" spans="2:19" x14ac:dyDescent="0.25">
      <c r="B311" s="127"/>
      <c r="C311" s="127"/>
      <c r="D311" s="127"/>
      <c r="E311" s="106" t="s">
        <v>9629</v>
      </c>
      <c r="F311" s="47">
        <v>5</v>
      </c>
      <c r="G311" s="47">
        <v>0</v>
      </c>
      <c r="H311" s="47">
        <v>0</v>
      </c>
      <c r="I311" s="79">
        <v>3</v>
      </c>
      <c r="J311" s="47">
        <v>1</v>
      </c>
      <c r="K311" s="47">
        <v>0</v>
      </c>
      <c r="L311" s="47">
        <v>0</v>
      </c>
      <c r="M311" s="79">
        <v>1</v>
      </c>
      <c r="O311" s="90">
        <f t="shared" si="8"/>
        <v>5.8345315192089305E-7</v>
      </c>
      <c r="P311" s="101"/>
      <c r="R311" s="90">
        <f t="shared" si="9"/>
        <v>1.6184013528540588E-7</v>
      </c>
      <c r="S311" s="101"/>
    </row>
    <row r="312" spans="2:19" x14ac:dyDescent="0.25">
      <c r="B312" s="127"/>
      <c r="C312" s="127"/>
      <c r="D312" s="127"/>
      <c r="E312" s="106" t="s">
        <v>9630</v>
      </c>
      <c r="F312" s="47">
        <v>14</v>
      </c>
      <c r="G312" s="47">
        <v>0</v>
      </c>
      <c r="H312" s="47">
        <v>0</v>
      </c>
      <c r="I312" s="79">
        <v>1</v>
      </c>
      <c r="J312" s="47">
        <v>0</v>
      </c>
      <c r="K312" s="47">
        <v>0</v>
      </c>
      <c r="L312" s="47">
        <v>0</v>
      </c>
      <c r="M312" s="79">
        <v>0</v>
      </c>
      <c r="O312" s="90">
        <f t="shared" si="8"/>
        <v>1.9448438397363102E-7</v>
      </c>
      <c r="P312" s="101"/>
      <c r="R312" s="90">
        <f t="shared" si="9"/>
        <v>0</v>
      </c>
      <c r="S312" s="101"/>
    </row>
    <row r="313" spans="2:19" x14ac:dyDescent="0.25">
      <c r="B313" s="127"/>
      <c r="C313" s="127"/>
      <c r="D313" s="127"/>
      <c r="E313" s="106" t="s">
        <v>5334</v>
      </c>
      <c r="F313" s="47">
        <v>7</v>
      </c>
      <c r="G313" s="47">
        <v>0</v>
      </c>
      <c r="H313" s="47">
        <v>0</v>
      </c>
      <c r="I313" s="79">
        <v>4</v>
      </c>
      <c r="J313" s="47">
        <v>7</v>
      </c>
      <c r="K313" s="47">
        <v>0</v>
      </c>
      <c r="L313" s="47">
        <v>0</v>
      </c>
      <c r="M313" s="79">
        <v>1</v>
      </c>
      <c r="O313" s="90">
        <f t="shared" si="8"/>
        <v>7.7793753589452407E-7</v>
      </c>
      <c r="P313" s="101"/>
      <c r="R313" s="90">
        <f t="shared" si="9"/>
        <v>1.6184013528540588E-7</v>
      </c>
      <c r="S313" s="101"/>
    </row>
    <row r="314" spans="2:19" x14ac:dyDescent="0.25">
      <c r="B314" s="127"/>
      <c r="C314" s="127"/>
      <c r="D314" s="127"/>
      <c r="E314" s="106" t="s">
        <v>9631</v>
      </c>
      <c r="F314" s="47">
        <v>18</v>
      </c>
      <c r="G314" s="47">
        <v>0</v>
      </c>
      <c r="H314" s="47">
        <v>0</v>
      </c>
      <c r="I314" s="79">
        <v>1</v>
      </c>
      <c r="J314" s="47">
        <v>5</v>
      </c>
      <c r="K314" s="47">
        <v>0</v>
      </c>
      <c r="L314" s="47">
        <v>0</v>
      </c>
      <c r="M314" s="79">
        <v>0</v>
      </c>
      <c r="O314" s="90">
        <f t="shared" si="8"/>
        <v>1.9448438397363102E-7</v>
      </c>
      <c r="P314" s="101"/>
      <c r="R314" s="90">
        <f t="shared" si="9"/>
        <v>0</v>
      </c>
      <c r="S314" s="101"/>
    </row>
    <row r="315" spans="2:19" x14ac:dyDescent="0.25">
      <c r="B315" s="127"/>
      <c r="C315" s="127"/>
      <c r="D315" s="127"/>
      <c r="E315" s="106" t="s">
        <v>9632</v>
      </c>
      <c r="F315" s="47">
        <v>21</v>
      </c>
      <c r="G315" s="47">
        <v>0</v>
      </c>
      <c r="H315" s="47">
        <v>0</v>
      </c>
      <c r="I315" s="79">
        <v>7</v>
      </c>
      <c r="J315" s="47">
        <v>8</v>
      </c>
      <c r="K315" s="47">
        <v>0</v>
      </c>
      <c r="L315" s="47">
        <v>0</v>
      </c>
      <c r="M315" s="79">
        <v>3</v>
      </c>
      <c r="O315" s="90">
        <f t="shared" si="8"/>
        <v>1.3613906878154172E-6</v>
      </c>
      <c r="P315" s="101"/>
      <c r="R315" s="90">
        <f t="shared" si="9"/>
        <v>4.8552040585621771E-7</v>
      </c>
      <c r="S315" s="101"/>
    </row>
    <row r="316" spans="2:19" x14ac:dyDescent="0.25">
      <c r="B316" s="127"/>
      <c r="C316" s="127"/>
      <c r="D316" s="127"/>
      <c r="E316" s="106" t="s">
        <v>9633</v>
      </c>
      <c r="F316" s="47">
        <v>12</v>
      </c>
      <c r="G316" s="47">
        <v>0</v>
      </c>
      <c r="H316" s="47">
        <v>0</v>
      </c>
      <c r="I316" s="79">
        <v>1</v>
      </c>
      <c r="J316" s="47">
        <v>11</v>
      </c>
      <c r="K316" s="47">
        <v>0</v>
      </c>
      <c r="L316" s="47">
        <v>0</v>
      </c>
      <c r="M316" s="79">
        <v>2</v>
      </c>
      <c r="O316" s="90">
        <f t="shared" si="8"/>
        <v>1.9448438397363102E-7</v>
      </c>
      <c r="P316" s="101"/>
      <c r="R316" s="90">
        <f t="shared" si="9"/>
        <v>3.2368027057081177E-7</v>
      </c>
      <c r="S316" s="101"/>
    </row>
    <row r="317" spans="2:19" x14ac:dyDescent="0.25">
      <c r="B317" s="127"/>
      <c r="C317" s="127"/>
      <c r="D317" s="127"/>
      <c r="E317" s="106" t="s">
        <v>9634</v>
      </c>
      <c r="F317" s="47">
        <v>92</v>
      </c>
      <c r="G317" s="47">
        <v>0</v>
      </c>
      <c r="H317" s="47">
        <v>0</v>
      </c>
      <c r="I317" s="79">
        <v>10</v>
      </c>
      <c r="J317" s="47">
        <v>26</v>
      </c>
      <c r="K317" s="47">
        <v>0</v>
      </c>
      <c r="L317" s="47">
        <v>0</v>
      </c>
      <c r="M317" s="79">
        <v>7</v>
      </c>
      <c r="O317" s="90">
        <f t="shared" si="8"/>
        <v>1.9448438397363104E-6</v>
      </c>
      <c r="P317" s="101"/>
      <c r="R317" s="90">
        <f t="shared" si="9"/>
        <v>1.1328809469978411E-6</v>
      </c>
      <c r="S317" s="101"/>
    </row>
    <row r="318" spans="2:19" x14ac:dyDescent="0.25">
      <c r="B318" s="127"/>
      <c r="C318" s="127"/>
      <c r="D318" s="127"/>
      <c r="E318" s="106" t="s">
        <v>9635</v>
      </c>
      <c r="F318" s="47">
        <v>1</v>
      </c>
      <c r="G318" s="47">
        <v>0</v>
      </c>
      <c r="H318" s="47">
        <v>0</v>
      </c>
      <c r="I318" s="79">
        <v>0</v>
      </c>
      <c r="J318" s="47">
        <v>8</v>
      </c>
      <c r="K318" s="47">
        <v>0</v>
      </c>
      <c r="L318" s="47">
        <v>0</v>
      </c>
      <c r="M318" s="79">
        <v>2</v>
      </c>
      <c r="O318" s="90">
        <f t="shared" si="8"/>
        <v>0</v>
      </c>
      <c r="P318" s="101"/>
      <c r="R318" s="90">
        <f t="shared" si="9"/>
        <v>3.2368027057081177E-7</v>
      </c>
      <c r="S318" s="101"/>
    </row>
    <row r="319" spans="2:19" x14ac:dyDescent="0.25">
      <c r="B319" s="127"/>
      <c r="C319" s="127"/>
      <c r="D319" s="127"/>
      <c r="E319" s="106" t="s">
        <v>9636</v>
      </c>
      <c r="F319" s="47">
        <v>15</v>
      </c>
      <c r="G319" s="47">
        <v>0</v>
      </c>
      <c r="H319" s="47">
        <v>0</v>
      </c>
      <c r="I319" s="79">
        <v>1</v>
      </c>
      <c r="J319" s="47">
        <v>5</v>
      </c>
      <c r="K319" s="47">
        <v>0</v>
      </c>
      <c r="L319" s="47">
        <v>0</v>
      </c>
      <c r="M319" s="79">
        <v>0</v>
      </c>
      <c r="O319" s="90">
        <f t="shared" si="8"/>
        <v>1.9448438397363102E-7</v>
      </c>
      <c r="P319" s="101"/>
      <c r="R319" s="90">
        <f t="shared" si="9"/>
        <v>0</v>
      </c>
      <c r="S319" s="101"/>
    </row>
    <row r="320" spans="2:19" x14ac:dyDescent="0.25">
      <c r="B320" s="127"/>
      <c r="C320" s="127"/>
      <c r="D320" s="127"/>
      <c r="E320" s="106" t="s">
        <v>9637</v>
      </c>
      <c r="F320" s="47">
        <v>9</v>
      </c>
      <c r="G320" s="47">
        <v>0</v>
      </c>
      <c r="H320" s="47">
        <v>0</v>
      </c>
      <c r="I320" s="79">
        <v>8</v>
      </c>
      <c r="J320" s="47">
        <v>7</v>
      </c>
      <c r="K320" s="47">
        <v>0</v>
      </c>
      <c r="L320" s="47">
        <v>0</v>
      </c>
      <c r="M320" s="79">
        <v>3</v>
      </c>
      <c r="O320" s="90">
        <f t="shared" si="8"/>
        <v>1.5558750717890481E-6</v>
      </c>
      <c r="P320" s="101"/>
      <c r="R320" s="90">
        <f t="shared" si="9"/>
        <v>4.8552040585621771E-7</v>
      </c>
      <c r="S320" s="101"/>
    </row>
    <row r="321" spans="2:19" x14ac:dyDescent="0.25">
      <c r="B321" s="127"/>
      <c r="C321" s="127"/>
      <c r="D321" s="127"/>
      <c r="E321" s="106" t="s">
        <v>9638</v>
      </c>
      <c r="F321" s="47">
        <v>7</v>
      </c>
      <c r="G321" s="47">
        <v>0</v>
      </c>
      <c r="H321" s="47">
        <v>0</v>
      </c>
      <c r="I321" s="79">
        <v>2</v>
      </c>
      <c r="J321" s="47">
        <v>4</v>
      </c>
      <c r="K321" s="47">
        <v>0</v>
      </c>
      <c r="L321" s="47">
        <v>0</v>
      </c>
      <c r="M321" s="79">
        <v>0</v>
      </c>
      <c r="O321" s="90">
        <f t="shared" si="8"/>
        <v>3.8896876794726203E-7</v>
      </c>
      <c r="P321" s="101"/>
      <c r="R321" s="90">
        <f t="shared" si="9"/>
        <v>0</v>
      </c>
      <c r="S321" s="101"/>
    </row>
    <row r="322" spans="2:19" x14ac:dyDescent="0.25">
      <c r="B322" s="127"/>
      <c r="C322" s="127"/>
      <c r="D322" s="127"/>
      <c r="E322" s="106" t="s">
        <v>9639</v>
      </c>
      <c r="F322" s="47">
        <v>2</v>
      </c>
      <c r="G322" s="47">
        <v>0</v>
      </c>
      <c r="H322" s="47">
        <v>0</v>
      </c>
      <c r="I322" s="79">
        <v>2</v>
      </c>
      <c r="J322" s="47">
        <v>0</v>
      </c>
      <c r="K322" s="47">
        <v>0</v>
      </c>
      <c r="L322" s="47">
        <v>0</v>
      </c>
      <c r="M322" s="79">
        <v>0</v>
      </c>
      <c r="O322" s="90">
        <f t="shared" si="8"/>
        <v>3.8896876794726203E-7</v>
      </c>
      <c r="P322" s="101"/>
      <c r="R322" s="90">
        <f t="shared" si="9"/>
        <v>0</v>
      </c>
      <c r="S322" s="101"/>
    </row>
    <row r="323" spans="2:19" x14ac:dyDescent="0.25">
      <c r="B323" s="127"/>
      <c r="C323" s="127"/>
      <c r="D323" s="127"/>
      <c r="E323" s="106" t="s">
        <v>9640</v>
      </c>
      <c r="F323" s="47">
        <v>1</v>
      </c>
      <c r="G323" s="47">
        <v>0</v>
      </c>
      <c r="H323" s="47">
        <v>0</v>
      </c>
      <c r="I323" s="79">
        <v>1</v>
      </c>
      <c r="J323" s="47">
        <v>0</v>
      </c>
      <c r="K323" s="47">
        <v>0</v>
      </c>
      <c r="L323" s="47">
        <v>0</v>
      </c>
      <c r="M323" s="79">
        <v>0</v>
      </c>
      <c r="O323" s="90">
        <f t="shared" si="8"/>
        <v>1.9448438397363102E-7</v>
      </c>
      <c r="P323" s="101"/>
      <c r="R323" s="90">
        <f t="shared" si="9"/>
        <v>0</v>
      </c>
      <c r="S323" s="101"/>
    </row>
    <row r="324" spans="2:19" x14ac:dyDescent="0.25">
      <c r="B324" s="127"/>
      <c r="C324" s="127"/>
      <c r="D324" s="127" t="s">
        <v>152</v>
      </c>
      <c r="E324" s="106"/>
      <c r="F324" s="47">
        <v>2</v>
      </c>
      <c r="G324" s="47">
        <v>0</v>
      </c>
      <c r="H324" s="47">
        <v>0</v>
      </c>
      <c r="I324" s="79">
        <v>0</v>
      </c>
      <c r="J324" s="47">
        <v>8</v>
      </c>
      <c r="K324" s="47">
        <v>0</v>
      </c>
      <c r="L324" s="47">
        <v>0</v>
      </c>
      <c r="M324" s="79">
        <v>4</v>
      </c>
      <c r="O324" s="90">
        <f t="shared" si="8"/>
        <v>0</v>
      </c>
      <c r="P324" s="101"/>
      <c r="R324" s="90">
        <f t="shared" si="9"/>
        <v>6.4736054114162354E-7</v>
      </c>
      <c r="S324" s="101"/>
    </row>
    <row r="325" spans="2:19" x14ac:dyDescent="0.25">
      <c r="B325" s="127"/>
      <c r="C325" s="127"/>
      <c r="D325" s="127"/>
      <c r="E325" s="106" t="s">
        <v>9641</v>
      </c>
      <c r="F325" s="47">
        <v>40</v>
      </c>
      <c r="G325" s="47">
        <v>0</v>
      </c>
      <c r="H325" s="47">
        <v>0</v>
      </c>
      <c r="I325" s="79">
        <v>37</v>
      </c>
      <c r="J325" s="47">
        <v>8</v>
      </c>
      <c r="K325" s="47">
        <v>0</v>
      </c>
      <c r="L325" s="47">
        <v>0</v>
      </c>
      <c r="M325" s="79">
        <v>8</v>
      </c>
      <c r="O325" s="90">
        <f t="shared" si="8"/>
        <v>7.1959222070243477E-6</v>
      </c>
      <c r="P325" s="101"/>
      <c r="R325" s="90">
        <f t="shared" si="9"/>
        <v>1.2947210822832471E-6</v>
      </c>
      <c r="S325" s="101"/>
    </row>
    <row r="326" spans="2:19" x14ac:dyDescent="0.25">
      <c r="B326" s="127"/>
      <c r="C326" s="127"/>
      <c r="D326" s="127"/>
      <c r="E326" s="106" t="s">
        <v>766</v>
      </c>
      <c r="F326" s="47">
        <v>20</v>
      </c>
      <c r="G326" s="47">
        <v>0</v>
      </c>
      <c r="H326" s="47">
        <v>0</v>
      </c>
      <c r="I326" s="79">
        <v>20</v>
      </c>
      <c r="J326" s="47">
        <v>0</v>
      </c>
      <c r="K326" s="47">
        <v>0</v>
      </c>
      <c r="L326" s="47">
        <v>0</v>
      </c>
      <c r="M326" s="79">
        <v>0</v>
      </c>
      <c r="O326" s="90">
        <f t="shared" si="8"/>
        <v>3.8896876794726208E-6</v>
      </c>
      <c r="P326" s="101"/>
      <c r="R326" s="90">
        <f t="shared" si="9"/>
        <v>0</v>
      </c>
      <c r="S326" s="101"/>
    </row>
    <row r="327" spans="2:19" x14ac:dyDescent="0.25">
      <c r="B327" s="127"/>
      <c r="C327" s="127"/>
      <c r="D327" s="127"/>
      <c r="E327" s="106" t="s">
        <v>765</v>
      </c>
      <c r="F327" s="47">
        <v>4</v>
      </c>
      <c r="G327" s="47">
        <v>0</v>
      </c>
      <c r="H327" s="47">
        <v>0</v>
      </c>
      <c r="I327" s="79">
        <v>2</v>
      </c>
      <c r="J327" s="47">
        <v>0</v>
      </c>
      <c r="K327" s="47">
        <v>0</v>
      </c>
      <c r="L327" s="47">
        <v>0</v>
      </c>
      <c r="M327" s="79">
        <v>0</v>
      </c>
      <c r="O327" s="90">
        <f t="shared" ref="O327:O390" si="10">I327/$O$3</f>
        <v>3.8896876794726203E-7</v>
      </c>
      <c r="P327" s="101"/>
      <c r="R327" s="90">
        <f t="shared" ref="R327:R390" si="11">M327/$R$3</f>
        <v>0</v>
      </c>
      <c r="S327" s="101"/>
    </row>
    <row r="328" spans="2:19" x14ac:dyDescent="0.25">
      <c r="B328" s="127"/>
      <c r="C328" s="127"/>
      <c r="D328" s="127"/>
      <c r="E328" s="106" t="s">
        <v>764</v>
      </c>
      <c r="F328" s="47">
        <v>6</v>
      </c>
      <c r="G328" s="47">
        <v>0</v>
      </c>
      <c r="H328" s="47">
        <v>0</v>
      </c>
      <c r="I328" s="79">
        <v>1</v>
      </c>
      <c r="J328" s="47">
        <v>0</v>
      </c>
      <c r="K328" s="47">
        <v>0</v>
      </c>
      <c r="L328" s="47">
        <v>0</v>
      </c>
      <c r="M328" s="79">
        <v>0</v>
      </c>
      <c r="O328" s="90">
        <f t="shared" si="10"/>
        <v>1.9448438397363102E-7</v>
      </c>
      <c r="P328" s="101"/>
      <c r="R328" s="90">
        <f t="shared" si="11"/>
        <v>0</v>
      </c>
      <c r="S328" s="101"/>
    </row>
    <row r="329" spans="2:19" x14ac:dyDescent="0.25">
      <c r="B329" s="127"/>
      <c r="C329" s="127"/>
      <c r="D329" s="127"/>
      <c r="E329" s="106" t="s">
        <v>9642</v>
      </c>
      <c r="F329" s="47">
        <v>11</v>
      </c>
      <c r="G329" s="47">
        <v>0</v>
      </c>
      <c r="H329" s="47">
        <v>0</v>
      </c>
      <c r="I329" s="79">
        <v>0</v>
      </c>
      <c r="J329" s="47">
        <v>1</v>
      </c>
      <c r="K329" s="47">
        <v>0</v>
      </c>
      <c r="L329" s="47">
        <v>0</v>
      </c>
      <c r="M329" s="79">
        <v>1</v>
      </c>
      <c r="O329" s="90">
        <f t="shared" si="10"/>
        <v>0</v>
      </c>
      <c r="P329" s="101"/>
      <c r="R329" s="90">
        <f t="shared" si="11"/>
        <v>1.6184013528540588E-7</v>
      </c>
      <c r="S329" s="101"/>
    </row>
    <row r="330" spans="2:19" x14ac:dyDescent="0.25">
      <c r="B330" s="127"/>
      <c r="C330" s="127"/>
      <c r="D330" s="127" t="s">
        <v>1043</v>
      </c>
      <c r="E330" s="106"/>
      <c r="F330" s="47">
        <v>0</v>
      </c>
      <c r="G330" s="47">
        <v>0</v>
      </c>
      <c r="H330" s="47">
        <v>0</v>
      </c>
      <c r="I330" s="79">
        <v>0</v>
      </c>
      <c r="J330" s="47">
        <v>1</v>
      </c>
      <c r="K330" s="47">
        <v>0</v>
      </c>
      <c r="L330" s="47">
        <v>0</v>
      </c>
      <c r="M330" s="79">
        <v>1</v>
      </c>
      <c r="O330" s="90">
        <f t="shared" si="10"/>
        <v>0</v>
      </c>
      <c r="P330" s="101"/>
      <c r="R330" s="90">
        <f t="shared" si="11"/>
        <v>1.6184013528540588E-7</v>
      </c>
      <c r="S330" s="101"/>
    </row>
    <row r="331" spans="2:19" x14ac:dyDescent="0.25">
      <c r="B331" s="127"/>
      <c r="C331" s="127"/>
      <c r="D331" s="127"/>
      <c r="E331" s="106" t="s">
        <v>9643</v>
      </c>
      <c r="F331" s="47">
        <v>361</v>
      </c>
      <c r="G331" s="47">
        <v>0</v>
      </c>
      <c r="H331" s="47">
        <v>12</v>
      </c>
      <c r="I331" s="79">
        <v>40</v>
      </c>
      <c r="J331" s="47">
        <v>14</v>
      </c>
      <c r="K331" s="47">
        <v>0</v>
      </c>
      <c r="L331" s="47">
        <v>0</v>
      </c>
      <c r="M331" s="79">
        <v>0</v>
      </c>
      <c r="O331" s="90">
        <f t="shared" si="10"/>
        <v>7.7793753589452415E-6</v>
      </c>
      <c r="P331" s="101"/>
      <c r="R331" s="90">
        <f t="shared" si="11"/>
        <v>0</v>
      </c>
      <c r="S331" s="101"/>
    </row>
    <row r="332" spans="2:19" x14ac:dyDescent="0.25">
      <c r="B332" s="127"/>
      <c r="C332" s="127"/>
      <c r="D332" s="127" t="s">
        <v>1042</v>
      </c>
      <c r="E332" s="106"/>
      <c r="F332" s="47">
        <v>1</v>
      </c>
      <c r="G332" s="47">
        <v>0</v>
      </c>
      <c r="H332" s="47">
        <v>0</v>
      </c>
      <c r="I332" s="79">
        <v>0</v>
      </c>
      <c r="J332" s="47">
        <v>6</v>
      </c>
      <c r="K332" s="47">
        <v>0</v>
      </c>
      <c r="L332" s="47">
        <v>0</v>
      </c>
      <c r="M332" s="79">
        <v>4</v>
      </c>
      <c r="O332" s="90">
        <f t="shared" si="10"/>
        <v>0</v>
      </c>
      <c r="P332" s="101"/>
      <c r="R332" s="90">
        <f t="shared" si="11"/>
        <v>6.4736054114162354E-7</v>
      </c>
      <c r="S332" s="101"/>
    </row>
    <row r="333" spans="2:19" x14ac:dyDescent="0.25">
      <c r="B333" s="127"/>
      <c r="C333" s="127"/>
      <c r="D333" s="127"/>
      <c r="E333" s="106" t="s">
        <v>9583</v>
      </c>
      <c r="F333" s="47">
        <v>25</v>
      </c>
      <c r="G333" s="47">
        <v>0</v>
      </c>
      <c r="H333" s="47">
        <v>0</v>
      </c>
      <c r="I333" s="79">
        <v>12</v>
      </c>
      <c r="J333" s="47">
        <v>9</v>
      </c>
      <c r="K333" s="47">
        <v>0</v>
      </c>
      <c r="L333" s="47">
        <v>0</v>
      </c>
      <c r="M333" s="79">
        <v>5</v>
      </c>
      <c r="O333" s="90">
        <f t="shared" si="10"/>
        <v>2.3338126076835722E-6</v>
      </c>
      <c r="P333" s="101"/>
      <c r="R333" s="90">
        <f t="shared" si="11"/>
        <v>8.0920067642702947E-7</v>
      </c>
      <c r="S333" s="101"/>
    </row>
    <row r="334" spans="2:19" x14ac:dyDescent="0.25">
      <c r="B334" s="127"/>
      <c r="C334" s="127"/>
      <c r="D334" s="127"/>
      <c r="E334" s="106" t="s">
        <v>9644</v>
      </c>
      <c r="F334" s="47">
        <v>130</v>
      </c>
      <c r="G334" s="47">
        <v>0</v>
      </c>
      <c r="H334" s="47">
        <v>0</v>
      </c>
      <c r="I334" s="79">
        <v>85</v>
      </c>
      <c r="J334" s="47">
        <v>27</v>
      </c>
      <c r="K334" s="47">
        <v>0</v>
      </c>
      <c r="L334" s="47">
        <v>0</v>
      </c>
      <c r="M334" s="79">
        <v>22</v>
      </c>
      <c r="O334" s="90">
        <f t="shared" si="10"/>
        <v>1.6531172637758637E-5</v>
      </c>
      <c r="P334" s="101"/>
      <c r="R334" s="90">
        <f t="shared" si="11"/>
        <v>3.5604829762789293E-6</v>
      </c>
      <c r="S334" s="101"/>
    </row>
    <row r="335" spans="2:19" x14ac:dyDescent="0.25">
      <c r="B335" s="127"/>
      <c r="C335" s="127"/>
      <c r="D335" s="127"/>
      <c r="E335" s="106" t="s">
        <v>9645</v>
      </c>
      <c r="F335" s="47">
        <v>6</v>
      </c>
      <c r="G335" s="47">
        <v>0</v>
      </c>
      <c r="H335" s="47">
        <v>0</v>
      </c>
      <c r="I335" s="79">
        <v>4</v>
      </c>
      <c r="J335" s="47">
        <v>2</v>
      </c>
      <c r="K335" s="47">
        <v>0</v>
      </c>
      <c r="L335" s="47">
        <v>0</v>
      </c>
      <c r="M335" s="79">
        <v>2</v>
      </c>
      <c r="O335" s="90">
        <f t="shared" si="10"/>
        <v>7.7793753589452407E-7</v>
      </c>
      <c r="P335" s="101"/>
      <c r="R335" s="90">
        <f t="shared" si="11"/>
        <v>3.2368027057081177E-7</v>
      </c>
      <c r="S335" s="101"/>
    </row>
    <row r="336" spans="2:19" x14ac:dyDescent="0.25">
      <c r="B336" s="127"/>
      <c r="C336" s="127"/>
      <c r="D336" s="127"/>
      <c r="E336" s="106" t="s">
        <v>9586</v>
      </c>
      <c r="F336" s="47">
        <v>16</v>
      </c>
      <c r="G336" s="47">
        <v>0</v>
      </c>
      <c r="H336" s="47">
        <v>0</v>
      </c>
      <c r="I336" s="79">
        <v>7</v>
      </c>
      <c r="J336" s="47">
        <v>4</v>
      </c>
      <c r="K336" s="47">
        <v>0</v>
      </c>
      <c r="L336" s="47">
        <v>0</v>
      </c>
      <c r="M336" s="79">
        <v>1</v>
      </c>
      <c r="O336" s="90">
        <f t="shared" si="10"/>
        <v>1.3613906878154172E-6</v>
      </c>
      <c r="P336" s="101"/>
      <c r="R336" s="90">
        <f t="shared" si="11"/>
        <v>1.6184013528540588E-7</v>
      </c>
      <c r="S336" s="101"/>
    </row>
    <row r="337" spans="2:19" x14ac:dyDescent="0.25">
      <c r="B337" s="127"/>
      <c r="C337" s="127"/>
      <c r="D337" s="127"/>
      <c r="E337" s="106" t="s">
        <v>9646</v>
      </c>
      <c r="F337" s="47">
        <v>4</v>
      </c>
      <c r="G337" s="47">
        <v>0</v>
      </c>
      <c r="H337" s="47">
        <v>0</v>
      </c>
      <c r="I337" s="79">
        <v>2</v>
      </c>
      <c r="J337" s="47">
        <v>1</v>
      </c>
      <c r="K337" s="47">
        <v>0</v>
      </c>
      <c r="L337" s="47">
        <v>0</v>
      </c>
      <c r="M337" s="79">
        <v>1</v>
      </c>
      <c r="O337" s="90">
        <f t="shared" si="10"/>
        <v>3.8896876794726203E-7</v>
      </c>
      <c r="P337" s="101"/>
      <c r="R337" s="90">
        <f t="shared" si="11"/>
        <v>1.6184013528540588E-7</v>
      </c>
      <c r="S337" s="101"/>
    </row>
    <row r="338" spans="2:19" x14ac:dyDescent="0.25">
      <c r="B338" s="127" t="s">
        <v>1216</v>
      </c>
      <c r="C338" s="106"/>
      <c r="D338" s="106"/>
      <c r="E338" s="106"/>
      <c r="F338" s="47">
        <v>0</v>
      </c>
      <c r="G338" s="47">
        <v>0</v>
      </c>
      <c r="H338" s="47">
        <v>0</v>
      </c>
      <c r="I338" s="79">
        <v>0</v>
      </c>
      <c r="J338" s="47">
        <v>18</v>
      </c>
      <c r="K338" s="47">
        <v>2</v>
      </c>
      <c r="L338" s="47">
        <v>0</v>
      </c>
      <c r="M338" s="79">
        <v>1</v>
      </c>
      <c r="O338" s="90">
        <f t="shared" si="10"/>
        <v>0</v>
      </c>
      <c r="P338" s="101"/>
      <c r="R338" s="90">
        <f t="shared" si="11"/>
        <v>1.6184013528540588E-7</v>
      </c>
      <c r="S338" s="101"/>
    </row>
    <row r="339" spans="2:19" x14ac:dyDescent="0.25">
      <c r="B339" s="127"/>
      <c r="C339" s="127" t="s">
        <v>1208</v>
      </c>
      <c r="D339" s="106" t="s">
        <v>162</v>
      </c>
      <c r="E339" s="106" t="s">
        <v>9647</v>
      </c>
      <c r="F339" s="47">
        <v>973</v>
      </c>
      <c r="G339" s="47">
        <v>0</v>
      </c>
      <c r="H339" s="47">
        <v>24</v>
      </c>
      <c r="I339" s="79">
        <v>0</v>
      </c>
      <c r="J339" s="47">
        <v>106</v>
      </c>
      <c r="K339" s="47">
        <v>0</v>
      </c>
      <c r="L339" s="47">
        <v>3</v>
      </c>
      <c r="M339" s="79">
        <v>1</v>
      </c>
      <c r="O339" s="90">
        <f t="shared" si="10"/>
        <v>0</v>
      </c>
      <c r="P339" s="101"/>
      <c r="R339" s="90">
        <f t="shared" si="11"/>
        <v>1.6184013528540588E-7</v>
      </c>
      <c r="S339" s="101"/>
    </row>
    <row r="340" spans="2:19" x14ac:dyDescent="0.25">
      <c r="B340" s="127"/>
      <c r="C340" s="127"/>
      <c r="D340" s="106" t="s">
        <v>1199</v>
      </c>
      <c r="E340" s="106" t="s">
        <v>9648</v>
      </c>
      <c r="F340" s="47">
        <v>171</v>
      </c>
      <c r="G340" s="47">
        <v>0</v>
      </c>
      <c r="H340" s="47">
        <v>1</v>
      </c>
      <c r="I340" s="79">
        <v>4</v>
      </c>
      <c r="J340" s="47">
        <v>37</v>
      </c>
      <c r="K340" s="47">
        <v>0</v>
      </c>
      <c r="L340" s="47">
        <v>1</v>
      </c>
      <c r="M340" s="79">
        <v>0</v>
      </c>
      <c r="O340" s="90">
        <f t="shared" si="10"/>
        <v>7.7793753589452407E-7</v>
      </c>
      <c r="P340" s="101"/>
      <c r="R340" s="90">
        <f t="shared" si="11"/>
        <v>0</v>
      </c>
      <c r="S340" s="101"/>
    </row>
    <row r="341" spans="2:19" x14ac:dyDescent="0.25">
      <c r="B341" s="127"/>
      <c r="C341" s="127"/>
      <c r="D341" s="106" t="s">
        <v>1195</v>
      </c>
      <c r="E341" s="106"/>
      <c r="F341" s="47">
        <v>0</v>
      </c>
      <c r="G341" s="47">
        <v>0</v>
      </c>
      <c r="H341" s="47">
        <v>0</v>
      </c>
      <c r="I341" s="79">
        <v>0</v>
      </c>
      <c r="J341" s="47">
        <v>2</v>
      </c>
      <c r="K341" s="47">
        <v>0</v>
      </c>
      <c r="L341" s="47">
        <v>0</v>
      </c>
      <c r="M341" s="79">
        <v>1</v>
      </c>
      <c r="O341" s="90">
        <f t="shared" si="10"/>
        <v>0</v>
      </c>
      <c r="P341" s="101"/>
      <c r="R341" s="90">
        <f t="shared" si="11"/>
        <v>1.6184013528540588E-7</v>
      </c>
      <c r="S341" s="101"/>
    </row>
    <row r="342" spans="2:19" x14ac:dyDescent="0.25">
      <c r="B342" s="127"/>
      <c r="C342" s="106" t="s">
        <v>1188</v>
      </c>
      <c r="D342" s="106" t="s">
        <v>1185</v>
      </c>
      <c r="E342" s="106" t="s">
        <v>9649</v>
      </c>
      <c r="F342" s="47">
        <v>585</v>
      </c>
      <c r="G342" s="47">
        <v>252</v>
      </c>
      <c r="H342" s="47">
        <v>269</v>
      </c>
      <c r="I342" s="79">
        <v>5</v>
      </c>
      <c r="J342" s="47">
        <v>375</v>
      </c>
      <c r="K342" s="47">
        <v>323</v>
      </c>
      <c r="L342" s="47">
        <v>4</v>
      </c>
      <c r="M342" s="79">
        <v>2</v>
      </c>
      <c r="O342" s="90">
        <f t="shared" si="10"/>
        <v>9.7242191986815519E-7</v>
      </c>
      <c r="P342" s="101"/>
      <c r="R342" s="90">
        <f t="shared" si="11"/>
        <v>3.2368027057081177E-7</v>
      </c>
      <c r="S342" s="101"/>
    </row>
    <row r="343" spans="2:19" x14ac:dyDescent="0.25">
      <c r="B343" s="127"/>
      <c r="C343" s="106" t="s">
        <v>1181</v>
      </c>
      <c r="D343" s="106" t="s">
        <v>1180</v>
      </c>
      <c r="E343" s="106" t="s">
        <v>9650</v>
      </c>
      <c r="F343" s="47">
        <v>0</v>
      </c>
      <c r="G343" s="47">
        <v>0</v>
      </c>
      <c r="H343" s="47">
        <v>0</v>
      </c>
      <c r="I343" s="79">
        <v>0</v>
      </c>
      <c r="J343" s="47">
        <v>82</v>
      </c>
      <c r="K343" s="47">
        <v>2</v>
      </c>
      <c r="L343" s="47">
        <v>0</v>
      </c>
      <c r="M343" s="79">
        <v>19</v>
      </c>
      <c r="O343" s="90">
        <f t="shared" si="10"/>
        <v>0</v>
      </c>
      <c r="P343" s="101"/>
      <c r="R343" s="90">
        <f t="shared" si="11"/>
        <v>3.074962570422712E-6</v>
      </c>
      <c r="S343" s="101"/>
    </row>
    <row r="344" spans="2:19" x14ac:dyDescent="0.25">
      <c r="B344" s="127"/>
      <c r="C344" s="127" t="s">
        <v>1167</v>
      </c>
      <c r="D344" s="127" t="s">
        <v>1161</v>
      </c>
      <c r="E344" s="106"/>
      <c r="F344" s="47">
        <v>0</v>
      </c>
      <c r="G344" s="47">
        <v>0</v>
      </c>
      <c r="H344" s="47">
        <v>0</v>
      </c>
      <c r="I344" s="79">
        <v>0</v>
      </c>
      <c r="J344" s="47">
        <v>10</v>
      </c>
      <c r="K344" s="47">
        <v>2</v>
      </c>
      <c r="L344" s="47">
        <v>0</v>
      </c>
      <c r="M344" s="79">
        <v>1</v>
      </c>
      <c r="O344" s="90">
        <f t="shared" si="10"/>
        <v>0</v>
      </c>
      <c r="P344" s="101"/>
      <c r="R344" s="90">
        <f t="shared" si="11"/>
        <v>1.6184013528540588E-7</v>
      </c>
      <c r="S344" s="101"/>
    </row>
    <row r="345" spans="2:19" x14ac:dyDescent="0.25">
      <c r="B345" s="127"/>
      <c r="C345" s="127"/>
      <c r="D345" s="127"/>
      <c r="E345" s="106" t="s">
        <v>9651</v>
      </c>
      <c r="F345" s="47">
        <v>4815</v>
      </c>
      <c r="G345" s="47">
        <v>0</v>
      </c>
      <c r="H345" s="47">
        <v>0</v>
      </c>
      <c r="I345" s="79">
        <v>357</v>
      </c>
      <c r="J345" s="47">
        <v>119</v>
      </c>
      <c r="K345" s="47">
        <v>0</v>
      </c>
      <c r="L345" s="47">
        <v>0</v>
      </c>
      <c r="M345" s="79">
        <v>27</v>
      </c>
      <c r="O345" s="90">
        <f t="shared" si="10"/>
        <v>6.9430925078586275E-5</v>
      </c>
      <c r="P345" s="101"/>
      <c r="R345" s="90">
        <f t="shared" si="11"/>
        <v>4.369683652705959E-6</v>
      </c>
      <c r="S345" s="101"/>
    </row>
    <row r="346" spans="2:19" x14ac:dyDescent="0.25">
      <c r="B346" s="127"/>
      <c r="C346" s="127"/>
      <c r="D346" s="127"/>
      <c r="E346" s="106" t="s">
        <v>1159</v>
      </c>
      <c r="F346" s="47">
        <v>1589</v>
      </c>
      <c r="G346" s="47">
        <v>0</v>
      </c>
      <c r="H346" s="47">
        <v>4</v>
      </c>
      <c r="I346" s="79">
        <v>22</v>
      </c>
      <c r="J346" s="47">
        <v>182</v>
      </c>
      <c r="K346" s="47">
        <v>0</v>
      </c>
      <c r="L346" s="47">
        <v>2</v>
      </c>
      <c r="M346" s="79">
        <v>0</v>
      </c>
      <c r="O346" s="90">
        <f t="shared" si="10"/>
        <v>4.278656447419883E-6</v>
      </c>
      <c r="P346" s="101"/>
      <c r="R346" s="90">
        <f t="shared" si="11"/>
        <v>0</v>
      </c>
      <c r="S346" s="101"/>
    </row>
    <row r="347" spans="2:19" x14ac:dyDescent="0.25">
      <c r="B347" s="127"/>
      <c r="C347" s="127"/>
      <c r="D347" s="127"/>
      <c r="E347" s="106" t="s">
        <v>9652</v>
      </c>
      <c r="F347" s="47">
        <v>1713</v>
      </c>
      <c r="G347" s="47">
        <v>0</v>
      </c>
      <c r="H347" s="47">
        <v>15</v>
      </c>
      <c r="I347" s="79">
        <v>177</v>
      </c>
      <c r="J347" s="47">
        <v>697</v>
      </c>
      <c r="K347" s="47">
        <v>0</v>
      </c>
      <c r="L347" s="47">
        <v>2</v>
      </c>
      <c r="M347" s="79">
        <v>19</v>
      </c>
      <c r="O347" s="90">
        <f t="shared" si="10"/>
        <v>3.4423735963332695E-5</v>
      </c>
      <c r="P347" s="101"/>
      <c r="R347" s="90">
        <f t="shared" si="11"/>
        <v>3.074962570422712E-6</v>
      </c>
      <c r="S347" s="101"/>
    </row>
    <row r="348" spans="2:19" x14ac:dyDescent="0.25">
      <c r="B348" s="127"/>
      <c r="C348" s="127"/>
      <c r="D348" s="127"/>
      <c r="E348" s="106" t="s">
        <v>9653</v>
      </c>
      <c r="F348" s="47">
        <v>61</v>
      </c>
      <c r="G348" s="47">
        <v>61</v>
      </c>
      <c r="H348" s="47">
        <v>0</v>
      </c>
      <c r="I348" s="79">
        <v>31</v>
      </c>
      <c r="J348" s="47">
        <v>26</v>
      </c>
      <c r="K348" s="47">
        <v>26</v>
      </c>
      <c r="L348" s="47">
        <v>0</v>
      </c>
      <c r="M348" s="79">
        <v>8</v>
      </c>
      <c r="O348" s="90">
        <f t="shared" si="10"/>
        <v>6.0290159031825618E-6</v>
      </c>
      <c r="P348" s="101"/>
      <c r="R348" s="90">
        <f t="shared" si="11"/>
        <v>1.2947210822832471E-6</v>
      </c>
      <c r="S348" s="101"/>
    </row>
    <row r="349" spans="2:19" x14ac:dyDescent="0.25">
      <c r="B349" s="127"/>
      <c r="C349" s="127" t="s">
        <v>1157</v>
      </c>
      <c r="D349" s="106"/>
      <c r="E349" s="106"/>
      <c r="F349" s="47">
        <v>0</v>
      </c>
      <c r="G349" s="47">
        <v>0</v>
      </c>
      <c r="H349" s="47">
        <v>0</v>
      </c>
      <c r="I349" s="79">
        <v>0</v>
      </c>
      <c r="J349" s="47">
        <v>20</v>
      </c>
      <c r="K349" s="47">
        <v>3</v>
      </c>
      <c r="L349" s="47">
        <v>0</v>
      </c>
      <c r="M349" s="79">
        <v>1</v>
      </c>
      <c r="O349" s="90">
        <f t="shared" si="10"/>
        <v>0</v>
      </c>
      <c r="P349" s="101"/>
      <c r="R349" s="90">
        <f t="shared" si="11"/>
        <v>1.6184013528540588E-7</v>
      </c>
      <c r="S349" s="101"/>
    </row>
    <row r="350" spans="2:19" x14ac:dyDescent="0.25">
      <c r="B350" s="127"/>
      <c r="C350" s="127"/>
      <c r="D350" s="127" t="s">
        <v>1155</v>
      </c>
      <c r="E350" s="106" t="s">
        <v>1156</v>
      </c>
      <c r="F350" s="47">
        <v>826</v>
      </c>
      <c r="G350" s="47">
        <v>3</v>
      </c>
      <c r="H350" s="47">
        <v>0</v>
      </c>
      <c r="I350" s="79">
        <v>83</v>
      </c>
      <c r="J350" s="47">
        <v>76</v>
      </c>
      <c r="K350" s="47">
        <v>0</v>
      </c>
      <c r="L350" s="47">
        <v>0</v>
      </c>
      <c r="M350" s="79">
        <v>10</v>
      </c>
      <c r="O350" s="90">
        <f t="shared" si="10"/>
        <v>1.6142203869811375E-5</v>
      </c>
      <c r="P350" s="101"/>
      <c r="R350" s="90">
        <f t="shared" si="11"/>
        <v>1.6184013528540589E-6</v>
      </c>
      <c r="S350" s="101"/>
    </row>
    <row r="351" spans="2:19" x14ac:dyDescent="0.25">
      <c r="B351" s="127"/>
      <c r="C351" s="127"/>
      <c r="D351" s="127"/>
      <c r="E351" s="106" t="s">
        <v>9654</v>
      </c>
      <c r="F351" s="47">
        <v>117</v>
      </c>
      <c r="G351" s="47">
        <v>0</v>
      </c>
      <c r="H351" s="47">
        <v>0</v>
      </c>
      <c r="I351" s="79">
        <v>19</v>
      </c>
      <c r="J351" s="47">
        <v>12</v>
      </c>
      <c r="K351" s="47">
        <v>0</v>
      </c>
      <c r="L351" s="47">
        <v>0</v>
      </c>
      <c r="M351" s="79">
        <v>1</v>
      </c>
      <c r="O351" s="90">
        <f t="shared" si="10"/>
        <v>3.6952032954989896E-6</v>
      </c>
      <c r="P351" s="101"/>
      <c r="R351" s="90">
        <f t="shared" si="11"/>
        <v>1.6184013528540588E-7</v>
      </c>
      <c r="S351" s="101"/>
    </row>
    <row r="352" spans="2:19" x14ac:dyDescent="0.25">
      <c r="B352" s="127"/>
      <c r="C352" s="127"/>
      <c r="D352" s="127"/>
      <c r="E352" s="106" t="s">
        <v>9655</v>
      </c>
      <c r="F352" s="47">
        <v>335</v>
      </c>
      <c r="G352" s="47">
        <v>0</v>
      </c>
      <c r="H352" s="47">
        <v>0</v>
      </c>
      <c r="I352" s="79">
        <v>9</v>
      </c>
      <c r="J352" s="47">
        <v>17</v>
      </c>
      <c r="K352" s="47">
        <v>0</v>
      </c>
      <c r="L352" s="47">
        <v>0</v>
      </c>
      <c r="M352" s="79">
        <v>0</v>
      </c>
      <c r="O352" s="90">
        <f t="shared" si="10"/>
        <v>1.7503594557626793E-6</v>
      </c>
      <c r="P352" s="101"/>
      <c r="R352" s="90">
        <f t="shared" si="11"/>
        <v>0</v>
      </c>
      <c r="S352" s="101"/>
    </row>
    <row r="353" spans="2:19" x14ac:dyDescent="0.25">
      <c r="B353" s="127"/>
      <c r="C353" s="127"/>
      <c r="D353" s="127"/>
      <c r="E353" s="106" t="s">
        <v>9656</v>
      </c>
      <c r="F353" s="47">
        <v>221</v>
      </c>
      <c r="G353" s="47">
        <v>1</v>
      </c>
      <c r="H353" s="47">
        <v>0</v>
      </c>
      <c r="I353" s="79">
        <v>1</v>
      </c>
      <c r="J353" s="47">
        <v>21</v>
      </c>
      <c r="K353" s="47">
        <v>0</v>
      </c>
      <c r="L353" s="47">
        <v>0</v>
      </c>
      <c r="M353" s="79">
        <v>0</v>
      </c>
      <c r="O353" s="90">
        <f t="shared" si="10"/>
        <v>1.9448438397363102E-7</v>
      </c>
      <c r="P353" s="101"/>
      <c r="R353" s="90">
        <f t="shared" si="11"/>
        <v>0</v>
      </c>
      <c r="S353" s="101"/>
    </row>
    <row r="354" spans="2:19" x14ac:dyDescent="0.25">
      <c r="B354" s="127"/>
      <c r="C354" s="127"/>
      <c r="D354" s="127" t="s">
        <v>1154</v>
      </c>
      <c r="E354" s="106" t="s">
        <v>9657</v>
      </c>
      <c r="F354" s="47">
        <v>140563</v>
      </c>
      <c r="G354" s="47">
        <v>140533</v>
      </c>
      <c r="H354" s="47">
        <v>140533</v>
      </c>
      <c r="I354" s="79">
        <v>1738</v>
      </c>
      <c r="J354" s="47">
        <v>27772</v>
      </c>
      <c r="K354" s="47">
        <v>27772</v>
      </c>
      <c r="L354" s="47">
        <v>1387</v>
      </c>
      <c r="M354" s="79">
        <v>305</v>
      </c>
      <c r="O354" s="90">
        <f t="shared" si="10"/>
        <v>3.3801385934617074E-4</v>
      </c>
      <c r="P354" s="101"/>
      <c r="R354" s="90">
        <f t="shared" si="11"/>
        <v>4.9361241262048795E-5</v>
      </c>
      <c r="S354" s="101"/>
    </row>
    <row r="355" spans="2:19" x14ac:dyDescent="0.25">
      <c r="B355" s="127"/>
      <c r="C355" s="127"/>
      <c r="D355" s="127"/>
      <c r="E355" s="106" t="s">
        <v>9658</v>
      </c>
      <c r="F355" s="47">
        <v>114732</v>
      </c>
      <c r="G355" s="47">
        <v>114726</v>
      </c>
      <c r="H355" s="47">
        <v>114726</v>
      </c>
      <c r="I355" s="79">
        <v>1</v>
      </c>
      <c r="J355" s="47">
        <v>39573</v>
      </c>
      <c r="K355" s="47">
        <v>39573</v>
      </c>
      <c r="L355" s="47">
        <v>11</v>
      </c>
      <c r="M355" s="79">
        <v>2</v>
      </c>
      <c r="O355" s="90">
        <f t="shared" si="10"/>
        <v>1.9448438397363102E-7</v>
      </c>
      <c r="P355" s="101"/>
      <c r="R355" s="90">
        <f t="shared" si="11"/>
        <v>3.2368027057081177E-7</v>
      </c>
      <c r="S355" s="101"/>
    </row>
    <row r="356" spans="2:19" x14ac:dyDescent="0.25">
      <c r="B356" s="127"/>
      <c r="C356" s="127"/>
      <c r="D356" s="127"/>
      <c r="E356" s="106" t="s">
        <v>9659</v>
      </c>
      <c r="F356" s="47">
        <v>216534</v>
      </c>
      <c r="G356" s="47">
        <v>186831</v>
      </c>
      <c r="H356" s="47">
        <v>187019</v>
      </c>
      <c r="I356" s="79">
        <v>2590</v>
      </c>
      <c r="J356" s="47">
        <v>48213</v>
      </c>
      <c r="K356" s="47">
        <v>40880</v>
      </c>
      <c r="L356" s="47">
        <v>1490</v>
      </c>
      <c r="M356" s="79">
        <v>854</v>
      </c>
      <c r="O356" s="90">
        <f t="shared" si="10"/>
        <v>5.0371455449170434E-4</v>
      </c>
      <c r="P356" s="101"/>
      <c r="R356" s="90">
        <f t="shared" si="11"/>
        <v>1.3821147553373664E-4</v>
      </c>
      <c r="S356" s="101"/>
    </row>
    <row r="357" spans="2:19" x14ac:dyDescent="0.25">
      <c r="B357" s="127"/>
      <c r="C357" s="127"/>
      <c r="D357" s="127" t="s">
        <v>1149</v>
      </c>
      <c r="E357" s="106" t="s">
        <v>9660</v>
      </c>
      <c r="F357" s="47">
        <v>1769</v>
      </c>
      <c r="G357" s="47">
        <v>0</v>
      </c>
      <c r="H357" s="47">
        <v>14</v>
      </c>
      <c r="I357" s="79">
        <v>58</v>
      </c>
      <c r="J357" s="47">
        <v>2863</v>
      </c>
      <c r="K357" s="47">
        <v>0</v>
      </c>
      <c r="L357" s="47">
        <v>3</v>
      </c>
      <c r="M357" s="79">
        <v>28</v>
      </c>
      <c r="O357" s="90">
        <f t="shared" si="10"/>
        <v>1.1280094270470599E-5</v>
      </c>
      <c r="P357" s="101"/>
      <c r="R357" s="90">
        <f t="shared" si="11"/>
        <v>4.5315237879913645E-6</v>
      </c>
      <c r="S357" s="101"/>
    </row>
    <row r="358" spans="2:19" x14ac:dyDescent="0.25">
      <c r="B358" s="127"/>
      <c r="C358" s="127"/>
      <c r="D358" s="127"/>
      <c r="E358" s="106" t="s">
        <v>9661</v>
      </c>
      <c r="F358" s="47">
        <v>65</v>
      </c>
      <c r="G358" s="47">
        <v>0</v>
      </c>
      <c r="H358" s="47">
        <v>0</v>
      </c>
      <c r="I358" s="79">
        <v>10</v>
      </c>
      <c r="J358" s="47">
        <v>24</v>
      </c>
      <c r="K358" s="47">
        <v>0</v>
      </c>
      <c r="L358" s="47">
        <v>0</v>
      </c>
      <c r="M358" s="79">
        <v>1</v>
      </c>
      <c r="O358" s="90">
        <f t="shared" si="10"/>
        <v>1.9448438397363104E-6</v>
      </c>
      <c r="P358" s="101"/>
      <c r="R358" s="90">
        <f t="shared" si="11"/>
        <v>1.6184013528540588E-7</v>
      </c>
      <c r="S358" s="101"/>
    </row>
    <row r="359" spans="2:19" x14ac:dyDescent="0.25">
      <c r="B359" s="127"/>
      <c r="C359" s="127"/>
      <c r="D359" s="127"/>
      <c r="E359" s="106" t="s">
        <v>9662</v>
      </c>
      <c r="F359" s="47">
        <v>235</v>
      </c>
      <c r="G359" s="47">
        <v>0</v>
      </c>
      <c r="H359" s="47">
        <v>0</v>
      </c>
      <c r="I359" s="79">
        <v>18</v>
      </c>
      <c r="J359" s="47">
        <v>96</v>
      </c>
      <c r="K359" s="47">
        <v>0</v>
      </c>
      <c r="L359" s="47">
        <v>0</v>
      </c>
      <c r="M359" s="79">
        <v>11</v>
      </c>
      <c r="O359" s="90">
        <f t="shared" si="10"/>
        <v>3.5007189115253585E-6</v>
      </c>
      <c r="P359" s="101"/>
      <c r="R359" s="90">
        <f t="shared" si="11"/>
        <v>1.7802414881394647E-6</v>
      </c>
      <c r="S359" s="101"/>
    </row>
    <row r="360" spans="2:19" x14ac:dyDescent="0.25">
      <c r="B360" s="127"/>
      <c r="C360" s="127"/>
      <c r="D360" s="127" t="s">
        <v>1148</v>
      </c>
      <c r="E360" s="106" t="s">
        <v>9663</v>
      </c>
      <c r="F360" s="47">
        <v>955</v>
      </c>
      <c r="G360" s="47">
        <v>0</v>
      </c>
      <c r="H360" s="47">
        <v>19</v>
      </c>
      <c r="I360" s="79">
        <v>4</v>
      </c>
      <c r="J360" s="47">
        <v>350</v>
      </c>
      <c r="K360" s="47">
        <v>0</v>
      </c>
      <c r="L360" s="47">
        <v>5</v>
      </c>
      <c r="M360" s="79">
        <v>0</v>
      </c>
      <c r="O360" s="90">
        <f t="shared" si="10"/>
        <v>7.7793753589452407E-7</v>
      </c>
      <c r="P360" s="101"/>
      <c r="R360" s="90">
        <f t="shared" si="11"/>
        <v>0</v>
      </c>
      <c r="S360" s="101"/>
    </row>
    <row r="361" spans="2:19" x14ac:dyDescent="0.25">
      <c r="B361" s="127"/>
      <c r="C361" s="127"/>
      <c r="D361" s="127"/>
      <c r="E361" s="106" t="s">
        <v>9664</v>
      </c>
      <c r="F361" s="47">
        <v>749</v>
      </c>
      <c r="G361" s="47">
        <v>0</v>
      </c>
      <c r="H361" s="47">
        <v>12</v>
      </c>
      <c r="I361" s="79">
        <v>1</v>
      </c>
      <c r="J361" s="47">
        <v>203</v>
      </c>
      <c r="K361" s="47">
        <v>0</v>
      </c>
      <c r="L361" s="47">
        <v>8</v>
      </c>
      <c r="M361" s="79">
        <v>0</v>
      </c>
      <c r="O361" s="90">
        <f t="shared" si="10"/>
        <v>1.9448438397363102E-7</v>
      </c>
      <c r="P361" s="101"/>
      <c r="R361" s="90">
        <f t="shared" si="11"/>
        <v>0</v>
      </c>
      <c r="S361" s="101"/>
    </row>
    <row r="362" spans="2:19" x14ac:dyDescent="0.25">
      <c r="B362" s="127"/>
      <c r="C362" s="127"/>
      <c r="D362" s="127"/>
      <c r="E362" s="106" t="s">
        <v>9665</v>
      </c>
      <c r="F362" s="47">
        <v>1277187</v>
      </c>
      <c r="G362" s="47">
        <v>100295</v>
      </c>
      <c r="H362" s="47">
        <v>101054</v>
      </c>
      <c r="I362" s="79">
        <v>1350</v>
      </c>
      <c r="J362" s="47">
        <v>75526</v>
      </c>
      <c r="K362" s="47">
        <v>20223</v>
      </c>
      <c r="L362" s="47">
        <v>851</v>
      </c>
      <c r="M362" s="79">
        <v>80</v>
      </c>
      <c r="O362" s="90">
        <f t="shared" si="10"/>
        <v>2.6255391836440189E-4</v>
      </c>
      <c r="P362" s="101"/>
      <c r="R362" s="90">
        <f t="shared" si="11"/>
        <v>1.2947210822832472E-5</v>
      </c>
      <c r="S362" s="101"/>
    </row>
    <row r="363" spans="2:19" x14ac:dyDescent="0.25">
      <c r="B363" s="127"/>
      <c r="C363" s="127"/>
      <c r="D363" s="127"/>
      <c r="E363" s="106" t="s">
        <v>9666</v>
      </c>
      <c r="F363" s="47">
        <v>29559</v>
      </c>
      <c r="G363" s="47">
        <v>29559</v>
      </c>
      <c r="H363" s="47">
        <v>28143</v>
      </c>
      <c r="I363" s="79">
        <v>34</v>
      </c>
      <c r="J363" s="47">
        <v>6058</v>
      </c>
      <c r="K363" s="47">
        <v>6058</v>
      </c>
      <c r="L363" s="47">
        <v>4</v>
      </c>
      <c r="M363" s="79">
        <v>2</v>
      </c>
      <c r="O363" s="90">
        <f t="shared" si="10"/>
        <v>6.6124690551034548E-6</v>
      </c>
      <c r="P363" s="101"/>
      <c r="R363" s="90">
        <f t="shared" si="11"/>
        <v>3.2368027057081177E-7</v>
      </c>
      <c r="S363" s="101"/>
    </row>
    <row r="364" spans="2:19" x14ac:dyDescent="0.25">
      <c r="B364" s="127"/>
      <c r="C364" s="127"/>
      <c r="D364" s="127"/>
      <c r="E364" s="106" t="s">
        <v>9667</v>
      </c>
      <c r="F364" s="47">
        <v>29125</v>
      </c>
      <c r="G364" s="47">
        <v>11023</v>
      </c>
      <c r="H364" s="47">
        <v>11143</v>
      </c>
      <c r="I364" s="79">
        <v>181</v>
      </c>
      <c r="J364" s="47">
        <v>7411</v>
      </c>
      <c r="K364" s="47">
        <v>2678</v>
      </c>
      <c r="L364" s="47">
        <v>134</v>
      </c>
      <c r="M364" s="79">
        <v>35</v>
      </c>
      <c r="O364" s="90">
        <f t="shared" si="10"/>
        <v>3.5201673499227218E-5</v>
      </c>
      <c r="P364" s="101"/>
      <c r="R364" s="90">
        <f t="shared" si="11"/>
        <v>5.6644047349892057E-6</v>
      </c>
      <c r="S364" s="101"/>
    </row>
    <row r="365" spans="2:19" x14ac:dyDescent="0.25">
      <c r="B365" s="127"/>
      <c r="C365" s="127"/>
      <c r="D365" s="127"/>
      <c r="E365" s="106" t="s">
        <v>9668</v>
      </c>
      <c r="F365" s="47">
        <v>44445</v>
      </c>
      <c r="G365" s="47">
        <v>2040</v>
      </c>
      <c r="H365" s="47">
        <v>2544</v>
      </c>
      <c r="I365" s="79">
        <v>243</v>
      </c>
      <c r="J365" s="47">
        <v>1105</v>
      </c>
      <c r="K365" s="47">
        <v>160</v>
      </c>
      <c r="L365" s="47">
        <v>9</v>
      </c>
      <c r="M365" s="79">
        <v>14</v>
      </c>
      <c r="O365" s="90">
        <f t="shared" si="10"/>
        <v>4.7259705305592341E-5</v>
      </c>
      <c r="P365" s="101"/>
      <c r="R365" s="90">
        <f t="shared" si="11"/>
        <v>2.2657618939956823E-6</v>
      </c>
      <c r="S365" s="101"/>
    </row>
    <row r="366" spans="2:19" x14ac:dyDescent="0.25">
      <c r="B366" s="127"/>
      <c r="C366" s="127"/>
      <c r="D366" s="127"/>
      <c r="E366" s="106" t="s">
        <v>9669</v>
      </c>
      <c r="F366" s="47">
        <v>1220</v>
      </c>
      <c r="G366" s="47">
        <v>0</v>
      </c>
      <c r="H366" s="47">
        <v>8</v>
      </c>
      <c r="I366" s="79">
        <v>26</v>
      </c>
      <c r="J366" s="47">
        <v>179</v>
      </c>
      <c r="K366" s="47">
        <v>0</v>
      </c>
      <c r="L366" s="47">
        <v>1</v>
      </c>
      <c r="M366" s="79">
        <v>1</v>
      </c>
      <c r="O366" s="90">
        <f t="shared" si="10"/>
        <v>5.0565939833144067E-6</v>
      </c>
      <c r="P366" s="101"/>
      <c r="R366" s="90">
        <f t="shared" si="11"/>
        <v>1.6184013528540588E-7</v>
      </c>
      <c r="S366" s="101"/>
    </row>
    <row r="367" spans="2:19" x14ac:dyDescent="0.25">
      <c r="B367" s="127"/>
      <c r="C367" s="127"/>
      <c r="D367" s="127" t="s">
        <v>1146</v>
      </c>
      <c r="E367" s="106" t="s">
        <v>9670</v>
      </c>
      <c r="F367" s="47">
        <v>4370</v>
      </c>
      <c r="G367" s="47">
        <v>4370</v>
      </c>
      <c r="H367" s="47">
        <v>4370</v>
      </c>
      <c r="I367" s="79">
        <v>311</v>
      </c>
      <c r="J367" s="47">
        <v>793</v>
      </c>
      <c r="K367" s="47">
        <v>793</v>
      </c>
      <c r="L367" s="47">
        <v>48</v>
      </c>
      <c r="M367" s="79">
        <v>51</v>
      </c>
      <c r="O367" s="90">
        <f t="shared" si="10"/>
        <v>6.0484643415799249E-5</v>
      </c>
      <c r="P367" s="101"/>
      <c r="R367" s="90">
        <f t="shared" si="11"/>
        <v>8.2538468995556998E-6</v>
      </c>
      <c r="S367" s="101"/>
    </row>
    <row r="368" spans="2:19" x14ac:dyDescent="0.25">
      <c r="B368" s="127"/>
      <c r="C368" s="127"/>
      <c r="D368" s="127"/>
      <c r="E368" s="106" t="s">
        <v>9671</v>
      </c>
      <c r="F368" s="47">
        <v>583</v>
      </c>
      <c r="G368" s="47">
        <v>583</v>
      </c>
      <c r="H368" s="47">
        <v>583</v>
      </c>
      <c r="I368" s="79">
        <v>2</v>
      </c>
      <c r="J368" s="47">
        <v>133</v>
      </c>
      <c r="K368" s="47">
        <v>133</v>
      </c>
      <c r="L368" s="47">
        <v>10</v>
      </c>
      <c r="M368" s="79">
        <v>0</v>
      </c>
      <c r="O368" s="90">
        <f t="shared" si="10"/>
        <v>3.8896876794726203E-7</v>
      </c>
      <c r="P368" s="101"/>
      <c r="R368" s="90">
        <f t="shared" si="11"/>
        <v>0</v>
      </c>
      <c r="S368" s="101"/>
    </row>
    <row r="369" spans="2:19" x14ac:dyDescent="0.25">
      <c r="B369" s="127"/>
      <c r="C369" s="127"/>
      <c r="D369" s="127" t="s">
        <v>1145</v>
      </c>
      <c r="E369" s="106" t="s">
        <v>9672</v>
      </c>
      <c r="F369" s="47">
        <v>11696</v>
      </c>
      <c r="G369" s="47">
        <v>11335</v>
      </c>
      <c r="H369" s="47">
        <v>11335</v>
      </c>
      <c r="I369" s="79">
        <v>56</v>
      </c>
      <c r="J369" s="47">
        <v>1888</v>
      </c>
      <c r="K369" s="47">
        <v>1793</v>
      </c>
      <c r="L369" s="47">
        <v>63</v>
      </c>
      <c r="M369" s="79">
        <v>13</v>
      </c>
      <c r="O369" s="90">
        <f t="shared" si="10"/>
        <v>1.0891125502523338E-5</v>
      </c>
      <c r="P369" s="101"/>
      <c r="R369" s="90">
        <f t="shared" si="11"/>
        <v>2.1039217587102763E-6</v>
      </c>
      <c r="S369" s="101"/>
    </row>
    <row r="370" spans="2:19" x14ac:dyDescent="0.25">
      <c r="B370" s="127"/>
      <c r="C370" s="127"/>
      <c r="D370" s="127"/>
      <c r="E370" s="106" t="s">
        <v>9673</v>
      </c>
      <c r="F370" s="47">
        <v>1073</v>
      </c>
      <c r="G370" s="47">
        <v>1073</v>
      </c>
      <c r="H370" s="47">
        <v>1073</v>
      </c>
      <c r="I370" s="79">
        <v>1</v>
      </c>
      <c r="J370" s="47">
        <v>336</v>
      </c>
      <c r="K370" s="47">
        <v>336</v>
      </c>
      <c r="L370" s="47">
        <v>35</v>
      </c>
      <c r="M370" s="79">
        <v>0</v>
      </c>
      <c r="O370" s="90">
        <f t="shared" si="10"/>
        <v>1.9448438397363102E-7</v>
      </c>
      <c r="P370" s="101"/>
      <c r="R370" s="90">
        <f t="shared" si="11"/>
        <v>0</v>
      </c>
      <c r="S370" s="101"/>
    </row>
    <row r="371" spans="2:19" x14ac:dyDescent="0.25">
      <c r="B371" s="127"/>
      <c r="C371" s="106" t="s">
        <v>1108</v>
      </c>
      <c r="D371" s="106" t="s">
        <v>151</v>
      </c>
      <c r="E371" s="106" t="s">
        <v>9674</v>
      </c>
      <c r="F371" s="47">
        <v>8679</v>
      </c>
      <c r="G371" s="47">
        <v>8679</v>
      </c>
      <c r="H371" s="47">
        <v>8679</v>
      </c>
      <c r="I371" s="79">
        <v>0</v>
      </c>
      <c r="J371" s="47">
        <v>9806</v>
      </c>
      <c r="K371" s="47">
        <v>9806</v>
      </c>
      <c r="L371" s="47">
        <v>5</v>
      </c>
      <c r="M371" s="79">
        <v>1</v>
      </c>
      <c r="O371" s="90">
        <f t="shared" si="10"/>
        <v>0</v>
      </c>
      <c r="P371" s="101"/>
      <c r="R371" s="90">
        <f t="shared" si="11"/>
        <v>1.6184013528540588E-7</v>
      </c>
      <c r="S371" s="101"/>
    </row>
    <row r="372" spans="2:19" x14ac:dyDescent="0.25">
      <c r="B372" s="127" t="s">
        <v>1299</v>
      </c>
      <c r="C372" s="127" t="s">
        <v>1298</v>
      </c>
      <c r="D372" s="127" t="s">
        <v>1297</v>
      </c>
      <c r="E372" s="106" t="s">
        <v>9675</v>
      </c>
      <c r="F372" s="47">
        <v>37181</v>
      </c>
      <c r="G372" s="47">
        <v>37119</v>
      </c>
      <c r="H372" s="47">
        <v>37119</v>
      </c>
      <c r="I372" s="79">
        <v>273</v>
      </c>
      <c r="J372" s="47">
        <v>5878</v>
      </c>
      <c r="K372" s="47">
        <v>5874</v>
      </c>
      <c r="L372" s="47">
        <v>0</v>
      </c>
      <c r="M372" s="79">
        <v>9</v>
      </c>
      <c r="O372" s="90">
        <f t="shared" si="10"/>
        <v>5.3094236824801269E-5</v>
      </c>
      <c r="P372" s="101"/>
      <c r="R372" s="90">
        <f t="shared" si="11"/>
        <v>1.456561217568653E-6</v>
      </c>
      <c r="S372" s="101"/>
    </row>
    <row r="373" spans="2:19" x14ac:dyDescent="0.25">
      <c r="B373" s="127"/>
      <c r="C373" s="127"/>
      <c r="D373" s="127"/>
      <c r="E373" s="106" t="s">
        <v>9676</v>
      </c>
      <c r="F373" s="47">
        <v>73728</v>
      </c>
      <c r="G373" s="47">
        <v>73728</v>
      </c>
      <c r="H373" s="47">
        <v>73728</v>
      </c>
      <c r="I373" s="79">
        <v>148</v>
      </c>
      <c r="J373" s="47">
        <v>9256</v>
      </c>
      <c r="K373" s="47">
        <v>9256</v>
      </c>
      <c r="L373" s="47">
        <v>3</v>
      </c>
      <c r="M373" s="79">
        <v>52</v>
      </c>
      <c r="O373" s="90">
        <f t="shared" si="10"/>
        <v>2.8783688828097391E-5</v>
      </c>
      <c r="P373" s="101"/>
      <c r="R373" s="90">
        <f t="shared" si="11"/>
        <v>8.4156870348411053E-6</v>
      </c>
      <c r="S373" s="101"/>
    </row>
    <row r="374" spans="2:19" x14ac:dyDescent="0.25">
      <c r="B374" s="127" t="s">
        <v>1639</v>
      </c>
      <c r="C374" s="127" t="s">
        <v>1638</v>
      </c>
      <c r="D374" s="106" t="s">
        <v>1636</v>
      </c>
      <c r="E374" s="106" t="s">
        <v>9677</v>
      </c>
      <c r="F374" s="47">
        <v>114</v>
      </c>
      <c r="G374" s="47">
        <v>0</v>
      </c>
      <c r="H374" s="47">
        <v>0</v>
      </c>
      <c r="I374" s="79">
        <v>0</v>
      </c>
      <c r="J374" s="47">
        <v>450</v>
      </c>
      <c r="K374" s="47">
        <v>0</v>
      </c>
      <c r="L374" s="47">
        <v>0</v>
      </c>
      <c r="M374" s="79">
        <v>1</v>
      </c>
      <c r="O374" s="90">
        <f t="shared" si="10"/>
        <v>0</v>
      </c>
      <c r="P374" s="101"/>
      <c r="R374" s="90">
        <f t="shared" si="11"/>
        <v>1.6184013528540588E-7</v>
      </c>
      <c r="S374" s="101"/>
    </row>
    <row r="375" spans="2:19" x14ac:dyDescent="0.25">
      <c r="B375" s="127"/>
      <c r="C375" s="127"/>
      <c r="D375" s="106" t="s">
        <v>1635</v>
      </c>
      <c r="E375" s="106" t="s">
        <v>9678</v>
      </c>
      <c r="F375" s="47">
        <v>2276</v>
      </c>
      <c r="G375" s="47">
        <v>0</v>
      </c>
      <c r="H375" s="47">
        <v>11</v>
      </c>
      <c r="I375" s="79">
        <v>24</v>
      </c>
      <c r="J375" s="47">
        <v>655</v>
      </c>
      <c r="K375" s="47">
        <v>0</v>
      </c>
      <c r="L375" s="47">
        <v>4</v>
      </c>
      <c r="M375" s="79">
        <v>17</v>
      </c>
      <c r="O375" s="90">
        <f t="shared" si="10"/>
        <v>4.6676252153671444E-6</v>
      </c>
      <c r="P375" s="101"/>
      <c r="R375" s="90">
        <f t="shared" si="11"/>
        <v>2.7512822998519001E-6</v>
      </c>
      <c r="S375" s="101"/>
    </row>
    <row r="376" spans="2:19" x14ac:dyDescent="0.25">
      <c r="B376" s="127"/>
      <c r="C376" s="127" t="s">
        <v>1622</v>
      </c>
      <c r="D376" s="106"/>
      <c r="E376" s="106"/>
      <c r="F376" s="47">
        <v>0</v>
      </c>
      <c r="G376" s="47">
        <v>0</v>
      </c>
      <c r="H376" s="47">
        <v>0</v>
      </c>
      <c r="I376" s="79">
        <v>0</v>
      </c>
      <c r="J376" s="47">
        <v>12</v>
      </c>
      <c r="K376" s="47">
        <v>5</v>
      </c>
      <c r="L376" s="47">
        <v>0</v>
      </c>
      <c r="M376" s="79">
        <v>2</v>
      </c>
      <c r="O376" s="90">
        <f t="shared" si="10"/>
        <v>0</v>
      </c>
      <c r="P376" s="101"/>
      <c r="R376" s="90">
        <f t="shared" si="11"/>
        <v>3.2368027057081177E-7</v>
      </c>
      <c r="S376" s="101"/>
    </row>
    <row r="377" spans="2:19" x14ac:dyDescent="0.25">
      <c r="B377" s="127"/>
      <c r="C377" s="127"/>
      <c r="D377" s="127" t="s">
        <v>1621</v>
      </c>
      <c r="E377" s="106" t="s">
        <v>9679</v>
      </c>
      <c r="F377" s="47">
        <v>12</v>
      </c>
      <c r="G377" s="47">
        <v>0</v>
      </c>
      <c r="H377" s="47">
        <v>0</v>
      </c>
      <c r="I377" s="79">
        <v>1</v>
      </c>
      <c r="J377" s="47">
        <v>0</v>
      </c>
      <c r="K377" s="47">
        <v>0</v>
      </c>
      <c r="L377" s="47">
        <v>0</v>
      </c>
      <c r="M377" s="79">
        <v>0</v>
      </c>
      <c r="O377" s="90">
        <f t="shared" si="10"/>
        <v>1.9448438397363102E-7</v>
      </c>
      <c r="P377" s="101"/>
      <c r="R377" s="90">
        <f t="shared" si="11"/>
        <v>0</v>
      </c>
      <c r="S377" s="101"/>
    </row>
    <row r="378" spans="2:19" x14ac:dyDescent="0.25">
      <c r="B378" s="127"/>
      <c r="C378" s="127"/>
      <c r="D378" s="127"/>
      <c r="E378" s="106" t="s">
        <v>9680</v>
      </c>
      <c r="F378" s="47">
        <v>12</v>
      </c>
      <c r="G378" s="47">
        <v>0</v>
      </c>
      <c r="H378" s="47">
        <v>0</v>
      </c>
      <c r="I378" s="79">
        <v>1</v>
      </c>
      <c r="J378" s="47">
        <v>0</v>
      </c>
      <c r="K378" s="47">
        <v>0</v>
      </c>
      <c r="L378" s="47">
        <v>0</v>
      </c>
      <c r="M378" s="79">
        <v>0</v>
      </c>
      <c r="O378" s="90">
        <f t="shared" si="10"/>
        <v>1.9448438397363102E-7</v>
      </c>
      <c r="P378" s="101"/>
      <c r="R378" s="90">
        <f t="shared" si="11"/>
        <v>0</v>
      </c>
      <c r="S378" s="101"/>
    </row>
    <row r="379" spans="2:19" x14ac:dyDescent="0.25">
      <c r="B379" s="127"/>
      <c r="C379" s="127"/>
      <c r="D379" s="127"/>
      <c r="E379" s="106" t="s">
        <v>9681</v>
      </c>
      <c r="F379" s="47">
        <v>19167</v>
      </c>
      <c r="G379" s="47">
        <v>19167</v>
      </c>
      <c r="H379" s="47">
        <v>19166</v>
      </c>
      <c r="I379" s="79">
        <v>9350</v>
      </c>
      <c r="J379" s="47">
        <v>250</v>
      </c>
      <c r="K379" s="47">
        <v>250</v>
      </c>
      <c r="L379" s="47">
        <v>0</v>
      </c>
      <c r="M379" s="79">
        <v>0</v>
      </c>
      <c r="O379" s="90">
        <f t="shared" si="10"/>
        <v>1.8184289901534501E-3</v>
      </c>
      <c r="P379" s="101"/>
      <c r="R379" s="90">
        <f t="shared" si="11"/>
        <v>0</v>
      </c>
      <c r="S379" s="101"/>
    </row>
    <row r="380" spans="2:19" x14ac:dyDescent="0.25">
      <c r="B380" s="127"/>
      <c r="C380" s="127"/>
      <c r="D380" s="127" t="s">
        <v>1620</v>
      </c>
      <c r="E380" s="106" t="s">
        <v>9682</v>
      </c>
      <c r="F380" s="47">
        <v>164623</v>
      </c>
      <c r="G380" s="47">
        <v>164620</v>
      </c>
      <c r="H380" s="47">
        <v>164547</v>
      </c>
      <c r="I380" s="79">
        <v>8229</v>
      </c>
      <c r="J380" s="47">
        <v>63092</v>
      </c>
      <c r="K380" s="47">
        <v>63085</v>
      </c>
      <c r="L380" s="47">
        <v>1</v>
      </c>
      <c r="M380" s="79">
        <v>40</v>
      </c>
      <c r="O380" s="90">
        <f t="shared" si="10"/>
        <v>1.6004119957190098E-3</v>
      </c>
      <c r="P380" s="101"/>
      <c r="R380" s="90">
        <f t="shared" si="11"/>
        <v>6.4736054114162358E-6</v>
      </c>
      <c r="S380" s="101"/>
    </row>
    <row r="381" spans="2:19" x14ac:dyDescent="0.25">
      <c r="B381" s="127"/>
      <c r="C381" s="127"/>
      <c r="D381" s="127"/>
      <c r="E381" s="106" t="s">
        <v>9683</v>
      </c>
      <c r="F381" s="47">
        <v>148</v>
      </c>
      <c r="G381" s="47">
        <v>148</v>
      </c>
      <c r="H381" s="47">
        <v>148</v>
      </c>
      <c r="I381" s="79">
        <v>1</v>
      </c>
      <c r="J381" s="47">
        <v>7</v>
      </c>
      <c r="K381" s="47">
        <v>7</v>
      </c>
      <c r="L381" s="47">
        <v>0</v>
      </c>
      <c r="M381" s="79">
        <v>0</v>
      </c>
      <c r="O381" s="90">
        <f t="shared" si="10"/>
        <v>1.9448438397363102E-7</v>
      </c>
      <c r="P381" s="101"/>
      <c r="R381" s="90">
        <f t="shared" si="11"/>
        <v>0</v>
      </c>
      <c r="S381" s="101"/>
    </row>
    <row r="382" spans="2:19" x14ac:dyDescent="0.25">
      <c r="B382" s="127"/>
      <c r="C382" s="127"/>
      <c r="D382" s="127"/>
      <c r="E382" s="106" t="s">
        <v>1403</v>
      </c>
      <c r="F382" s="47">
        <v>10</v>
      </c>
      <c r="G382" s="47">
        <v>10</v>
      </c>
      <c r="H382" s="47">
        <v>10</v>
      </c>
      <c r="I382" s="79">
        <v>1</v>
      </c>
      <c r="J382" s="47">
        <v>0</v>
      </c>
      <c r="K382" s="47">
        <v>0</v>
      </c>
      <c r="L382" s="47">
        <v>0</v>
      </c>
      <c r="M382" s="79">
        <v>0</v>
      </c>
      <c r="O382" s="90">
        <f t="shared" si="10"/>
        <v>1.9448438397363102E-7</v>
      </c>
      <c r="P382" s="101"/>
      <c r="R382" s="90">
        <f t="shared" si="11"/>
        <v>0</v>
      </c>
      <c r="S382" s="101"/>
    </row>
    <row r="383" spans="2:19" x14ac:dyDescent="0.25">
      <c r="B383" s="127"/>
      <c r="C383" s="127"/>
      <c r="D383" s="127"/>
      <c r="E383" s="106" t="s">
        <v>9684</v>
      </c>
      <c r="F383" s="47">
        <v>1204</v>
      </c>
      <c r="G383" s="47">
        <v>1204</v>
      </c>
      <c r="H383" s="47">
        <v>1204</v>
      </c>
      <c r="I383" s="79">
        <v>1</v>
      </c>
      <c r="J383" s="47">
        <v>101</v>
      </c>
      <c r="K383" s="47">
        <v>101</v>
      </c>
      <c r="L383" s="47">
        <v>0</v>
      </c>
      <c r="M383" s="79">
        <v>0</v>
      </c>
      <c r="O383" s="90">
        <f t="shared" si="10"/>
        <v>1.9448438397363102E-7</v>
      </c>
      <c r="P383" s="101"/>
      <c r="R383" s="90">
        <f t="shared" si="11"/>
        <v>0</v>
      </c>
      <c r="S383" s="101"/>
    </row>
    <row r="384" spans="2:19" x14ac:dyDescent="0.25">
      <c r="B384" s="127" t="s">
        <v>1661</v>
      </c>
      <c r="C384" s="127" t="s">
        <v>1660</v>
      </c>
      <c r="D384" s="127" t="s">
        <v>1659</v>
      </c>
      <c r="E384" s="106"/>
      <c r="F384" s="47">
        <v>29</v>
      </c>
      <c r="G384" s="47">
        <v>0</v>
      </c>
      <c r="H384" s="47">
        <v>4</v>
      </c>
      <c r="I384" s="79">
        <v>1</v>
      </c>
      <c r="J384" s="47">
        <v>2</v>
      </c>
      <c r="K384" s="47">
        <v>0</v>
      </c>
      <c r="L384" s="47">
        <v>0</v>
      </c>
      <c r="M384" s="79">
        <v>1</v>
      </c>
      <c r="O384" s="90">
        <f t="shared" si="10"/>
        <v>1.9448438397363102E-7</v>
      </c>
      <c r="P384" s="101"/>
      <c r="R384" s="90">
        <f t="shared" si="11"/>
        <v>1.6184013528540588E-7</v>
      </c>
      <c r="S384" s="101"/>
    </row>
    <row r="385" spans="2:19" x14ac:dyDescent="0.25">
      <c r="B385" s="127"/>
      <c r="C385" s="127"/>
      <c r="D385" s="127"/>
      <c r="E385" s="106" t="s">
        <v>1656</v>
      </c>
      <c r="F385" s="47">
        <v>14</v>
      </c>
      <c r="G385" s="47">
        <v>0</v>
      </c>
      <c r="H385" s="47">
        <v>1</v>
      </c>
      <c r="I385" s="79">
        <v>1</v>
      </c>
      <c r="J385" s="47">
        <v>0</v>
      </c>
      <c r="K385" s="47">
        <v>0</v>
      </c>
      <c r="L385" s="47">
        <v>0</v>
      </c>
      <c r="M385" s="79">
        <v>0</v>
      </c>
      <c r="O385" s="90">
        <f t="shared" si="10"/>
        <v>1.9448438397363102E-7</v>
      </c>
      <c r="P385" s="101"/>
      <c r="R385" s="90">
        <f t="shared" si="11"/>
        <v>0</v>
      </c>
      <c r="S385" s="101"/>
    </row>
    <row r="386" spans="2:19" x14ac:dyDescent="0.25">
      <c r="B386" s="127"/>
      <c r="C386" s="127"/>
      <c r="D386" s="106" t="s">
        <v>1657</v>
      </c>
      <c r="E386" s="106" t="s">
        <v>1654</v>
      </c>
      <c r="F386" s="47">
        <v>3</v>
      </c>
      <c r="G386" s="47">
        <v>0</v>
      </c>
      <c r="H386" s="47">
        <v>0</v>
      </c>
      <c r="I386" s="79">
        <v>1</v>
      </c>
      <c r="J386" s="47">
        <v>0</v>
      </c>
      <c r="K386" s="47">
        <v>0</v>
      </c>
      <c r="L386" s="47">
        <v>0</v>
      </c>
      <c r="M386" s="79">
        <v>0</v>
      </c>
      <c r="O386" s="90">
        <f t="shared" si="10"/>
        <v>1.9448438397363102E-7</v>
      </c>
      <c r="P386" s="101"/>
      <c r="R386" s="90">
        <f t="shared" si="11"/>
        <v>0</v>
      </c>
      <c r="S386" s="101"/>
    </row>
    <row r="387" spans="2:19" x14ac:dyDescent="0.25">
      <c r="B387" s="127"/>
      <c r="C387" s="127"/>
      <c r="D387" s="106" t="s">
        <v>1653</v>
      </c>
      <c r="E387" s="106"/>
      <c r="F387" s="47">
        <v>5</v>
      </c>
      <c r="G387" s="47">
        <v>0</v>
      </c>
      <c r="H387" s="47">
        <v>0</v>
      </c>
      <c r="I387" s="79">
        <v>1</v>
      </c>
      <c r="J387" s="47">
        <v>1</v>
      </c>
      <c r="K387" s="47">
        <v>0</v>
      </c>
      <c r="L387" s="47">
        <v>0</v>
      </c>
      <c r="M387" s="79">
        <v>0</v>
      </c>
      <c r="O387" s="90">
        <f t="shared" si="10"/>
        <v>1.9448438397363102E-7</v>
      </c>
      <c r="P387" s="101"/>
      <c r="R387" s="90">
        <f t="shared" si="11"/>
        <v>0</v>
      </c>
      <c r="S387" s="101"/>
    </row>
    <row r="388" spans="2:19" x14ac:dyDescent="0.25">
      <c r="B388" s="106" t="s">
        <v>1679</v>
      </c>
      <c r="C388" s="106" t="s">
        <v>1677</v>
      </c>
      <c r="D388" s="106" t="s">
        <v>1675</v>
      </c>
      <c r="E388" s="106"/>
      <c r="F388" s="47">
        <v>96</v>
      </c>
      <c r="G388" s="47">
        <v>0</v>
      </c>
      <c r="H388" s="47">
        <v>2</v>
      </c>
      <c r="I388" s="79">
        <v>1</v>
      </c>
      <c r="J388" s="47">
        <v>1</v>
      </c>
      <c r="K388" s="47">
        <v>0</v>
      </c>
      <c r="L388" s="47">
        <v>0</v>
      </c>
      <c r="M388" s="79">
        <v>0</v>
      </c>
      <c r="O388" s="90">
        <f t="shared" si="10"/>
        <v>1.9448438397363102E-7</v>
      </c>
      <c r="P388" s="101"/>
      <c r="R388" s="90">
        <f t="shared" si="11"/>
        <v>0</v>
      </c>
      <c r="S388" s="101"/>
    </row>
    <row r="389" spans="2:19" x14ac:dyDescent="0.25">
      <c r="B389" s="127" t="s">
        <v>179</v>
      </c>
      <c r="C389" s="127" t="s">
        <v>5260</v>
      </c>
      <c r="D389" s="127" t="s">
        <v>5257</v>
      </c>
      <c r="E389" s="106" t="s">
        <v>9685</v>
      </c>
      <c r="F389" s="47">
        <v>3060</v>
      </c>
      <c r="G389" s="47">
        <v>0</v>
      </c>
      <c r="H389" s="47">
        <v>3</v>
      </c>
      <c r="I389" s="79">
        <v>304</v>
      </c>
      <c r="J389" s="47">
        <v>394</v>
      </c>
      <c r="K389" s="47">
        <v>0</v>
      </c>
      <c r="L389" s="47">
        <v>1</v>
      </c>
      <c r="M389" s="79">
        <v>31</v>
      </c>
      <c r="O389" s="90">
        <f t="shared" si="10"/>
        <v>5.9123252727983834E-5</v>
      </c>
      <c r="P389" s="101"/>
      <c r="R389" s="90">
        <f t="shared" si="11"/>
        <v>5.0170441938475828E-6</v>
      </c>
      <c r="S389" s="101"/>
    </row>
    <row r="390" spans="2:19" x14ac:dyDescent="0.25">
      <c r="B390" s="127"/>
      <c r="C390" s="127"/>
      <c r="D390" s="127"/>
      <c r="E390" s="106" t="s">
        <v>9686</v>
      </c>
      <c r="F390" s="47">
        <v>5643</v>
      </c>
      <c r="G390" s="47">
        <v>0</v>
      </c>
      <c r="H390" s="47">
        <v>0</v>
      </c>
      <c r="I390" s="79">
        <v>61</v>
      </c>
      <c r="J390" s="47">
        <v>518</v>
      </c>
      <c r="K390" s="47">
        <v>1</v>
      </c>
      <c r="L390" s="47">
        <v>0</v>
      </c>
      <c r="M390" s="79">
        <v>11</v>
      </c>
      <c r="O390" s="90">
        <f t="shared" si="10"/>
        <v>1.1863547422391493E-5</v>
      </c>
      <c r="P390" s="101"/>
      <c r="R390" s="90">
        <f t="shared" si="11"/>
        <v>1.7802414881394647E-6</v>
      </c>
      <c r="S390" s="101"/>
    </row>
    <row r="391" spans="2:19" x14ac:dyDescent="0.25">
      <c r="B391" s="127" t="s">
        <v>1622</v>
      </c>
      <c r="C391" s="127" t="s">
        <v>295</v>
      </c>
      <c r="D391" s="106" t="s">
        <v>74</v>
      </c>
      <c r="E391" s="106"/>
      <c r="F391" s="47">
        <v>2</v>
      </c>
      <c r="G391" s="47">
        <v>0</v>
      </c>
      <c r="H391" s="47">
        <v>0</v>
      </c>
      <c r="I391" s="79">
        <v>1</v>
      </c>
      <c r="J391" s="47">
        <v>0</v>
      </c>
      <c r="K391" s="47">
        <v>0</v>
      </c>
      <c r="L391" s="47">
        <v>0</v>
      </c>
      <c r="M391" s="79">
        <v>0</v>
      </c>
      <c r="O391" s="90">
        <f t="shared" ref="O391:O434" si="12">I391/$O$3</f>
        <v>1.9448438397363102E-7</v>
      </c>
      <c r="P391" s="101"/>
      <c r="R391" s="90">
        <f t="shared" ref="R391:R434" si="13">M391/$R$3</f>
        <v>0</v>
      </c>
      <c r="S391" s="101"/>
    </row>
    <row r="392" spans="2:19" x14ac:dyDescent="0.25">
      <c r="B392" s="127"/>
      <c r="C392" s="127"/>
      <c r="D392" s="106" t="s">
        <v>5593</v>
      </c>
      <c r="E392" s="106" t="s">
        <v>1613</v>
      </c>
      <c r="F392" s="47">
        <v>3461</v>
      </c>
      <c r="G392" s="47">
        <v>2</v>
      </c>
      <c r="H392" s="47">
        <v>0</v>
      </c>
      <c r="I392" s="79">
        <v>243</v>
      </c>
      <c r="J392" s="47">
        <v>79</v>
      </c>
      <c r="K392" s="47">
        <v>0</v>
      </c>
      <c r="L392" s="47">
        <v>0</v>
      </c>
      <c r="M392" s="79">
        <v>4</v>
      </c>
      <c r="O392" s="90">
        <f t="shared" si="12"/>
        <v>4.7259705305592341E-5</v>
      </c>
      <c r="P392" s="101"/>
      <c r="R392" s="90">
        <f t="shared" si="13"/>
        <v>6.4736054114162354E-7</v>
      </c>
      <c r="S392" s="101"/>
    </row>
    <row r="393" spans="2:19" x14ac:dyDescent="0.25">
      <c r="B393" s="127"/>
      <c r="C393" s="127"/>
      <c r="D393" s="106" t="s">
        <v>5562</v>
      </c>
      <c r="E393" s="106" t="s">
        <v>5560</v>
      </c>
      <c r="F393" s="47">
        <v>1689</v>
      </c>
      <c r="G393" s="47">
        <v>0</v>
      </c>
      <c r="H393" s="47">
        <v>0</v>
      </c>
      <c r="I393" s="79">
        <v>10</v>
      </c>
      <c r="J393" s="47">
        <v>207</v>
      </c>
      <c r="K393" s="47">
        <v>0</v>
      </c>
      <c r="L393" s="47">
        <v>0</v>
      </c>
      <c r="M393" s="79">
        <v>1</v>
      </c>
      <c r="O393" s="90">
        <f t="shared" si="12"/>
        <v>1.9448438397363104E-6</v>
      </c>
      <c r="P393" s="101"/>
      <c r="R393" s="90">
        <f t="shared" si="13"/>
        <v>1.6184013528540588E-7</v>
      </c>
      <c r="S393" s="101"/>
    </row>
    <row r="394" spans="2:19" x14ac:dyDescent="0.25">
      <c r="B394" s="127"/>
      <c r="C394" s="127"/>
      <c r="D394" s="127" t="s">
        <v>5546</v>
      </c>
      <c r="E394" s="106"/>
      <c r="F394" s="47">
        <v>0</v>
      </c>
      <c r="G394" s="47">
        <v>0</v>
      </c>
      <c r="H394" s="47">
        <v>0</v>
      </c>
      <c r="I394" s="79">
        <v>0</v>
      </c>
      <c r="J394" s="47">
        <v>5</v>
      </c>
      <c r="K394" s="47">
        <v>0</v>
      </c>
      <c r="L394" s="47">
        <v>0</v>
      </c>
      <c r="M394" s="79">
        <v>1</v>
      </c>
      <c r="O394" s="90">
        <f t="shared" si="12"/>
        <v>0</v>
      </c>
      <c r="P394" s="101"/>
      <c r="R394" s="90">
        <f t="shared" si="13"/>
        <v>1.6184013528540588E-7</v>
      </c>
      <c r="S394" s="101"/>
    </row>
    <row r="395" spans="2:19" x14ac:dyDescent="0.25">
      <c r="B395" s="127"/>
      <c r="C395" s="127"/>
      <c r="D395" s="127"/>
      <c r="E395" s="106" t="s">
        <v>5541</v>
      </c>
      <c r="F395" s="47">
        <v>97</v>
      </c>
      <c r="G395" s="47">
        <v>0</v>
      </c>
      <c r="H395" s="47">
        <v>1</v>
      </c>
      <c r="I395" s="79">
        <v>3</v>
      </c>
      <c r="J395" s="47">
        <v>108</v>
      </c>
      <c r="K395" s="47">
        <v>0</v>
      </c>
      <c r="L395" s="47">
        <v>1</v>
      </c>
      <c r="M395" s="79">
        <v>3</v>
      </c>
      <c r="O395" s="90">
        <f t="shared" si="12"/>
        <v>5.8345315192089305E-7</v>
      </c>
      <c r="P395" s="101"/>
      <c r="R395" s="90">
        <f t="shared" si="13"/>
        <v>4.8552040585621771E-7</v>
      </c>
      <c r="S395" s="101"/>
    </row>
    <row r="396" spans="2:19" x14ac:dyDescent="0.25">
      <c r="B396" s="127"/>
      <c r="C396" s="127"/>
      <c r="D396" s="106" t="s">
        <v>5540</v>
      </c>
      <c r="E396" s="106" t="s">
        <v>5526</v>
      </c>
      <c r="F396" s="47">
        <v>1682</v>
      </c>
      <c r="G396" s="47">
        <v>0</v>
      </c>
      <c r="H396" s="47">
        <v>3</v>
      </c>
      <c r="I396" s="79">
        <v>2</v>
      </c>
      <c r="J396" s="47">
        <v>490</v>
      </c>
      <c r="K396" s="47">
        <v>0</v>
      </c>
      <c r="L396" s="47">
        <v>2</v>
      </c>
      <c r="M396" s="79">
        <v>0</v>
      </c>
      <c r="O396" s="90">
        <f t="shared" si="12"/>
        <v>3.8896876794726203E-7</v>
      </c>
      <c r="P396" s="101"/>
      <c r="R396" s="90">
        <f t="shared" si="13"/>
        <v>0</v>
      </c>
      <c r="S396" s="101"/>
    </row>
    <row r="397" spans="2:19" ht="24" x14ac:dyDescent="0.25">
      <c r="B397" s="127"/>
      <c r="C397" s="131" t="s">
        <v>158</v>
      </c>
      <c r="D397" s="132" t="s">
        <v>10695</v>
      </c>
      <c r="E397" s="125" t="s">
        <v>10697</v>
      </c>
      <c r="F397" s="47">
        <v>16770868</v>
      </c>
      <c r="G397" s="47">
        <v>421</v>
      </c>
      <c r="H397" s="47">
        <v>118377</v>
      </c>
      <c r="I397" s="79">
        <v>2832899</v>
      </c>
      <c r="J397" s="47">
        <v>7026433</v>
      </c>
      <c r="K397" s="47">
        <v>4</v>
      </c>
      <c r="L397" s="47">
        <v>27118</v>
      </c>
      <c r="M397" s="79">
        <v>5847575</v>
      </c>
      <c r="O397" s="90">
        <f t="shared" si="12"/>
        <v>0.55095461687451541</v>
      </c>
      <c r="P397" s="101"/>
      <c r="R397" s="90">
        <f t="shared" si="13"/>
        <v>0.94637232909155733</v>
      </c>
      <c r="S397" s="101"/>
    </row>
    <row r="398" spans="2:19" x14ac:dyDescent="0.25">
      <c r="B398" s="127"/>
      <c r="C398" s="131"/>
      <c r="D398" s="131"/>
      <c r="E398" s="126" t="s">
        <v>5487</v>
      </c>
      <c r="F398" s="47">
        <v>735</v>
      </c>
      <c r="G398" s="47">
        <v>0</v>
      </c>
      <c r="H398" s="47">
        <v>0</v>
      </c>
      <c r="I398" s="79">
        <v>732</v>
      </c>
      <c r="J398" s="47">
        <v>4</v>
      </c>
      <c r="K398" s="47">
        <v>0</v>
      </c>
      <c r="L398" s="47">
        <v>0</v>
      </c>
      <c r="M398" s="79">
        <v>1</v>
      </c>
      <c r="O398" s="90">
        <f t="shared" si="12"/>
        <v>1.4236256906869792E-4</v>
      </c>
      <c r="P398" s="101"/>
      <c r="R398" s="90">
        <f t="shared" si="13"/>
        <v>1.6184013528540588E-7</v>
      </c>
      <c r="S398" s="101"/>
    </row>
    <row r="399" spans="2:19" x14ac:dyDescent="0.25">
      <c r="B399" s="127"/>
      <c r="C399" s="131"/>
      <c r="D399" s="127" t="s">
        <v>5486</v>
      </c>
      <c r="E399" s="106"/>
      <c r="F399" s="47">
        <v>2</v>
      </c>
      <c r="G399" s="47">
        <v>0</v>
      </c>
      <c r="H399" s="47">
        <v>1</v>
      </c>
      <c r="I399" s="79">
        <v>0</v>
      </c>
      <c r="J399" s="47">
        <v>13</v>
      </c>
      <c r="K399" s="47">
        <v>0</v>
      </c>
      <c r="L399" s="47">
        <v>1</v>
      </c>
      <c r="M399" s="79">
        <v>2</v>
      </c>
      <c r="O399" s="90">
        <f t="shared" si="12"/>
        <v>0</v>
      </c>
      <c r="P399" s="101"/>
      <c r="R399" s="90">
        <f t="shared" si="13"/>
        <v>3.2368027057081177E-7</v>
      </c>
      <c r="S399" s="101"/>
    </row>
    <row r="400" spans="2:19" x14ac:dyDescent="0.25">
      <c r="B400" s="127"/>
      <c r="C400" s="131"/>
      <c r="D400" s="127"/>
      <c r="E400" s="106" t="s">
        <v>5480</v>
      </c>
      <c r="F400" s="47">
        <v>88</v>
      </c>
      <c r="G400" s="47">
        <v>0</v>
      </c>
      <c r="H400" s="47">
        <v>3</v>
      </c>
      <c r="I400" s="79">
        <v>1</v>
      </c>
      <c r="J400" s="47">
        <v>52</v>
      </c>
      <c r="K400" s="47">
        <v>0</v>
      </c>
      <c r="L400" s="47">
        <v>8</v>
      </c>
      <c r="M400" s="79">
        <v>1</v>
      </c>
      <c r="O400" s="90">
        <f t="shared" si="12"/>
        <v>1.9448438397363102E-7</v>
      </c>
      <c r="P400" s="101"/>
      <c r="R400" s="90">
        <f t="shared" si="13"/>
        <v>1.6184013528540588E-7</v>
      </c>
      <c r="S400" s="101"/>
    </row>
    <row r="401" spans="2:19" x14ac:dyDescent="0.25">
      <c r="B401" s="127"/>
      <c r="C401" s="131"/>
      <c r="D401" s="127"/>
      <c r="E401" s="106" t="s">
        <v>5478</v>
      </c>
      <c r="F401" s="47">
        <v>1821</v>
      </c>
      <c r="G401" s="47">
        <v>0</v>
      </c>
      <c r="H401" s="47">
        <v>10</v>
      </c>
      <c r="I401" s="79">
        <v>6</v>
      </c>
      <c r="J401" s="47">
        <v>245</v>
      </c>
      <c r="K401" s="47">
        <v>0</v>
      </c>
      <c r="L401" s="47">
        <v>0</v>
      </c>
      <c r="M401" s="79">
        <v>3</v>
      </c>
      <c r="O401" s="90">
        <f t="shared" si="12"/>
        <v>1.1669063038417861E-6</v>
      </c>
      <c r="P401" s="101"/>
      <c r="R401" s="90">
        <f t="shared" si="13"/>
        <v>4.8552040585621771E-7</v>
      </c>
      <c r="S401" s="101"/>
    </row>
    <row r="402" spans="2:19" x14ac:dyDescent="0.25">
      <c r="B402" s="127"/>
      <c r="C402" s="131"/>
      <c r="D402" s="127"/>
      <c r="E402" s="106" t="s">
        <v>5473</v>
      </c>
      <c r="F402" s="47">
        <v>61147</v>
      </c>
      <c r="G402" s="47">
        <v>0</v>
      </c>
      <c r="H402" s="47">
        <v>516</v>
      </c>
      <c r="I402" s="79">
        <v>233</v>
      </c>
      <c r="J402" s="47">
        <v>4652</v>
      </c>
      <c r="K402" s="47">
        <v>0</v>
      </c>
      <c r="L402" s="47">
        <v>70</v>
      </c>
      <c r="M402" s="79">
        <v>191</v>
      </c>
      <c r="O402" s="90">
        <f t="shared" si="12"/>
        <v>4.5314861465856027E-5</v>
      </c>
      <c r="P402" s="101"/>
      <c r="R402" s="90">
        <f t="shared" si="13"/>
        <v>3.0911465839512523E-5</v>
      </c>
      <c r="S402" s="101"/>
    </row>
    <row r="403" spans="2:19" x14ac:dyDescent="0.25">
      <c r="B403" s="127"/>
      <c r="C403" s="127" t="s">
        <v>5472</v>
      </c>
      <c r="D403" s="106" t="s">
        <v>5486</v>
      </c>
      <c r="E403" s="106"/>
      <c r="F403" s="47">
        <v>0</v>
      </c>
      <c r="G403" s="47">
        <v>0</v>
      </c>
      <c r="H403" s="47">
        <v>0</v>
      </c>
      <c r="I403" s="79">
        <v>0</v>
      </c>
      <c r="J403" s="47">
        <v>7</v>
      </c>
      <c r="K403" s="47">
        <v>0</v>
      </c>
      <c r="L403" s="47">
        <v>0</v>
      </c>
      <c r="M403" s="79">
        <v>1</v>
      </c>
      <c r="O403" s="90">
        <f t="shared" si="12"/>
        <v>0</v>
      </c>
      <c r="P403" s="101"/>
      <c r="R403" s="90">
        <f t="shared" si="13"/>
        <v>1.6184013528540588E-7</v>
      </c>
      <c r="S403" s="101"/>
    </row>
    <row r="404" spans="2:19" x14ac:dyDescent="0.25">
      <c r="B404" s="127"/>
      <c r="C404" s="127"/>
      <c r="D404" s="127" t="s">
        <v>5471</v>
      </c>
      <c r="E404" s="106"/>
      <c r="F404" s="47">
        <v>0</v>
      </c>
      <c r="G404" s="47">
        <v>0</v>
      </c>
      <c r="H404" s="47">
        <v>0</v>
      </c>
      <c r="I404" s="79">
        <v>0</v>
      </c>
      <c r="J404" s="47">
        <v>2</v>
      </c>
      <c r="K404" s="47">
        <v>0</v>
      </c>
      <c r="L404" s="47">
        <v>0</v>
      </c>
      <c r="M404" s="79">
        <v>1</v>
      </c>
      <c r="O404" s="90">
        <f t="shared" si="12"/>
        <v>0</v>
      </c>
      <c r="P404" s="101"/>
      <c r="R404" s="90">
        <f t="shared" si="13"/>
        <v>1.6184013528540588E-7</v>
      </c>
      <c r="S404" s="101"/>
    </row>
    <row r="405" spans="2:19" x14ac:dyDescent="0.25">
      <c r="B405" s="127"/>
      <c r="C405" s="127"/>
      <c r="D405" s="127"/>
      <c r="E405" s="106" t="s">
        <v>5470</v>
      </c>
      <c r="F405" s="47">
        <v>2277</v>
      </c>
      <c r="G405" s="47">
        <v>0</v>
      </c>
      <c r="H405" s="47">
        <v>0</v>
      </c>
      <c r="I405" s="79">
        <v>177</v>
      </c>
      <c r="J405" s="47">
        <v>285</v>
      </c>
      <c r="K405" s="47">
        <v>0</v>
      </c>
      <c r="L405" s="47">
        <v>0</v>
      </c>
      <c r="M405" s="79">
        <v>32</v>
      </c>
      <c r="O405" s="90">
        <f t="shared" si="12"/>
        <v>3.4423735963332695E-5</v>
      </c>
      <c r="P405" s="101"/>
      <c r="R405" s="90">
        <f t="shared" si="13"/>
        <v>5.1788843291329883E-6</v>
      </c>
      <c r="S405" s="101"/>
    </row>
    <row r="406" spans="2:19" x14ac:dyDescent="0.25">
      <c r="B406" s="127"/>
      <c r="C406" s="127"/>
      <c r="D406" s="127"/>
      <c r="E406" s="106" t="s">
        <v>5469</v>
      </c>
      <c r="F406" s="47">
        <v>6415</v>
      </c>
      <c r="G406" s="47">
        <v>0</v>
      </c>
      <c r="H406" s="47">
        <v>71</v>
      </c>
      <c r="I406" s="79">
        <v>6</v>
      </c>
      <c r="J406" s="47">
        <v>706</v>
      </c>
      <c r="K406" s="47">
        <v>0</v>
      </c>
      <c r="L406" s="47">
        <v>4</v>
      </c>
      <c r="M406" s="79">
        <v>1</v>
      </c>
      <c r="O406" s="90">
        <f t="shared" si="12"/>
        <v>1.1669063038417861E-6</v>
      </c>
      <c r="P406" s="101"/>
      <c r="R406" s="90">
        <f t="shared" si="13"/>
        <v>1.6184013528540588E-7</v>
      </c>
      <c r="S406" s="101"/>
    </row>
    <row r="407" spans="2:19" x14ac:dyDescent="0.25">
      <c r="B407" s="127"/>
      <c r="C407" s="127"/>
      <c r="D407" s="106" t="s">
        <v>253</v>
      </c>
      <c r="E407" s="106" t="s">
        <v>443</v>
      </c>
      <c r="F407" s="47">
        <v>53536</v>
      </c>
      <c r="G407" s="47">
        <v>0</v>
      </c>
      <c r="H407" s="47">
        <v>326</v>
      </c>
      <c r="I407" s="79">
        <v>7026</v>
      </c>
      <c r="J407" s="47">
        <v>8805</v>
      </c>
      <c r="K407" s="47">
        <v>0</v>
      </c>
      <c r="L407" s="47">
        <v>44</v>
      </c>
      <c r="M407" s="79">
        <v>20</v>
      </c>
      <c r="O407" s="90">
        <f t="shared" si="12"/>
        <v>1.3664472817987317E-3</v>
      </c>
      <c r="P407" s="101"/>
      <c r="R407" s="90">
        <f t="shared" si="13"/>
        <v>3.2368027057081179E-6</v>
      </c>
      <c r="S407" s="101"/>
    </row>
    <row r="408" spans="2:19" x14ac:dyDescent="0.25">
      <c r="B408" s="127"/>
      <c r="C408" s="127" t="s">
        <v>5423</v>
      </c>
      <c r="D408" s="106" t="s">
        <v>5443</v>
      </c>
      <c r="E408" s="106"/>
      <c r="F408" s="47">
        <v>0</v>
      </c>
      <c r="G408" s="47">
        <v>0</v>
      </c>
      <c r="H408" s="47">
        <v>0</v>
      </c>
      <c r="I408" s="79">
        <v>0</v>
      </c>
      <c r="J408" s="47">
        <v>17</v>
      </c>
      <c r="K408" s="47">
        <v>2</v>
      </c>
      <c r="L408" s="47">
        <v>0</v>
      </c>
      <c r="M408" s="79">
        <v>2</v>
      </c>
      <c r="O408" s="90">
        <f t="shared" si="12"/>
        <v>0</v>
      </c>
      <c r="P408" s="101"/>
      <c r="R408" s="90">
        <f t="shared" si="13"/>
        <v>3.2368027057081177E-7</v>
      </c>
      <c r="S408" s="101"/>
    </row>
    <row r="409" spans="2:19" x14ac:dyDescent="0.25">
      <c r="B409" s="127"/>
      <c r="C409" s="127"/>
      <c r="D409" s="106" t="s">
        <v>5410</v>
      </c>
      <c r="E409" s="106" t="s">
        <v>173</v>
      </c>
      <c r="F409" s="47">
        <v>32793</v>
      </c>
      <c r="G409" s="47">
        <v>2</v>
      </c>
      <c r="H409" s="47">
        <v>324</v>
      </c>
      <c r="I409" s="79">
        <v>384</v>
      </c>
      <c r="J409" s="47">
        <v>6639</v>
      </c>
      <c r="K409" s="47">
        <v>0</v>
      </c>
      <c r="L409" s="47">
        <v>3</v>
      </c>
      <c r="M409" s="79">
        <v>1</v>
      </c>
      <c r="O409" s="90">
        <f t="shared" si="12"/>
        <v>7.4682003445874311E-5</v>
      </c>
      <c r="P409" s="101"/>
      <c r="R409" s="90">
        <f t="shared" si="13"/>
        <v>1.6184013528540588E-7</v>
      </c>
      <c r="S409" s="101"/>
    </row>
    <row r="410" spans="2:19" x14ac:dyDescent="0.25">
      <c r="B410" s="127"/>
      <c r="C410" s="127"/>
      <c r="D410" s="106" t="s">
        <v>5417</v>
      </c>
      <c r="E410" s="106" t="s">
        <v>5416</v>
      </c>
      <c r="F410" s="47">
        <v>7989</v>
      </c>
      <c r="G410" s="47">
        <v>0</v>
      </c>
      <c r="H410" s="47">
        <v>24</v>
      </c>
      <c r="I410" s="79">
        <v>0</v>
      </c>
      <c r="J410" s="47">
        <v>1051</v>
      </c>
      <c r="K410" s="47">
        <v>0</v>
      </c>
      <c r="L410" s="47">
        <v>5</v>
      </c>
      <c r="M410" s="79">
        <v>1</v>
      </c>
      <c r="O410" s="90">
        <f t="shared" si="12"/>
        <v>0</v>
      </c>
      <c r="P410" s="101"/>
      <c r="R410" s="90">
        <f t="shared" si="13"/>
        <v>1.6184013528540588E-7</v>
      </c>
      <c r="S410" s="101"/>
    </row>
    <row r="411" spans="2:19" x14ac:dyDescent="0.25">
      <c r="B411" s="127"/>
      <c r="C411" s="127"/>
      <c r="D411" s="106" t="s">
        <v>5396</v>
      </c>
      <c r="E411" s="106" t="s">
        <v>5395</v>
      </c>
      <c r="F411" s="47">
        <v>300</v>
      </c>
      <c r="G411" s="47">
        <v>0</v>
      </c>
      <c r="H411" s="47">
        <v>0</v>
      </c>
      <c r="I411" s="79">
        <v>40</v>
      </c>
      <c r="J411" s="47">
        <v>1236</v>
      </c>
      <c r="K411" s="47">
        <v>0</v>
      </c>
      <c r="L411" s="47">
        <v>0</v>
      </c>
      <c r="M411" s="79">
        <v>211</v>
      </c>
      <c r="O411" s="90">
        <f t="shared" si="12"/>
        <v>7.7793753589452415E-6</v>
      </c>
      <c r="P411" s="101"/>
      <c r="R411" s="90">
        <f t="shared" si="13"/>
        <v>3.414826854522064E-5</v>
      </c>
      <c r="S411" s="101"/>
    </row>
    <row r="412" spans="2:19" x14ac:dyDescent="0.25">
      <c r="B412" s="127"/>
      <c r="C412" s="127"/>
      <c r="D412" s="127" t="s">
        <v>5388</v>
      </c>
      <c r="E412" s="106"/>
      <c r="F412" s="47">
        <v>0</v>
      </c>
      <c r="G412" s="47">
        <v>0</v>
      </c>
      <c r="H412" s="47">
        <v>0</v>
      </c>
      <c r="I412" s="79">
        <v>0</v>
      </c>
      <c r="J412" s="47">
        <v>2</v>
      </c>
      <c r="K412" s="47">
        <v>0</v>
      </c>
      <c r="L412" s="47">
        <v>0</v>
      </c>
      <c r="M412" s="79">
        <v>1</v>
      </c>
      <c r="O412" s="90">
        <f t="shared" si="12"/>
        <v>0</v>
      </c>
      <c r="P412" s="101"/>
      <c r="R412" s="90">
        <f t="shared" si="13"/>
        <v>1.6184013528540588E-7</v>
      </c>
      <c r="S412" s="101"/>
    </row>
    <row r="413" spans="2:19" x14ac:dyDescent="0.25">
      <c r="B413" s="127"/>
      <c r="C413" s="127"/>
      <c r="D413" s="127"/>
      <c r="E413" s="106" t="s">
        <v>5387</v>
      </c>
      <c r="F413" s="47">
        <v>18</v>
      </c>
      <c r="G413" s="47">
        <v>0</v>
      </c>
      <c r="H413" s="47">
        <v>0</v>
      </c>
      <c r="I413" s="79">
        <v>4</v>
      </c>
      <c r="J413" s="47">
        <v>5</v>
      </c>
      <c r="K413" s="47">
        <v>0</v>
      </c>
      <c r="L413" s="47">
        <v>0</v>
      </c>
      <c r="M413" s="79">
        <v>0</v>
      </c>
      <c r="O413" s="90">
        <f t="shared" si="12"/>
        <v>7.7793753589452407E-7</v>
      </c>
      <c r="P413" s="101"/>
      <c r="R413" s="90">
        <f t="shared" si="13"/>
        <v>0</v>
      </c>
      <c r="S413" s="101"/>
    </row>
    <row r="414" spans="2:19" x14ac:dyDescent="0.25">
      <c r="B414" s="127"/>
      <c r="C414" s="127"/>
      <c r="D414" s="127"/>
      <c r="E414" s="106" t="s">
        <v>5386</v>
      </c>
      <c r="F414" s="47">
        <v>167</v>
      </c>
      <c r="G414" s="47">
        <v>0</v>
      </c>
      <c r="H414" s="47">
        <v>0</v>
      </c>
      <c r="I414" s="79">
        <v>52</v>
      </c>
      <c r="J414" s="47">
        <v>16</v>
      </c>
      <c r="K414" s="47">
        <v>0</v>
      </c>
      <c r="L414" s="47">
        <v>0</v>
      </c>
      <c r="M414" s="79">
        <v>4</v>
      </c>
      <c r="O414" s="90">
        <f t="shared" si="12"/>
        <v>1.0113187966628813E-5</v>
      </c>
      <c r="P414" s="101"/>
      <c r="R414" s="90">
        <f t="shared" si="13"/>
        <v>6.4736054114162354E-7</v>
      </c>
      <c r="S414" s="101"/>
    </row>
    <row r="415" spans="2:19" x14ac:dyDescent="0.25">
      <c r="B415" s="127"/>
      <c r="C415" s="127"/>
      <c r="D415" s="127" t="s">
        <v>5383</v>
      </c>
      <c r="E415" s="106"/>
      <c r="F415" s="47">
        <v>0</v>
      </c>
      <c r="G415" s="47">
        <v>0</v>
      </c>
      <c r="H415" s="47">
        <v>0</v>
      </c>
      <c r="I415" s="79">
        <v>0</v>
      </c>
      <c r="J415" s="47">
        <v>7</v>
      </c>
      <c r="K415" s="47">
        <v>2</v>
      </c>
      <c r="L415" s="47">
        <v>0</v>
      </c>
      <c r="M415" s="79">
        <v>1</v>
      </c>
      <c r="O415" s="90">
        <f t="shared" si="12"/>
        <v>0</v>
      </c>
      <c r="P415" s="101"/>
      <c r="R415" s="90">
        <f t="shared" si="13"/>
        <v>1.6184013528540588E-7</v>
      </c>
      <c r="S415" s="101"/>
    </row>
    <row r="416" spans="2:19" x14ac:dyDescent="0.25">
      <c r="B416" s="127"/>
      <c r="C416" s="127"/>
      <c r="D416" s="127"/>
      <c r="E416" s="106" t="s">
        <v>5377</v>
      </c>
      <c r="F416" s="47">
        <v>37245</v>
      </c>
      <c r="G416" s="47">
        <v>0</v>
      </c>
      <c r="H416" s="47">
        <v>540</v>
      </c>
      <c r="I416" s="79">
        <v>11</v>
      </c>
      <c r="J416" s="47">
        <v>6402</v>
      </c>
      <c r="K416" s="47">
        <v>0</v>
      </c>
      <c r="L416" s="47">
        <v>52</v>
      </c>
      <c r="M416" s="79">
        <v>3</v>
      </c>
      <c r="O416" s="90">
        <f t="shared" si="12"/>
        <v>2.1393282237099415E-6</v>
      </c>
      <c r="P416" s="101"/>
      <c r="R416" s="90">
        <f t="shared" si="13"/>
        <v>4.8552040585621771E-7</v>
      </c>
      <c r="S416" s="101"/>
    </row>
    <row r="417" spans="2:19" x14ac:dyDescent="0.25">
      <c r="B417" s="127"/>
      <c r="C417" s="127"/>
      <c r="D417" s="127"/>
      <c r="E417" s="106" t="s">
        <v>5375</v>
      </c>
      <c r="F417" s="47">
        <v>575</v>
      </c>
      <c r="G417" s="47">
        <v>0</v>
      </c>
      <c r="H417" s="47">
        <v>33</v>
      </c>
      <c r="I417" s="79">
        <v>3</v>
      </c>
      <c r="J417" s="47">
        <v>49</v>
      </c>
      <c r="K417" s="47">
        <v>0</v>
      </c>
      <c r="L417" s="47">
        <v>3</v>
      </c>
      <c r="M417" s="79">
        <v>0</v>
      </c>
      <c r="O417" s="90">
        <f t="shared" si="12"/>
        <v>5.8345315192089305E-7</v>
      </c>
      <c r="P417" s="101"/>
      <c r="R417" s="90">
        <f t="shared" si="13"/>
        <v>0</v>
      </c>
      <c r="S417" s="101"/>
    </row>
    <row r="418" spans="2:19" x14ac:dyDescent="0.25">
      <c r="B418" s="127"/>
      <c r="C418" s="127"/>
      <c r="D418" s="127" t="s">
        <v>5329</v>
      </c>
      <c r="E418" s="106" t="s">
        <v>5649</v>
      </c>
      <c r="F418" s="47">
        <v>38339</v>
      </c>
      <c r="G418" s="47">
        <v>1</v>
      </c>
      <c r="H418" s="47">
        <v>199</v>
      </c>
      <c r="I418" s="79">
        <v>15</v>
      </c>
      <c r="J418" s="47">
        <v>6422</v>
      </c>
      <c r="K418" s="47">
        <v>0</v>
      </c>
      <c r="L418" s="47">
        <v>21</v>
      </c>
      <c r="M418" s="79">
        <v>1</v>
      </c>
      <c r="O418" s="90">
        <f t="shared" si="12"/>
        <v>2.9172657596044656E-6</v>
      </c>
      <c r="P418" s="101"/>
      <c r="R418" s="90">
        <f t="shared" si="13"/>
        <v>1.6184013528540588E-7</v>
      </c>
      <c r="S418" s="101"/>
    </row>
    <row r="419" spans="2:19" x14ac:dyDescent="0.25">
      <c r="B419" s="127"/>
      <c r="C419" s="127"/>
      <c r="D419" s="127"/>
      <c r="E419" s="106" t="s">
        <v>5654</v>
      </c>
      <c r="F419" s="47">
        <v>523466</v>
      </c>
      <c r="G419" s="47">
        <v>312403</v>
      </c>
      <c r="H419" s="47">
        <v>313037</v>
      </c>
      <c r="I419" s="79">
        <v>105560</v>
      </c>
      <c r="J419" s="47">
        <v>42030</v>
      </c>
      <c r="K419" s="47">
        <v>21730</v>
      </c>
      <c r="L419" s="47">
        <v>90</v>
      </c>
      <c r="M419" s="79">
        <v>162</v>
      </c>
      <c r="O419" s="90">
        <f t="shared" si="12"/>
        <v>2.0529771572256491E-2</v>
      </c>
      <c r="P419" s="101"/>
      <c r="R419" s="90">
        <f t="shared" si="13"/>
        <v>2.6218101916235754E-5</v>
      </c>
      <c r="S419" s="101"/>
    </row>
    <row r="420" spans="2:19" x14ac:dyDescent="0.25">
      <c r="B420" s="127"/>
      <c r="C420" s="127"/>
      <c r="D420" s="127"/>
      <c r="E420" s="106" t="s">
        <v>5660</v>
      </c>
      <c r="F420" s="47">
        <v>201794</v>
      </c>
      <c r="G420" s="47">
        <v>201746</v>
      </c>
      <c r="H420" s="47">
        <v>201687</v>
      </c>
      <c r="I420" s="79">
        <v>75</v>
      </c>
      <c r="J420" s="47">
        <v>28639</v>
      </c>
      <c r="K420" s="47">
        <v>28637</v>
      </c>
      <c r="L420" s="47">
        <v>345</v>
      </c>
      <c r="M420" s="79">
        <v>6</v>
      </c>
      <c r="O420" s="90">
        <f t="shared" si="12"/>
        <v>1.4586328798022328E-5</v>
      </c>
      <c r="P420" s="101"/>
      <c r="R420" s="90">
        <f t="shared" si="13"/>
        <v>9.7104081171243541E-7</v>
      </c>
      <c r="S420" s="101"/>
    </row>
    <row r="421" spans="2:19" x14ac:dyDescent="0.25">
      <c r="B421" s="127"/>
      <c r="C421" s="127"/>
      <c r="D421" s="127"/>
      <c r="E421" s="106" t="s">
        <v>5661</v>
      </c>
      <c r="F421" s="47">
        <v>1333</v>
      </c>
      <c r="G421" s="47">
        <v>1333</v>
      </c>
      <c r="H421" s="47">
        <v>1333</v>
      </c>
      <c r="I421" s="79">
        <v>1</v>
      </c>
      <c r="J421" s="47">
        <v>77</v>
      </c>
      <c r="K421" s="47">
        <v>77</v>
      </c>
      <c r="L421" s="47">
        <v>5</v>
      </c>
      <c r="M421" s="79">
        <v>0</v>
      </c>
      <c r="O421" s="90">
        <f t="shared" si="12"/>
        <v>1.9448438397363102E-7</v>
      </c>
      <c r="P421" s="101"/>
      <c r="R421" s="90">
        <f t="shared" si="13"/>
        <v>0</v>
      </c>
      <c r="S421" s="101"/>
    </row>
    <row r="422" spans="2:19" x14ac:dyDescent="0.25">
      <c r="B422" s="127"/>
      <c r="C422" s="127"/>
      <c r="D422" s="127" t="s">
        <v>1317</v>
      </c>
      <c r="E422" s="106"/>
      <c r="F422" s="47">
        <v>0</v>
      </c>
      <c r="G422" s="47">
        <v>0</v>
      </c>
      <c r="H422" s="47">
        <v>0</v>
      </c>
      <c r="I422" s="79">
        <v>0</v>
      </c>
      <c r="J422" s="47">
        <v>5</v>
      </c>
      <c r="K422" s="47">
        <v>0</v>
      </c>
      <c r="L422" s="47">
        <v>0</v>
      </c>
      <c r="M422" s="79">
        <v>1</v>
      </c>
      <c r="O422" s="90">
        <f t="shared" si="12"/>
        <v>0</v>
      </c>
      <c r="P422" s="101"/>
      <c r="R422" s="90">
        <f t="shared" si="13"/>
        <v>1.6184013528540588E-7</v>
      </c>
      <c r="S422" s="101"/>
    </row>
    <row r="423" spans="2:19" x14ac:dyDescent="0.25">
      <c r="B423" s="127"/>
      <c r="C423" s="127"/>
      <c r="D423" s="127"/>
      <c r="E423" s="106" t="s">
        <v>5370</v>
      </c>
      <c r="F423" s="47">
        <v>3071</v>
      </c>
      <c r="G423" s="47">
        <v>0</v>
      </c>
      <c r="H423" s="47">
        <v>45</v>
      </c>
      <c r="I423" s="79">
        <v>4</v>
      </c>
      <c r="J423" s="47">
        <v>46</v>
      </c>
      <c r="K423" s="47">
        <v>0</v>
      </c>
      <c r="L423" s="47">
        <v>0</v>
      </c>
      <c r="M423" s="79">
        <v>3</v>
      </c>
      <c r="O423" s="90">
        <f t="shared" si="12"/>
        <v>7.7793753589452407E-7</v>
      </c>
      <c r="P423" s="101"/>
      <c r="R423" s="90">
        <f t="shared" si="13"/>
        <v>4.8552040585621771E-7</v>
      </c>
      <c r="S423" s="101"/>
    </row>
    <row r="424" spans="2:19" x14ac:dyDescent="0.25">
      <c r="B424" s="127"/>
      <c r="C424" s="127"/>
      <c r="D424" s="127" t="s">
        <v>294</v>
      </c>
      <c r="E424" s="106"/>
      <c r="F424" s="47">
        <v>0</v>
      </c>
      <c r="G424" s="47">
        <v>0</v>
      </c>
      <c r="H424" s="47">
        <v>0</v>
      </c>
      <c r="I424" s="79">
        <v>0</v>
      </c>
      <c r="J424" s="47">
        <v>37</v>
      </c>
      <c r="K424" s="47">
        <v>37</v>
      </c>
      <c r="L424" s="47">
        <v>2</v>
      </c>
      <c r="M424" s="79">
        <v>1</v>
      </c>
      <c r="O424" s="90">
        <f t="shared" si="12"/>
        <v>0</v>
      </c>
      <c r="P424" s="101"/>
      <c r="R424" s="90">
        <f t="shared" si="13"/>
        <v>1.6184013528540588E-7</v>
      </c>
      <c r="S424" s="101"/>
    </row>
    <row r="425" spans="2:19" x14ac:dyDescent="0.25">
      <c r="B425" s="127"/>
      <c r="C425" s="127"/>
      <c r="D425" s="127"/>
      <c r="E425" s="106" t="s">
        <v>5365</v>
      </c>
      <c r="F425" s="47">
        <v>588</v>
      </c>
      <c r="G425" s="47">
        <v>588</v>
      </c>
      <c r="H425" s="47">
        <v>588</v>
      </c>
      <c r="I425" s="79">
        <v>5</v>
      </c>
      <c r="J425" s="47">
        <v>177</v>
      </c>
      <c r="K425" s="47">
        <v>177</v>
      </c>
      <c r="L425" s="47">
        <v>8</v>
      </c>
      <c r="M425" s="79">
        <v>1</v>
      </c>
      <c r="O425" s="90">
        <f t="shared" si="12"/>
        <v>9.7242191986815519E-7</v>
      </c>
      <c r="P425" s="101"/>
      <c r="R425" s="90">
        <f t="shared" si="13"/>
        <v>1.6184013528540588E-7</v>
      </c>
      <c r="S425" s="101"/>
    </row>
    <row r="426" spans="2:19" x14ac:dyDescent="0.25">
      <c r="B426" s="127"/>
      <c r="C426" s="127"/>
      <c r="D426" s="127"/>
      <c r="E426" s="106" t="s">
        <v>293</v>
      </c>
      <c r="F426" s="47">
        <v>3467</v>
      </c>
      <c r="G426" s="47">
        <v>3467</v>
      </c>
      <c r="H426" s="47">
        <v>3467</v>
      </c>
      <c r="I426" s="79">
        <v>12</v>
      </c>
      <c r="J426" s="47">
        <v>1682</v>
      </c>
      <c r="K426" s="47">
        <v>1682</v>
      </c>
      <c r="L426" s="47">
        <v>17</v>
      </c>
      <c r="M426" s="79">
        <v>1</v>
      </c>
      <c r="O426" s="90">
        <f t="shared" si="12"/>
        <v>2.3338126076835722E-6</v>
      </c>
      <c r="P426" s="101"/>
      <c r="R426" s="90">
        <f t="shared" si="13"/>
        <v>1.6184013528540588E-7</v>
      </c>
      <c r="S426" s="101"/>
    </row>
    <row r="427" spans="2:19" x14ac:dyDescent="0.25">
      <c r="B427" s="127"/>
      <c r="C427" s="127"/>
      <c r="D427" s="127"/>
      <c r="E427" s="106" t="s">
        <v>5363</v>
      </c>
      <c r="F427" s="47">
        <v>28152</v>
      </c>
      <c r="G427" s="47">
        <v>28152</v>
      </c>
      <c r="H427" s="47">
        <v>28152</v>
      </c>
      <c r="I427" s="79">
        <v>233</v>
      </c>
      <c r="J427" s="47">
        <v>3925</v>
      </c>
      <c r="K427" s="47">
        <v>3925</v>
      </c>
      <c r="L427" s="47">
        <v>196</v>
      </c>
      <c r="M427" s="79">
        <v>3</v>
      </c>
      <c r="O427" s="90">
        <f t="shared" si="12"/>
        <v>4.5314861465856027E-5</v>
      </c>
      <c r="P427" s="101"/>
      <c r="R427" s="90">
        <f t="shared" si="13"/>
        <v>4.8552040585621771E-7</v>
      </c>
      <c r="S427" s="101"/>
    </row>
    <row r="428" spans="2:19" ht="24" x14ac:dyDescent="0.25">
      <c r="B428" s="127"/>
      <c r="C428" s="127"/>
      <c r="D428" s="127"/>
      <c r="E428" s="112" t="s">
        <v>10696</v>
      </c>
      <c r="F428" s="47">
        <v>471230</v>
      </c>
      <c r="G428" s="47">
        <v>471215</v>
      </c>
      <c r="H428" s="47">
        <v>471215</v>
      </c>
      <c r="I428" s="79">
        <v>0</v>
      </c>
      <c r="J428" s="47">
        <v>246586</v>
      </c>
      <c r="K428" s="47">
        <v>246585</v>
      </c>
      <c r="L428" s="47">
        <v>246585</v>
      </c>
      <c r="M428" s="79">
        <v>128480</v>
      </c>
      <c r="O428" s="90">
        <f t="shared" si="12"/>
        <v>0</v>
      </c>
      <c r="P428" s="101"/>
      <c r="R428" s="90">
        <f t="shared" si="13"/>
        <v>2.0793220581468947E-2</v>
      </c>
      <c r="S428" s="101"/>
    </row>
    <row r="429" spans="2:19" x14ac:dyDescent="0.25">
      <c r="B429" s="127"/>
      <c r="C429" s="127"/>
      <c r="D429" s="127"/>
      <c r="E429" s="106" t="s">
        <v>5360</v>
      </c>
      <c r="F429" s="47">
        <v>32647</v>
      </c>
      <c r="G429" s="47">
        <v>32647</v>
      </c>
      <c r="H429" s="47">
        <v>32647</v>
      </c>
      <c r="I429" s="79">
        <v>869</v>
      </c>
      <c r="J429" s="47">
        <v>2835</v>
      </c>
      <c r="K429" s="47">
        <v>2835</v>
      </c>
      <c r="L429" s="47">
        <v>3</v>
      </c>
      <c r="M429" s="79">
        <v>13</v>
      </c>
      <c r="O429" s="90">
        <f t="shared" si="12"/>
        <v>1.6900692967308537E-4</v>
      </c>
      <c r="P429" s="101"/>
      <c r="R429" s="90">
        <f t="shared" si="13"/>
        <v>2.1039217587102763E-6</v>
      </c>
      <c r="S429" s="101"/>
    </row>
    <row r="430" spans="2:19" x14ac:dyDescent="0.25">
      <c r="B430" s="127"/>
      <c r="C430" s="127"/>
      <c r="D430" s="127"/>
      <c r="E430" s="106" t="s">
        <v>5346</v>
      </c>
      <c r="F430" s="47">
        <v>19587</v>
      </c>
      <c r="G430" s="47">
        <v>19587</v>
      </c>
      <c r="H430" s="47">
        <v>19587</v>
      </c>
      <c r="I430" s="79">
        <v>347</v>
      </c>
      <c r="J430" s="47">
        <v>6546</v>
      </c>
      <c r="K430" s="47">
        <v>6546</v>
      </c>
      <c r="L430" s="47">
        <v>28</v>
      </c>
      <c r="M430" s="79">
        <v>24</v>
      </c>
      <c r="O430" s="90">
        <f t="shared" si="12"/>
        <v>6.7486081238849968E-5</v>
      </c>
      <c r="P430" s="101"/>
      <c r="R430" s="90">
        <f t="shared" si="13"/>
        <v>3.8841632468497416E-6</v>
      </c>
      <c r="S430" s="101"/>
    </row>
    <row r="431" spans="2:19" x14ac:dyDescent="0.25">
      <c r="B431" s="127"/>
      <c r="C431" s="127"/>
      <c r="D431" s="127" t="s">
        <v>5335</v>
      </c>
      <c r="E431" s="106" t="s">
        <v>5334</v>
      </c>
      <c r="F431" s="47">
        <v>3</v>
      </c>
      <c r="G431" s="47">
        <v>0</v>
      </c>
      <c r="H431" s="47">
        <v>0</v>
      </c>
      <c r="I431" s="79">
        <v>0</v>
      </c>
      <c r="J431" s="47">
        <v>9062</v>
      </c>
      <c r="K431" s="47">
        <v>2</v>
      </c>
      <c r="L431" s="47">
        <v>10</v>
      </c>
      <c r="M431" s="79">
        <v>260</v>
      </c>
      <c r="O431" s="90">
        <f t="shared" si="12"/>
        <v>0</v>
      </c>
      <c r="P431" s="101"/>
      <c r="R431" s="90">
        <f t="shared" si="13"/>
        <v>4.2078435174205528E-5</v>
      </c>
      <c r="S431" s="101"/>
    </row>
    <row r="432" spans="2:19" x14ac:dyDescent="0.25">
      <c r="B432" s="127"/>
      <c r="C432" s="127"/>
      <c r="D432" s="127"/>
      <c r="E432" s="106" t="s">
        <v>5333</v>
      </c>
      <c r="F432" s="47">
        <v>65203</v>
      </c>
      <c r="G432" s="47">
        <v>11</v>
      </c>
      <c r="H432" s="47">
        <v>0</v>
      </c>
      <c r="I432" s="79">
        <v>2426</v>
      </c>
      <c r="J432" s="47">
        <v>95545</v>
      </c>
      <c r="K432" s="47">
        <v>20</v>
      </c>
      <c r="L432" s="47">
        <v>0</v>
      </c>
      <c r="M432" s="79">
        <v>3554</v>
      </c>
      <c r="O432" s="90">
        <f t="shared" si="12"/>
        <v>4.7181911552002888E-4</v>
      </c>
      <c r="P432" s="101"/>
      <c r="R432" s="90">
        <f t="shared" si="13"/>
        <v>5.7517984080433251E-4</v>
      </c>
      <c r="S432" s="101"/>
    </row>
    <row r="433" spans="2:19" x14ac:dyDescent="0.25">
      <c r="B433" s="127"/>
      <c r="C433" s="127"/>
      <c r="D433" s="127" t="s">
        <v>5332</v>
      </c>
      <c r="E433" s="106" t="s">
        <v>764</v>
      </c>
      <c r="F433" s="47">
        <v>114</v>
      </c>
      <c r="G433" s="47">
        <v>1</v>
      </c>
      <c r="H433" s="47">
        <v>0</v>
      </c>
      <c r="I433" s="79">
        <v>1</v>
      </c>
      <c r="J433" s="47">
        <v>4</v>
      </c>
      <c r="K433" s="47">
        <v>0</v>
      </c>
      <c r="L433" s="47">
        <v>0</v>
      </c>
      <c r="M433" s="79">
        <v>0</v>
      </c>
      <c r="O433" s="90">
        <f t="shared" si="12"/>
        <v>1.9448438397363102E-7</v>
      </c>
      <c r="P433" s="101"/>
      <c r="R433" s="90">
        <f t="shared" si="13"/>
        <v>0</v>
      </c>
      <c r="S433" s="101"/>
    </row>
    <row r="434" spans="2:19" x14ac:dyDescent="0.25">
      <c r="B434" s="127"/>
      <c r="C434" s="127"/>
      <c r="D434" s="127"/>
      <c r="E434" s="106" t="s">
        <v>763</v>
      </c>
      <c r="F434" s="47">
        <v>388</v>
      </c>
      <c r="G434" s="47">
        <v>0</v>
      </c>
      <c r="H434" s="47">
        <v>0</v>
      </c>
      <c r="I434" s="79">
        <v>7</v>
      </c>
      <c r="J434" s="47">
        <v>3</v>
      </c>
      <c r="K434" s="47">
        <v>0</v>
      </c>
      <c r="L434" s="47">
        <v>0</v>
      </c>
      <c r="M434" s="79">
        <v>0</v>
      </c>
      <c r="O434" s="90">
        <f t="shared" si="12"/>
        <v>1.3613906878154172E-6</v>
      </c>
      <c r="P434" s="101"/>
      <c r="R434" s="90">
        <f t="shared" si="13"/>
        <v>0</v>
      </c>
      <c r="S434" s="101"/>
    </row>
  </sheetData>
  <autoFilter ref="O5:O434" xr:uid="{E7EFCC40-3559-4B3A-9756-B20C0EE46778}"/>
  <mergeCells count="109">
    <mergeCell ref="D415:D417"/>
    <mergeCell ref="D418:D421"/>
    <mergeCell ref="D422:D423"/>
    <mergeCell ref="D424:D430"/>
    <mergeCell ref="D431:D432"/>
    <mergeCell ref="D433:D434"/>
    <mergeCell ref="B391:B434"/>
    <mergeCell ref="C391:C396"/>
    <mergeCell ref="D394:D395"/>
    <mergeCell ref="C397:C402"/>
    <mergeCell ref="D397:D398"/>
    <mergeCell ref="D399:D402"/>
    <mergeCell ref="C403:C407"/>
    <mergeCell ref="D404:D406"/>
    <mergeCell ref="C408:C434"/>
    <mergeCell ref="D412:D414"/>
    <mergeCell ref="B384:B387"/>
    <mergeCell ref="C384:C387"/>
    <mergeCell ref="D384:D385"/>
    <mergeCell ref="B389:B390"/>
    <mergeCell ref="C389:C390"/>
    <mergeCell ref="D389:D390"/>
    <mergeCell ref="D367:D368"/>
    <mergeCell ref="D369:D370"/>
    <mergeCell ref="B372:B373"/>
    <mergeCell ref="C372:C373"/>
    <mergeCell ref="D372:D373"/>
    <mergeCell ref="B374:B383"/>
    <mergeCell ref="C374:C375"/>
    <mergeCell ref="C376:C383"/>
    <mergeCell ref="D377:D379"/>
    <mergeCell ref="D380:D383"/>
    <mergeCell ref="B338:B371"/>
    <mergeCell ref="C339:C341"/>
    <mergeCell ref="C344:C348"/>
    <mergeCell ref="D344:D348"/>
    <mergeCell ref="C349:C370"/>
    <mergeCell ref="D350:D353"/>
    <mergeCell ref="D354:D356"/>
    <mergeCell ref="D357:D359"/>
    <mergeCell ref="D360:D366"/>
    <mergeCell ref="C208:C210"/>
    <mergeCell ref="D208:D210"/>
    <mergeCell ref="C211:C213"/>
    <mergeCell ref="D211:D212"/>
    <mergeCell ref="B214:B337"/>
    <mergeCell ref="C216:C224"/>
    <mergeCell ref="D217:D222"/>
    <mergeCell ref="C225:C238"/>
    <mergeCell ref="D226:D231"/>
    <mergeCell ref="D232:D234"/>
    <mergeCell ref="D235:D237"/>
    <mergeCell ref="C239:C337"/>
    <mergeCell ref="D240:D256"/>
    <mergeCell ref="D257:D267"/>
    <mergeCell ref="D269:D298"/>
    <mergeCell ref="D299:D303"/>
    <mergeCell ref="D304:D306"/>
    <mergeCell ref="D307:D323"/>
    <mergeCell ref="D324:D329"/>
    <mergeCell ref="D330:D331"/>
    <mergeCell ref="D332:D337"/>
    <mergeCell ref="D123:D135"/>
    <mergeCell ref="D136:D137"/>
    <mergeCell ref="D138:D140"/>
    <mergeCell ref="D141:D146"/>
    <mergeCell ref="D147:D156"/>
    <mergeCell ref="D157:D158"/>
    <mergeCell ref="D159:D175"/>
    <mergeCell ref="D176:D197"/>
    <mergeCell ref="D198:D206"/>
    <mergeCell ref="B62:B69"/>
    <mergeCell ref="C62:C64"/>
    <mergeCell ref="D62:D64"/>
    <mergeCell ref="C65:C69"/>
    <mergeCell ref="D66:D69"/>
    <mergeCell ref="B70:B213"/>
    <mergeCell ref="C71:C72"/>
    <mergeCell ref="D71:D72"/>
    <mergeCell ref="C73:C81"/>
    <mergeCell ref="D73:D79"/>
    <mergeCell ref="C107:C116"/>
    <mergeCell ref="D109:D113"/>
    <mergeCell ref="D114:D116"/>
    <mergeCell ref="C117:C121"/>
    <mergeCell ref="D117:D118"/>
    <mergeCell ref="D119:D121"/>
    <mergeCell ref="C82:C96"/>
    <mergeCell ref="D82:D90"/>
    <mergeCell ref="D91:D92"/>
    <mergeCell ref="D93:D96"/>
    <mergeCell ref="C97:C105"/>
    <mergeCell ref="D97:D101"/>
    <mergeCell ref="D102:D103"/>
    <mergeCell ref="C122:C207"/>
    <mergeCell ref="B36:B60"/>
    <mergeCell ref="C36:C43"/>
    <mergeCell ref="D36:D43"/>
    <mergeCell ref="C44:C51"/>
    <mergeCell ref="D44:D51"/>
    <mergeCell ref="C52:C58"/>
    <mergeCell ref="D54:D57"/>
    <mergeCell ref="C59:C60"/>
    <mergeCell ref="B6:B35"/>
    <mergeCell ref="C6:C35"/>
    <mergeCell ref="D6:D13"/>
    <mergeCell ref="D14:D24"/>
    <mergeCell ref="D25:D27"/>
    <mergeCell ref="D28:D34"/>
  </mergeCells>
  <conditionalFormatting sqref="O6:O434">
    <cfRule type="cellIs" dxfId="1553" priority="2" operator="greaterThan">
      <formula>$O$2</formula>
    </cfRule>
  </conditionalFormatting>
  <conditionalFormatting sqref="R6:R434">
    <cfRule type="cellIs" dxfId="1552" priority="1" operator="greaterThan">
      <formula>$R$2</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D5188-E0DC-4A2C-845E-359116B8D556}">
  <dimension ref="B2:F3127"/>
  <sheetViews>
    <sheetView showGridLines="0" workbookViewId="0">
      <selection activeCell="E5" sqref="E5"/>
    </sheetView>
  </sheetViews>
  <sheetFormatPr defaultRowHeight="15" x14ac:dyDescent="0.25"/>
  <cols>
    <col min="2" max="2" width="44.5703125" customWidth="1"/>
    <col min="3" max="3" width="14.140625" customWidth="1"/>
    <col min="4" max="5" width="13.5703125" bestFit="1" customWidth="1"/>
    <col min="6" max="6" width="12" bestFit="1" customWidth="1"/>
  </cols>
  <sheetData>
    <row r="2" spans="2:6" x14ac:dyDescent="0.25">
      <c r="B2" s="88" t="s">
        <v>9420</v>
      </c>
      <c r="C2" s="88"/>
    </row>
    <row r="4" spans="2:6" x14ac:dyDescent="0.25">
      <c r="B4" s="85" t="s">
        <v>6325</v>
      </c>
      <c r="C4" s="85"/>
      <c r="D4" s="85" t="s">
        <v>6324</v>
      </c>
      <c r="E4" s="85" t="s">
        <v>6323</v>
      </c>
      <c r="F4" s="85" t="s">
        <v>6322</v>
      </c>
    </row>
    <row r="5" spans="2:6" x14ac:dyDescent="0.25">
      <c r="B5" s="85"/>
      <c r="C5" s="85"/>
      <c r="D5" s="100">
        <f>SUM(D6:D3127)</f>
        <v>2278660</v>
      </c>
      <c r="E5" s="100">
        <f>SUM(E6:E3127)</f>
        <v>1192508</v>
      </c>
      <c r="F5" s="100"/>
    </row>
    <row r="6" spans="2:6" x14ac:dyDescent="0.25">
      <c r="B6" s="96" t="s">
        <v>6321</v>
      </c>
      <c r="C6" s="96" t="s">
        <v>6315</v>
      </c>
      <c r="D6" s="95">
        <v>1843891</v>
      </c>
      <c r="E6" s="95">
        <v>978318</v>
      </c>
      <c r="F6" s="94">
        <f t="shared" ref="F6:F37" si="0">E6/$E$5</f>
        <v>0.82038694918608512</v>
      </c>
    </row>
    <row r="7" spans="2:6" x14ac:dyDescent="0.25">
      <c r="B7" s="96" t="s">
        <v>6320</v>
      </c>
      <c r="C7" s="96" t="s">
        <v>6315</v>
      </c>
      <c r="D7" s="95">
        <v>3601</v>
      </c>
      <c r="E7" s="95">
        <v>1505</v>
      </c>
      <c r="F7" s="94">
        <f t="shared" si="0"/>
        <v>1.2620460407812778E-3</v>
      </c>
    </row>
    <row r="8" spans="2:6" x14ac:dyDescent="0.25">
      <c r="B8" s="96" t="s">
        <v>6319</v>
      </c>
      <c r="C8" s="96" t="s">
        <v>6315</v>
      </c>
      <c r="D8" s="95">
        <v>13701</v>
      </c>
      <c r="E8" s="95">
        <v>1228</v>
      </c>
      <c r="F8" s="94">
        <f t="shared" si="0"/>
        <v>1.0297624837736937E-3</v>
      </c>
    </row>
    <row r="9" spans="2:6" x14ac:dyDescent="0.25">
      <c r="B9" s="96" t="s">
        <v>9419</v>
      </c>
      <c r="C9" s="96" t="s">
        <v>6315</v>
      </c>
      <c r="D9" s="95">
        <v>46</v>
      </c>
      <c r="E9" s="95">
        <v>45</v>
      </c>
      <c r="F9" s="94">
        <f t="shared" si="0"/>
        <v>3.7735595903759135E-5</v>
      </c>
    </row>
    <row r="10" spans="2:6" x14ac:dyDescent="0.25">
      <c r="B10" s="96" t="s">
        <v>9418</v>
      </c>
      <c r="C10" s="96" t="s">
        <v>6315</v>
      </c>
      <c r="D10" s="95">
        <v>13</v>
      </c>
      <c r="E10" s="95">
        <v>13</v>
      </c>
      <c r="F10" s="94">
        <f t="shared" si="0"/>
        <v>1.0901394372197084E-5</v>
      </c>
    </row>
    <row r="11" spans="2:6" x14ac:dyDescent="0.25">
      <c r="B11" s="96" t="s">
        <v>9417</v>
      </c>
      <c r="C11" s="96" t="s">
        <v>6315</v>
      </c>
      <c r="D11" s="95">
        <v>8</v>
      </c>
      <c r="E11" s="95">
        <v>8</v>
      </c>
      <c r="F11" s="94">
        <f t="shared" si="0"/>
        <v>6.7085503828905131E-6</v>
      </c>
    </row>
    <row r="12" spans="2:6" x14ac:dyDescent="0.25">
      <c r="B12" s="96" t="s">
        <v>6316</v>
      </c>
      <c r="C12" s="96" t="s">
        <v>6315</v>
      </c>
      <c r="D12" s="95">
        <v>2</v>
      </c>
      <c r="E12" s="95">
        <v>2</v>
      </c>
      <c r="F12" s="94">
        <f t="shared" si="0"/>
        <v>1.6771375957226283E-6</v>
      </c>
    </row>
    <row r="13" spans="2:6" x14ac:dyDescent="0.25">
      <c r="B13" s="96" t="s">
        <v>9416</v>
      </c>
      <c r="C13" s="96" t="s">
        <v>6315</v>
      </c>
      <c r="D13" s="95">
        <v>1</v>
      </c>
      <c r="E13" s="95">
        <v>1</v>
      </c>
      <c r="F13" s="94">
        <f t="shared" si="0"/>
        <v>8.3856879786131414E-7</v>
      </c>
    </row>
    <row r="14" spans="2:6" x14ac:dyDescent="0.25">
      <c r="B14" s="96" t="s">
        <v>9415</v>
      </c>
      <c r="C14" s="96" t="s">
        <v>6315</v>
      </c>
      <c r="D14" s="95">
        <v>1</v>
      </c>
      <c r="E14" s="95">
        <v>1</v>
      </c>
      <c r="F14" s="94">
        <f t="shared" si="0"/>
        <v>8.3856879786131414E-7</v>
      </c>
    </row>
    <row r="15" spans="2:6" x14ac:dyDescent="0.25">
      <c r="B15" s="96" t="s">
        <v>9414</v>
      </c>
      <c r="C15" s="96" t="s">
        <v>6315</v>
      </c>
      <c r="D15" s="95">
        <v>1</v>
      </c>
      <c r="E15" s="95">
        <v>1</v>
      </c>
      <c r="F15" s="94">
        <f t="shared" si="0"/>
        <v>8.3856879786131414E-7</v>
      </c>
    </row>
    <row r="16" spans="2:6" x14ac:dyDescent="0.25">
      <c r="B16" s="96" t="s">
        <v>9413</v>
      </c>
      <c r="C16" s="96" t="s">
        <v>6315</v>
      </c>
      <c r="D16" s="95">
        <v>1</v>
      </c>
      <c r="E16" s="95">
        <v>1</v>
      </c>
      <c r="F16" s="94">
        <f t="shared" si="0"/>
        <v>8.3856879786131414E-7</v>
      </c>
    </row>
    <row r="17" spans="2:6" x14ac:dyDescent="0.25">
      <c r="B17" s="49"/>
      <c r="C17" s="49" t="s">
        <v>6318</v>
      </c>
      <c r="D17" s="60">
        <v>7</v>
      </c>
      <c r="E17" s="60">
        <v>5</v>
      </c>
      <c r="F17" s="72">
        <f t="shared" si="0"/>
        <v>4.192843989306571E-6</v>
      </c>
    </row>
    <row r="18" spans="2:6" x14ac:dyDescent="0.25">
      <c r="B18" s="49"/>
      <c r="C18" s="49" t="s">
        <v>6318</v>
      </c>
      <c r="D18" s="60">
        <v>8</v>
      </c>
      <c r="E18" s="60">
        <v>4</v>
      </c>
      <c r="F18" s="72">
        <f t="shared" si="0"/>
        <v>3.3542751914452565E-6</v>
      </c>
    </row>
    <row r="19" spans="2:6" x14ac:dyDescent="0.25">
      <c r="B19" s="49" t="s">
        <v>9412</v>
      </c>
      <c r="C19" s="49" t="s">
        <v>6318</v>
      </c>
      <c r="D19" s="60">
        <v>1</v>
      </c>
      <c r="E19" s="60">
        <v>1</v>
      </c>
      <c r="F19" s="72">
        <f t="shared" si="0"/>
        <v>8.3856879786131414E-7</v>
      </c>
    </row>
    <row r="20" spans="2:6" x14ac:dyDescent="0.25">
      <c r="B20" s="49" t="s">
        <v>9411</v>
      </c>
      <c r="C20" s="49" t="s">
        <v>6318</v>
      </c>
      <c r="D20" s="60">
        <v>1</v>
      </c>
      <c r="E20" s="60">
        <v>1</v>
      </c>
      <c r="F20" s="72">
        <f t="shared" si="0"/>
        <v>8.3856879786131414E-7</v>
      </c>
    </row>
    <row r="21" spans="2:6" x14ac:dyDescent="0.25">
      <c r="B21" s="49" t="s">
        <v>9410</v>
      </c>
      <c r="C21" s="49" t="s">
        <v>6318</v>
      </c>
      <c r="D21" s="60">
        <v>1</v>
      </c>
      <c r="E21" s="60">
        <v>1</v>
      </c>
      <c r="F21" s="72">
        <f t="shared" si="0"/>
        <v>8.3856879786131414E-7</v>
      </c>
    </row>
    <row r="22" spans="2:6" x14ac:dyDescent="0.25">
      <c r="B22" s="49" t="s">
        <v>9409</v>
      </c>
      <c r="C22" s="49" t="s">
        <v>5976</v>
      </c>
      <c r="D22" s="60">
        <v>148796</v>
      </c>
      <c r="E22" s="60">
        <v>148792</v>
      </c>
      <c r="F22" s="72">
        <f t="shared" si="0"/>
        <v>0.12477232857138065</v>
      </c>
    </row>
    <row r="23" spans="2:6" x14ac:dyDescent="0.25">
      <c r="B23" s="49" t="s">
        <v>9408</v>
      </c>
      <c r="C23" s="49" t="s">
        <v>5976</v>
      </c>
      <c r="D23" s="60">
        <v>47962</v>
      </c>
      <c r="E23" s="60">
        <v>35542</v>
      </c>
      <c r="F23" s="72">
        <f t="shared" si="0"/>
        <v>2.9804412213586828E-2</v>
      </c>
    </row>
    <row r="24" spans="2:6" x14ac:dyDescent="0.25">
      <c r="B24" s="49" t="s">
        <v>9407</v>
      </c>
      <c r="C24" s="49" t="s">
        <v>5976</v>
      </c>
      <c r="D24" s="60">
        <v>196062</v>
      </c>
      <c r="E24" s="60">
        <v>8922</v>
      </c>
      <c r="F24" s="72">
        <f t="shared" si="0"/>
        <v>7.4817108145186452E-3</v>
      </c>
    </row>
    <row r="25" spans="2:6" x14ac:dyDescent="0.25">
      <c r="B25" s="49" t="s">
        <v>9406</v>
      </c>
      <c r="C25" s="49" t="s">
        <v>5976</v>
      </c>
      <c r="D25" s="60">
        <v>7561</v>
      </c>
      <c r="E25" s="60">
        <v>7517</v>
      </c>
      <c r="F25" s="72">
        <f t="shared" si="0"/>
        <v>6.3035216535234986E-3</v>
      </c>
    </row>
    <row r="26" spans="2:6" x14ac:dyDescent="0.25">
      <c r="B26" s="49" t="s">
        <v>6228</v>
      </c>
      <c r="C26" s="49" t="s">
        <v>5976</v>
      </c>
      <c r="D26" s="60">
        <v>4056</v>
      </c>
      <c r="E26" s="60">
        <v>2731</v>
      </c>
      <c r="F26" s="72">
        <f t="shared" si="0"/>
        <v>2.2901313869592489E-3</v>
      </c>
    </row>
    <row r="27" spans="2:6" x14ac:dyDescent="0.25">
      <c r="B27" s="49" t="s">
        <v>9405</v>
      </c>
      <c r="C27" s="49" t="s">
        <v>5976</v>
      </c>
      <c r="D27" s="60">
        <v>2001</v>
      </c>
      <c r="E27" s="60">
        <v>1548</v>
      </c>
      <c r="F27" s="72">
        <f t="shared" si="0"/>
        <v>1.2981044990893144E-3</v>
      </c>
    </row>
    <row r="28" spans="2:6" x14ac:dyDescent="0.25">
      <c r="B28" s="49" t="s">
        <v>9404</v>
      </c>
      <c r="C28" s="49" t="s">
        <v>5976</v>
      </c>
      <c r="D28" s="60">
        <v>836</v>
      </c>
      <c r="E28" s="60">
        <v>821</v>
      </c>
      <c r="F28" s="72">
        <f t="shared" si="0"/>
        <v>6.8846498304413889E-4</v>
      </c>
    </row>
    <row r="29" spans="2:6" x14ac:dyDescent="0.25">
      <c r="B29" s="49" t="s">
        <v>9403</v>
      </c>
      <c r="C29" s="49" t="s">
        <v>5976</v>
      </c>
      <c r="D29" s="60">
        <v>818</v>
      </c>
      <c r="E29" s="60">
        <v>816</v>
      </c>
      <c r="F29" s="72">
        <f t="shared" si="0"/>
        <v>6.842721390548323E-4</v>
      </c>
    </row>
    <row r="30" spans="2:6" x14ac:dyDescent="0.25">
      <c r="B30" s="49" t="s">
        <v>6310</v>
      </c>
      <c r="C30" s="49" t="s">
        <v>5976</v>
      </c>
      <c r="D30" s="60">
        <v>733</v>
      </c>
      <c r="E30" s="60">
        <v>365</v>
      </c>
      <c r="F30" s="72">
        <f t="shared" si="0"/>
        <v>3.0607761121937966E-4</v>
      </c>
    </row>
    <row r="31" spans="2:6" x14ac:dyDescent="0.25">
      <c r="B31" s="49" t="s">
        <v>9402</v>
      </c>
      <c r="C31" s="49" t="s">
        <v>5976</v>
      </c>
      <c r="D31" s="60">
        <v>220</v>
      </c>
      <c r="E31" s="60">
        <v>209</v>
      </c>
      <c r="F31" s="72">
        <f t="shared" si="0"/>
        <v>1.7526087875301466E-4</v>
      </c>
    </row>
    <row r="32" spans="2:6" x14ac:dyDescent="0.25">
      <c r="B32" s="49" t="s">
        <v>6308</v>
      </c>
      <c r="C32" s="49" t="s">
        <v>5976</v>
      </c>
      <c r="D32" s="60">
        <v>294</v>
      </c>
      <c r="E32" s="60">
        <v>172</v>
      </c>
      <c r="F32" s="72">
        <f t="shared" si="0"/>
        <v>1.4423383323214603E-4</v>
      </c>
    </row>
    <row r="33" spans="2:6" x14ac:dyDescent="0.25">
      <c r="B33" s="49" t="s">
        <v>9401</v>
      </c>
      <c r="C33" s="49" t="s">
        <v>5976</v>
      </c>
      <c r="D33" s="60">
        <v>165</v>
      </c>
      <c r="E33" s="60">
        <v>128</v>
      </c>
      <c r="F33" s="72">
        <f t="shared" si="0"/>
        <v>1.0733680612624821E-4</v>
      </c>
    </row>
    <row r="34" spans="2:6" x14ac:dyDescent="0.25">
      <c r="B34" s="49" t="s">
        <v>9400</v>
      </c>
      <c r="C34" s="49" t="s">
        <v>5976</v>
      </c>
      <c r="D34" s="60">
        <v>126</v>
      </c>
      <c r="E34" s="60">
        <v>122</v>
      </c>
      <c r="F34" s="72">
        <f t="shared" si="0"/>
        <v>1.0230539333908032E-4</v>
      </c>
    </row>
    <row r="35" spans="2:6" x14ac:dyDescent="0.25">
      <c r="B35" s="49" t="s">
        <v>9399</v>
      </c>
      <c r="C35" s="49" t="s">
        <v>5976</v>
      </c>
      <c r="D35" s="60">
        <v>104</v>
      </c>
      <c r="E35" s="60">
        <v>103</v>
      </c>
      <c r="F35" s="72">
        <f t="shared" si="0"/>
        <v>8.6372586179715355E-5</v>
      </c>
    </row>
    <row r="36" spans="2:6" x14ac:dyDescent="0.25">
      <c r="B36" s="49" t="s">
        <v>9398</v>
      </c>
      <c r="C36" s="49" t="s">
        <v>5976</v>
      </c>
      <c r="D36" s="60">
        <v>368</v>
      </c>
      <c r="E36" s="60">
        <v>73</v>
      </c>
      <c r="F36" s="72">
        <f t="shared" si="0"/>
        <v>6.1215522243875928E-5</v>
      </c>
    </row>
    <row r="37" spans="2:6" x14ac:dyDescent="0.25">
      <c r="B37" s="49" t="s">
        <v>9397</v>
      </c>
      <c r="C37" s="49" t="s">
        <v>5976</v>
      </c>
      <c r="D37" s="60">
        <v>58</v>
      </c>
      <c r="E37" s="60">
        <v>58</v>
      </c>
      <c r="F37" s="72">
        <f t="shared" si="0"/>
        <v>4.8636990275956221E-5</v>
      </c>
    </row>
    <row r="38" spans="2:6" x14ac:dyDescent="0.25">
      <c r="B38" s="49" t="s">
        <v>6290</v>
      </c>
      <c r="C38" s="49" t="s">
        <v>5976</v>
      </c>
      <c r="D38" s="60">
        <v>907</v>
      </c>
      <c r="E38" s="60">
        <v>54</v>
      </c>
      <c r="F38" s="72">
        <f t="shared" ref="F38:F69" si="1">E38/$E$5</f>
        <v>4.5282715084510964E-5</v>
      </c>
    </row>
    <row r="39" spans="2:6" x14ac:dyDescent="0.25">
      <c r="B39" s="49" t="s">
        <v>9396</v>
      </c>
      <c r="C39" s="49" t="s">
        <v>5976</v>
      </c>
      <c r="D39" s="60">
        <v>45</v>
      </c>
      <c r="E39" s="60">
        <v>44</v>
      </c>
      <c r="F39" s="72">
        <f t="shared" si="1"/>
        <v>3.6897027105897824E-5</v>
      </c>
    </row>
    <row r="40" spans="2:6" x14ac:dyDescent="0.25">
      <c r="B40" s="49" t="s">
        <v>9395</v>
      </c>
      <c r="C40" s="49" t="s">
        <v>5976</v>
      </c>
      <c r="D40" s="60">
        <v>42</v>
      </c>
      <c r="E40" s="60">
        <v>32</v>
      </c>
      <c r="F40" s="72">
        <f t="shared" si="1"/>
        <v>2.6834201531562052E-5</v>
      </c>
    </row>
    <row r="41" spans="2:6" x14ac:dyDescent="0.25">
      <c r="B41" s="49" t="s">
        <v>9394</v>
      </c>
      <c r="C41" s="49" t="s">
        <v>5976</v>
      </c>
      <c r="D41" s="60">
        <v>29</v>
      </c>
      <c r="E41" s="60">
        <v>29</v>
      </c>
      <c r="F41" s="72">
        <f t="shared" si="1"/>
        <v>2.431849513797811E-5</v>
      </c>
    </row>
    <row r="42" spans="2:6" x14ac:dyDescent="0.25">
      <c r="B42" s="49" t="s">
        <v>9393</v>
      </c>
      <c r="C42" s="49" t="s">
        <v>5976</v>
      </c>
      <c r="D42" s="60">
        <v>21</v>
      </c>
      <c r="E42" s="60">
        <v>19</v>
      </c>
      <c r="F42" s="72">
        <f t="shared" si="1"/>
        <v>1.593280715936497E-5</v>
      </c>
    </row>
    <row r="43" spans="2:6" x14ac:dyDescent="0.25">
      <c r="B43" s="49" t="s">
        <v>9392</v>
      </c>
      <c r="C43" s="49" t="s">
        <v>5976</v>
      </c>
      <c r="D43" s="60">
        <v>14</v>
      </c>
      <c r="E43" s="60">
        <v>14</v>
      </c>
      <c r="F43" s="72">
        <f t="shared" si="1"/>
        <v>1.1739963170058398E-5</v>
      </c>
    </row>
    <row r="44" spans="2:6" x14ac:dyDescent="0.25">
      <c r="B44" s="49" t="s">
        <v>6302</v>
      </c>
      <c r="C44" s="49" t="s">
        <v>5976</v>
      </c>
      <c r="D44" s="60">
        <v>45</v>
      </c>
      <c r="E44" s="60">
        <v>12</v>
      </c>
      <c r="F44" s="72">
        <f t="shared" si="1"/>
        <v>1.006282557433577E-5</v>
      </c>
    </row>
    <row r="45" spans="2:6" x14ac:dyDescent="0.25">
      <c r="B45" s="49" t="s">
        <v>9391</v>
      </c>
      <c r="C45" s="49" t="s">
        <v>5976</v>
      </c>
      <c r="D45" s="60">
        <v>18</v>
      </c>
      <c r="E45" s="60">
        <v>12</v>
      </c>
      <c r="F45" s="72">
        <f t="shared" si="1"/>
        <v>1.006282557433577E-5</v>
      </c>
    </row>
    <row r="46" spans="2:6" x14ac:dyDescent="0.25">
      <c r="B46" s="49" t="s">
        <v>6292</v>
      </c>
      <c r="C46" s="49" t="s">
        <v>5976</v>
      </c>
      <c r="D46" s="60">
        <v>11</v>
      </c>
      <c r="E46" s="60">
        <v>11</v>
      </c>
      <c r="F46" s="72">
        <f t="shared" si="1"/>
        <v>9.224256776474456E-6</v>
      </c>
    </row>
    <row r="47" spans="2:6" x14ac:dyDescent="0.25">
      <c r="B47" s="49" t="s">
        <v>9390</v>
      </c>
      <c r="C47" s="49" t="s">
        <v>5976</v>
      </c>
      <c r="D47" s="60">
        <v>11</v>
      </c>
      <c r="E47" s="60">
        <v>11</v>
      </c>
      <c r="F47" s="72">
        <f t="shared" si="1"/>
        <v>9.224256776474456E-6</v>
      </c>
    </row>
    <row r="48" spans="2:6" x14ac:dyDescent="0.25">
      <c r="B48" s="49" t="s">
        <v>9389</v>
      </c>
      <c r="C48" s="49" t="s">
        <v>5976</v>
      </c>
      <c r="D48" s="60">
        <v>9</v>
      </c>
      <c r="E48" s="60">
        <v>9</v>
      </c>
      <c r="F48" s="72">
        <f t="shared" si="1"/>
        <v>7.5471191807518271E-6</v>
      </c>
    </row>
    <row r="49" spans="2:6" x14ac:dyDescent="0.25">
      <c r="B49" s="49" t="s">
        <v>6291</v>
      </c>
      <c r="C49" s="49" t="s">
        <v>5976</v>
      </c>
      <c r="D49" s="60">
        <v>7</v>
      </c>
      <c r="E49" s="60">
        <v>7</v>
      </c>
      <c r="F49" s="72">
        <f t="shared" si="1"/>
        <v>5.8699815850291991E-6</v>
      </c>
    </row>
    <row r="50" spans="2:6" x14ac:dyDescent="0.25">
      <c r="B50" s="49" t="s">
        <v>6304</v>
      </c>
      <c r="C50" s="49" t="s">
        <v>5976</v>
      </c>
      <c r="D50" s="60">
        <v>6</v>
      </c>
      <c r="E50" s="60">
        <v>6</v>
      </c>
      <c r="F50" s="72">
        <f t="shared" si="1"/>
        <v>5.031412787167885E-6</v>
      </c>
    </row>
    <row r="51" spans="2:6" x14ac:dyDescent="0.25">
      <c r="B51" s="49" t="s">
        <v>9388</v>
      </c>
      <c r="C51" s="49" t="s">
        <v>5976</v>
      </c>
      <c r="D51" s="60">
        <v>6</v>
      </c>
      <c r="E51" s="60">
        <v>6</v>
      </c>
      <c r="F51" s="72">
        <f t="shared" si="1"/>
        <v>5.031412787167885E-6</v>
      </c>
    </row>
    <row r="52" spans="2:6" x14ac:dyDescent="0.25">
      <c r="B52" s="49" t="s">
        <v>9387</v>
      </c>
      <c r="C52" s="49" t="s">
        <v>5976</v>
      </c>
      <c r="D52" s="60">
        <v>6</v>
      </c>
      <c r="E52" s="60">
        <v>6</v>
      </c>
      <c r="F52" s="72">
        <f t="shared" si="1"/>
        <v>5.031412787167885E-6</v>
      </c>
    </row>
    <row r="53" spans="2:6" x14ac:dyDescent="0.25">
      <c r="B53" s="49" t="s">
        <v>9386</v>
      </c>
      <c r="C53" s="49" t="s">
        <v>5976</v>
      </c>
      <c r="D53" s="60">
        <v>6</v>
      </c>
      <c r="E53" s="60">
        <v>6</v>
      </c>
      <c r="F53" s="72">
        <f t="shared" si="1"/>
        <v>5.031412787167885E-6</v>
      </c>
    </row>
    <row r="54" spans="2:6" x14ac:dyDescent="0.25">
      <c r="B54" s="49" t="s">
        <v>9385</v>
      </c>
      <c r="C54" s="49" t="s">
        <v>5976</v>
      </c>
      <c r="D54" s="60">
        <v>6</v>
      </c>
      <c r="E54" s="60">
        <v>6</v>
      </c>
      <c r="F54" s="72">
        <f t="shared" si="1"/>
        <v>5.031412787167885E-6</v>
      </c>
    </row>
    <row r="55" spans="2:6" x14ac:dyDescent="0.25">
      <c r="B55" s="49" t="s">
        <v>9384</v>
      </c>
      <c r="C55" s="49" t="s">
        <v>5976</v>
      </c>
      <c r="D55" s="60">
        <v>5</v>
      </c>
      <c r="E55" s="60">
        <v>5</v>
      </c>
      <c r="F55" s="72">
        <f t="shared" si="1"/>
        <v>4.192843989306571E-6</v>
      </c>
    </row>
    <row r="56" spans="2:6" x14ac:dyDescent="0.25">
      <c r="B56" s="49" t="s">
        <v>9383</v>
      </c>
      <c r="C56" s="49" t="s">
        <v>5976</v>
      </c>
      <c r="D56" s="60">
        <v>5</v>
      </c>
      <c r="E56" s="60">
        <v>5</v>
      </c>
      <c r="F56" s="72">
        <f t="shared" si="1"/>
        <v>4.192843989306571E-6</v>
      </c>
    </row>
    <row r="57" spans="2:6" x14ac:dyDescent="0.25">
      <c r="B57" s="49" t="s">
        <v>9382</v>
      </c>
      <c r="C57" s="49" t="s">
        <v>5976</v>
      </c>
      <c r="D57" s="60">
        <v>5</v>
      </c>
      <c r="E57" s="60">
        <v>5</v>
      </c>
      <c r="F57" s="72">
        <f t="shared" si="1"/>
        <v>4.192843989306571E-6</v>
      </c>
    </row>
    <row r="58" spans="2:6" x14ac:dyDescent="0.25">
      <c r="B58" s="49" t="s">
        <v>9381</v>
      </c>
      <c r="C58" s="49" t="s">
        <v>5976</v>
      </c>
      <c r="D58" s="60">
        <v>5</v>
      </c>
      <c r="E58" s="60">
        <v>5</v>
      </c>
      <c r="F58" s="72">
        <f t="shared" si="1"/>
        <v>4.192843989306571E-6</v>
      </c>
    </row>
    <row r="59" spans="2:6" x14ac:dyDescent="0.25">
      <c r="B59" s="49" t="s">
        <v>9380</v>
      </c>
      <c r="C59" s="49" t="s">
        <v>5976</v>
      </c>
      <c r="D59" s="60">
        <v>5</v>
      </c>
      <c r="E59" s="60">
        <v>5</v>
      </c>
      <c r="F59" s="72">
        <f t="shared" si="1"/>
        <v>4.192843989306571E-6</v>
      </c>
    </row>
    <row r="60" spans="2:6" x14ac:dyDescent="0.25">
      <c r="B60" s="49" t="s">
        <v>6224</v>
      </c>
      <c r="C60" s="49" t="s">
        <v>5976</v>
      </c>
      <c r="D60" s="60">
        <v>4</v>
      </c>
      <c r="E60" s="60">
        <v>4</v>
      </c>
      <c r="F60" s="72">
        <f t="shared" si="1"/>
        <v>3.3542751914452565E-6</v>
      </c>
    </row>
    <row r="61" spans="2:6" x14ac:dyDescent="0.25">
      <c r="B61" s="49" t="s">
        <v>6314</v>
      </c>
      <c r="C61" s="49" t="s">
        <v>5976</v>
      </c>
      <c r="D61" s="60">
        <v>217</v>
      </c>
      <c r="E61" s="60">
        <v>4</v>
      </c>
      <c r="F61" s="72">
        <f t="shared" si="1"/>
        <v>3.3542751914452565E-6</v>
      </c>
    </row>
    <row r="62" spans="2:6" x14ac:dyDescent="0.25">
      <c r="B62" s="49" t="s">
        <v>9379</v>
      </c>
      <c r="C62" s="49" t="s">
        <v>5976</v>
      </c>
      <c r="D62" s="60">
        <v>6</v>
      </c>
      <c r="E62" s="60">
        <v>4</v>
      </c>
      <c r="F62" s="72">
        <f t="shared" si="1"/>
        <v>3.3542751914452565E-6</v>
      </c>
    </row>
    <row r="63" spans="2:6" x14ac:dyDescent="0.25">
      <c r="B63" s="49" t="s">
        <v>9378</v>
      </c>
      <c r="C63" s="49" t="s">
        <v>5976</v>
      </c>
      <c r="D63" s="60">
        <v>4</v>
      </c>
      <c r="E63" s="60">
        <v>4</v>
      </c>
      <c r="F63" s="72">
        <f t="shared" si="1"/>
        <v>3.3542751914452565E-6</v>
      </c>
    </row>
    <row r="64" spans="2:6" x14ac:dyDescent="0.25">
      <c r="B64" s="49" t="s">
        <v>9377</v>
      </c>
      <c r="C64" s="49" t="s">
        <v>5976</v>
      </c>
      <c r="D64" s="60">
        <v>3</v>
      </c>
      <c r="E64" s="60">
        <v>3</v>
      </c>
      <c r="F64" s="72">
        <f t="shared" si="1"/>
        <v>2.5157063935839425E-6</v>
      </c>
    </row>
    <row r="65" spans="2:6" x14ac:dyDescent="0.25">
      <c r="B65" s="49" t="s">
        <v>6287</v>
      </c>
      <c r="C65" s="49" t="s">
        <v>5976</v>
      </c>
      <c r="D65" s="60">
        <v>3</v>
      </c>
      <c r="E65" s="60">
        <v>3</v>
      </c>
      <c r="F65" s="72">
        <f t="shared" si="1"/>
        <v>2.5157063935839425E-6</v>
      </c>
    </row>
    <row r="66" spans="2:6" x14ac:dyDescent="0.25">
      <c r="B66" s="49" t="s">
        <v>6273</v>
      </c>
      <c r="C66" s="49" t="s">
        <v>5976</v>
      </c>
      <c r="D66" s="60">
        <v>3</v>
      </c>
      <c r="E66" s="60">
        <v>3</v>
      </c>
      <c r="F66" s="72">
        <f t="shared" si="1"/>
        <v>2.5157063935839425E-6</v>
      </c>
    </row>
    <row r="67" spans="2:6" x14ac:dyDescent="0.25">
      <c r="B67" s="49" t="s">
        <v>9376</v>
      </c>
      <c r="C67" s="49" t="s">
        <v>5976</v>
      </c>
      <c r="D67" s="60">
        <v>4</v>
      </c>
      <c r="E67" s="60">
        <v>3</v>
      </c>
      <c r="F67" s="72">
        <f t="shared" si="1"/>
        <v>2.5157063935839425E-6</v>
      </c>
    </row>
    <row r="68" spans="2:6" x14ac:dyDescent="0.25">
      <c r="B68" s="49" t="s">
        <v>9375</v>
      </c>
      <c r="C68" s="49" t="s">
        <v>5976</v>
      </c>
      <c r="D68" s="60">
        <v>3</v>
      </c>
      <c r="E68" s="60">
        <v>3</v>
      </c>
      <c r="F68" s="72">
        <f t="shared" si="1"/>
        <v>2.5157063935839425E-6</v>
      </c>
    </row>
    <row r="69" spans="2:6" x14ac:dyDescent="0.25">
      <c r="B69" s="49" t="s">
        <v>9374</v>
      </c>
      <c r="C69" s="49" t="s">
        <v>5976</v>
      </c>
      <c r="D69" s="60">
        <v>3</v>
      </c>
      <c r="E69" s="60">
        <v>3</v>
      </c>
      <c r="F69" s="72">
        <f t="shared" si="1"/>
        <v>2.5157063935839425E-6</v>
      </c>
    </row>
    <row r="70" spans="2:6" x14ac:dyDescent="0.25">
      <c r="B70" s="49" t="s">
        <v>9373</v>
      </c>
      <c r="C70" s="49" t="s">
        <v>5976</v>
      </c>
      <c r="D70" s="60">
        <v>3</v>
      </c>
      <c r="E70" s="60">
        <v>3</v>
      </c>
      <c r="F70" s="72">
        <f t="shared" ref="F70:F75" si="2">E70/$E$5</f>
        <v>2.5157063935839425E-6</v>
      </c>
    </row>
    <row r="71" spans="2:6" x14ac:dyDescent="0.25">
      <c r="B71" s="49" t="s">
        <v>9372</v>
      </c>
      <c r="C71" s="49" t="s">
        <v>5976</v>
      </c>
      <c r="D71" s="60">
        <v>3</v>
      </c>
      <c r="E71" s="60">
        <v>3</v>
      </c>
      <c r="F71" s="72">
        <f t="shared" si="2"/>
        <v>2.5157063935839425E-6</v>
      </c>
    </row>
    <row r="72" spans="2:6" x14ac:dyDescent="0.25">
      <c r="B72" s="49" t="s">
        <v>9371</v>
      </c>
      <c r="C72" s="49" t="s">
        <v>5976</v>
      </c>
      <c r="D72" s="60">
        <v>3</v>
      </c>
      <c r="E72" s="60">
        <v>3</v>
      </c>
      <c r="F72" s="72">
        <f t="shared" si="2"/>
        <v>2.5157063935839425E-6</v>
      </c>
    </row>
    <row r="73" spans="2:6" x14ac:dyDescent="0.25">
      <c r="B73" s="49" t="s">
        <v>9370</v>
      </c>
      <c r="C73" s="49" t="s">
        <v>5976</v>
      </c>
      <c r="D73" s="60">
        <v>3</v>
      </c>
      <c r="E73" s="60">
        <v>3</v>
      </c>
      <c r="F73" s="72">
        <f t="shared" si="2"/>
        <v>2.5157063935839425E-6</v>
      </c>
    </row>
    <row r="74" spans="2:6" x14ac:dyDescent="0.25">
      <c r="B74" s="49" t="s">
        <v>9369</v>
      </c>
      <c r="C74" s="49" t="s">
        <v>5976</v>
      </c>
      <c r="D74" s="60">
        <v>3</v>
      </c>
      <c r="E74" s="60">
        <v>3</v>
      </c>
      <c r="F74" s="72">
        <f t="shared" si="2"/>
        <v>2.5157063935839425E-6</v>
      </c>
    </row>
    <row r="75" spans="2:6" x14ac:dyDescent="0.25">
      <c r="B75" s="49" t="s">
        <v>9368</v>
      </c>
      <c r="C75" s="49" t="s">
        <v>5976</v>
      </c>
      <c r="D75" s="60">
        <v>3</v>
      </c>
      <c r="E75" s="60">
        <v>3</v>
      </c>
      <c r="F75" s="72">
        <f t="shared" si="2"/>
        <v>2.5157063935839425E-6</v>
      </c>
    </row>
    <row r="76" spans="2:6" x14ac:dyDescent="0.25">
      <c r="B76" s="49" t="s">
        <v>6312</v>
      </c>
      <c r="C76" s="49" t="s">
        <v>5976</v>
      </c>
      <c r="D76" s="60">
        <v>3</v>
      </c>
      <c r="E76" s="60">
        <v>3</v>
      </c>
      <c r="F76" s="72"/>
    </row>
    <row r="77" spans="2:6" x14ac:dyDescent="0.25">
      <c r="B77" s="49" t="s">
        <v>9367</v>
      </c>
      <c r="C77" s="49" t="s">
        <v>5976</v>
      </c>
      <c r="D77" s="60">
        <v>2</v>
      </c>
      <c r="E77" s="60">
        <v>2</v>
      </c>
      <c r="F77" s="72"/>
    </row>
    <row r="78" spans="2:6" x14ac:dyDescent="0.25">
      <c r="B78" s="49" t="s">
        <v>9366</v>
      </c>
      <c r="C78" s="49" t="s">
        <v>5976</v>
      </c>
      <c r="D78" s="60">
        <v>2</v>
      </c>
      <c r="E78" s="60">
        <v>2</v>
      </c>
      <c r="F78" s="72"/>
    </row>
    <row r="79" spans="2:6" x14ac:dyDescent="0.25">
      <c r="B79" s="49" t="s">
        <v>9365</v>
      </c>
      <c r="C79" s="49" t="s">
        <v>5976</v>
      </c>
      <c r="D79" s="60">
        <v>3</v>
      </c>
      <c r="E79" s="60">
        <v>2</v>
      </c>
      <c r="F79" s="72"/>
    </row>
    <row r="80" spans="2:6" x14ac:dyDescent="0.25">
      <c r="B80" s="49" t="s">
        <v>6253</v>
      </c>
      <c r="C80" s="49" t="s">
        <v>5976</v>
      </c>
      <c r="D80" s="60">
        <v>3</v>
      </c>
      <c r="E80" s="60">
        <v>2</v>
      </c>
      <c r="F80" s="72"/>
    </row>
    <row r="81" spans="2:6" x14ac:dyDescent="0.25">
      <c r="B81" s="49" t="s">
        <v>9364</v>
      </c>
      <c r="C81" s="49" t="s">
        <v>5976</v>
      </c>
      <c r="D81" s="60">
        <v>2</v>
      </c>
      <c r="E81" s="60">
        <v>2</v>
      </c>
      <c r="F81" s="72"/>
    </row>
    <row r="82" spans="2:6" x14ac:dyDescent="0.25">
      <c r="B82" s="49" t="s">
        <v>6139</v>
      </c>
      <c r="C82" s="49" t="s">
        <v>5976</v>
      </c>
      <c r="D82" s="60">
        <v>2</v>
      </c>
      <c r="E82" s="60">
        <v>2</v>
      </c>
      <c r="F82" s="72"/>
    </row>
    <row r="83" spans="2:6" x14ac:dyDescent="0.25">
      <c r="B83" s="49" t="s">
        <v>9363</v>
      </c>
      <c r="C83" s="49" t="s">
        <v>5976</v>
      </c>
      <c r="D83" s="60">
        <v>2</v>
      </c>
      <c r="E83" s="60">
        <v>2</v>
      </c>
      <c r="F83" s="72"/>
    </row>
    <row r="84" spans="2:6" x14ac:dyDescent="0.25">
      <c r="B84" s="49" t="s">
        <v>9362</v>
      </c>
      <c r="C84" s="49" t="s">
        <v>5976</v>
      </c>
      <c r="D84" s="60">
        <v>4</v>
      </c>
      <c r="E84" s="60">
        <v>2</v>
      </c>
      <c r="F84" s="72"/>
    </row>
    <row r="85" spans="2:6" x14ac:dyDescent="0.25">
      <c r="B85" s="49" t="s">
        <v>9361</v>
      </c>
      <c r="C85" s="49" t="s">
        <v>5976</v>
      </c>
      <c r="D85" s="60">
        <v>2</v>
      </c>
      <c r="E85" s="60">
        <v>2</v>
      </c>
      <c r="F85" s="72"/>
    </row>
    <row r="86" spans="2:6" x14ac:dyDescent="0.25">
      <c r="B86" s="49" t="s">
        <v>9360</v>
      </c>
      <c r="C86" s="49" t="s">
        <v>5976</v>
      </c>
      <c r="D86" s="60">
        <v>3</v>
      </c>
      <c r="E86" s="60">
        <v>2</v>
      </c>
      <c r="F86" s="72"/>
    </row>
    <row r="87" spans="2:6" x14ac:dyDescent="0.25">
      <c r="B87" s="49" t="s">
        <v>9359</v>
      </c>
      <c r="C87" s="49" t="s">
        <v>5976</v>
      </c>
      <c r="D87" s="60">
        <v>2</v>
      </c>
      <c r="E87" s="60">
        <v>2</v>
      </c>
      <c r="F87" s="72"/>
    </row>
    <row r="88" spans="2:6" x14ac:dyDescent="0.25">
      <c r="B88" s="49" t="s">
        <v>9358</v>
      </c>
      <c r="C88" s="49" t="s">
        <v>5976</v>
      </c>
      <c r="D88" s="60">
        <v>2</v>
      </c>
      <c r="E88" s="60">
        <v>2</v>
      </c>
      <c r="F88" s="72"/>
    </row>
    <row r="89" spans="2:6" x14ac:dyDescent="0.25">
      <c r="B89" s="49" t="s">
        <v>9357</v>
      </c>
      <c r="C89" s="49" t="s">
        <v>5976</v>
      </c>
      <c r="D89" s="60">
        <v>2</v>
      </c>
      <c r="E89" s="60">
        <v>2</v>
      </c>
      <c r="F89" s="72"/>
    </row>
    <row r="90" spans="2:6" x14ac:dyDescent="0.25">
      <c r="B90" s="49" t="s">
        <v>9356</v>
      </c>
      <c r="C90" s="49" t="s">
        <v>5976</v>
      </c>
      <c r="D90" s="60">
        <v>2</v>
      </c>
      <c r="E90" s="60">
        <v>2</v>
      </c>
      <c r="F90" s="72"/>
    </row>
    <row r="91" spans="2:6" x14ac:dyDescent="0.25">
      <c r="B91" s="49" t="s">
        <v>6289</v>
      </c>
      <c r="C91" s="49" t="s">
        <v>5976</v>
      </c>
      <c r="D91" s="60">
        <v>2</v>
      </c>
      <c r="E91" s="60">
        <v>2</v>
      </c>
      <c r="F91" s="72"/>
    </row>
    <row r="92" spans="2:6" x14ac:dyDescent="0.25">
      <c r="B92" s="49" t="s">
        <v>9355</v>
      </c>
      <c r="C92" s="49" t="s">
        <v>5976</v>
      </c>
      <c r="D92" s="60">
        <v>2</v>
      </c>
      <c r="E92" s="60">
        <v>2</v>
      </c>
      <c r="F92" s="72"/>
    </row>
    <row r="93" spans="2:6" x14ac:dyDescent="0.25">
      <c r="B93" s="49" t="s">
        <v>9354</v>
      </c>
      <c r="C93" s="49" t="s">
        <v>5976</v>
      </c>
      <c r="D93" s="60">
        <v>2</v>
      </c>
      <c r="E93" s="60">
        <v>2</v>
      </c>
      <c r="F93" s="72"/>
    </row>
    <row r="94" spans="2:6" x14ac:dyDescent="0.25">
      <c r="B94" s="49" t="s">
        <v>9353</v>
      </c>
      <c r="C94" s="49" t="s">
        <v>5976</v>
      </c>
      <c r="D94" s="60">
        <v>2</v>
      </c>
      <c r="E94" s="60">
        <v>2</v>
      </c>
      <c r="F94" s="72"/>
    </row>
    <row r="95" spans="2:6" x14ac:dyDescent="0.25">
      <c r="B95" s="49" t="s">
        <v>9352</v>
      </c>
      <c r="C95" s="49" t="s">
        <v>5976</v>
      </c>
      <c r="D95" s="60">
        <v>2</v>
      </c>
      <c r="E95" s="60">
        <v>2</v>
      </c>
      <c r="F95" s="72"/>
    </row>
    <row r="96" spans="2:6" x14ac:dyDescent="0.25">
      <c r="B96" s="49" t="s">
        <v>9351</v>
      </c>
      <c r="C96" s="49" t="s">
        <v>5976</v>
      </c>
      <c r="D96" s="60">
        <v>2</v>
      </c>
      <c r="E96" s="60">
        <v>2</v>
      </c>
      <c r="F96" s="72"/>
    </row>
    <row r="97" spans="2:6" x14ac:dyDescent="0.25">
      <c r="B97" s="49" t="s">
        <v>9350</v>
      </c>
      <c r="C97" s="49" t="s">
        <v>5976</v>
      </c>
      <c r="D97" s="60">
        <v>3</v>
      </c>
      <c r="E97" s="60">
        <v>2</v>
      </c>
      <c r="F97" s="72"/>
    </row>
    <row r="98" spans="2:6" x14ac:dyDescent="0.25">
      <c r="B98" s="49" t="s">
        <v>9349</v>
      </c>
      <c r="C98" s="49" t="s">
        <v>5976</v>
      </c>
      <c r="D98" s="60">
        <v>2</v>
      </c>
      <c r="E98" s="60">
        <v>2</v>
      </c>
      <c r="F98" s="72"/>
    </row>
    <row r="99" spans="2:6" x14ac:dyDescent="0.25">
      <c r="B99" s="49" t="s">
        <v>9348</v>
      </c>
      <c r="C99" s="49" t="s">
        <v>5976</v>
      </c>
      <c r="D99" s="60">
        <v>2</v>
      </c>
      <c r="E99" s="60">
        <v>2</v>
      </c>
      <c r="F99" s="72"/>
    </row>
    <row r="100" spans="2:6" x14ac:dyDescent="0.25">
      <c r="B100" s="49" t="s">
        <v>9347</v>
      </c>
      <c r="C100" s="49" t="s">
        <v>5976</v>
      </c>
      <c r="D100" s="60">
        <v>2</v>
      </c>
      <c r="E100" s="60">
        <v>2</v>
      </c>
      <c r="F100" s="72"/>
    </row>
    <row r="101" spans="2:6" x14ac:dyDescent="0.25">
      <c r="B101" s="49" t="s">
        <v>9346</v>
      </c>
      <c r="C101" s="49" t="s">
        <v>5976</v>
      </c>
      <c r="D101" s="60">
        <v>2</v>
      </c>
      <c r="E101" s="60">
        <v>2</v>
      </c>
      <c r="F101" s="72"/>
    </row>
    <row r="102" spans="2:6" x14ac:dyDescent="0.25">
      <c r="B102" s="49" t="s">
        <v>9345</v>
      </c>
      <c r="C102" s="49" t="s">
        <v>5976</v>
      </c>
      <c r="D102" s="60">
        <v>2</v>
      </c>
      <c r="E102" s="60">
        <v>2</v>
      </c>
      <c r="F102" s="72"/>
    </row>
    <row r="103" spans="2:6" x14ac:dyDescent="0.25">
      <c r="B103" s="49" t="s">
        <v>9344</v>
      </c>
      <c r="C103" s="49" t="s">
        <v>5976</v>
      </c>
      <c r="D103" s="60">
        <v>2</v>
      </c>
      <c r="E103" s="60">
        <v>2</v>
      </c>
      <c r="F103" s="72"/>
    </row>
    <row r="104" spans="2:6" x14ac:dyDescent="0.25">
      <c r="B104" s="49" t="s">
        <v>9343</v>
      </c>
      <c r="C104" s="49" t="s">
        <v>5976</v>
      </c>
      <c r="D104" s="60">
        <v>2</v>
      </c>
      <c r="E104" s="60">
        <v>2</v>
      </c>
      <c r="F104" s="72"/>
    </row>
    <row r="105" spans="2:6" x14ac:dyDescent="0.25">
      <c r="B105" s="49" t="s">
        <v>9342</v>
      </c>
      <c r="C105" s="49" t="s">
        <v>5976</v>
      </c>
      <c r="D105" s="60">
        <v>2</v>
      </c>
      <c r="E105" s="60">
        <v>2</v>
      </c>
      <c r="F105" s="72"/>
    </row>
    <row r="106" spans="2:6" x14ac:dyDescent="0.25">
      <c r="B106" s="49" t="s">
        <v>9341</v>
      </c>
      <c r="C106" s="49" t="s">
        <v>5976</v>
      </c>
      <c r="D106" s="60">
        <v>2</v>
      </c>
      <c r="E106" s="60">
        <v>2</v>
      </c>
      <c r="F106" s="72"/>
    </row>
    <row r="107" spans="2:6" x14ac:dyDescent="0.25">
      <c r="B107" s="49" t="s">
        <v>9340</v>
      </c>
      <c r="C107" s="49" t="s">
        <v>5976</v>
      </c>
      <c r="D107" s="60">
        <v>3</v>
      </c>
      <c r="E107" s="60">
        <v>2</v>
      </c>
      <c r="F107" s="72">
        <f>E107/$E$5</f>
        <v>1.6771375957226283E-6</v>
      </c>
    </row>
    <row r="108" spans="2:6" x14ac:dyDescent="0.25">
      <c r="B108" s="49" t="s">
        <v>9339</v>
      </c>
      <c r="C108" s="49" t="s">
        <v>5976</v>
      </c>
      <c r="D108" s="60">
        <v>2</v>
      </c>
      <c r="E108" s="60">
        <v>2</v>
      </c>
      <c r="F108" s="72">
        <f>E108/$E$5</f>
        <v>1.6771375957226283E-6</v>
      </c>
    </row>
    <row r="109" spans="2:6" x14ac:dyDescent="0.25">
      <c r="B109" s="49" t="s">
        <v>9338</v>
      </c>
      <c r="C109" s="49" t="s">
        <v>5976</v>
      </c>
      <c r="D109" s="60">
        <v>2</v>
      </c>
      <c r="E109" s="60">
        <v>2</v>
      </c>
      <c r="F109" s="72"/>
    </row>
    <row r="110" spans="2:6" x14ac:dyDescent="0.25">
      <c r="B110" s="49" t="s">
        <v>9337</v>
      </c>
      <c r="C110" s="49" t="s">
        <v>5976</v>
      </c>
      <c r="D110" s="60">
        <v>2</v>
      </c>
      <c r="E110" s="60">
        <v>2</v>
      </c>
      <c r="F110" s="72"/>
    </row>
    <row r="111" spans="2:6" x14ac:dyDescent="0.25">
      <c r="B111" s="49" t="s">
        <v>9336</v>
      </c>
      <c r="C111" s="49" t="s">
        <v>5976</v>
      </c>
      <c r="D111" s="60">
        <v>3</v>
      </c>
      <c r="E111" s="60">
        <v>2</v>
      </c>
      <c r="F111" s="72"/>
    </row>
    <row r="112" spans="2:6" x14ac:dyDescent="0.25">
      <c r="B112" s="49" t="s">
        <v>9335</v>
      </c>
      <c r="C112" s="49" t="s">
        <v>5976</v>
      </c>
      <c r="D112" s="60">
        <v>2</v>
      </c>
      <c r="E112" s="60">
        <v>2</v>
      </c>
      <c r="F112" s="72"/>
    </row>
    <row r="113" spans="2:6" x14ac:dyDescent="0.25">
      <c r="B113" s="49" t="s">
        <v>9334</v>
      </c>
      <c r="C113" s="49" t="s">
        <v>5976</v>
      </c>
      <c r="D113" s="60">
        <v>2</v>
      </c>
      <c r="E113" s="60">
        <v>2</v>
      </c>
      <c r="F113" s="72"/>
    </row>
    <row r="114" spans="2:6" x14ac:dyDescent="0.25">
      <c r="B114" s="49" t="s">
        <v>9333</v>
      </c>
      <c r="C114" s="49" t="s">
        <v>5976</v>
      </c>
      <c r="D114" s="60">
        <v>2</v>
      </c>
      <c r="E114" s="60">
        <v>2</v>
      </c>
      <c r="F114" s="72"/>
    </row>
    <row r="115" spans="2:6" x14ac:dyDescent="0.25">
      <c r="B115" s="49" t="s">
        <v>9332</v>
      </c>
      <c r="C115" s="49" t="s">
        <v>5976</v>
      </c>
      <c r="D115" s="60">
        <v>2</v>
      </c>
      <c r="E115" s="60">
        <v>2</v>
      </c>
      <c r="F115" s="72"/>
    </row>
    <row r="116" spans="2:6" x14ac:dyDescent="0.25">
      <c r="B116" s="49" t="s">
        <v>9331</v>
      </c>
      <c r="C116" s="49" t="s">
        <v>5976</v>
      </c>
      <c r="D116" s="60">
        <v>1</v>
      </c>
      <c r="E116" s="60">
        <v>1</v>
      </c>
      <c r="F116" s="72"/>
    </row>
    <row r="117" spans="2:6" x14ac:dyDescent="0.25">
      <c r="B117" s="49" t="s">
        <v>9330</v>
      </c>
      <c r="C117" s="49" t="s">
        <v>5976</v>
      </c>
      <c r="D117" s="60">
        <v>1</v>
      </c>
      <c r="E117" s="60">
        <v>1</v>
      </c>
      <c r="F117" s="72"/>
    </row>
    <row r="118" spans="2:6" x14ac:dyDescent="0.25">
      <c r="B118" s="49" t="s">
        <v>9329</v>
      </c>
      <c r="C118" s="49" t="s">
        <v>5976</v>
      </c>
      <c r="D118" s="60">
        <v>5</v>
      </c>
      <c r="E118" s="60">
        <v>1</v>
      </c>
      <c r="F118" s="72"/>
    </row>
    <row r="119" spans="2:6" x14ac:dyDescent="0.25">
      <c r="B119" s="49" t="s">
        <v>9328</v>
      </c>
      <c r="C119" s="49" t="s">
        <v>5976</v>
      </c>
      <c r="D119" s="60">
        <v>1</v>
      </c>
      <c r="E119" s="60">
        <v>1</v>
      </c>
      <c r="F119" s="72"/>
    </row>
    <row r="120" spans="2:6" x14ac:dyDescent="0.25">
      <c r="B120" s="49" t="s">
        <v>9327</v>
      </c>
      <c r="C120" s="49" t="s">
        <v>5976</v>
      </c>
      <c r="D120" s="60">
        <v>1</v>
      </c>
      <c r="E120" s="60">
        <v>1</v>
      </c>
      <c r="F120" s="72"/>
    </row>
    <row r="121" spans="2:6" x14ac:dyDescent="0.25">
      <c r="B121" s="49" t="s">
        <v>9326</v>
      </c>
      <c r="C121" s="49" t="s">
        <v>5976</v>
      </c>
      <c r="D121" s="60">
        <v>1</v>
      </c>
      <c r="E121" s="60">
        <v>1</v>
      </c>
      <c r="F121" s="72"/>
    </row>
    <row r="122" spans="2:6" x14ac:dyDescent="0.25">
      <c r="B122" s="49" t="s">
        <v>9325</v>
      </c>
      <c r="C122" s="49" t="s">
        <v>5976</v>
      </c>
      <c r="D122" s="60">
        <v>1</v>
      </c>
      <c r="E122" s="60">
        <v>1</v>
      </c>
      <c r="F122" s="72"/>
    </row>
    <row r="123" spans="2:6" x14ac:dyDescent="0.25">
      <c r="B123" s="49" t="s">
        <v>9324</v>
      </c>
      <c r="C123" s="49" t="s">
        <v>5976</v>
      </c>
      <c r="D123" s="60">
        <v>1</v>
      </c>
      <c r="E123" s="60">
        <v>1</v>
      </c>
      <c r="F123" s="72"/>
    </row>
    <row r="124" spans="2:6" x14ac:dyDescent="0.25">
      <c r="B124" s="49" t="s">
        <v>9323</v>
      </c>
      <c r="C124" s="49" t="s">
        <v>5976</v>
      </c>
      <c r="D124" s="60">
        <v>1</v>
      </c>
      <c r="E124" s="60">
        <v>1</v>
      </c>
      <c r="F124" s="72"/>
    </row>
    <row r="125" spans="2:6" x14ac:dyDescent="0.25">
      <c r="B125" s="49" t="s">
        <v>9322</v>
      </c>
      <c r="C125" s="49" t="s">
        <v>5976</v>
      </c>
      <c r="D125" s="60">
        <v>1</v>
      </c>
      <c r="E125" s="60">
        <v>1</v>
      </c>
      <c r="F125" s="72"/>
    </row>
    <row r="126" spans="2:6" x14ac:dyDescent="0.25">
      <c r="B126" s="49" t="s">
        <v>9321</v>
      </c>
      <c r="C126" s="49" t="s">
        <v>5976</v>
      </c>
      <c r="D126" s="60">
        <v>1</v>
      </c>
      <c r="E126" s="60">
        <v>1</v>
      </c>
      <c r="F126" s="72"/>
    </row>
    <row r="127" spans="2:6" x14ac:dyDescent="0.25">
      <c r="B127" s="49" t="s">
        <v>9320</v>
      </c>
      <c r="C127" s="49" t="s">
        <v>5976</v>
      </c>
      <c r="D127" s="60">
        <v>1</v>
      </c>
      <c r="E127" s="60">
        <v>1</v>
      </c>
      <c r="F127" s="72"/>
    </row>
    <row r="128" spans="2:6" x14ac:dyDescent="0.25">
      <c r="B128" s="49" t="s">
        <v>9319</v>
      </c>
      <c r="C128" s="49" t="s">
        <v>5976</v>
      </c>
      <c r="D128" s="60">
        <v>1</v>
      </c>
      <c r="E128" s="60">
        <v>1</v>
      </c>
      <c r="F128" s="72"/>
    </row>
    <row r="129" spans="2:6" x14ac:dyDescent="0.25">
      <c r="B129" s="49" t="s">
        <v>9318</v>
      </c>
      <c r="C129" s="49" t="s">
        <v>5976</v>
      </c>
      <c r="D129" s="60">
        <v>1</v>
      </c>
      <c r="E129" s="60">
        <v>1</v>
      </c>
      <c r="F129" s="72"/>
    </row>
    <row r="130" spans="2:6" x14ac:dyDescent="0.25">
      <c r="B130" s="49" t="s">
        <v>9317</v>
      </c>
      <c r="C130" s="49" t="s">
        <v>5976</v>
      </c>
      <c r="D130" s="60">
        <v>1</v>
      </c>
      <c r="E130" s="60">
        <v>1</v>
      </c>
      <c r="F130" s="72"/>
    </row>
    <row r="131" spans="2:6" x14ac:dyDescent="0.25">
      <c r="B131" s="49" t="s">
        <v>9316</v>
      </c>
      <c r="C131" s="49" t="s">
        <v>5976</v>
      </c>
      <c r="D131" s="60">
        <v>1</v>
      </c>
      <c r="E131" s="60">
        <v>1</v>
      </c>
      <c r="F131" s="72"/>
    </row>
    <row r="132" spans="2:6" x14ac:dyDescent="0.25">
      <c r="B132" s="49" t="s">
        <v>9315</v>
      </c>
      <c r="C132" s="49" t="s">
        <v>5976</v>
      </c>
      <c r="D132" s="60">
        <v>1</v>
      </c>
      <c r="E132" s="60">
        <v>1</v>
      </c>
      <c r="F132" s="72"/>
    </row>
    <row r="133" spans="2:6" x14ac:dyDescent="0.25">
      <c r="B133" s="49" t="s">
        <v>9314</v>
      </c>
      <c r="C133" s="49" t="s">
        <v>5976</v>
      </c>
      <c r="D133" s="60">
        <v>1</v>
      </c>
      <c r="E133" s="60">
        <v>1</v>
      </c>
      <c r="F133" s="72"/>
    </row>
    <row r="134" spans="2:6" x14ac:dyDescent="0.25">
      <c r="B134" s="49" t="s">
        <v>9313</v>
      </c>
      <c r="C134" s="49" t="s">
        <v>5976</v>
      </c>
      <c r="D134" s="60">
        <v>1</v>
      </c>
      <c r="E134" s="60">
        <v>1</v>
      </c>
      <c r="F134" s="72"/>
    </row>
    <row r="135" spans="2:6" x14ac:dyDescent="0.25">
      <c r="B135" s="49" t="s">
        <v>9312</v>
      </c>
      <c r="C135" s="49" t="s">
        <v>5976</v>
      </c>
      <c r="D135" s="60">
        <v>1</v>
      </c>
      <c r="E135" s="60">
        <v>1</v>
      </c>
      <c r="F135" s="72"/>
    </row>
    <row r="136" spans="2:6" x14ac:dyDescent="0.25">
      <c r="B136" s="49" t="s">
        <v>9311</v>
      </c>
      <c r="C136" s="49" t="s">
        <v>5976</v>
      </c>
      <c r="D136" s="60">
        <v>1</v>
      </c>
      <c r="E136" s="60">
        <v>1</v>
      </c>
      <c r="F136" s="72"/>
    </row>
    <row r="137" spans="2:6" x14ac:dyDescent="0.25">
      <c r="B137" s="49" t="s">
        <v>9310</v>
      </c>
      <c r="C137" s="49" t="s">
        <v>5976</v>
      </c>
      <c r="D137" s="60">
        <v>1</v>
      </c>
      <c r="E137" s="60">
        <v>1</v>
      </c>
      <c r="F137" s="72"/>
    </row>
    <row r="138" spans="2:6" x14ac:dyDescent="0.25">
      <c r="B138" s="49" t="s">
        <v>9309</v>
      </c>
      <c r="C138" s="49" t="s">
        <v>5976</v>
      </c>
      <c r="D138" s="60">
        <v>1</v>
      </c>
      <c r="E138" s="60">
        <v>1</v>
      </c>
      <c r="F138" s="72"/>
    </row>
    <row r="139" spans="2:6" x14ac:dyDescent="0.25">
      <c r="B139" s="49" t="s">
        <v>9308</v>
      </c>
      <c r="C139" s="49" t="s">
        <v>5976</v>
      </c>
      <c r="D139" s="60">
        <v>1</v>
      </c>
      <c r="E139" s="60">
        <v>1</v>
      </c>
      <c r="F139" s="72"/>
    </row>
    <row r="140" spans="2:6" x14ac:dyDescent="0.25">
      <c r="B140" s="49" t="s">
        <v>9307</v>
      </c>
      <c r="C140" s="49" t="s">
        <v>5976</v>
      </c>
      <c r="D140" s="60">
        <v>1</v>
      </c>
      <c r="E140" s="60">
        <v>1</v>
      </c>
      <c r="F140" s="72"/>
    </row>
    <row r="141" spans="2:6" x14ac:dyDescent="0.25">
      <c r="B141" s="49" t="s">
        <v>9306</v>
      </c>
      <c r="C141" s="49" t="s">
        <v>5976</v>
      </c>
      <c r="D141" s="60">
        <v>1</v>
      </c>
      <c r="E141" s="60">
        <v>1</v>
      </c>
      <c r="F141" s="72"/>
    </row>
    <row r="142" spans="2:6" x14ac:dyDescent="0.25">
      <c r="B142" s="49" t="s">
        <v>9305</v>
      </c>
      <c r="C142" s="49" t="s">
        <v>5976</v>
      </c>
      <c r="D142" s="60">
        <v>1</v>
      </c>
      <c r="E142" s="60">
        <v>1</v>
      </c>
      <c r="F142" s="72"/>
    </row>
    <row r="143" spans="2:6" x14ac:dyDescent="0.25">
      <c r="B143" s="49" t="s">
        <v>9304</v>
      </c>
      <c r="C143" s="49" t="s">
        <v>5976</v>
      </c>
      <c r="D143" s="60">
        <v>1</v>
      </c>
      <c r="E143" s="60">
        <v>1</v>
      </c>
      <c r="F143" s="72"/>
    </row>
    <row r="144" spans="2:6" x14ac:dyDescent="0.25">
      <c r="B144" s="49" t="s">
        <v>9303</v>
      </c>
      <c r="C144" s="49" t="s">
        <v>5976</v>
      </c>
      <c r="D144" s="60">
        <v>1</v>
      </c>
      <c r="E144" s="60">
        <v>1</v>
      </c>
      <c r="F144" s="72"/>
    </row>
    <row r="145" spans="2:6" x14ac:dyDescent="0.25">
      <c r="B145" s="49" t="s">
        <v>9302</v>
      </c>
      <c r="C145" s="49" t="s">
        <v>5976</v>
      </c>
      <c r="D145" s="60">
        <v>1</v>
      </c>
      <c r="E145" s="60">
        <v>1</v>
      </c>
      <c r="F145" s="72"/>
    </row>
    <row r="146" spans="2:6" x14ac:dyDescent="0.25">
      <c r="B146" s="49" t="s">
        <v>9301</v>
      </c>
      <c r="C146" s="49" t="s">
        <v>5976</v>
      </c>
      <c r="D146" s="60">
        <v>1</v>
      </c>
      <c r="E146" s="60">
        <v>1</v>
      </c>
      <c r="F146" s="72"/>
    </row>
    <row r="147" spans="2:6" x14ac:dyDescent="0.25">
      <c r="B147" s="49" t="s">
        <v>9300</v>
      </c>
      <c r="C147" s="49" t="s">
        <v>5976</v>
      </c>
      <c r="D147" s="60">
        <v>1</v>
      </c>
      <c r="E147" s="60">
        <v>1</v>
      </c>
      <c r="F147" s="72"/>
    </row>
    <row r="148" spans="2:6" x14ac:dyDescent="0.25">
      <c r="B148" s="49" t="s">
        <v>9299</v>
      </c>
      <c r="C148" s="49" t="s">
        <v>5976</v>
      </c>
      <c r="D148" s="60">
        <v>1</v>
      </c>
      <c r="E148" s="60">
        <v>1</v>
      </c>
      <c r="F148" s="72"/>
    </row>
    <row r="149" spans="2:6" x14ac:dyDescent="0.25">
      <c r="B149" s="49" t="s">
        <v>9298</v>
      </c>
      <c r="C149" s="49" t="s">
        <v>5976</v>
      </c>
      <c r="D149" s="60">
        <v>1</v>
      </c>
      <c r="E149" s="60">
        <v>1</v>
      </c>
      <c r="F149" s="72"/>
    </row>
    <row r="150" spans="2:6" x14ac:dyDescent="0.25">
      <c r="B150" s="49" t="s">
        <v>9297</v>
      </c>
      <c r="C150" s="49" t="s">
        <v>5976</v>
      </c>
      <c r="D150" s="60">
        <v>1</v>
      </c>
      <c r="E150" s="60">
        <v>1</v>
      </c>
      <c r="F150" s="72"/>
    </row>
    <row r="151" spans="2:6" x14ac:dyDescent="0.25">
      <c r="B151" s="49" t="s">
        <v>9296</v>
      </c>
      <c r="C151" s="49" t="s">
        <v>5976</v>
      </c>
      <c r="D151" s="60">
        <v>1</v>
      </c>
      <c r="E151" s="60">
        <v>1</v>
      </c>
      <c r="F151" s="72"/>
    </row>
    <row r="152" spans="2:6" x14ac:dyDescent="0.25">
      <c r="B152" s="49" t="s">
        <v>9295</v>
      </c>
      <c r="C152" s="49" t="s">
        <v>5976</v>
      </c>
      <c r="D152" s="60">
        <v>1</v>
      </c>
      <c r="E152" s="60">
        <v>1</v>
      </c>
      <c r="F152" s="72"/>
    </row>
    <row r="153" spans="2:6" x14ac:dyDescent="0.25">
      <c r="B153" s="49" t="s">
        <v>9294</v>
      </c>
      <c r="C153" s="49" t="s">
        <v>5976</v>
      </c>
      <c r="D153" s="60">
        <v>1</v>
      </c>
      <c r="E153" s="60">
        <v>1</v>
      </c>
      <c r="F153" s="72"/>
    </row>
    <row r="154" spans="2:6" x14ac:dyDescent="0.25">
      <c r="B154" s="49" t="s">
        <v>9293</v>
      </c>
      <c r="C154" s="49" t="s">
        <v>5976</v>
      </c>
      <c r="D154" s="60">
        <v>1</v>
      </c>
      <c r="E154" s="60">
        <v>1</v>
      </c>
      <c r="F154" s="72"/>
    </row>
    <row r="155" spans="2:6" x14ac:dyDescent="0.25">
      <c r="B155" s="49" t="s">
        <v>9292</v>
      </c>
      <c r="C155" s="49" t="s">
        <v>5976</v>
      </c>
      <c r="D155" s="60">
        <v>1</v>
      </c>
      <c r="E155" s="60">
        <v>1</v>
      </c>
      <c r="F155" s="72"/>
    </row>
    <row r="156" spans="2:6" x14ac:dyDescent="0.25">
      <c r="B156" s="49" t="s">
        <v>9291</v>
      </c>
      <c r="C156" s="49" t="s">
        <v>5976</v>
      </c>
      <c r="D156" s="60">
        <v>1</v>
      </c>
      <c r="E156" s="60">
        <v>1</v>
      </c>
      <c r="F156" s="72"/>
    </row>
    <row r="157" spans="2:6" x14ac:dyDescent="0.25">
      <c r="B157" s="49" t="s">
        <v>9290</v>
      </c>
      <c r="C157" s="49" t="s">
        <v>5976</v>
      </c>
      <c r="D157" s="60">
        <v>1</v>
      </c>
      <c r="E157" s="60">
        <v>1</v>
      </c>
      <c r="F157" s="72"/>
    </row>
    <row r="158" spans="2:6" x14ac:dyDescent="0.25">
      <c r="B158" s="49" t="s">
        <v>9289</v>
      </c>
      <c r="C158" s="49" t="s">
        <v>5976</v>
      </c>
      <c r="D158" s="60">
        <v>1</v>
      </c>
      <c r="E158" s="60">
        <v>1</v>
      </c>
      <c r="F158" s="72"/>
    </row>
    <row r="159" spans="2:6" x14ac:dyDescent="0.25">
      <c r="B159" s="49" t="s">
        <v>9288</v>
      </c>
      <c r="C159" s="49" t="s">
        <v>5976</v>
      </c>
      <c r="D159" s="60">
        <v>1</v>
      </c>
      <c r="E159" s="60">
        <v>1</v>
      </c>
      <c r="F159" s="72"/>
    </row>
    <row r="160" spans="2:6" x14ac:dyDescent="0.25">
      <c r="B160" s="49" t="s">
        <v>9287</v>
      </c>
      <c r="C160" s="49" t="s">
        <v>5976</v>
      </c>
      <c r="D160" s="60">
        <v>1</v>
      </c>
      <c r="E160" s="60">
        <v>1</v>
      </c>
      <c r="F160" s="72"/>
    </row>
    <row r="161" spans="2:6" x14ac:dyDescent="0.25">
      <c r="B161" s="49" t="s">
        <v>9286</v>
      </c>
      <c r="C161" s="49" t="s">
        <v>5976</v>
      </c>
      <c r="D161" s="60">
        <v>1</v>
      </c>
      <c r="E161" s="60">
        <v>1</v>
      </c>
      <c r="F161" s="72"/>
    </row>
    <row r="162" spans="2:6" x14ac:dyDescent="0.25">
      <c r="B162" s="49" t="s">
        <v>9285</v>
      </c>
      <c r="C162" s="49" t="s">
        <v>5976</v>
      </c>
      <c r="D162" s="60">
        <v>1</v>
      </c>
      <c r="E162" s="60">
        <v>1</v>
      </c>
      <c r="F162" s="72"/>
    </row>
    <row r="163" spans="2:6" x14ac:dyDescent="0.25">
      <c r="B163" s="49" t="s">
        <v>9284</v>
      </c>
      <c r="C163" s="49" t="s">
        <v>5976</v>
      </c>
      <c r="D163" s="60">
        <v>1</v>
      </c>
      <c r="E163" s="60">
        <v>1</v>
      </c>
      <c r="F163" s="72"/>
    </row>
    <row r="164" spans="2:6" x14ac:dyDescent="0.25">
      <c r="B164" s="49" t="s">
        <v>9283</v>
      </c>
      <c r="C164" s="49" t="s">
        <v>5976</v>
      </c>
      <c r="D164" s="60">
        <v>1</v>
      </c>
      <c r="E164" s="60">
        <v>1</v>
      </c>
      <c r="F164" s="72"/>
    </row>
    <row r="165" spans="2:6" x14ac:dyDescent="0.25">
      <c r="B165" s="49" t="s">
        <v>9282</v>
      </c>
      <c r="C165" s="49" t="s">
        <v>5976</v>
      </c>
      <c r="D165" s="60">
        <v>1</v>
      </c>
      <c r="E165" s="60">
        <v>1</v>
      </c>
      <c r="F165" s="72"/>
    </row>
    <row r="166" spans="2:6" x14ac:dyDescent="0.25">
      <c r="B166" s="49" t="s">
        <v>9281</v>
      </c>
      <c r="C166" s="49" t="s">
        <v>5976</v>
      </c>
      <c r="D166" s="60">
        <v>1</v>
      </c>
      <c r="E166" s="60">
        <v>1</v>
      </c>
      <c r="F166" s="72"/>
    </row>
    <row r="167" spans="2:6" x14ac:dyDescent="0.25">
      <c r="B167" s="96" t="s">
        <v>9280</v>
      </c>
      <c r="C167" s="96" t="s">
        <v>5976</v>
      </c>
      <c r="D167" s="95">
        <v>1</v>
      </c>
      <c r="E167" s="95">
        <v>1</v>
      </c>
      <c r="F167" s="94"/>
    </row>
    <row r="168" spans="2:6" x14ac:dyDescent="0.25">
      <c r="B168" s="49" t="s">
        <v>9279</v>
      </c>
      <c r="C168" s="49" t="s">
        <v>5976</v>
      </c>
      <c r="D168" s="60">
        <v>1</v>
      </c>
      <c r="E168" s="60">
        <v>1</v>
      </c>
      <c r="F168" s="72"/>
    </row>
    <row r="169" spans="2:6" x14ac:dyDescent="0.25">
      <c r="B169" s="49" t="s">
        <v>9278</v>
      </c>
      <c r="C169" s="49" t="s">
        <v>5976</v>
      </c>
      <c r="D169" s="60">
        <v>1</v>
      </c>
      <c r="E169" s="60">
        <v>1</v>
      </c>
      <c r="F169" s="72"/>
    </row>
    <row r="170" spans="2:6" x14ac:dyDescent="0.25">
      <c r="B170" s="49" t="s">
        <v>9277</v>
      </c>
      <c r="C170" s="49" t="s">
        <v>5976</v>
      </c>
      <c r="D170" s="60">
        <v>1</v>
      </c>
      <c r="E170" s="60">
        <v>1</v>
      </c>
      <c r="F170" s="72"/>
    </row>
    <row r="171" spans="2:6" x14ac:dyDescent="0.25">
      <c r="B171" s="49" t="s">
        <v>9276</v>
      </c>
      <c r="C171" s="49" t="s">
        <v>5976</v>
      </c>
      <c r="D171" s="60">
        <v>1</v>
      </c>
      <c r="E171" s="60">
        <v>1</v>
      </c>
      <c r="F171" s="72"/>
    </row>
    <row r="172" spans="2:6" x14ac:dyDescent="0.25">
      <c r="B172" s="49" t="s">
        <v>9275</v>
      </c>
      <c r="C172" s="49" t="s">
        <v>5976</v>
      </c>
      <c r="D172" s="60">
        <v>1</v>
      </c>
      <c r="E172" s="60">
        <v>1</v>
      </c>
      <c r="F172" s="72"/>
    </row>
    <row r="173" spans="2:6" x14ac:dyDescent="0.25">
      <c r="B173" s="49" t="s">
        <v>9274</v>
      </c>
      <c r="C173" s="49" t="s">
        <v>5976</v>
      </c>
      <c r="D173" s="60">
        <v>1</v>
      </c>
      <c r="E173" s="60">
        <v>1</v>
      </c>
      <c r="F173" s="72"/>
    </row>
    <row r="174" spans="2:6" x14ac:dyDescent="0.25">
      <c r="B174" s="49" t="s">
        <v>9273</v>
      </c>
      <c r="C174" s="49" t="s">
        <v>5976</v>
      </c>
      <c r="D174" s="60">
        <v>1</v>
      </c>
      <c r="E174" s="60">
        <v>1</v>
      </c>
      <c r="F174" s="72"/>
    </row>
    <row r="175" spans="2:6" x14ac:dyDescent="0.25">
      <c r="B175" s="49" t="s">
        <v>9272</v>
      </c>
      <c r="C175" s="49" t="s">
        <v>5976</v>
      </c>
      <c r="D175" s="60">
        <v>1</v>
      </c>
      <c r="E175" s="60">
        <v>1</v>
      </c>
      <c r="F175" s="72"/>
    </row>
    <row r="176" spans="2:6" x14ac:dyDescent="0.25">
      <c r="B176" s="49" t="s">
        <v>9271</v>
      </c>
      <c r="C176" s="49" t="s">
        <v>5976</v>
      </c>
      <c r="D176" s="60">
        <v>1</v>
      </c>
      <c r="E176" s="60">
        <v>1</v>
      </c>
      <c r="F176" s="72"/>
    </row>
    <row r="177" spans="2:6" x14ac:dyDescent="0.25">
      <c r="B177" s="49" t="s">
        <v>9270</v>
      </c>
      <c r="C177" s="49" t="s">
        <v>5976</v>
      </c>
      <c r="D177" s="60">
        <v>1</v>
      </c>
      <c r="E177" s="60">
        <v>1</v>
      </c>
      <c r="F177" s="72"/>
    </row>
    <row r="178" spans="2:6" x14ac:dyDescent="0.25">
      <c r="B178" s="49" t="s">
        <v>9269</v>
      </c>
      <c r="C178" s="49" t="s">
        <v>5976</v>
      </c>
      <c r="D178" s="60">
        <v>1</v>
      </c>
      <c r="E178" s="60">
        <v>1</v>
      </c>
      <c r="F178" s="72"/>
    </row>
    <row r="179" spans="2:6" x14ac:dyDescent="0.25">
      <c r="B179" s="49" t="s">
        <v>9268</v>
      </c>
      <c r="C179" s="49" t="s">
        <v>5976</v>
      </c>
      <c r="D179" s="60">
        <v>1</v>
      </c>
      <c r="E179" s="60">
        <v>1</v>
      </c>
      <c r="F179" s="72"/>
    </row>
    <row r="180" spans="2:6" x14ac:dyDescent="0.25">
      <c r="B180" s="49" t="s">
        <v>9267</v>
      </c>
      <c r="C180" s="49" t="s">
        <v>5976</v>
      </c>
      <c r="D180" s="60">
        <v>2</v>
      </c>
      <c r="E180" s="60">
        <v>1</v>
      </c>
      <c r="F180" s="72"/>
    </row>
    <row r="181" spans="2:6" x14ac:dyDescent="0.25">
      <c r="B181" s="49" t="s">
        <v>9266</v>
      </c>
      <c r="C181" s="49" t="s">
        <v>5976</v>
      </c>
      <c r="D181" s="60">
        <v>1</v>
      </c>
      <c r="E181" s="60">
        <v>1</v>
      </c>
      <c r="F181" s="72"/>
    </row>
    <row r="182" spans="2:6" x14ac:dyDescent="0.25">
      <c r="B182" s="49" t="s">
        <v>9265</v>
      </c>
      <c r="C182" s="49" t="s">
        <v>5976</v>
      </c>
      <c r="D182" s="60">
        <v>1</v>
      </c>
      <c r="E182" s="60">
        <v>1</v>
      </c>
      <c r="F182" s="72"/>
    </row>
    <row r="183" spans="2:6" x14ac:dyDescent="0.25">
      <c r="B183" s="49" t="s">
        <v>9264</v>
      </c>
      <c r="C183" s="49" t="s">
        <v>5976</v>
      </c>
      <c r="D183" s="60">
        <v>1</v>
      </c>
      <c r="E183" s="60">
        <v>1</v>
      </c>
      <c r="F183" s="72"/>
    </row>
    <row r="184" spans="2:6" x14ac:dyDescent="0.25">
      <c r="B184" s="49" t="s">
        <v>9263</v>
      </c>
      <c r="C184" s="49" t="s">
        <v>5976</v>
      </c>
      <c r="D184" s="60">
        <v>1</v>
      </c>
      <c r="E184" s="60">
        <v>1</v>
      </c>
      <c r="F184" s="72"/>
    </row>
    <row r="185" spans="2:6" x14ac:dyDescent="0.25">
      <c r="B185" s="49" t="s">
        <v>9262</v>
      </c>
      <c r="C185" s="49" t="s">
        <v>5976</v>
      </c>
      <c r="D185" s="60">
        <v>2</v>
      </c>
      <c r="E185" s="60">
        <v>1</v>
      </c>
      <c r="F185" s="72"/>
    </row>
    <row r="186" spans="2:6" x14ac:dyDescent="0.25">
      <c r="B186" s="49" t="s">
        <v>9261</v>
      </c>
      <c r="C186" s="49" t="s">
        <v>5976</v>
      </c>
      <c r="D186" s="60">
        <v>1</v>
      </c>
      <c r="E186" s="60">
        <v>1</v>
      </c>
      <c r="F186" s="72"/>
    </row>
    <row r="187" spans="2:6" x14ac:dyDescent="0.25">
      <c r="B187" s="49" t="s">
        <v>9260</v>
      </c>
      <c r="C187" s="49" t="s">
        <v>5976</v>
      </c>
      <c r="D187" s="60">
        <v>1</v>
      </c>
      <c r="E187" s="60">
        <v>1</v>
      </c>
      <c r="F187" s="72"/>
    </row>
    <row r="188" spans="2:6" x14ac:dyDescent="0.25">
      <c r="B188" s="49" t="s">
        <v>9259</v>
      </c>
      <c r="C188" s="49" t="s">
        <v>5976</v>
      </c>
      <c r="D188" s="60">
        <v>1</v>
      </c>
      <c r="E188" s="60">
        <v>1</v>
      </c>
      <c r="F188" s="72"/>
    </row>
    <row r="189" spans="2:6" x14ac:dyDescent="0.25">
      <c r="B189" s="49" t="s">
        <v>9258</v>
      </c>
      <c r="C189" s="49" t="s">
        <v>5976</v>
      </c>
      <c r="D189" s="60">
        <v>1</v>
      </c>
      <c r="E189" s="60">
        <v>1</v>
      </c>
      <c r="F189" s="72"/>
    </row>
    <row r="190" spans="2:6" x14ac:dyDescent="0.25">
      <c r="B190" s="49" t="s">
        <v>9257</v>
      </c>
      <c r="C190" s="49" t="s">
        <v>5976</v>
      </c>
      <c r="D190" s="60">
        <v>4</v>
      </c>
      <c r="E190" s="60">
        <v>1</v>
      </c>
      <c r="F190" s="72"/>
    </row>
    <row r="191" spans="2:6" x14ac:dyDescent="0.25">
      <c r="B191" s="49" t="s">
        <v>9256</v>
      </c>
      <c r="C191" s="49" t="s">
        <v>5976</v>
      </c>
      <c r="D191" s="60">
        <v>1</v>
      </c>
      <c r="E191" s="60">
        <v>1</v>
      </c>
      <c r="F191" s="72"/>
    </row>
    <row r="192" spans="2:6" x14ac:dyDescent="0.25">
      <c r="B192" s="49" t="s">
        <v>9255</v>
      </c>
      <c r="C192" s="49" t="s">
        <v>5976</v>
      </c>
      <c r="D192" s="60">
        <v>20</v>
      </c>
      <c r="E192" s="60">
        <v>1</v>
      </c>
      <c r="F192" s="72"/>
    </row>
    <row r="193" spans="2:6" x14ac:dyDescent="0.25">
      <c r="B193" s="49" t="s">
        <v>9254</v>
      </c>
      <c r="C193" s="49" t="s">
        <v>5976</v>
      </c>
      <c r="D193" s="60">
        <v>1</v>
      </c>
      <c r="E193" s="60">
        <v>1</v>
      </c>
      <c r="F193" s="72"/>
    </row>
    <row r="194" spans="2:6" x14ac:dyDescent="0.25">
      <c r="B194" s="49" t="s">
        <v>9253</v>
      </c>
      <c r="C194" s="49" t="s">
        <v>5976</v>
      </c>
      <c r="D194" s="60">
        <v>2</v>
      </c>
      <c r="E194" s="60">
        <v>1</v>
      </c>
      <c r="F194" s="72"/>
    </row>
    <row r="195" spans="2:6" x14ac:dyDescent="0.25">
      <c r="B195" s="49" t="s">
        <v>9252</v>
      </c>
      <c r="C195" s="49" t="s">
        <v>5976</v>
      </c>
      <c r="D195" s="60">
        <v>1</v>
      </c>
      <c r="E195" s="60">
        <v>1</v>
      </c>
      <c r="F195" s="72"/>
    </row>
    <row r="196" spans="2:6" x14ac:dyDescent="0.25">
      <c r="B196" s="49" t="s">
        <v>9251</v>
      </c>
      <c r="C196" s="49" t="s">
        <v>5976</v>
      </c>
      <c r="D196" s="60">
        <v>1</v>
      </c>
      <c r="E196" s="60">
        <v>1</v>
      </c>
      <c r="F196" s="72"/>
    </row>
    <row r="197" spans="2:6" x14ac:dyDescent="0.25">
      <c r="B197" s="49" t="s">
        <v>9250</v>
      </c>
      <c r="C197" s="49" t="s">
        <v>5976</v>
      </c>
      <c r="D197" s="60">
        <v>11</v>
      </c>
      <c r="E197" s="60">
        <v>1</v>
      </c>
      <c r="F197" s="72"/>
    </row>
    <row r="198" spans="2:6" x14ac:dyDescent="0.25">
      <c r="B198" s="49" t="s">
        <v>9249</v>
      </c>
      <c r="C198" s="49" t="s">
        <v>5976</v>
      </c>
      <c r="D198" s="60">
        <v>1</v>
      </c>
      <c r="E198" s="60">
        <v>1</v>
      </c>
      <c r="F198" s="72"/>
    </row>
    <row r="199" spans="2:6" x14ac:dyDescent="0.25">
      <c r="B199" s="49" t="s">
        <v>9248</v>
      </c>
      <c r="C199" s="49" t="s">
        <v>5976</v>
      </c>
      <c r="D199" s="60">
        <v>1</v>
      </c>
      <c r="E199" s="60">
        <v>1</v>
      </c>
      <c r="F199" s="72"/>
    </row>
    <row r="200" spans="2:6" x14ac:dyDescent="0.25">
      <c r="B200" s="49" t="s">
        <v>9247</v>
      </c>
      <c r="C200" s="49" t="s">
        <v>5976</v>
      </c>
      <c r="D200" s="60">
        <v>1</v>
      </c>
      <c r="E200" s="60">
        <v>1</v>
      </c>
      <c r="F200" s="72"/>
    </row>
    <row r="201" spans="2:6" x14ac:dyDescent="0.25">
      <c r="B201" s="49" t="s">
        <v>9246</v>
      </c>
      <c r="C201" s="49" t="s">
        <v>5976</v>
      </c>
      <c r="D201" s="60">
        <v>10</v>
      </c>
      <c r="E201" s="60">
        <v>1</v>
      </c>
      <c r="F201" s="72"/>
    </row>
    <row r="202" spans="2:6" x14ac:dyDescent="0.25">
      <c r="B202" s="49" t="s">
        <v>9245</v>
      </c>
      <c r="C202" s="49" t="s">
        <v>5976</v>
      </c>
      <c r="D202" s="60">
        <v>1</v>
      </c>
      <c r="E202" s="60">
        <v>1</v>
      </c>
      <c r="F202" s="72"/>
    </row>
    <row r="203" spans="2:6" x14ac:dyDescent="0.25">
      <c r="B203" s="49" t="s">
        <v>9244</v>
      </c>
      <c r="C203" s="49" t="s">
        <v>5976</v>
      </c>
      <c r="D203" s="60">
        <v>1</v>
      </c>
      <c r="E203" s="60">
        <v>1</v>
      </c>
      <c r="F203" s="72"/>
    </row>
    <row r="204" spans="2:6" x14ac:dyDescent="0.25">
      <c r="B204" s="49" t="s">
        <v>9243</v>
      </c>
      <c r="C204" s="49" t="s">
        <v>5976</v>
      </c>
      <c r="D204" s="60">
        <v>5</v>
      </c>
      <c r="E204" s="60">
        <v>1</v>
      </c>
      <c r="F204" s="72"/>
    </row>
    <row r="205" spans="2:6" x14ac:dyDescent="0.25">
      <c r="B205" s="49" t="s">
        <v>9242</v>
      </c>
      <c r="C205" s="49" t="s">
        <v>5976</v>
      </c>
      <c r="D205" s="60">
        <v>1</v>
      </c>
      <c r="E205" s="60">
        <v>1</v>
      </c>
      <c r="F205" s="72"/>
    </row>
    <row r="206" spans="2:6" x14ac:dyDescent="0.25">
      <c r="B206" s="49" t="s">
        <v>9241</v>
      </c>
      <c r="C206" s="49" t="s">
        <v>5976</v>
      </c>
      <c r="D206" s="60">
        <v>1</v>
      </c>
      <c r="E206" s="60">
        <v>1</v>
      </c>
      <c r="F206" s="72"/>
    </row>
    <row r="207" spans="2:6" x14ac:dyDescent="0.25">
      <c r="B207" s="49" t="s">
        <v>9240</v>
      </c>
      <c r="C207" s="49" t="s">
        <v>5976</v>
      </c>
      <c r="D207" s="60">
        <v>1</v>
      </c>
      <c r="E207" s="60">
        <v>1</v>
      </c>
      <c r="F207" s="72"/>
    </row>
    <row r="208" spans="2:6" x14ac:dyDescent="0.25">
      <c r="B208" s="49" t="s">
        <v>9239</v>
      </c>
      <c r="C208" s="49" t="s">
        <v>5976</v>
      </c>
      <c r="D208" s="60">
        <v>2</v>
      </c>
      <c r="E208" s="60">
        <v>1</v>
      </c>
      <c r="F208" s="72"/>
    </row>
    <row r="209" spans="2:6" x14ac:dyDescent="0.25">
      <c r="B209" s="49" t="s">
        <v>9238</v>
      </c>
      <c r="C209" s="49" t="s">
        <v>5976</v>
      </c>
      <c r="D209" s="60">
        <v>1</v>
      </c>
      <c r="E209" s="60">
        <v>1</v>
      </c>
      <c r="F209" s="72"/>
    </row>
    <row r="210" spans="2:6" x14ac:dyDescent="0.25">
      <c r="B210" s="49" t="s">
        <v>9237</v>
      </c>
      <c r="C210" s="49" t="s">
        <v>5976</v>
      </c>
      <c r="D210" s="60">
        <v>1</v>
      </c>
      <c r="E210" s="60">
        <v>1</v>
      </c>
      <c r="F210" s="72"/>
    </row>
    <row r="211" spans="2:6" x14ac:dyDescent="0.25">
      <c r="B211" s="49" t="s">
        <v>9236</v>
      </c>
      <c r="C211" s="49" t="s">
        <v>5976</v>
      </c>
      <c r="D211" s="60">
        <v>1</v>
      </c>
      <c r="E211" s="60">
        <v>1</v>
      </c>
      <c r="F211" s="72"/>
    </row>
    <row r="212" spans="2:6" x14ac:dyDescent="0.25">
      <c r="B212" s="49" t="s">
        <v>9235</v>
      </c>
      <c r="C212" s="49" t="s">
        <v>5976</v>
      </c>
      <c r="D212" s="60">
        <v>1</v>
      </c>
      <c r="E212" s="60">
        <v>1</v>
      </c>
      <c r="F212" s="72"/>
    </row>
    <row r="213" spans="2:6" x14ac:dyDescent="0.25">
      <c r="B213" s="49" t="s">
        <v>9234</v>
      </c>
      <c r="C213" s="49" t="s">
        <v>5976</v>
      </c>
      <c r="D213" s="60">
        <v>1</v>
      </c>
      <c r="E213" s="60">
        <v>1</v>
      </c>
      <c r="F213" s="72"/>
    </row>
    <row r="214" spans="2:6" x14ac:dyDescent="0.25">
      <c r="B214" s="49" t="s">
        <v>9233</v>
      </c>
      <c r="C214" s="49" t="s">
        <v>5976</v>
      </c>
      <c r="D214" s="60">
        <v>1</v>
      </c>
      <c r="E214" s="60">
        <v>1</v>
      </c>
      <c r="F214" s="72"/>
    </row>
    <row r="215" spans="2:6" x14ac:dyDescent="0.25">
      <c r="B215" s="49" t="s">
        <v>9232</v>
      </c>
      <c r="C215" s="49" t="s">
        <v>5976</v>
      </c>
      <c r="D215" s="60">
        <v>1</v>
      </c>
      <c r="E215" s="60">
        <v>1</v>
      </c>
      <c r="F215" s="72"/>
    </row>
    <row r="216" spans="2:6" x14ac:dyDescent="0.25">
      <c r="B216" s="49" t="s">
        <v>9231</v>
      </c>
      <c r="C216" s="49" t="s">
        <v>5976</v>
      </c>
      <c r="D216" s="60">
        <v>1</v>
      </c>
      <c r="E216" s="60">
        <v>1</v>
      </c>
      <c r="F216" s="72"/>
    </row>
    <row r="217" spans="2:6" x14ac:dyDescent="0.25">
      <c r="B217" s="49" t="s">
        <v>9230</v>
      </c>
      <c r="C217" s="49" t="s">
        <v>5976</v>
      </c>
      <c r="D217" s="60">
        <v>1</v>
      </c>
      <c r="E217" s="60">
        <v>1</v>
      </c>
      <c r="F217" s="72"/>
    </row>
    <row r="218" spans="2:6" x14ac:dyDescent="0.25">
      <c r="B218" s="49" t="s">
        <v>9229</v>
      </c>
      <c r="C218" s="49" t="s">
        <v>5976</v>
      </c>
      <c r="D218" s="60">
        <v>1</v>
      </c>
      <c r="E218" s="60">
        <v>1</v>
      </c>
      <c r="F218" s="72"/>
    </row>
    <row r="219" spans="2:6" x14ac:dyDescent="0.25">
      <c r="B219" s="49" t="s">
        <v>9228</v>
      </c>
      <c r="C219" s="49" t="s">
        <v>5976</v>
      </c>
      <c r="D219" s="60">
        <v>1</v>
      </c>
      <c r="E219" s="60">
        <v>1</v>
      </c>
      <c r="F219" s="72"/>
    </row>
    <row r="220" spans="2:6" x14ac:dyDescent="0.25">
      <c r="B220" s="49" t="s">
        <v>9227</v>
      </c>
      <c r="C220" s="49" t="s">
        <v>5976</v>
      </c>
      <c r="D220" s="60">
        <v>1</v>
      </c>
      <c r="E220" s="60">
        <v>1</v>
      </c>
      <c r="F220" s="72"/>
    </row>
    <row r="221" spans="2:6" x14ac:dyDescent="0.25">
      <c r="B221" s="49" t="s">
        <v>9226</v>
      </c>
      <c r="C221" s="49" t="s">
        <v>5976</v>
      </c>
      <c r="D221" s="60">
        <v>1</v>
      </c>
      <c r="E221" s="60">
        <v>1</v>
      </c>
      <c r="F221" s="72"/>
    </row>
    <row r="222" spans="2:6" x14ac:dyDescent="0.25">
      <c r="B222" s="49" t="s">
        <v>9225</v>
      </c>
      <c r="C222" s="49" t="s">
        <v>5976</v>
      </c>
      <c r="D222" s="60">
        <v>1</v>
      </c>
      <c r="E222" s="60">
        <v>1</v>
      </c>
      <c r="F222" s="72"/>
    </row>
    <row r="223" spans="2:6" x14ac:dyDescent="0.25">
      <c r="B223" s="49" t="s">
        <v>9224</v>
      </c>
      <c r="C223" s="49" t="s">
        <v>5976</v>
      </c>
      <c r="D223" s="60">
        <v>1</v>
      </c>
      <c r="E223" s="60">
        <v>1</v>
      </c>
      <c r="F223" s="72"/>
    </row>
    <row r="224" spans="2:6" x14ac:dyDescent="0.25">
      <c r="B224" s="49" t="s">
        <v>9223</v>
      </c>
      <c r="C224" s="49" t="s">
        <v>5976</v>
      </c>
      <c r="D224" s="60">
        <v>3</v>
      </c>
      <c r="E224" s="60">
        <v>1</v>
      </c>
      <c r="F224" s="72"/>
    </row>
    <row r="225" spans="2:6" x14ac:dyDescent="0.25">
      <c r="B225" s="49" t="s">
        <v>9222</v>
      </c>
      <c r="C225" s="49" t="s">
        <v>5976</v>
      </c>
      <c r="D225" s="60">
        <v>1</v>
      </c>
      <c r="E225" s="60">
        <v>1</v>
      </c>
      <c r="F225" s="72"/>
    </row>
    <row r="226" spans="2:6" x14ac:dyDescent="0.25">
      <c r="B226" s="49" t="s">
        <v>9221</v>
      </c>
      <c r="C226" s="49" t="s">
        <v>5976</v>
      </c>
      <c r="D226" s="60">
        <v>1</v>
      </c>
      <c r="E226" s="60">
        <v>1</v>
      </c>
      <c r="F226" s="72"/>
    </row>
    <row r="227" spans="2:6" x14ac:dyDescent="0.25">
      <c r="B227" s="49" t="s">
        <v>9220</v>
      </c>
      <c r="C227" s="49" t="s">
        <v>5976</v>
      </c>
      <c r="D227" s="60">
        <v>2</v>
      </c>
      <c r="E227" s="60">
        <v>1</v>
      </c>
      <c r="F227" s="72"/>
    </row>
    <row r="228" spans="2:6" x14ac:dyDescent="0.25">
      <c r="B228" s="49" t="s">
        <v>9219</v>
      </c>
      <c r="C228" s="49" t="s">
        <v>5976</v>
      </c>
      <c r="D228" s="60">
        <v>2</v>
      </c>
      <c r="E228" s="60">
        <v>1</v>
      </c>
      <c r="F228" s="72"/>
    </row>
    <row r="229" spans="2:6" x14ac:dyDescent="0.25">
      <c r="B229" s="49" t="s">
        <v>9218</v>
      </c>
      <c r="C229" s="49" t="s">
        <v>5976</v>
      </c>
      <c r="D229" s="60">
        <v>1</v>
      </c>
      <c r="E229" s="60">
        <v>1</v>
      </c>
      <c r="F229" s="72"/>
    </row>
    <row r="230" spans="2:6" x14ac:dyDescent="0.25">
      <c r="B230" s="49" t="s">
        <v>9217</v>
      </c>
      <c r="C230" s="49" t="s">
        <v>5976</v>
      </c>
      <c r="D230" s="60">
        <v>1</v>
      </c>
      <c r="E230" s="60">
        <v>1</v>
      </c>
      <c r="F230" s="72"/>
    </row>
    <row r="231" spans="2:6" x14ac:dyDescent="0.25">
      <c r="B231" s="49" t="s">
        <v>9216</v>
      </c>
      <c r="C231" s="49" t="s">
        <v>5976</v>
      </c>
      <c r="D231" s="60">
        <v>1</v>
      </c>
      <c r="E231" s="60">
        <v>1</v>
      </c>
      <c r="F231" s="72"/>
    </row>
    <row r="232" spans="2:6" x14ac:dyDescent="0.25">
      <c r="B232" s="49" t="s">
        <v>9215</v>
      </c>
      <c r="C232" s="49" t="s">
        <v>5976</v>
      </c>
      <c r="D232" s="60">
        <v>1</v>
      </c>
      <c r="E232" s="60">
        <v>1</v>
      </c>
      <c r="F232" s="72"/>
    </row>
    <row r="233" spans="2:6" x14ac:dyDescent="0.25">
      <c r="B233" s="49" t="s">
        <v>9214</v>
      </c>
      <c r="C233" s="49" t="s">
        <v>5976</v>
      </c>
      <c r="D233" s="60">
        <v>1</v>
      </c>
      <c r="E233" s="60">
        <v>1</v>
      </c>
      <c r="F233" s="72"/>
    </row>
    <row r="234" spans="2:6" x14ac:dyDescent="0.25">
      <c r="B234" s="49" t="s">
        <v>9213</v>
      </c>
      <c r="C234" s="49" t="s">
        <v>5976</v>
      </c>
      <c r="D234" s="60">
        <v>1</v>
      </c>
      <c r="E234" s="60">
        <v>1</v>
      </c>
      <c r="F234" s="72"/>
    </row>
    <row r="235" spans="2:6" x14ac:dyDescent="0.25">
      <c r="B235" s="49" t="s">
        <v>9212</v>
      </c>
      <c r="C235" s="49" t="s">
        <v>5976</v>
      </c>
      <c r="D235" s="60">
        <v>1</v>
      </c>
      <c r="E235" s="60">
        <v>1</v>
      </c>
      <c r="F235" s="72"/>
    </row>
    <row r="236" spans="2:6" x14ac:dyDescent="0.25">
      <c r="B236" s="49" t="s">
        <v>9211</v>
      </c>
      <c r="C236" s="49" t="s">
        <v>5976</v>
      </c>
      <c r="D236" s="60">
        <v>1</v>
      </c>
      <c r="E236" s="60">
        <v>1</v>
      </c>
      <c r="F236" s="72"/>
    </row>
    <row r="237" spans="2:6" x14ac:dyDescent="0.25">
      <c r="B237" s="49" t="s">
        <v>9210</v>
      </c>
      <c r="C237" s="49" t="s">
        <v>5976</v>
      </c>
      <c r="D237" s="60">
        <v>1</v>
      </c>
      <c r="E237" s="60">
        <v>1</v>
      </c>
      <c r="F237" s="72"/>
    </row>
    <row r="238" spans="2:6" x14ac:dyDescent="0.25">
      <c r="B238" s="49" t="s">
        <v>9209</v>
      </c>
      <c r="C238" s="49" t="s">
        <v>5976</v>
      </c>
      <c r="D238" s="60">
        <v>1</v>
      </c>
      <c r="E238" s="60">
        <v>1</v>
      </c>
      <c r="F238" s="72"/>
    </row>
    <row r="239" spans="2:6" x14ac:dyDescent="0.25">
      <c r="B239" s="49" t="s">
        <v>9208</v>
      </c>
      <c r="C239" s="49" t="s">
        <v>5976</v>
      </c>
      <c r="D239" s="60">
        <v>1</v>
      </c>
      <c r="E239" s="60">
        <v>1</v>
      </c>
      <c r="F239" s="72"/>
    </row>
    <row r="240" spans="2:6" x14ac:dyDescent="0.25">
      <c r="B240" s="49" t="s">
        <v>9207</v>
      </c>
      <c r="C240" s="49" t="s">
        <v>5976</v>
      </c>
      <c r="D240" s="60">
        <v>1</v>
      </c>
      <c r="E240" s="60">
        <v>1</v>
      </c>
      <c r="F240" s="72"/>
    </row>
    <row r="241" spans="2:6" x14ac:dyDescent="0.25">
      <c r="B241" s="49" t="s">
        <v>9206</v>
      </c>
      <c r="C241" s="49" t="s">
        <v>5976</v>
      </c>
      <c r="D241" s="60">
        <v>1</v>
      </c>
      <c r="E241" s="60">
        <v>1</v>
      </c>
      <c r="F241" s="72"/>
    </row>
    <row r="242" spans="2:6" x14ac:dyDescent="0.25">
      <c r="B242" s="49" t="s">
        <v>9205</v>
      </c>
      <c r="C242" s="49" t="s">
        <v>5976</v>
      </c>
      <c r="D242" s="60">
        <v>1</v>
      </c>
      <c r="E242" s="60">
        <v>1</v>
      </c>
      <c r="F242" s="72"/>
    </row>
    <row r="243" spans="2:6" x14ac:dyDescent="0.25">
      <c r="B243" s="49" t="s">
        <v>9204</v>
      </c>
      <c r="C243" s="49" t="s">
        <v>5976</v>
      </c>
      <c r="D243" s="60">
        <v>1</v>
      </c>
      <c r="E243" s="60">
        <v>1</v>
      </c>
      <c r="F243" s="72"/>
    </row>
    <row r="244" spans="2:6" x14ac:dyDescent="0.25">
      <c r="B244" s="49" t="s">
        <v>9203</v>
      </c>
      <c r="C244" s="49" t="s">
        <v>5976</v>
      </c>
      <c r="D244" s="60">
        <v>1</v>
      </c>
      <c r="E244" s="60">
        <v>1</v>
      </c>
      <c r="F244" s="72"/>
    </row>
    <row r="245" spans="2:6" x14ac:dyDescent="0.25">
      <c r="B245" s="49" t="s">
        <v>9202</v>
      </c>
      <c r="C245" s="49" t="s">
        <v>5976</v>
      </c>
      <c r="D245" s="60">
        <v>1</v>
      </c>
      <c r="E245" s="60">
        <v>1</v>
      </c>
      <c r="F245" s="72"/>
    </row>
    <row r="246" spans="2:6" x14ac:dyDescent="0.25">
      <c r="B246" s="49" t="s">
        <v>9201</v>
      </c>
      <c r="C246" s="49" t="s">
        <v>5976</v>
      </c>
      <c r="D246" s="60">
        <v>1</v>
      </c>
      <c r="E246" s="60">
        <v>1</v>
      </c>
      <c r="F246" s="72"/>
    </row>
    <row r="247" spans="2:6" x14ac:dyDescent="0.25">
      <c r="B247" s="49" t="s">
        <v>9200</v>
      </c>
      <c r="C247" s="49" t="s">
        <v>5976</v>
      </c>
      <c r="D247" s="60">
        <v>1</v>
      </c>
      <c r="E247" s="60">
        <v>1</v>
      </c>
      <c r="F247" s="72"/>
    </row>
    <row r="248" spans="2:6" x14ac:dyDescent="0.25">
      <c r="B248" s="49" t="s">
        <v>9199</v>
      </c>
      <c r="C248" s="49" t="s">
        <v>5976</v>
      </c>
      <c r="D248" s="60">
        <v>1</v>
      </c>
      <c r="E248" s="60">
        <v>1</v>
      </c>
      <c r="F248" s="72"/>
    </row>
    <row r="249" spans="2:6" x14ac:dyDescent="0.25">
      <c r="B249" s="49" t="s">
        <v>9198</v>
      </c>
      <c r="C249" s="49" t="s">
        <v>5976</v>
      </c>
      <c r="D249" s="60">
        <v>1</v>
      </c>
      <c r="E249" s="60">
        <v>1</v>
      </c>
      <c r="F249" s="72"/>
    </row>
    <row r="250" spans="2:6" x14ac:dyDescent="0.25">
      <c r="B250" s="49" t="s">
        <v>9197</v>
      </c>
      <c r="C250" s="49" t="s">
        <v>5976</v>
      </c>
      <c r="D250" s="60">
        <v>1</v>
      </c>
      <c r="E250" s="60">
        <v>1</v>
      </c>
      <c r="F250" s="72"/>
    </row>
    <row r="251" spans="2:6" x14ac:dyDescent="0.25">
      <c r="B251" s="49" t="s">
        <v>9196</v>
      </c>
      <c r="C251" s="49" t="s">
        <v>5976</v>
      </c>
      <c r="D251" s="60">
        <v>1</v>
      </c>
      <c r="E251" s="60">
        <v>1</v>
      </c>
      <c r="F251" s="72"/>
    </row>
    <row r="252" spans="2:6" x14ac:dyDescent="0.25">
      <c r="B252" s="49" t="s">
        <v>9195</v>
      </c>
      <c r="C252" s="49" t="s">
        <v>5976</v>
      </c>
      <c r="D252" s="60">
        <v>1</v>
      </c>
      <c r="E252" s="60">
        <v>1</v>
      </c>
      <c r="F252" s="72"/>
    </row>
    <row r="253" spans="2:6" x14ac:dyDescent="0.25">
      <c r="B253" s="49" t="s">
        <v>9194</v>
      </c>
      <c r="C253" s="49" t="s">
        <v>5976</v>
      </c>
      <c r="D253" s="60">
        <v>1</v>
      </c>
      <c r="E253" s="60">
        <v>1</v>
      </c>
      <c r="F253" s="72"/>
    </row>
    <row r="254" spans="2:6" x14ac:dyDescent="0.25">
      <c r="B254" s="49" t="s">
        <v>9193</v>
      </c>
      <c r="C254" s="49" t="s">
        <v>5976</v>
      </c>
      <c r="D254" s="60">
        <v>1</v>
      </c>
      <c r="E254" s="60">
        <v>1</v>
      </c>
      <c r="F254" s="72"/>
    </row>
    <row r="255" spans="2:6" x14ac:dyDescent="0.25">
      <c r="B255" s="49" t="s">
        <v>9192</v>
      </c>
      <c r="C255" s="49" t="s">
        <v>5976</v>
      </c>
      <c r="D255" s="60">
        <v>1</v>
      </c>
      <c r="E255" s="60">
        <v>1</v>
      </c>
      <c r="F255" s="72"/>
    </row>
    <row r="256" spans="2:6" x14ac:dyDescent="0.25">
      <c r="B256" s="49" t="s">
        <v>9191</v>
      </c>
      <c r="C256" s="49" t="s">
        <v>5976</v>
      </c>
      <c r="D256" s="60">
        <v>1</v>
      </c>
      <c r="E256" s="60">
        <v>1</v>
      </c>
      <c r="F256" s="72"/>
    </row>
    <row r="257" spans="2:6" x14ac:dyDescent="0.25">
      <c r="B257" s="49" t="s">
        <v>9190</v>
      </c>
      <c r="C257" s="49" t="s">
        <v>5976</v>
      </c>
      <c r="D257" s="60">
        <v>1</v>
      </c>
      <c r="E257" s="60">
        <v>1</v>
      </c>
      <c r="F257" s="72"/>
    </row>
    <row r="258" spans="2:6" x14ac:dyDescent="0.25">
      <c r="B258" s="49" t="s">
        <v>9189</v>
      </c>
      <c r="C258" s="49" t="s">
        <v>5976</v>
      </c>
      <c r="D258" s="60">
        <v>1</v>
      </c>
      <c r="E258" s="60">
        <v>1</v>
      </c>
      <c r="F258" s="72"/>
    </row>
    <row r="259" spans="2:6" x14ac:dyDescent="0.25">
      <c r="B259" s="49" t="s">
        <v>9188</v>
      </c>
      <c r="C259" s="49" t="s">
        <v>5976</v>
      </c>
      <c r="D259" s="60">
        <v>1</v>
      </c>
      <c r="E259" s="60">
        <v>1</v>
      </c>
      <c r="F259" s="72"/>
    </row>
    <row r="260" spans="2:6" x14ac:dyDescent="0.25">
      <c r="B260" s="49" t="s">
        <v>9187</v>
      </c>
      <c r="C260" s="49" t="s">
        <v>5976</v>
      </c>
      <c r="D260" s="60">
        <v>1</v>
      </c>
      <c r="E260" s="60">
        <v>1</v>
      </c>
      <c r="F260" s="72"/>
    </row>
    <row r="261" spans="2:6" x14ac:dyDescent="0.25">
      <c r="B261" s="49" t="s">
        <v>9186</v>
      </c>
      <c r="C261" s="49" t="s">
        <v>5976</v>
      </c>
      <c r="D261" s="60">
        <v>1</v>
      </c>
      <c r="E261" s="60">
        <v>1</v>
      </c>
      <c r="F261" s="72"/>
    </row>
    <row r="262" spans="2:6" x14ac:dyDescent="0.25">
      <c r="B262" s="49" t="s">
        <v>9185</v>
      </c>
      <c r="C262" s="49" t="s">
        <v>5976</v>
      </c>
      <c r="D262" s="60">
        <v>1</v>
      </c>
      <c r="E262" s="60">
        <v>1</v>
      </c>
      <c r="F262" s="72"/>
    </row>
    <row r="263" spans="2:6" x14ac:dyDescent="0.25">
      <c r="B263" s="49" t="s">
        <v>9184</v>
      </c>
      <c r="C263" s="49" t="s">
        <v>5976</v>
      </c>
      <c r="D263" s="60">
        <v>1</v>
      </c>
      <c r="E263" s="60">
        <v>1</v>
      </c>
      <c r="F263" s="72"/>
    </row>
    <row r="264" spans="2:6" x14ac:dyDescent="0.25">
      <c r="B264" s="49" t="s">
        <v>9183</v>
      </c>
      <c r="C264" s="49" t="s">
        <v>5976</v>
      </c>
      <c r="D264" s="60">
        <v>1</v>
      </c>
      <c r="E264" s="60">
        <v>1</v>
      </c>
      <c r="F264" s="72"/>
    </row>
    <row r="265" spans="2:6" x14ac:dyDescent="0.25">
      <c r="B265" s="49" t="s">
        <v>9182</v>
      </c>
      <c r="C265" s="49" t="s">
        <v>5976</v>
      </c>
      <c r="D265" s="60">
        <v>1</v>
      </c>
      <c r="E265" s="60">
        <v>1</v>
      </c>
      <c r="F265" s="72"/>
    </row>
    <row r="266" spans="2:6" x14ac:dyDescent="0.25">
      <c r="B266" s="49" t="s">
        <v>9181</v>
      </c>
      <c r="C266" s="49" t="s">
        <v>5976</v>
      </c>
      <c r="D266" s="60">
        <v>1</v>
      </c>
      <c r="E266" s="60">
        <v>1</v>
      </c>
      <c r="F266" s="72"/>
    </row>
    <row r="267" spans="2:6" x14ac:dyDescent="0.25">
      <c r="B267" s="49" t="s">
        <v>9180</v>
      </c>
      <c r="C267" s="49" t="s">
        <v>5976</v>
      </c>
      <c r="D267" s="60">
        <v>1</v>
      </c>
      <c r="E267" s="60">
        <v>1</v>
      </c>
      <c r="F267" s="72"/>
    </row>
    <row r="268" spans="2:6" x14ac:dyDescent="0.25">
      <c r="B268" s="49" t="s">
        <v>9179</v>
      </c>
      <c r="C268" s="49" t="s">
        <v>5976</v>
      </c>
      <c r="D268" s="60">
        <v>1</v>
      </c>
      <c r="E268" s="60">
        <v>1</v>
      </c>
      <c r="F268" s="72"/>
    </row>
    <row r="269" spans="2:6" x14ac:dyDescent="0.25">
      <c r="B269" s="49" t="s">
        <v>9178</v>
      </c>
      <c r="C269" s="49" t="s">
        <v>5976</v>
      </c>
      <c r="D269" s="60">
        <v>1</v>
      </c>
      <c r="E269" s="60">
        <v>1</v>
      </c>
      <c r="F269" s="72"/>
    </row>
    <row r="270" spans="2:6" x14ac:dyDescent="0.25">
      <c r="B270" s="49" t="s">
        <v>9177</v>
      </c>
      <c r="C270" s="49" t="s">
        <v>5976</v>
      </c>
      <c r="D270" s="60">
        <v>1</v>
      </c>
      <c r="E270" s="60">
        <v>1</v>
      </c>
      <c r="F270" s="72"/>
    </row>
    <row r="271" spans="2:6" x14ac:dyDescent="0.25">
      <c r="B271" s="49" t="s">
        <v>9176</v>
      </c>
      <c r="C271" s="49" t="s">
        <v>5976</v>
      </c>
      <c r="D271" s="60">
        <v>1</v>
      </c>
      <c r="E271" s="60">
        <v>1</v>
      </c>
      <c r="F271" s="72"/>
    </row>
    <row r="272" spans="2:6" x14ac:dyDescent="0.25">
      <c r="B272" s="49" t="s">
        <v>9175</v>
      </c>
      <c r="C272" s="49" t="s">
        <v>5976</v>
      </c>
      <c r="D272" s="60">
        <v>1</v>
      </c>
      <c r="E272" s="60">
        <v>1</v>
      </c>
      <c r="F272" s="72"/>
    </row>
    <row r="273" spans="2:6" x14ac:dyDescent="0.25">
      <c r="B273" s="49" t="s">
        <v>9174</v>
      </c>
      <c r="C273" s="49" t="s">
        <v>5976</v>
      </c>
      <c r="D273" s="60">
        <v>1</v>
      </c>
      <c r="E273" s="60">
        <v>1</v>
      </c>
      <c r="F273" s="72"/>
    </row>
    <row r="274" spans="2:6" x14ac:dyDescent="0.25">
      <c r="B274" s="49" t="s">
        <v>9173</v>
      </c>
      <c r="C274" s="49" t="s">
        <v>5976</v>
      </c>
      <c r="D274" s="60">
        <v>1</v>
      </c>
      <c r="E274" s="60">
        <v>1</v>
      </c>
      <c r="F274" s="72"/>
    </row>
    <row r="275" spans="2:6" x14ac:dyDescent="0.25">
      <c r="B275" s="49" t="s">
        <v>9172</v>
      </c>
      <c r="C275" s="49" t="s">
        <v>5976</v>
      </c>
      <c r="D275" s="60">
        <v>1</v>
      </c>
      <c r="E275" s="60">
        <v>1</v>
      </c>
      <c r="F275" s="72"/>
    </row>
    <row r="276" spans="2:6" x14ac:dyDescent="0.25">
      <c r="B276" s="49" t="s">
        <v>9171</v>
      </c>
      <c r="C276" s="49" t="s">
        <v>5976</v>
      </c>
      <c r="D276" s="60">
        <v>1</v>
      </c>
      <c r="E276" s="60">
        <v>1</v>
      </c>
      <c r="F276" s="72"/>
    </row>
    <row r="277" spans="2:6" x14ac:dyDescent="0.25">
      <c r="B277" s="49" t="s">
        <v>9170</v>
      </c>
      <c r="C277" s="49" t="s">
        <v>5976</v>
      </c>
      <c r="D277" s="60">
        <v>1</v>
      </c>
      <c r="E277" s="60">
        <v>1</v>
      </c>
      <c r="F277" s="72"/>
    </row>
    <row r="278" spans="2:6" x14ac:dyDescent="0.25">
      <c r="B278" s="49" t="s">
        <v>9169</v>
      </c>
      <c r="C278" s="49" t="s">
        <v>5976</v>
      </c>
      <c r="D278" s="60">
        <v>1</v>
      </c>
      <c r="E278" s="60">
        <v>1</v>
      </c>
      <c r="F278" s="72"/>
    </row>
    <row r="279" spans="2:6" x14ac:dyDescent="0.25">
      <c r="B279" s="49" t="s">
        <v>9168</v>
      </c>
      <c r="C279" s="49" t="s">
        <v>5976</v>
      </c>
      <c r="D279" s="60">
        <v>1</v>
      </c>
      <c r="E279" s="60">
        <v>1</v>
      </c>
      <c r="F279" s="72"/>
    </row>
    <row r="280" spans="2:6" x14ac:dyDescent="0.25">
      <c r="B280" s="49" t="s">
        <v>9167</v>
      </c>
      <c r="C280" s="49" t="s">
        <v>5976</v>
      </c>
      <c r="D280" s="60">
        <v>1</v>
      </c>
      <c r="E280" s="60">
        <v>1</v>
      </c>
      <c r="F280" s="72"/>
    </row>
    <row r="281" spans="2:6" x14ac:dyDescent="0.25">
      <c r="B281" s="49" t="s">
        <v>9166</v>
      </c>
      <c r="C281" s="49" t="s">
        <v>5976</v>
      </c>
      <c r="D281" s="60">
        <v>1</v>
      </c>
      <c r="E281" s="60">
        <v>1</v>
      </c>
      <c r="F281" s="72"/>
    </row>
    <row r="282" spans="2:6" x14ac:dyDescent="0.25">
      <c r="B282" s="49" t="s">
        <v>9165</v>
      </c>
      <c r="C282" s="49" t="s">
        <v>5976</v>
      </c>
      <c r="D282" s="60">
        <v>1</v>
      </c>
      <c r="E282" s="60">
        <v>1</v>
      </c>
      <c r="F282" s="72"/>
    </row>
    <row r="283" spans="2:6" x14ac:dyDescent="0.25">
      <c r="B283" s="49" t="s">
        <v>9164</v>
      </c>
      <c r="C283" s="49" t="s">
        <v>5976</v>
      </c>
      <c r="D283" s="60">
        <v>1</v>
      </c>
      <c r="E283" s="60">
        <v>1</v>
      </c>
      <c r="F283" s="72"/>
    </row>
    <row r="284" spans="2:6" x14ac:dyDescent="0.25">
      <c r="B284" s="49" t="s">
        <v>9163</v>
      </c>
      <c r="C284" s="49" t="s">
        <v>5976</v>
      </c>
      <c r="D284" s="60">
        <v>1</v>
      </c>
      <c r="E284" s="60">
        <v>1</v>
      </c>
      <c r="F284" s="72"/>
    </row>
    <row r="285" spans="2:6" x14ac:dyDescent="0.25">
      <c r="B285" s="49" t="s">
        <v>9162</v>
      </c>
      <c r="C285" s="49" t="s">
        <v>5976</v>
      </c>
      <c r="D285" s="60">
        <v>1</v>
      </c>
      <c r="E285" s="60">
        <v>1</v>
      </c>
      <c r="F285" s="72"/>
    </row>
    <row r="286" spans="2:6" x14ac:dyDescent="0.25">
      <c r="B286" s="49" t="s">
        <v>9161</v>
      </c>
      <c r="C286" s="49" t="s">
        <v>5976</v>
      </c>
      <c r="D286" s="60">
        <v>1</v>
      </c>
      <c r="E286" s="60">
        <v>1</v>
      </c>
      <c r="F286" s="72"/>
    </row>
    <row r="287" spans="2:6" x14ac:dyDescent="0.25">
      <c r="B287" s="49" t="s">
        <v>9160</v>
      </c>
      <c r="C287" s="49" t="s">
        <v>5976</v>
      </c>
      <c r="D287" s="60">
        <v>1</v>
      </c>
      <c r="E287" s="60">
        <v>1</v>
      </c>
      <c r="F287" s="72"/>
    </row>
    <row r="288" spans="2:6" x14ac:dyDescent="0.25">
      <c r="B288" s="49" t="s">
        <v>9159</v>
      </c>
      <c r="C288" s="49" t="s">
        <v>5976</v>
      </c>
      <c r="D288" s="60">
        <v>1</v>
      </c>
      <c r="E288" s="60">
        <v>1</v>
      </c>
      <c r="F288" s="72"/>
    </row>
    <row r="289" spans="2:6" x14ac:dyDescent="0.25">
      <c r="B289" s="49" t="s">
        <v>9158</v>
      </c>
      <c r="C289" s="49" t="s">
        <v>5976</v>
      </c>
      <c r="D289" s="60">
        <v>1</v>
      </c>
      <c r="E289" s="60">
        <v>1</v>
      </c>
      <c r="F289" s="72"/>
    </row>
    <row r="290" spans="2:6" x14ac:dyDescent="0.25">
      <c r="B290" s="49" t="s">
        <v>9157</v>
      </c>
      <c r="C290" s="49" t="s">
        <v>5976</v>
      </c>
      <c r="D290" s="60">
        <v>1</v>
      </c>
      <c r="E290" s="60">
        <v>1</v>
      </c>
      <c r="F290" s="72"/>
    </row>
    <row r="291" spans="2:6" x14ac:dyDescent="0.25">
      <c r="B291" s="49" t="s">
        <v>9156</v>
      </c>
      <c r="C291" s="49" t="s">
        <v>5976</v>
      </c>
      <c r="D291" s="60">
        <v>1</v>
      </c>
      <c r="E291" s="60">
        <v>1</v>
      </c>
      <c r="F291" s="72"/>
    </row>
    <row r="292" spans="2:6" x14ac:dyDescent="0.25">
      <c r="B292" s="49" t="s">
        <v>9155</v>
      </c>
      <c r="C292" s="49" t="s">
        <v>5976</v>
      </c>
      <c r="D292" s="60">
        <v>1</v>
      </c>
      <c r="E292" s="60">
        <v>1</v>
      </c>
      <c r="F292" s="72"/>
    </row>
    <row r="293" spans="2:6" x14ac:dyDescent="0.25">
      <c r="B293" s="49" t="s">
        <v>9154</v>
      </c>
      <c r="C293" s="49" t="s">
        <v>5976</v>
      </c>
      <c r="D293" s="60">
        <v>2</v>
      </c>
      <c r="E293" s="60">
        <v>1</v>
      </c>
      <c r="F293" s="72"/>
    </row>
    <row r="294" spans="2:6" x14ac:dyDescent="0.25">
      <c r="B294" s="49" t="s">
        <v>9153</v>
      </c>
      <c r="C294" s="49" t="s">
        <v>5976</v>
      </c>
      <c r="D294" s="60">
        <v>1</v>
      </c>
      <c r="E294" s="60">
        <v>1</v>
      </c>
      <c r="F294" s="72"/>
    </row>
    <row r="295" spans="2:6" x14ac:dyDescent="0.25">
      <c r="B295" s="49" t="s">
        <v>9152</v>
      </c>
      <c r="C295" s="49" t="s">
        <v>5976</v>
      </c>
      <c r="D295" s="60">
        <v>1</v>
      </c>
      <c r="E295" s="60">
        <v>1</v>
      </c>
      <c r="F295" s="72"/>
    </row>
    <row r="296" spans="2:6" x14ac:dyDescent="0.25">
      <c r="B296" s="49" t="s">
        <v>9151</v>
      </c>
      <c r="C296" s="49" t="s">
        <v>5976</v>
      </c>
      <c r="D296" s="60">
        <v>1</v>
      </c>
      <c r="E296" s="60">
        <v>1</v>
      </c>
      <c r="F296" s="72"/>
    </row>
    <row r="297" spans="2:6" x14ac:dyDescent="0.25">
      <c r="B297" s="49" t="s">
        <v>9150</v>
      </c>
      <c r="C297" s="49" t="s">
        <v>5976</v>
      </c>
      <c r="D297" s="60">
        <v>1</v>
      </c>
      <c r="E297" s="60">
        <v>1</v>
      </c>
      <c r="F297" s="72"/>
    </row>
    <row r="298" spans="2:6" x14ac:dyDescent="0.25">
      <c r="B298" s="49" t="s">
        <v>9149</v>
      </c>
      <c r="C298" s="49" t="s">
        <v>5976</v>
      </c>
      <c r="D298" s="60">
        <v>6</v>
      </c>
      <c r="E298" s="60">
        <v>1</v>
      </c>
      <c r="F298" s="72"/>
    </row>
    <row r="299" spans="2:6" x14ac:dyDescent="0.25">
      <c r="B299" s="49" t="s">
        <v>9148</v>
      </c>
      <c r="C299" s="49" t="s">
        <v>5976</v>
      </c>
      <c r="D299" s="60">
        <v>1</v>
      </c>
      <c r="E299" s="60">
        <v>1</v>
      </c>
      <c r="F299" s="72"/>
    </row>
    <row r="300" spans="2:6" x14ac:dyDescent="0.25">
      <c r="B300" s="49" t="s">
        <v>9147</v>
      </c>
      <c r="C300" s="49" t="s">
        <v>5976</v>
      </c>
      <c r="D300" s="60">
        <v>1</v>
      </c>
      <c r="E300" s="60">
        <v>1</v>
      </c>
      <c r="F300" s="72"/>
    </row>
    <row r="301" spans="2:6" x14ac:dyDescent="0.25">
      <c r="B301" s="49" t="s">
        <v>9146</v>
      </c>
      <c r="C301" s="49" t="s">
        <v>5976</v>
      </c>
      <c r="D301" s="60">
        <v>1</v>
      </c>
      <c r="E301" s="60">
        <v>1</v>
      </c>
      <c r="F301" s="72"/>
    </row>
    <row r="302" spans="2:6" x14ac:dyDescent="0.25">
      <c r="B302" s="49" t="s">
        <v>9145</v>
      </c>
      <c r="C302" s="49" t="s">
        <v>5976</v>
      </c>
      <c r="D302" s="60">
        <v>1</v>
      </c>
      <c r="E302" s="60">
        <v>1</v>
      </c>
      <c r="F302" s="72"/>
    </row>
    <row r="303" spans="2:6" x14ac:dyDescent="0.25">
      <c r="B303" s="49" t="s">
        <v>9144</v>
      </c>
      <c r="C303" s="49" t="s">
        <v>5976</v>
      </c>
      <c r="D303" s="60">
        <v>1</v>
      </c>
      <c r="E303" s="60">
        <v>1</v>
      </c>
      <c r="F303" s="72"/>
    </row>
    <row r="304" spans="2:6" x14ac:dyDescent="0.25">
      <c r="B304" s="49" t="s">
        <v>9143</v>
      </c>
      <c r="C304" s="49" t="s">
        <v>5976</v>
      </c>
      <c r="D304" s="60">
        <v>1</v>
      </c>
      <c r="E304" s="60">
        <v>1</v>
      </c>
      <c r="F304" s="72"/>
    </row>
    <row r="305" spans="2:6" x14ac:dyDescent="0.25">
      <c r="B305" s="49" t="s">
        <v>9142</v>
      </c>
      <c r="C305" s="49" t="s">
        <v>5976</v>
      </c>
      <c r="D305" s="60">
        <v>1</v>
      </c>
      <c r="E305" s="60">
        <v>1</v>
      </c>
      <c r="F305" s="72"/>
    </row>
    <row r="306" spans="2:6" x14ac:dyDescent="0.25">
      <c r="B306" s="49" t="s">
        <v>9141</v>
      </c>
      <c r="C306" s="49" t="s">
        <v>5976</v>
      </c>
      <c r="D306" s="60">
        <v>1</v>
      </c>
      <c r="E306" s="60">
        <v>1</v>
      </c>
      <c r="F306" s="72"/>
    </row>
    <row r="307" spans="2:6" x14ac:dyDescent="0.25">
      <c r="B307" s="49" t="s">
        <v>9140</v>
      </c>
      <c r="C307" s="49" t="s">
        <v>5976</v>
      </c>
      <c r="D307" s="60">
        <v>1</v>
      </c>
      <c r="E307" s="60">
        <v>1</v>
      </c>
      <c r="F307" s="72"/>
    </row>
    <row r="308" spans="2:6" x14ac:dyDescent="0.25">
      <c r="B308" s="49" t="s">
        <v>9139</v>
      </c>
      <c r="C308" s="49" t="s">
        <v>5976</v>
      </c>
      <c r="D308" s="60">
        <v>1</v>
      </c>
      <c r="E308" s="60">
        <v>1</v>
      </c>
      <c r="F308" s="72"/>
    </row>
    <row r="309" spans="2:6" x14ac:dyDescent="0.25">
      <c r="B309" s="49" t="s">
        <v>9138</v>
      </c>
      <c r="C309" s="49" t="s">
        <v>5976</v>
      </c>
      <c r="D309" s="60">
        <v>1</v>
      </c>
      <c r="E309" s="60">
        <v>1</v>
      </c>
      <c r="F309" s="72"/>
    </row>
    <row r="310" spans="2:6" x14ac:dyDescent="0.25">
      <c r="B310" s="49" t="s">
        <v>9137</v>
      </c>
      <c r="C310" s="49" t="s">
        <v>5976</v>
      </c>
      <c r="D310" s="60">
        <v>1</v>
      </c>
      <c r="E310" s="60">
        <v>1</v>
      </c>
      <c r="F310" s="72"/>
    </row>
    <row r="311" spans="2:6" x14ac:dyDescent="0.25">
      <c r="B311" s="49" t="s">
        <v>9136</v>
      </c>
      <c r="C311" s="49" t="s">
        <v>5976</v>
      </c>
      <c r="D311" s="60">
        <v>1</v>
      </c>
      <c r="E311" s="60">
        <v>1</v>
      </c>
      <c r="F311" s="72"/>
    </row>
    <row r="312" spans="2:6" x14ac:dyDescent="0.25">
      <c r="B312" s="49" t="s">
        <v>9135</v>
      </c>
      <c r="C312" s="49" t="s">
        <v>5976</v>
      </c>
      <c r="D312" s="60">
        <v>1</v>
      </c>
      <c r="E312" s="60">
        <v>1</v>
      </c>
      <c r="F312" s="72"/>
    </row>
    <row r="313" spans="2:6" x14ac:dyDescent="0.25">
      <c r="B313" s="49" t="s">
        <v>9134</v>
      </c>
      <c r="C313" s="49" t="s">
        <v>5976</v>
      </c>
      <c r="D313" s="60">
        <v>1</v>
      </c>
      <c r="E313" s="60">
        <v>1</v>
      </c>
      <c r="F313" s="72"/>
    </row>
    <row r="314" spans="2:6" x14ac:dyDescent="0.25">
      <c r="B314" s="49" t="s">
        <v>9133</v>
      </c>
      <c r="C314" s="49" t="s">
        <v>5976</v>
      </c>
      <c r="D314" s="60">
        <v>1</v>
      </c>
      <c r="E314" s="60">
        <v>1</v>
      </c>
      <c r="F314" s="72"/>
    </row>
    <row r="315" spans="2:6" x14ac:dyDescent="0.25">
      <c r="B315" s="49" t="s">
        <v>9132</v>
      </c>
      <c r="C315" s="49" t="s">
        <v>5976</v>
      </c>
      <c r="D315" s="60">
        <v>1</v>
      </c>
      <c r="E315" s="60">
        <v>1</v>
      </c>
      <c r="F315" s="72"/>
    </row>
    <row r="316" spans="2:6" x14ac:dyDescent="0.25">
      <c r="B316" s="49" t="s">
        <v>9131</v>
      </c>
      <c r="C316" s="49" t="s">
        <v>5976</v>
      </c>
      <c r="D316" s="60">
        <v>2</v>
      </c>
      <c r="E316" s="60">
        <v>1</v>
      </c>
      <c r="F316" s="72"/>
    </row>
    <row r="317" spans="2:6" x14ac:dyDescent="0.25">
      <c r="B317" s="49" t="s">
        <v>9130</v>
      </c>
      <c r="C317" s="49" t="s">
        <v>5976</v>
      </c>
      <c r="D317" s="60">
        <v>1</v>
      </c>
      <c r="E317" s="60">
        <v>1</v>
      </c>
      <c r="F317" s="72"/>
    </row>
    <row r="318" spans="2:6" x14ac:dyDescent="0.25">
      <c r="B318" s="49" t="s">
        <v>9129</v>
      </c>
      <c r="C318" s="49" t="s">
        <v>5976</v>
      </c>
      <c r="D318" s="60">
        <v>1</v>
      </c>
      <c r="E318" s="60">
        <v>1</v>
      </c>
      <c r="F318" s="72"/>
    </row>
    <row r="319" spans="2:6" x14ac:dyDescent="0.25">
      <c r="B319" s="49" t="s">
        <v>9128</v>
      </c>
      <c r="C319" s="49" t="s">
        <v>5976</v>
      </c>
      <c r="D319" s="60">
        <v>1</v>
      </c>
      <c r="E319" s="60">
        <v>1</v>
      </c>
      <c r="F319" s="72"/>
    </row>
    <row r="320" spans="2:6" x14ac:dyDescent="0.25">
      <c r="B320" s="49" t="s">
        <v>9127</v>
      </c>
      <c r="C320" s="49" t="s">
        <v>5976</v>
      </c>
      <c r="D320" s="60">
        <v>1</v>
      </c>
      <c r="E320" s="60">
        <v>1</v>
      </c>
      <c r="F320" s="72"/>
    </row>
    <row r="321" spans="2:6" x14ac:dyDescent="0.25">
      <c r="B321" s="49" t="s">
        <v>9126</v>
      </c>
      <c r="C321" s="49" t="s">
        <v>5976</v>
      </c>
      <c r="D321" s="60">
        <v>1</v>
      </c>
      <c r="E321" s="60">
        <v>1</v>
      </c>
      <c r="F321" s="72"/>
    </row>
    <row r="322" spans="2:6" x14ac:dyDescent="0.25">
      <c r="B322" s="49" t="s">
        <v>9125</v>
      </c>
      <c r="C322" s="49" t="s">
        <v>5976</v>
      </c>
      <c r="D322" s="60">
        <v>1</v>
      </c>
      <c r="E322" s="60">
        <v>1</v>
      </c>
      <c r="F322" s="72"/>
    </row>
    <row r="323" spans="2:6" x14ac:dyDescent="0.25">
      <c r="B323" s="49" t="s">
        <v>9124</v>
      </c>
      <c r="C323" s="49" t="s">
        <v>5976</v>
      </c>
      <c r="D323" s="60">
        <v>1</v>
      </c>
      <c r="E323" s="60">
        <v>1</v>
      </c>
      <c r="F323" s="72"/>
    </row>
    <row r="324" spans="2:6" x14ac:dyDescent="0.25">
      <c r="B324" s="49" t="s">
        <v>9123</v>
      </c>
      <c r="C324" s="49" t="s">
        <v>5976</v>
      </c>
      <c r="D324" s="60">
        <v>1</v>
      </c>
      <c r="E324" s="60">
        <v>1</v>
      </c>
      <c r="F324" s="72"/>
    </row>
    <row r="325" spans="2:6" x14ac:dyDescent="0.25">
      <c r="B325" s="49" t="s">
        <v>9122</v>
      </c>
      <c r="C325" s="49" t="s">
        <v>5976</v>
      </c>
      <c r="D325" s="60">
        <v>1</v>
      </c>
      <c r="E325" s="60">
        <v>1</v>
      </c>
      <c r="F325" s="72"/>
    </row>
    <row r="326" spans="2:6" x14ac:dyDescent="0.25">
      <c r="B326" s="49" t="s">
        <v>9121</v>
      </c>
      <c r="C326" s="49" t="s">
        <v>5976</v>
      </c>
      <c r="D326" s="60">
        <v>1</v>
      </c>
      <c r="E326" s="60">
        <v>1</v>
      </c>
      <c r="F326" s="72"/>
    </row>
    <row r="327" spans="2:6" x14ac:dyDescent="0.25">
      <c r="B327" s="49" t="s">
        <v>9120</v>
      </c>
      <c r="C327" s="49" t="s">
        <v>5976</v>
      </c>
      <c r="D327" s="60">
        <v>1</v>
      </c>
      <c r="E327" s="60">
        <v>1</v>
      </c>
      <c r="F327" s="72"/>
    </row>
    <row r="328" spans="2:6" x14ac:dyDescent="0.25">
      <c r="B328" s="49" t="s">
        <v>9119</v>
      </c>
      <c r="C328" s="49" t="s">
        <v>5976</v>
      </c>
      <c r="D328" s="60">
        <v>1</v>
      </c>
      <c r="E328" s="60">
        <v>1</v>
      </c>
      <c r="F328" s="72"/>
    </row>
    <row r="329" spans="2:6" x14ac:dyDescent="0.25">
      <c r="B329" s="49" t="s">
        <v>9118</v>
      </c>
      <c r="C329" s="49" t="s">
        <v>5976</v>
      </c>
      <c r="D329" s="60">
        <v>1</v>
      </c>
      <c r="E329" s="60">
        <v>1</v>
      </c>
      <c r="F329" s="72"/>
    </row>
    <row r="330" spans="2:6" x14ac:dyDescent="0.25">
      <c r="B330" s="49" t="s">
        <v>9117</v>
      </c>
      <c r="C330" s="49" t="s">
        <v>5976</v>
      </c>
      <c r="D330" s="60">
        <v>1</v>
      </c>
      <c r="E330" s="60">
        <v>1</v>
      </c>
      <c r="F330" s="72"/>
    </row>
    <row r="331" spans="2:6" x14ac:dyDescent="0.25">
      <c r="B331" s="49" t="s">
        <v>9116</v>
      </c>
      <c r="C331" s="49" t="s">
        <v>5976</v>
      </c>
      <c r="D331" s="60">
        <v>1</v>
      </c>
      <c r="E331" s="60">
        <v>1</v>
      </c>
      <c r="F331" s="72"/>
    </row>
    <row r="332" spans="2:6" x14ac:dyDescent="0.25">
      <c r="B332" s="49" t="s">
        <v>9115</v>
      </c>
      <c r="C332" s="49" t="s">
        <v>5976</v>
      </c>
      <c r="D332" s="60">
        <v>1</v>
      </c>
      <c r="E332" s="60">
        <v>1</v>
      </c>
      <c r="F332" s="72"/>
    </row>
    <row r="333" spans="2:6" x14ac:dyDescent="0.25">
      <c r="B333" s="49" t="s">
        <v>9114</v>
      </c>
      <c r="C333" s="49" t="s">
        <v>5976</v>
      </c>
      <c r="D333" s="60">
        <v>1</v>
      </c>
      <c r="E333" s="60">
        <v>1</v>
      </c>
      <c r="F333" s="72"/>
    </row>
    <row r="334" spans="2:6" x14ac:dyDescent="0.25">
      <c r="B334" s="49" t="s">
        <v>9113</v>
      </c>
      <c r="C334" s="49" t="s">
        <v>5976</v>
      </c>
      <c r="D334" s="60">
        <v>1</v>
      </c>
      <c r="E334" s="60">
        <v>1</v>
      </c>
      <c r="F334" s="72"/>
    </row>
    <row r="335" spans="2:6" x14ac:dyDescent="0.25">
      <c r="B335" s="49" t="s">
        <v>9112</v>
      </c>
      <c r="C335" s="49" t="s">
        <v>5976</v>
      </c>
      <c r="D335" s="60">
        <v>1</v>
      </c>
      <c r="E335" s="60">
        <v>1</v>
      </c>
      <c r="F335" s="72"/>
    </row>
    <row r="336" spans="2:6" x14ac:dyDescent="0.25">
      <c r="B336" s="49" t="s">
        <v>9111</v>
      </c>
      <c r="C336" s="49" t="s">
        <v>5976</v>
      </c>
      <c r="D336" s="60">
        <v>1</v>
      </c>
      <c r="E336" s="60">
        <v>1</v>
      </c>
      <c r="F336" s="72"/>
    </row>
    <row r="337" spans="2:6" x14ac:dyDescent="0.25">
      <c r="B337" s="49" t="s">
        <v>9110</v>
      </c>
      <c r="C337" s="49" t="s">
        <v>5976</v>
      </c>
      <c r="D337" s="60">
        <v>1</v>
      </c>
      <c r="E337" s="60">
        <v>1</v>
      </c>
      <c r="F337" s="72"/>
    </row>
    <row r="338" spans="2:6" x14ac:dyDescent="0.25">
      <c r="B338" s="49" t="s">
        <v>9109</v>
      </c>
      <c r="C338" s="49" t="s">
        <v>5976</v>
      </c>
      <c r="D338" s="60">
        <v>2</v>
      </c>
      <c r="E338" s="60">
        <v>1</v>
      </c>
      <c r="F338" s="72"/>
    </row>
    <row r="339" spans="2:6" x14ac:dyDescent="0.25">
      <c r="B339" s="49" t="s">
        <v>9108</v>
      </c>
      <c r="C339" s="49" t="s">
        <v>5976</v>
      </c>
      <c r="D339" s="60">
        <v>1</v>
      </c>
      <c r="E339" s="60">
        <v>1</v>
      </c>
      <c r="F339" s="72"/>
    </row>
    <row r="340" spans="2:6" x14ac:dyDescent="0.25">
      <c r="B340" s="49" t="s">
        <v>9107</v>
      </c>
      <c r="C340" s="49" t="s">
        <v>5976</v>
      </c>
      <c r="D340" s="60">
        <v>1</v>
      </c>
      <c r="E340" s="60">
        <v>1</v>
      </c>
      <c r="F340" s="72"/>
    </row>
    <row r="341" spans="2:6" x14ac:dyDescent="0.25">
      <c r="B341" s="49" t="s">
        <v>9106</v>
      </c>
      <c r="C341" s="49" t="s">
        <v>5976</v>
      </c>
      <c r="D341" s="60">
        <v>1</v>
      </c>
      <c r="E341" s="60">
        <v>1</v>
      </c>
      <c r="F341" s="72"/>
    </row>
    <row r="342" spans="2:6" x14ac:dyDescent="0.25">
      <c r="B342" s="49" t="s">
        <v>9105</v>
      </c>
      <c r="C342" s="49" t="s">
        <v>5976</v>
      </c>
      <c r="D342" s="60">
        <v>2</v>
      </c>
      <c r="E342" s="60">
        <v>1</v>
      </c>
      <c r="F342" s="72"/>
    </row>
    <row r="343" spans="2:6" x14ac:dyDescent="0.25">
      <c r="B343" s="49" t="s">
        <v>9104</v>
      </c>
      <c r="C343" s="49" t="s">
        <v>5976</v>
      </c>
      <c r="D343" s="60">
        <v>3</v>
      </c>
      <c r="E343" s="60">
        <v>1</v>
      </c>
      <c r="F343" s="72"/>
    </row>
    <row r="344" spans="2:6" x14ac:dyDescent="0.25">
      <c r="B344" s="49" t="s">
        <v>9103</v>
      </c>
      <c r="C344" s="49" t="s">
        <v>5976</v>
      </c>
      <c r="D344" s="60">
        <v>2</v>
      </c>
      <c r="E344" s="60">
        <v>1</v>
      </c>
      <c r="F344" s="72"/>
    </row>
    <row r="345" spans="2:6" x14ac:dyDescent="0.25">
      <c r="B345" s="49" t="s">
        <v>9102</v>
      </c>
      <c r="C345" s="49" t="s">
        <v>5976</v>
      </c>
      <c r="D345" s="60">
        <v>1</v>
      </c>
      <c r="E345" s="60">
        <v>1</v>
      </c>
      <c r="F345" s="72"/>
    </row>
    <row r="346" spans="2:6" x14ac:dyDescent="0.25">
      <c r="B346" s="49" t="s">
        <v>9101</v>
      </c>
      <c r="C346" s="49" t="s">
        <v>5976</v>
      </c>
      <c r="D346" s="60">
        <v>1</v>
      </c>
      <c r="E346" s="60">
        <v>1</v>
      </c>
      <c r="F346" s="72"/>
    </row>
    <row r="347" spans="2:6" x14ac:dyDescent="0.25">
      <c r="B347" s="49" t="s">
        <v>9100</v>
      </c>
      <c r="C347" s="49" t="s">
        <v>5976</v>
      </c>
      <c r="D347" s="60">
        <v>1</v>
      </c>
      <c r="E347" s="60">
        <v>1</v>
      </c>
      <c r="F347" s="72"/>
    </row>
    <row r="348" spans="2:6" x14ac:dyDescent="0.25">
      <c r="B348" s="49" t="s">
        <v>9099</v>
      </c>
      <c r="C348" s="49" t="s">
        <v>5976</v>
      </c>
      <c r="D348" s="60">
        <v>1</v>
      </c>
      <c r="E348" s="60">
        <v>1</v>
      </c>
      <c r="F348" s="72"/>
    </row>
    <row r="349" spans="2:6" x14ac:dyDescent="0.25">
      <c r="B349" s="49" t="s">
        <v>9098</v>
      </c>
      <c r="C349" s="49" t="s">
        <v>5976</v>
      </c>
      <c r="D349" s="60">
        <v>1</v>
      </c>
      <c r="E349" s="60">
        <v>1</v>
      </c>
      <c r="F349" s="72"/>
    </row>
    <row r="350" spans="2:6" x14ac:dyDescent="0.25">
      <c r="B350" s="49" t="s">
        <v>9097</v>
      </c>
      <c r="C350" s="49" t="s">
        <v>5976</v>
      </c>
      <c r="D350" s="60">
        <v>1</v>
      </c>
      <c r="E350" s="60">
        <v>1</v>
      </c>
      <c r="F350" s="72"/>
    </row>
    <row r="351" spans="2:6" x14ac:dyDescent="0.25">
      <c r="B351" s="49" t="s">
        <v>9096</v>
      </c>
      <c r="C351" s="49" t="s">
        <v>5976</v>
      </c>
      <c r="D351" s="60">
        <v>1</v>
      </c>
      <c r="E351" s="60">
        <v>1</v>
      </c>
      <c r="F351" s="72"/>
    </row>
    <row r="352" spans="2:6" x14ac:dyDescent="0.25">
      <c r="B352" s="49" t="s">
        <v>9095</v>
      </c>
      <c r="C352" s="49" t="s">
        <v>5976</v>
      </c>
      <c r="D352" s="60">
        <v>1</v>
      </c>
      <c r="E352" s="60">
        <v>1</v>
      </c>
      <c r="F352" s="72"/>
    </row>
    <row r="353" spans="2:6" x14ac:dyDescent="0.25">
      <c r="B353" s="49" t="s">
        <v>9094</v>
      </c>
      <c r="C353" s="49" t="s">
        <v>5976</v>
      </c>
      <c r="D353" s="60">
        <v>1</v>
      </c>
      <c r="E353" s="60">
        <v>1</v>
      </c>
      <c r="F353" s="72"/>
    </row>
    <row r="354" spans="2:6" x14ac:dyDescent="0.25">
      <c r="B354" s="49" t="s">
        <v>9093</v>
      </c>
      <c r="C354" s="49" t="s">
        <v>5976</v>
      </c>
      <c r="D354" s="60">
        <v>1</v>
      </c>
      <c r="E354" s="60">
        <v>1</v>
      </c>
      <c r="F354" s="72"/>
    </row>
    <row r="355" spans="2:6" x14ac:dyDescent="0.25">
      <c r="B355" s="49" t="s">
        <v>9092</v>
      </c>
      <c r="C355" s="49" t="s">
        <v>5976</v>
      </c>
      <c r="D355" s="60">
        <v>1</v>
      </c>
      <c r="E355" s="60">
        <v>1</v>
      </c>
      <c r="F355" s="72"/>
    </row>
    <row r="356" spans="2:6" x14ac:dyDescent="0.25">
      <c r="B356" s="49" t="s">
        <v>9091</v>
      </c>
      <c r="C356" s="49" t="s">
        <v>5976</v>
      </c>
      <c r="D356" s="60">
        <v>1</v>
      </c>
      <c r="E356" s="60">
        <v>1</v>
      </c>
      <c r="F356" s="72"/>
    </row>
    <row r="357" spans="2:6" x14ac:dyDescent="0.25">
      <c r="B357" s="49" t="s">
        <v>9090</v>
      </c>
      <c r="C357" s="49" t="s">
        <v>5976</v>
      </c>
      <c r="D357" s="60">
        <v>1</v>
      </c>
      <c r="E357" s="60">
        <v>1</v>
      </c>
      <c r="F357" s="72"/>
    </row>
    <row r="358" spans="2:6" x14ac:dyDescent="0.25">
      <c r="B358" s="49" t="s">
        <v>9089</v>
      </c>
      <c r="C358" s="49" t="s">
        <v>5976</v>
      </c>
      <c r="D358" s="60">
        <v>1</v>
      </c>
      <c r="E358" s="60">
        <v>1</v>
      </c>
      <c r="F358" s="72"/>
    </row>
    <row r="359" spans="2:6" x14ac:dyDescent="0.25">
      <c r="B359" s="49" t="s">
        <v>9088</v>
      </c>
      <c r="C359" s="49" t="s">
        <v>5976</v>
      </c>
      <c r="D359" s="60">
        <v>1</v>
      </c>
      <c r="E359" s="60">
        <v>1</v>
      </c>
      <c r="F359" s="72"/>
    </row>
    <row r="360" spans="2:6" x14ac:dyDescent="0.25">
      <c r="B360" s="49" t="s">
        <v>9087</v>
      </c>
      <c r="C360" s="49" t="s">
        <v>5976</v>
      </c>
      <c r="D360" s="60">
        <v>1</v>
      </c>
      <c r="E360" s="60">
        <v>1</v>
      </c>
      <c r="F360" s="72"/>
    </row>
    <row r="361" spans="2:6" x14ac:dyDescent="0.25">
      <c r="B361" s="49" t="s">
        <v>9086</v>
      </c>
      <c r="C361" s="49" t="s">
        <v>5976</v>
      </c>
      <c r="D361" s="60">
        <v>1</v>
      </c>
      <c r="E361" s="60">
        <v>1</v>
      </c>
      <c r="F361" s="72"/>
    </row>
    <row r="362" spans="2:6" x14ac:dyDescent="0.25">
      <c r="B362" s="49" t="s">
        <v>9085</v>
      </c>
      <c r="C362" s="49" t="s">
        <v>5976</v>
      </c>
      <c r="D362" s="60">
        <v>1</v>
      </c>
      <c r="E362" s="60">
        <v>1</v>
      </c>
      <c r="F362" s="72"/>
    </row>
    <row r="363" spans="2:6" x14ac:dyDescent="0.25">
      <c r="B363" s="49" t="s">
        <v>9084</v>
      </c>
      <c r="C363" s="49" t="s">
        <v>5976</v>
      </c>
      <c r="D363" s="60">
        <v>1</v>
      </c>
      <c r="E363" s="60">
        <v>1</v>
      </c>
      <c r="F363" s="72"/>
    </row>
    <row r="364" spans="2:6" x14ac:dyDescent="0.25">
      <c r="B364" s="49" t="s">
        <v>9083</v>
      </c>
      <c r="C364" s="49" t="s">
        <v>5976</v>
      </c>
      <c r="D364" s="60">
        <v>1</v>
      </c>
      <c r="E364" s="60">
        <v>1</v>
      </c>
      <c r="F364" s="72"/>
    </row>
    <row r="365" spans="2:6" x14ac:dyDescent="0.25">
      <c r="B365" s="49" t="s">
        <v>9082</v>
      </c>
      <c r="C365" s="49" t="s">
        <v>5976</v>
      </c>
      <c r="D365" s="60">
        <v>1</v>
      </c>
      <c r="E365" s="60">
        <v>1</v>
      </c>
      <c r="F365" s="72"/>
    </row>
    <row r="366" spans="2:6" x14ac:dyDescent="0.25">
      <c r="B366" s="49" t="s">
        <v>9081</v>
      </c>
      <c r="C366" s="49" t="s">
        <v>5976</v>
      </c>
      <c r="D366" s="60">
        <v>1</v>
      </c>
      <c r="E366" s="60">
        <v>1</v>
      </c>
      <c r="F366" s="72"/>
    </row>
    <row r="367" spans="2:6" x14ac:dyDescent="0.25">
      <c r="B367" s="49" t="s">
        <v>9080</v>
      </c>
      <c r="C367" s="49" t="s">
        <v>5976</v>
      </c>
      <c r="D367" s="60">
        <v>1</v>
      </c>
      <c r="E367" s="60">
        <v>1</v>
      </c>
      <c r="F367" s="72"/>
    </row>
    <row r="368" spans="2:6" x14ac:dyDescent="0.25">
      <c r="B368" s="49" t="s">
        <v>9079</v>
      </c>
      <c r="C368" s="49" t="s">
        <v>5976</v>
      </c>
      <c r="D368" s="60">
        <v>1</v>
      </c>
      <c r="E368" s="60">
        <v>1</v>
      </c>
      <c r="F368" s="72"/>
    </row>
    <row r="369" spans="2:6" x14ac:dyDescent="0.25">
      <c r="B369" s="49" t="s">
        <v>9078</v>
      </c>
      <c r="C369" s="49" t="s">
        <v>5976</v>
      </c>
      <c r="D369" s="60">
        <v>1</v>
      </c>
      <c r="E369" s="60">
        <v>1</v>
      </c>
      <c r="F369" s="72"/>
    </row>
    <row r="370" spans="2:6" x14ac:dyDescent="0.25">
      <c r="B370" s="49" t="s">
        <v>9077</v>
      </c>
      <c r="C370" s="49" t="s">
        <v>5976</v>
      </c>
      <c r="D370" s="60">
        <v>4</v>
      </c>
      <c r="E370" s="60">
        <v>1</v>
      </c>
      <c r="F370" s="72"/>
    </row>
    <row r="371" spans="2:6" x14ac:dyDescent="0.25">
      <c r="B371" s="49" t="s">
        <v>9076</v>
      </c>
      <c r="C371" s="49" t="s">
        <v>5976</v>
      </c>
      <c r="D371" s="60">
        <v>1</v>
      </c>
      <c r="E371" s="60">
        <v>1</v>
      </c>
      <c r="F371" s="72"/>
    </row>
    <row r="372" spans="2:6" x14ac:dyDescent="0.25">
      <c r="B372" s="49" t="s">
        <v>9075</v>
      </c>
      <c r="C372" s="49" t="s">
        <v>5976</v>
      </c>
      <c r="D372" s="60">
        <v>1</v>
      </c>
      <c r="E372" s="60">
        <v>1</v>
      </c>
      <c r="F372" s="72"/>
    </row>
    <row r="373" spans="2:6" x14ac:dyDescent="0.25">
      <c r="B373" s="49" t="s">
        <v>9074</v>
      </c>
      <c r="C373" s="49" t="s">
        <v>5976</v>
      </c>
      <c r="D373" s="60">
        <v>1</v>
      </c>
      <c r="E373" s="60">
        <v>1</v>
      </c>
      <c r="F373" s="72"/>
    </row>
    <row r="374" spans="2:6" x14ac:dyDescent="0.25">
      <c r="B374" s="49" t="s">
        <v>9073</v>
      </c>
      <c r="C374" s="49" t="s">
        <v>5976</v>
      </c>
      <c r="D374" s="60">
        <v>1</v>
      </c>
      <c r="E374" s="60">
        <v>1</v>
      </c>
      <c r="F374" s="72"/>
    </row>
    <row r="375" spans="2:6" x14ac:dyDescent="0.25">
      <c r="B375" s="49" t="s">
        <v>9072</v>
      </c>
      <c r="C375" s="49" t="s">
        <v>5976</v>
      </c>
      <c r="D375" s="60">
        <v>1</v>
      </c>
      <c r="E375" s="60">
        <v>1</v>
      </c>
      <c r="F375" s="72"/>
    </row>
    <row r="376" spans="2:6" x14ac:dyDescent="0.25">
      <c r="B376" s="49" t="s">
        <v>9071</v>
      </c>
      <c r="C376" s="49" t="s">
        <v>5976</v>
      </c>
      <c r="D376" s="60">
        <v>1</v>
      </c>
      <c r="E376" s="60">
        <v>1</v>
      </c>
      <c r="F376" s="72"/>
    </row>
    <row r="377" spans="2:6" x14ac:dyDescent="0.25">
      <c r="B377" s="49" t="s">
        <v>9070</v>
      </c>
      <c r="C377" s="49" t="s">
        <v>5976</v>
      </c>
      <c r="D377" s="60">
        <v>1</v>
      </c>
      <c r="E377" s="60">
        <v>1</v>
      </c>
      <c r="F377" s="72"/>
    </row>
    <row r="378" spans="2:6" x14ac:dyDescent="0.25">
      <c r="B378" s="49" t="s">
        <v>9069</v>
      </c>
      <c r="C378" s="49" t="s">
        <v>5976</v>
      </c>
      <c r="D378" s="60">
        <v>1</v>
      </c>
      <c r="E378" s="60">
        <v>1</v>
      </c>
      <c r="F378" s="72"/>
    </row>
    <row r="379" spans="2:6" x14ac:dyDescent="0.25">
      <c r="B379" s="49" t="s">
        <v>9068</v>
      </c>
      <c r="C379" s="49" t="s">
        <v>5976</v>
      </c>
      <c r="D379" s="60">
        <v>1</v>
      </c>
      <c r="E379" s="60">
        <v>1</v>
      </c>
      <c r="F379" s="72"/>
    </row>
    <row r="380" spans="2:6" x14ac:dyDescent="0.25">
      <c r="B380" s="49" t="s">
        <v>9067</v>
      </c>
      <c r="C380" s="49" t="s">
        <v>5976</v>
      </c>
      <c r="D380" s="60">
        <v>1</v>
      </c>
      <c r="E380" s="60">
        <v>1</v>
      </c>
      <c r="F380" s="72"/>
    </row>
    <row r="381" spans="2:6" x14ac:dyDescent="0.25">
      <c r="B381" s="49" t="s">
        <v>9066</v>
      </c>
      <c r="C381" s="49" t="s">
        <v>5976</v>
      </c>
      <c r="D381" s="60">
        <v>1</v>
      </c>
      <c r="E381" s="60">
        <v>1</v>
      </c>
      <c r="F381" s="72"/>
    </row>
    <row r="382" spans="2:6" x14ac:dyDescent="0.25">
      <c r="B382" s="49" t="s">
        <v>9065</v>
      </c>
      <c r="C382" s="49" t="s">
        <v>5976</v>
      </c>
      <c r="D382" s="60">
        <v>1</v>
      </c>
      <c r="E382" s="60">
        <v>1</v>
      </c>
      <c r="F382" s="72"/>
    </row>
    <row r="383" spans="2:6" x14ac:dyDescent="0.25">
      <c r="B383" s="49" t="s">
        <v>9064</v>
      </c>
      <c r="C383" s="49" t="s">
        <v>5976</v>
      </c>
      <c r="D383" s="60">
        <v>1</v>
      </c>
      <c r="E383" s="60">
        <v>1</v>
      </c>
      <c r="F383" s="72"/>
    </row>
    <row r="384" spans="2:6" x14ac:dyDescent="0.25">
      <c r="B384" s="49" t="s">
        <v>9063</v>
      </c>
      <c r="C384" s="49" t="s">
        <v>5976</v>
      </c>
      <c r="D384" s="60">
        <v>1</v>
      </c>
      <c r="E384" s="60">
        <v>1</v>
      </c>
      <c r="F384" s="72"/>
    </row>
    <row r="385" spans="2:6" x14ac:dyDescent="0.25">
      <c r="B385" s="49" t="s">
        <v>9062</v>
      </c>
      <c r="C385" s="49" t="s">
        <v>5976</v>
      </c>
      <c r="D385" s="60">
        <v>1</v>
      </c>
      <c r="E385" s="60">
        <v>1</v>
      </c>
      <c r="F385" s="72"/>
    </row>
    <row r="386" spans="2:6" x14ac:dyDescent="0.25">
      <c r="B386" s="49" t="s">
        <v>9061</v>
      </c>
      <c r="C386" s="49" t="s">
        <v>5976</v>
      </c>
      <c r="D386" s="60">
        <v>1</v>
      </c>
      <c r="E386" s="60">
        <v>1</v>
      </c>
      <c r="F386" s="72"/>
    </row>
    <row r="387" spans="2:6" x14ac:dyDescent="0.25">
      <c r="B387" s="49" t="s">
        <v>9060</v>
      </c>
      <c r="C387" s="49" t="s">
        <v>5976</v>
      </c>
      <c r="D387" s="60">
        <v>1</v>
      </c>
      <c r="E387" s="60">
        <v>1</v>
      </c>
      <c r="F387" s="72"/>
    </row>
    <row r="388" spans="2:6" x14ac:dyDescent="0.25">
      <c r="B388" s="49" t="s">
        <v>9059</v>
      </c>
      <c r="C388" s="49" t="s">
        <v>5976</v>
      </c>
      <c r="D388" s="60">
        <v>1</v>
      </c>
      <c r="E388" s="60">
        <v>1</v>
      </c>
      <c r="F388" s="72"/>
    </row>
    <row r="389" spans="2:6" x14ac:dyDescent="0.25">
      <c r="B389" s="49" t="s">
        <v>9058</v>
      </c>
      <c r="C389" s="49" t="s">
        <v>5976</v>
      </c>
      <c r="D389" s="60">
        <v>1</v>
      </c>
      <c r="E389" s="60">
        <v>1</v>
      </c>
      <c r="F389" s="72"/>
    </row>
    <row r="390" spans="2:6" x14ac:dyDescent="0.25">
      <c r="B390" s="49" t="s">
        <v>9057</v>
      </c>
      <c r="C390" s="49" t="s">
        <v>5976</v>
      </c>
      <c r="D390" s="60">
        <v>1</v>
      </c>
      <c r="E390" s="60">
        <v>1</v>
      </c>
      <c r="F390" s="72"/>
    </row>
    <row r="391" spans="2:6" x14ac:dyDescent="0.25">
      <c r="B391" s="49" t="s">
        <v>9056</v>
      </c>
      <c r="C391" s="49" t="s">
        <v>5976</v>
      </c>
      <c r="D391" s="60">
        <v>2</v>
      </c>
      <c r="E391" s="60">
        <v>1</v>
      </c>
      <c r="F391" s="72"/>
    </row>
    <row r="392" spans="2:6" x14ac:dyDescent="0.25">
      <c r="B392" s="49" t="s">
        <v>9055</v>
      </c>
      <c r="C392" s="49" t="s">
        <v>5976</v>
      </c>
      <c r="D392" s="60">
        <v>1</v>
      </c>
      <c r="E392" s="60">
        <v>1</v>
      </c>
      <c r="F392" s="72"/>
    </row>
    <row r="393" spans="2:6" x14ac:dyDescent="0.25">
      <c r="B393" s="49" t="s">
        <v>9054</v>
      </c>
      <c r="C393" s="49" t="s">
        <v>5976</v>
      </c>
      <c r="D393" s="60">
        <v>1</v>
      </c>
      <c r="E393" s="60">
        <v>1</v>
      </c>
      <c r="F393" s="72"/>
    </row>
    <row r="394" spans="2:6" x14ac:dyDescent="0.25">
      <c r="B394" s="49" t="s">
        <v>9053</v>
      </c>
      <c r="C394" s="49" t="s">
        <v>5976</v>
      </c>
      <c r="D394" s="60">
        <v>1</v>
      </c>
      <c r="E394" s="60">
        <v>1</v>
      </c>
      <c r="F394" s="72"/>
    </row>
    <row r="395" spans="2:6" x14ac:dyDescent="0.25">
      <c r="B395" s="49" t="s">
        <v>9052</v>
      </c>
      <c r="C395" s="49" t="s">
        <v>5976</v>
      </c>
      <c r="D395" s="60">
        <v>1</v>
      </c>
      <c r="E395" s="60">
        <v>1</v>
      </c>
      <c r="F395" s="72"/>
    </row>
    <row r="396" spans="2:6" x14ac:dyDescent="0.25">
      <c r="B396" s="49" t="s">
        <v>9051</v>
      </c>
      <c r="C396" s="49" t="s">
        <v>5976</v>
      </c>
      <c r="D396" s="60">
        <v>1</v>
      </c>
      <c r="E396" s="60">
        <v>1</v>
      </c>
      <c r="F396" s="72"/>
    </row>
    <row r="397" spans="2:6" x14ac:dyDescent="0.25">
      <c r="B397" s="49" t="s">
        <v>9050</v>
      </c>
      <c r="C397" s="49" t="s">
        <v>5976</v>
      </c>
      <c r="D397" s="60">
        <v>1</v>
      </c>
      <c r="E397" s="60">
        <v>1</v>
      </c>
      <c r="F397" s="72"/>
    </row>
    <row r="398" spans="2:6" x14ac:dyDescent="0.25">
      <c r="B398" s="49" t="s">
        <v>9049</v>
      </c>
      <c r="C398" s="49" t="s">
        <v>5976</v>
      </c>
      <c r="D398" s="60">
        <v>1</v>
      </c>
      <c r="E398" s="60">
        <v>1</v>
      </c>
      <c r="F398" s="72"/>
    </row>
    <row r="399" spans="2:6" x14ac:dyDescent="0.25">
      <c r="B399" s="49" t="s">
        <v>9048</v>
      </c>
      <c r="C399" s="49" t="s">
        <v>5976</v>
      </c>
      <c r="D399" s="60">
        <v>1</v>
      </c>
      <c r="E399" s="60">
        <v>1</v>
      </c>
      <c r="F399" s="72"/>
    </row>
    <row r="400" spans="2:6" x14ac:dyDescent="0.25">
      <c r="B400" s="49" t="s">
        <v>9047</v>
      </c>
      <c r="C400" s="49" t="s">
        <v>5976</v>
      </c>
      <c r="D400" s="60">
        <v>1</v>
      </c>
      <c r="E400" s="60">
        <v>1</v>
      </c>
      <c r="F400" s="72"/>
    </row>
    <row r="401" spans="2:6" x14ac:dyDescent="0.25">
      <c r="B401" s="49" t="s">
        <v>9046</v>
      </c>
      <c r="C401" s="49" t="s">
        <v>5976</v>
      </c>
      <c r="D401" s="60">
        <v>1</v>
      </c>
      <c r="E401" s="60">
        <v>1</v>
      </c>
      <c r="F401" s="72"/>
    </row>
    <row r="402" spans="2:6" x14ac:dyDescent="0.25">
      <c r="B402" s="49" t="s">
        <v>9045</v>
      </c>
      <c r="C402" s="49" t="s">
        <v>5976</v>
      </c>
      <c r="D402" s="60">
        <v>1</v>
      </c>
      <c r="E402" s="60">
        <v>1</v>
      </c>
      <c r="F402" s="72"/>
    </row>
    <row r="403" spans="2:6" x14ac:dyDescent="0.25">
      <c r="B403" s="49" t="s">
        <v>9044</v>
      </c>
      <c r="C403" s="49" t="s">
        <v>5976</v>
      </c>
      <c r="D403" s="60">
        <v>1</v>
      </c>
      <c r="E403" s="60">
        <v>1</v>
      </c>
      <c r="F403" s="72"/>
    </row>
    <row r="404" spans="2:6" x14ac:dyDescent="0.25">
      <c r="B404" s="49" t="s">
        <v>9043</v>
      </c>
      <c r="C404" s="49" t="s">
        <v>5976</v>
      </c>
      <c r="D404" s="60">
        <v>1</v>
      </c>
      <c r="E404" s="60">
        <v>1</v>
      </c>
      <c r="F404" s="72"/>
    </row>
    <row r="405" spans="2:6" x14ac:dyDescent="0.25">
      <c r="B405" s="49" t="s">
        <v>9042</v>
      </c>
      <c r="C405" s="49" t="s">
        <v>5976</v>
      </c>
      <c r="D405" s="60">
        <v>1</v>
      </c>
      <c r="E405" s="60">
        <v>1</v>
      </c>
      <c r="F405" s="72"/>
    </row>
    <row r="406" spans="2:6" x14ac:dyDescent="0.25">
      <c r="B406" s="49" t="s">
        <v>9041</v>
      </c>
      <c r="C406" s="49" t="s">
        <v>5976</v>
      </c>
      <c r="D406" s="60">
        <v>1</v>
      </c>
      <c r="E406" s="60">
        <v>1</v>
      </c>
      <c r="F406" s="72"/>
    </row>
    <row r="407" spans="2:6" x14ac:dyDescent="0.25">
      <c r="B407" s="49" t="s">
        <v>9040</v>
      </c>
      <c r="C407" s="49" t="s">
        <v>5976</v>
      </c>
      <c r="D407" s="60">
        <v>1</v>
      </c>
      <c r="E407" s="60">
        <v>1</v>
      </c>
      <c r="F407" s="72"/>
    </row>
    <row r="408" spans="2:6" x14ac:dyDescent="0.25">
      <c r="B408" s="49" t="s">
        <v>9039</v>
      </c>
      <c r="C408" s="49" t="s">
        <v>5976</v>
      </c>
      <c r="D408" s="60">
        <v>1</v>
      </c>
      <c r="E408" s="60">
        <v>1</v>
      </c>
      <c r="F408" s="72"/>
    </row>
    <row r="409" spans="2:6" x14ac:dyDescent="0.25">
      <c r="B409" s="49" t="s">
        <v>9038</v>
      </c>
      <c r="C409" s="49" t="s">
        <v>5976</v>
      </c>
      <c r="D409" s="60">
        <v>1</v>
      </c>
      <c r="E409" s="60">
        <v>1</v>
      </c>
      <c r="F409" s="72"/>
    </row>
    <row r="410" spans="2:6" x14ac:dyDescent="0.25">
      <c r="B410" s="49" t="s">
        <v>9037</v>
      </c>
      <c r="C410" s="49" t="s">
        <v>5976</v>
      </c>
      <c r="D410" s="60">
        <v>1</v>
      </c>
      <c r="E410" s="60">
        <v>1</v>
      </c>
      <c r="F410" s="72"/>
    </row>
    <row r="411" spans="2:6" x14ac:dyDescent="0.25">
      <c r="B411" s="49" t="s">
        <v>9036</v>
      </c>
      <c r="C411" s="49" t="s">
        <v>5976</v>
      </c>
      <c r="D411" s="60">
        <v>4</v>
      </c>
      <c r="E411" s="60">
        <v>1</v>
      </c>
      <c r="F411" s="72"/>
    </row>
    <row r="412" spans="2:6" x14ac:dyDescent="0.25">
      <c r="B412" s="49" t="s">
        <v>9035</v>
      </c>
      <c r="C412" s="49" t="s">
        <v>5976</v>
      </c>
      <c r="D412" s="60">
        <v>3</v>
      </c>
      <c r="E412" s="60">
        <v>1</v>
      </c>
      <c r="F412" s="72"/>
    </row>
    <row r="413" spans="2:6" x14ac:dyDescent="0.25">
      <c r="B413" s="49" t="s">
        <v>9034</v>
      </c>
      <c r="C413" s="49" t="s">
        <v>5976</v>
      </c>
      <c r="D413" s="60">
        <v>5</v>
      </c>
      <c r="E413" s="60">
        <v>1</v>
      </c>
      <c r="F413" s="72"/>
    </row>
    <row r="414" spans="2:6" x14ac:dyDescent="0.25">
      <c r="B414" s="49" t="s">
        <v>9033</v>
      </c>
      <c r="C414" s="49" t="s">
        <v>5976</v>
      </c>
      <c r="D414" s="60">
        <v>1</v>
      </c>
      <c r="E414" s="60">
        <v>1</v>
      </c>
      <c r="F414" s="72"/>
    </row>
    <row r="415" spans="2:6" x14ac:dyDescent="0.25">
      <c r="B415" s="49" t="s">
        <v>9032</v>
      </c>
      <c r="C415" s="49" t="s">
        <v>5976</v>
      </c>
      <c r="D415" s="60">
        <v>1</v>
      </c>
      <c r="E415" s="60">
        <v>1</v>
      </c>
      <c r="F415" s="72"/>
    </row>
    <row r="416" spans="2:6" x14ac:dyDescent="0.25">
      <c r="B416" s="49" t="s">
        <v>9031</v>
      </c>
      <c r="C416" s="49" t="s">
        <v>5976</v>
      </c>
      <c r="D416" s="60">
        <v>5</v>
      </c>
      <c r="E416" s="60">
        <v>1</v>
      </c>
      <c r="F416" s="72"/>
    </row>
    <row r="417" spans="2:6" x14ac:dyDescent="0.25">
      <c r="B417" s="49" t="s">
        <v>9030</v>
      </c>
      <c r="C417" s="49" t="s">
        <v>5976</v>
      </c>
      <c r="D417" s="60">
        <v>1</v>
      </c>
      <c r="E417" s="60">
        <v>1</v>
      </c>
      <c r="F417" s="72"/>
    </row>
    <row r="418" spans="2:6" x14ac:dyDescent="0.25">
      <c r="B418" s="49" t="s">
        <v>9029</v>
      </c>
      <c r="C418" s="49" t="s">
        <v>5976</v>
      </c>
      <c r="D418" s="60">
        <v>1</v>
      </c>
      <c r="E418" s="60">
        <v>1</v>
      </c>
      <c r="F418" s="72"/>
    </row>
    <row r="419" spans="2:6" x14ac:dyDescent="0.25">
      <c r="B419" s="49" t="s">
        <v>9028</v>
      </c>
      <c r="C419" s="49" t="s">
        <v>5976</v>
      </c>
      <c r="D419" s="60">
        <v>1</v>
      </c>
      <c r="E419" s="60">
        <v>1</v>
      </c>
      <c r="F419" s="72"/>
    </row>
    <row r="420" spans="2:6" x14ac:dyDescent="0.25">
      <c r="B420" s="49" t="s">
        <v>9027</v>
      </c>
      <c r="C420" s="49" t="s">
        <v>5976</v>
      </c>
      <c r="D420" s="60">
        <v>1</v>
      </c>
      <c r="E420" s="60">
        <v>1</v>
      </c>
      <c r="F420" s="72"/>
    </row>
    <row r="421" spans="2:6" x14ac:dyDescent="0.25">
      <c r="B421" s="49" t="s">
        <v>9026</v>
      </c>
      <c r="C421" s="49" t="s">
        <v>5976</v>
      </c>
      <c r="D421" s="60">
        <v>1</v>
      </c>
      <c r="E421" s="60">
        <v>1</v>
      </c>
      <c r="F421" s="72"/>
    </row>
    <row r="422" spans="2:6" x14ac:dyDescent="0.25">
      <c r="B422" s="49" t="s">
        <v>9025</v>
      </c>
      <c r="C422" s="49" t="s">
        <v>5976</v>
      </c>
      <c r="D422" s="60">
        <v>1</v>
      </c>
      <c r="E422" s="60">
        <v>1</v>
      </c>
      <c r="F422" s="72"/>
    </row>
    <row r="423" spans="2:6" x14ac:dyDescent="0.25">
      <c r="B423" s="49" t="s">
        <v>9024</v>
      </c>
      <c r="C423" s="49" t="s">
        <v>5976</v>
      </c>
      <c r="D423" s="60">
        <v>1</v>
      </c>
      <c r="E423" s="60">
        <v>1</v>
      </c>
      <c r="F423" s="72"/>
    </row>
    <row r="424" spans="2:6" x14ac:dyDescent="0.25">
      <c r="B424" s="49" t="s">
        <v>9023</v>
      </c>
      <c r="C424" s="49" t="s">
        <v>5976</v>
      </c>
      <c r="D424" s="60">
        <v>2</v>
      </c>
      <c r="E424" s="60">
        <v>1</v>
      </c>
      <c r="F424" s="72"/>
    </row>
    <row r="425" spans="2:6" x14ac:dyDescent="0.25">
      <c r="B425" s="49" t="s">
        <v>9022</v>
      </c>
      <c r="C425" s="49" t="s">
        <v>5976</v>
      </c>
      <c r="D425" s="60">
        <v>1</v>
      </c>
      <c r="E425" s="60">
        <v>1</v>
      </c>
      <c r="F425" s="72"/>
    </row>
    <row r="426" spans="2:6" x14ac:dyDescent="0.25">
      <c r="B426" s="49" t="s">
        <v>9021</v>
      </c>
      <c r="C426" s="49" t="s">
        <v>5976</v>
      </c>
      <c r="D426" s="60">
        <v>1</v>
      </c>
      <c r="E426" s="60">
        <v>1</v>
      </c>
      <c r="F426" s="72"/>
    </row>
    <row r="427" spans="2:6" x14ac:dyDescent="0.25">
      <c r="B427" s="49" t="s">
        <v>9020</v>
      </c>
      <c r="C427" s="49" t="s">
        <v>5976</v>
      </c>
      <c r="D427" s="60">
        <v>4</v>
      </c>
      <c r="E427" s="60">
        <v>1</v>
      </c>
      <c r="F427" s="72"/>
    </row>
    <row r="428" spans="2:6" x14ac:dyDescent="0.25">
      <c r="B428" s="49" t="s">
        <v>9019</v>
      </c>
      <c r="C428" s="49" t="s">
        <v>5976</v>
      </c>
      <c r="D428" s="60">
        <v>2</v>
      </c>
      <c r="E428" s="60">
        <v>1</v>
      </c>
      <c r="F428" s="72"/>
    </row>
    <row r="429" spans="2:6" x14ac:dyDescent="0.25">
      <c r="B429" s="49" t="s">
        <v>9018</v>
      </c>
      <c r="C429" s="49" t="s">
        <v>5976</v>
      </c>
      <c r="D429" s="60">
        <v>2</v>
      </c>
      <c r="E429" s="60">
        <v>1</v>
      </c>
      <c r="F429" s="72"/>
    </row>
    <row r="430" spans="2:6" x14ac:dyDescent="0.25">
      <c r="B430" s="49" t="s">
        <v>9017</v>
      </c>
      <c r="C430" s="49" t="s">
        <v>5976</v>
      </c>
      <c r="D430" s="60">
        <v>2</v>
      </c>
      <c r="E430" s="60">
        <v>1</v>
      </c>
      <c r="F430" s="72"/>
    </row>
    <row r="431" spans="2:6" x14ac:dyDescent="0.25">
      <c r="B431" s="49" t="s">
        <v>9016</v>
      </c>
      <c r="C431" s="49" t="s">
        <v>5976</v>
      </c>
      <c r="D431" s="60">
        <v>3</v>
      </c>
      <c r="E431" s="60">
        <v>1</v>
      </c>
      <c r="F431" s="72"/>
    </row>
    <row r="432" spans="2:6" x14ac:dyDescent="0.25">
      <c r="B432" s="49" t="s">
        <v>9015</v>
      </c>
      <c r="C432" s="49" t="s">
        <v>5976</v>
      </c>
      <c r="D432" s="60">
        <v>1</v>
      </c>
      <c r="E432" s="60">
        <v>1</v>
      </c>
      <c r="F432" s="72"/>
    </row>
    <row r="433" spans="2:6" x14ac:dyDescent="0.25">
      <c r="B433" s="49" t="s">
        <v>9014</v>
      </c>
      <c r="C433" s="49" t="s">
        <v>5976</v>
      </c>
      <c r="D433" s="60">
        <v>1</v>
      </c>
      <c r="E433" s="60">
        <v>1</v>
      </c>
      <c r="F433" s="72"/>
    </row>
    <row r="434" spans="2:6" x14ac:dyDescent="0.25">
      <c r="B434" s="49" t="s">
        <v>9013</v>
      </c>
      <c r="C434" s="49" t="s">
        <v>5976</v>
      </c>
      <c r="D434" s="60">
        <v>4</v>
      </c>
      <c r="E434" s="60">
        <v>1</v>
      </c>
      <c r="F434" s="72"/>
    </row>
    <row r="435" spans="2:6" x14ac:dyDescent="0.25">
      <c r="B435" s="49" t="s">
        <v>9012</v>
      </c>
      <c r="C435" s="49" t="s">
        <v>5976</v>
      </c>
      <c r="D435" s="60">
        <v>2</v>
      </c>
      <c r="E435" s="60">
        <v>1</v>
      </c>
      <c r="F435" s="72"/>
    </row>
    <row r="436" spans="2:6" x14ac:dyDescent="0.25">
      <c r="B436" s="49" t="s">
        <v>9011</v>
      </c>
      <c r="C436" s="49" t="s">
        <v>5976</v>
      </c>
      <c r="D436" s="60">
        <v>2</v>
      </c>
      <c r="E436" s="60">
        <v>1</v>
      </c>
      <c r="F436" s="72"/>
    </row>
    <row r="437" spans="2:6" x14ac:dyDescent="0.25">
      <c r="B437" s="49" t="s">
        <v>9010</v>
      </c>
      <c r="C437" s="49" t="s">
        <v>5976</v>
      </c>
      <c r="D437" s="60">
        <v>23</v>
      </c>
      <c r="E437" s="60">
        <v>1</v>
      </c>
      <c r="F437" s="72"/>
    </row>
    <row r="438" spans="2:6" x14ac:dyDescent="0.25">
      <c r="B438" s="49" t="s">
        <v>9009</v>
      </c>
      <c r="C438" s="49" t="s">
        <v>5976</v>
      </c>
      <c r="D438" s="60">
        <v>1</v>
      </c>
      <c r="E438" s="60">
        <v>1</v>
      </c>
      <c r="F438" s="72"/>
    </row>
    <row r="439" spans="2:6" x14ac:dyDescent="0.25">
      <c r="B439" s="49" t="s">
        <v>9008</v>
      </c>
      <c r="C439" s="49" t="s">
        <v>5976</v>
      </c>
      <c r="D439" s="60">
        <v>1</v>
      </c>
      <c r="E439" s="60">
        <v>1</v>
      </c>
      <c r="F439" s="72"/>
    </row>
    <row r="440" spans="2:6" x14ac:dyDescent="0.25">
      <c r="B440" s="49" t="s">
        <v>9007</v>
      </c>
      <c r="C440" s="49" t="s">
        <v>5976</v>
      </c>
      <c r="D440" s="60">
        <v>1</v>
      </c>
      <c r="E440" s="60">
        <v>1</v>
      </c>
      <c r="F440" s="72"/>
    </row>
    <row r="441" spans="2:6" x14ac:dyDescent="0.25">
      <c r="B441" s="49" t="s">
        <v>9006</v>
      </c>
      <c r="C441" s="49" t="s">
        <v>5976</v>
      </c>
      <c r="D441" s="60">
        <v>1</v>
      </c>
      <c r="E441" s="60">
        <v>1</v>
      </c>
      <c r="F441" s="72"/>
    </row>
    <row r="442" spans="2:6" x14ac:dyDescent="0.25">
      <c r="B442" s="49" t="s">
        <v>9005</v>
      </c>
      <c r="C442" s="49" t="s">
        <v>5976</v>
      </c>
      <c r="D442" s="60">
        <v>1</v>
      </c>
      <c r="E442" s="60">
        <v>1</v>
      </c>
      <c r="F442" s="72"/>
    </row>
    <row r="443" spans="2:6" x14ac:dyDescent="0.25">
      <c r="B443" s="49" t="s">
        <v>9004</v>
      </c>
      <c r="C443" s="49" t="s">
        <v>5976</v>
      </c>
      <c r="D443" s="60">
        <v>1</v>
      </c>
      <c r="E443" s="60">
        <v>1</v>
      </c>
      <c r="F443" s="72"/>
    </row>
    <row r="444" spans="2:6" x14ac:dyDescent="0.25">
      <c r="B444" s="49" t="s">
        <v>9003</v>
      </c>
      <c r="C444" s="49" t="s">
        <v>5976</v>
      </c>
      <c r="D444" s="60">
        <v>1</v>
      </c>
      <c r="E444" s="60">
        <v>1</v>
      </c>
      <c r="F444" s="72"/>
    </row>
    <row r="445" spans="2:6" x14ac:dyDescent="0.25">
      <c r="B445" s="49" t="s">
        <v>9002</v>
      </c>
      <c r="C445" s="49" t="s">
        <v>5976</v>
      </c>
      <c r="D445" s="60">
        <v>1</v>
      </c>
      <c r="E445" s="60">
        <v>1</v>
      </c>
      <c r="F445" s="72"/>
    </row>
    <row r="446" spans="2:6" x14ac:dyDescent="0.25">
      <c r="B446" s="49" t="s">
        <v>9001</v>
      </c>
      <c r="C446" s="49" t="s">
        <v>5976</v>
      </c>
      <c r="D446" s="60">
        <v>1</v>
      </c>
      <c r="E446" s="60">
        <v>1</v>
      </c>
      <c r="F446" s="72"/>
    </row>
    <row r="447" spans="2:6" x14ac:dyDescent="0.25">
      <c r="B447" s="49" t="s">
        <v>9000</v>
      </c>
      <c r="C447" s="49" t="s">
        <v>5976</v>
      </c>
      <c r="D447" s="60">
        <v>1</v>
      </c>
      <c r="E447" s="60">
        <v>1</v>
      </c>
      <c r="F447" s="72"/>
    </row>
    <row r="448" spans="2:6" x14ac:dyDescent="0.25">
      <c r="B448" s="49" t="s">
        <v>8999</v>
      </c>
      <c r="C448" s="49" t="s">
        <v>5976</v>
      </c>
      <c r="D448" s="60">
        <v>1</v>
      </c>
      <c r="E448" s="60">
        <v>1</v>
      </c>
      <c r="F448" s="72"/>
    </row>
    <row r="449" spans="2:6" x14ac:dyDescent="0.25">
      <c r="B449" s="49" t="s">
        <v>8998</v>
      </c>
      <c r="C449" s="49" t="s">
        <v>5976</v>
      </c>
      <c r="D449" s="60">
        <v>1</v>
      </c>
      <c r="E449" s="60">
        <v>1</v>
      </c>
      <c r="F449" s="72"/>
    </row>
    <row r="450" spans="2:6" x14ac:dyDescent="0.25">
      <c r="B450" s="49" t="s">
        <v>8997</v>
      </c>
      <c r="C450" s="49" t="s">
        <v>5976</v>
      </c>
      <c r="D450" s="60">
        <v>1</v>
      </c>
      <c r="E450" s="60">
        <v>1</v>
      </c>
      <c r="F450" s="72"/>
    </row>
    <row r="451" spans="2:6" x14ac:dyDescent="0.25">
      <c r="B451" s="49" t="s">
        <v>8996</v>
      </c>
      <c r="C451" s="49" t="s">
        <v>5976</v>
      </c>
      <c r="D451" s="60">
        <v>1</v>
      </c>
      <c r="E451" s="60">
        <v>1</v>
      </c>
      <c r="F451" s="72"/>
    </row>
    <row r="452" spans="2:6" x14ac:dyDescent="0.25">
      <c r="B452" s="49" t="s">
        <v>8995</v>
      </c>
      <c r="C452" s="49" t="s">
        <v>5976</v>
      </c>
      <c r="D452" s="60">
        <v>1</v>
      </c>
      <c r="E452" s="60">
        <v>1</v>
      </c>
      <c r="F452" s="72"/>
    </row>
    <row r="453" spans="2:6" x14ac:dyDescent="0.25">
      <c r="B453" s="49" t="s">
        <v>8994</v>
      </c>
      <c r="C453" s="49" t="s">
        <v>5976</v>
      </c>
      <c r="D453" s="60">
        <v>1</v>
      </c>
      <c r="E453" s="60">
        <v>1</v>
      </c>
      <c r="F453" s="72"/>
    </row>
    <row r="454" spans="2:6" x14ac:dyDescent="0.25">
      <c r="B454" s="49" t="s">
        <v>8993</v>
      </c>
      <c r="C454" s="49" t="s">
        <v>5976</v>
      </c>
      <c r="D454" s="60">
        <v>2</v>
      </c>
      <c r="E454" s="60">
        <v>1</v>
      </c>
      <c r="F454" s="72"/>
    </row>
    <row r="455" spans="2:6" x14ac:dyDescent="0.25">
      <c r="B455" s="49" t="s">
        <v>8992</v>
      </c>
      <c r="C455" s="49" t="s">
        <v>5976</v>
      </c>
      <c r="D455" s="60">
        <v>2</v>
      </c>
      <c r="E455" s="60">
        <v>1</v>
      </c>
      <c r="F455" s="72"/>
    </row>
    <row r="456" spans="2:6" x14ac:dyDescent="0.25">
      <c r="B456" s="49" t="s">
        <v>8991</v>
      </c>
      <c r="C456" s="49" t="s">
        <v>5976</v>
      </c>
      <c r="D456" s="60">
        <v>1</v>
      </c>
      <c r="E456" s="60">
        <v>1</v>
      </c>
      <c r="F456" s="72"/>
    </row>
    <row r="457" spans="2:6" x14ac:dyDescent="0.25">
      <c r="B457" s="49" t="s">
        <v>8990</v>
      </c>
      <c r="C457" s="49" t="s">
        <v>5976</v>
      </c>
      <c r="D457" s="60">
        <v>2</v>
      </c>
      <c r="E457" s="60">
        <v>1</v>
      </c>
      <c r="F457" s="72"/>
    </row>
    <row r="458" spans="2:6" x14ac:dyDescent="0.25">
      <c r="B458" s="49" t="s">
        <v>8989</v>
      </c>
      <c r="C458" s="49" t="s">
        <v>5976</v>
      </c>
      <c r="D458" s="60">
        <v>1</v>
      </c>
      <c r="E458" s="60">
        <v>1</v>
      </c>
      <c r="F458" s="72"/>
    </row>
    <row r="459" spans="2:6" x14ac:dyDescent="0.25">
      <c r="B459" s="49" t="s">
        <v>8988</v>
      </c>
      <c r="C459" s="49" t="s">
        <v>5976</v>
      </c>
      <c r="D459" s="60">
        <v>4</v>
      </c>
      <c r="E459" s="60">
        <v>1</v>
      </c>
      <c r="F459" s="72"/>
    </row>
    <row r="460" spans="2:6" x14ac:dyDescent="0.25">
      <c r="B460" s="49" t="s">
        <v>8987</v>
      </c>
      <c r="C460" s="49" t="s">
        <v>5976</v>
      </c>
      <c r="D460" s="60">
        <v>1</v>
      </c>
      <c r="E460" s="60">
        <v>1</v>
      </c>
      <c r="F460" s="72"/>
    </row>
    <row r="461" spans="2:6" x14ac:dyDescent="0.25">
      <c r="B461" s="49" t="s">
        <v>8986</v>
      </c>
      <c r="C461" s="49" t="s">
        <v>5976</v>
      </c>
      <c r="D461" s="60">
        <v>1</v>
      </c>
      <c r="E461" s="60">
        <v>1</v>
      </c>
      <c r="F461" s="72"/>
    </row>
    <row r="462" spans="2:6" x14ac:dyDescent="0.25">
      <c r="B462" s="49" t="s">
        <v>8985</v>
      </c>
      <c r="C462" s="49" t="s">
        <v>5976</v>
      </c>
      <c r="D462" s="60">
        <v>1</v>
      </c>
      <c r="E462" s="60">
        <v>1</v>
      </c>
      <c r="F462" s="72"/>
    </row>
    <row r="463" spans="2:6" x14ac:dyDescent="0.25">
      <c r="B463" s="49" t="s">
        <v>8984</v>
      </c>
      <c r="C463" s="49" t="s">
        <v>5976</v>
      </c>
      <c r="D463" s="60">
        <v>1</v>
      </c>
      <c r="E463" s="60">
        <v>1</v>
      </c>
      <c r="F463" s="72"/>
    </row>
    <row r="464" spans="2:6" x14ac:dyDescent="0.25">
      <c r="B464" s="49" t="s">
        <v>8983</v>
      </c>
      <c r="C464" s="49" t="s">
        <v>5976</v>
      </c>
      <c r="D464" s="60">
        <v>1</v>
      </c>
      <c r="E464" s="60">
        <v>1</v>
      </c>
      <c r="F464" s="72"/>
    </row>
    <row r="465" spans="2:6" x14ac:dyDescent="0.25">
      <c r="B465" s="49" t="s">
        <v>8982</v>
      </c>
      <c r="C465" s="49" t="s">
        <v>5976</v>
      </c>
      <c r="D465" s="60">
        <v>1</v>
      </c>
      <c r="E465" s="60">
        <v>1</v>
      </c>
      <c r="F465" s="72"/>
    </row>
    <row r="466" spans="2:6" x14ac:dyDescent="0.25">
      <c r="B466" s="49" t="s">
        <v>8981</v>
      </c>
      <c r="C466" s="49" t="s">
        <v>5976</v>
      </c>
      <c r="D466" s="60">
        <v>1</v>
      </c>
      <c r="E466" s="60">
        <v>1</v>
      </c>
      <c r="F466" s="72"/>
    </row>
    <row r="467" spans="2:6" x14ac:dyDescent="0.25">
      <c r="B467" s="49" t="s">
        <v>8980</v>
      </c>
      <c r="C467" s="49" t="s">
        <v>5976</v>
      </c>
      <c r="D467" s="60">
        <v>1</v>
      </c>
      <c r="E467" s="60">
        <v>1</v>
      </c>
      <c r="F467" s="72"/>
    </row>
    <row r="468" spans="2:6" x14ac:dyDescent="0.25">
      <c r="B468" s="49" t="s">
        <v>8979</v>
      </c>
      <c r="C468" s="49" t="s">
        <v>5976</v>
      </c>
      <c r="D468" s="60">
        <v>2</v>
      </c>
      <c r="E468" s="60">
        <v>1</v>
      </c>
      <c r="F468" s="72"/>
    </row>
    <row r="469" spans="2:6" x14ac:dyDescent="0.25">
      <c r="B469" s="49" t="s">
        <v>8978</v>
      </c>
      <c r="C469" s="49" t="s">
        <v>5976</v>
      </c>
      <c r="D469" s="60">
        <v>1</v>
      </c>
      <c r="E469" s="60">
        <v>1</v>
      </c>
      <c r="F469" s="72"/>
    </row>
    <row r="470" spans="2:6" x14ac:dyDescent="0.25">
      <c r="B470" s="49" t="s">
        <v>8977</v>
      </c>
      <c r="C470" s="49" t="s">
        <v>5976</v>
      </c>
      <c r="D470" s="60">
        <v>1</v>
      </c>
      <c r="E470" s="60">
        <v>1</v>
      </c>
      <c r="F470" s="72"/>
    </row>
    <row r="471" spans="2:6" x14ac:dyDescent="0.25">
      <c r="B471" s="49" t="s">
        <v>8976</v>
      </c>
      <c r="C471" s="49" t="s">
        <v>5976</v>
      </c>
      <c r="D471" s="60">
        <v>1</v>
      </c>
      <c r="E471" s="60">
        <v>1</v>
      </c>
      <c r="F471" s="72"/>
    </row>
    <row r="472" spans="2:6" x14ac:dyDescent="0.25">
      <c r="B472" s="49" t="s">
        <v>8975</v>
      </c>
      <c r="C472" s="49" t="s">
        <v>5976</v>
      </c>
      <c r="D472" s="60">
        <v>1</v>
      </c>
      <c r="E472" s="60">
        <v>1</v>
      </c>
      <c r="F472" s="72"/>
    </row>
    <row r="473" spans="2:6" x14ac:dyDescent="0.25">
      <c r="B473" s="49" t="s">
        <v>8974</v>
      </c>
      <c r="C473" s="49" t="s">
        <v>5976</v>
      </c>
      <c r="D473" s="60">
        <v>1</v>
      </c>
      <c r="E473" s="60">
        <v>1</v>
      </c>
      <c r="F473" s="72"/>
    </row>
    <row r="474" spans="2:6" x14ac:dyDescent="0.25">
      <c r="B474" s="49" t="s">
        <v>8973</v>
      </c>
      <c r="C474" s="49" t="s">
        <v>5976</v>
      </c>
      <c r="D474" s="60">
        <v>1</v>
      </c>
      <c r="E474" s="60">
        <v>1</v>
      </c>
      <c r="F474" s="72"/>
    </row>
    <row r="475" spans="2:6" x14ac:dyDescent="0.25">
      <c r="B475" s="49" t="s">
        <v>8972</v>
      </c>
      <c r="C475" s="49" t="s">
        <v>5976</v>
      </c>
      <c r="D475" s="60">
        <v>1</v>
      </c>
      <c r="E475" s="60">
        <v>1</v>
      </c>
      <c r="F475" s="72"/>
    </row>
    <row r="476" spans="2:6" x14ac:dyDescent="0.25">
      <c r="B476" s="49" t="s">
        <v>8971</v>
      </c>
      <c r="C476" s="49" t="s">
        <v>5976</v>
      </c>
      <c r="D476" s="60">
        <v>1</v>
      </c>
      <c r="E476" s="60">
        <v>1</v>
      </c>
      <c r="F476" s="72"/>
    </row>
    <row r="477" spans="2:6" x14ac:dyDescent="0.25">
      <c r="B477" s="49" t="s">
        <v>8970</v>
      </c>
      <c r="C477" s="49" t="s">
        <v>5976</v>
      </c>
      <c r="D477" s="60">
        <v>1</v>
      </c>
      <c r="E477" s="60">
        <v>1</v>
      </c>
      <c r="F477" s="72"/>
    </row>
    <row r="478" spans="2:6" x14ac:dyDescent="0.25">
      <c r="B478" s="49" t="s">
        <v>8969</v>
      </c>
      <c r="C478" s="49" t="s">
        <v>5976</v>
      </c>
      <c r="D478" s="60">
        <v>1</v>
      </c>
      <c r="E478" s="60">
        <v>1</v>
      </c>
      <c r="F478" s="72"/>
    </row>
    <row r="479" spans="2:6" x14ac:dyDescent="0.25">
      <c r="B479" s="49" t="s">
        <v>8968</v>
      </c>
      <c r="C479" s="49" t="s">
        <v>5976</v>
      </c>
      <c r="D479" s="60">
        <v>3</v>
      </c>
      <c r="E479" s="60">
        <v>1</v>
      </c>
      <c r="F479" s="72"/>
    </row>
    <row r="480" spans="2:6" x14ac:dyDescent="0.25">
      <c r="B480" s="49" t="s">
        <v>8967</v>
      </c>
      <c r="C480" s="49" t="s">
        <v>5976</v>
      </c>
      <c r="D480" s="60">
        <v>1</v>
      </c>
      <c r="E480" s="60">
        <v>1</v>
      </c>
      <c r="F480" s="72"/>
    </row>
    <row r="481" spans="2:6" x14ac:dyDescent="0.25">
      <c r="B481" s="49" t="s">
        <v>8966</v>
      </c>
      <c r="C481" s="49" t="s">
        <v>5976</v>
      </c>
      <c r="D481" s="60">
        <v>1</v>
      </c>
      <c r="E481" s="60">
        <v>1</v>
      </c>
      <c r="F481" s="72"/>
    </row>
    <row r="482" spans="2:6" x14ac:dyDescent="0.25">
      <c r="B482" s="49" t="s">
        <v>8965</v>
      </c>
      <c r="C482" s="49" t="s">
        <v>5976</v>
      </c>
      <c r="D482" s="60">
        <v>1</v>
      </c>
      <c r="E482" s="60">
        <v>1</v>
      </c>
      <c r="F482" s="72"/>
    </row>
    <row r="483" spans="2:6" x14ac:dyDescent="0.25">
      <c r="B483" s="49" t="s">
        <v>8964</v>
      </c>
      <c r="C483" s="49" t="s">
        <v>5976</v>
      </c>
      <c r="D483" s="60">
        <v>4</v>
      </c>
      <c r="E483" s="60">
        <v>1</v>
      </c>
      <c r="F483" s="72"/>
    </row>
    <row r="484" spans="2:6" x14ac:dyDescent="0.25">
      <c r="B484" s="49" t="s">
        <v>8963</v>
      </c>
      <c r="C484" s="49" t="s">
        <v>5976</v>
      </c>
      <c r="D484" s="60">
        <v>4</v>
      </c>
      <c r="E484" s="60">
        <v>1</v>
      </c>
      <c r="F484" s="72"/>
    </row>
    <row r="485" spans="2:6" x14ac:dyDescent="0.25">
      <c r="B485" s="49" t="s">
        <v>8962</v>
      </c>
      <c r="C485" s="49" t="s">
        <v>5976</v>
      </c>
      <c r="D485" s="60">
        <v>2</v>
      </c>
      <c r="E485" s="60">
        <v>1</v>
      </c>
      <c r="F485" s="72"/>
    </row>
    <row r="486" spans="2:6" x14ac:dyDescent="0.25">
      <c r="B486" s="49" t="s">
        <v>8961</v>
      </c>
      <c r="C486" s="49" t="s">
        <v>5976</v>
      </c>
      <c r="D486" s="60">
        <v>1</v>
      </c>
      <c r="E486" s="60">
        <v>1</v>
      </c>
      <c r="F486" s="72"/>
    </row>
    <row r="487" spans="2:6" x14ac:dyDescent="0.25">
      <c r="B487" s="49" t="s">
        <v>8960</v>
      </c>
      <c r="C487" s="49" t="s">
        <v>5976</v>
      </c>
      <c r="D487" s="60">
        <v>1</v>
      </c>
      <c r="E487" s="60">
        <v>1</v>
      </c>
      <c r="F487" s="72"/>
    </row>
    <row r="488" spans="2:6" x14ac:dyDescent="0.25">
      <c r="B488" s="49" t="s">
        <v>8959</v>
      </c>
      <c r="C488" s="49" t="s">
        <v>5976</v>
      </c>
      <c r="D488" s="60">
        <v>1</v>
      </c>
      <c r="E488" s="60">
        <v>1</v>
      </c>
      <c r="F488" s="72"/>
    </row>
    <row r="489" spans="2:6" x14ac:dyDescent="0.25">
      <c r="B489" s="49" t="s">
        <v>8958</v>
      </c>
      <c r="C489" s="49" t="s">
        <v>5976</v>
      </c>
      <c r="D489" s="60">
        <v>1</v>
      </c>
      <c r="E489" s="60">
        <v>1</v>
      </c>
      <c r="F489" s="72"/>
    </row>
    <row r="490" spans="2:6" x14ac:dyDescent="0.25">
      <c r="B490" s="49" t="s">
        <v>8957</v>
      </c>
      <c r="C490" s="49" t="s">
        <v>5976</v>
      </c>
      <c r="D490" s="60">
        <v>1</v>
      </c>
      <c r="E490" s="60">
        <v>1</v>
      </c>
      <c r="F490" s="72"/>
    </row>
    <row r="491" spans="2:6" x14ac:dyDescent="0.25">
      <c r="B491" s="49" t="s">
        <v>8956</v>
      </c>
      <c r="C491" s="49" t="s">
        <v>5976</v>
      </c>
      <c r="D491" s="60">
        <v>1</v>
      </c>
      <c r="E491" s="60">
        <v>1</v>
      </c>
      <c r="F491" s="72"/>
    </row>
    <row r="492" spans="2:6" x14ac:dyDescent="0.25">
      <c r="B492" s="49" t="s">
        <v>8955</v>
      </c>
      <c r="C492" s="49" t="s">
        <v>5976</v>
      </c>
      <c r="D492" s="60">
        <v>1</v>
      </c>
      <c r="E492" s="60">
        <v>1</v>
      </c>
      <c r="F492" s="72"/>
    </row>
    <row r="493" spans="2:6" x14ac:dyDescent="0.25">
      <c r="B493" s="49" t="s">
        <v>8954</v>
      </c>
      <c r="C493" s="49" t="s">
        <v>5976</v>
      </c>
      <c r="D493" s="60">
        <v>1</v>
      </c>
      <c r="E493" s="60">
        <v>1</v>
      </c>
      <c r="F493" s="72"/>
    </row>
    <row r="494" spans="2:6" x14ac:dyDescent="0.25">
      <c r="B494" s="49" t="s">
        <v>8953</v>
      </c>
      <c r="C494" s="49" t="s">
        <v>5976</v>
      </c>
      <c r="D494" s="60">
        <v>1</v>
      </c>
      <c r="E494" s="60">
        <v>1</v>
      </c>
      <c r="F494" s="72"/>
    </row>
    <row r="495" spans="2:6" x14ac:dyDescent="0.25">
      <c r="B495" s="49" t="s">
        <v>8952</v>
      </c>
      <c r="C495" s="49" t="s">
        <v>5976</v>
      </c>
      <c r="D495" s="60">
        <v>1</v>
      </c>
      <c r="E495" s="60">
        <v>1</v>
      </c>
      <c r="F495" s="72"/>
    </row>
    <row r="496" spans="2:6" x14ac:dyDescent="0.25">
      <c r="B496" s="49" t="s">
        <v>8951</v>
      </c>
      <c r="C496" s="49" t="s">
        <v>5976</v>
      </c>
      <c r="D496" s="60">
        <v>1</v>
      </c>
      <c r="E496" s="60">
        <v>1</v>
      </c>
      <c r="F496" s="72"/>
    </row>
    <row r="497" spans="2:6" x14ac:dyDescent="0.25">
      <c r="B497" s="49" t="s">
        <v>8950</v>
      </c>
      <c r="C497" s="49" t="s">
        <v>5976</v>
      </c>
      <c r="D497" s="60">
        <v>1</v>
      </c>
      <c r="E497" s="60">
        <v>1</v>
      </c>
      <c r="F497" s="72"/>
    </row>
    <row r="498" spans="2:6" x14ac:dyDescent="0.25">
      <c r="B498" s="49" t="s">
        <v>8949</v>
      </c>
      <c r="C498" s="49" t="s">
        <v>5976</v>
      </c>
      <c r="D498" s="60">
        <v>1</v>
      </c>
      <c r="E498" s="60">
        <v>1</v>
      </c>
      <c r="F498" s="72"/>
    </row>
    <row r="499" spans="2:6" x14ac:dyDescent="0.25">
      <c r="B499" s="49" t="s">
        <v>8948</v>
      </c>
      <c r="C499" s="49" t="s">
        <v>5976</v>
      </c>
      <c r="D499" s="60">
        <v>1</v>
      </c>
      <c r="E499" s="60">
        <v>1</v>
      </c>
      <c r="F499" s="72"/>
    </row>
    <row r="500" spans="2:6" x14ac:dyDescent="0.25">
      <c r="B500" s="49" t="s">
        <v>8947</v>
      </c>
      <c r="C500" s="49" t="s">
        <v>5976</v>
      </c>
      <c r="D500" s="60">
        <v>1</v>
      </c>
      <c r="E500" s="60">
        <v>1</v>
      </c>
      <c r="F500" s="72"/>
    </row>
    <row r="501" spans="2:6" x14ac:dyDescent="0.25">
      <c r="B501" s="49" t="s">
        <v>8946</v>
      </c>
      <c r="C501" s="49" t="s">
        <v>5976</v>
      </c>
      <c r="D501" s="60">
        <v>1</v>
      </c>
      <c r="E501" s="60">
        <v>1</v>
      </c>
      <c r="F501" s="72"/>
    </row>
    <row r="502" spans="2:6" x14ac:dyDescent="0.25">
      <c r="B502" s="49" t="s">
        <v>8945</v>
      </c>
      <c r="C502" s="49" t="s">
        <v>5976</v>
      </c>
      <c r="D502" s="60">
        <v>1</v>
      </c>
      <c r="E502" s="60">
        <v>1</v>
      </c>
      <c r="F502" s="72"/>
    </row>
    <row r="503" spans="2:6" x14ac:dyDescent="0.25">
      <c r="B503" s="49" t="s">
        <v>8944</v>
      </c>
      <c r="C503" s="49" t="s">
        <v>5976</v>
      </c>
      <c r="D503" s="60">
        <v>2</v>
      </c>
      <c r="E503" s="60">
        <v>1</v>
      </c>
      <c r="F503" s="72"/>
    </row>
    <row r="504" spans="2:6" x14ac:dyDescent="0.25">
      <c r="B504" s="49" t="s">
        <v>8943</v>
      </c>
      <c r="C504" s="49" t="s">
        <v>5976</v>
      </c>
      <c r="D504" s="60">
        <v>2</v>
      </c>
      <c r="E504" s="60">
        <v>1</v>
      </c>
      <c r="F504" s="72"/>
    </row>
    <row r="505" spans="2:6" x14ac:dyDescent="0.25">
      <c r="B505" s="49" t="s">
        <v>8942</v>
      </c>
      <c r="C505" s="49" t="s">
        <v>5976</v>
      </c>
      <c r="D505" s="60">
        <v>1</v>
      </c>
      <c r="E505" s="60">
        <v>1</v>
      </c>
      <c r="F505" s="72"/>
    </row>
    <row r="506" spans="2:6" x14ac:dyDescent="0.25">
      <c r="B506" s="49" t="s">
        <v>8941</v>
      </c>
      <c r="C506" s="49" t="s">
        <v>5976</v>
      </c>
      <c r="D506" s="60">
        <v>1</v>
      </c>
      <c r="E506" s="60">
        <v>1</v>
      </c>
      <c r="F506" s="72"/>
    </row>
    <row r="507" spans="2:6" x14ac:dyDescent="0.25">
      <c r="B507" s="49" t="s">
        <v>8940</v>
      </c>
      <c r="C507" s="49" t="s">
        <v>5976</v>
      </c>
      <c r="D507" s="60">
        <v>1</v>
      </c>
      <c r="E507" s="60">
        <v>1</v>
      </c>
      <c r="F507" s="72"/>
    </row>
    <row r="508" spans="2:6" x14ac:dyDescent="0.25">
      <c r="B508" s="49" t="s">
        <v>8939</v>
      </c>
      <c r="C508" s="49" t="s">
        <v>5976</v>
      </c>
      <c r="D508" s="60">
        <v>1</v>
      </c>
      <c r="E508" s="60">
        <v>1</v>
      </c>
      <c r="F508" s="72"/>
    </row>
    <row r="509" spans="2:6" x14ac:dyDescent="0.25">
      <c r="B509" s="49" t="s">
        <v>8938</v>
      </c>
      <c r="C509" s="49" t="s">
        <v>5976</v>
      </c>
      <c r="D509" s="60">
        <v>1</v>
      </c>
      <c r="E509" s="60">
        <v>1</v>
      </c>
      <c r="F509" s="72"/>
    </row>
    <row r="510" spans="2:6" x14ac:dyDescent="0.25">
      <c r="B510" s="49" t="s">
        <v>8937</v>
      </c>
      <c r="C510" s="49" t="s">
        <v>5976</v>
      </c>
      <c r="D510" s="60">
        <v>1</v>
      </c>
      <c r="E510" s="60">
        <v>1</v>
      </c>
      <c r="F510" s="72"/>
    </row>
    <row r="511" spans="2:6" x14ac:dyDescent="0.25">
      <c r="B511" s="49" t="s">
        <v>8936</v>
      </c>
      <c r="C511" s="49" t="s">
        <v>5976</v>
      </c>
      <c r="D511" s="60">
        <v>1</v>
      </c>
      <c r="E511" s="60">
        <v>1</v>
      </c>
      <c r="F511" s="72"/>
    </row>
    <row r="512" spans="2:6" x14ac:dyDescent="0.25">
      <c r="B512" s="49" t="s">
        <v>8935</v>
      </c>
      <c r="C512" s="49" t="s">
        <v>5976</v>
      </c>
      <c r="D512" s="60">
        <v>1</v>
      </c>
      <c r="E512" s="60">
        <v>1</v>
      </c>
      <c r="F512" s="72"/>
    </row>
    <row r="513" spans="2:6" x14ac:dyDescent="0.25">
      <c r="B513" s="49" t="s">
        <v>8934</v>
      </c>
      <c r="C513" s="49" t="s">
        <v>5976</v>
      </c>
      <c r="D513" s="60">
        <v>1</v>
      </c>
      <c r="E513" s="60">
        <v>1</v>
      </c>
      <c r="F513" s="72"/>
    </row>
    <row r="514" spans="2:6" x14ac:dyDescent="0.25">
      <c r="B514" s="49" t="s">
        <v>8933</v>
      </c>
      <c r="C514" s="49" t="s">
        <v>5976</v>
      </c>
      <c r="D514" s="60">
        <v>1</v>
      </c>
      <c r="E514" s="60">
        <v>1</v>
      </c>
      <c r="F514" s="72"/>
    </row>
    <row r="515" spans="2:6" x14ac:dyDescent="0.25">
      <c r="B515" s="49" t="s">
        <v>8932</v>
      </c>
      <c r="C515" s="49" t="s">
        <v>5976</v>
      </c>
      <c r="D515" s="60">
        <v>1</v>
      </c>
      <c r="E515" s="60">
        <v>1</v>
      </c>
      <c r="F515" s="72"/>
    </row>
    <row r="516" spans="2:6" x14ac:dyDescent="0.25">
      <c r="B516" s="49" t="s">
        <v>8931</v>
      </c>
      <c r="C516" s="49" t="s">
        <v>5976</v>
      </c>
      <c r="D516" s="60">
        <v>1</v>
      </c>
      <c r="E516" s="60">
        <v>1</v>
      </c>
      <c r="F516" s="72"/>
    </row>
    <row r="517" spans="2:6" x14ac:dyDescent="0.25">
      <c r="B517" s="49" t="s">
        <v>8930</v>
      </c>
      <c r="C517" s="49" t="s">
        <v>5976</v>
      </c>
      <c r="D517" s="60">
        <v>1</v>
      </c>
      <c r="E517" s="60">
        <v>1</v>
      </c>
      <c r="F517" s="72"/>
    </row>
    <row r="518" spans="2:6" x14ac:dyDescent="0.25">
      <c r="B518" s="49" t="s">
        <v>8929</v>
      </c>
      <c r="C518" s="49" t="s">
        <v>5976</v>
      </c>
      <c r="D518" s="60">
        <v>1</v>
      </c>
      <c r="E518" s="60">
        <v>1</v>
      </c>
      <c r="F518" s="72"/>
    </row>
    <row r="519" spans="2:6" x14ac:dyDescent="0.25">
      <c r="B519" s="49" t="s">
        <v>8928</v>
      </c>
      <c r="C519" s="49" t="s">
        <v>5976</v>
      </c>
      <c r="D519" s="60">
        <v>1</v>
      </c>
      <c r="E519" s="60">
        <v>1</v>
      </c>
      <c r="F519" s="72"/>
    </row>
    <row r="520" spans="2:6" x14ac:dyDescent="0.25">
      <c r="B520" s="49" t="s">
        <v>8927</v>
      </c>
      <c r="C520" s="49" t="s">
        <v>5976</v>
      </c>
      <c r="D520" s="60">
        <v>1</v>
      </c>
      <c r="E520" s="60">
        <v>1</v>
      </c>
      <c r="F520" s="72"/>
    </row>
    <row r="521" spans="2:6" x14ac:dyDescent="0.25">
      <c r="B521" s="49" t="s">
        <v>8926</v>
      </c>
      <c r="C521" s="49" t="s">
        <v>5976</v>
      </c>
      <c r="D521" s="60">
        <v>1</v>
      </c>
      <c r="E521" s="60">
        <v>1</v>
      </c>
      <c r="F521" s="72"/>
    </row>
    <row r="522" spans="2:6" x14ac:dyDescent="0.25">
      <c r="B522" s="49" t="s">
        <v>8925</v>
      </c>
      <c r="C522" s="49" t="s">
        <v>5976</v>
      </c>
      <c r="D522" s="60">
        <v>1</v>
      </c>
      <c r="E522" s="60">
        <v>1</v>
      </c>
      <c r="F522" s="72"/>
    </row>
    <row r="523" spans="2:6" x14ac:dyDescent="0.25">
      <c r="B523" s="49" t="s">
        <v>8924</v>
      </c>
      <c r="C523" s="49" t="s">
        <v>5976</v>
      </c>
      <c r="D523" s="60">
        <v>1</v>
      </c>
      <c r="E523" s="60">
        <v>1</v>
      </c>
      <c r="F523" s="72"/>
    </row>
    <row r="524" spans="2:6" x14ac:dyDescent="0.25">
      <c r="B524" s="49" t="s">
        <v>8923</v>
      </c>
      <c r="C524" s="49" t="s">
        <v>5976</v>
      </c>
      <c r="D524" s="60">
        <v>1</v>
      </c>
      <c r="E524" s="60">
        <v>1</v>
      </c>
      <c r="F524" s="72"/>
    </row>
    <row r="525" spans="2:6" x14ac:dyDescent="0.25">
      <c r="B525" s="49" t="s">
        <v>8922</v>
      </c>
      <c r="C525" s="49" t="s">
        <v>5976</v>
      </c>
      <c r="D525" s="60">
        <v>1</v>
      </c>
      <c r="E525" s="60">
        <v>1</v>
      </c>
      <c r="F525" s="72"/>
    </row>
    <row r="526" spans="2:6" x14ac:dyDescent="0.25">
      <c r="B526" s="49" t="s">
        <v>8921</v>
      </c>
      <c r="C526" s="49" t="s">
        <v>5976</v>
      </c>
      <c r="D526" s="60">
        <v>1</v>
      </c>
      <c r="E526" s="60">
        <v>1</v>
      </c>
      <c r="F526" s="72"/>
    </row>
    <row r="527" spans="2:6" x14ac:dyDescent="0.25">
      <c r="B527" s="49" t="s">
        <v>8920</v>
      </c>
      <c r="C527" s="49" t="s">
        <v>5976</v>
      </c>
      <c r="D527" s="60">
        <v>1</v>
      </c>
      <c r="E527" s="60">
        <v>1</v>
      </c>
      <c r="F527" s="72"/>
    </row>
    <row r="528" spans="2:6" x14ac:dyDescent="0.25">
      <c r="B528" s="49" t="s">
        <v>8919</v>
      </c>
      <c r="C528" s="49" t="s">
        <v>5976</v>
      </c>
      <c r="D528" s="60">
        <v>1</v>
      </c>
      <c r="E528" s="60">
        <v>1</v>
      </c>
      <c r="F528" s="72"/>
    </row>
    <row r="529" spans="2:6" x14ac:dyDescent="0.25">
      <c r="B529" s="49" t="s">
        <v>8918</v>
      </c>
      <c r="C529" s="49" t="s">
        <v>5976</v>
      </c>
      <c r="D529" s="60">
        <v>1</v>
      </c>
      <c r="E529" s="60">
        <v>1</v>
      </c>
      <c r="F529" s="72"/>
    </row>
    <row r="530" spans="2:6" x14ac:dyDescent="0.25">
      <c r="B530" s="49" t="s">
        <v>8917</v>
      </c>
      <c r="C530" s="49" t="s">
        <v>5976</v>
      </c>
      <c r="D530" s="60">
        <v>1</v>
      </c>
      <c r="E530" s="60">
        <v>1</v>
      </c>
      <c r="F530" s="72"/>
    </row>
    <row r="531" spans="2:6" x14ac:dyDescent="0.25">
      <c r="B531" s="49" t="s">
        <v>8916</v>
      </c>
      <c r="C531" s="49" t="s">
        <v>5976</v>
      </c>
      <c r="D531" s="60">
        <v>1</v>
      </c>
      <c r="E531" s="60">
        <v>1</v>
      </c>
      <c r="F531" s="72"/>
    </row>
    <row r="532" spans="2:6" x14ac:dyDescent="0.25">
      <c r="B532" s="49" t="s">
        <v>8915</v>
      </c>
      <c r="C532" s="49" t="s">
        <v>5976</v>
      </c>
      <c r="D532" s="60">
        <v>1</v>
      </c>
      <c r="E532" s="60">
        <v>1</v>
      </c>
      <c r="F532" s="72"/>
    </row>
    <row r="533" spans="2:6" x14ac:dyDescent="0.25">
      <c r="B533" s="49" t="s">
        <v>8914</v>
      </c>
      <c r="C533" s="49" t="s">
        <v>5976</v>
      </c>
      <c r="D533" s="60">
        <v>1</v>
      </c>
      <c r="E533" s="60">
        <v>1</v>
      </c>
      <c r="F533" s="72"/>
    </row>
    <row r="534" spans="2:6" x14ac:dyDescent="0.25">
      <c r="B534" s="49" t="s">
        <v>8913</v>
      </c>
      <c r="C534" s="49" t="s">
        <v>5976</v>
      </c>
      <c r="D534" s="60">
        <v>1</v>
      </c>
      <c r="E534" s="60">
        <v>1</v>
      </c>
      <c r="F534" s="72"/>
    </row>
    <row r="535" spans="2:6" x14ac:dyDescent="0.25">
      <c r="B535" s="49" t="s">
        <v>8912</v>
      </c>
      <c r="C535" s="49" t="s">
        <v>5976</v>
      </c>
      <c r="D535" s="60">
        <v>1</v>
      </c>
      <c r="E535" s="60">
        <v>1</v>
      </c>
      <c r="F535" s="72"/>
    </row>
    <row r="536" spans="2:6" x14ac:dyDescent="0.25">
      <c r="B536" s="49" t="s">
        <v>8911</v>
      </c>
      <c r="C536" s="49" t="s">
        <v>5976</v>
      </c>
      <c r="D536" s="60">
        <v>1</v>
      </c>
      <c r="E536" s="60">
        <v>1</v>
      </c>
      <c r="F536" s="72"/>
    </row>
    <row r="537" spans="2:6" x14ac:dyDescent="0.25">
      <c r="B537" s="49" t="s">
        <v>8910</v>
      </c>
      <c r="C537" s="49" t="s">
        <v>5976</v>
      </c>
      <c r="D537" s="60">
        <v>1</v>
      </c>
      <c r="E537" s="60">
        <v>1</v>
      </c>
      <c r="F537" s="72"/>
    </row>
    <row r="538" spans="2:6" x14ac:dyDescent="0.25">
      <c r="B538" s="49" t="s">
        <v>8909</v>
      </c>
      <c r="C538" s="49" t="s">
        <v>5976</v>
      </c>
      <c r="D538" s="60">
        <v>1</v>
      </c>
      <c r="E538" s="60">
        <v>1</v>
      </c>
      <c r="F538" s="72"/>
    </row>
    <row r="539" spans="2:6" x14ac:dyDescent="0.25">
      <c r="B539" s="49" t="s">
        <v>8908</v>
      </c>
      <c r="C539" s="49" t="s">
        <v>5976</v>
      </c>
      <c r="D539" s="60">
        <v>1</v>
      </c>
      <c r="E539" s="60">
        <v>1</v>
      </c>
      <c r="F539" s="72"/>
    </row>
    <row r="540" spans="2:6" x14ac:dyDescent="0.25">
      <c r="B540" s="49" t="s">
        <v>8907</v>
      </c>
      <c r="C540" s="49" t="s">
        <v>5976</v>
      </c>
      <c r="D540" s="60">
        <v>1</v>
      </c>
      <c r="E540" s="60">
        <v>1</v>
      </c>
      <c r="F540" s="72"/>
    </row>
    <row r="541" spans="2:6" x14ac:dyDescent="0.25">
      <c r="B541" s="49" t="s">
        <v>8906</v>
      </c>
      <c r="C541" s="49" t="s">
        <v>5976</v>
      </c>
      <c r="D541" s="60">
        <v>1</v>
      </c>
      <c r="E541" s="60">
        <v>1</v>
      </c>
      <c r="F541" s="72"/>
    </row>
    <row r="542" spans="2:6" x14ac:dyDescent="0.25">
      <c r="B542" s="49" t="s">
        <v>8905</v>
      </c>
      <c r="C542" s="49" t="s">
        <v>5976</v>
      </c>
      <c r="D542" s="60">
        <v>1</v>
      </c>
      <c r="E542" s="60">
        <v>1</v>
      </c>
      <c r="F542" s="72"/>
    </row>
    <row r="543" spans="2:6" x14ac:dyDescent="0.25">
      <c r="B543" s="49" t="s">
        <v>8904</v>
      </c>
      <c r="C543" s="49" t="s">
        <v>5976</v>
      </c>
      <c r="D543" s="60">
        <v>1</v>
      </c>
      <c r="E543" s="60">
        <v>1</v>
      </c>
      <c r="F543" s="72"/>
    </row>
    <row r="544" spans="2:6" x14ac:dyDescent="0.25">
      <c r="B544" s="49" t="s">
        <v>8903</v>
      </c>
      <c r="C544" s="49" t="s">
        <v>5976</v>
      </c>
      <c r="D544" s="60">
        <v>1</v>
      </c>
      <c r="E544" s="60">
        <v>1</v>
      </c>
      <c r="F544" s="72"/>
    </row>
    <row r="545" spans="2:6" x14ac:dyDescent="0.25">
      <c r="B545" s="49" t="s">
        <v>8902</v>
      </c>
      <c r="C545" s="49" t="s">
        <v>5976</v>
      </c>
      <c r="D545" s="60">
        <v>1</v>
      </c>
      <c r="E545" s="60">
        <v>1</v>
      </c>
      <c r="F545" s="72"/>
    </row>
    <row r="546" spans="2:6" x14ac:dyDescent="0.25">
      <c r="B546" s="49" t="s">
        <v>8901</v>
      </c>
      <c r="C546" s="49" t="s">
        <v>5976</v>
      </c>
      <c r="D546" s="60">
        <v>1</v>
      </c>
      <c r="E546" s="60">
        <v>1</v>
      </c>
      <c r="F546" s="72"/>
    </row>
    <row r="547" spans="2:6" x14ac:dyDescent="0.25">
      <c r="B547" s="49" t="s">
        <v>8900</v>
      </c>
      <c r="C547" s="49" t="s">
        <v>5976</v>
      </c>
      <c r="D547" s="60">
        <v>1</v>
      </c>
      <c r="E547" s="60">
        <v>1</v>
      </c>
      <c r="F547" s="72"/>
    </row>
    <row r="548" spans="2:6" x14ac:dyDescent="0.25">
      <c r="B548" s="49" t="s">
        <v>8899</v>
      </c>
      <c r="C548" s="49" t="s">
        <v>5976</v>
      </c>
      <c r="D548" s="60">
        <v>1</v>
      </c>
      <c r="E548" s="60">
        <v>1</v>
      </c>
      <c r="F548" s="72"/>
    </row>
    <row r="549" spans="2:6" x14ac:dyDescent="0.25">
      <c r="B549" s="49" t="s">
        <v>8898</v>
      </c>
      <c r="C549" s="49" t="s">
        <v>5976</v>
      </c>
      <c r="D549" s="60">
        <v>1</v>
      </c>
      <c r="E549" s="60">
        <v>1</v>
      </c>
      <c r="F549" s="72"/>
    </row>
    <row r="550" spans="2:6" x14ac:dyDescent="0.25">
      <c r="B550" s="49" t="s">
        <v>8897</v>
      </c>
      <c r="C550" s="49" t="s">
        <v>5976</v>
      </c>
      <c r="D550" s="60">
        <v>1</v>
      </c>
      <c r="E550" s="60">
        <v>1</v>
      </c>
      <c r="F550" s="72"/>
    </row>
    <row r="551" spans="2:6" x14ac:dyDescent="0.25">
      <c r="B551" s="49" t="s">
        <v>8896</v>
      </c>
      <c r="C551" s="49" t="s">
        <v>5976</v>
      </c>
      <c r="D551" s="60">
        <v>1</v>
      </c>
      <c r="E551" s="60">
        <v>1</v>
      </c>
      <c r="F551" s="72"/>
    </row>
    <row r="552" spans="2:6" x14ac:dyDescent="0.25">
      <c r="B552" s="49" t="s">
        <v>8895</v>
      </c>
      <c r="C552" s="49" t="s">
        <v>5976</v>
      </c>
      <c r="D552" s="60">
        <v>1</v>
      </c>
      <c r="E552" s="60">
        <v>1</v>
      </c>
      <c r="F552" s="72"/>
    </row>
    <row r="553" spans="2:6" x14ac:dyDescent="0.25">
      <c r="B553" s="49" t="s">
        <v>8894</v>
      </c>
      <c r="C553" s="49" t="s">
        <v>5976</v>
      </c>
      <c r="D553" s="60">
        <v>1</v>
      </c>
      <c r="E553" s="60">
        <v>1</v>
      </c>
      <c r="F553" s="72"/>
    </row>
    <row r="554" spans="2:6" x14ac:dyDescent="0.25">
      <c r="B554" s="49" t="s">
        <v>8893</v>
      </c>
      <c r="C554" s="49" t="s">
        <v>5976</v>
      </c>
      <c r="D554" s="60">
        <v>1</v>
      </c>
      <c r="E554" s="60">
        <v>1</v>
      </c>
      <c r="F554" s="72"/>
    </row>
    <row r="555" spans="2:6" x14ac:dyDescent="0.25">
      <c r="B555" s="49" t="s">
        <v>8892</v>
      </c>
      <c r="C555" s="49" t="s">
        <v>5976</v>
      </c>
      <c r="D555" s="60">
        <v>1</v>
      </c>
      <c r="E555" s="60">
        <v>1</v>
      </c>
      <c r="F555" s="72"/>
    </row>
    <row r="556" spans="2:6" x14ac:dyDescent="0.25">
      <c r="B556" s="49" t="s">
        <v>8891</v>
      </c>
      <c r="C556" s="49" t="s">
        <v>5976</v>
      </c>
      <c r="D556" s="60">
        <v>1</v>
      </c>
      <c r="E556" s="60">
        <v>1</v>
      </c>
      <c r="F556" s="72"/>
    </row>
    <row r="557" spans="2:6" x14ac:dyDescent="0.25">
      <c r="B557" s="49" t="s">
        <v>8890</v>
      </c>
      <c r="C557" s="49" t="s">
        <v>5976</v>
      </c>
      <c r="D557" s="60">
        <v>1</v>
      </c>
      <c r="E557" s="60">
        <v>1</v>
      </c>
      <c r="F557" s="72"/>
    </row>
    <row r="558" spans="2:6" x14ac:dyDescent="0.25">
      <c r="B558" s="49" t="s">
        <v>8889</v>
      </c>
      <c r="C558" s="49" t="s">
        <v>5976</v>
      </c>
      <c r="D558" s="60">
        <v>1</v>
      </c>
      <c r="E558" s="60">
        <v>1</v>
      </c>
      <c r="F558" s="72"/>
    </row>
    <row r="559" spans="2:6" x14ac:dyDescent="0.25">
      <c r="B559" s="49" t="s">
        <v>8888</v>
      </c>
      <c r="C559" s="49" t="s">
        <v>5976</v>
      </c>
      <c r="D559" s="60">
        <v>1</v>
      </c>
      <c r="E559" s="60">
        <v>1</v>
      </c>
      <c r="F559" s="72"/>
    </row>
    <row r="560" spans="2:6" x14ac:dyDescent="0.25">
      <c r="B560" s="49" t="s">
        <v>8887</v>
      </c>
      <c r="C560" s="49" t="s">
        <v>5976</v>
      </c>
      <c r="D560" s="60">
        <v>1</v>
      </c>
      <c r="E560" s="60">
        <v>1</v>
      </c>
      <c r="F560" s="72"/>
    </row>
    <row r="561" spans="2:6" x14ac:dyDescent="0.25">
      <c r="B561" s="49" t="s">
        <v>8886</v>
      </c>
      <c r="C561" s="49" t="s">
        <v>5976</v>
      </c>
      <c r="D561" s="60">
        <v>1</v>
      </c>
      <c r="E561" s="60">
        <v>1</v>
      </c>
      <c r="F561" s="72"/>
    </row>
    <row r="562" spans="2:6" x14ac:dyDescent="0.25">
      <c r="B562" s="49" t="s">
        <v>8885</v>
      </c>
      <c r="C562" s="49" t="s">
        <v>5976</v>
      </c>
      <c r="D562" s="60">
        <v>1</v>
      </c>
      <c r="E562" s="60">
        <v>1</v>
      </c>
      <c r="F562" s="72"/>
    </row>
    <row r="563" spans="2:6" x14ac:dyDescent="0.25">
      <c r="B563" s="49" t="s">
        <v>8884</v>
      </c>
      <c r="C563" s="49" t="s">
        <v>5976</v>
      </c>
      <c r="D563" s="60">
        <v>1</v>
      </c>
      <c r="E563" s="60">
        <v>1</v>
      </c>
      <c r="F563" s="72"/>
    </row>
    <row r="564" spans="2:6" x14ac:dyDescent="0.25">
      <c r="B564" s="49" t="s">
        <v>8883</v>
      </c>
      <c r="C564" s="49" t="s">
        <v>5976</v>
      </c>
      <c r="D564" s="60">
        <v>1</v>
      </c>
      <c r="E564" s="60">
        <v>1</v>
      </c>
      <c r="F564" s="72"/>
    </row>
    <row r="565" spans="2:6" x14ac:dyDescent="0.25">
      <c r="B565" s="49" t="s">
        <v>8882</v>
      </c>
      <c r="C565" s="49" t="s">
        <v>5976</v>
      </c>
      <c r="D565" s="60">
        <v>1</v>
      </c>
      <c r="E565" s="60">
        <v>1</v>
      </c>
      <c r="F565" s="72"/>
    </row>
    <row r="566" spans="2:6" x14ac:dyDescent="0.25">
      <c r="B566" s="49" t="s">
        <v>8881</v>
      </c>
      <c r="C566" s="49" t="s">
        <v>5976</v>
      </c>
      <c r="D566" s="60">
        <v>1</v>
      </c>
      <c r="E566" s="60">
        <v>1</v>
      </c>
      <c r="F566" s="72"/>
    </row>
    <row r="567" spans="2:6" x14ac:dyDescent="0.25">
      <c r="B567" s="49" t="s">
        <v>8880</v>
      </c>
      <c r="C567" s="49" t="s">
        <v>5976</v>
      </c>
      <c r="D567" s="60">
        <v>1</v>
      </c>
      <c r="E567" s="60">
        <v>1</v>
      </c>
      <c r="F567" s="72"/>
    </row>
    <row r="568" spans="2:6" x14ac:dyDescent="0.25">
      <c r="B568" s="49" t="s">
        <v>8879</v>
      </c>
      <c r="C568" s="49" t="s">
        <v>5976</v>
      </c>
      <c r="D568" s="60">
        <v>1</v>
      </c>
      <c r="E568" s="60">
        <v>1</v>
      </c>
      <c r="F568" s="72"/>
    </row>
    <row r="569" spans="2:6" x14ac:dyDescent="0.25">
      <c r="B569" s="49" t="s">
        <v>8878</v>
      </c>
      <c r="C569" s="49" t="s">
        <v>5976</v>
      </c>
      <c r="D569" s="60">
        <v>2</v>
      </c>
      <c r="E569" s="60">
        <v>1</v>
      </c>
      <c r="F569" s="72"/>
    </row>
    <row r="570" spans="2:6" x14ac:dyDescent="0.25">
      <c r="B570" s="49" t="s">
        <v>8877</v>
      </c>
      <c r="C570" s="49" t="s">
        <v>5976</v>
      </c>
      <c r="D570" s="60">
        <v>1</v>
      </c>
      <c r="E570" s="60">
        <v>1</v>
      </c>
      <c r="F570" s="72"/>
    </row>
    <row r="571" spans="2:6" x14ac:dyDescent="0.25">
      <c r="B571" s="49" t="s">
        <v>8876</v>
      </c>
      <c r="C571" s="49" t="s">
        <v>5976</v>
      </c>
      <c r="D571" s="60">
        <v>1</v>
      </c>
      <c r="E571" s="60">
        <v>1</v>
      </c>
      <c r="F571" s="72"/>
    </row>
    <row r="572" spans="2:6" x14ac:dyDescent="0.25">
      <c r="B572" s="49" t="s">
        <v>8875</v>
      </c>
      <c r="C572" s="49" t="s">
        <v>5976</v>
      </c>
      <c r="D572" s="60">
        <v>1</v>
      </c>
      <c r="E572" s="60">
        <v>1</v>
      </c>
      <c r="F572" s="72"/>
    </row>
    <row r="573" spans="2:6" x14ac:dyDescent="0.25">
      <c r="B573" s="49" t="s">
        <v>8874</v>
      </c>
      <c r="C573" s="49" t="s">
        <v>5976</v>
      </c>
      <c r="D573" s="60">
        <v>1</v>
      </c>
      <c r="E573" s="60">
        <v>1</v>
      </c>
      <c r="F573" s="72"/>
    </row>
    <row r="574" spans="2:6" x14ac:dyDescent="0.25">
      <c r="B574" s="49" t="s">
        <v>8873</v>
      </c>
      <c r="C574" s="49" t="s">
        <v>5976</v>
      </c>
      <c r="D574" s="60">
        <v>2</v>
      </c>
      <c r="E574" s="60">
        <v>1</v>
      </c>
      <c r="F574" s="72"/>
    </row>
    <row r="575" spans="2:6" x14ac:dyDescent="0.25">
      <c r="B575" s="49" t="s">
        <v>8872</v>
      </c>
      <c r="C575" s="49" t="s">
        <v>5976</v>
      </c>
      <c r="D575" s="60">
        <v>1</v>
      </c>
      <c r="E575" s="60">
        <v>1</v>
      </c>
      <c r="F575" s="72"/>
    </row>
    <row r="576" spans="2:6" x14ac:dyDescent="0.25">
      <c r="B576" s="49" t="s">
        <v>8871</v>
      </c>
      <c r="C576" s="49" t="s">
        <v>5976</v>
      </c>
      <c r="D576" s="60">
        <v>1</v>
      </c>
      <c r="E576" s="60">
        <v>1</v>
      </c>
      <c r="F576" s="72"/>
    </row>
    <row r="577" spans="2:6" x14ac:dyDescent="0.25">
      <c r="B577" s="49" t="s">
        <v>8870</v>
      </c>
      <c r="C577" s="49" t="s">
        <v>5976</v>
      </c>
      <c r="D577" s="60">
        <v>1</v>
      </c>
      <c r="E577" s="60">
        <v>1</v>
      </c>
      <c r="F577" s="72"/>
    </row>
    <row r="578" spans="2:6" x14ac:dyDescent="0.25">
      <c r="B578" s="49" t="s">
        <v>8869</v>
      </c>
      <c r="C578" s="49" t="s">
        <v>5976</v>
      </c>
      <c r="D578" s="60">
        <v>1</v>
      </c>
      <c r="E578" s="60">
        <v>1</v>
      </c>
      <c r="F578" s="72"/>
    </row>
    <row r="579" spans="2:6" x14ac:dyDescent="0.25">
      <c r="B579" s="49" t="s">
        <v>8868</v>
      </c>
      <c r="C579" s="49" t="s">
        <v>5976</v>
      </c>
      <c r="D579" s="60">
        <v>1</v>
      </c>
      <c r="E579" s="60">
        <v>1</v>
      </c>
      <c r="F579" s="72"/>
    </row>
    <row r="580" spans="2:6" x14ac:dyDescent="0.25">
      <c r="B580" s="49" t="s">
        <v>8867</v>
      </c>
      <c r="C580" s="49" t="s">
        <v>5976</v>
      </c>
      <c r="D580" s="60">
        <v>1</v>
      </c>
      <c r="E580" s="60">
        <v>1</v>
      </c>
      <c r="F580" s="72"/>
    </row>
    <row r="581" spans="2:6" x14ac:dyDescent="0.25">
      <c r="B581" s="49" t="s">
        <v>8866</v>
      </c>
      <c r="C581" s="49" t="s">
        <v>5976</v>
      </c>
      <c r="D581" s="60">
        <v>1</v>
      </c>
      <c r="E581" s="60">
        <v>1</v>
      </c>
      <c r="F581" s="72"/>
    </row>
    <row r="582" spans="2:6" x14ac:dyDescent="0.25">
      <c r="B582" s="49" t="s">
        <v>8865</v>
      </c>
      <c r="C582" s="49" t="s">
        <v>5976</v>
      </c>
      <c r="D582" s="60">
        <v>2</v>
      </c>
      <c r="E582" s="60">
        <v>1</v>
      </c>
      <c r="F582" s="72"/>
    </row>
    <row r="583" spans="2:6" x14ac:dyDescent="0.25">
      <c r="B583" s="49" t="s">
        <v>8864</v>
      </c>
      <c r="C583" s="49" t="s">
        <v>5976</v>
      </c>
      <c r="D583" s="60">
        <v>1</v>
      </c>
      <c r="E583" s="60">
        <v>1</v>
      </c>
      <c r="F583" s="72"/>
    </row>
    <row r="584" spans="2:6" x14ac:dyDescent="0.25">
      <c r="B584" s="49" t="s">
        <v>8863</v>
      </c>
      <c r="C584" s="49" t="s">
        <v>5976</v>
      </c>
      <c r="D584" s="60">
        <v>1</v>
      </c>
      <c r="E584" s="60">
        <v>1</v>
      </c>
      <c r="F584" s="72"/>
    </row>
    <row r="585" spans="2:6" x14ac:dyDescent="0.25">
      <c r="B585" s="49" t="s">
        <v>8862</v>
      </c>
      <c r="C585" s="49" t="s">
        <v>5976</v>
      </c>
      <c r="D585" s="60">
        <v>1</v>
      </c>
      <c r="E585" s="60">
        <v>1</v>
      </c>
      <c r="F585" s="72"/>
    </row>
    <row r="586" spans="2:6" x14ac:dyDescent="0.25">
      <c r="B586" s="49" t="s">
        <v>8861</v>
      </c>
      <c r="C586" s="49" t="s">
        <v>5976</v>
      </c>
      <c r="D586" s="60">
        <v>1</v>
      </c>
      <c r="E586" s="60">
        <v>1</v>
      </c>
      <c r="F586" s="72"/>
    </row>
    <row r="587" spans="2:6" x14ac:dyDescent="0.25">
      <c r="B587" s="49" t="s">
        <v>8860</v>
      </c>
      <c r="C587" s="49" t="s">
        <v>5976</v>
      </c>
      <c r="D587" s="60">
        <v>1</v>
      </c>
      <c r="E587" s="60">
        <v>1</v>
      </c>
      <c r="F587" s="72"/>
    </row>
    <row r="588" spans="2:6" x14ac:dyDescent="0.25">
      <c r="B588" s="49" t="s">
        <v>8859</v>
      </c>
      <c r="C588" s="49" t="s">
        <v>5976</v>
      </c>
      <c r="D588" s="60">
        <v>1</v>
      </c>
      <c r="E588" s="60">
        <v>1</v>
      </c>
      <c r="F588" s="72"/>
    </row>
    <row r="589" spans="2:6" x14ac:dyDescent="0.25">
      <c r="B589" s="49" t="s">
        <v>8858</v>
      </c>
      <c r="C589" s="49" t="s">
        <v>5976</v>
      </c>
      <c r="D589" s="60">
        <v>1</v>
      </c>
      <c r="E589" s="60">
        <v>1</v>
      </c>
      <c r="F589" s="72"/>
    </row>
    <row r="590" spans="2:6" x14ac:dyDescent="0.25">
      <c r="B590" s="49" t="s">
        <v>8857</v>
      </c>
      <c r="C590" s="49" t="s">
        <v>5976</v>
      </c>
      <c r="D590" s="60">
        <v>1</v>
      </c>
      <c r="E590" s="60">
        <v>1</v>
      </c>
      <c r="F590" s="72"/>
    </row>
    <row r="591" spans="2:6" x14ac:dyDescent="0.25">
      <c r="B591" s="49" t="s">
        <v>8856</v>
      </c>
      <c r="C591" s="49" t="s">
        <v>5976</v>
      </c>
      <c r="D591" s="60">
        <v>1</v>
      </c>
      <c r="E591" s="60">
        <v>1</v>
      </c>
      <c r="F591" s="72"/>
    </row>
    <row r="592" spans="2:6" x14ac:dyDescent="0.25">
      <c r="B592" s="49" t="s">
        <v>8855</v>
      </c>
      <c r="C592" s="49" t="s">
        <v>5976</v>
      </c>
      <c r="D592" s="60">
        <v>1</v>
      </c>
      <c r="E592" s="60">
        <v>1</v>
      </c>
      <c r="F592" s="72"/>
    </row>
    <row r="593" spans="2:6" x14ac:dyDescent="0.25">
      <c r="B593" s="49" t="s">
        <v>8854</v>
      </c>
      <c r="C593" s="49" t="s">
        <v>5976</v>
      </c>
      <c r="D593" s="60">
        <v>1</v>
      </c>
      <c r="E593" s="60">
        <v>1</v>
      </c>
      <c r="F593" s="72"/>
    </row>
    <row r="594" spans="2:6" x14ac:dyDescent="0.25">
      <c r="B594" s="49" t="s">
        <v>8853</v>
      </c>
      <c r="C594" s="49" t="s">
        <v>5976</v>
      </c>
      <c r="D594" s="60">
        <v>1</v>
      </c>
      <c r="E594" s="60">
        <v>1</v>
      </c>
      <c r="F594" s="72"/>
    </row>
    <row r="595" spans="2:6" x14ac:dyDescent="0.25">
      <c r="B595" s="49" t="s">
        <v>8852</v>
      </c>
      <c r="C595" s="49" t="s">
        <v>5976</v>
      </c>
      <c r="D595" s="60">
        <v>1</v>
      </c>
      <c r="E595" s="60">
        <v>1</v>
      </c>
      <c r="F595" s="72"/>
    </row>
    <row r="596" spans="2:6" x14ac:dyDescent="0.25">
      <c r="B596" s="49" t="s">
        <v>8851</v>
      </c>
      <c r="C596" s="49" t="s">
        <v>5976</v>
      </c>
      <c r="D596" s="60">
        <v>1</v>
      </c>
      <c r="E596" s="60">
        <v>1</v>
      </c>
      <c r="F596" s="72"/>
    </row>
    <row r="597" spans="2:6" x14ac:dyDescent="0.25">
      <c r="B597" s="49" t="s">
        <v>8850</v>
      </c>
      <c r="C597" s="49" t="s">
        <v>5976</v>
      </c>
      <c r="D597" s="60">
        <v>1</v>
      </c>
      <c r="E597" s="60">
        <v>1</v>
      </c>
      <c r="F597" s="72"/>
    </row>
    <row r="598" spans="2:6" x14ac:dyDescent="0.25">
      <c r="B598" s="49" t="s">
        <v>8849</v>
      </c>
      <c r="C598" s="49" t="s">
        <v>5976</v>
      </c>
      <c r="D598" s="60">
        <v>1</v>
      </c>
      <c r="E598" s="60">
        <v>1</v>
      </c>
      <c r="F598" s="72"/>
    </row>
    <row r="599" spans="2:6" x14ac:dyDescent="0.25">
      <c r="B599" s="49" t="s">
        <v>8848</v>
      </c>
      <c r="C599" s="49" t="s">
        <v>5976</v>
      </c>
      <c r="D599" s="60">
        <v>1</v>
      </c>
      <c r="E599" s="60">
        <v>1</v>
      </c>
      <c r="F599" s="72"/>
    </row>
    <row r="600" spans="2:6" x14ac:dyDescent="0.25">
      <c r="B600" s="49" t="s">
        <v>8847</v>
      </c>
      <c r="C600" s="49" t="s">
        <v>5976</v>
      </c>
      <c r="D600" s="60">
        <v>1</v>
      </c>
      <c r="E600" s="60">
        <v>1</v>
      </c>
      <c r="F600" s="72"/>
    </row>
    <row r="601" spans="2:6" x14ac:dyDescent="0.25">
      <c r="B601" s="49" t="s">
        <v>8846</v>
      </c>
      <c r="C601" s="49" t="s">
        <v>5976</v>
      </c>
      <c r="D601" s="60">
        <v>1</v>
      </c>
      <c r="E601" s="60">
        <v>1</v>
      </c>
      <c r="F601" s="72"/>
    </row>
    <row r="602" spans="2:6" x14ac:dyDescent="0.25">
      <c r="B602" s="49" t="s">
        <v>8845</v>
      </c>
      <c r="C602" s="49" t="s">
        <v>5976</v>
      </c>
      <c r="D602" s="60">
        <v>1</v>
      </c>
      <c r="E602" s="60">
        <v>1</v>
      </c>
      <c r="F602" s="72"/>
    </row>
    <row r="603" spans="2:6" x14ac:dyDescent="0.25">
      <c r="B603" s="49" t="s">
        <v>8844</v>
      </c>
      <c r="C603" s="49" t="s">
        <v>5976</v>
      </c>
      <c r="D603" s="60">
        <v>1</v>
      </c>
      <c r="E603" s="60">
        <v>1</v>
      </c>
      <c r="F603" s="72"/>
    </row>
    <row r="604" spans="2:6" x14ac:dyDescent="0.25">
      <c r="B604" s="49" t="s">
        <v>8843</v>
      </c>
      <c r="C604" s="49" t="s">
        <v>5976</v>
      </c>
      <c r="D604" s="60">
        <v>1</v>
      </c>
      <c r="E604" s="60">
        <v>1</v>
      </c>
      <c r="F604" s="72"/>
    </row>
    <row r="605" spans="2:6" x14ac:dyDescent="0.25">
      <c r="B605" s="49" t="s">
        <v>8842</v>
      </c>
      <c r="C605" s="49" t="s">
        <v>5976</v>
      </c>
      <c r="D605" s="60">
        <v>1</v>
      </c>
      <c r="E605" s="60">
        <v>1</v>
      </c>
      <c r="F605" s="72"/>
    </row>
    <row r="606" spans="2:6" x14ac:dyDescent="0.25">
      <c r="B606" s="49" t="s">
        <v>8841</v>
      </c>
      <c r="C606" s="49" t="s">
        <v>5976</v>
      </c>
      <c r="D606" s="60">
        <v>1</v>
      </c>
      <c r="E606" s="60">
        <v>1</v>
      </c>
      <c r="F606" s="72"/>
    </row>
    <row r="607" spans="2:6" x14ac:dyDescent="0.25">
      <c r="B607" s="49" t="s">
        <v>8840</v>
      </c>
      <c r="C607" s="49" t="s">
        <v>5976</v>
      </c>
      <c r="D607" s="60">
        <v>1</v>
      </c>
      <c r="E607" s="60">
        <v>1</v>
      </c>
      <c r="F607" s="72"/>
    </row>
    <row r="608" spans="2:6" x14ac:dyDescent="0.25">
      <c r="B608" s="49" t="s">
        <v>8839</v>
      </c>
      <c r="C608" s="49" t="s">
        <v>5976</v>
      </c>
      <c r="D608" s="60">
        <v>1</v>
      </c>
      <c r="E608" s="60">
        <v>1</v>
      </c>
      <c r="F608" s="72"/>
    </row>
    <row r="609" spans="2:6" x14ac:dyDescent="0.25">
      <c r="B609" s="49" t="s">
        <v>8838</v>
      </c>
      <c r="C609" s="49" t="s">
        <v>5976</v>
      </c>
      <c r="D609" s="60">
        <v>2</v>
      </c>
      <c r="E609" s="60">
        <v>1</v>
      </c>
      <c r="F609" s="72"/>
    </row>
    <row r="610" spans="2:6" x14ac:dyDescent="0.25">
      <c r="B610" s="49" t="s">
        <v>8837</v>
      </c>
      <c r="C610" s="49" t="s">
        <v>5976</v>
      </c>
      <c r="D610" s="60">
        <v>1</v>
      </c>
      <c r="E610" s="60">
        <v>1</v>
      </c>
      <c r="F610" s="72"/>
    </row>
    <row r="611" spans="2:6" x14ac:dyDescent="0.25">
      <c r="B611" s="49" t="s">
        <v>8836</v>
      </c>
      <c r="C611" s="49" t="s">
        <v>5976</v>
      </c>
      <c r="D611" s="60">
        <v>2</v>
      </c>
      <c r="E611" s="60">
        <v>1</v>
      </c>
      <c r="F611" s="72"/>
    </row>
    <row r="612" spans="2:6" x14ac:dyDescent="0.25">
      <c r="B612" s="49" t="s">
        <v>8835</v>
      </c>
      <c r="C612" s="49" t="s">
        <v>5976</v>
      </c>
      <c r="D612" s="60">
        <v>1</v>
      </c>
      <c r="E612" s="60">
        <v>1</v>
      </c>
      <c r="F612" s="72"/>
    </row>
    <row r="613" spans="2:6" x14ac:dyDescent="0.25">
      <c r="B613" s="49" t="s">
        <v>8834</v>
      </c>
      <c r="C613" s="49" t="s">
        <v>5976</v>
      </c>
      <c r="D613" s="60">
        <v>1</v>
      </c>
      <c r="E613" s="60">
        <v>1</v>
      </c>
      <c r="F613" s="72"/>
    </row>
    <row r="614" spans="2:6" x14ac:dyDescent="0.25">
      <c r="B614" s="49" t="s">
        <v>8833</v>
      </c>
      <c r="C614" s="49" t="s">
        <v>5976</v>
      </c>
      <c r="D614" s="60">
        <v>1</v>
      </c>
      <c r="E614" s="60">
        <v>1</v>
      </c>
      <c r="F614" s="72"/>
    </row>
    <row r="615" spans="2:6" x14ac:dyDescent="0.25">
      <c r="B615" s="49" t="s">
        <v>8832</v>
      </c>
      <c r="C615" s="49" t="s">
        <v>5976</v>
      </c>
      <c r="D615" s="60">
        <v>1</v>
      </c>
      <c r="E615" s="60">
        <v>1</v>
      </c>
      <c r="F615" s="72"/>
    </row>
    <row r="616" spans="2:6" x14ac:dyDescent="0.25">
      <c r="B616" s="49" t="s">
        <v>8831</v>
      </c>
      <c r="C616" s="49" t="s">
        <v>5976</v>
      </c>
      <c r="D616" s="60">
        <v>1</v>
      </c>
      <c r="E616" s="60">
        <v>1</v>
      </c>
      <c r="F616" s="72"/>
    </row>
    <row r="617" spans="2:6" x14ac:dyDescent="0.25">
      <c r="B617" s="49" t="s">
        <v>8830</v>
      </c>
      <c r="C617" s="49" t="s">
        <v>5976</v>
      </c>
      <c r="D617" s="60">
        <v>1</v>
      </c>
      <c r="E617" s="60">
        <v>1</v>
      </c>
      <c r="F617" s="72"/>
    </row>
    <row r="618" spans="2:6" x14ac:dyDescent="0.25">
      <c r="B618" s="49" t="s">
        <v>8829</v>
      </c>
      <c r="C618" s="49" t="s">
        <v>5976</v>
      </c>
      <c r="D618" s="60">
        <v>2</v>
      </c>
      <c r="E618" s="60">
        <v>1</v>
      </c>
      <c r="F618" s="72"/>
    </row>
    <row r="619" spans="2:6" x14ac:dyDescent="0.25">
      <c r="B619" s="49" t="s">
        <v>8828</v>
      </c>
      <c r="C619" s="49" t="s">
        <v>5976</v>
      </c>
      <c r="D619" s="60">
        <v>1</v>
      </c>
      <c r="E619" s="60">
        <v>1</v>
      </c>
      <c r="F619" s="72"/>
    </row>
    <row r="620" spans="2:6" x14ac:dyDescent="0.25">
      <c r="B620" s="49" t="s">
        <v>8827</v>
      </c>
      <c r="C620" s="49" t="s">
        <v>5976</v>
      </c>
      <c r="D620" s="60">
        <v>1</v>
      </c>
      <c r="E620" s="60">
        <v>1</v>
      </c>
      <c r="F620" s="72"/>
    </row>
    <row r="621" spans="2:6" x14ac:dyDescent="0.25">
      <c r="B621" s="49" t="s">
        <v>8826</v>
      </c>
      <c r="C621" s="49" t="s">
        <v>5976</v>
      </c>
      <c r="D621" s="60">
        <v>1</v>
      </c>
      <c r="E621" s="60">
        <v>1</v>
      </c>
      <c r="F621" s="72"/>
    </row>
    <row r="622" spans="2:6" x14ac:dyDescent="0.25">
      <c r="B622" s="49" t="s">
        <v>8825</v>
      </c>
      <c r="C622" s="49" t="s">
        <v>5976</v>
      </c>
      <c r="D622" s="60">
        <v>2</v>
      </c>
      <c r="E622" s="60">
        <v>1</v>
      </c>
      <c r="F622" s="72"/>
    </row>
    <row r="623" spans="2:6" x14ac:dyDescent="0.25">
      <c r="B623" s="49" t="s">
        <v>8824</v>
      </c>
      <c r="C623" s="49" t="s">
        <v>5976</v>
      </c>
      <c r="D623" s="60">
        <v>1</v>
      </c>
      <c r="E623" s="60">
        <v>1</v>
      </c>
      <c r="F623" s="72"/>
    </row>
    <row r="624" spans="2:6" x14ac:dyDescent="0.25">
      <c r="B624" s="49" t="s">
        <v>8823</v>
      </c>
      <c r="C624" s="49" t="s">
        <v>5976</v>
      </c>
      <c r="D624" s="60">
        <v>2</v>
      </c>
      <c r="E624" s="60">
        <v>1</v>
      </c>
      <c r="F624" s="72"/>
    </row>
    <row r="625" spans="2:6" x14ac:dyDescent="0.25">
      <c r="B625" s="49" t="s">
        <v>8822</v>
      </c>
      <c r="C625" s="49" t="s">
        <v>5976</v>
      </c>
      <c r="D625" s="60">
        <v>1</v>
      </c>
      <c r="E625" s="60">
        <v>1</v>
      </c>
      <c r="F625" s="72"/>
    </row>
    <row r="626" spans="2:6" x14ac:dyDescent="0.25">
      <c r="B626" s="49" t="s">
        <v>8821</v>
      </c>
      <c r="C626" s="49" t="s">
        <v>5976</v>
      </c>
      <c r="D626" s="60">
        <v>1</v>
      </c>
      <c r="E626" s="60">
        <v>1</v>
      </c>
      <c r="F626" s="72"/>
    </row>
    <row r="627" spans="2:6" x14ac:dyDescent="0.25">
      <c r="B627" s="49" t="s">
        <v>8820</v>
      </c>
      <c r="C627" s="49" t="s">
        <v>5976</v>
      </c>
      <c r="D627" s="60">
        <v>1</v>
      </c>
      <c r="E627" s="60">
        <v>1</v>
      </c>
      <c r="F627" s="72"/>
    </row>
    <row r="628" spans="2:6" x14ac:dyDescent="0.25">
      <c r="B628" s="49" t="s">
        <v>8819</v>
      </c>
      <c r="C628" s="49" t="s">
        <v>5976</v>
      </c>
      <c r="D628" s="60">
        <v>1</v>
      </c>
      <c r="E628" s="60">
        <v>1</v>
      </c>
      <c r="F628" s="72"/>
    </row>
    <row r="629" spans="2:6" x14ac:dyDescent="0.25">
      <c r="B629" s="49" t="s">
        <v>8818</v>
      </c>
      <c r="C629" s="49" t="s">
        <v>5976</v>
      </c>
      <c r="D629" s="60">
        <v>1</v>
      </c>
      <c r="E629" s="60">
        <v>1</v>
      </c>
      <c r="F629" s="72"/>
    </row>
    <row r="630" spans="2:6" x14ac:dyDescent="0.25">
      <c r="B630" s="49" t="s">
        <v>8817</v>
      </c>
      <c r="C630" s="49" t="s">
        <v>5976</v>
      </c>
      <c r="D630" s="60">
        <v>1</v>
      </c>
      <c r="E630" s="60">
        <v>1</v>
      </c>
      <c r="F630" s="72"/>
    </row>
    <row r="631" spans="2:6" x14ac:dyDescent="0.25">
      <c r="B631" s="49" t="s">
        <v>8816</v>
      </c>
      <c r="C631" s="49" t="s">
        <v>5976</v>
      </c>
      <c r="D631" s="60">
        <v>1</v>
      </c>
      <c r="E631" s="60">
        <v>1</v>
      </c>
      <c r="F631" s="72"/>
    </row>
    <row r="632" spans="2:6" x14ac:dyDescent="0.25">
      <c r="B632" s="49" t="s">
        <v>8815</v>
      </c>
      <c r="C632" s="49" t="s">
        <v>5976</v>
      </c>
      <c r="D632" s="60">
        <v>1</v>
      </c>
      <c r="E632" s="60">
        <v>1</v>
      </c>
      <c r="F632" s="72"/>
    </row>
    <row r="633" spans="2:6" x14ac:dyDescent="0.25">
      <c r="B633" s="49" t="s">
        <v>8814</v>
      </c>
      <c r="C633" s="49" t="s">
        <v>5976</v>
      </c>
      <c r="D633" s="60">
        <v>1</v>
      </c>
      <c r="E633" s="60">
        <v>1</v>
      </c>
      <c r="F633" s="72"/>
    </row>
    <row r="634" spans="2:6" x14ac:dyDescent="0.25">
      <c r="B634" s="49" t="s">
        <v>8813</v>
      </c>
      <c r="C634" s="49" t="s">
        <v>5976</v>
      </c>
      <c r="D634" s="60">
        <v>1</v>
      </c>
      <c r="E634" s="60">
        <v>1</v>
      </c>
      <c r="F634" s="72"/>
    </row>
    <row r="635" spans="2:6" x14ac:dyDescent="0.25">
      <c r="B635" s="49" t="s">
        <v>8812</v>
      </c>
      <c r="C635" s="49" t="s">
        <v>5976</v>
      </c>
      <c r="D635" s="60">
        <v>1</v>
      </c>
      <c r="E635" s="60">
        <v>1</v>
      </c>
      <c r="F635" s="72"/>
    </row>
    <row r="636" spans="2:6" x14ac:dyDescent="0.25">
      <c r="B636" s="49" t="s">
        <v>8811</v>
      </c>
      <c r="C636" s="49" t="s">
        <v>5976</v>
      </c>
      <c r="D636" s="60">
        <v>1</v>
      </c>
      <c r="E636" s="60">
        <v>1</v>
      </c>
      <c r="F636" s="72"/>
    </row>
    <row r="637" spans="2:6" x14ac:dyDescent="0.25">
      <c r="B637" s="49" t="s">
        <v>8810</v>
      </c>
      <c r="C637" s="49" t="s">
        <v>5976</v>
      </c>
      <c r="D637" s="60">
        <v>1</v>
      </c>
      <c r="E637" s="60">
        <v>1</v>
      </c>
      <c r="F637" s="72"/>
    </row>
    <row r="638" spans="2:6" x14ac:dyDescent="0.25">
      <c r="B638" s="49" t="s">
        <v>8809</v>
      </c>
      <c r="C638" s="49" t="s">
        <v>5976</v>
      </c>
      <c r="D638" s="60">
        <v>2</v>
      </c>
      <c r="E638" s="60">
        <v>1</v>
      </c>
      <c r="F638" s="72"/>
    </row>
    <row r="639" spans="2:6" x14ac:dyDescent="0.25">
      <c r="B639" s="49" t="s">
        <v>8808</v>
      </c>
      <c r="C639" s="49" t="s">
        <v>5976</v>
      </c>
      <c r="D639" s="60">
        <v>1</v>
      </c>
      <c r="E639" s="60">
        <v>1</v>
      </c>
      <c r="F639" s="72"/>
    </row>
    <row r="640" spans="2:6" x14ac:dyDescent="0.25">
      <c r="B640" s="49" t="s">
        <v>8807</v>
      </c>
      <c r="C640" s="49" t="s">
        <v>5976</v>
      </c>
      <c r="D640" s="60">
        <v>1</v>
      </c>
      <c r="E640" s="60">
        <v>1</v>
      </c>
      <c r="F640" s="72"/>
    </row>
    <row r="641" spans="2:6" x14ac:dyDescent="0.25">
      <c r="B641" s="49" t="s">
        <v>8806</v>
      </c>
      <c r="C641" s="49" t="s">
        <v>5976</v>
      </c>
      <c r="D641" s="60">
        <v>1</v>
      </c>
      <c r="E641" s="60">
        <v>1</v>
      </c>
      <c r="F641" s="72"/>
    </row>
    <row r="642" spans="2:6" x14ac:dyDescent="0.25">
      <c r="B642" s="49" t="s">
        <v>8805</v>
      </c>
      <c r="C642" s="49" t="s">
        <v>5976</v>
      </c>
      <c r="D642" s="60">
        <v>1</v>
      </c>
      <c r="E642" s="60">
        <v>1</v>
      </c>
      <c r="F642" s="72"/>
    </row>
    <row r="643" spans="2:6" x14ac:dyDescent="0.25">
      <c r="B643" s="49" t="s">
        <v>8804</v>
      </c>
      <c r="C643" s="49" t="s">
        <v>5976</v>
      </c>
      <c r="D643" s="60">
        <v>1</v>
      </c>
      <c r="E643" s="60">
        <v>1</v>
      </c>
      <c r="F643" s="72"/>
    </row>
    <row r="644" spans="2:6" x14ac:dyDescent="0.25">
      <c r="B644" s="49" t="s">
        <v>8803</v>
      </c>
      <c r="C644" s="49" t="s">
        <v>5976</v>
      </c>
      <c r="D644" s="60">
        <v>1</v>
      </c>
      <c r="E644" s="60">
        <v>1</v>
      </c>
      <c r="F644" s="72"/>
    </row>
    <row r="645" spans="2:6" x14ac:dyDescent="0.25">
      <c r="B645" s="49" t="s">
        <v>8802</v>
      </c>
      <c r="C645" s="49" t="s">
        <v>5976</v>
      </c>
      <c r="D645" s="60">
        <v>1</v>
      </c>
      <c r="E645" s="60">
        <v>1</v>
      </c>
      <c r="F645" s="72"/>
    </row>
    <row r="646" spans="2:6" x14ac:dyDescent="0.25">
      <c r="B646" s="49" t="s">
        <v>8801</v>
      </c>
      <c r="C646" s="49" t="s">
        <v>5976</v>
      </c>
      <c r="D646" s="60">
        <v>1</v>
      </c>
      <c r="E646" s="60">
        <v>1</v>
      </c>
      <c r="F646" s="72"/>
    </row>
    <row r="647" spans="2:6" x14ac:dyDescent="0.25">
      <c r="B647" s="49" t="s">
        <v>8800</v>
      </c>
      <c r="C647" s="49" t="s">
        <v>5976</v>
      </c>
      <c r="D647" s="60">
        <v>1</v>
      </c>
      <c r="E647" s="60">
        <v>1</v>
      </c>
      <c r="F647" s="72"/>
    </row>
    <row r="648" spans="2:6" x14ac:dyDescent="0.25">
      <c r="B648" s="49" t="s">
        <v>8799</v>
      </c>
      <c r="C648" s="49" t="s">
        <v>5976</v>
      </c>
      <c r="D648" s="60">
        <v>1</v>
      </c>
      <c r="E648" s="60">
        <v>1</v>
      </c>
      <c r="F648" s="72"/>
    </row>
    <row r="649" spans="2:6" x14ac:dyDescent="0.25">
      <c r="B649" s="49" t="s">
        <v>8798</v>
      </c>
      <c r="C649" s="49" t="s">
        <v>5976</v>
      </c>
      <c r="D649" s="60">
        <v>1</v>
      </c>
      <c r="E649" s="60">
        <v>1</v>
      </c>
      <c r="F649" s="72"/>
    </row>
    <row r="650" spans="2:6" x14ac:dyDescent="0.25">
      <c r="B650" s="49" t="s">
        <v>8797</v>
      </c>
      <c r="C650" s="49" t="s">
        <v>5976</v>
      </c>
      <c r="D650" s="60">
        <v>1</v>
      </c>
      <c r="E650" s="60">
        <v>1</v>
      </c>
      <c r="F650" s="72"/>
    </row>
    <row r="651" spans="2:6" x14ac:dyDescent="0.25">
      <c r="B651" s="49" t="s">
        <v>8796</v>
      </c>
      <c r="C651" s="49" t="s">
        <v>5976</v>
      </c>
      <c r="D651" s="60">
        <v>1</v>
      </c>
      <c r="E651" s="60">
        <v>1</v>
      </c>
      <c r="F651" s="72"/>
    </row>
    <row r="652" spans="2:6" x14ac:dyDescent="0.25">
      <c r="B652" s="49" t="s">
        <v>8795</v>
      </c>
      <c r="C652" s="49" t="s">
        <v>5976</v>
      </c>
      <c r="D652" s="60">
        <v>1</v>
      </c>
      <c r="E652" s="60">
        <v>1</v>
      </c>
      <c r="F652" s="72"/>
    </row>
    <row r="653" spans="2:6" x14ac:dyDescent="0.25">
      <c r="B653" s="49" t="s">
        <v>8794</v>
      </c>
      <c r="C653" s="49" t="s">
        <v>5976</v>
      </c>
      <c r="D653" s="60">
        <v>1</v>
      </c>
      <c r="E653" s="60">
        <v>1</v>
      </c>
      <c r="F653" s="72"/>
    </row>
    <row r="654" spans="2:6" x14ac:dyDescent="0.25">
      <c r="B654" s="49" t="s">
        <v>8793</v>
      </c>
      <c r="C654" s="49" t="s">
        <v>5976</v>
      </c>
      <c r="D654" s="60">
        <v>1</v>
      </c>
      <c r="E654" s="60">
        <v>1</v>
      </c>
      <c r="F654" s="72"/>
    </row>
    <row r="655" spans="2:6" x14ac:dyDescent="0.25">
      <c r="B655" s="49" t="s">
        <v>8792</v>
      </c>
      <c r="C655" s="49" t="s">
        <v>5976</v>
      </c>
      <c r="D655" s="60">
        <v>1</v>
      </c>
      <c r="E655" s="60">
        <v>1</v>
      </c>
      <c r="F655" s="72"/>
    </row>
    <row r="656" spans="2:6" x14ac:dyDescent="0.25">
      <c r="B656" s="49" t="s">
        <v>8791</v>
      </c>
      <c r="C656" s="49" t="s">
        <v>5976</v>
      </c>
      <c r="D656" s="60">
        <v>1</v>
      </c>
      <c r="E656" s="60">
        <v>1</v>
      </c>
      <c r="F656" s="72"/>
    </row>
    <row r="657" spans="2:6" x14ac:dyDescent="0.25">
      <c r="B657" s="49" t="s">
        <v>8790</v>
      </c>
      <c r="C657" s="49" t="s">
        <v>5976</v>
      </c>
      <c r="D657" s="60">
        <v>1</v>
      </c>
      <c r="E657" s="60">
        <v>1</v>
      </c>
      <c r="F657" s="72"/>
    </row>
    <row r="658" spans="2:6" x14ac:dyDescent="0.25">
      <c r="B658" s="49" t="s">
        <v>8789</v>
      </c>
      <c r="C658" s="49" t="s">
        <v>5976</v>
      </c>
      <c r="D658" s="60">
        <v>1</v>
      </c>
      <c r="E658" s="60">
        <v>1</v>
      </c>
      <c r="F658" s="72"/>
    </row>
    <row r="659" spans="2:6" x14ac:dyDescent="0.25">
      <c r="B659" s="49" t="s">
        <v>8788</v>
      </c>
      <c r="C659" s="49" t="s">
        <v>5976</v>
      </c>
      <c r="D659" s="60">
        <v>1</v>
      </c>
      <c r="E659" s="60">
        <v>1</v>
      </c>
      <c r="F659" s="72"/>
    </row>
    <row r="660" spans="2:6" x14ac:dyDescent="0.25">
      <c r="B660" s="49" t="s">
        <v>8787</v>
      </c>
      <c r="C660" s="49" t="s">
        <v>5976</v>
      </c>
      <c r="D660" s="60">
        <v>1</v>
      </c>
      <c r="E660" s="60">
        <v>1</v>
      </c>
      <c r="F660" s="72"/>
    </row>
    <row r="661" spans="2:6" x14ac:dyDescent="0.25">
      <c r="B661" s="49" t="s">
        <v>8786</v>
      </c>
      <c r="C661" s="49" t="s">
        <v>5976</v>
      </c>
      <c r="D661" s="60">
        <v>1</v>
      </c>
      <c r="E661" s="60">
        <v>1</v>
      </c>
      <c r="F661" s="72"/>
    </row>
    <row r="662" spans="2:6" x14ac:dyDescent="0.25">
      <c r="B662" s="49" t="s">
        <v>8785</v>
      </c>
      <c r="C662" s="49" t="s">
        <v>5976</v>
      </c>
      <c r="D662" s="60">
        <v>1</v>
      </c>
      <c r="E662" s="60">
        <v>1</v>
      </c>
      <c r="F662" s="72"/>
    </row>
    <row r="663" spans="2:6" x14ac:dyDescent="0.25">
      <c r="B663" s="49" t="s">
        <v>8784</v>
      </c>
      <c r="C663" s="49" t="s">
        <v>5976</v>
      </c>
      <c r="D663" s="60">
        <v>1</v>
      </c>
      <c r="E663" s="60">
        <v>1</v>
      </c>
      <c r="F663" s="72"/>
    </row>
    <row r="664" spans="2:6" x14ac:dyDescent="0.25">
      <c r="B664" s="49" t="s">
        <v>8783</v>
      </c>
      <c r="C664" s="49" t="s">
        <v>5976</v>
      </c>
      <c r="D664" s="60">
        <v>1</v>
      </c>
      <c r="E664" s="60">
        <v>1</v>
      </c>
      <c r="F664" s="72"/>
    </row>
    <row r="665" spans="2:6" x14ac:dyDescent="0.25">
      <c r="B665" s="49" t="s">
        <v>8782</v>
      </c>
      <c r="C665" s="49" t="s">
        <v>5976</v>
      </c>
      <c r="D665" s="60">
        <v>1</v>
      </c>
      <c r="E665" s="60">
        <v>1</v>
      </c>
      <c r="F665" s="72"/>
    </row>
    <row r="666" spans="2:6" x14ac:dyDescent="0.25">
      <c r="B666" s="49" t="s">
        <v>8781</v>
      </c>
      <c r="C666" s="49" t="s">
        <v>5976</v>
      </c>
      <c r="D666" s="60">
        <v>1</v>
      </c>
      <c r="E666" s="60">
        <v>1</v>
      </c>
      <c r="F666" s="72"/>
    </row>
    <row r="667" spans="2:6" x14ac:dyDescent="0.25">
      <c r="B667" s="49" t="s">
        <v>8780</v>
      </c>
      <c r="C667" s="49" t="s">
        <v>5976</v>
      </c>
      <c r="D667" s="60">
        <v>1</v>
      </c>
      <c r="E667" s="60">
        <v>1</v>
      </c>
      <c r="F667" s="72"/>
    </row>
    <row r="668" spans="2:6" x14ac:dyDescent="0.25">
      <c r="B668" s="49" t="s">
        <v>8779</v>
      </c>
      <c r="C668" s="49" t="s">
        <v>5976</v>
      </c>
      <c r="D668" s="60">
        <v>1</v>
      </c>
      <c r="E668" s="60">
        <v>1</v>
      </c>
      <c r="F668" s="72"/>
    </row>
    <row r="669" spans="2:6" x14ac:dyDescent="0.25">
      <c r="B669" s="49" t="s">
        <v>8778</v>
      </c>
      <c r="C669" s="49" t="s">
        <v>5976</v>
      </c>
      <c r="D669" s="60">
        <v>1</v>
      </c>
      <c r="E669" s="60">
        <v>1</v>
      </c>
      <c r="F669" s="72"/>
    </row>
    <row r="670" spans="2:6" x14ac:dyDescent="0.25">
      <c r="B670" s="49" t="s">
        <v>8777</v>
      </c>
      <c r="C670" s="49" t="s">
        <v>5976</v>
      </c>
      <c r="D670" s="60">
        <v>1</v>
      </c>
      <c r="E670" s="60">
        <v>1</v>
      </c>
      <c r="F670" s="72"/>
    </row>
    <row r="671" spans="2:6" x14ac:dyDescent="0.25">
      <c r="B671" s="49" t="s">
        <v>8776</v>
      </c>
      <c r="C671" s="49" t="s">
        <v>5976</v>
      </c>
      <c r="D671" s="60">
        <v>1</v>
      </c>
      <c r="E671" s="60">
        <v>1</v>
      </c>
      <c r="F671" s="72"/>
    </row>
    <row r="672" spans="2:6" x14ac:dyDescent="0.25">
      <c r="B672" s="49" t="s">
        <v>8775</v>
      </c>
      <c r="C672" s="49" t="s">
        <v>5976</v>
      </c>
      <c r="D672" s="60">
        <v>1</v>
      </c>
      <c r="E672" s="60">
        <v>1</v>
      </c>
      <c r="F672" s="72"/>
    </row>
    <row r="673" spans="2:6" x14ac:dyDescent="0.25">
      <c r="B673" s="49" t="s">
        <v>8774</v>
      </c>
      <c r="C673" s="49" t="s">
        <v>5976</v>
      </c>
      <c r="D673" s="60">
        <v>1</v>
      </c>
      <c r="E673" s="60">
        <v>1</v>
      </c>
      <c r="F673" s="72"/>
    </row>
    <row r="674" spans="2:6" x14ac:dyDescent="0.25">
      <c r="B674" s="49" t="s">
        <v>8773</v>
      </c>
      <c r="C674" s="49" t="s">
        <v>5976</v>
      </c>
      <c r="D674" s="60">
        <v>98</v>
      </c>
      <c r="E674" s="60">
        <v>1</v>
      </c>
      <c r="F674" s="72"/>
    </row>
    <row r="675" spans="2:6" x14ac:dyDescent="0.25">
      <c r="B675" s="49" t="s">
        <v>8772</v>
      </c>
      <c r="C675" s="49" t="s">
        <v>5976</v>
      </c>
      <c r="D675" s="60">
        <v>2</v>
      </c>
      <c r="E675" s="60">
        <v>1</v>
      </c>
      <c r="F675" s="72"/>
    </row>
    <row r="676" spans="2:6" x14ac:dyDescent="0.25">
      <c r="B676" s="49" t="s">
        <v>8771</v>
      </c>
      <c r="C676" s="49" t="s">
        <v>5976</v>
      </c>
      <c r="D676" s="60">
        <v>1</v>
      </c>
      <c r="E676" s="60">
        <v>1</v>
      </c>
      <c r="F676" s="72"/>
    </row>
    <row r="677" spans="2:6" x14ac:dyDescent="0.25">
      <c r="B677" s="49" t="s">
        <v>8770</v>
      </c>
      <c r="C677" s="49" t="s">
        <v>5976</v>
      </c>
      <c r="D677" s="60">
        <v>2</v>
      </c>
      <c r="E677" s="60">
        <v>1</v>
      </c>
      <c r="F677" s="72"/>
    </row>
    <row r="678" spans="2:6" x14ac:dyDescent="0.25">
      <c r="B678" s="49" t="s">
        <v>8769</v>
      </c>
      <c r="C678" s="49" t="s">
        <v>5976</v>
      </c>
      <c r="D678" s="60">
        <v>1</v>
      </c>
      <c r="E678" s="60">
        <v>1</v>
      </c>
      <c r="F678" s="72"/>
    </row>
    <row r="679" spans="2:6" x14ac:dyDescent="0.25">
      <c r="B679" s="49" t="s">
        <v>8768</v>
      </c>
      <c r="C679" s="49" t="s">
        <v>5976</v>
      </c>
      <c r="D679" s="60">
        <v>1</v>
      </c>
      <c r="E679" s="60">
        <v>1</v>
      </c>
      <c r="F679" s="72"/>
    </row>
    <row r="680" spans="2:6" x14ac:dyDescent="0.25">
      <c r="B680" s="49" t="s">
        <v>8767</v>
      </c>
      <c r="C680" s="49" t="s">
        <v>5976</v>
      </c>
      <c r="D680" s="60">
        <v>1</v>
      </c>
      <c r="E680" s="60">
        <v>1</v>
      </c>
      <c r="F680" s="72"/>
    </row>
    <row r="681" spans="2:6" x14ac:dyDescent="0.25">
      <c r="B681" s="49" t="s">
        <v>8766</v>
      </c>
      <c r="C681" s="49" t="s">
        <v>5976</v>
      </c>
      <c r="D681" s="60">
        <v>1</v>
      </c>
      <c r="E681" s="60">
        <v>1</v>
      </c>
      <c r="F681" s="72"/>
    </row>
    <row r="682" spans="2:6" x14ac:dyDescent="0.25">
      <c r="B682" s="49" t="s">
        <v>8765</v>
      </c>
      <c r="C682" s="49" t="s">
        <v>5976</v>
      </c>
      <c r="D682" s="60">
        <v>1</v>
      </c>
      <c r="E682" s="60">
        <v>1</v>
      </c>
      <c r="F682" s="72"/>
    </row>
    <row r="683" spans="2:6" x14ac:dyDescent="0.25">
      <c r="B683" s="49" t="s">
        <v>8764</v>
      </c>
      <c r="C683" s="49" t="s">
        <v>5976</v>
      </c>
      <c r="D683" s="60">
        <v>1</v>
      </c>
      <c r="E683" s="60">
        <v>1</v>
      </c>
      <c r="F683" s="72"/>
    </row>
    <row r="684" spans="2:6" x14ac:dyDescent="0.25">
      <c r="B684" s="49" t="s">
        <v>8763</v>
      </c>
      <c r="C684" s="49" t="s">
        <v>5976</v>
      </c>
      <c r="D684" s="60">
        <v>1</v>
      </c>
      <c r="E684" s="60">
        <v>1</v>
      </c>
      <c r="F684" s="72"/>
    </row>
    <row r="685" spans="2:6" x14ac:dyDescent="0.25">
      <c r="B685" s="49" t="s">
        <v>8762</v>
      </c>
      <c r="C685" s="49" t="s">
        <v>5976</v>
      </c>
      <c r="D685" s="60">
        <v>1</v>
      </c>
      <c r="E685" s="60">
        <v>1</v>
      </c>
      <c r="F685" s="72"/>
    </row>
    <row r="686" spans="2:6" x14ac:dyDescent="0.25">
      <c r="B686" s="49" t="s">
        <v>8761</v>
      </c>
      <c r="C686" s="49" t="s">
        <v>5976</v>
      </c>
      <c r="D686" s="60">
        <v>1</v>
      </c>
      <c r="E686" s="60">
        <v>1</v>
      </c>
      <c r="F686" s="72"/>
    </row>
    <row r="687" spans="2:6" x14ac:dyDescent="0.25">
      <c r="B687" s="49" t="s">
        <v>8760</v>
      </c>
      <c r="C687" s="49" t="s">
        <v>5976</v>
      </c>
      <c r="D687" s="60">
        <v>1</v>
      </c>
      <c r="E687" s="60">
        <v>1</v>
      </c>
      <c r="F687" s="72"/>
    </row>
    <row r="688" spans="2:6" x14ac:dyDescent="0.25">
      <c r="B688" s="49" t="s">
        <v>8759</v>
      </c>
      <c r="C688" s="49" t="s">
        <v>5976</v>
      </c>
      <c r="D688" s="60">
        <v>1</v>
      </c>
      <c r="E688" s="60">
        <v>1</v>
      </c>
      <c r="F688" s="72"/>
    </row>
    <row r="689" spans="2:6" x14ac:dyDescent="0.25">
      <c r="B689" s="49" t="s">
        <v>8758</v>
      </c>
      <c r="C689" s="49" t="s">
        <v>5976</v>
      </c>
      <c r="D689" s="60">
        <v>1</v>
      </c>
      <c r="E689" s="60">
        <v>1</v>
      </c>
      <c r="F689" s="72"/>
    </row>
    <row r="690" spans="2:6" x14ac:dyDescent="0.25">
      <c r="B690" s="49" t="s">
        <v>8757</v>
      </c>
      <c r="C690" s="49" t="s">
        <v>5976</v>
      </c>
      <c r="D690" s="60">
        <v>1</v>
      </c>
      <c r="E690" s="60">
        <v>1</v>
      </c>
      <c r="F690" s="72"/>
    </row>
    <row r="691" spans="2:6" x14ac:dyDescent="0.25">
      <c r="B691" s="49" t="s">
        <v>8756</v>
      </c>
      <c r="C691" s="49" t="s">
        <v>5976</v>
      </c>
      <c r="D691" s="60">
        <v>1</v>
      </c>
      <c r="E691" s="60">
        <v>1</v>
      </c>
      <c r="F691" s="72"/>
    </row>
    <row r="692" spans="2:6" x14ac:dyDescent="0.25">
      <c r="B692" s="49" t="s">
        <v>8755</v>
      </c>
      <c r="C692" s="49" t="s">
        <v>5976</v>
      </c>
      <c r="D692" s="60">
        <v>1</v>
      </c>
      <c r="E692" s="60">
        <v>1</v>
      </c>
      <c r="F692" s="72"/>
    </row>
    <row r="693" spans="2:6" x14ac:dyDescent="0.25">
      <c r="B693" s="49" t="s">
        <v>8754</v>
      </c>
      <c r="C693" s="49" t="s">
        <v>5976</v>
      </c>
      <c r="D693" s="60">
        <v>1</v>
      </c>
      <c r="E693" s="60">
        <v>1</v>
      </c>
      <c r="F693" s="72"/>
    </row>
    <row r="694" spans="2:6" x14ac:dyDescent="0.25">
      <c r="B694" s="49" t="s">
        <v>8753</v>
      </c>
      <c r="C694" s="49" t="s">
        <v>5976</v>
      </c>
      <c r="D694" s="60">
        <v>1</v>
      </c>
      <c r="E694" s="60">
        <v>1</v>
      </c>
      <c r="F694" s="72"/>
    </row>
    <row r="695" spans="2:6" x14ac:dyDescent="0.25">
      <c r="B695" s="49" t="s">
        <v>8752</v>
      </c>
      <c r="C695" s="49" t="s">
        <v>5976</v>
      </c>
      <c r="D695" s="60">
        <v>1</v>
      </c>
      <c r="E695" s="60">
        <v>1</v>
      </c>
      <c r="F695" s="72"/>
    </row>
    <row r="696" spans="2:6" x14ac:dyDescent="0.25">
      <c r="B696" s="49" t="s">
        <v>8751</v>
      </c>
      <c r="C696" s="49" t="s">
        <v>5976</v>
      </c>
      <c r="D696" s="60">
        <v>1</v>
      </c>
      <c r="E696" s="60">
        <v>1</v>
      </c>
      <c r="F696" s="72"/>
    </row>
    <row r="697" spans="2:6" x14ac:dyDescent="0.25">
      <c r="B697" s="49" t="s">
        <v>8750</v>
      </c>
      <c r="C697" s="49" t="s">
        <v>5976</v>
      </c>
      <c r="D697" s="60">
        <v>1</v>
      </c>
      <c r="E697" s="60">
        <v>1</v>
      </c>
      <c r="F697" s="72"/>
    </row>
    <row r="698" spans="2:6" x14ac:dyDescent="0.25">
      <c r="B698" s="49" t="s">
        <v>8749</v>
      </c>
      <c r="C698" s="49" t="s">
        <v>5976</v>
      </c>
      <c r="D698" s="60">
        <v>1</v>
      </c>
      <c r="E698" s="60">
        <v>1</v>
      </c>
      <c r="F698" s="72"/>
    </row>
    <row r="699" spans="2:6" x14ac:dyDescent="0.25">
      <c r="B699" s="49" t="s">
        <v>8748</v>
      </c>
      <c r="C699" s="49" t="s">
        <v>5976</v>
      </c>
      <c r="D699" s="60">
        <v>1</v>
      </c>
      <c r="E699" s="60">
        <v>1</v>
      </c>
      <c r="F699" s="72"/>
    </row>
    <row r="700" spans="2:6" x14ac:dyDescent="0.25">
      <c r="B700" s="49" t="s">
        <v>8747</v>
      </c>
      <c r="C700" s="49" t="s">
        <v>5976</v>
      </c>
      <c r="D700" s="60">
        <v>1</v>
      </c>
      <c r="E700" s="60">
        <v>1</v>
      </c>
      <c r="F700" s="72"/>
    </row>
    <row r="701" spans="2:6" x14ac:dyDescent="0.25">
      <c r="B701" s="49" t="s">
        <v>8746</v>
      </c>
      <c r="C701" s="49" t="s">
        <v>5976</v>
      </c>
      <c r="D701" s="60">
        <v>1</v>
      </c>
      <c r="E701" s="60">
        <v>1</v>
      </c>
      <c r="F701" s="72"/>
    </row>
    <row r="702" spans="2:6" x14ac:dyDescent="0.25">
      <c r="B702" s="49" t="s">
        <v>8745</v>
      </c>
      <c r="C702" s="49" t="s">
        <v>5976</v>
      </c>
      <c r="D702" s="60">
        <v>1</v>
      </c>
      <c r="E702" s="60">
        <v>1</v>
      </c>
      <c r="F702" s="72"/>
    </row>
    <row r="703" spans="2:6" x14ac:dyDescent="0.25">
      <c r="B703" s="49" t="s">
        <v>8744</v>
      </c>
      <c r="C703" s="49" t="s">
        <v>5976</v>
      </c>
      <c r="D703" s="60">
        <v>1</v>
      </c>
      <c r="E703" s="60">
        <v>1</v>
      </c>
      <c r="F703" s="72"/>
    </row>
    <row r="704" spans="2:6" x14ac:dyDescent="0.25">
      <c r="B704" s="49" t="s">
        <v>8743</v>
      </c>
      <c r="C704" s="49" t="s">
        <v>5976</v>
      </c>
      <c r="D704" s="60">
        <v>1</v>
      </c>
      <c r="E704" s="60">
        <v>1</v>
      </c>
      <c r="F704" s="72"/>
    </row>
    <row r="705" spans="2:6" x14ac:dyDescent="0.25">
      <c r="B705" s="49" t="s">
        <v>8742</v>
      </c>
      <c r="C705" s="49" t="s">
        <v>5976</v>
      </c>
      <c r="D705" s="60">
        <v>1</v>
      </c>
      <c r="E705" s="60">
        <v>1</v>
      </c>
      <c r="F705" s="72"/>
    </row>
    <row r="706" spans="2:6" x14ac:dyDescent="0.25">
      <c r="B706" s="49" t="s">
        <v>8741</v>
      </c>
      <c r="C706" s="49" t="s">
        <v>5976</v>
      </c>
      <c r="D706" s="60">
        <v>1</v>
      </c>
      <c r="E706" s="60">
        <v>1</v>
      </c>
      <c r="F706" s="72"/>
    </row>
    <row r="707" spans="2:6" x14ac:dyDescent="0.25">
      <c r="B707" s="49" t="s">
        <v>8740</v>
      </c>
      <c r="C707" s="49" t="s">
        <v>5976</v>
      </c>
      <c r="D707" s="60">
        <v>1</v>
      </c>
      <c r="E707" s="60">
        <v>1</v>
      </c>
      <c r="F707" s="72"/>
    </row>
    <row r="708" spans="2:6" x14ac:dyDescent="0.25">
      <c r="B708" s="49" t="s">
        <v>8739</v>
      </c>
      <c r="C708" s="49" t="s">
        <v>5976</v>
      </c>
      <c r="D708" s="60">
        <v>1</v>
      </c>
      <c r="E708" s="60">
        <v>1</v>
      </c>
      <c r="F708" s="72"/>
    </row>
    <row r="709" spans="2:6" x14ac:dyDescent="0.25">
      <c r="B709" s="49" t="s">
        <v>8738</v>
      </c>
      <c r="C709" s="49" t="s">
        <v>5976</v>
      </c>
      <c r="D709" s="60">
        <v>1</v>
      </c>
      <c r="E709" s="60">
        <v>1</v>
      </c>
      <c r="F709" s="72"/>
    </row>
    <row r="710" spans="2:6" x14ac:dyDescent="0.25">
      <c r="B710" s="49" t="s">
        <v>8737</v>
      </c>
      <c r="C710" s="49" t="s">
        <v>5976</v>
      </c>
      <c r="D710" s="60">
        <v>1</v>
      </c>
      <c r="E710" s="60">
        <v>1</v>
      </c>
      <c r="F710" s="72"/>
    </row>
    <row r="711" spans="2:6" x14ac:dyDescent="0.25">
      <c r="B711" s="49" t="s">
        <v>8736</v>
      </c>
      <c r="C711" s="49" t="s">
        <v>5976</v>
      </c>
      <c r="D711" s="60">
        <v>2</v>
      </c>
      <c r="E711" s="60">
        <v>1</v>
      </c>
      <c r="F711" s="72"/>
    </row>
    <row r="712" spans="2:6" x14ac:dyDescent="0.25">
      <c r="B712" s="49" t="s">
        <v>8735</v>
      </c>
      <c r="C712" s="49" t="s">
        <v>5976</v>
      </c>
      <c r="D712" s="60">
        <v>1</v>
      </c>
      <c r="E712" s="60">
        <v>1</v>
      </c>
      <c r="F712" s="72"/>
    </row>
    <row r="713" spans="2:6" x14ac:dyDescent="0.25">
      <c r="B713" s="49" t="s">
        <v>8734</v>
      </c>
      <c r="C713" s="49" t="s">
        <v>5976</v>
      </c>
      <c r="D713" s="60">
        <v>1</v>
      </c>
      <c r="E713" s="60">
        <v>1</v>
      </c>
      <c r="F713" s="72"/>
    </row>
    <row r="714" spans="2:6" x14ac:dyDescent="0.25">
      <c r="B714" s="49" t="s">
        <v>8733</v>
      </c>
      <c r="C714" s="49" t="s">
        <v>5976</v>
      </c>
      <c r="D714" s="60">
        <v>1</v>
      </c>
      <c r="E714" s="60">
        <v>1</v>
      </c>
      <c r="F714" s="72"/>
    </row>
    <row r="715" spans="2:6" x14ac:dyDescent="0.25">
      <c r="B715" s="49" t="s">
        <v>8732</v>
      </c>
      <c r="C715" s="49" t="s">
        <v>5976</v>
      </c>
      <c r="D715" s="60">
        <v>1</v>
      </c>
      <c r="E715" s="60">
        <v>1</v>
      </c>
      <c r="F715" s="72"/>
    </row>
    <row r="716" spans="2:6" x14ac:dyDescent="0.25">
      <c r="B716" s="49" t="s">
        <v>8731</v>
      </c>
      <c r="C716" s="49" t="s">
        <v>5976</v>
      </c>
      <c r="D716" s="60">
        <v>2</v>
      </c>
      <c r="E716" s="60">
        <v>1</v>
      </c>
      <c r="F716" s="72"/>
    </row>
    <row r="717" spans="2:6" x14ac:dyDescent="0.25">
      <c r="B717" s="49" t="s">
        <v>8730</v>
      </c>
      <c r="C717" s="49" t="s">
        <v>5976</v>
      </c>
      <c r="D717" s="60">
        <v>1</v>
      </c>
      <c r="E717" s="60">
        <v>1</v>
      </c>
      <c r="F717" s="72"/>
    </row>
    <row r="718" spans="2:6" x14ac:dyDescent="0.25">
      <c r="B718" s="49" t="s">
        <v>8729</v>
      </c>
      <c r="C718" s="49" t="s">
        <v>5976</v>
      </c>
      <c r="D718" s="60">
        <v>1</v>
      </c>
      <c r="E718" s="60">
        <v>1</v>
      </c>
      <c r="F718" s="72"/>
    </row>
    <row r="719" spans="2:6" x14ac:dyDescent="0.25">
      <c r="B719" s="49" t="s">
        <v>8728</v>
      </c>
      <c r="C719" s="49" t="s">
        <v>5976</v>
      </c>
      <c r="D719" s="60">
        <v>1</v>
      </c>
      <c r="E719" s="60">
        <v>1</v>
      </c>
      <c r="F719" s="72"/>
    </row>
    <row r="720" spans="2:6" x14ac:dyDescent="0.25">
      <c r="B720" s="49" t="s">
        <v>8727</v>
      </c>
      <c r="C720" s="49" t="s">
        <v>5976</v>
      </c>
      <c r="D720" s="60">
        <v>1</v>
      </c>
      <c r="E720" s="60">
        <v>1</v>
      </c>
      <c r="F720" s="72"/>
    </row>
    <row r="721" spans="2:6" x14ac:dyDescent="0.25">
      <c r="B721" s="49" t="s">
        <v>8726</v>
      </c>
      <c r="C721" s="49" t="s">
        <v>5976</v>
      </c>
      <c r="D721" s="60">
        <v>1</v>
      </c>
      <c r="E721" s="60">
        <v>1</v>
      </c>
      <c r="F721" s="72"/>
    </row>
    <row r="722" spans="2:6" x14ac:dyDescent="0.25">
      <c r="B722" s="49" t="s">
        <v>8725</v>
      </c>
      <c r="C722" s="49" t="s">
        <v>5976</v>
      </c>
      <c r="D722" s="60">
        <v>1</v>
      </c>
      <c r="E722" s="60">
        <v>1</v>
      </c>
      <c r="F722" s="72"/>
    </row>
    <row r="723" spans="2:6" x14ac:dyDescent="0.25">
      <c r="B723" s="49" t="s">
        <v>8724</v>
      </c>
      <c r="C723" s="49" t="s">
        <v>5976</v>
      </c>
      <c r="D723" s="60">
        <v>1</v>
      </c>
      <c r="E723" s="60">
        <v>1</v>
      </c>
      <c r="F723" s="72"/>
    </row>
    <row r="724" spans="2:6" x14ac:dyDescent="0.25">
      <c r="B724" s="49" t="s">
        <v>8723</v>
      </c>
      <c r="C724" s="49" t="s">
        <v>5976</v>
      </c>
      <c r="D724" s="60">
        <v>2</v>
      </c>
      <c r="E724" s="60">
        <v>1</v>
      </c>
      <c r="F724" s="72"/>
    </row>
    <row r="725" spans="2:6" x14ac:dyDescent="0.25">
      <c r="B725" s="49" t="s">
        <v>8722</v>
      </c>
      <c r="C725" s="49" t="s">
        <v>5976</v>
      </c>
      <c r="D725" s="60">
        <v>1</v>
      </c>
      <c r="E725" s="60">
        <v>1</v>
      </c>
      <c r="F725" s="72"/>
    </row>
    <row r="726" spans="2:6" x14ac:dyDescent="0.25">
      <c r="B726" s="49" t="s">
        <v>8721</v>
      </c>
      <c r="C726" s="49" t="s">
        <v>5976</v>
      </c>
      <c r="D726" s="60">
        <v>1</v>
      </c>
      <c r="E726" s="60">
        <v>1</v>
      </c>
      <c r="F726" s="72"/>
    </row>
    <row r="727" spans="2:6" x14ac:dyDescent="0.25">
      <c r="B727" s="49" t="s">
        <v>8720</v>
      </c>
      <c r="C727" s="49" t="s">
        <v>5976</v>
      </c>
      <c r="D727" s="60">
        <v>1</v>
      </c>
      <c r="E727" s="60">
        <v>1</v>
      </c>
      <c r="F727" s="72"/>
    </row>
    <row r="728" spans="2:6" x14ac:dyDescent="0.25">
      <c r="B728" s="49" t="s">
        <v>8719</v>
      </c>
      <c r="C728" s="49" t="s">
        <v>5976</v>
      </c>
      <c r="D728" s="60">
        <v>1</v>
      </c>
      <c r="E728" s="60">
        <v>1</v>
      </c>
      <c r="F728" s="72"/>
    </row>
    <row r="729" spans="2:6" x14ac:dyDescent="0.25">
      <c r="B729" s="49" t="s">
        <v>8718</v>
      </c>
      <c r="C729" s="49" t="s">
        <v>5976</v>
      </c>
      <c r="D729" s="60">
        <v>1</v>
      </c>
      <c r="E729" s="60">
        <v>1</v>
      </c>
      <c r="F729" s="72"/>
    </row>
    <row r="730" spans="2:6" x14ac:dyDescent="0.25">
      <c r="B730" s="49" t="s">
        <v>8717</v>
      </c>
      <c r="C730" s="49" t="s">
        <v>5976</v>
      </c>
      <c r="D730" s="60">
        <v>1</v>
      </c>
      <c r="E730" s="60">
        <v>1</v>
      </c>
      <c r="F730" s="72"/>
    </row>
    <row r="731" spans="2:6" x14ac:dyDescent="0.25">
      <c r="B731" s="49" t="s">
        <v>8716</v>
      </c>
      <c r="C731" s="49" t="s">
        <v>5976</v>
      </c>
      <c r="D731" s="60">
        <v>1</v>
      </c>
      <c r="E731" s="60">
        <v>1</v>
      </c>
      <c r="F731" s="72"/>
    </row>
    <row r="732" spans="2:6" x14ac:dyDescent="0.25">
      <c r="B732" s="49" t="s">
        <v>8715</v>
      </c>
      <c r="C732" s="49" t="s">
        <v>5976</v>
      </c>
      <c r="D732" s="60">
        <v>1</v>
      </c>
      <c r="E732" s="60">
        <v>1</v>
      </c>
      <c r="F732" s="72"/>
    </row>
    <row r="733" spans="2:6" x14ac:dyDescent="0.25">
      <c r="B733" s="49" t="s">
        <v>8714</v>
      </c>
      <c r="C733" s="49" t="s">
        <v>5976</v>
      </c>
      <c r="D733" s="60">
        <v>5</v>
      </c>
      <c r="E733" s="60">
        <v>1</v>
      </c>
      <c r="F733" s="72"/>
    </row>
    <row r="734" spans="2:6" x14ac:dyDescent="0.25">
      <c r="B734" s="49" t="s">
        <v>8713</v>
      </c>
      <c r="C734" s="49" t="s">
        <v>5976</v>
      </c>
      <c r="D734" s="60">
        <v>1</v>
      </c>
      <c r="E734" s="60">
        <v>1</v>
      </c>
      <c r="F734" s="72"/>
    </row>
    <row r="735" spans="2:6" x14ac:dyDescent="0.25">
      <c r="B735" s="49" t="s">
        <v>8712</v>
      </c>
      <c r="C735" s="49" t="s">
        <v>5976</v>
      </c>
      <c r="D735" s="60">
        <v>1</v>
      </c>
      <c r="E735" s="60">
        <v>1</v>
      </c>
      <c r="F735" s="72"/>
    </row>
    <row r="736" spans="2:6" x14ac:dyDescent="0.25">
      <c r="B736" s="49" t="s">
        <v>8711</v>
      </c>
      <c r="C736" s="49" t="s">
        <v>5976</v>
      </c>
      <c r="D736" s="60">
        <v>3</v>
      </c>
      <c r="E736" s="60">
        <v>1</v>
      </c>
      <c r="F736" s="72"/>
    </row>
    <row r="737" spans="2:6" x14ac:dyDescent="0.25">
      <c r="B737" s="49" t="s">
        <v>8710</v>
      </c>
      <c r="C737" s="49" t="s">
        <v>5976</v>
      </c>
      <c r="D737" s="60">
        <v>1</v>
      </c>
      <c r="E737" s="60">
        <v>1</v>
      </c>
      <c r="F737" s="72"/>
    </row>
    <row r="738" spans="2:6" x14ac:dyDescent="0.25">
      <c r="B738" s="49" t="s">
        <v>8709</v>
      </c>
      <c r="C738" s="49" t="s">
        <v>5976</v>
      </c>
      <c r="D738" s="60">
        <v>1</v>
      </c>
      <c r="E738" s="60">
        <v>1</v>
      </c>
      <c r="F738" s="72"/>
    </row>
    <row r="739" spans="2:6" x14ac:dyDescent="0.25">
      <c r="B739" s="49" t="s">
        <v>8708</v>
      </c>
      <c r="C739" s="49" t="s">
        <v>5976</v>
      </c>
      <c r="D739" s="60">
        <v>2</v>
      </c>
      <c r="E739" s="60">
        <v>1</v>
      </c>
      <c r="F739" s="72"/>
    </row>
    <row r="740" spans="2:6" x14ac:dyDescent="0.25">
      <c r="B740" s="49" t="s">
        <v>8707</v>
      </c>
      <c r="C740" s="49" t="s">
        <v>5976</v>
      </c>
      <c r="D740" s="60">
        <v>1</v>
      </c>
      <c r="E740" s="60">
        <v>1</v>
      </c>
      <c r="F740" s="72"/>
    </row>
    <row r="741" spans="2:6" x14ac:dyDescent="0.25">
      <c r="B741" s="49" t="s">
        <v>8706</v>
      </c>
      <c r="C741" s="49" t="s">
        <v>5976</v>
      </c>
      <c r="D741" s="60">
        <v>2</v>
      </c>
      <c r="E741" s="60">
        <v>1</v>
      </c>
      <c r="F741" s="72"/>
    </row>
    <row r="742" spans="2:6" x14ac:dyDescent="0.25">
      <c r="B742" s="49" t="s">
        <v>8705</v>
      </c>
      <c r="C742" s="49" t="s">
        <v>5976</v>
      </c>
      <c r="D742" s="60">
        <v>1</v>
      </c>
      <c r="E742" s="60">
        <v>1</v>
      </c>
      <c r="F742" s="72"/>
    </row>
    <row r="743" spans="2:6" x14ac:dyDescent="0.25">
      <c r="B743" s="49" t="s">
        <v>8704</v>
      </c>
      <c r="C743" s="49" t="s">
        <v>5976</v>
      </c>
      <c r="D743" s="60">
        <v>1</v>
      </c>
      <c r="E743" s="60">
        <v>1</v>
      </c>
      <c r="F743" s="72"/>
    </row>
    <row r="744" spans="2:6" x14ac:dyDescent="0.25">
      <c r="B744" s="49" t="s">
        <v>8703</v>
      </c>
      <c r="C744" s="49" t="s">
        <v>5976</v>
      </c>
      <c r="D744" s="60">
        <v>1</v>
      </c>
      <c r="E744" s="60">
        <v>1</v>
      </c>
      <c r="F744" s="72"/>
    </row>
    <row r="745" spans="2:6" x14ac:dyDescent="0.25">
      <c r="B745" s="49" t="s">
        <v>8702</v>
      </c>
      <c r="C745" s="49" t="s">
        <v>5976</v>
      </c>
      <c r="D745" s="60">
        <v>1</v>
      </c>
      <c r="E745" s="60">
        <v>1</v>
      </c>
      <c r="F745" s="72"/>
    </row>
    <row r="746" spans="2:6" x14ac:dyDescent="0.25">
      <c r="B746" s="49" t="s">
        <v>8701</v>
      </c>
      <c r="C746" s="49" t="s">
        <v>5976</v>
      </c>
      <c r="D746" s="60">
        <v>1</v>
      </c>
      <c r="E746" s="60">
        <v>1</v>
      </c>
      <c r="F746" s="72"/>
    </row>
    <row r="747" spans="2:6" x14ac:dyDescent="0.25">
      <c r="B747" s="49" t="s">
        <v>8700</v>
      </c>
      <c r="C747" s="49" t="s">
        <v>5976</v>
      </c>
      <c r="D747" s="60">
        <v>2</v>
      </c>
      <c r="E747" s="60">
        <v>1</v>
      </c>
      <c r="F747" s="72"/>
    </row>
    <row r="748" spans="2:6" x14ac:dyDescent="0.25">
      <c r="B748" s="49" t="s">
        <v>8699</v>
      </c>
      <c r="C748" s="49" t="s">
        <v>5976</v>
      </c>
      <c r="D748" s="60">
        <v>1</v>
      </c>
      <c r="E748" s="60">
        <v>1</v>
      </c>
      <c r="F748" s="72"/>
    </row>
    <row r="749" spans="2:6" x14ac:dyDescent="0.25">
      <c r="B749" s="49" t="s">
        <v>8698</v>
      </c>
      <c r="C749" s="49" t="s">
        <v>5976</v>
      </c>
      <c r="D749" s="60">
        <v>1</v>
      </c>
      <c r="E749" s="60">
        <v>1</v>
      </c>
      <c r="F749" s="72"/>
    </row>
    <row r="750" spans="2:6" x14ac:dyDescent="0.25">
      <c r="B750" s="49" t="s">
        <v>8697</v>
      </c>
      <c r="C750" s="49" t="s">
        <v>5976</v>
      </c>
      <c r="D750" s="60">
        <v>1</v>
      </c>
      <c r="E750" s="60">
        <v>1</v>
      </c>
      <c r="F750" s="72"/>
    </row>
    <row r="751" spans="2:6" x14ac:dyDescent="0.25">
      <c r="B751" s="49" t="s">
        <v>8696</v>
      </c>
      <c r="C751" s="49" t="s">
        <v>5976</v>
      </c>
      <c r="D751" s="60">
        <v>1</v>
      </c>
      <c r="E751" s="60">
        <v>1</v>
      </c>
      <c r="F751" s="72"/>
    </row>
    <row r="752" spans="2:6" x14ac:dyDescent="0.25">
      <c r="B752" s="49" t="s">
        <v>8695</v>
      </c>
      <c r="C752" s="49" t="s">
        <v>5976</v>
      </c>
      <c r="D752" s="60">
        <v>1</v>
      </c>
      <c r="E752" s="60">
        <v>1</v>
      </c>
      <c r="F752" s="72"/>
    </row>
    <row r="753" spans="2:6" x14ac:dyDescent="0.25">
      <c r="B753" s="49" t="s">
        <v>8694</v>
      </c>
      <c r="C753" s="49" t="s">
        <v>5976</v>
      </c>
      <c r="D753" s="60">
        <v>1</v>
      </c>
      <c r="E753" s="60">
        <v>1</v>
      </c>
      <c r="F753" s="72"/>
    </row>
    <row r="754" spans="2:6" x14ac:dyDescent="0.25">
      <c r="B754" s="49" t="s">
        <v>8693</v>
      </c>
      <c r="C754" s="49" t="s">
        <v>5976</v>
      </c>
      <c r="D754" s="60">
        <v>1</v>
      </c>
      <c r="E754" s="60">
        <v>1</v>
      </c>
      <c r="F754" s="72"/>
    </row>
    <row r="755" spans="2:6" x14ac:dyDescent="0.25">
      <c r="B755" s="49" t="s">
        <v>8692</v>
      </c>
      <c r="C755" s="49" t="s">
        <v>5976</v>
      </c>
      <c r="D755" s="60">
        <v>1</v>
      </c>
      <c r="E755" s="60">
        <v>1</v>
      </c>
      <c r="F755" s="72"/>
    </row>
    <row r="756" spans="2:6" x14ac:dyDescent="0.25">
      <c r="B756" s="49" t="s">
        <v>8691</v>
      </c>
      <c r="C756" s="49" t="s">
        <v>5976</v>
      </c>
      <c r="D756" s="60">
        <v>1</v>
      </c>
      <c r="E756" s="60">
        <v>1</v>
      </c>
      <c r="F756" s="72"/>
    </row>
    <row r="757" spans="2:6" x14ac:dyDescent="0.25">
      <c r="B757" s="49" t="s">
        <v>8690</v>
      </c>
      <c r="C757" s="49" t="s">
        <v>5976</v>
      </c>
      <c r="D757" s="60">
        <v>2</v>
      </c>
      <c r="E757" s="60">
        <v>1</v>
      </c>
      <c r="F757" s="72"/>
    </row>
    <row r="758" spans="2:6" x14ac:dyDescent="0.25">
      <c r="B758" s="49" t="s">
        <v>8689</v>
      </c>
      <c r="C758" s="49" t="s">
        <v>5976</v>
      </c>
      <c r="D758" s="60">
        <v>1</v>
      </c>
      <c r="E758" s="60">
        <v>1</v>
      </c>
      <c r="F758" s="72"/>
    </row>
    <row r="759" spans="2:6" x14ac:dyDescent="0.25">
      <c r="B759" s="49" t="s">
        <v>8688</v>
      </c>
      <c r="C759" s="49" t="s">
        <v>5976</v>
      </c>
      <c r="D759" s="60">
        <v>1</v>
      </c>
      <c r="E759" s="60">
        <v>1</v>
      </c>
      <c r="F759" s="72"/>
    </row>
    <row r="760" spans="2:6" x14ac:dyDescent="0.25">
      <c r="B760" s="49" t="s">
        <v>8687</v>
      </c>
      <c r="C760" s="49" t="s">
        <v>5976</v>
      </c>
      <c r="D760" s="60">
        <v>1</v>
      </c>
      <c r="E760" s="60">
        <v>1</v>
      </c>
      <c r="F760" s="72"/>
    </row>
    <row r="761" spans="2:6" x14ac:dyDescent="0.25">
      <c r="B761" s="49" t="s">
        <v>8686</v>
      </c>
      <c r="C761" s="49" t="s">
        <v>5976</v>
      </c>
      <c r="D761" s="60">
        <v>1</v>
      </c>
      <c r="E761" s="60">
        <v>1</v>
      </c>
      <c r="F761" s="72"/>
    </row>
    <row r="762" spans="2:6" x14ac:dyDescent="0.25">
      <c r="B762" s="49" t="s">
        <v>8685</v>
      </c>
      <c r="C762" s="49" t="s">
        <v>5976</v>
      </c>
      <c r="D762" s="60">
        <v>1</v>
      </c>
      <c r="E762" s="60">
        <v>1</v>
      </c>
      <c r="F762" s="72"/>
    </row>
    <row r="763" spans="2:6" x14ac:dyDescent="0.25">
      <c r="B763" s="49" t="s">
        <v>8684</v>
      </c>
      <c r="C763" s="49" t="s">
        <v>5976</v>
      </c>
      <c r="D763" s="60">
        <v>1</v>
      </c>
      <c r="E763" s="60">
        <v>1</v>
      </c>
      <c r="F763" s="72"/>
    </row>
    <row r="764" spans="2:6" x14ac:dyDescent="0.25">
      <c r="B764" s="49" t="s">
        <v>8683</v>
      </c>
      <c r="C764" s="49" t="s">
        <v>5976</v>
      </c>
      <c r="D764" s="60">
        <v>1</v>
      </c>
      <c r="E764" s="60">
        <v>1</v>
      </c>
      <c r="F764" s="72"/>
    </row>
    <row r="765" spans="2:6" x14ac:dyDescent="0.25">
      <c r="B765" s="49" t="s">
        <v>8682</v>
      </c>
      <c r="C765" s="49" t="s">
        <v>5976</v>
      </c>
      <c r="D765" s="60">
        <v>1</v>
      </c>
      <c r="E765" s="60">
        <v>1</v>
      </c>
      <c r="F765" s="72"/>
    </row>
    <row r="766" spans="2:6" x14ac:dyDescent="0.25">
      <c r="B766" s="49" t="s">
        <v>8681</v>
      </c>
      <c r="C766" s="49" t="s">
        <v>5976</v>
      </c>
      <c r="D766" s="60">
        <v>1</v>
      </c>
      <c r="E766" s="60">
        <v>1</v>
      </c>
      <c r="F766" s="72"/>
    </row>
    <row r="767" spans="2:6" x14ac:dyDescent="0.25">
      <c r="B767" s="49" t="s">
        <v>8680</v>
      </c>
      <c r="C767" s="49" t="s">
        <v>5976</v>
      </c>
      <c r="D767" s="60">
        <v>1</v>
      </c>
      <c r="E767" s="60">
        <v>1</v>
      </c>
      <c r="F767" s="72"/>
    </row>
    <row r="768" spans="2:6" x14ac:dyDescent="0.25">
      <c r="B768" s="49" t="s">
        <v>8679</v>
      </c>
      <c r="C768" s="49" t="s">
        <v>5976</v>
      </c>
      <c r="D768" s="60">
        <v>6</v>
      </c>
      <c r="E768" s="60">
        <v>1</v>
      </c>
      <c r="F768" s="72"/>
    </row>
    <row r="769" spans="2:6" x14ac:dyDescent="0.25">
      <c r="B769" s="49" t="s">
        <v>8678</v>
      </c>
      <c r="C769" s="49" t="s">
        <v>5976</v>
      </c>
      <c r="D769" s="60">
        <v>21</v>
      </c>
      <c r="E769" s="60">
        <v>1</v>
      </c>
      <c r="F769" s="72"/>
    </row>
    <row r="770" spans="2:6" x14ac:dyDescent="0.25">
      <c r="B770" s="49" t="s">
        <v>8677</v>
      </c>
      <c r="C770" s="49" t="s">
        <v>5976</v>
      </c>
      <c r="D770" s="60">
        <v>1</v>
      </c>
      <c r="E770" s="60">
        <v>1</v>
      </c>
      <c r="F770" s="72"/>
    </row>
    <row r="771" spans="2:6" x14ac:dyDescent="0.25">
      <c r="B771" s="49" t="s">
        <v>8676</v>
      </c>
      <c r="C771" s="49" t="s">
        <v>5976</v>
      </c>
      <c r="D771" s="60">
        <v>3</v>
      </c>
      <c r="E771" s="60">
        <v>1</v>
      </c>
      <c r="F771" s="72"/>
    </row>
    <row r="772" spans="2:6" x14ac:dyDescent="0.25">
      <c r="B772" s="49" t="s">
        <v>8675</v>
      </c>
      <c r="C772" s="49" t="s">
        <v>5976</v>
      </c>
      <c r="D772" s="60">
        <v>2</v>
      </c>
      <c r="E772" s="60">
        <v>1</v>
      </c>
      <c r="F772" s="72"/>
    </row>
    <row r="773" spans="2:6" x14ac:dyDescent="0.25">
      <c r="B773" s="49" t="s">
        <v>8674</v>
      </c>
      <c r="C773" s="49" t="s">
        <v>5976</v>
      </c>
      <c r="D773" s="60">
        <v>1</v>
      </c>
      <c r="E773" s="60">
        <v>1</v>
      </c>
      <c r="F773" s="72"/>
    </row>
    <row r="774" spans="2:6" x14ac:dyDescent="0.25">
      <c r="B774" s="49" t="s">
        <v>8673</v>
      </c>
      <c r="C774" s="49" t="s">
        <v>5976</v>
      </c>
      <c r="D774" s="60">
        <v>2</v>
      </c>
      <c r="E774" s="60">
        <v>1</v>
      </c>
      <c r="F774" s="72"/>
    </row>
    <row r="775" spans="2:6" x14ac:dyDescent="0.25">
      <c r="B775" s="49" t="s">
        <v>8672</v>
      </c>
      <c r="C775" s="49" t="s">
        <v>5976</v>
      </c>
      <c r="D775" s="60">
        <v>6</v>
      </c>
      <c r="E775" s="60">
        <v>1</v>
      </c>
      <c r="F775" s="72"/>
    </row>
    <row r="776" spans="2:6" x14ac:dyDescent="0.25">
      <c r="B776" s="49" t="s">
        <v>8671</v>
      </c>
      <c r="C776" s="49" t="s">
        <v>5976</v>
      </c>
      <c r="D776" s="60">
        <v>11</v>
      </c>
      <c r="E776" s="60">
        <v>1</v>
      </c>
      <c r="F776" s="72"/>
    </row>
    <row r="777" spans="2:6" x14ac:dyDescent="0.25">
      <c r="B777" s="49" t="s">
        <v>8670</v>
      </c>
      <c r="C777" s="49" t="s">
        <v>5976</v>
      </c>
      <c r="D777" s="60">
        <v>6</v>
      </c>
      <c r="E777" s="60">
        <v>1</v>
      </c>
      <c r="F777" s="72"/>
    </row>
    <row r="778" spans="2:6" x14ac:dyDescent="0.25">
      <c r="B778" s="49" t="s">
        <v>8669</v>
      </c>
      <c r="C778" s="49" t="s">
        <v>5976</v>
      </c>
      <c r="D778" s="60">
        <v>1</v>
      </c>
      <c r="E778" s="60">
        <v>1</v>
      </c>
      <c r="F778" s="72"/>
    </row>
    <row r="779" spans="2:6" x14ac:dyDescent="0.25">
      <c r="B779" s="49" t="s">
        <v>8668</v>
      </c>
      <c r="C779" s="49" t="s">
        <v>5976</v>
      </c>
      <c r="D779" s="60">
        <v>1</v>
      </c>
      <c r="E779" s="60">
        <v>1</v>
      </c>
      <c r="F779" s="72"/>
    </row>
    <row r="780" spans="2:6" x14ac:dyDescent="0.25">
      <c r="B780" s="49" t="s">
        <v>8667</v>
      </c>
      <c r="C780" s="49" t="s">
        <v>5976</v>
      </c>
      <c r="D780" s="60">
        <v>1</v>
      </c>
      <c r="E780" s="60">
        <v>1</v>
      </c>
      <c r="F780" s="72"/>
    </row>
    <row r="781" spans="2:6" x14ac:dyDescent="0.25">
      <c r="B781" s="49" t="s">
        <v>8666</v>
      </c>
      <c r="C781" s="49" t="s">
        <v>5976</v>
      </c>
      <c r="D781" s="60">
        <v>1</v>
      </c>
      <c r="E781" s="60">
        <v>1</v>
      </c>
      <c r="F781" s="72"/>
    </row>
    <row r="782" spans="2:6" x14ac:dyDescent="0.25">
      <c r="B782" s="49" t="s">
        <v>8665</v>
      </c>
      <c r="C782" s="49" t="s">
        <v>5976</v>
      </c>
      <c r="D782" s="60">
        <v>1</v>
      </c>
      <c r="E782" s="60">
        <v>1</v>
      </c>
      <c r="F782" s="72"/>
    </row>
    <row r="783" spans="2:6" x14ac:dyDescent="0.25">
      <c r="B783" s="49" t="s">
        <v>8664</v>
      </c>
      <c r="C783" s="49" t="s">
        <v>5976</v>
      </c>
      <c r="D783" s="60">
        <v>1</v>
      </c>
      <c r="E783" s="60">
        <v>1</v>
      </c>
      <c r="F783" s="72"/>
    </row>
    <row r="784" spans="2:6" x14ac:dyDescent="0.25">
      <c r="B784" s="49" t="s">
        <v>8663</v>
      </c>
      <c r="C784" s="49" t="s">
        <v>5976</v>
      </c>
      <c r="D784" s="60">
        <v>6</v>
      </c>
      <c r="E784" s="60">
        <v>1</v>
      </c>
      <c r="F784" s="72"/>
    </row>
    <row r="785" spans="2:6" x14ac:dyDescent="0.25">
      <c r="B785" s="49" t="s">
        <v>8662</v>
      </c>
      <c r="C785" s="49" t="s">
        <v>5976</v>
      </c>
      <c r="D785" s="60">
        <v>2</v>
      </c>
      <c r="E785" s="60">
        <v>1</v>
      </c>
      <c r="F785" s="72"/>
    </row>
    <row r="786" spans="2:6" x14ac:dyDescent="0.25">
      <c r="B786" s="49" t="s">
        <v>8661</v>
      </c>
      <c r="C786" s="49" t="s">
        <v>5976</v>
      </c>
      <c r="D786" s="60">
        <v>1</v>
      </c>
      <c r="E786" s="60">
        <v>1</v>
      </c>
      <c r="F786" s="72"/>
    </row>
    <row r="787" spans="2:6" x14ac:dyDescent="0.25">
      <c r="B787" s="49" t="s">
        <v>8660</v>
      </c>
      <c r="C787" s="49" t="s">
        <v>5976</v>
      </c>
      <c r="D787" s="60">
        <v>1</v>
      </c>
      <c r="E787" s="60">
        <v>1</v>
      </c>
      <c r="F787" s="72"/>
    </row>
    <row r="788" spans="2:6" x14ac:dyDescent="0.25">
      <c r="B788" s="49" t="s">
        <v>8659</v>
      </c>
      <c r="C788" s="49" t="s">
        <v>5976</v>
      </c>
      <c r="D788" s="60">
        <v>1</v>
      </c>
      <c r="E788" s="60">
        <v>1</v>
      </c>
      <c r="F788" s="72"/>
    </row>
    <row r="789" spans="2:6" x14ac:dyDescent="0.25">
      <c r="B789" s="49" t="s">
        <v>8658</v>
      </c>
      <c r="C789" s="49" t="s">
        <v>5976</v>
      </c>
      <c r="D789" s="60">
        <v>1</v>
      </c>
      <c r="E789" s="60">
        <v>1</v>
      </c>
      <c r="F789" s="72"/>
    </row>
    <row r="790" spans="2:6" x14ac:dyDescent="0.25">
      <c r="B790" s="49" t="s">
        <v>8657</v>
      </c>
      <c r="C790" s="49" t="s">
        <v>5976</v>
      </c>
      <c r="D790" s="60">
        <v>2</v>
      </c>
      <c r="E790" s="60">
        <v>1</v>
      </c>
      <c r="F790" s="72"/>
    </row>
    <row r="791" spans="2:6" x14ac:dyDescent="0.25">
      <c r="B791" s="49" t="s">
        <v>8656</v>
      </c>
      <c r="C791" s="49" t="s">
        <v>5976</v>
      </c>
      <c r="D791" s="60">
        <v>2</v>
      </c>
      <c r="E791" s="60">
        <v>1</v>
      </c>
      <c r="F791" s="72"/>
    </row>
    <row r="792" spans="2:6" x14ac:dyDescent="0.25">
      <c r="B792" s="49" t="s">
        <v>8655</v>
      </c>
      <c r="C792" s="49" t="s">
        <v>5976</v>
      </c>
      <c r="D792" s="60">
        <v>1</v>
      </c>
      <c r="E792" s="60">
        <v>1</v>
      </c>
      <c r="F792" s="72"/>
    </row>
    <row r="793" spans="2:6" x14ac:dyDescent="0.25">
      <c r="B793" s="49" t="s">
        <v>8654</v>
      </c>
      <c r="C793" s="49" t="s">
        <v>5976</v>
      </c>
      <c r="D793" s="60">
        <v>1</v>
      </c>
      <c r="E793" s="60">
        <v>1</v>
      </c>
      <c r="F793" s="72"/>
    </row>
    <row r="794" spans="2:6" x14ac:dyDescent="0.25">
      <c r="B794" s="49" t="s">
        <v>8653</v>
      </c>
      <c r="C794" s="49" t="s">
        <v>5976</v>
      </c>
      <c r="D794" s="60">
        <v>1</v>
      </c>
      <c r="E794" s="60">
        <v>1</v>
      </c>
      <c r="F794" s="72"/>
    </row>
    <row r="795" spans="2:6" x14ac:dyDescent="0.25">
      <c r="B795" s="49" t="s">
        <v>8652</v>
      </c>
      <c r="C795" s="49" t="s">
        <v>5976</v>
      </c>
      <c r="D795" s="60">
        <v>2</v>
      </c>
      <c r="E795" s="60">
        <v>1</v>
      </c>
      <c r="F795" s="72"/>
    </row>
    <row r="796" spans="2:6" x14ac:dyDescent="0.25">
      <c r="B796" s="49" t="s">
        <v>8651</v>
      </c>
      <c r="C796" s="49" t="s">
        <v>5976</v>
      </c>
      <c r="D796" s="60">
        <v>2</v>
      </c>
      <c r="E796" s="60">
        <v>1</v>
      </c>
      <c r="F796" s="72"/>
    </row>
    <row r="797" spans="2:6" x14ac:dyDescent="0.25">
      <c r="B797" s="49" t="s">
        <v>8650</v>
      </c>
      <c r="C797" s="49" t="s">
        <v>5976</v>
      </c>
      <c r="D797" s="60">
        <v>1</v>
      </c>
      <c r="E797" s="60">
        <v>1</v>
      </c>
      <c r="F797" s="72"/>
    </row>
    <row r="798" spans="2:6" x14ac:dyDescent="0.25">
      <c r="B798" s="49" t="s">
        <v>8649</v>
      </c>
      <c r="C798" s="49" t="s">
        <v>5976</v>
      </c>
      <c r="D798" s="60">
        <v>14</v>
      </c>
      <c r="E798" s="60">
        <v>1</v>
      </c>
      <c r="F798" s="72"/>
    </row>
    <row r="799" spans="2:6" x14ac:dyDescent="0.25">
      <c r="B799" s="49" t="s">
        <v>8648</v>
      </c>
      <c r="C799" s="49" t="s">
        <v>5976</v>
      </c>
      <c r="D799" s="60">
        <v>13</v>
      </c>
      <c r="E799" s="60">
        <v>1</v>
      </c>
      <c r="F799" s="72"/>
    </row>
    <row r="800" spans="2:6" x14ac:dyDescent="0.25">
      <c r="B800" s="49" t="s">
        <v>8647</v>
      </c>
      <c r="C800" s="49" t="s">
        <v>5976</v>
      </c>
      <c r="D800" s="60">
        <v>3</v>
      </c>
      <c r="E800" s="60">
        <v>1</v>
      </c>
      <c r="F800" s="72"/>
    </row>
    <row r="801" spans="2:6" x14ac:dyDescent="0.25">
      <c r="B801" s="49" t="s">
        <v>8646</v>
      </c>
      <c r="C801" s="49" t="s">
        <v>5976</v>
      </c>
      <c r="D801" s="60">
        <v>1</v>
      </c>
      <c r="E801" s="60">
        <v>1</v>
      </c>
      <c r="F801" s="72"/>
    </row>
    <row r="802" spans="2:6" x14ac:dyDescent="0.25">
      <c r="B802" s="49" t="s">
        <v>8645</v>
      </c>
      <c r="C802" s="49" t="s">
        <v>5976</v>
      </c>
      <c r="D802" s="60">
        <v>1</v>
      </c>
      <c r="E802" s="60">
        <v>1</v>
      </c>
      <c r="F802" s="72"/>
    </row>
    <row r="803" spans="2:6" x14ac:dyDescent="0.25">
      <c r="B803" s="49" t="s">
        <v>8644</v>
      </c>
      <c r="C803" s="49" t="s">
        <v>5976</v>
      </c>
      <c r="D803" s="60">
        <v>30</v>
      </c>
      <c r="E803" s="60">
        <v>1</v>
      </c>
      <c r="F803" s="72"/>
    </row>
    <row r="804" spans="2:6" x14ac:dyDescent="0.25">
      <c r="B804" s="49" t="s">
        <v>8643</v>
      </c>
      <c r="C804" s="49" t="s">
        <v>5976</v>
      </c>
      <c r="D804" s="60">
        <v>5</v>
      </c>
      <c r="E804" s="60">
        <v>1</v>
      </c>
      <c r="F804" s="72"/>
    </row>
    <row r="805" spans="2:6" x14ac:dyDescent="0.25">
      <c r="B805" s="49" t="s">
        <v>8642</v>
      </c>
      <c r="C805" s="49" t="s">
        <v>5976</v>
      </c>
      <c r="D805" s="60">
        <v>9</v>
      </c>
      <c r="E805" s="60">
        <v>1</v>
      </c>
      <c r="F805" s="72"/>
    </row>
    <row r="806" spans="2:6" x14ac:dyDescent="0.25">
      <c r="B806" s="49" t="s">
        <v>8641</v>
      </c>
      <c r="C806" s="49" t="s">
        <v>5976</v>
      </c>
      <c r="D806" s="60">
        <v>24</v>
      </c>
      <c r="E806" s="60">
        <v>1</v>
      </c>
      <c r="F806" s="72"/>
    </row>
    <row r="807" spans="2:6" x14ac:dyDescent="0.25">
      <c r="B807" s="49" t="s">
        <v>8640</v>
      </c>
      <c r="C807" s="49" t="s">
        <v>5976</v>
      </c>
      <c r="D807" s="60">
        <v>1</v>
      </c>
      <c r="E807" s="60">
        <v>1</v>
      </c>
      <c r="F807" s="72"/>
    </row>
    <row r="808" spans="2:6" x14ac:dyDescent="0.25">
      <c r="B808" s="49" t="s">
        <v>8639</v>
      </c>
      <c r="C808" s="49" t="s">
        <v>5976</v>
      </c>
      <c r="D808" s="60">
        <v>7</v>
      </c>
      <c r="E808" s="60">
        <v>1</v>
      </c>
      <c r="F808" s="72"/>
    </row>
    <row r="809" spans="2:6" x14ac:dyDescent="0.25">
      <c r="B809" s="49" t="s">
        <v>8638</v>
      </c>
      <c r="C809" s="49" t="s">
        <v>5976</v>
      </c>
      <c r="D809" s="60">
        <v>4</v>
      </c>
      <c r="E809" s="60">
        <v>1</v>
      </c>
      <c r="F809" s="72"/>
    </row>
    <row r="810" spans="2:6" x14ac:dyDescent="0.25">
      <c r="B810" s="49" t="s">
        <v>8637</v>
      </c>
      <c r="C810" s="49" t="s">
        <v>5976</v>
      </c>
      <c r="D810" s="60">
        <v>3</v>
      </c>
      <c r="E810" s="60">
        <v>1</v>
      </c>
      <c r="F810" s="72"/>
    </row>
    <row r="811" spans="2:6" x14ac:dyDescent="0.25">
      <c r="B811" s="49" t="s">
        <v>8636</v>
      </c>
      <c r="C811" s="49" t="s">
        <v>5976</v>
      </c>
      <c r="D811" s="60">
        <v>1</v>
      </c>
      <c r="E811" s="60">
        <v>1</v>
      </c>
      <c r="F811" s="72"/>
    </row>
    <row r="812" spans="2:6" x14ac:dyDescent="0.25">
      <c r="B812" s="49" t="s">
        <v>8635</v>
      </c>
      <c r="C812" s="49" t="s">
        <v>5976</v>
      </c>
      <c r="D812" s="60">
        <v>2</v>
      </c>
      <c r="E812" s="60">
        <v>1</v>
      </c>
      <c r="F812" s="72"/>
    </row>
    <row r="813" spans="2:6" x14ac:dyDescent="0.25">
      <c r="B813" s="49" t="s">
        <v>8634</v>
      </c>
      <c r="C813" s="49" t="s">
        <v>5976</v>
      </c>
      <c r="D813" s="60">
        <v>19</v>
      </c>
      <c r="E813" s="60">
        <v>1</v>
      </c>
      <c r="F813" s="72"/>
    </row>
    <row r="814" spans="2:6" x14ac:dyDescent="0.25">
      <c r="B814" s="49" t="s">
        <v>8633</v>
      </c>
      <c r="C814" s="49" t="s">
        <v>5976</v>
      </c>
      <c r="D814" s="60">
        <v>1</v>
      </c>
      <c r="E814" s="60">
        <v>1</v>
      </c>
      <c r="F814" s="72"/>
    </row>
    <row r="815" spans="2:6" x14ac:dyDescent="0.25">
      <c r="B815" s="49" t="s">
        <v>8632</v>
      </c>
      <c r="C815" s="49" t="s">
        <v>5976</v>
      </c>
      <c r="D815" s="60">
        <v>3</v>
      </c>
      <c r="E815" s="60">
        <v>1</v>
      </c>
      <c r="F815" s="72"/>
    </row>
    <row r="816" spans="2:6" x14ac:dyDescent="0.25">
      <c r="B816" s="49" t="s">
        <v>8631</v>
      </c>
      <c r="C816" s="49" t="s">
        <v>5976</v>
      </c>
      <c r="D816" s="60">
        <v>1</v>
      </c>
      <c r="E816" s="60">
        <v>1</v>
      </c>
      <c r="F816" s="72"/>
    </row>
    <row r="817" spans="2:6" x14ac:dyDescent="0.25">
      <c r="B817" s="49" t="s">
        <v>8630</v>
      </c>
      <c r="C817" s="49" t="s">
        <v>5976</v>
      </c>
      <c r="D817" s="60">
        <v>12</v>
      </c>
      <c r="E817" s="60">
        <v>1</v>
      </c>
      <c r="F817" s="72"/>
    </row>
    <row r="818" spans="2:6" x14ac:dyDescent="0.25">
      <c r="B818" s="49" t="s">
        <v>8629</v>
      </c>
      <c r="C818" s="49" t="s">
        <v>5976</v>
      </c>
      <c r="D818" s="60">
        <v>9</v>
      </c>
      <c r="E818" s="60">
        <v>1</v>
      </c>
      <c r="F818" s="72"/>
    </row>
    <row r="819" spans="2:6" x14ac:dyDescent="0.25">
      <c r="B819" s="49" t="s">
        <v>8628</v>
      </c>
      <c r="C819" s="49" t="s">
        <v>5976</v>
      </c>
      <c r="D819" s="60">
        <v>3</v>
      </c>
      <c r="E819" s="60">
        <v>1</v>
      </c>
      <c r="F819" s="72"/>
    </row>
    <row r="820" spans="2:6" x14ac:dyDescent="0.25">
      <c r="B820" s="49" t="s">
        <v>8627</v>
      </c>
      <c r="C820" s="49" t="s">
        <v>5976</v>
      </c>
      <c r="D820" s="60">
        <v>6</v>
      </c>
      <c r="E820" s="60">
        <v>1</v>
      </c>
      <c r="F820" s="72"/>
    </row>
    <row r="821" spans="2:6" x14ac:dyDescent="0.25">
      <c r="B821" s="49" t="s">
        <v>8626</v>
      </c>
      <c r="C821" s="49" t="s">
        <v>5976</v>
      </c>
      <c r="D821" s="60">
        <v>4</v>
      </c>
      <c r="E821" s="60">
        <v>1</v>
      </c>
      <c r="F821" s="72"/>
    </row>
    <row r="822" spans="2:6" x14ac:dyDescent="0.25">
      <c r="B822" s="49" t="s">
        <v>8625</v>
      </c>
      <c r="C822" s="49" t="s">
        <v>5976</v>
      </c>
      <c r="D822" s="60">
        <v>6</v>
      </c>
      <c r="E822" s="60">
        <v>1</v>
      </c>
      <c r="F822" s="72"/>
    </row>
    <row r="823" spans="2:6" x14ac:dyDescent="0.25">
      <c r="B823" s="49" t="s">
        <v>8624</v>
      </c>
      <c r="C823" s="49" t="s">
        <v>5976</v>
      </c>
      <c r="D823" s="60">
        <v>3</v>
      </c>
      <c r="E823" s="60">
        <v>1</v>
      </c>
      <c r="F823" s="72"/>
    </row>
    <row r="824" spans="2:6" x14ac:dyDescent="0.25">
      <c r="B824" s="49" t="s">
        <v>8623</v>
      </c>
      <c r="C824" s="49" t="s">
        <v>5976</v>
      </c>
      <c r="D824" s="60">
        <v>22</v>
      </c>
      <c r="E824" s="60">
        <v>1</v>
      </c>
      <c r="F824" s="72"/>
    </row>
    <row r="825" spans="2:6" x14ac:dyDescent="0.25">
      <c r="B825" s="49" t="s">
        <v>8622</v>
      </c>
      <c r="C825" s="49" t="s">
        <v>5976</v>
      </c>
      <c r="D825" s="60">
        <v>2</v>
      </c>
      <c r="E825" s="60">
        <v>1</v>
      </c>
      <c r="F825" s="72"/>
    </row>
    <row r="826" spans="2:6" x14ac:dyDescent="0.25">
      <c r="B826" s="49" t="s">
        <v>8621</v>
      </c>
      <c r="C826" s="49" t="s">
        <v>5976</v>
      </c>
      <c r="D826" s="60">
        <v>1</v>
      </c>
      <c r="E826" s="60">
        <v>1</v>
      </c>
      <c r="F826" s="72"/>
    </row>
    <row r="827" spans="2:6" x14ac:dyDescent="0.25">
      <c r="B827" s="49" t="s">
        <v>8620</v>
      </c>
      <c r="C827" s="49" t="s">
        <v>5976</v>
      </c>
      <c r="D827" s="60">
        <v>40</v>
      </c>
      <c r="E827" s="60">
        <v>1</v>
      </c>
      <c r="F827" s="72"/>
    </row>
    <row r="828" spans="2:6" x14ac:dyDescent="0.25">
      <c r="B828" s="49" t="s">
        <v>8619</v>
      </c>
      <c r="C828" s="49" t="s">
        <v>5976</v>
      </c>
      <c r="D828" s="60">
        <v>2</v>
      </c>
      <c r="E828" s="60">
        <v>1</v>
      </c>
      <c r="F828" s="72"/>
    </row>
    <row r="829" spans="2:6" x14ac:dyDescent="0.25">
      <c r="B829" s="49" t="s">
        <v>8618</v>
      </c>
      <c r="C829" s="49" t="s">
        <v>5976</v>
      </c>
      <c r="D829" s="60">
        <v>3</v>
      </c>
      <c r="E829" s="60">
        <v>1</v>
      </c>
      <c r="F829" s="72"/>
    </row>
    <row r="830" spans="2:6" x14ac:dyDescent="0.25">
      <c r="B830" s="49" t="s">
        <v>8617</v>
      </c>
      <c r="C830" s="49" t="s">
        <v>5976</v>
      </c>
      <c r="D830" s="60">
        <v>3</v>
      </c>
      <c r="E830" s="60">
        <v>1</v>
      </c>
      <c r="F830" s="72"/>
    </row>
    <row r="831" spans="2:6" x14ac:dyDescent="0.25">
      <c r="B831" s="49" t="s">
        <v>8616</v>
      </c>
      <c r="C831" s="49" t="s">
        <v>5976</v>
      </c>
      <c r="D831" s="60">
        <v>3</v>
      </c>
      <c r="E831" s="60">
        <v>1</v>
      </c>
      <c r="F831" s="72"/>
    </row>
    <row r="832" spans="2:6" x14ac:dyDescent="0.25">
      <c r="B832" s="49" t="s">
        <v>8615</v>
      </c>
      <c r="C832" s="49" t="s">
        <v>5976</v>
      </c>
      <c r="D832" s="60">
        <v>3</v>
      </c>
      <c r="E832" s="60">
        <v>1</v>
      </c>
      <c r="F832" s="72"/>
    </row>
    <row r="833" spans="2:6" x14ac:dyDescent="0.25">
      <c r="B833" s="49" t="s">
        <v>8614</v>
      </c>
      <c r="C833" s="49" t="s">
        <v>5976</v>
      </c>
      <c r="D833" s="60">
        <v>1</v>
      </c>
      <c r="E833" s="60">
        <v>1</v>
      </c>
      <c r="F833" s="72"/>
    </row>
    <row r="834" spans="2:6" x14ac:dyDescent="0.25">
      <c r="B834" s="49" t="s">
        <v>8613</v>
      </c>
      <c r="C834" s="49" t="s">
        <v>5976</v>
      </c>
      <c r="D834" s="60">
        <v>4</v>
      </c>
      <c r="E834" s="60">
        <v>1</v>
      </c>
      <c r="F834" s="72"/>
    </row>
    <row r="835" spans="2:6" x14ac:dyDescent="0.25">
      <c r="B835" s="49" t="s">
        <v>8612</v>
      </c>
      <c r="C835" s="49" t="s">
        <v>5976</v>
      </c>
      <c r="D835" s="60">
        <v>4</v>
      </c>
      <c r="E835" s="60">
        <v>1</v>
      </c>
      <c r="F835" s="72"/>
    </row>
    <row r="836" spans="2:6" x14ac:dyDescent="0.25">
      <c r="B836" s="49" t="s">
        <v>8611</v>
      </c>
      <c r="C836" s="49" t="s">
        <v>5976</v>
      </c>
      <c r="D836" s="60">
        <v>11</v>
      </c>
      <c r="E836" s="60">
        <v>1</v>
      </c>
      <c r="F836" s="72"/>
    </row>
    <row r="837" spans="2:6" x14ac:dyDescent="0.25">
      <c r="B837" s="49" t="s">
        <v>8610</v>
      </c>
      <c r="C837" s="49" t="s">
        <v>5976</v>
      </c>
      <c r="D837" s="60">
        <v>1</v>
      </c>
      <c r="E837" s="60">
        <v>1</v>
      </c>
      <c r="F837" s="72"/>
    </row>
    <row r="838" spans="2:6" x14ac:dyDescent="0.25">
      <c r="B838" s="49" t="s">
        <v>8609</v>
      </c>
      <c r="C838" s="49" t="s">
        <v>5976</v>
      </c>
      <c r="D838" s="60">
        <v>2</v>
      </c>
      <c r="E838" s="60">
        <v>1</v>
      </c>
      <c r="F838" s="72"/>
    </row>
    <row r="839" spans="2:6" x14ac:dyDescent="0.25">
      <c r="B839" s="49" t="s">
        <v>8608</v>
      </c>
      <c r="C839" s="49" t="s">
        <v>5976</v>
      </c>
      <c r="D839" s="60">
        <v>1</v>
      </c>
      <c r="E839" s="60">
        <v>1</v>
      </c>
      <c r="F839" s="72"/>
    </row>
    <row r="840" spans="2:6" x14ac:dyDescent="0.25">
      <c r="B840" s="49" t="s">
        <v>8607</v>
      </c>
      <c r="C840" s="49" t="s">
        <v>5976</v>
      </c>
      <c r="D840" s="60">
        <v>1</v>
      </c>
      <c r="E840" s="60">
        <v>1</v>
      </c>
      <c r="F840" s="72"/>
    </row>
    <row r="841" spans="2:6" x14ac:dyDescent="0.25">
      <c r="B841" s="49" t="s">
        <v>8606</v>
      </c>
      <c r="C841" s="49" t="s">
        <v>5976</v>
      </c>
      <c r="D841" s="60">
        <v>1</v>
      </c>
      <c r="E841" s="60">
        <v>1</v>
      </c>
      <c r="F841" s="72"/>
    </row>
    <row r="842" spans="2:6" x14ac:dyDescent="0.25">
      <c r="B842" s="49" t="s">
        <v>8605</v>
      </c>
      <c r="C842" s="49" t="s">
        <v>5976</v>
      </c>
      <c r="D842" s="60">
        <v>1</v>
      </c>
      <c r="E842" s="60">
        <v>1</v>
      </c>
      <c r="F842" s="72"/>
    </row>
    <row r="843" spans="2:6" x14ac:dyDescent="0.25">
      <c r="B843" s="49" t="s">
        <v>8604</v>
      </c>
      <c r="C843" s="49" t="s">
        <v>5976</v>
      </c>
      <c r="D843" s="60">
        <v>2</v>
      </c>
      <c r="E843" s="60">
        <v>1</v>
      </c>
      <c r="F843" s="72"/>
    </row>
    <row r="844" spans="2:6" x14ac:dyDescent="0.25">
      <c r="B844" s="49" t="s">
        <v>8603</v>
      </c>
      <c r="C844" s="49" t="s">
        <v>5976</v>
      </c>
      <c r="D844" s="60">
        <v>3</v>
      </c>
      <c r="E844" s="60">
        <v>1</v>
      </c>
      <c r="F844" s="72"/>
    </row>
    <row r="845" spans="2:6" x14ac:dyDescent="0.25">
      <c r="B845" s="49" t="s">
        <v>8602</v>
      </c>
      <c r="C845" s="49" t="s">
        <v>5976</v>
      </c>
      <c r="D845" s="60">
        <v>2</v>
      </c>
      <c r="E845" s="60">
        <v>1</v>
      </c>
      <c r="F845" s="72"/>
    </row>
    <row r="846" spans="2:6" x14ac:dyDescent="0.25">
      <c r="B846" s="49" t="s">
        <v>8601</v>
      </c>
      <c r="C846" s="49" t="s">
        <v>5976</v>
      </c>
      <c r="D846" s="60">
        <v>2</v>
      </c>
      <c r="E846" s="60">
        <v>1</v>
      </c>
      <c r="F846" s="72"/>
    </row>
    <row r="847" spans="2:6" x14ac:dyDescent="0.25">
      <c r="B847" s="49" t="s">
        <v>8600</v>
      </c>
      <c r="C847" s="49" t="s">
        <v>5976</v>
      </c>
      <c r="D847" s="60">
        <v>1</v>
      </c>
      <c r="E847" s="60">
        <v>1</v>
      </c>
      <c r="F847" s="72"/>
    </row>
    <row r="848" spans="2:6" x14ac:dyDescent="0.25">
      <c r="B848" s="49" t="s">
        <v>8599</v>
      </c>
      <c r="C848" s="49" t="s">
        <v>5976</v>
      </c>
      <c r="D848" s="60">
        <v>1</v>
      </c>
      <c r="E848" s="60">
        <v>1</v>
      </c>
      <c r="F848" s="72"/>
    </row>
    <row r="849" spans="2:6" x14ac:dyDescent="0.25">
      <c r="B849" s="49" t="s">
        <v>8598</v>
      </c>
      <c r="C849" s="49" t="s">
        <v>5976</v>
      </c>
      <c r="D849" s="60">
        <v>1</v>
      </c>
      <c r="E849" s="60">
        <v>1</v>
      </c>
      <c r="F849" s="72"/>
    </row>
    <row r="850" spans="2:6" x14ac:dyDescent="0.25">
      <c r="B850" s="49" t="s">
        <v>8597</v>
      </c>
      <c r="C850" s="49" t="s">
        <v>5976</v>
      </c>
      <c r="D850" s="60">
        <v>1</v>
      </c>
      <c r="E850" s="60">
        <v>1</v>
      </c>
      <c r="F850" s="72"/>
    </row>
    <row r="851" spans="2:6" x14ac:dyDescent="0.25">
      <c r="B851" s="49" t="s">
        <v>8596</v>
      </c>
      <c r="C851" s="49" t="s">
        <v>5976</v>
      </c>
      <c r="D851" s="60">
        <v>1</v>
      </c>
      <c r="E851" s="60">
        <v>1</v>
      </c>
      <c r="F851" s="72"/>
    </row>
    <row r="852" spans="2:6" x14ac:dyDescent="0.25">
      <c r="B852" s="49" t="s">
        <v>8595</v>
      </c>
      <c r="C852" s="49" t="s">
        <v>5976</v>
      </c>
      <c r="D852" s="60">
        <v>1</v>
      </c>
      <c r="E852" s="60">
        <v>1</v>
      </c>
      <c r="F852" s="72"/>
    </row>
    <row r="853" spans="2:6" x14ac:dyDescent="0.25">
      <c r="B853" s="49" t="s">
        <v>8594</v>
      </c>
      <c r="C853" s="49" t="s">
        <v>5976</v>
      </c>
      <c r="D853" s="60">
        <v>1</v>
      </c>
      <c r="E853" s="60">
        <v>1</v>
      </c>
      <c r="F853" s="72"/>
    </row>
    <row r="854" spans="2:6" x14ac:dyDescent="0.25">
      <c r="B854" s="49" t="s">
        <v>8593</v>
      </c>
      <c r="C854" s="49" t="s">
        <v>5976</v>
      </c>
      <c r="D854" s="60">
        <v>1</v>
      </c>
      <c r="E854" s="60">
        <v>1</v>
      </c>
      <c r="F854" s="72"/>
    </row>
    <row r="855" spans="2:6" x14ac:dyDescent="0.25">
      <c r="B855" s="49" t="s">
        <v>8592</v>
      </c>
      <c r="C855" s="49" t="s">
        <v>5976</v>
      </c>
      <c r="D855" s="60">
        <v>1</v>
      </c>
      <c r="E855" s="60">
        <v>1</v>
      </c>
      <c r="F855" s="72"/>
    </row>
    <row r="856" spans="2:6" x14ac:dyDescent="0.25">
      <c r="B856" s="49" t="s">
        <v>8591</v>
      </c>
      <c r="C856" s="49" t="s">
        <v>5976</v>
      </c>
      <c r="D856" s="60">
        <v>2</v>
      </c>
      <c r="E856" s="60">
        <v>1</v>
      </c>
      <c r="F856" s="72"/>
    </row>
    <row r="857" spans="2:6" x14ac:dyDescent="0.25">
      <c r="B857" s="49" t="s">
        <v>8590</v>
      </c>
      <c r="C857" s="49" t="s">
        <v>5976</v>
      </c>
      <c r="D857" s="60">
        <v>2</v>
      </c>
      <c r="E857" s="60">
        <v>1</v>
      </c>
      <c r="F857" s="72"/>
    </row>
    <row r="858" spans="2:6" x14ac:dyDescent="0.25">
      <c r="B858" s="49" t="s">
        <v>8589</v>
      </c>
      <c r="C858" s="49" t="s">
        <v>5976</v>
      </c>
      <c r="D858" s="60">
        <v>1</v>
      </c>
      <c r="E858" s="60">
        <v>1</v>
      </c>
      <c r="F858" s="72"/>
    </row>
    <row r="859" spans="2:6" x14ac:dyDescent="0.25">
      <c r="B859" s="49" t="s">
        <v>8588</v>
      </c>
      <c r="C859" s="49" t="s">
        <v>5976</v>
      </c>
      <c r="D859" s="60">
        <v>1</v>
      </c>
      <c r="E859" s="60">
        <v>1</v>
      </c>
      <c r="F859" s="72"/>
    </row>
    <row r="860" spans="2:6" x14ac:dyDescent="0.25">
      <c r="B860" s="49" t="s">
        <v>8587</v>
      </c>
      <c r="C860" s="49" t="s">
        <v>5976</v>
      </c>
      <c r="D860" s="60">
        <v>1</v>
      </c>
      <c r="E860" s="60">
        <v>1</v>
      </c>
      <c r="F860" s="72"/>
    </row>
    <row r="861" spans="2:6" x14ac:dyDescent="0.25">
      <c r="B861" s="49" t="s">
        <v>8586</v>
      </c>
      <c r="C861" s="49" t="s">
        <v>5976</v>
      </c>
      <c r="D861" s="60">
        <v>2</v>
      </c>
      <c r="E861" s="60">
        <v>1</v>
      </c>
      <c r="F861" s="72"/>
    </row>
    <row r="862" spans="2:6" x14ac:dyDescent="0.25">
      <c r="B862" s="49" t="s">
        <v>8585</v>
      </c>
      <c r="C862" s="49" t="s">
        <v>5976</v>
      </c>
      <c r="D862" s="60">
        <v>1</v>
      </c>
      <c r="E862" s="60">
        <v>1</v>
      </c>
      <c r="F862" s="72"/>
    </row>
    <row r="863" spans="2:6" x14ac:dyDescent="0.25">
      <c r="B863" s="49" t="s">
        <v>8584</v>
      </c>
      <c r="C863" s="49" t="s">
        <v>5976</v>
      </c>
      <c r="D863" s="60">
        <v>1</v>
      </c>
      <c r="E863" s="60">
        <v>1</v>
      </c>
      <c r="F863" s="72"/>
    </row>
    <row r="864" spans="2:6" x14ac:dyDescent="0.25">
      <c r="B864" s="49" t="s">
        <v>8583</v>
      </c>
      <c r="C864" s="49" t="s">
        <v>5976</v>
      </c>
      <c r="D864" s="60">
        <v>1</v>
      </c>
      <c r="E864" s="60">
        <v>1</v>
      </c>
      <c r="F864" s="72"/>
    </row>
    <row r="865" spans="2:6" x14ac:dyDescent="0.25">
      <c r="B865" s="49" t="s">
        <v>8582</v>
      </c>
      <c r="C865" s="49" t="s">
        <v>5976</v>
      </c>
      <c r="D865" s="60">
        <v>1</v>
      </c>
      <c r="E865" s="60">
        <v>1</v>
      </c>
      <c r="F865" s="72"/>
    </row>
    <row r="866" spans="2:6" x14ac:dyDescent="0.25">
      <c r="B866" s="49" t="s">
        <v>8581</v>
      </c>
      <c r="C866" s="49" t="s">
        <v>5976</v>
      </c>
      <c r="D866" s="60">
        <v>1</v>
      </c>
      <c r="E866" s="60">
        <v>1</v>
      </c>
      <c r="F866" s="72"/>
    </row>
    <row r="867" spans="2:6" x14ac:dyDescent="0.25">
      <c r="B867" s="49" t="s">
        <v>8580</v>
      </c>
      <c r="C867" s="49" t="s">
        <v>5976</v>
      </c>
      <c r="D867" s="60">
        <v>1</v>
      </c>
      <c r="E867" s="60">
        <v>1</v>
      </c>
      <c r="F867" s="72"/>
    </row>
    <row r="868" spans="2:6" x14ac:dyDescent="0.25">
      <c r="B868" s="49" t="s">
        <v>8579</v>
      </c>
      <c r="C868" s="49" t="s">
        <v>5976</v>
      </c>
      <c r="D868" s="60">
        <v>1</v>
      </c>
      <c r="E868" s="60">
        <v>1</v>
      </c>
      <c r="F868" s="72"/>
    </row>
    <row r="869" spans="2:6" x14ac:dyDescent="0.25">
      <c r="B869" s="49" t="s">
        <v>8578</v>
      </c>
      <c r="C869" s="49" t="s">
        <v>5976</v>
      </c>
      <c r="D869" s="60">
        <v>1</v>
      </c>
      <c r="E869" s="60">
        <v>1</v>
      </c>
      <c r="F869" s="72"/>
    </row>
    <row r="870" spans="2:6" x14ac:dyDescent="0.25">
      <c r="B870" s="49" t="s">
        <v>8577</v>
      </c>
      <c r="C870" s="49" t="s">
        <v>5976</v>
      </c>
      <c r="D870" s="60">
        <v>1</v>
      </c>
      <c r="E870" s="60">
        <v>1</v>
      </c>
      <c r="F870" s="72"/>
    </row>
    <row r="871" spans="2:6" x14ac:dyDescent="0.25">
      <c r="B871" s="49" t="s">
        <v>8576</v>
      </c>
      <c r="C871" s="49" t="s">
        <v>5976</v>
      </c>
      <c r="D871" s="60">
        <v>1</v>
      </c>
      <c r="E871" s="60">
        <v>1</v>
      </c>
      <c r="F871" s="72"/>
    </row>
    <row r="872" spans="2:6" x14ac:dyDescent="0.25">
      <c r="B872" s="49" t="s">
        <v>8575</v>
      </c>
      <c r="C872" s="49" t="s">
        <v>5976</v>
      </c>
      <c r="D872" s="60">
        <v>3</v>
      </c>
      <c r="E872" s="60">
        <v>1</v>
      </c>
      <c r="F872" s="72"/>
    </row>
    <row r="873" spans="2:6" x14ac:dyDescent="0.25">
      <c r="B873" s="49" t="s">
        <v>8574</v>
      </c>
      <c r="C873" s="49" t="s">
        <v>5976</v>
      </c>
      <c r="D873" s="60">
        <v>1</v>
      </c>
      <c r="E873" s="60">
        <v>1</v>
      </c>
      <c r="F873" s="72"/>
    </row>
    <row r="874" spans="2:6" x14ac:dyDescent="0.25">
      <c r="B874" s="49" t="s">
        <v>8573</v>
      </c>
      <c r="C874" s="49" t="s">
        <v>5976</v>
      </c>
      <c r="D874" s="60">
        <v>1</v>
      </c>
      <c r="E874" s="60">
        <v>1</v>
      </c>
      <c r="F874" s="72"/>
    </row>
    <row r="875" spans="2:6" x14ac:dyDescent="0.25">
      <c r="B875" s="49" t="s">
        <v>8572</v>
      </c>
      <c r="C875" s="49" t="s">
        <v>5976</v>
      </c>
      <c r="D875" s="60">
        <v>1</v>
      </c>
      <c r="E875" s="60">
        <v>1</v>
      </c>
      <c r="F875" s="72"/>
    </row>
    <row r="876" spans="2:6" x14ac:dyDescent="0.25">
      <c r="B876" s="49" t="s">
        <v>8571</v>
      </c>
      <c r="C876" s="49" t="s">
        <v>5976</v>
      </c>
      <c r="D876" s="60">
        <v>2</v>
      </c>
      <c r="E876" s="60">
        <v>1</v>
      </c>
      <c r="F876" s="72"/>
    </row>
    <row r="877" spans="2:6" x14ac:dyDescent="0.25">
      <c r="B877" s="49" t="s">
        <v>8570</v>
      </c>
      <c r="C877" s="49" t="s">
        <v>5976</v>
      </c>
      <c r="D877" s="60">
        <v>1</v>
      </c>
      <c r="E877" s="60">
        <v>1</v>
      </c>
      <c r="F877" s="72"/>
    </row>
    <row r="878" spans="2:6" x14ac:dyDescent="0.25">
      <c r="B878" s="49" t="s">
        <v>8569</v>
      </c>
      <c r="C878" s="49" t="s">
        <v>5976</v>
      </c>
      <c r="D878" s="60">
        <v>1</v>
      </c>
      <c r="E878" s="60">
        <v>1</v>
      </c>
      <c r="F878" s="72"/>
    </row>
    <row r="879" spans="2:6" x14ac:dyDescent="0.25">
      <c r="B879" s="49" t="s">
        <v>8568</v>
      </c>
      <c r="C879" s="49" t="s">
        <v>5976</v>
      </c>
      <c r="D879" s="60">
        <v>1</v>
      </c>
      <c r="E879" s="60">
        <v>1</v>
      </c>
      <c r="F879" s="72"/>
    </row>
    <row r="880" spans="2:6" x14ac:dyDescent="0.25">
      <c r="B880" s="49" t="s">
        <v>8567</v>
      </c>
      <c r="C880" s="49" t="s">
        <v>5976</v>
      </c>
      <c r="D880" s="60">
        <v>1</v>
      </c>
      <c r="E880" s="60">
        <v>1</v>
      </c>
      <c r="F880" s="72"/>
    </row>
    <row r="881" spans="2:6" x14ac:dyDescent="0.25">
      <c r="B881" s="49" t="s">
        <v>8566</v>
      </c>
      <c r="C881" s="49" t="s">
        <v>5976</v>
      </c>
      <c r="D881" s="60">
        <v>1</v>
      </c>
      <c r="E881" s="60">
        <v>1</v>
      </c>
      <c r="F881" s="72"/>
    </row>
    <row r="882" spans="2:6" x14ac:dyDescent="0.25">
      <c r="B882" s="49" t="s">
        <v>8565</v>
      </c>
      <c r="C882" s="49" t="s">
        <v>5976</v>
      </c>
      <c r="D882" s="60">
        <v>1</v>
      </c>
      <c r="E882" s="60">
        <v>1</v>
      </c>
      <c r="F882" s="72"/>
    </row>
    <row r="883" spans="2:6" x14ac:dyDescent="0.25">
      <c r="B883" s="49" t="s">
        <v>8564</v>
      </c>
      <c r="C883" s="49" t="s">
        <v>5976</v>
      </c>
      <c r="D883" s="60">
        <v>1</v>
      </c>
      <c r="E883" s="60">
        <v>1</v>
      </c>
      <c r="F883" s="72"/>
    </row>
    <row r="884" spans="2:6" x14ac:dyDescent="0.25">
      <c r="B884" s="49" t="s">
        <v>8563</v>
      </c>
      <c r="C884" s="49" t="s">
        <v>5976</v>
      </c>
      <c r="D884" s="60">
        <v>1</v>
      </c>
      <c r="E884" s="60">
        <v>1</v>
      </c>
      <c r="F884" s="72"/>
    </row>
    <row r="885" spans="2:6" x14ac:dyDescent="0.25">
      <c r="B885" s="49" t="s">
        <v>8562</v>
      </c>
      <c r="C885" s="49" t="s">
        <v>5976</v>
      </c>
      <c r="D885" s="60">
        <v>31</v>
      </c>
      <c r="E885" s="60">
        <v>1</v>
      </c>
      <c r="F885" s="72"/>
    </row>
    <row r="886" spans="2:6" x14ac:dyDescent="0.25">
      <c r="B886" s="49" t="s">
        <v>8561</v>
      </c>
      <c r="C886" s="49" t="s">
        <v>5976</v>
      </c>
      <c r="D886" s="60">
        <v>1</v>
      </c>
      <c r="E886" s="60">
        <v>1</v>
      </c>
      <c r="F886" s="72"/>
    </row>
    <row r="887" spans="2:6" x14ac:dyDescent="0.25">
      <c r="B887" s="49" t="s">
        <v>8560</v>
      </c>
      <c r="C887" s="49" t="s">
        <v>5976</v>
      </c>
      <c r="D887" s="60">
        <v>1</v>
      </c>
      <c r="E887" s="60">
        <v>1</v>
      </c>
      <c r="F887" s="72"/>
    </row>
    <row r="888" spans="2:6" x14ac:dyDescent="0.25">
      <c r="B888" s="49" t="s">
        <v>8559</v>
      </c>
      <c r="C888" s="49" t="s">
        <v>5976</v>
      </c>
      <c r="D888" s="60">
        <v>1</v>
      </c>
      <c r="E888" s="60">
        <v>1</v>
      </c>
      <c r="F888" s="72"/>
    </row>
    <row r="889" spans="2:6" x14ac:dyDescent="0.25">
      <c r="B889" s="49" t="s">
        <v>8558</v>
      </c>
      <c r="C889" s="49" t="s">
        <v>5976</v>
      </c>
      <c r="D889" s="60">
        <v>1</v>
      </c>
      <c r="E889" s="60">
        <v>1</v>
      </c>
      <c r="F889" s="72"/>
    </row>
    <row r="890" spans="2:6" x14ac:dyDescent="0.25">
      <c r="B890" s="49" t="s">
        <v>6270</v>
      </c>
      <c r="C890" s="49" t="s">
        <v>5976</v>
      </c>
      <c r="D890" s="60">
        <v>3</v>
      </c>
      <c r="E890" s="60">
        <v>1</v>
      </c>
      <c r="F890" s="72"/>
    </row>
    <row r="891" spans="2:6" x14ac:dyDescent="0.25">
      <c r="B891" s="49" t="s">
        <v>6222</v>
      </c>
      <c r="C891" s="49" t="s">
        <v>5976</v>
      </c>
      <c r="D891" s="60">
        <v>1</v>
      </c>
      <c r="E891" s="60">
        <v>1</v>
      </c>
      <c r="F891" s="72"/>
    </row>
    <row r="892" spans="2:6" x14ac:dyDescent="0.25">
      <c r="B892" s="49" t="s">
        <v>8557</v>
      </c>
      <c r="C892" s="49" t="s">
        <v>5976</v>
      </c>
      <c r="D892" s="60">
        <v>1</v>
      </c>
      <c r="E892" s="60">
        <v>1</v>
      </c>
      <c r="F892" s="72"/>
    </row>
    <row r="893" spans="2:6" x14ac:dyDescent="0.25">
      <c r="B893" s="49" t="s">
        <v>8556</v>
      </c>
      <c r="C893" s="49" t="s">
        <v>5976</v>
      </c>
      <c r="D893" s="60">
        <v>1</v>
      </c>
      <c r="E893" s="60">
        <v>1</v>
      </c>
      <c r="F893" s="72"/>
    </row>
    <row r="894" spans="2:6" x14ac:dyDescent="0.25">
      <c r="B894" s="49" t="s">
        <v>8555</v>
      </c>
      <c r="C894" s="49" t="s">
        <v>5976</v>
      </c>
      <c r="D894" s="60">
        <v>1</v>
      </c>
      <c r="E894" s="60">
        <v>1</v>
      </c>
      <c r="F894" s="72"/>
    </row>
    <row r="895" spans="2:6" x14ac:dyDescent="0.25">
      <c r="B895" s="49" t="s">
        <v>8554</v>
      </c>
      <c r="C895" s="49" t="s">
        <v>5976</v>
      </c>
      <c r="D895" s="60">
        <v>1</v>
      </c>
      <c r="E895" s="60">
        <v>1</v>
      </c>
      <c r="F895" s="72"/>
    </row>
    <row r="896" spans="2:6" x14ac:dyDescent="0.25">
      <c r="B896" s="49" t="s">
        <v>8553</v>
      </c>
      <c r="C896" s="49" t="s">
        <v>5976</v>
      </c>
      <c r="D896" s="60">
        <v>1</v>
      </c>
      <c r="E896" s="60">
        <v>1</v>
      </c>
      <c r="F896" s="72"/>
    </row>
    <row r="897" spans="2:6" x14ac:dyDescent="0.25">
      <c r="B897" s="49" t="s">
        <v>6218</v>
      </c>
      <c r="C897" s="49" t="s">
        <v>5976</v>
      </c>
      <c r="D897" s="60">
        <v>1</v>
      </c>
      <c r="E897" s="60">
        <v>1</v>
      </c>
      <c r="F897" s="72"/>
    </row>
    <row r="898" spans="2:6" x14ac:dyDescent="0.25">
      <c r="B898" s="49" t="s">
        <v>8552</v>
      </c>
      <c r="C898" s="49" t="s">
        <v>5976</v>
      </c>
      <c r="D898" s="60">
        <v>1</v>
      </c>
      <c r="E898" s="60">
        <v>1</v>
      </c>
      <c r="F898" s="72"/>
    </row>
    <row r="899" spans="2:6" x14ac:dyDescent="0.25">
      <c r="B899" s="49" t="s">
        <v>8551</v>
      </c>
      <c r="C899" s="49" t="s">
        <v>5976</v>
      </c>
      <c r="D899" s="60">
        <v>1</v>
      </c>
      <c r="E899" s="60">
        <v>1</v>
      </c>
      <c r="F899" s="72"/>
    </row>
    <row r="900" spans="2:6" x14ac:dyDescent="0.25">
      <c r="B900" s="49" t="s">
        <v>8550</v>
      </c>
      <c r="C900" s="49" t="s">
        <v>5976</v>
      </c>
      <c r="D900" s="60">
        <v>1</v>
      </c>
      <c r="E900" s="60">
        <v>1</v>
      </c>
      <c r="F900" s="72"/>
    </row>
    <row r="901" spans="2:6" x14ac:dyDescent="0.25">
      <c r="B901" s="49" t="s">
        <v>8549</v>
      </c>
      <c r="C901" s="49" t="s">
        <v>5976</v>
      </c>
      <c r="D901" s="60">
        <v>1</v>
      </c>
      <c r="E901" s="60">
        <v>1</v>
      </c>
      <c r="F901" s="72"/>
    </row>
    <row r="902" spans="2:6" x14ac:dyDescent="0.25">
      <c r="B902" s="49" t="s">
        <v>8548</v>
      </c>
      <c r="C902" s="49" t="s">
        <v>5976</v>
      </c>
      <c r="D902" s="60">
        <v>1</v>
      </c>
      <c r="E902" s="60">
        <v>1</v>
      </c>
      <c r="F902" s="72"/>
    </row>
    <row r="903" spans="2:6" x14ac:dyDescent="0.25">
      <c r="B903" s="49" t="s">
        <v>8547</v>
      </c>
      <c r="C903" s="49" t="s">
        <v>5976</v>
      </c>
      <c r="D903" s="60">
        <v>1</v>
      </c>
      <c r="E903" s="60">
        <v>1</v>
      </c>
      <c r="F903" s="72"/>
    </row>
    <row r="904" spans="2:6" x14ac:dyDescent="0.25">
      <c r="B904" s="49" t="s">
        <v>8546</v>
      </c>
      <c r="C904" s="49" t="s">
        <v>5976</v>
      </c>
      <c r="D904" s="60">
        <v>1</v>
      </c>
      <c r="E904" s="60">
        <v>1</v>
      </c>
      <c r="F904" s="72"/>
    </row>
    <row r="905" spans="2:6" x14ac:dyDescent="0.25">
      <c r="B905" s="49" t="s">
        <v>8545</v>
      </c>
      <c r="C905" s="49" t="s">
        <v>5976</v>
      </c>
      <c r="D905" s="60">
        <v>1</v>
      </c>
      <c r="E905" s="60">
        <v>1</v>
      </c>
      <c r="F905" s="72"/>
    </row>
    <row r="906" spans="2:6" x14ac:dyDescent="0.25">
      <c r="B906" s="49" t="s">
        <v>8544</v>
      </c>
      <c r="C906" s="49" t="s">
        <v>5976</v>
      </c>
      <c r="D906" s="60">
        <v>1</v>
      </c>
      <c r="E906" s="60">
        <v>1</v>
      </c>
      <c r="F906" s="72"/>
    </row>
    <row r="907" spans="2:6" x14ac:dyDescent="0.25">
      <c r="B907" s="49" t="s">
        <v>8543</v>
      </c>
      <c r="C907" s="49" t="s">
        <v>5976</v>
      </c>
      <c r="D907" s="60">
        <v>1</v>
      </c>
      <c r="E907" s="60">
        <v>1</v>
      </c>
      <c r="F907" s="72"/>
    </row>
    <row r="908" spans="2:6" x14ac:dyDescent="0.25">
      <c r="B908" s="49" t="s">
        <v>8542</v>
      </c>
      <c r="C908" s="49" t="s">
        <v>5976</v>
      </c>
      <c r="D908" s="60">
        <v>1</v>
      </c>
      <c r="E908" s="60">
        <v>1</v>
      </c>
      <c r="F908" s="72"/>
    </row>
    <row r="909" spans="2:6" x14ac:dyDescent="0.25">
      <c r="B909" s="49" t="s">
        <v>8541</v>
      </c>
      <c r="C909" s="49" t="s">
        <v>5976</v>
      </c>
      <c r="D909" s="60">
        <v>1</v>
      </c>
      <c r="E909" s="60">
        <v>1</v>
      </c>
      <c r="F909" s="72"/>
    </row>
    <row r="910" spans="2:6" x14ac:dyDescent="0.25">
      <c r="B910" s="49" t="s">
        <v>8540</v>
      </c>
      <c r="C910" s="49" t="s">
        <v>5976</v>
      </c>
      <c r="D910" s="60">
        <v>1</v>
      </c>
      <c r="E910" s="60">
        <v>1</v>
      </c>
      <c r="F910" s="72"/>
    </row>
    <row r="911" spans="2:6" x14ac:dyDescent="0.25">
      <c r="B911" s="49" t="s">
        <v>8539</v>
      </c>
      <c r="C911" s="49" t="s">
        <v>5976</v>
      </c>
      <c r="D911" s="60">
        <v>1</v>
      </c>
      <c r="E911" s="60">
        <v>1</v>
      </c>
      <c r="F911" s="72"/>
    </row>
    <row r="912" spans="2:6" x14ac:dyDescent="0.25">
      <c r="B912" s="49" t="s">
        <v>8538</v>
      </c>
      <c r="C912" s="49" t="s">
        <v>5976</v>
      </c>
      <c r="D912" s="60">
        <v>1</v>
      </c>
      <c r="E912" s="60">
        <v>1</v>
      </c>
      <c r="F912" s="72"/>
    </row>
    <row r="913" spans="2:6" x14ac:dyDescent="0.25">
      <c r="B913" s="49" t="s">
        <v>8537</v>
      </c>
      <c r="C913" s="49" t="s">
        <v>5976</v>
      </c>
      <c r="D913" s="60">
        <v>1</v>
      </c>
      <c r="E913" s="60">
        <v>1</v>
      </c>
      <c r="F913" s="72"/>
    </row>
    <row r="914" spans="2:6" x14ac:dyDescent="0.25">
      <c r="B914" s="49" t="s">
        <v>8536</v>
      </c>
      <c r="C914" s="49" t="s">
        <v>5976</v>
      </c>
      <c r="D914" s="60">
        <v>1</v>
      </c>
      <c r="E914" s="60">
        <v>1</v>
      </c>
      <c r="F914" s="72"/>
    </row>
    <row r="915" spans="2:6" x14ac:dyDescent="0.25">
      <c r="B915" s="49" t="s">
        <v>8535</v>
      </c>
      <c r="C915" s="49" t="s">
        <v>5976</v>
      </c>
      <c r="D915" s="60">
        <v>1</v>
      </c>
      <c r="E915" s="60">
        <v>1</v>
      </c>
      <c r="F915" s="72"/>
    </row>
    <row r="916" spans="2:6" x14ac:dyDescent="0.25">
      <c r="B916" s="49" t="s">
        <v>8534</v>
      </c>
      <c r="C916" s="49" t="s">
        <v>5976</v>
      </c>
      <c r="D916" s="60">
        <v>1</v>
      </c>
      <c r="E916" s="60">
        <v>1</v>
      </c>
      <c r="F916" s="72"/>
    </row>
    <row r="917" spans="2:6" x14ac:dyDescent="0.25">
      <c r="B917" s="49" t="s">
        <v>8533</v>
      </c>
      <c r="C917" s="49" t="s">
        <v>5976</v>
      </c>
      <c r="D917" s="60">
        <v>2</v>
      </c>
      <c r="E917" s="60">
        <v>1</v>
      </c>
      <c r="F917" s="72"/>
    </row>
    <row r="918" spans="2:6" x14ac:dyDescent="0.25">
      <c r="B918" s="49" t="s">
        <v>8532</v>
      </c>
      <c r="C918" s="49" t="s">
        <v>5976</v>
      </c>
      <c r="D918" s="60">
        <v>1</v>
      </c>
      <c r="E918" s="60">
        <v>1</v>
      </c>
      <c r="F918" s="72"/>
    </row>
    <row r="919" spans="2:6" x14ac:dyDescent="0.25">
      <c r="B919" s="49" t="s">
        <v>8531</v>
      </c>
      <c r="C919" s="49" t="s">
        <v>5976</v>
      </c>
      <c r="D919" s="60">
        <v>1</v>
      </c>
      <c r="E919" s="60">
        <v>1</v>
      </c>
      <c r="F919" s="72"/>
    </row>
    <row r="920" spans="2:6" x14ac:dyDescent="0.25">
      <c r="B920" s="49" t="s">
        <v>8530</v>
      </c>
      <c r="C920" s="49" t="s">
        <v>5976</v>
      </c>
      <c r="D920" s="60">
        <v>1</v>
      </c>
      <c r="E920" s="60">
        <v>1</v>
      </c>
      <c r="F920" s="72"/>
    </row>
    <row r="921" spans="2:6" x14ac:dyDescent="0.25">
      <c r="B921" s="49" t="s">
        <v>8529</v>
      </c>
      <c r="C921" s="49" t="s">
        <v>5976</v>
      </c>
      <c r="D921" s="60">
        <v>1</v>
      </c>
      <c r="E921" s="60">
        <v>1</v>
      </c>
      <c r="F921" s="72"/>
    </row>
    <row r="922" spans="2:6" x14ac:dyDescent="0.25">
      <c r="B922" s="49" t="s">
        <v>8528</v>
      </c>
      <c r="C922" s="49" t="s">
        <v>5976</v>
      </c>
      <c r="D922" s="60">
        <v>1</v>
      </c>
      <c r="E922" s="60">
        <v>1</v>
      </c>
      <c r="F922" s="72"/>
    </row>
    <row r="923" spans="2:6" x14ac:dyDescent="0.25">
      <c r="B923" s="49" t="s">
        <v>6266</v>
      </c>
      <c r="C923" s="49" t="s">
        <v>5976</v>
      </c>
      <c r="D923" s="60">
        <v>4</v>
      </c>
      <c r="E923" s="60">
        <v>1</v>
      </c>
      <c r="F923" s="72"/>
    </row>
    <row r="924" spans="2:6" x14ac:dyDescent="0.25">
      <c r="B924" s="49" t="s">
        <v>8527</v>
      </c>
      <c r="C924" s="49" t="s">
        <v>5976</v>
      </c>
      <c r="D924" s="60">
        <v>1</v>
      </c>
      <c r="E924" s="60">
        <v>1</v>
      </c>
      <c r="F924" s="72"/>
    </row>
    <row r="925" spans="2:6" x14ac:dyDescent="0.25">
      <c r="B925" s="49" t="s">
        <v>8526</v>
      </c>
      <c r="C925" s="49" t="s">
        <v>5976</v>
      </c>
      <c r="D925" s="60">
        <v>1</v>
      </c>
      <c r="E925" s="60">
        <v>1</v>
      </c>
      <c r="F925" s="72"/>
    </row>
    <row r="926" spans="2:6" x14ac:dyDescent="0.25">
      <c r="B926" s="49" t="s">
        <v>8525</v>
      </c>
      <c r="C926" s="49" t="s">
        <v>5976</v>
      </c>
      <c r="D926" s="60">
        <v>1</v>
      </c>
      <c r="E926" s="60">
        <v>1</v>
      </c>
      <c r="F926" s="72"/>
    </row>
    <row r="927" spans="2:6" x14ac:dyDescent="0.25">
      <c r="B927" s="49" t="s">
        <v>8524</v>
      </c>
      <c r="C927" s="49" t="s">
        <v>5976</v>
      </c>
      <c r="D927" s="60">
        <v>1</v>
      </c>
      <c r="E927" s="60">
        <v>1</v>
      </c>
      <c r="F927" s="72"/>
    </row>
    <row r="928" spans="2:6" x14ac:dyDescent="0.25">
      <c r="B928" s="49" t="s">
        <v>8523</v>
      </c>
      <c r="C928" s="49" t="s">
        <v>5976</v>
      </c>
      <c r="D928" s="60">
        <v>1</v>
      </c>
      <c r="E928" s="60">
        <v>1</v>
      </c>
      <c r="F928" s="72"/>
    </row>
    <row r="929" spans="2:6" x14ac:dyDescent="0.25">
      <c r="B929" s="49" t="s">
        <v>8522</v>
      </c>
      <c r="C929" s="49" t="s">
        <v>5976</v>
      </c>
      <c r="D929" s="60">
        <v>1</v>
      </c>
      <c r="E929" s="60">
        <v>1</v>
      </c>
      <c r="F929" s="72"/>
    </row>
    <row r="930" spans="2:6" x14ac:dyDescent="0.25">
      <c r="B930" s="49" t="s">
        <v>8521</v>
      </c>
      <c r="C930" s="49" t="s">
        <v>5976</v>
      </c>
      <c r="D930" s="60">
        <v>1</v>
      </c>
      <c r="E930" s="60">
        <v>1</v>
      </c>
      <c r="F930" s="72"/>
    </row>
    <row r="931" spans="2:6" x14ac:dyDescent="0.25">
      <c r="B931" s="49" t="s">
        <v>6193</v>
      </c>
      <c r="C931" s="49" t="s">
        <v>5976</v>
      </c>
      <c r="D931" s="60">
        <v>1</v>
      </c>
      <c r="E931" s="60">
        <v>1</v>
      </c>
      <c r="F931" s="72"/>
    </row>
    <row r="932" spans="2:6" x14ac:dyDescent="0.25">
      <c r="B932" s="49" t="s">
        <v>8520</v>
      </c>
      <c r="C932" s="49" t="s">
        <v>5976</v>
      </c>
      <c r="D932" s="60">
        <v>1</v>
      </c>
      <c r="E932" s="60">
        <v>1</v>
      </c>
      <c r="F932" s="72"/>
    </row>
    <row r="933" spans="2:6" x14ac:dyDescent="0.25">
      <c r="B933" s="49" t="s">
        <v>8519</v>
      </c>
      <c r="C933" s="49" t="s">
        <v>5976</v>
      </c>
      <c r="D933" s="60">
        <v>1</v>
      </c>
      <c r="E933" s="60">
        <v>1</v>
      </c>
      <c r="F933" s="72"/>
    </row>
    <row r="934" spans="2:6" x14ac:dyDescent="0.25">
      <c r="B934" s="49" t="s">
        <v>8518</v>
      </c>
      <c r="C934" s="49" t="s">
        <v>5976</v>
      </c>
      <c r="D934" s="60">
        <v>1</v>
      </c>
      <c r="E934" s="60">
        <v>1</v>
      </c>
      <c r="F934" s="72"/>
    </row>
    <row r="935" spans="2:6" x14ac:dyDescent="0.25">
      <c r="B935" s="49" t="s">
        <v>8517</v>
      </c>
      <c r="C935" s="49" t="s">
        <v>5976</v>
      </c>
      <c r="D935" s="60">
        <v>1</v>
      </c>
      <c r="E935" s="60">
        <v>1</v>
      </c>
      <c r="F935" s="72"/>
    </row>
    <row r="936" spans="2:6" x14ac:dyDescent="0.25">
      <c r="B936" s="49" t="s">
        <v>8516</v>
      </c>
      <c r="C936" s="49" t="s">
        <v>5976</v>
      </c>
      <c r="D936" s="60">
        <v>1</v>
      </c>
      <c r="E936" s="60">
        <v>1</v>
      </c>
      <c r="F936" s="72"/>
    </row>
    <row r="937" spans="2:6" x14ac:dyDescent="0.25">
      <c r="B937" s="49" t="s">
        <v>8515</v>
      </c>
      <c r="C937" s="49" t="s">
        <v>5976</v>
      </c>
      <c r="D937" s="60">
        <v>1</v>
      </c>
      <c r="E937" s="60">
        <v>1</v>
      </c>
      <c r="F937" s="72"/>
    </row>
    <row r="938" spans="2:6" x14ac:dyDescent="0.25">
      <c r="B938" s="49" t="s">
        <v>8514</v>
      </c>
      <c r="C938" s="49" t="s">
        <v>5976</v>
      </c>
      <c r="D938" s="60">
        <v>1</v>
      </c>
      <c r="E938" s="60">
        <v>1</v>
      </c>
      <c r="F938" s="72"/>
    </row>
    <row r="939" spans="2:6" x14ac:dyDescent="0.25">
      <c r="B939" s="49" t="s">
        <v>8513</v>
      </c>
      <c r="C939" s="49" t="s">
        <v>5976</v>
      </c>
      <c r="D939" s="60">
        <v>1</v>
      </c>
      <c r="E939" s="60">
        <v>1</v>
      </c>
      <c r="F939" s="72"/>
    </row>
    <row r="940" spans="2:6" x14ac:dyDescent="0.25">
      <c r="B940" s="49" t="s">
        <v>6276</v>
      </c>
      <c r="C940" s="49" t="s">
        <v>5976</v>
      </c>
      <c r="D940" s="60">
        <v>2</v>
      </c>
      <c r="E940" s="60">
        <v>1</v>
      </c>
      <c r="F940" s="72"/>
    </row>
    <row r="941" spans="2:6" x14ac:dyDescent="0.25">
      <c r="B941" s="49" t="s">
        <v>8512</v>
      </c>
      <c r="C941" s="49" t="s">
        <v>5976</v>
      </c>
      <c r="D941" s="60">
        <v>1</v>
      </c>
      <c r="E941" s="60">
        <v>1</v>
      </c>
      <c r="F941" s="72"/>
    </row>
    <row r="942" spans="2:6" x14ac:dyDescent="0.25">
      <c r="B942" s="49" t="s">
        <v>8511</v>
      </c>
      <c r="C942" s="49" t="s">
        <v>5976</v>
      </c>
      <c r="D942" s="60">
        <v>1</v>
      </c>
      <c r="E942" s="60">
        <v>1</v>
      </c>
      <c r="F942" s="72"/>
    </row>
    <row r="943" spans="2:6" x14ac:dyDescent="0.25">
      <c r="B943" s="49" t="s">
        <v>8510</v>
      </c>
      <c r="C943" s="49" t="s">
        <v>5976</v>
      </c>
      <c r="D943" s="60">
        <v>1</v>
      </c>
      <c r="E943" s="60">
        <v>1</v>
      </c>
      <c r="F943" s="72"/>
    </row>
    <row r="944" spans="2:6" x14ac:dyDescent="0.25">
      <c r="B944" s="49" t="s">
        <v>8509</v>
      </c>
      <c r="C944" s="49" t="s">
        <v>5976</v>
      </c>
      <c r="D944" s="60">
        <v>1</v>
      </c>
      <c r="E944" s="60">
        <v>1</v>
      </c>
      <c r="F944" s="72"/>
    </row>
    <row r="945" spans="2:6" x14ac:dyDescent="0.25">
      <c r="B945" s="49" t="s">
        <v>8508</v>
      </c>
      <c r="C945" s="49" t="s">
        <v>5976</v>
      </c>
      <c r="D945" s="60">
        <v>1</v>
      </c>
      <c r="E945" s="60">
        <v>1</v>
      </c>
      <c r="F945" s="72"/>
    </row>
    <row r="946" spans="2:6" x14ac:dyDescent="0.25">
      <c r="B946" s="49" t="s">
        <v>8507</v>
      </c>
      <c r="C946" s="49" t="s">
        <v>5976</v>
      </c>
      <c r="D946" s="60">
        <v>1</v>
      </c>
      <c r="E946" s="60">
        <v>1</v>
      </c>
      <c r="F946" s="72"/>
    </row>
    <row r="947" spans="2:6" x14ac:dyDescent="0.25">
      <c r="B947" s="49" t="s">
        <v>8506</v>
      </c>
      <c r="C947" s="49" t="s">
        <v>5976</v>
      </c>
      <c r="D947" s="60">
        <v>1</v>
      </c>
      <c r="E947" s="60">
        <v>1</v>
      </c>
      <c r="F947" s="72"/>
    </row>
    <row r="948" spans="2:6" x14ac:dyDescent="0.25">
      <c r="B948" s="49" t="s">
        <v>8505</v>
      </c>
      <c r="C948" s="49" t="s">
        <v>5976</v>
      </c>
      <c r="D948" s="60">
        <v>1</v>
      </c>
      <c r="E948" s="60">
        <v>1</v>
      </c>
      <c r="F948" s="72"/>
    </row>
    <row r="949" spans="2:6" x14ac:dyDescent="0.25">
      <c r="B949" s="49" t="s">
        <v>8504</v>
      </c>
      <c r="C949" s="49" t="s">
        <v>5976</v>
      </c>
      <c r="D949" s="60">
        <v>1</v>
      </c>
      <c r="E949" s="60">
        <v>1</v>
      </c>
      <c r="F949" s="72"/>
    </row>
    <row r="950" spans="2:6" x14ac:dyDescent="0.25">
      <c r="B950" s="49" t="s">
        <v>8503</v>
      </c>
      <c r="C950" s="49" t="s">
        <v>5976</v>
      </c>
      <c r="D950" s="60">
        <v>2</v>
      </c>
      <c r="E950" s="60">
        <v>1</v>
      </c>
      <c r="F950" s="72"/>
    </row>
    <row r="951" spans="2:6" x14ac:dyDescent="0.25">
      <c r="B951" s="49" t="s">
        <v>8502</v>
      </c>
      <c r="C951" s="49" t="s">
        <v>5976</v>
      </c>
      <c r="D951" s="60">
        <v>1</v>
      </c>
      <c r="E951" s="60">
        <v>1</v>
      </c>
      <c r="F951" s="72"/>
    </row>
    <row r="952" spans="2:6" x14ac:dyDescent="0.25">
      <c r="B952" s="49" t="s">
        <v>8501</v>
      </c>
      <c r="C952" s="49" t="s">
        <v>5976</v>
      </c>
      <c r="D952" s="60">
        <v>1</v>
      </c>
      <c r="E952" s="60">
        <v>1</v>
      </c>
      <c r="F952" s="72"/>
    </row>
    <row r="953" spans="2:6" x14ac:dyDescent="0.25">
      <c r="B953" s="49" t="s">
        <v>8500</v>
      </c>
      <c r="C953" s="49" t="s">
        <v>5976</v>
      </c>
      <c r="D953" s="60">
        <v>1</v>
      </c>
      <c r="E953" s="60">
        <v>1</v>
      </c>
      <c r="F953" s="72"/>
    </row>
    <row r="954" spans="2:6" x14ac:dyDescent="0.25">
      <c r="B954" s="49" t="s">
        <v>8499</v>
      </c>
      <c r="C954" s="49" t="s">
        <v>5976</v>
      </c>
      <c r="D954" s="60">
        <v>1</v>
      </c>
      <c r="E954" s="60">
        <v>1</v>
      </c>
      <c r="F954" s="72"/>
    </row>
    <row r="955" spans="2:6" x14ac:dyDescent="0.25">
      <c r="B955" s="49" t="s">
        <v>8498</v>
      </c>
      <c r="C955" s="49" t="s">
        <v>5976</v>
      </c>
      <c r="D955" s="60">
        <v>1</v>
      </c>
      <c r="E955" s="60">
        <v>1</v>
      </c>
      <c r="F955" s="72"/>
    </row>
    <row r="956" spans="2:6" x14ac:dyDescent="0.25">
      <c r="B956" s="49" t="s">
        <v>8497</v>
      </c>
      <c r="C956" s="49" t="s">
        <v>5976</v>
      </c>
      <c r="D956" s="60">
        <v>1</v>
      </c>
      <c r="E956" s="60">
        <v>1</v>
      </c>
      <c r="F956" s="72"/>
    </row>
    <row r="957" spans="2:6" x14ac:dyDescent="0.25">
      <c r="B957" s="49" t="s">
        <v>6171</v>
      </c>
      <c r="C957" s="49" t="s">
        <v>5976</v>
      </c>
      <c r="D957" s="60">
        <v>1</v>
      </c>
      <c r="E957" s="60">
        <v>1</v>
      </c>
      <c r="F957" s="72"/>
    </row>
    <row r="958" spans="2:6" x14ac:dyDescent="0.25">
      <c r="B958" s="49" t="s">
        <v>8496</v>
      </c>
      <c r="C958" s="49" t="s">
        <v>5976</v>
      </c>
      <c r="D958" s="60">
        <v>1</v>
      </c>
      <c r="E958" s="60">
        <v>1</v>
      </c>
      <c r="F958" s="72"/>
    </row>
    <row r="959" spans="2:6" x14ac:dyDescent="0.25">
      <c r="B959" s="49" t="s">
        <v>8495</v>
      </c>
      <c r="C959" s="49" t="s">
        <v>5976</v>
      </c>
      <c r="D959" s="60">
        <v>1</v>
      </c>
      <c r="E959" s="60">
        <v>1</v>
      </c>
      <c r="F959" s="72"/>
    </row>
    <row r="960" spans="2:6" x14ac:dyDescent="0.25">
      <c r="B960" s="49" t="s">
        <v>8494</v>
      </c>
      <c r="C960" s="49" t="s">
        <v>5976</v>
      </c>
      <c r="D960" s="60">
        <v>1</v>
      </c>
      <c r="E960" s="60">
        <v>1</v>
      </c>
      <c r="F960" s="72"/>
    </row>
    <row r="961" spans="2:6" x14ac:dyDescent="0.25">
      <c r="B961" s="49" t="s">
        <v>8493</v>
      </c>
      <c r="C961" s="49" t="s">
        <v>5976</v>
      </c>
      <c r="D961" s="60">
        <v>1</v>
      </c>
      <c r="E961" s="60">
        <v>1</v>
      </c>
      <c r="F961" s="72"/>
    </row>
    <row r="962" spans="2:6" x14ac:dyDescent="0.25">
      <c r="B962" s="49" t="s">
        <v>8492</v>
      </c>
      <c r="C962" s="49" t="s">
        <v>5976</v>
      </c>
      <c r="D962" s="60">
        <v>1</v>
      </c>
      <c r="E962" s="60">
        <v>1</v>
      </c>
      <c r="F962" s="72"/>
    </row>
    <row r="963" spans="2:6" x14ac:dyDescent="0.25">
      <c r="B963" s="49" t="s">
        <v>8491</v>
      </c>
      <c r="C963" s="49" t="s">
        <v>5976</v>
      </c>
      <c r="D963" s="60">
        <v>1</v>
      </c>
      <c r="E963" s="60">
        <v>1</v>
      </c>
      <c r="F963" s="72"/>
    </row>
    <row r="964" spans="2:6" x14ac:dyDescent="0.25">
      <c r="B964" s="49" t="s">
        <v>8490</v>
      </c>
      <c r="C964" s="49" t="s">
        <v>5976</v>
      </c>
      <c r="D964" s="60">
        <v>1</v>
      </c>
      <c r="E964" s="60">
        <v>1</v>
      </c>
      <c r="F964" s="72"/>
    </row>
    <row r="965" spans="2:6" x14ac:dyDescent="0.25">
      <c r="B965" s="49" t="s">
        <v>8489</v>
      </c>
      <c r="C965" s="49" t="s">
        <v>5976</v>
      </c>
      <c r="D965" s="60">
        <v>1</v>
      </c>
      <c r="E965" s="60">
        <v>1</v>
      </c>
      <c r="F965" s="72"/>
    </row>
    <row r="966" spans="2:6" x14ac:dyDescent="0.25">
      <c r="B966" s="49" t="s">
        <v>8488</v>
      </c>
      <c r="C966" s="49" t="s">
        <v>5976</v>
      </c>
      <c r="D966" s="60">
        <v>3</v>
      </c>
      <c r="E966" s="60">
        <v>1</v>
      </c>
      <c r="F966" s="72"/>
    </row>
    <row r="967" spans="2:6" x14ac:dyDescent="0.25">
      <c r="B967" s="49" t="s">
        <v>8487</v>
      </c>
      <c r="C967" s="49" t="s">
        <v>5976</v>
      </c>
      <c r="D967" s="60">
        <v>1</v>
      </c>
      <c r="E967" s="60">
        <v>1</v>
      </c>
      <c r="F967" s="72"/>
    </row>
    <row r="968" spans="2:6" x14ac:dyDescent="0.25">
      <c r="B968" s="49" t="s">
        <v>8486</v>
      </c>
      <c r="C968" s="49" t="s">
        <v>5976</v>
      </c>
      <c r="D968" s="60">
        <v>1</v>
      </c>
      <c r="E968" s="60">
        <v>1</v>
      </c>
      <c r="F968" s="72"/>
    </row>
    <row r="969" spans="2:6" x14ac:dyDescent="0.25">
      <c r="B969" s="49" t="s">
        <v>8485</v>
      </c>
      <c r="C969" s="49" t="s">
        <v>5976</v>
      </c>
      <c r="D969" s="60">
        <v>1</v>
      </c>
      <c r="E969" s="60">
        <v>1</v>
      </c>
      <c r="F969" s="72"/>
    </row>
    <row r="970" spans="2:6" x14ac:dyDescent="0.25">
      <c r="B970" s="49" t="s">
        <v>8484</v>
      </c>
      <c r="C970" s="49" t="s">
        <v>5976</v>
      </c>
      <c r="D970" s="60">
        <v>1</v>
      </c>
      <c r="E970" s="60">
        <v>1</v>
      </c>
      <c r="F970" s="72"/>
    </row>
    <row r="971" spans="2:6" x14ac:dyDescent="0.25">
      <c r="B971" s="49" t="s">
        <v>8483</v>
      </c>
      <c r="C971" s="49" t="s">
        <v>5976</v>
      </c>
      <c r="D971" s="60">
        <v>1</v>
      </c>
      <c r="E971" s="60">
        <v>1</v>
      </c>
      <c r="F971" s="72"/>
    </row>
    <row r="972" spans="2:6" x14ac:dyDescent="0.25">
      <c r="B972" s="49" t="s">
        <v>8482</v>
      </c>
      <c r="C972" s="49" t="s">
        <v>5976</v>
      </c>
      <c r="D972" s="60">
        <v>1</v>
      </c>
      <c r="E972" s="60">
        <v>1</v>
      </c>
      <c r="F972" s="72"/>
    </row>
    <row r="973" spans="2:6" x14ac:dyDescent="0.25">
      <c r="B973" s="49" t="s">
        <v>8481</v>
      </c>
      <c r="C973" s="49" t="s">
        <v>5976</v>
      </c>
      <c r="D973" s="60">
        <v>2</v>
      </c>
      <c r="E973" s="60">
        <v>1</v>
      </c>
      <c r="F973" s="72"/>
    </row>
    <row r="974" spans="2:6" x14ac:dyDescent="0.25">
      <c r="B974" s="49" t="s">
        <v>8480</v>
      </c>
      <c r="C974" s="49" t="s">
        <v>5976</v>
      </c>
      <c r="D974" s="60">
        <v>4</v>
      </c>
      <c r="E974" s="60">
        <v>1</v>
      </c>
      <c r="F974" s="72"/>
    </row>
    <row r="975" spans="2:6" x14ac:dyDescent="0.25">
      <c r="B975" s="49" t="s">
        <v>8479</v>
      </c>
      <c r="C975" s="49" t="s">
        <v>5976</v>
      </c>
      <c r="D975" s="60">
        <v>3</v>
      </c>
      <c r="E975" s="60">
        <v>1</v>
      </c>
      <c r="F975" s="72"/>
    </row>
    <row r="976" spans="2:6" x14ac:dyDescent="0.25">
      <c r="B976" s="49" t="s">
        <v>8478</v>
      </c>
      <c r="C976" s="49" t="s">
        <v>5976</v>
      </c>
      <c r="D976" s="60">
        <v>1</v>
      </c>
      <c r="E976" s="60">
        <v>1</v>
      </c>
      <c r="F976" s="72"/>
    </row>
    <row r="977" spans="2:6" x14ac:dyDescent="0.25">
      <c r="B977" s="49" t="s">
        <v>8477</v>
      </c>
      <c r="C977" s="49" t="s">
        <v>5976</v>
      </c>
      <c r="D977" s="60">
        <v>3</v>
      </c>
      <c r="E977" s="60">
        <v>1</v>
      </c>
      <c r="F977" s="72"/>
    </row>
    <row r="978" spans="2:6" x14ac:dyDescent="0.25">
      <c r="B978" s="49" t="s">
        <v>8476</v>
      </c>
      <c r="C978" s="49" t="s">
        <v>5976</v>
      </c>
      <c r="D978" s="60">
        <v>1</v>
      </c>
      <c r="E978" s="60">
        <v>1</v>
      </c>
      <c r="F978" s="72"/>
    </row>
    <row r="979" spans="2:6" x14ac:dyDescent="0.25">
      <c r="B979" s="49" t="s">
        <v>8475</v>
      </c>
      <c r="C979" s="49" t="s">
        <v>5976</v>
      </c>
      <c r="D979" s="60">
        <v>1</v>
      </c>
      <c r="E979" s="60">
        <v>1</v>
      </c>
      <c r="F979" s="72"/>
    </row>
    <row r="980" spans="2:6" x14ac:dyDescent="0.25">
      <c r="B980" s="49" t="s">
        <v>8474</v>
      </c>
      <c r="C980" s="49" t="s">
        <v>5976</v>
      </c>
      <c r="D980" s="60">
        <v>1</v>
      </c>
      <c r="E980" s="60">
        <v>1</v>
      </c>
      <c r="F980" s="72"/>
    </row>
    <row r="981" spans="2:6" x14ac:dyDescent="0.25">
      <c r="B981" s="49" t="s">
        <v>8473</v>
      </c>
      <c r="C981" s="49" t="s">
        <v>5976</v>
      </c>
      <c r="D981" s="60">
        <v>1</v>
      </c>
      <c r="E981" s="60">
        <v>1</v>
      </c>
      <c r="F981" s="72"/>
    </row>
    <row r="982" spans="2:6" x14ac:dyDescent="0.25">
      <c r="B982" s="49" t="s">
        <v>8472</v>
      </c>
      <c r="C982" s="49" t="s">
        <v>5976</v>
      </c>
      <c r="D982" s="60">
        <v>1</v>
      </c>
      <c r="E982" s="60">
        <v>1</v>
      </c>
      <c r="F982" s="72"/>
    </row>
    <row r="983" spans="2:6" x14ac:dyDescent="0.25">
      <c r="B983" s="49" t="s">
        <v>8471</v>
      </c>
      <c r="C983" s="49" t="s">
        <v>5976</v>
      </c>
      <c r="D983" s="60">
        <v>1</v>
      </c>
      <c r="E983" s="60">
        <v>1</v>
      </c>
      <c r="F983" s="72"/>
    </row>
    <row r="984" spans="2:6" x14ac:dyDescent="0.25">
      <c r="B984" s="49" t="s">
        <v>8470</v>
      </c>
      <c r="C984" s="49" t="s">
        <v>5976</v>
      </c>
      <c r="D984" s="60">
        <v>1</v>
      </c>
      <c r="E984" s="60">
        <v>1</v>
      </c>
      <c r="F984" s="72"/>
    </row>
    <row r="985" spans="2:6" x14ac:dyDescent="0.25">
      <c r="B985" s="49" t="s">
        <v>8469</v>
      </c>
      <c r="C985" s="49" t="s">
        <v>5976</v>
      </c>
      <c r="D985" s="60">
        <v>1</v>
      </c>
      <c r="E985" s="60">
        <v>1</v>
      </c>
      <c r="F985" s="72"/>
    </row>
    <row r="986" spans="2:6" x14ac:dyDescent="0.25">
      <c r="B986" s="49" t="s">
        <v>8468</v>
      </c>
      <c r="C986" s="49" t="s">
        <v>5976</v>
      </c>
      <c r="D986" s="60">
        <v>1</v>
      </c>
      <c r="E986" s="60">
        <v>1</v>
      </c>
      <c r="F986" s="72"/>
    </row>
    <row r="987" spans="2:6" x14ac:dyDescent="0.25">
      <c r="B987" s="49" t="s">
        <v>8467</v>
      </c>
      <c r="C987" s="49" t="s">
        <v>5976</v>
      </c>
      <c r="D987" s="60">
        <v>1</v>
      </c>
      <c r="E987" s="60">
        <v>1</v>
      </c>
      <c r="F987" s="72"/>
    </row>
    <row r="988" spans="2:6" x14ac:dyDescent="0.25">
      <c r="B988" s="49" t="s">
        <v>8466</v>
      </c>
      <c r="C988" s="49" t="s">
        <v>5976</v>
      </c>
      <c r="D988" s="60">
        <v>1</v>
      </c>
      <c r="E988" s="60">
        <v>1</v>
      </c>
      <c r="F988" s="72"/>
    </row>
    <row r="989" spans="2:6" x14ac:dyDescent="0.25">
      <c r="B989" s="49" t="s">
        <v>8465</v>
      </c>
      <c r="C989" s="49" t="s">
        <v>5976</v>
      </c>
      <c r="D989" s="60">
        <v>1</v>
      </c>
      <c r="E989" s="60">
        <v>1</v>
      </c>
      <c r="F989" s="72"/>
    </row>
    <row r="990" spans="2:6" x14ac:dyDescent="0.25">
      <c r="B990" s="49" t="s">
        <v>8464</v>
      </c>
      <c r="C990" s="49" t="s">
        <v>5976</v>
      </c>
      <c r="D990" s="60">
        <v>1</v>
      </c>
      <c r="E990" s="60">
        <v>1</v>
      </c>
      <c r="F990" s="72"/>
    </row>
    <row r="991" spans="2:6" x14ac:dyDescent="0.25">
      <c r="B991" s="49" t="s">
        <v>8463</v>
      </c>
      <c r="C991" s="49" t="s">
        <v>5976</v>
      </c>
      <c r="D991" s="60">
        <v>1</v>
      </c>
      <c r="E991" s="60">
        <v>1</v>
      </c>
      <c r="F991" s="72"/>
    </row>
    <row r="992" spans="2:6" x14ac:dyDescent="0.25">
      <c r="B992" s="49" t="s">
        <v>8462</v>
      </c>
      <c r="C992" s="49" t="s">
        <v>5976</v>
      </c>
      <c r="D992" s="60">
        <v>1</v>
      </c>
      <c r="E992" s="60">
        <v>1</v>
      </c>
      <c r="F992" s="72"/>
    </row>
    <row r="993" spans="2:6" x14ac:dyDescent="0.25">
      <c r="B993" s="49" t="s">
        <v>8461</v>
      </c>
      <c r="C993" s="49" t="s">
        <v>5976</v>
      </c>
      <c r="D993" s="60">
        <v>1</v>
      </c>
      <c r="E993" s="60">
        <v>1</v>
      </c>
      <c r="F993" s="72"/>
    </row>
    <row r="994" spans="2:6" x14ac:dyDescent="0.25">
      <c r="B994" s="49" t="s">
        <v>8460</v>
      </c>
      <c r="C994" s="49" t="s">
        <v>5976</v>
      </c>
      <c r="D994" s="60">
        <v>1</v>
      </c>
      <c r="E994" s="60">
        <v>1</v>
      </c>
      <c r="F994" s="72"/>
    </row>
    <row r="995" spans="2:6" x14ac:dyDescent="0.25">
      <c r="B995" s="49" t="s">
        <v>8459</v>
      </c>
      <c r="C995" s="49" t="s">
        <v>5976</v>
      </c>
      <c r="D995" s="60">
        <v>1</v>
      </c>
      <c r="E995" s="60">
        <v>1</v>
      </c>
      <c r="F995" s="72"/>
    </row>
    <row r="996" spans="2:6" x14ac:dyDescent="0.25">
      <c r="B996" s="49" t="s">
        <v>8458</v>
      </c>
      <c r="C996" s="49" t="s">
        <v>5976</v>
      </c>
      <c r="D996" s="60">
        <v>1</v>
      </c>
      <c r="E996" s="60">
        <v>1</v>
      </c>
      <c r="F996" s="72"/>
    </row>
    <row r="997" spans="2:6" x14ac:dyDescent="0.25">
      <c r="B997" s="49" t="s">
        <v>8457</v>
      </c>
      <c r="C997" s="49" t="s">
        <v>5976</v>
      </c>
      <c r="D997" s="60">
        <v>1</v>
      </c>
      <c r="E997" s="60">
        <v>1</v>
      </c>
      <c r="F997" s="72"/>
    </row>
    <row r="998" spans="2:6" x14ac:dyDescent="0.25">
      <c r="B998" s="49" t="s">
        <v>8456</v>
      </c>
      <c r="C998" s="49" t="s">
        <v>5976</v>
      </c>
      <c r="D998" s="60">
        <v>2</v>
      </c>
      <c r="E998" s="60">
        <v>1</v>
      </c>
      <c r="F998" s="72"/>
    </row>
    <row r="999" spans="2:6" x14ac:dyDescent="0.25">
      <c r="B999" s="49" t="s">
        <v>8455</v>
      </c>
      <c r="C999" s="49" t="s">
        <v>5976</v>
      </c>
      <c r="D999" s="60">
        <v>1</v>
      </c>
      <c r="E999" s="60">
        <v>1</v>
      </c>
      <c r="F999" s="72"/>
    </row>
    <row r="1000" spans="2:6" x14ac:dyDescent="0.25">
      <c r="B1000" s="49" t="s">
        <v>8454</v>
      </c>
      <c r="C1000" s="49" t="s">
        <v>5976</v>
      </c>
      <c r="D1000" s="60">
        <v>1</v>
      </c>
      <c r="E1000" s="60">
        <v>1</v>
      </c>
      <c r="F1000" s="72"/>
    </row>
    <row r="1001" spans="2:6" x14ac:dyDescent="0.25">
      <c r="B1001" s="49" t="s">
        <v>8453</v>
      </c>
      <c r="C1001" s="49" t="s">
        <v>5976</v>
      </c>
      <c r="D1001" s="60">
        <v>1</v>
      </c>
      <c r="E1001" s="60">
        <v>1</v>
      </c>
      <c r="F1001" s="72"/>
    </row>
    <row r="1002" spans="2:6" x14ac:dyDescent="0.25">
      <c r="B1002" s="49" t="s">
        <v>8452</v>
      </c>
      <c r="C1002" s="49" t="s">
        <v>5976</v>
      </c>
      <c r="D1002" s="60">
        <v>1</v>
      </c>
      <c r="E1002" s="60">
        <v>1</v>
      </c>
      <c r="F1002" s="72"/>
    </row>
    <row r="1003" spans="2:6" x14ac:dyDescent="0.25">
      <c r="B1003" s="49" t="s">
        <v>8451</v>
      </c>
      <c r="C1003" s="49" t="s">
        <v>5976</v>
      </c>
      <c r="D1003" s="60">
        <v>1</v>
      </c>
      <c r="E1003" s="60">
        <v>1</v>
      </c>
      <c r="F1003" s="72"/>
    </row>
    <row r="1004" spans="2:6" x14ac:dyDescent="0.25">
      <c r="B1004" s="49" t="s">
        <v>8450</v>
      </c>
      <c r="C1004" s="49" t="s">
        <v>5976</v>
      </c>
      <c r="D1004" s="60">
        <v>1</v>
      </c>
      <c r="E1004" s="60">
        <v>1</v>
      </c>
      <c r="F1004" s="72"/>
    </row>
    <row r="1005" spans="2:6" x14ac:dyDescent="0.25">
      <c r="B1005" s="49" t="s">
        <v>8449</v>
      </c>
      <c r="C1005" s="49" t="s">
        <v>5976</v>
      </c>
      <c r="D1005" s="60">
        <v>1</v>
      </c>
      <c r="E1005" s="60">
        <v>1</v>
      </c>
      <c r="F1005" s="72"/>
    </row>
    <row r="1006" spans="2:6" x14ac:dyDescent="0.25">
      <c r="B1006" s="49" t="s">
        <v>8448</v>
      </c>
      <c r="C1006" s="49" t="s">
        <v>5976</v>
      </c>
      <c r="D1006" s="60">
        <v>1</v>
      </c>
      <c r="E1006" s="60">
        <v>1</v>
      </c>
      <c r="F1006" s="72"/>
    </row>
    <row r="1007" spans="2:6" x14ac:dyDescent="0.25">
      <c r="B1007" s="49" t="s">
        <v>8447</v>
      </c>
      <c r="C1007" s="49" t="s">
        <v>5976</v>
      </c>
      <c r="D1007" s="60">
        <v>1</v>
      </c>
      <c r="E1007" s="60">
        <v>1</v>
      </c>
      <c r="F1007" s="72"/>
    </row>
    <row r="1008" spans="2:6" x14ac:dyDescent="0.25">
      <c r="B1008" s="49" t="s">
        <v>8446</v>
      </c>
      <c r="C1008" s="49" t="s">
        <v>5976</v>
      </c>
      <c r="D1008" s="60">
        <v>2</v>
      </c>
      <c r="E1008" s="60">
        <v>1</v>
      </c>
      <c r="F1008" s="72"/>
    </row>
    <row r="1009" spans="2:6" x14ac:dyDescent="0.25">
      <c r="B1009" s="49" t="s">
        <v>8445</v>
      </c>
      <c r="C1009" s="49" t="s">
        <v>5976</v>
      </c>
      <c r="D1009" s="60">
        <v>1</v>
      </c>
      <c r="E1009" s="60">
        <v>1</v>
      </c>
      <c r="F1009" s="72"/>
    </row>
    <row r="1010" spans="2:6" x14ac:dyDescent="0.25">
      <c r="B1010" s="49" t="s">
        <v>8444</v>
      </c>
      <c r="C1010" s="49" t="s">
        <v>5976</v>
      </c>
      <c r="D1010" s="60">
        <v>2</v>
      </c>
      <c r="E1010" s="60">
        <v>1</v>
      </c>
      <c r="F1010" s="72"/>
    </row>
    <row r="1011" spans="2:6" x14ac:dyDescent="0.25">
      <c r="B1011" s="49" t="s">
        <v>8443</v>
      </c>
      <c r="C1011" s="49" t="s">
        <v>5976</v>
      </c>
      <c r="D1011" s="60">
        <v>2</v>
      </c>
      <c r="E1011" s="60">
        <v>1</v>
      </c>
      <c r="F1011" s="72"/>
    </row>
    <row r="1012" spans="2:6" x14ac:dyDescent="0.25">
      <c r="B1012" s="49" t="s">
        <v>8442</v>
      </c>
      <c r="C1012" s="49" t="s">
        <v>5976</v>
      </c>
      <c r="D1012" s="60">
        <v>1</v>
      </c>
      <c r="E1012" s="60">
        <v>1</v>
      </c>
      <c r="F1012" s="72"/>
    </row>
    <row r="1013" spans="2:6" x14ac:dyDescent="0.25">
      <c r="B1013" s="49" t="s">
        <v>8441</v>
      </c>
      <c r="C1013" s="49" t="s">
        <v>5976</v>
      </c>
      <c r="D1013" s="60">
        <v>1</v>
      </c>
      <c r="E1013" s="60">
        <v>1</v>
      </c>
      <c r="F1013" s="72"/>
    </row>
    <row r="1014" spans="2:6" x14ac:dyDescent="0.25">
      <c r="B1014" s="49" t="s">
        <v>8440</v>
      </c>
      <c r="C1014" s="49" t="s">
        <v>5976</v>
      </c>
      <c r="D1014" s="60">
        <v>1</v>
      </c>
      <c r="E1014" s="60">
        <v>1</v>
      </c>
      <c r="F1014" s="72"/>
    </row>
    <row r="1015" spans="2:6" x14ac:dyDescent="0.25">
      <c r="B1015" s="49" t="s">
        <v>8439</v>
      </c>
      <c r="C1015" s="49" t="s">
        <v>5976</v>
      </c>
      <c r="D1015" s="60">
        <v>1</v>
      </c>
      <c r="E1015" s="60">
        <v>1</v>
      </c>
      <c r="F1015" s="72"/>
    </row>
    <row r="1016" spans="2:6" x14ac:dyDescent="0.25">
      <c r="B1016" s="49" t="s">
        <v>8438</v>
      </c>
      <c r="C1016" s="49" t="s">
        <v>5976</v>
      </c>
      <c r="D1016" s="60">
        <v>1</v>
      </c>
      <c r="E1016" s="60">
        <v>1</v>
      </c>
      <c r="F1016" s="72"/>
    </row>
    <row r="1017" spans="2:6" x14ac:dyDescent="0.25">
      <c r="B1017" s="49" t="s">
        <v>8437</v>
      </c>
      <c r="C1017" s="49" t="s">
        <v>5976</v>
      </c>
      <c r="D1017" s="60">
        <v>1</v>
      </c>
      <c r="E1017" s="60">
        <v>1</v>
      </c>
      <c r="F1017" s="72"/>
    </row>
    <row r="1018" spans="2:6" x14ac:dyDescent="0.25">
      <c r="B1018" s="49" t="s">
        <v>8436</v>
      </c>
      <c r="C1018" s="49" t="s">
        <v>5976</v>
      </c>
      <c r="D1018" s="60">
        <v>1</v>
      </c>
      <c r="E1018" s="60">
        <v>1</v>
      </c>
      <c r="F1018" s="72"/>
    </row>
    <row r="1019" spans="2:6" x14ac:dyDescent="0.25">
      <c r="B1019" s="49" t="s">
        <v>8435</v>
      </c>
      <c r="C1019" s="49" t="s">
        <v>5976</v>
      </c>
      <c r="D1019" s="60">
        <v>1</v>
      </c>
      <c r="E1019" s="60">
        <v>1</v>
      </c>
      <c r="F1019" s="72"/>
    </row>
    <row r="1020" spans="2:6" x14ac:dyDescent="0.25">
      <c r="B1020" s="49" t="s">
        <v>8434</v>
      </c>
      <c r="C1020" s="49" t="s">
        <v>5976</v>
      </c>
      <c r="D1020" s="60">
        <v>1</v>
      </c>
      <c r="E1020" s="60">
        <v>1</v>
      </c>
      <c r="F1020" s="72"/>
    </row>
    <row r="1021" spans="2:6" x14ac:dyDescent="0.25">
      <c r="B1021" s="49" t="s">
        <v>8433</v>
      </c>
      <c r="C1021" s="49" t="s">
        <v>5976</v>
      </c>
      <c r="D1021" s="60">
        <v>1</v>
      </c>
      <c r="E1021" s="60">
        <v>1</v>
      </c>
      <c r="F1021" s="72"/>
    </row>
    <row r="1022" spans="2:6" x14ac:dyDescent="0.25">
      <c r="B1022" s="49" t="s">
        <v>8432</v>
      </c>
      <c r="C1022" s="49" t="s">
        <v>5976</v>
      </c>
      <c r="D1022" s="60">
        <v>1</v>
      </c>
      <c r="E1022" s="60">
        <v>1</v>
      </c>
      <c r="F1022" s="72"/>
    </row>
    <row r="1023" spans="2:6" x14ac:dyDescent="0.25">
      <c r="B1023" s="49" t="s">
        <v>8431</v>
      </c>
      <c r="C1023" s="49" t="s">
        <v>5976</v>
      </c>
      <c r="D1023" s="60">
        <v>1</v>
      </c>
      <c r="E1023" s="60">
        <v>1</v>
      </c>
      <c r="F1023" s="72"/>
    </row>
    <row r="1024" spans="2:6" x14ac:dyDescent="0.25">
      <c r="B1024" s="49" t="s">
        <v>8430</v>
      </c>
      <c r="C1024" s="49" t="s">
        <v>5976</v>
      </c>
      <c r="D1024" s="60">
        <v>1</v>
      </c>
      <c r="E1024" s="60">
        <v>1</v>
      </c>
      <c r="F1024" s="72"/>
    </row>
    <row r="1025" spans="2:6" x14ac:dyDescent="0.25">
      <c r="B1025" s="49" t="s">
        <v>8429</v>
      </c>
      <c r="C1025" s="49" t="s">
        <v>5976</v>
      </c>
      <c r="D1025" s="60">
        <v>2</v>
      </c>
      <c r="E1025" s="60">
        <v>1</v>
      </c>
      <c r="F1025" s="72"/>
    </row>
    <row r="1026" spans="2:6" x14ac:dyDescent="0.25">
      <c r="B1026" s="49" t="s">
        <v>8428</v>
      </c>
      <c r="C1026" s="49" t="s">
        <v>5976</v>
      </c>
      <c r="D1026" s="60">
        <v>2</v>
      </c>
      <c r="E1026" s="60">
        <v>1</v>
      </c>
      <c r="F1026" s="72"/>
    </row>
    <row r="1027" spans="2:6" x14ac:dyDescent="0.25">
      <c r="B1027" s="49" t="s">
        <v>8427</v>
      </c>
      <c r="C1027" s="49" t="s">
        <v>5976</v>
      </c>
      <c r="D1027" s="60">
        <v>1</v>
      </c>
      <c r="E1027" s="60">
        <v>1</v>
      </c>
      <c r="F1027" s="72"/>
    </row>
    <row r="1028" spans="2:6" x14ac:dyDescent="0.25">
      <c r="B1028" s="49" t="s">
        <v>8426</v>
      </c>
      <c r="C1028" s="49" t="s">
        <v>5976</v>
      </c>
      <c r="D1028" s="60">
        <v>1</v>
      </c>
      <c r="E1028" s="60">
        <v>1</v>
      </c>
      <c r="F1028" s="72"/>
    </row>
    <row r="1029" spans="2:6" x14ac:dyDescent="0.25">
      <c r="B1029" s="49" t="s">
        <v>8425</v>
      </c>
      <c r="C1029" s="49" t="s">
        <v>5976</v>
      </c>
      <c r="D1029" s="60">
        <v>2</v>
      </c>
      <c r="E1029" s="60">
        <v>1</v>
      </c>
      <c r="F1029" s="72"/>
    </row>
    <row r="1030" spans="2:6" x14ac:dyDescent="0.25">
      <c r="B1030" s="49" t="s">
        <v>8424</v>
      </c>
      <c r="C1030" s="49" t="s">
        <v>5976</v>
      </c>
      <c r="D1030" s="60">
        <v>1</v>
      </c>
      <c r="E1030" s="60">
        <v>1</v>
      </c>
      <c r="F1030" s="72"/>
    </row>
    <row r="1031" spans="2:6" x14ac:dyDescent="0.25">
      <c r="B1031" s="49" t="s">
        <v>8423</v>
      </c>
      <c r="C1031" s="49" t="s">
        <v>5976</v>
      </c>
      <c r="D1031" s="60">
        <v>1</v>
      </c>
      <c r="E1031" s="60">
        <v>1</v>
      </c>
      <c r="F1031" s="72"/>
    </row>
    <row r="1032" spans="2:6" x14ac:dyDescent="0.25">
      <c r="B1032" s="49" t="s">
        <v>8422</v>
      </c>
      <c r="C1032" s="49" t="s">
        <v>5976</v>
      </c>
      <c r="D1032" s="60">
        <v>1</v>
      </c>
      <c r="E1032" s="60">
        <v>1</v>
      </c>
      <c r="F1032" s="72"/>
    </row>
    <row r="1033" spans="2:6" x14ac:dyDescent="0.25">
      <c r="B1033" s="49" t="s">
        <v>8421</v>
      </c>
      <c r="C1033" s="49" t="s">
        <v>5976</v>
      </c>
      <c r="D1033" s="60">
        <v>1</v>
      </c>
      <c r="E1033" s="60">
        <v>1</v>
      </c>
      <c r="F1033" s="72"/>
    </row>
    <row r="1034" spans="2:6" x14ac:dyDescent="0.25">
      <c r="B1034" s="49" t="s">
        <v>8420</v>
      </c>
      <c r="C1034" s="49" t="s">
        <v>5976</v>
      </c>
      <c r="D1034" s="60">
        <v>1</v>
      </c>
      <c r="E1034" s="60">
        <v>1</v>
      </c>
      <c r="F1034" s="72"/>
    </row>
    <row r="1035" spans="2:6" x14ac:dyDescent="0.25">
      <c r="B1035" s="49" t="s">
        <v>8419</v>
      </c>
      <c r="C1035" s="49" t="s">
        <v>5976</v>
      </c>
      <c r="D1035" s="60">
        <v>1</v>
      </c>
      <c r="E1035" s="60">
        <v>1</v>
      </c>
      <c r="F1035" s="72"/>
    </row>
    <row r="1036" spans="2:6" x14ac:dyDescent="0.25">
      <c r="B1036" s="49" t="s">
        <v>8418</v>
      </c>
      <c r="C1036" s="49" t="s">
        <v>5976</v>
      </c>
      <c r="D1036" s="60">
        <v>2</v>
      </c>
      <c r="E1036" s="60">
        <v>1</v>
      </c>
      <c r="F1036" s="72"/>
    </row>
    <row r="1037" spans="2:6" x14ac:dyDescent="0.25">
      <c r="B1037" s="49" t="s">
        <v>8417</v>
      </c>
      <c r="C1037" s="49" t="s">
        <v>5976</v>
      </c>
      <c r="D1037" s="60">
        <v>1</v>
      </c>
      <c r="E1037" s="60">
        <v>1</v>
      </c>
      <c r="F1037" s="72"/>
    </row>
    <row r="1038" spans="2:6" x14ac:dyDescent="0.25">
      <c r="B1038" s="49" t="s">
        <v>8416</v>
      </c>
      <c r="C1038" s="49" t="s">
        <v>5976</v>
      </c>
      <c r="D1038" s="60">
        <v>1</v>
      </c>
      <c r="E1038" s="60">
        <v>1</v>
      </c>
      <c r="F1038" s="72"/>
    </row>
    <row r="1039" spans="2:6" x14ac:dyDescent="0.25">
      <c r="B1039" s="49" t="s">
        <v>8415</v>
      </c>
      <c r="C1039" s="49" t="s">
        <v>5976</v>
      </c>
      <c r="D1039" s="60">
        <v>1</v>
      </c>
      <c r="E1039" s="60">
        <v>1</v>
      </c>
      <c r="F1039" s="72"/>
    </row>
    <row r="1040" spans="2:6" x14ac:dyDescent="0.25">
      <c r="B1040" s="49" t="s">
        <v>8414</v>
      </c>
      <c r="C1040" s="49" t="s">
        <v>5976</v>
      </c>
      <c r="D1040" s="60">
        <v>1</v>
      </c>
      <c r="E1040" s="60">
        <v>1</v>
      </c>
      <c r="F1040" s="72"/>
    </row>
    <row r="1041" spans="2:6" x14ac:dyDescent="0.25">
      <c r="B1041" s="49" t="s">
        <v>8413</v>
      </c>
      <c r="C1041" s="49" t="s">
        <v>5976</v>
      </c>
      <c r="D1041" s="60">
        <v>1</v>
      </c>
      <c r="E1041" s="60">
        <v>1</v>
      </c>
      <c r="F1041" s="72"/>
    </row>
    <row r="1042" spans="2:6" x14ac:dyDescent="0.25">
      <c r="B1042" s="49" t="s">
        <v>8412</v>
      </c>
      <c r="C1042" s="49" t="s">
        <v>5976</v>
      </c>
      <c r="D1042" s="60">
        <v>1</v>
      </c>
      <c r="E1042" s="60">
        <v>1</v>
      </c>
      <c r="F1042" s="72"/>
    </row>
    <row r="1043" spans="2:6" x14ac:dyDescent="0.25">
      <c r="B1043" s="49" t="s">
        <v>8411</v>
      </c>
      <c r="C1043" s="49" t="s">
        <v>5976</v>
      </c>
      <c r="D1043" s="60">
        <v>1</v>
      </c>
      <c r="E1043" s="60">
        <v>1</v>
      </c>
      <c r="F1043" s="72"/>
    </row>
    <row r="1044" spans="2:6" x14ac:dyDescent="0.25">
      <c r="B1044" s="49" t="s">
        <v>8410</v>
      </c>
      <c r="C1044" s="49" t="s">
        <v>5976</v>
      </c>
      <c r="D1044" s="60">
        <v>1</v>
      </c>
      <c r="E1044" s="60">
        <v>1</v>
      </c>
      <c r="F1044" s="72"/>
    </row>
    <row r="1045" spans="2:6" x14ac:dyDescent="0.25">
      <c r="B1045" s="49" t="s">
        <v>8409</v>
      </c>
      <c r="C1045" s="49" t="s">
        <v>5976</v>
      </c>
      <c r="D1045" s="60">
        <v>1</v>
      </c>
      <c r="E1045" s="60">
        <v>1</v>
      </c>
      <c r="F1045" s="72"/>
    </row>
    <row r="1046" spans="2:6" x14ac:dyDescent="0.25">
      <c r="B1046" s="49" t="s">
        <v>8408</v>
      </c>
      <c r="C1046" s="49" t="s">
        <v>5976</v>
      </c>
      <c r="D1046" s="60">
        <v>1</v>
      </c>
      <c r="E1046" s="60">
        <v>1</v>
      </c>
      <c r="F1046" s="72"/>
    </row>
    <row r="1047" spans="2:6" x14ac:dyDescent="0.25">
      <c r="B1047" s="49" t="s">
        <v>8407</v>
      </c>
      <c r="C1047" s="49" t="s">
        <v>5976</v>
      </c>
      <c r="D1047" s="60">
        <v>1</v>
      </c>
      <c r="E1047" s="60">
        <v>1</v>
      </c>
      <c r="F1047" s="72"/>
    </row>
    <row r="1048" spans="2:6" x14ac:dyDescent="0.25">
      <c r="B1048" s="49" t="s">
        <v>8406</v>
      </c>
      <c r="C1048" s="49" t="s">
        <v>5976</v>
      </c>
      <c r="D1048" s="60">
        <v>1</v>
      </c>
      <c r="E1048" s="60">
        <v>1</v>
      </c>
      <c r="F1048" s="72"/>
    </row>
    <row r="1049" spans="2:6" x14ac:dyDescent="0.25">
      <c r="B1049" s="49" t="s">
        <v>8405</v>
      </c>
      <c r="C1049" s="49" t="s">
        <v>5976</v>
      </c>
      <c r="D1049" s="60">
        <v>1</v>
      </c>
      <c r="E1049" s="60">
        <v>1</v>
      </c>
      <c r="F1049" s="72"/>
    </row>
    <row r="1050" spans="2:6" x14ac:dyDescent="0.25">
      <c r="B1050" s="49" t="s">
        <v>8404</v>
      </c>
      <c r="C1050" s="49" t="s">
        <v>5976</v>
      </c>
      <c r="D1050" s="60">
        <v>1</v>
      </c>
      <c r="E1050" s="60">
        <v>1</v>
      </c>
      <c r="F1050" s="72"/>
    </row>
    <row r="1051" spans="2:6" x14ac:dyDescent="0.25">
      <c r="B1051" s="49" t="s">
        <v>8403</v>
      </c>
      <c r="C1051" s="49" t="s">
        <v>5976</v>
      </c>
      <c r="D1051" s="60">
        <v>1</v>
      </c>
      <c r="E1051" s="60">
        <v>1</v>
      </c>
      <c r="F1051" s="72"/>
    </row>
    <row r="1052" spans="2:6" x14ac:dyDescent="0.25">
      <c r="B1052" s="49" t="s">
        <v>8402</v>
      </c>
      <c r="C1052" s="49" t="s">
        <v>5976</v>
      </c>
      <c r="D1052" s="60">
        <v>1</v>
      </c>
      <c r="E1052" s="60">
        <v>1</v>
      </c>
      <c r="F1052" s="72"/>
    </row>
    <row r="1053" spans="2:6" x14ac:dyDescent="0.25">
      <c r="B1053" s="49" t="s">
        <v>8401</v>
      </c>
      <c r="C1053" s="49" t="s">
        <v>5976</v>
      </c>
      <c r="D1053" s="60">
        <v>1</v>
      </c>
      <c r="E1053" s="60">
        <v>1</v>
      </c>
      <c r="F1053" s="72"/>
    </row>
    <row r="1054" spans="2:6" x14ac:dyDescent="0.25">
      <c r="B1054" s="49" t="s">
        <v>8400</v>
      </c>
      <c r="C1054" s="49" t="s">
        <v>5976</v>
      </c>
      <c r="D1054" s="60">
        <v>1</v>
      </c>
      <c r="E1054" s="60">
        <v>1</v>
      </c>
      <c r="F1054" s="72"/>
    </row>
    <row r="1055" spans="2:6" x14ac:dyDescent="0.25">
      <c r="B1055" s="49" t="s">
        <v>8399</v>
      </c>
      <c r="C1055" s="49" t="s">
        <v>5976</v>
      </c>
      <c r="D1055" s="60">
        <v>2</v>
      </c>
      <c r="E1055" s="60">
        <v>1</v>
      </c>
      <c r="F1055" s="72"/>
    </row>
    <row r="1056" spans="2:6" x14ac:dyDescent="0.25">
      <c r="B1056" s="49" t="s">
        <v>8398</v>
      </c>
      <c r="C1056" s="49" t="s">
        <v>5976</v>
      </c>
      <c r="D1056" s="60">
        <v>1</v>
      </c>
      <c r="E1056" s="60">
        <v>1</v>
      </c>
      <c r="F1056" s="72"/>
    </row>
    <row r="1057" spans="2:6" x14ac:dyDescent="0.25">
      <c r="B1057" s="49" t="s">
        <v>8397</v>
      </c>
      <c r="C1057" s="49" t="s">
        <v>5976</v>
      </c>
      <c r="D1057" s="60">
        <v>1</v>
      </c>
      <c r="E1057" s="60">
        <v>1</v>
      </c>
      <c r="F1057" s="72"/>
    </row>
    <row r="1058" spans="2:6" x14ac:dyDescent="0.25">
      <c r="B1058" s="49" t="s">
        <v>8396</v>
      </c>
      <c r="C1058" s="49" t="s">
        <v>5976</v>
      </c>
      <c r="D1058" s="60">
        <v>1</v>
      </c>
      <c r="E1058" s="60">
        <v>1</v>
      </c>
      <c r="F1058" s="72"/>
    </row>
    <row r="1059" spans="2:6" x14ac:dyDescent="0.25">
      <c r="B1059" s="49" t="s">
        <v>8395</v>
      </c>
      <c r="C1059" s="49" t="s">
        <v>5976</v>
      </c>
      <c r="D1059" s="60">
        <v>1</v>
      </c>
      <c r="E1059" s="60">
        <v>1</v>
      </c>
      <c r="F1059" s="72"/>
    </row>
    <row r="1060" spans="2:6" x14ac:dyDescent="0.25">
      <c r="B1060" s="49" t="s">
        <v>8394</v>
      </c>
      <c r="C1060" s="49" t="s">
        <v>5976</v>
      </c>
      <c r="D1060" s="60">
        <v>2</v>
      </c>
      <c r="E1060" s="60">
        <v>1</v>
      </c>
      <c r="F1060" s="72"/>
    </row>
    <row r="1061" spans="2:6" x14ac:dyDescent="0.25">
      <c r="B1061" s="49" t="s">
        <v>8393</v>
      </c>
      <c r="C1061" s="49" t="s">
        <v>5976</v>
      </c>
      <c r="D1061" s="60">
        <v>1</v>
      </c>
      <c r="E1061" s="60">
        <v>1</v>
      </c>
      <c r="F1061" s="72"/>
    </row>
    <row r="1062" spans="2:6" x14ac:dyDescent="0.25">
      <c r="B1062" s="49" t="s">
        <v>8392</v>
      </c>
      <c r="C1062" s="49" t="s">
        <v>5976</v>
      </c>
      <c r="D1062" s="60">
        <v>1</v>
      </c>
      <c r="E1062" s="60">
        <v>1</v>
      </c>
      <c r="F1062" s="72"/>
    </row>
    <row r="1063" spans="2:6" x14ac:dyDescent="0.25">
      <c r="B1063" s="49" t="s">
        <v>8391</v>
      </c>
      <c r="C1063" s="49" t="s">
        <v>5976</v>
      </c>
      <c r="D1063" s="60">
        <v>1</v>
      </c>
      <c r="E1063" s="60">
        <v>1</v>
      </c>
      <c r="F1063" s="72"/>
    </row>
    <row r="1064" spans="2:6" x14ac:dyDescent="0.25">
      <c r="B1064" s="49" t="s">
        <v>8390</v>
      </c>
      <c r="C1064" s="49" t="s">
        <v>5976</v>
      </c>
      <c r="D1064" s="60">
        <v>1</v>
      </c>
      <c r="E1064" s="60">
        <v>1</v>
      </c>
      <c r="F1064" s="72"/>
    </row>
    <row r="1065" spans="2:6" x14ac:dyDescent="0.25">
      <c r="B1065" s="49" t="s">
        <v>8389</v>
      </c>
      <c r="C1065" s="49" t="s">
        <v>5976</v>
      </c>
      <c r="D1065" s="60">
        <v>1</v>
      </c>
      <c r="E1065" s="60">
        <v>1</v>
      </c>
      <c r="F1065" s="72"/>
    </row>
    <row r="1066" spans="2:6" x14ac:dyDescent="0.25">
      <c r="B1066" s="49" t="s">
        <v>8388</v>
      </c>
      <c r="C1066" s="49" t="s">
        <v>5976</v>
      </c>
      <c r="D1066" s="60">
        <v>2</v>
      </c>
      <c r="E1066" s="60">
        <v>1</v>
      </c>
      <c r="F1066" s="72"/>
    </row>
    <row r="1067" spans="2:6" x14ac:dyDescent="0.25">
      <c r="B1067" s="49" t="s">
        <v>8387</v>
      </c>
      <c r="C1067" s="49" t="s">
        <v>5976</v>
      </c>
      <c r="D1067" s="60">
        <v>1</v>
      </c>
      <c r="E1067" s="60">
        <v>1</v>
      </c>
      <c r="F1067" s="72"/>
    </row>
    <row r="1068" spans="2:6" x14ac:dyDescent="0.25">
      <c r="B1068" s="49" t="s">
        <v>8386</v>
      </c>
      <c r="C1068" s="49" t="s">
        <v>5976</v>
      </c>
      <c r="D1068" s="60">
        <v>1</v>
      </c>
      <c r="E1068" s="60">
        <v>1</v>
      </c>
      <c r="F1068" s="72"/>
    </row>
    <row r="1069" spans="2:6" x14ac:dyDescent="0.25">
      <c r="B1069" s="49" t="s">
        <v>8385</v>
      </c>
      <c r="C1069" s="49" t="s">
        <v>5976</v>
      </c>
      <c r="D1069" s="60">
        <v>1</v>
      </c>
      <c r="E1069" s="60">
        <v>1</v>
      </c>
      <c r="F1069" s="72"/>
    </row>
    <row r="1070" spans="2:6" x14ac:dyDescent="0.25">
      <c r="B1070" s="49" t="s">
        <v>8384</v>
      </c>
      <c r="C1070" s="49" t="s">
        <v>5976</v>
      </c>
      <c r="D1070" s="60">
        <v>1</v>
      </c>
      <c r="E1070" s="60">
        <v>1</v>
      </c>
      <c r="F1070" s="72"/>
    </row>
    <row r="1071" spans="2:6" x14ac:dyDescent="0.25">
      <c r="B1071" s="49" t="s">
        <v>8383</v>
      </c>
      <c r="C1071" s="49" t="s">
        <v>5976</v>
      </c>
      <c r="D1071" s="60">
        <v>1</v>
      </c>
      <c r="E1071" s="60">
        <v>1</v>
      </c>
      <c r="F1071" s="72"/>
    </row>
    <row r="1072" spans="2:6" x14ac:dyDescent="0.25">
      <c r="B1072" s="49" t="s">
        <v>8382</v>
      </c>
      <c r="C1072" s="49" t="s">
        <v>5976</v>
      </c>
      <c r="D1072" s="60">
        <v>1</v>
      </c>
      <c r="E1072" s="60">
        <v>1</v>
      </c>
      <c r="F1072" s="72"/>
    </row>
    <row r="1073" spans="2:6" x14ac:dyDescent="0.25">
      <c r="B1073" s="49" t="s">
        <v>8381</v>
      </c>
      <c r="C1073" s="49" t="s">
        <v>5976</v>
      </c>
      <c r="D1073" s="60">
        <v>2</v>
      </c>
      <c r="E1073" s="60">
        <v>1</v>
      </c>
      <c r="F1073" s="72"/>
    </row>
    <row r="1074" spans="2:6" x14ac:dyDescent="0.25">
      <c r="B1074" s="49" t="s">
        <v>8380</v>
      </c>
      <c r="C1074" s="49" t="s">
        <v>5976</v>
      </c>
      <c r="D1074" s="60">
        <v>1</v>
      </c>
      <c r="E1074" s="60">
        <v>1</v>
      </c>
      <c r="F1074" s="72"/>
    </row>
    <row r="1075" spans="2:6" x14ac:dyDescent="0.25">
      <c r="B1075" s="49" t="s">
        <v>8379</v>
      </c>
      <c r="C1075" s="49" t="s">
        <v>5976</v>
      </c>
      <c r="D1075" s="60">
        <v>1</v>
      </c>
      <c r="E1075" s="60">
        <v>1</v>
      </c>
      <c r="F1075" s="72"/>
    </row>
    <row r="1076" spans="2:6" x14ac:dyDescent="0.25">
      <c r="B1076" s="49" t="s">
        <v>8378</v>
      </c>
      <c r="C1076" s="49" t="s">
        <v>5976</v>
      </c>
      <c r="D1076" s="60">
        <v>1</v>
      </c>
      <c r="E1076" s="60">
        <v>1</v>
      </c>
      <c r="F1076" s="72"/>
    </row>
    <row r="1077" spans="2:6" x14ac:dyDescent="0.25">
      <c r="B1077" s="49" t="s">
        <v>8377</v>
      </c>
      <c r="C1077" s="49" t="s">
        <v>5976</v>
      </c>
      <c r="D1077" s="60">
        <v>1</v>
      </c>
      <c r="E1077" s="60">
        <v>1</v>
      </c>
      <c r="F1077" s="72"/>
    </row>
    <row r="1078" spans="2:6" x14ac:dyDescent="0.25">
      <c r="B1078" s="49" t="s">
        <v>8376</v>
      </c>
      <c r="C1078" s="49" t="s">
        <v>5976</v>
      </c>
      <c r="D1078" s="60">
        <v>1</v>
      </c>
      <c r="E1078" s="60">
        <v>1</v>
      </c>
      <c r="F1078" s="72"/>
    </row>
    <row r="1079" spans="2:6" x14ac:dyDescent="0.25">
      <c r="B1079" s="49" t="s">
        <v>8375</v>
      </c>
      <c r="C1079" s="49" t="s">
        <v>5976</v>
      </c>
      <c r="D1079" s="60">
        <v>1</v>
      </c>
      <c r="E1079" s="60">
        <v>1</v>
      </c>
      <c r="F1079" s="72"/>
    </row>
    <row r="1080" spans="2:6" x14ac:dyDescent="0.25">
      <c r="B1080" s="49" t="s">
        <v>8374</v>
      </c>
      <c r="C1080" s="49" t="s">
        <v>5976</v>
      </c>
      <c r="D1080" s="60">
        <v>1</v>
      </c>
      <c r="E1080" s="60">
        <v>1</v>
      </c>
      <c r="F1080" s="72"/>
    </row>
    <row r="1081" spans="2:6" x14ac:dyDescent="0.25">
      <c r="B1081" s="49" t="s">
        <v>8373</v>
      </c>
      <c r="C1081" s="49" t="s">
        <v>5976</v>
      </c>
      <c r="D1081" s="60">
        <v>3</v>
      </c>
      <c r="E1081" s="60">
        <v>1</v>
      </c>
      <c r="F1081" s="72"/>
    </row>
    <row r="1082" spans="2:6" x14ac:dyDescent="0.25">
      <c r="B1082" s="49" t="s">
        <v>8372</v>
      </c>
      <c r="C1082" s="49" t="s">
        <v>5976</v>
      </c>
      <c r="D1082" s="60">
        <v>1</v>
      </c>
      <c r="E1082" s="60">
        <v>1</v>
      </c>
      <c r="F1082" s="72"/>
    </row>
    <row r="1083" spans="2:6" x14ac:dyDescent="0.25">
      <c r="B1083" s="49" t="s">
        <v>8371</v>
      </c>
      <c r="C1083" s="49" t="s">
        <v>5976</v>
      </c>
      <c r="D1083" s="60">
        <v>2</v>
      </c>
      <c r="E1083" s="60">
        <v>1</v>
      </c>
      <c r="F1083" s="72"/>
    </row>
    <row r="1084" spans="2:6" x14ac:dyDescent="0.25">
      <c r="B1084" s="49" t="s">
        <v>8370</v>
      </c>
      <c r="C1084" s="49" t="s">
        <v>5976</v>
      </c>
      <c r="D1084" s="60">
        <v>1</v>
      </c>
      <c r="E1084" s="60">
        <v>1</v>
      </c>
      <c r="F1084" s="72"/>
    </row>
    <row r="1085" spans="2:6" x14ac:dyDescent="0.25">
      <c r="B1085" s="49" t="s">
        <v>8369</v>
      </c>
      <c r="C1085" s="49" t="s">
        <v>5976</v>
      </c>
      <c r="D1085" s="60">
        <v>1</v>
      </c>
      <c r="E1085" s="60">
        <v>1</v>
      </c>
      <c r="F1085" s="72"/>
    </row>
    <row r="1086" spans="2:6" x14ac:dyDescent="0.25">
      <c r="B1086" s="49" t="s">
        <v>8368</v>
      </c>
      <c r="C1086" s="49" t="s">
        <v>5976</v>
      </c>
      <c r="D1086" s="60">
        <v>1</v>
      </c>
      <c r="E1086" s="60">
        <v>1</v>
      </c>
      <c r="F1086" s="72"/>
    </row>
    <row r="1087" spans="2:6" x14ac:dyDescent="0.25">
      <c r="B1087" s="49" t="s">
        <v>8367</v>
      </c>
      <c r="C1087" s="49" t="s">
        <v>5976</v>
      </c>
      <c r="D1087" s="60">
        <v>1</v>
      </c>
      <c r="E1087" s="60">
        <v>1</v>
      </c>
      <c r="F1087" s="72"/>
    </row>
    <row r="1088" spans="2:6" x14ac:dyDescent="0.25">
      <c r="B1088" s="49" t="s">
        <v>8366</v>
      </c>
      <c r="C1088" s="49" t="s">
        <v>5976</v>
      </c>
      <c r="D1088" s="60">
        <v>1</v>
      </c>
      <c r="E1088" s="60">
        <v>1</v>
      </c>
      <c r="F1088" s="72"/>
    </row>
    <row r="1089" spans="2:6" x14ac:dyDescent="0.25">
      <c r="B1089" s="49" t="s">
        <v>8365</v>
      </c>
      <c r="C1089" s="49" t="s">
        <v>5976</v>
      </c>
      <c r="D1089" s="60">
        <v>1</v>
      </c>
      <c r="E1089" s="60">
        <v>1</v>
      </c>
      <c r="F1089" s="72"/>
    </row>
    <row r="1090" spans="2:6" x14ac:dyDescent="0.25">
      <c r="B1090" s="49" t="s">
        <v>8364</v>
      </c>
      <c r="C1090" s="49" t="s">
        <v>5976</v>
      </c>
      <c r="D1090" s="60">
        <v>1</v>
      </c>
      <c r="E1090" s="60">
        <v>1</v>
      </c>
      <c r="F1090" s="72"/>
    </row>
    <row r="1091" spans="2:6" x14ac:dyDescent="0.25">
      <c r="B1091" s="49" t="s">
        <v>8363</v>
      </c>
      <c r="C1091" s="49" t="s">
        <v>5976</v>
      </c>
      <c r="D1091" s="60">
        <v>1</v>
      </c>
      <c r="E1091" s="60">
        <v>1</v>
      </c>
      <c r="F1091" s="72"/>
    </row>
    <row r="1092" spans="2:6" x14ac:dyDescent="0.25">
      <c r="B1092" s="49" t="s">
        <v>8362</v>
      </c>
      <c r="C1092" s="49" t="s">
        <v>5976</v>
      </c>
      <c r="D1092" s="60">
        <v>1</v>
      </c>
      <c r="E1092" s="60">
        <v>1</v>
      </c>
      <c r="F1092" s="72"/>
    </row>
    <row r="1093" spans="2:6" x14ac:dyDescent="0.25">
      <c r="B1093" s="49" t="s">
        <v>8361</v>
      </c>
      <c r="C1093" s="49" t="s">
        <v>5976</v>
      </c>
      <c r="D1093" s="60">
        <v>1</v>
      </c>
      <c r="E1093" s="60">
        <v>1</v>
      </c>
      <c r="F1093" s="72"/>
    </row>
    <row r="1094" spans="2:6" x14ac:dyDescent="0.25">
      <c r="B1094" s="49" t="s">
        <v>8360</v>
      </c>
      <c r="C1094" s="49" t="s">
        <v>5976</v>
      </c>
      <c r="D1094" s="60">
        <v>1</v>
      </c>
      <c r="E1094" s="60">
        <v>1</v>
      </c>
      <c r="F1094" s="72"/>
    </row>
    <row r="1095" spans="2:6" x14ac:dyDescent="0.25">
      <c r="B1095" s="49" t="s">
        <v>8359</v>
      </c>
      <c r="C1095" s="49" t="s">
        <v>5976</v>
      </c>
      <c r="D1095" s="60">
        <v>1</v>
      </c>
      <c r="E1095" s="60">
        <v>1</v>
      </c>
      <c r="F1095" s="72"/>
    </row>
    <row r="1096" spans="2:6" x14ac:dyDescent="0.25">
      <c r="B1096" s="49" t="s">
        <v>8358</v>
      </c>
      <c r="C1096" s="49" t="s">
        <v>5976</v>
      </c>
      <c r="D1096" s="60">
        <v>1</v>
      </c>
      <c r="E1096" s="60">
        <v>1</v>
      </c>
      <c r="F1096" s="72"/>
    </row>
    <row r="1097" spans="2:6" x14ac:dyDescent="0.25">
      <c r="B1097" s="49" t="s">
        <v>8357</v>
      </c>
      <c r="C1097" s="49" t="s">
        <v>5976</v>
      </c>
      <c r="D1097" s="60">
        <v>1</v>
      </c>
      <c r="E1097" s="60">
        <v>1</v>
      </c>
      <c r="F1097" s="72"/>
    </row>
    <row r="1098" spans="2:6" x14ac:dyDescent="0.25">
      <c r="B1098" s="49" t="s">
        <v>8356</v>
      </c>
      <c r="C1098" s="49" t="s">
        <v>5976</v>
      </c>
      <c r="D1098" s="60">
        <v>1</v>
      </c>
      <c r="E1098" s="60">
        <v>1</v>
      </c>
      <c r="F1098" s="72"/>
    </row>
    <row r="1099" spans="2:6" x14ac:dyDescent="0.25">
      <c r="B1099" s="49" t="s">
        <v>8355</v>
      </c>
      <c r="C1099" s="49" t="s">
        <v>5976</v>
      </c>
      <c r="D1099" s="60">
        <v>1</v>
      </c>
      <c r="E1099" s="60">
        <v>1</v>
      </c>
      <c r="F1099" s="72"/>
    </row>
    <row r="1100" spans="2:6" x14ac:dyDescent="0.25">
      <c r="B1100" s="49" t="s">
        <v>8354</v>
      </c>
      <c r="C1100" s="49" t="s">
        <v>5976</v>
      </c>
      <c r="D1100" s="60">
        <v>1</v>
      </c>
      <c r="E1100" s="60">
        <v>1</v>
      </c>
      <c r="F1100" s="72"/>
    </row>
    <row r="1101" spans="2:6" x14ac:dyDescent="0.25">
      <c r="B1101" s="49" t="s">
        <v>8353</v>
      </c>
      <c r="C1101" s="49" t="s">
        <v>5976</v>
      </c>
      <c r="D1101" s="60">
        <v>1</v>
      </c>
      <c r="E1101" s="60">
        <v>1</v>
      </c>
      <c r="F1101" s="72"/>
    </row>
    <row r="1102" spans="2:6" x14ac:dyDescent="0.25">
      <c r="B1102" s="49" t="s">
        <v>8352</v>
      </c>
      <c r="C1102" s="49" t="s">
        <v>5976</v>
      </c>
      <c r="D1102" s="60">
        <v>1</v>
      </c>
      <c r="E1102" s="60">
        <v>1</v>
      </c>
      <c r="F1102" s="72"/>
    </row>
    <row r="1103" spans="2:6" x14ac:dyDescent="0.25">
      <c r="B1103" s="49" t="s">
        <v>8351</v>
      </c>
      <c r="C1103" s="49" t="s">
        <v>5976</v>
      </c>
      <c r="D1103" s="60">
        <v>1</v>
      </c>
      <c r="E1103" s="60">
        <v>1</v>
      </c>
      <c r="F1103" s="72"/>
    </row>
    <row r="1104" spans="2:6" x14ac:dyDescent="0.25">
      <c r="B1104" s="49" t="s">
        <v>8350</v>
      </c>
      <c r="C1104" s="49" t="s">
        <v>5976</v>
      </c>
      <c r="D1104" s="60">
        <v>2</v>
      </c>
      <c r="E1104" s="60">
        <v>1</v>
      </c>
      <c r="F1104" s="72"/>
    </row>
    <row r="1105" spans="2:6" x14ac:dyDescent="0.25">
      <c r="B1105" s="49" t="s">
        <v>8349</v>
      </c>
      <c r="C1105" s="49" t="s">
        <v>5976</v>
      </c>
      <c r="D1105" s="60">
        <v>1</v>
      </c>
      <c r="E1105" s="60">
        <v>1</v>
      </c>
      <c r="F1105" s="72"/>
    </row>
    <row r="1106" spans="2:6" x14ac:dyDescent="0.25">
      <c r="B1106" s="49" t="s">
        <v>8348</v>
      </c>
      <c r="C1106" s="49" t="s">
        <v>5976</v>
      </c>
      <c r="D1106" s="60">
        <v>1</v>
      </c>
      <c r="E1106" s="60">
        <v>1</v>
      </c>
      <c r="F1106" s="72"/>
    </row>
    <row r="1107" spans="2:6" x14ac:dyDescent="0.25">
      <c r="B1107" s="49" t="s">
        <v>8347</v>
      </c>
      <c r="C1107" s="49" t="s">
        <v>5976</v>
      </c>
      <c r="D1107" s="60">
        <v>1</v>
      </c>
      <c r="E1107" s="60">
        <v>1</v>
      </c>
      <c r="F1107" s="72"/>
    </row>
    <row r="1108" spans="2:6" x14ac:dyDescent="0.25">
      <c r="B1108" s="49" t="s">
        <v>8346</v>
      </c>
      <c r="C1108" s="49" t="s">
        <v>5976</v>
      </c>
      <c r="D1108" s="60">
        <v>1</v>
      </c>
      <c r="E1108" s="60">
        <v>1</v>
      </c>
      <c r="F1108" s="72"/>
    </row>
    <row r="1109" spans="2:6" x14ac:dyDescent="0.25">
      <c r="B1109" s="49" t="s">
        <v>8345</v>
      </c>
      <c r="C1109" s="49" t="s">
        <v>5976</v>
      </c>
      <c r="D1109" s="60">
        <v>1</v>
      </c>
      <c r="E1109" s="60">
        <v>1</v>
      </c>
      <c r="F1109" s="72"/>
    </row>
    <row r="1110" spans="2:6" x14ac:dyDescent="0.25">
      <c r="B1110" s="49" t="s">
        <v>8344</v>
      </c>
      <c r="C1110" s="49" t="s">
        <v>5976</v>
      </c>
      <c r="D1110" s="60">
        <v>1</v>
      </c>
      <c r="E1110" s="60">
        <v>1</v>
      </c>
      <c r="F1110" s="72"/>
    </row>
    <row r="1111" spans="2:6" x14ac:dyDescent="0.25">
      <c r="B1111" s="49" t="s">
        <v>8343</v>
      </c>
      <c r="C1111" s="49" t="s">
        <v>5976</v>
      </c>
      <c r="D1111" s="60">
        <v>1</v>
      </c>
      <c r="E1111" s="60">
        <v>1</v>
      </c>
      <c r="F1111" s="72"/>
    </row>
    <row r="1112" spans="2:6" x14ac:dyDescent="0.25">
      <c r="B1112" s="49" t="s">
        <v>8342</v>
      </c>
      <c r="C1112" s="49" t="s">
        <v>5976</v>
      </c>
      <c r="D1112" s="60">
        <v>1</v>
      </c>
      <c r="E1112" s="60">
        <v>1</v>
      </c>
      <c r="F1112" s="72"/>
    </row>
    <row r="1113" spans="2:6" x14ac:dyDescent="0.25">
      <c r="B1113" s="49" t="s">
        <v>8341</v>
      </c>
      <c r="C1113" s="49" t="s">
        <v>5976</v>
      </c>
      <c r="D1113" s="60">
        <v>1</v>
      </c>
      <c r="E1113" s="60">
        <v>1</v>
      </c>
      <c r="F1113" s="72"/>
    </row>
    <row r="1114" spans="2:6" x14ac:dyDescent="0.25">
      <c r="B1114" s="49" t="s">
        <v>8340</v>
      </c>
      <c r="C1114" s="49" t="s">
        <v>5976</v>
      </c>
      <c r="D1114" s="60">
        <v>1</v>
      </c>
      <c r="E1114" s="60">
        <v>1</v>
      </c>
      <c r="F1114" s="72"/>
    </row>
    <row r="1115" spans="2:6" x14ac:dyDescent="0.25">
      <c r="B1115" s="49" t="s">
        <v>8339</v>
      </c>
      <c r="C1115" s="49" t="s">
        <v>5976</v>
      </c>
      <c r="D1115" s="60">
        <v>1</v>
      </c>
      <c r="E1115" s="60">
        <v>1</v>
      </c>
      <c r="F1115" s="72"/>
    </row>
    <row r="1116" spans="2:6" x14ac:dyDescent="0.25">
      <c r="B1116" s="49" t="s">
        <v>8338</v>
      </c>
      <c r="C1116" s="49" t="s">
        <v>5976</v>
      </c>
      <c r="D1116" s="60">
        <v>2</v>
      </c>
      <c r="E1116" s="60">
        <v>1</v>
      </c>
      <c r="F1116" s="72"/>
    </row>
    <row r="1117" spans="2:6" x14ac:dyDescent="0.25">
      <c r="B1117" s="49" t="s">
        <v>8337</v>
      </c>
      <c r="C1117" s="49" t="s">
        <v>5976</v>
      </c>
      <c r="D1117" s="60">
        <v>1</v>
      </c>
      <c r="E1117" s="60">
        <v>1</v>
      </c>
      <c r="F1117" s="72"/>
    </row>
    <row r="1118" spans="2:6" x14ac:dyDescent="0.25">
      <c r="B1118" s="49" t="s">
        <v>8336</v>
      </c>
      <c r="C1118" s="49" t="s">
        <v>5976</v>
      </c>
      <c r="D1118" s="60">
        <v>1</v>
      </c>
      <c r="E1118" s="60">
        <v>1</v>
      </c>
      <c r="F1118" s="72"/>
    </row>
    <row r="1119" spans="2:6" x14ac:dyDescent="0.25">
      <c r="B1119" s="49" t="s">
        <v>8335</v>
      </c>
      <c r="C1119" s="49" t="s">
        <v>5976</v>
      </c>
      <c r="D1119" s="60">
        <v>1</v>
      </c>
      <c r="E1119" s="60">
        <v>1</v>
      </c>
      <c r="F1119" s="72"/>
    </row>
    <row r="1120" spans="2:6" x14ac:dyDescent="0.25">
      <c r="B1120" s="49" t="s">
        <v>8334</v>
      </c>
      <c r="C1120" s="49" t="s">
        <v>5976</v>
      </c>
      <c r="D1120" s="60">
        <v>1</v>
      </c>
      <c r="E1120" s="60">
        <v>1</v>
      </c>
      <c r="F1120" s="72"/>
    </row>
    <row r="1121" spans="2:6" x14ac:dyDescent="0.25">
      <c r="B1121" s="49" t="s">
        <v>8333</v>
      </c>
      <c r="C1121" s="49" t="s">
        <v>5976</v>
      </c>
      <c r="D1121" s="60">
        <v>2</v>
      </c>
      <c r="E1121" s="60">
        <v>1</v>
      </c>
      <c r="F1121" s="72"/>
    </row>
    <row r="1122" spans="2:6" x14ac:dyDescent="0.25">
      <c r="B1122" s="49" t="s">
        <v>8332</v>
      </c>
      <c r="C1122" s="49" t="s">
        <v>5976</v>
      </c>
      <c r="D1122" s="60">
        <v>5</v>
      </c>
      <c r="E1122" s="60">
        <v>1</v>
      </c>
      <c r="F1122" s="72"/>
    </row>
    <row r="1123" spans="2:6" x14ac:dyDescent="0.25">
      <c r="B1123" s="49" t="s">
        <v>8331</v>
      </c>
      <c r="C1123" s="49" t="s">
        <v>5976</v>
      </c>
      <c r="D1123" s="60">
        <v>2</v>
      </c>
      <c r="E1123" s="60">
        <v>1</v>
      </c>
      <c r="F1123" s="72"/>
    </row>
    <row r="1124" spans="2:6" x14ac:dyDescent="0.25">
      <c r="B1124" s="49" t="s">
        <v>8330</v>
      </c>
      <c r="C1124" s="49" t="s">
        <v>5976</v>
      </c>
      <c r="D1124" s="60">
        <v>2</v>
      </c>
      <c r="E1124" s="60">
        <v>1</v>
      </c>
      <c r="F1124" s="72"/>
    </row>
    <row r="1125" spans="2:6" x14ac:dyDescent="0.25">
      <c r="B1125" s="49" t="s">
        <v>8329</v>
      </c>
      <c r="C1125" s="49" t="s">
        <v>5976</v>
      </c>
      <c r="D1125" s="60">
        <v>1</v>
      </c>
      <c r="E1125" s="60">
        <v>1</v>
      </c>
      <c r="F1125" s="72"/>
    </row>
    <row r="1126" spans="2:6" x14ac:dyDescent="0.25">
      <c r="B1126" s="49" t="s">
        <v>8328</v>
      </c>
      <c r="C1126" s="49" t="s">
        <v>5976</v>
      </c>
      <c r="D1126" s="60">
        <v>1</v>
      </c>
      <c r="E1126" s="60">
        <v>1</v>
      </c>
      <c r="F1126" s="72"/>
    </row>
    <row r="1127" spans="2:6" x14ac:dyDescent="0.25">
      <c r="B1127" s="49" t="s">
        <v>8327</v>
      </c>
      <c r="C1127" s="49" t="s">
        <v>5976</v>
      </c>
      <c r="D1127" s="60">
        <v>1</v>
      </c>
      <c r="E1127" s="60">
        <v>1</v>
      </c>
      <c r="F1127" s="72"/>
    </row>
    <row r="1128" spans="2:6" x14ac:dyDescent="0.25">
      <c r="B1128" s="49" t="s">
        <v>8326</v>
      </c>
      <c r="C1128" s="49" t="s">
        <v>5976</v>
      </c>
      <c r="D1128" s="60">
        <v>1</v>
      </c>
      <c r="E1128" s="60">
        <v>1</v>
      </c>
      <c r="F1128" s="72"/>
    </row>
    <row r="1129" spans="2:6" x14ac:dyDescent="0.25">
      <c r="B1129" s="49" t="s">
        <v>8325</v>
      </c>
      <c r="C1129" s="49" t="s">
        <v>5976</v>
      </c>
      <c r="D1129" s="60">
        <v>1</v>
      </c>
      <c r="E1129" s="60">
        <v>1</v>
      </c>
      <c r="F1129" s="72"/>
    </row>
    <row r="1130" spans="2:6" x14ac:dyDescent="0.25">
      <c r="B1130" s="49" t="s">
        <v>8324</v>
      </c>
      <c r="C1130" s="49" t="s">
        <v>5976</v>
      </c>
      <c r="D1130" s="60">
        <v>1</v>
      </c>
      <c r="E1130" s="60">
        <v>1</v>
      </c>
      <c r="F1130" s="72"/>
    </row>
    <row r="1131" spans="2:6" x14ac:dyDescent="0.25">
      <c r="B1131" s="49" t="s">
        <v>8323</v>
      </c>
      <c r="C1131" s="49" t="s">
        <v>5976</v>
      </c>
      <c r="D1131" s="60">
        <v>1</v>
      </c>
      <c r="E1131" s="60">
        <v>1</v>
      </c>
      <c r="F1131" s="72"/>
    </row>
    <row r="1132" spans="2:6" x14ac:dyDescent="0.25">
      <c r="B1132" s="49" t="s">
        <v>8322</v>
      </c>
      <c r="C1132" s="49" t="s">
        <v>5976</v>
      </c>
      <c r="D1132" s="60">
        <v>1</v>
      </c>
      <c r="E1132" s="60">
        <v>1</v>
      </c>
      <c r="F1132" s="72"/>
    </row>
    <row r="1133" spans="2:6" x14ac:dyDescent="0.25">
      <c r="B1133" s="49" t="s">
        <v>8321</v>
      </c>
      <c r="C1133" s="49" t="s">
        <v>5976</v>
      </c>
      <c r="D1133" s="60">
        <v>1</v>
      </c>
      <c r="E1133" s="60">
        <v>1</v>
      </c>
      <c r="F1133" s="72"/>
    </row>
    <row r="1134" spans="2:6" x14ac:dyDescent="0.25">
      <c r="B1134" s="49" t="s">
        <v>8320</v>
      </c>
      <c r="C1134" s="49" t="s">
        <v>5976</v>
      </c>
      <c r="D1134" s="60">
        <v>1</v>
      </c>
      <c r="E1134" s="60">
        <v>1</v>
      </c>
      <c r="F1134" s="72"/>
    </row>
    <row r="1135" spans="2:6" x14ac:dyDescent="0.25">
      <c r="B1135" s="49" t="s">
        <v>8319</v>
      </c>
      <c r="C1135" s="49" t="s">
        <v>5976</v>
      </c>
      <c r="D1135" s="60">
        <v>1</v>
      </c>
      <c r="E1135" s="60">
        <v>1</v>
      </c>
      <c r="F1135" s="72"/>
    </row>
    <row r="1136" spans="2:6" x14ac:dyDescent="0.25">
      <c r="B1136" s="49" t="s">
        <v>8318</v>
      </c>
      <c r="C1136" s="49" t="s">
        <v>5976</v>
      </c>
      <c r="D1136" s="60">
        <v>1</v>
      </c>
      <c r="E1136" s="60">
        <v>1</v>
      </c>
      <c r="F1136" s="72"/>
    </row>
    <row r="1137" spans="2:6" x14ac:dyDescent="0.25">
      <c r="B1137" s="49" t="s">
        <v>8317</v>
      </c>
      <c r="C1137" s="49" t="s">
        <v>5976</v>
      </c>
      <c r="D1137" s="60">
        <v>1</v>
      </c>
      <c r="E1137" s="60">
        <v>1</v>
      </c>
      <c r="F1137" s="72"/>
    </row>
    <row r="1138" spans="2:6" x14ac:dyDescent="0.25">
      <c r="B1138" s="49" t="s">
        <v>8316</v>
      </c>
      <c r="C1138" s="49" t="s">
        <v>5976</v>
      </c>
      <c r="D1138" s="60">
        <v>1</v>
      </c>
      <c r="E1138" s="60">
        <v>1</v>
      </c>
      <c r="F1138" s="72"/>
    </row>
    <row r="1139" spans="2:6" x14ac:dyDescent="0.25">
      <c r="B1139" s="49" t="s">
        <v>8315</v>
      </c>
      <c r="C1139" s="49" t="s">
        <v>5976</v>
      </c>
      <c r="D1139" s="60">
        <v>1</v>
      </c>
      <c r="E1139" s="60">
        <v>1</v>
      </c>
      <c r="F1139" s="72"/>
    </row>
    <row r="1140" spans="2:6" x14ac:dyDescent="0.25">
      <c r="B1140" s="49" t="s">
        <v>8314</v>
      </c>
      <c r="C1140" s="49" t="s">
        <v>5976</v>
      </c>
      <c r="D1140" s="60">
        <v>1</v>
      </c>
      <c r="E1140" s="60">
        <v>1</v>
      </c>
      <c r="F1140" s="72"/>
    </row>
    <row r="1141" spans="2:6" x14ac:dyDescent="0.25">
      <c r="B1141" s="49" t="s">
        <v>8313</v>
      </c>
      <c r="C1141" s="49" t="s">
        <v>5976</v>
      </c>
      <c r="D1141" s="60">
        <v>1</v>
      </c>
      <c r="E1141" s="60">
        <v>1</v>
      </c>
      <c r="F1141" s="72"/>
    </row>
    <row r="1142" spans="2:6" x14ac:dyDescent="0.25">
      <c r="B1142" s="49" t="s">
        <v>8312</v>
      </c>
      <c r="C1142" s="49" t="s">
        <v>5976</v>
      </c>
      <c r="D1142" s="60">
        <v>1</v>
      </c>
      <c r="E1142" s="60">
        <v>1</v>
      </c>
      <c r="F1142" s="72"/>
    </row>
    <row r="1143" spans="2:6" x14ac:dyDescent="0.25">
      <c r="B1143" s="49" t="s">
        <v>8311</v>
      </c>
      <c r="C1143" s="49" t="s">
        <v>5976</v>
      </c>
      <c r="D1143" s="60">
        <v>1</v>
      </c>
      <c r="E1143" s="60">
        <v>1</v>
      </c>
      <c r="F1143" s="72"/>
    </row>
    <row r="1144" spans="2:6" x14ac:dyDescent="0.25">
      <c r="B1144" s="49" t="s">
        <v>8310</v>
      </c>
      <c r="C1144" s="49" t="s">
        <v>5976</v>
      </c>
      <c r="D1144" s="60">
        <v>1</v>
      </c>
      <c r="E1144" s="60">
        <v>1</v>
      </c>
      <c r="F1144" s="72"/>
    </row>
    <row r="1145" spans="2:6" x14ac:dyDescent="0.25">
      <c r="B1145" s="49" t="s">
        <v>8309</v>
      </c>
      <c r="C1145" s="49" t="s">
        <v>5976</v>
      </c>
      <c r="D1145" s="60">
        <v>1</v>
      </c>
      <c r="E1145" s="60">
        <v>1</v>
      </c>
      <c r="F1145" s="72"/>
    </row>
    <row r="1146" spans="2:6" x14ac:dyDescent="0.25">
      <c r="B1146" s="49" t="s">
        <v>8308</v>
      </c>
      <c r="C1146" s="49" t="s">
        <v>5976</v>
      </c>
      <c r="D1146" s="60">
        <v>2</v>
      </c>
      <c r="E1146" s="60">
        <v>1</v>
      </c>
      <c r="F1146" s="72"/>
    </row>
    <row r="1147" spans="2:6" x14ac:dyDescent="0.25">
      <c r="B1147" s="49" t="s">
        <v>8307</v>
      </c>
      <c r="C1147" s="49" t="s">
        <v>5976</v>
      </c>
      <c r="D1147" s="60">
        <v>1</v>
      </c>
      <c r="E1147" s="60">
        <v>1</v>
      </c>
      <c r="F1147" s="72"/>
    </row>
    <row r="1148" spans="2:6" x14ac:dyDescent="0.25">
      <c r="B1148" s="49" t="s">
        <v>8306</v>
      </c>
      <c r="C1148" s="49" t="s">
        <v>5976</v>
      </c>
      <c r="D1148" s="60">
        <v>1</v>
      </c>
      <c r="E1148" s="60">
        <v>1</v>
      </c>
      <c r="F1148" s="72"/>
    </row>
    <row r="1149" spans="2:6" x14ac:dyDescent="0.25">
      <c r="B1149" s="49" t="s">
        <v>8305</v>
      </c>
      <c r="C1149" s="49" t="s">
        <v>5976</v>
      </c>
      <c r="D1149" s="60">
        <v>1</v>
      </c>
      <c r="E1149" s="60">
        <v>1</v>
      </c>
      <c r="F1149" s="72"/>
    </row>
    <row r="1150" spans="2:6" x14ac:dyDescent="0.25">
      <c r="B1150" s="49" t="s">
        <v>8304</v>
      </c>
      <c r="C1150" s="49" t="s">
        <v>5976</v>
      </c>
      <c r="D1150" s="60">
        <v>1</v>
      </c>
      <c r="E1150" s="60">
        <v>1</v>
      </c>
      <c r="F1150" s="72"/>
    </row>
    <row r="1151" spans="2:6" x14ac:dyDescent="0.25">
      <c r="B1151" s="49" t="s">
        <v>8303</v>
      </c>
      <c r="C1151" s="49" t="s">
        <v>5976</v>
      </c>
      <c r="D1151" s="60">
        <v>1</v>
      </c>
      <c r="E1151" s="60">
        <v>1</v>
      </c>
      <c r="F1151" s="72"/>
    </row>
    <row r="1152" spans="2:6" x14ac:dyDescent="0.25">
      <c r="B1152" s="49" t="s">
        <v>8302</v>
      </c>
      <c r="C1152" s="49" t="s">
        <v>5976</v>
      </c>
      <c r="D1152" s="60">
        <v>1</v>
      </c>
      <c r="E1152" s="60">
        <v>1</v>
      </c>
      <c r="F1152" s="72"/>
    </row>
    <row r="1153" spans="2:6" x14ac:dyDescent="0.25">
      <c r="B1153" s="49" t="s">
        <v>8301</v>
      </c>
      <c r="C1153" s="49" t="s">
        <v>5976</v>
      </c>
      <c r="D1153" s="60">
        <v>1</v>
      </c>
      <c r="E1153" s="60">
        <v>1</v>
      </c>
      <c r="F1153" s="72"/>
    </row>
    <row r="1154" spans="2:6" x14ac:dyDescent="0.25">
      <c r="B1154" s="49" t="s">
        <v>8300</v>
      </c>
      <c r="C1154" s="49" t="s">
        <v>5976</v>
      </c>
      <c r="D1154" s="60">
        <v>1</v>
      </c>
      <c r="E1154" s="60">
        <v>1</v>
      </c>
      <c r="F1154" s="72"/>
    </row>
    <row r="1155" spans="2:6" x14ac:dyDescent="0.25">
      <c r="B1155" s="49" t="s">
        <v>8299</v>
      </c>
      <c r="C1155" s="49" t="s">
        <v>5976</v>
      </c>
      <c r="D1155" s="60">
        <v>1</v>
      </c>
      <c r="E1155" s="60">
        <v>1</v>
      </c>
      <c r="F1155" s="72"/>
    </row>
    <row r="1156" spans="2:6" x14ac:dyDescent="0.25">
      <c r="B1156" s="49" t="s">
        <v>8298</v>
      </c>
      <c r="C1156" s="49" t="s">
        <v>5976</v>
      </c>
      <c r="D1156" s="60">
        <v>1</v>
      </c>
      <c r="E1156" s="60">
        <v>1</v>
      </c>
      <c r="F1156" s="72"/>
    </row>
    <row r="1157" spans="2:6" x14ac:dyDescent="0.25">
      <c r="B1157" s="49" t="s">
        <v>8297</v>
      </c>
      <c r="C1157" s="49" t="s">
        <v>5976</v>
      </c>
      <c r="D1157" s="60">
        <v>1</v>
      </c>
      <c r="E1157" s="60">
        <v>1</v>
      </c>
      <c r="F1157" s="72"/>
    </row>
    <row r="1158" spans="2:6" x14ac:dyDescent="0.25">
      <c r="B1158" s="49" t="s">
        <v>8296</v>
      </c>
      <c r="C1158" s="49" t="s">
        <v>5976</v>
      </c>
      <c r="D1158" s="60">
        <v>1</v>
      </c>
      <c r="E1158" s="60">
        <v>1</v>
      </c>
      <c r="F1158" s="72"/>
    </row>
    <row r="1159" spans="2:6" x14ac:dyDescent="0.25">
      <c r="B1159" s="49" t="s">
        <v>8295</v>
      </c>
      <c r="C1159" s="49" t="s">
        <v>5976</v>
      </c>
      <c r="D1159" s="60">
        <v>1</v>
      </c>
      <c r="E1159" s="60">
        <v>1</v>
      </c>
      <c r="F1159" s="72"/>
    </row>
    <row r="1160" spans="2:6" x14ac:dyDescent="0.25">
      <c r="B1160" s="49" t="s">
        <v>8294</v>
      </c>
      <c r="C1160" s="49" t="s">
        <v>5976</v>
      </c>
      <c r="D1160" s="60">
        <v>1</v>
      </c>
      <c r="E1160" s="60">
        <v>1</v>
      </c>
      <c r="F1160" s="72"/>
    </row>
    <row r="1161" spans="2:6" x14ac:dyDescent="0.25">
      <c r="B1161" s="49" t="s">
        <v>8293</v>
      </c>
      <c r="C1161" s="49" t="s">
        <v>5976</v>
      </c>
      <c r="D1161" s="60">
        <v>1</v>
      </c>
      <c r="E1161" s="60">
        <v>1</v>
      </c>
      <c r="F1161" s="72"/>
    </row>
    <row r="1162" spans="2:6" x14ac:dyDescent="0.25">
      <c r="B1162" s="49" t="s">
        <v>8292</v>
      </c>
      <c r="C1162" s="49" t="s">
        <v>5976</v>
      </c>
      <c r="D1162" s="60">
        <v>1</v>
      </c>
      <c r="E1162" s="60">
        <v>1</v>
      </c>
      <c r="F1162" s="72"/>
    </row>
    <row r="1163" spans="2:6" x14ac:dyDescent="0.25">
      <c r="B1163" s="49" t="s">
        <v>8291</v>
      </c>
      <c r="C1163" s="49" t="s">
        <v>5976</v>
      </c>
      <c r="D1163" s="60">
        <v>1</v>
      </c>
      <c r="E1163" s="60">
        <v>1</v>
      </c>
      <c r="F1163" s="72"/>
    </row>
    <row r="1164" spans="2:6" x14ac:dyDescent="0.25">
      <c r="B1164" s="49" t="s">
        <v>8290</v>
      </c>
      <c r="C1164" s="49" t="s">
        <v>5976</v>
      </c>
      <c r="D1164" s="60">
        <v>1</v>
      </c>
      <c r="E1164" s="60">
        <v>1</v>
      </c>
      <c r="F1164" s="72"/>
    </row>
    <row r="1165" spans="2:6" x14ac:dyDescent="0.25">
      <c r="B1165" s="49" t="s">
        <v>8289</v>
      </c>
      <c r="C1165" s="49" t="s">
        <v>5976</v>
      </c>
      <c r="D1165" s="60">
        <v>1</v>
      </c>
      <c r="E1165" s="60">
        <v>1</v>
      </c>
      <c r="F1165" s="72"/>
    </row>
    <row r="1166" spans="2:6" x14ac:dyDescent="0.25">
      <c r="B1166" s="49" t="s">
        <v>8288</v>
      </c>
      <c r="C1166" s="49" t="s">
        <v>5976</v>
      </c>
      <c r="D1166" s="60">
        <v>1</v>
      </c>
      <c r="E1166" s="60">
        <v>1</v>
      </c>
      <c r="F1166" s="72"/>
    </row>
    <row r="1167" spans="2:6" x14ac:dyDescent="0.25">
      <c r="B1167" s="49" t="s">
        <v>8287</v>
      </c>
      <c r="C1167" s="49" t="s">
        <v>5976</v>
      </c>
      <c r="D1167" s="60">
        <v>1</v>
      </c>
      <c r="E1167" s="60">
        <v>1</v>
      </c>
      <c r="F1167" s="72"/>
    </row>
    <row r="1168" spans="2:6" x14ac:dyDescent="0.25">
      <c r="B1168" s="49" t="s">
        <v>8286</v>
      </c>
      <c r="C1168" s="49" t="s">
        <v>5976</v>
      </c>
      <c r="D1168" s="60">
        <v>1</v>
      </c>
      <c r="E1168" s="60">
        <v>1</v>
      </c>
      <c r="F1168" s="72"/>
    </row>
    <row r="1169" spans="2:6" x14ac:dyDescent="0.25">
      <c r="B1169" s="49" t="s">
        <v>8285</v>
      </c>
      <c r="C1169" s="49" t="s">
        <v>5976</v>
      </c>
      <c r="D1169" s="60">
        <v>3</v>
      </c>
      <c r="E1169" s="60">
        <v>1</v>
      </c>
      <c r="F1169" s="72"/>
    </row>
    <row r="1170" spans="2:6" x14ac:dyDescent="0.25">
      <c r="B1170" s="49" t="s">
        <v>8284</v>
      </c>
      <c r="C1170" s="49" t="s">
        <v>5976</v>
      </c>
      <c r="D1170" s="60">
        <v>2</v>
      </c>
      <c r="E1170" s="60">
        <v>1</v>
      </c>
      <c r="F1170" s="72"/>
    </row>
    <row r="1171" spans="2:6" x14ac:dyDescent="0.25">
      <c r="B1171" s="49" t="s">
        <v>8283</v>
      </c>
      <c r="C1171" s="49" t="s">
        <v>5976</v>
      </c>
      <c r="D1171" s="60">
        <v>1</v>
      </c>
      <c r="E1171" s="60">
        <v>1</v>
      </c>
      <c r="F1171" s="72"/>
    </row>
    <row r="1172" spans="2:6" x14ac:dyDescent="0.25">
      <c r="B1172" s="49" t="s">
        <v>8282</v>
      </c>
      <c r="C1172" s="49" t="s">
        <v>5976</v>
      </c>
      <c r="D1172" s="60">
        <v>4</v>
      </c>
      <c r="E1172" s="60">
        <v>1</v>
      </c>
      <c r="F1172" s="72"/>
    </row>
    <row r="1173" spans="2:6" x14ac:dyDescent="0.25">
      <c r="B1173" s="49" t="s">
        <v>8281</v>
      </c>
      <c r="C1173" s="49" t="s">
        <v>5976</v>
      </c>
      <c r="D1173" s="60">
        <v>1</v>
      </c>
      <c r="E1173" s="60">
        <v>1</v>
      </c>
      <c r="F1173" s="72"/>
    </row>
    <row r="1174" spans="2:6" x14ac:dyDescent="0.25">
      <c r="B1174" s="49" t="s">
        <v>8280</v>
      </c>
      <c r="C1174" s="49" t="s">
        <v>5976</v>
      </c>
      <c r="D1174" s="60">
        <v>1</v>
      </c>
      <c r="E1174" s="60">
        <v>1</v>
      </c>
      <c r="F1174" s="72"/>
    </row>
    <row r="1175" spans="2:6" x14ac:dyDescent="0.25">
      <c r="B1175" s="49" t="s">
        <v>8279</v>
      </c>
      <c r="C1175" s="49" t="s">
        <v>5976</v>
      </c>
      <c r="D1175" s="60">
        <v>1</v>
      </c>
      <c r="E1175" s="60">
        <v>1</v>
      </c>
      <c r="F1175" s="72"/>
    </row>
    <row r="1176" spans="2:6" x14ac:dyDescent="0.25">
      <c r="B1176" s="49" t="s">
        <v>8278</v>
      </c>
      <c r="C1176" s="49" t="s">
        <v>5976</v>
      </c>
      <c r="D1176" s="60">
        <v>1</v>
      </c>
      <c r="E1176" s="60">
        <v>1</v>
      </c>
      <c r="F1176" s="72"/>
    </row>
    <row r="1177" spans="2:6" x14ac:dyDescent="0.25">
      <c r="B1177" s="49" t="s">
        <v>8277</v>
      </c>
      <c r="C1177" s="49" t="s">
        <v>5976</v>
      </c>
      <c r="D1177" s="60">
        <v>1</v>
      </c>
      <c r="E1177" s="60">
        <v>1</v>
      </c>
      <c r="F1177" s="72"/>
    </row>
    <row r="1178" spans="2:6" x14ac:dyDescent="0.25">
      <c r="B1178" s="49" t="s">
        <v>8276</v>
      </c>
      <c r="C1178" s="49" t="s">
        <v>5976</v>
      </c>
      <c r="D1178" s="60">
        <v>1</v>
      </c>
      <c r="E1178" s="60">
        <v>1</v>
      </c>
      <c r="F1178" s="72"/>
    </row>
    <row r="1179" spans="2:6" x14ac:dyDescent="0.25">
      <c r="B1179" s="49" t="s">
        <v>8275</v>
      </c>
      <c r="C1179" s="49" t="s">
        <v>5976</v>
      </c>
      <c r="D1179" s="60">
        <v>1</v>
      </c>
      <c r="E1179" s="60">
        <v>1</v>
      </c>
      <c r="F1179" s="72"/>
    </row>
    <row r="1180" spans="2:6" x14ac:dyDescent="0.25">
      <c r="B1180" s="49" t="s">
        <v>8274</v>
      </c>
      <c r="C1180" s="49" t="s">
        <v>5976</v>
      </c>
      <c r="D1180" s="60">
        <v>1</v>
      </c>
      <c r="E1180" s="60">
        <v>1</v>
      </c>
      <c r="F1180" s="72"/>
    </row>
    <row r="1181" spans="2:6" x14ac:dyDescent="0.25">
      <c r="B1181" s="49" t="s">
        <v>8273</v>
      </c>
      <c r="C1181" s="49" t="s">
        <v>5976</v>
      </c>
      <c r="D1181" s="60">
        <v>1</v>
      </c>
      <c r="E1181" s="60">
        <v>1</v>
      </c>
      <c r="F1181" s="72"/>
    </row>
    <row r="1182" spans="2:6" x14ac:dyDescent="0.25">
      <c r="B1182" s="49" t="s">
        <v>8272</v>
      </c>
      <c r="C1182" s="49" t="s">
        <v>5976</v>
      </c>
      <c r="D1182" s="60">
        <v>1</v>
      </c>
      <c r="E1182" s="60">
        <v>1</v>
      </c>
      <c r="F1182" s="72"/>
    </row>
    <row r="1183" spans="2:6" x14ac:dyDescent="0.25">
      <c r="B1183" s="49" t="s">
        <v>8271</v>
      </c>
      <c r="C1183" s="49" t="s">
        <v>5976</v>
      </c>
      <c r="D1183" s="60">
        <v>1</v>
      </c>
      <c r="E1183" s="60">
        <v>1</v>
      </c>
      <c r="F1183" s="72"/>
    </row>
    <row r="1184" spans="2:6" x14ac:dyDescent="0.25">
      <c r="B1184" s="49" t="s">
        <v>8270</v>
      </c>
      <c r="C1184" s="49" t="s">
        <v>5976</v>
      </c>
      <c r="D1184" s="60">
        <v>1</v>
      </c>
      <c r="E1184" s="60">
        <v>1</v>
      </c>
      <c r="F1184" s="72"/>
    </row>
    <row r="1185" spans="2:6" x14ac:dyDescent="0.25">
      <c r="B1185" s="49" t="s">
        <v>8269</v>
      </c>
      <c r="C1185" s="49" t="s">
        <v>5976</v>
      </c>
      <c r="D1185" s="60">
        <v>1</v>
      </c>
      <c r="E1185" s="60">
        <v>1</v>
      </c>
      <c r="F1185" s="72"/>
    </row>
    <row r="1186" spans="2:6" x14ac:dyDescent="0.25">
      <c r="B1186" s="49" t="s">
        <v>8268</v>
      </c>
      <c r="C1186" s="49" t="s">
        <v>5976</v>
      </c>
      <c r="D1186" s="60">
        <v>1</v>
      </c>
      <c r="E1186" s="60">
        <v>1</v>
      </c>
      <c r="F1186" s="72"/>
    </row>
    <row r="1187" spans="2:6" x14ac:dyDescent="0.25">
      <c r="B1187" s="49" t="s">
        <v>8267</v>
      </c>
      <c r="C1187" s="49" t="s">
        <v>5976</v>
      </c>
      <c r="D1187" s="60">
        <v>2</v>
      </c>
      <c r="E1187" s="60">
        <v>1</v>
      </c>
      <c r="F1187" s="72"/>
    </row>
    <row r="1188" spans="2:6" x14ac:dyDescent="0.25">
      <c r="B1188" s="49" t="s">
        <v>8266</v>
      </c>
      <c r="C1188" s="49" t="s">
        <v>5976</v>
      </c>
      <c r="D1188" s="60">
        <v>1</v>
      </c>
      <c r="E1188" s="60">
        <v>1</v>
      </c>
      <c r="F1188" s="72"/>
    </row>
    <row r="1189" spans="2:6" x14ac:dyDescent="0.25">
      <c r="B1189" s="49" t="s">
        <v>8265</v>
      </c>
      <c r="C1189" s="49" t="s">
        <v>5976</v>
      </c>
      <c r="D1189" s="60">
        <v>1</v>
      </c>
      <c r="E1189" s="60">
        <v>1</v>
      </c>
      <c r="F1189" s="72"/>
    </row>
    <row r="1190" spans="2:6" x14ac:dyDescent="0.25">
      <c r="B1190" s="49" t="s">
        <v>8264</v>
      </c>
      <c r="C1190" s="49" t="s">
        <v>5976</v>
      </c>
      <c r="D1190" s="60">
        <v>1</v>
      </c>
      <c r="E1190" s="60">
        <v>1</v>
      </c>
      <c r="F1190" s="72"/>
    </row>
    <row r="1191" spans="2:6" x14ac:dyDescent="0.25">
      <c r="B1191" s="49" t="s">
        <v>8263</v>
      </c>
      <c r="C1191" s="49" t="s">
        <v>5976</v>
      </c>
      <c r="D1191" s="60">
        <v>1</v>
      </c>
      <c r="E1191" s="60">
        <v>1</v>
      </c>
      <c r="F1191" s="72"/>
    </row>
    <row r="1192" spans="2:6" x14ac:dyDescent="0.25">
      <c r="B1192" s="49" t="s">
        <v>8262</v>
      </c>
      <c r="C1192" s="49" t="s">
        <v>5976</v>
      </c>
      <c r="D1192" s="60">
        <v>1</v>
      </c>
      <c r="E1192" s="60">
        <v>1</v>
      </c>
      <c r="F1192" s="72"/>
    </row>
    <row r="1193" spans="2:6" x14ac:dyDescent="0.25">
      <c r="B1193" s="49" t="s">
        <v>8261</v>
      </c>
      <c r="C1193" s="49" t="s">
        <v>5976</v>
      </c>
      <c r="D1193" s="60">
        <v>1</v>
      </c>
      <c r="E1193" s="60">
        <v>1</v>
      </c>
      <c r="F1193" s="72"/>
    </row>
    <row r="1194" spans="2:6" x14ac:dyDescent="0.25">
      <c r="B1194" s="49" t="s">
        <v>8260</v>
      </c>
      <c r="C1194" s="49" t="s">
        <v>5976</v>
      </c>
      <c r="D1194" s="60">
        <v>2</v>
      </c>
      <c r="E1194" s="60">
        <v>1</v>
      </c>
      <c r="F1194" s="72"/>
    </row>
    <row r="1195" spans="2:6" x14ac:dyDescent="0.25">
      <c r="B1195" s="49" t="s">
        <v>8259</v>
      </c>
      <c r="C1195" s="49" t="s">
        <v>5976</v>
      </c>
      <c r="D1195" s="60">
        <v>1</v>
      </c>
      <c r="E1195" s="60">
        <v>1</v>
      </c>
      <c r="F1195" s="72"/>
    </row>
    <row r="1196" spans="2:6" x14ac:dyDescent="0.25">
      <c r="B1196" s="49" t="s">
        <v>8258</v>
      </c>
      <c r="C1196" s="49" t="s">
        <v>5976</v>
      </c>
      <c r="D1196" s="60">
        <v>1</v>
      </c>
      <c r="E1196" s="60">
        <v>1</v>
      </c>
      <c r="F1196" s="72"/>
    </row>
    <row r="1197" spans="2:6" x14ac:dyDescent="0.25">
      <c r="B1197" s="49" t="s">
        <v>8257</v>
      </c>
      <c r="C1197" s="49" t="s">
        <v>5976</v>
      </c>
      <c r="D1197" s="60">
        <v>1</v>
      </c>
      <c r="E1197" s="60">
        <v>1</v>
      </c>
      <c r="F1197" s="72"/>
    </row>
    <row r="1198" spans="2:6" x14ac:dyDescent="0.25">
      <c r="B1198" s="49" t="s">
        <v>8256</v>
      </c>
      <c r="C1198" s="49" t="s">
        <v>5976</v>
      </c>
      <c r="D1198" s="60">
        <v>1</v>
      </c>
      <c r="E1198" s="60">
        <v>1</v>
      </c>
      <c r="F1198" s="72"/>
    </row>
    <row r="1199" spans="2:6" x14ac:dyDescent="0.25">
      <c r="B1199" s="49" t="s">
        <v>8255</v>
      </c>
      <c r="C1199" s="49" t="s">
        <v>5976</v>
      </c>
      <c r="D1199" s="60">
        <v>1</v>
      </c>
      <c r="E1199" s="60">
        <v>1</v>
      </c>
      <c r="F1199" s="72"/>
    </row>
    <row r="1200" spans="2:6" x14ac:dyDescent="0.25">
      <c r="B1200" s="49" t="s">
        <v>8254</v>
      </c>
      <c r="C1200" s="49" t="s">
        <v>5976</v>
      </c>
      <c r="D1200" s="60">
        <v>1</v>
      </c>
      <c r="E1200" s="60">
        <v>1</v>
      </c>
      <c r="F1200" s="72"/>
    </row>
    <row r="1201" spans="2:6" x14ac:dyDescent="0.25">
      <c r="B1201" s="49" t="s">
        <v>8253</v>
      </c>
      <c r="C1201" s="49" t="s">
        <v>5976</v>
      </c>
      <c r="D1201" s="60">
        <v>1</v>
      </c>
      <c r="E1201" s="60">
        <v>1</v>
      </c>
      <c r="F1201" s="72"/>
    </row>
    <row r="1202" spans="2:6" x14ac:dyDescent="0.25">
      <c r="B1202" s="49" t="s">
        <v>8252</v>
      </c>
      <c r="C1202" s="49" t="s">
        <v>5976</v>
      </c>
      <c r="D1202" s="60">
        <v>1</v>
      </c>
      <c r="E1202" s="60">
        <v>1</v>
      </c>
      <c r="F1202" s="72"/>
    </row>
    <row r="1203" spans="2:6" x14ac:dyDescent="0.25">
      <c r="B1203" s="49" t="s">
        <v>8251</v>
      </c>
      <c r="C1203" s="49" t="s">
        <v>5976</v>
      </c>
      <c r="D1203" s="60">
        <v>1</v>
      </c>
      <c r="E1203" s="60">
        <v>1</v>
      </c>
      <c r="F1203" s="72"/>
    </row>
    <row r="1204" spans="2:6" x14ac:dyDescent="0.25">
      <c r="B1204" s="49" t="s">
        <v>8250</v>
      </c>
      <c r="C1204" s="49" t="s">
        <v>5976</v>
      </c>
      <c r="D1204" s="60">
        <v>1</v>
      </c>
      <c r="E1204" s="60">
        <v>1</v>
      </c>
      <c r="F1204" s="72"/>
    </row>
    <row r="1205" spans="2:6" x14ac:dyDescent="0.25">
      <c r="B1205" s="49" t="s">
        <v>8249</v>
      </c>
      <c r="C1205" s="49" t="s">
        <v>5976</v>
      </c>
      <c r="D1205" s="60">
        <v>3</v>
      </c>
      <c r="E1205" s="60">
        <v>1</v>
      </c>
      <c r="F1205" s="72"/>
    </row>
    <row r="1206" spans="2:6" x14ac:dyDescent="0.25">
      <c r="B1206" s="49" t="s">
        <v>8248</v>
      </c>
      <c r="C1206" s="49" t="s">
        <v>5976</v>
      </c>
      <c r="D1206" s="60">
        <v>1</v>
      </c>
      <c r="E1206" s="60">
        <v>1</v>
      </c>
      <c r="F1206" s="72"/>
    </row>
    <row r="1207" spans="2:6" x14ac:dyDescent="0.25">
      <c r="B1207" s="49" t="s">
        <v>8247</v>
      </c>
      <c r="C1207" s="49" t="s">
        <v>5976</v>
      </c>
      <c r="D1207" s="60">
        <v>1</v>
      </c>
      <c r="E1207" s="60">
        <v>1</v>
      </c>
      <c r="F1207" s="72"/>
    </row>
    <row r="1208" spans="2:6" x14ac:dyDescent="0.25">
      <c r="B1208" s="49" t="s">
        <v>8246</v>
      </c>
      <c r="C1208" s="49" t="s">
        <v>5976</v>
      </c>
      <c r="D1208" s="60">
        <v>1</v>
      </c>
      <c r="E1208" s="60">
        <v>1</v>
      </c>
      <c r="F1208" s="72"/>
    </row>
    <row r="1209" spans="2:6" x14ac:dyDescent="0.25">
      <c r="B1209" s="49" t="s">
        <v>8245</v>
      </c>
      <c r="C1209" s="49" t="s">
        <v>5976</v>
      </c>
      <c r="D1209" s="60">
        <v>1</v>
      </c>
      <c r="E1209" s="60">
        <v>1</v>
      </c>
      <c r="F1209" s="72"/>
    </row>
    <row r="1210" spans="2:6" x14ac:dyDescent="0.25">
      <c r="B1210" s="49" t="s">
        <v>8244</v>
      </c>
      <c r="C1210" s="49" t="s">
        <v>5976</v>
      </c>
      <c r="D1210" s="60">
        <v>1</v>
      </c>
      <c r="E1210" s="60">
        <v>1</v>
      </c>
      <c r="F1210" s="72"/>
    </row>
    <row r="1211" spans="2:6" x14ac:dyDescent="0.25">
      <c r="B1211" s="49" t="s">
        <v>8243</v>
      </c>
      <c r="C1211" s="49" t="s">
        <v>5976</v>
      </c>
      <c r="D1211" s="60">
        <v>1</v>
      </c>
      <c r="E1211" s="60">
        <v>1</v>
      </c>
      <c r="F1211" s="72"/>
    </row>
    <row r="1212" spans="2:6" x14ac:dyDescent="0.25">
      <c r="B1212" s="49" t="s">
        <v>8242</v>
      </c>
      <c r="C1212" s="49" t="s">
        <v>5976</v>
      </c>
      <c r="D1212" s="60">
        <v>1</v>
      </c>
      <c r="E1212" s="60">
        <v>1</v>
      </c>
      <c r="F1212" s="72"/>
    </row>
    <row r="1213" spans="2:6" x14ac:dyDescent="0.25">
      <c r="B1213" s="49" t="s">
        <v>8241</v>
      </c>
      <c r="C1213" s="49" t="s">
        <v>5976</v>
      </c>
      <c r="D1213" s="60">
        <v>1</v>
      </c>
      <c r="E1213" s="60">
        <v>1</v>
      </c>
      <c r="F1213" s="72"/>
    </row>
    <row r="1214" spans="2:6" x14ac:dyDescent="0.25">
      <c r="B1214" s="49" t="s">
        <v>8240</v>
      </c>
      <c r="C1214" s="49" t="s">
        <v>5976</v>
      </c>
      <c r="D1214" s="60">
        <v>1</v>
      </c>
      <c r="E1214" s="60">
        <v>1</v>
      </c>
      <c r="F1214" s="72"/>
    </row>
    <row r="1215" spans="2:6" x14ac:dyDescent="0.25">
      <c r="B1215" s="49" t="s">
        <v>8239</v>
      </c>
      <c r="C1215" s="49" t="s">
        <v>5976</v>
      </c>
      <c r="D1215" s="60">
        <v>1</v>
      </c>
      <c r="E1215" s="60">
        <v>1</v>
      </c>
      <c r="F1215" s="72"/>
    </row>
    <row r="1216" spans="2:6" x14ac:dyDescent="0.25">
      <c r="B1216" s="49" t="s">
        <v>8238</v>
      </c>
      <c r="C1216" s="49" t="s">
        <v>5976</v>
      </c>
      <c r="D1216" s="60">
        <v>1</v>
      </c>
      <c r="E1216" s="60">
        <v>1</v>
      </c>
      <c r="F1216" s="72"/>
    </row>
    <row r="1217" spans="2:6" x14ac:dyDescent="0.25">
      <c r="B1217" s="49" t="s">
        <v>8237</v>
      </c>
      <c r="C1217" s="49" t="s">
        <v>5976</v>
      </c>
      <c r="D1217" s="60">
        <v>1</v>
      </c>
      <c r="E1217" s="60">
        <v>1</v>
      </c>
      <c r="F1217" s="72"/>
    </row>
    <row r="1218" spans="2:6" x14ac:dyDescent="0.25">
      <c r="B1218" s="49" t="s">
        <v>8236</v>
      </c>
      <c r="C1218" s="49" t="s">
        <v>5976</v>
      </c>
      <c r="D1218" s="60">
        <v>1</v>
      </c>
      <c r="E1218" s="60">
        <v>1</v>
      </c>
      <c r="F1218" s="72"/>
    </row>
    <row r="1219" spans="2:6" x14ac:dyDescent="0.25">
      <c r="B1219" s="49" t="s">
        <v>8235</v>
      </c>
      <c r="C1219" s="49" t="s">
        <v>5976</v>
      </c>
      <c r="D1219" s="60">
        <v>1</v>
      </c>
      <c r="E1219" s="60">
        <v>1</v>
      </c>
      <c r="F1219" s="72"/>
    </row>
    <row r="1220" spans="2:6" x14ac:dyDescent="0.25">
      <c r="B1220" s="49" t="s">
        <v>8234</v>
      </c>
      <c r="C1220" s="49" t="s">
        <v>5976</v>
      </c>
      <c r="D1220" s="60">
        <v>1</v>
      </c>
      <c r="E1220" s="60">
        <v>1</v>
      </c>
      <c r="F1220" s="72"/>
    </row>
    <row r="1221" spans="2:6" x14ac:dyDescent="0.25">
      <c r="B1221" s="49" t="s">
        <v>8233</v>
      </c>
      <c r="C1221" s="49" t="s">
        <v>5976</v>
      </c>
      <c r="D1221" s="60">
        <v>1</v>
      </c>
      <c r="E1221" s="60">
        <v>1</v>
      </c>
      <c r="F1221" s="72"/>
    </row>
    <row r="1222" spans="2:6" x14ac:dyDescent="0.25">
      <c r="B1222" s="49" t="s">
        <v>8232</v>
      </c>
      <c r="C1222" s="49" t="s">
        <v>5976</v>
      </c>
      <c r="D1222" s="60">
        <v>1</v>
      </c>
      <c r="E1222" s="60">
        <v>1</v>
      </c>
      <c r="F1222" s="72"/>
    </row>
    <row r="1223" spans="2:6" x14ac:dyDescent="0.25">
      <c r="B1223" s="49" t="s">
        <v>8231</v>
      </c>
      <c r="C1223" s="49" t="s">
        <v>5976</v>
      </c>
      <c r="D1223" s="60">
        <v>1</v>
      </c>
      <c r="E1223" s="60">
        <v>1</v>
      </c>
      <c r="F1223" s="72"/>
    </row>
    <row r="1224" spans="2:6" x14ac:dyDescent="0.25">
      <c r="B1224" s="49" t="s">
        <v>8230</v>
      </c>
      <c r="C1224" s="49" t="s">
        <v>5976</v>
      </c>
      <c r="D1224" s="60">
        <v>1</v>
      </c>
      <c r="E1224" s="60">
        <v>1</v>
      </c>
      <c r="F1224" s="72"/>
    </row>
    <row r="1225" spans="2:6" x14ac:dyDescent="0.25">
      <c r="B1225" s="49" t="s">
        <v>8229</v>
      </c>
      <c r="C1225" s="49" t="s">
        <v>5976</v>
      </c>
      <c r="D1225" s="60">
        <v>1</v>
      </c>
      <c r="E1225" s="60">
        <v>1</v>
      </c>
      <c r="F1225" s="72"/>
    </row>
    <row r="1226" spans="2:6" x14ac:dyDescent="0.25">
      <c r="B1226" s="49" t="s">
        <v>8228</v>
      </c>
      <c r="C1226" s="49" t="s">
        <v>5976</v>
      </c>
      <c r="D1226" s="60">
        <v>1</v>
      </c>
      <c r="E1226" s="60">
        <v>1</v>
      </c>
      <c r="F1226" s="72"/>
    </row>
    <row r="1227" spans="2:6" x14ac:dyDescent="0.25">
      <c r="B1227" s="49" t="s">
        <v>8227</v>
      </c>
      <c r="C1227" s="49" t="s">
        <v>5976</v>
      </c>
      <c r="D1227" s="60">
        <v>1</v>
      </c>
      <c r="E1227" s="60">
        <v>1</v>
      </c>
      <c r="F1227" s="72"/>
    </row>
    <row r="1228" spans="2:6" x14ac:dyDescent="0.25">
      <c r="B1228" s="49" t="s">
        <v>8226</v>
      </c>
      <c r="C1228" s="49" t="s">
        <v>5976</v>
      </c>
      <c r="D1228" s="60">
        <v>1</v>
      </c>
      <c r="E1228" s="60">
        <v>1</v>
      </c>
      <c r="F1228" s="72"/>
    </row>
    <row r="1229" spans="2:6" x14ac:dyDescent="0.25">
      <c r="B1229" s="49" t="s">
        <v>8225</v>
      </c>
      <c r="C1229" s="49" t="s">
        <v>5976</v>
      </c>
      <c r="D1229" s="60">
        <v>1</v>
      </c>
      <c r="E1229" s="60">
        <v>1</v>
      </c>
      <c r="F1229" s="72"/>
    </row>
    <row r="1230" spans="2:6" x14ac:dyDescent="0.25">
      <c r="B1230" s="49" t="s">
        <v>8224</v>
      </c>
      <c r="C1230" s="49" t="s">
        <v>5976</v>
      </c>
      <c r="D1230" s="60">
        <v>1</v>
      </c>
      <c r="E1230" s="60">
        <v>1</v>
      </c>
      <c r="F1230" s="72"/>
    </row>
    <row r="1231" spans="2:6" x14ac:dyDescent="0.25">
      <c r="B1231" s="49" t="s">
        <v>8223</v>
      </c>
      <c r="C1231" s="49" t="s">
        <v>5976</v>
      </c>
      <c r="D1231" s="60">
        <v>1</v>
      </c>
      <c r="E1231" s="60">
        <v>1</v>
      </c>
      <c r="F1231" s="72"/>
    </row>
    <row r="1232" spans="2:6" x14ac:dyDescent="0.25">
      <c r="B1232" s="49" t="s">
        <v>8222</v>
      </c>
      <c r="C1232" s="49" t="s">
        <v>5976</v>
      </c>
      <c r="D1232" s="60">
        <v>1</v>
      </c>
      <c r="E1232" s="60">
        <v>1</v>
      </c>
      <c r="F1232" s="72"/>
    </row>
    <row r="1233" spans="2:6" x14ac:dyDescent="0.25">
      <c r="B1233" s="49" t="s">
        <v>8221</v>
      </c>
      <c r="C1233" s="49" t="s">
        <v>5976</v>
      </c>
      <c r="D1233" s="60">
        <v>1</v>
      </c>
      <c r="E1233" s="60">
        <v>1</v>
      </c>
      <c r="F1233" s="72"/>
    </row>
    <row r="1234" spans="2:6" x14ac:dyDescent="0.25">
      <c r="B1234" s="49" t="s">
        <v>8220</v>
      </c>
      <c r="C1234" s="49" t="s">
        <v>5976</v>
      </c>
      <c r="D1234" s="60">
        <v>1</v>
      </c>
      <c r="E1234" s="60">
        <v>1</v>
      </c>
      <c r="F1234" s="72"/>
    </row>
    <row r="1235" spans="2:6" x14ac:dyDescent="0.25">
      <c r="B1235" s="49" t="s">
        <v>8219</v>
      </c>
      <c r="C1235" s="49" t="s">
        <v>5976</v>
      </c>
      <c r="D1235" s="60">
        <v>1</v>
      </c>
      <c r="E1235" s="60">
        <v>1</v>
      </c>
      <c r="F1235" s="72"/>
    </row>
    <row r="1236" spans="2:6" x14ac:dyDescent="0.25">
      <c r="B1236" s="49" t="s">
        <v>8218</v>
      </c>
      <c r="C1236" s="49" t="s">
        <v>5976</v>
      </c>
      <c r="D1236" s="60">
        <v>1</v>
      </c>
      <c r="E1236" s="60">
        <v>1</v>
      </c>
      <c r="F1236" s="72"/>
    </row>
    <row r="1237" spans="2:6" x14ac:dyDescent="0.25">
      <c r="B1237" s="49" t="s">
        <v>8217</v>
      </c>
      <c r="C1237" s="49" t="s">
        <v>5976</v>
      </c>
      <c r="D1237" s="60">
        <v>4</v>
      </c>
      <c r="E1237" s="60">
        <v>1</v>
      </c>
      <c r="F1237" s="72"/>
    </row>
    <row r="1238" spans="2:6" x14ac:dyDescent="0.25">
      <c r="B1238" s="49" t="s">
        <v>8216</v>
      </c>
      <c r="C1238" s="49" t="s">
        <v>5976</v>
      </c>
      <c r="D1238" s="60">
        <v>4</v>
      </c>
      <c r="E1238" s="60">
        <v>1</v>
      </c>
      <c r="F1238" s="72"/>
    </row>
    <row r="1239" spans="2:6" x14ac:dyDescent="0.25">
      <c r="B1239" s="49" t="s">
        <v>8215</v>
      </c>
      <c r="C1239" s="49" t="s">
        <v>5976</v>
      </c>
      <c r="D1239" s="60">
        <v>1</v>
      </c>
      <c r="E1239" s="60">
        <v>1</v>
      </c>
      <c r="F1239" s="72"/>
    </row>
    <row r="1240" spans="2:6" x14ac:dyDescent="0.25">
      <c r="B1240" s="49" t="s">
        <v>8214</v>
      </c>
      <c r="C1240" s="49" t="s">
        <v>5976</v>
      </c>
      <c r="D1240" s="60">
        <v>1</v>
      </c>
      <c r="E1240" s="60">
        <v>1</v>
      </c>
      <c r="F1240" s="72"/>
    </row>
    <row r="1241" spans="2:6" x14ac:dyDescent="0.25">
      <c r="B1241" s="49" t="s">
        <v>8213</v>
      </c>
      <c r="C1241" s="49" t="s">
        <v>5976</v>
      </c>
      <c r="D1241" s="60">
        <v>3</v>
      </c>
      <c r="E1241" s="60">
        <v>1</v>
      </c>
      <c r="F1241" s="72"/>
    </row>
    <row r="1242" spans="2:6" x14ac:dyDescent="0.25">
      <c r="B1242" s="49" t="s">
        <v>8212</v>
      </c>
      <c r="C1242" s="49" t="s">
        <v>5976</v>
      </c>
      <c r="D1242" s="60">
        <v>2</v>
      </c>
      <c r="E1242" s="60">
        <v>1</v>
      </c>
      <c r="F1242" s="72"/>
    </row>
    <row r="1243" spans="2:6" x14ac:dyDescent="0.25">
      <c r="B1243" s="49" t="s">
        <v>8211</v>
      </c>
      <c r="C1243" s="49" t="s">
        <v>5976</v>
      </c>
      <c r="D1243" s="60">
        <v>1</v>
      </c>
      <c r="E1243" s="60">
        <v>1</v>
      </c>
      <c r="F1243" s="72"/>
    </row>
    <row r="1244" spans="2:6" x14ac:dyDescent="0.25">
      <c r="B1244" s="49" t="s">
        <v>8210</v>
      </c>
      <c r="C1244" s="49" t="s">
        <v>5976</v>
      </c>
      <c r="D1244" s="60">
        <v>1</v>
      </c>
      <c r="E1244" s="60">
        <v>1</v>
      </c>
      <c r="F1244" s="72"/>
    </row>
    <row r="1245" spans="2:6" x14ac:dyDescent="0.25">
      <c r="B1245" s="49" t="s">
        <v>8209</v>
      </c>
      <c r="C1245" s="49" t="s">
        <v>5976</v>
      </c>
      <c r="D1245" s="60">
        <v>1</v>
      </c>
      <c r="E1245" s="60">
        <v>1</v>
      </c>
      <c r="F1245" s="72"/>
    </row>
    <row r="1246" spans="2:6" x14ac:dyDescent="0.25">
      <c r="B1246" s="49" t="s">
        <v>8208</v>
      </c>
      <c r="C1246" s="49" t="s">
        <v>5976</v>
      </c>
      <c r="D1246" s="60">
        <v>1</v>
      </c>
      <c r="E1246" s="60">
        <v>1</v>
      </c>
      <c r="F1246" s="72"/>
    </row>
    <row r="1247" spans="2:6" x14ac:dyDescent="0.25">
      <c r="B1247" s="49" t="s">
        <v>8207</v>
      </c>
      <c r="C1247" s="49" t="s">
        <v>5976</v>
      </c>
      <c r="D1247" s="60">
        <v>1</v>
      </c>
      <c r="E1247" s="60">
        <v>1</v>
      </c>
      <c r="F1247" s="72"/>
    </row>
    <row r="1248" spans="2:6" x14ac:dyDescent="0.25">
      <c r="B1248" s="49" t="s">
        <v>8206</v>
      </c>
      <c r="C1248" s="49" t="s">
        <v>5976</v>
      </c>
      <c r="D1248" s="60">
        <v>1</v>
      </c>
      <c r="E1248" s="60">
        <v>1</v>
      </c>
      <c r="F1248" s="72"/>
    </row>
    <row r="1249" spans="2:6" x14ac:dyDescent="0.25">
      <c r="B1249" s="49" t="s">
        <v>8205</v>
      </c>
      <c r="C1249" s="49" t="s">
        <v>5976</v>
      </c>
      <c r="D1249" s="60">
        <v>1</v>
      </c>
      <c r="E1249" s="60">
        <v>1</v>
      </c>
      <c r="F1249" s="72"/>
    </row>
    <row r="1250" spans="2:6" x14ac:dyDescent="0.25">
      <c r="B1250" s="49" t="s">
        <v>8204</v>
      </c>
      <c r="C1250" s="49" t="s">
        <v>5976</v>
      </c>
      <c r="D1250" s="60">
        <v>1</v>
      </c>
      <c r="E1250" s="60">
        <v>1</v>
      </c>
      <c r="F1250" s="72"/>
    </row>
    <row r="1251" spans="2:6" x14ac:dyDescent="0.25">
      <c r="B1251" s="49" t="s">
        <v>8203</v>
      </c>
      <c r="C1251" s="49" t="s">
        <v>5976</v>
      </c>
      <c r="D1251" s="60">
        <v>1</v>
      </c>
      <c r="E1251" s="60">
        <v>1</v>
      </c>
      <c r="F1251" s="72"/>
    </row>
    <row r="1252" spans="2:6" x14ac:dyDescent="0.25">
      <c r="B1252" s="49" t="s">
        <v>8202</v>
      </c>
      <c r="C1252" s="49" t="s">
        <v>5976</v>
      </c>
      <c r="D1252" s="60">
        <v>1</v>
      </c>
      <c r="E1252" s="60">
        <v>1</v>
      </c>
      <c r="F1252" s="72"/>
    </row>
    <row r="1253" spans="2:6" x14ac:dyDescent="0.25">
      <c r="B1253" s="49" t="s">
        <v>8201</v>
      </c>
      <c r="C1253" s="49" t="s">
        <v>5976</v>
      </c>
      <c r="D1253" s="60">
        <v>1</v>
      </c>
      <c r="E1253" s="60">
        <v>1</v>
      </c>
      <c r="F1253" s="72"/>
    </row>
    <row r="1254" spans="2:6" x14ac:dyDescent="0.25">
      <c r="B1254" s="49" t="s">
        <v>8200</v>
      </c>
      <c r="C1254" s="49" t="s">
        <v>5976</v>
      </c>
      <c r="D1254" s="60">
        <v>1</v>
      </c>
      <c r="E1254" s="60">
        <v>1</v>
      </c>
      <c r="F1254" s="72"/>
    </row>
    <row r="1255" spans="2:6" x14ac:dyDescent="0.25">
      <c r="B1255" s="49" t="s">
        <v>8199</v>
      </c>
      <c r="C1255" s="49" t="s">
        <v>5976</v>
      </c>
      <c r="D1255" s="60">
        <v>1</v>
      </c>
      <c r="E1255" s="60">
        <v>1</v>
      </c>
      <c r="F1255" s="72"/>
    </row>
    <row r="1256" spans="2:6" x14ac:dyDescent="0.25">
      <c r="B1256" s="49" t="s">
        <v>8198</v>
      </c>
      <c r="C1256" s="49" t="s">
        <v>5976</v>
      </c>
      <c r="D1256" s="60">
        <v>4</v>
      </c>
      <c r="E1256" s="60">
        <v>1</v>
      </c>
      <c r="F1256" s="72"/>
    </row>
    <row r="1257" spans="2:6" x14ac:dyDescent="0.25">
      <c r="B1257" s="49" t="s">
        <v>8197</v>
      </c>
      <c r="C1257" s="49" t="s">
        <v>5976</v>
      </c>
      <c r="D1257" s="60">
        <v>1</v>
      </c>
      <c r="E1257" s="60">
        <v>1</v>
      </c>
      <c r="F1257" s="72"/>
    </row>
    <row r="1258" spans="2:6" x14ac:dyDescent="0.25">
      <c r="B1258" s="49" t="s">
        <v>8196</v>
      </c>
      <c r="C1258" s="49" t="s">
        <v>5976</v>
      </c>
      <c r="D1258" s="60">
        <v>1</v>
      </c>
      <c r="E1258" s="60">
        <v>1</v>
      </c>
      <c r="F1258" s="72"/>
    </row>
    <row r="1259" spans="2:6" x14ac:dyDescent="0.25">
      <c r="B1259" s="49" t="s">
        <v>8195</v>
      </c>
      <c r="C1259" s="49" t="s">
        <v>5976</v>
      </c>
      <c r="D1259" s="60">
        <v>1</v>
      </c>
      <c r="E1259" s="60">
        <v>1</v>
      </c>
      <c r="F1259" s="72"/>
    </row>
    <row r="1260" spans="2:6" x14ac:dyDescent="0.25">
      <c r="B1260" s="49" t="s">
        <v>8194</v>
      </c>
      <c r="C1260" s="49" t="s">
        <v>5976</v>
      </c>
      <c r="D1260" s="60">
        <v>1</v>
      </c>
      <c r="E1260" s="60">
        <v>1</v>
      </c>
      <c r="F1260" s="72"/>
    </row>
    <row r="1261" spans="2:6" x14ac:dyDescent="0.25">
      <c r="B1261" s="49" t="s">
        <v>8193</v>
      </c>
      <c r="C1261" s="49" t="s">
        <v>5976</v>
      </c>
      <c r="D1261" s="60">
        <v>2</v>
      </c>
      <c r="E1261" s="60">
        <v>1</v>
      </c>
      <c r="F1261" s="72"/>
    </row>
    <row r="1262" spans="2:6" x14ac:dyDescent="0.25">
      <c r="B1262" s="49" t="s">
        <v>8192</v>
      </c>
      <c r="C1262" s="49" t="s">
        <v>5976</v>
      </c>
      <c r="D1262" s="60">
        <v>1</v>
      </c>
      <c r="E1262" s="60">
        <v>1</v>
      </c>
      <c r="F1262" s="72"/>
    </row>
    <row r="1263" spans="2:6" x14ac:dyDescent="0.25">
      <c r="B1263" s="49" t="s">
        <v>8191</v>
      </c>
      <c r="C1263" s="49" t="s">
        <v>5976</v>
      </c>
      <c r="D1263" s="60">
        <v>1</v>
      </c>
      <c r="E1263" s="60">
        <v>1</v>
      </c>
      <c r="F1263" s="72"/>
    </row>
    <row r="1264" spans="2:6" x14ac:dyDescent="0.25">
      <c r="B1264" s="49" t="s">
        <v>8190</v>
      </c>
      <c r="C1264" s="49" t="s">
        <v>5976</v>
      </c>
      <c r="D1264" s="60">
        <v>1</v>
      </c>
      <c r="E1264" s="60">
        <v>1</v>
      </c>
      <c r="F1264" s="72"/>
    </row>
    <row r="1265" spans="2:6" x14ac:dyDescent="0.25">
      <c r="B1265" s="49" t="s">
        <v>8189</v>
      </c>
      <c r="C1265" s="49" t="s">
        <v>5976</v>
      </c>
      <c r="D1265" s="60">
        <v>1</v>
      </c>
      <c r="E1265" s="60">
        <v>1</v>
      </c>
      <c r="F1265" s="72"/>
    </row>
    <row r="1266" spans="2:6" x14ac:dyDescent="0.25">
      <c r="B1266" s="49" t="s">
        <v>8188</v>
      </c>
      <c r="C1266" s="49" t="s">
        <v>5976</v>
      </c>
      <c r="D1266" s="60">
        <v>1</v>
      </c>
      <c r="E1266" s="60">
        <v>1</v>
      </c>
      <c r="F1266" s="72"/>
    </row>
    <row r="1267" spans="2:6" x14ac:dyDescent="0.25">
      <c r="B1267" s="49" t="s">
        <v>8187</v>
      </c>
      <c r="C1267" s="49" t="s">
        <v>5976</v>
      </c>
      <c r="D1267" s="60">
        <v>1</v>
      </c>
      <c r="E1267" s="60">
        <v>1</v>
      </c>
      <c r="F1267" s="72"/>
    </row>
    <row r="1268" spans="2:6" x14ac:dyDescent="0.25">
      <c r="B1268" s="49" t="s">
        <v>8186</v>
      </c>
      <c r="C1268" s="49" t="s">
        <v>5976</v>
      </c>
      <c r="D1268" s="60">
        <v>1</v>
      </c>
      <c r="E1268" s="60">
        <v>1</v>
      </c>
      <c r="F1268" s="72"/>
    </row>
    <row r="1269" spans="2:6" x14ac:dyDescent="0.25">
      <c r="B1269" s="49" t="s">
        <v>8185</v>
      </c>
      <c r="C1269" s="49" t="s">
        <v>5976</v>
      </c>
      <c r="D1269" s="60">
        <v>1</v>
      </c>
      <c r="E1269" s="60">
        <v>1</v>
      </c>
      <c r="F1269" s="72"/>
    </row>
    <row r="1270" spans="2:6" x14ac:dyDescent="0.25">
      <c r="B1270" s="49" t="s">
        <v>8184</v>
      </c>
      <c r="C1270" s="49" t="s">
        <v>5976</v>
      </c>
      <c r="D1270" s="60">
        <v>1</v>
      </c>
      <c r="E1270" s="60">
        <v>1</v>
      </c>
      <c r="F1270" s="72"/>
    </row>
    <row r="1271" spans="2:6" x14ac:dyDescent="0.25">
      <c r="B1271" s="49" t="s">
        <v>8183</v>
      </c>
      <c r="C1271" s="49" t="s">
        <v>5976</v>
      </c>
      <c r="D1271" s="60">
        <v>1</v>
      </c>
      <c r="E1271" s="60">
        <v>1</v>
      </c>
      <c r="F1271" s="72"/>
    </row>
    <row r="1272" spans="2:6" x14ac:dyDescent="0.25">
      <c r="B1272" s="49" t="s">
        <v>8182</v>
      </c>
      <c r="C1272" s="49" t="s">
        <v>5976</v>
      </c>
      <c r="D1272" s="60">
        <v>1</v>
      </c>
      <c r="E1272" s="60">
        <v>1</v>
      </c>
      <c r="F1272" s="72"/>
    </row>
    <row r="1273" spans="2:6" x14ac:dyDescent="0.25">
      <c r="B1273" s="49" t="s">
        <v>8181</v>
      </c>
      <c r="C1273" s="49" t="s">
        <v>5976</v>
      </c>
      <c r="D1273" s="60">
        <v>1</v>
      </c>
      <c r="E1273" s="60">
        <v>1</v>
      </c>
      <c r="F1273" s="72"/>
    </row>
    <row r="1274" spans="2:6" x14ac:dyDescent="0.25">
      <c r="B1274" s="49" t="s">
        <v>8180</v>
      </c>
      <c r="C1274" s="49" t="s">
        <v>5976</v>
      </c>
      <c r="D1274" s="60">
        <v>4</v>
      </c>
      <c r="E1274" s="60">
        <v>1</v>
      </c>
      <c r="F1274" s="72"/>
    </row>
    <row r="1275" spans="2:6" x14ac:dyDescent="0.25">
      <c r="B1275" s="49" t="s">
        <v>8179</v>
      </c>
      <c r="C1275" s="49" t="s">
        <v>5976</v>
      </c>
      <c r="D1275" s="60">
        <v>7</v>
      </c>
      <c r="E1275" s="60">
        <v>1</v>
      </c>
      <c r="F1275" s="72"/>
    </row>
    <row r="1276" spans="2:6" x14ac:dyDescent="0.25">
      <c r="B1276" s="49" t="s">
        <v>8178</v>
      </c>
      <c r="C1276" s="49" t="s">
        <v>5976</v>
      </c>
      <c r="D1276" s="60">
        <v>1</v>
      </c>
      <c r="E1276" s="60">
        <v>1</v>
      </c>
      <c r="F1276" s="72"/>
    </row>
    <row r="1277" spans="2:6" x14ac:dyDescent="0.25">
      <c r="B1277" s="49" t="s">
        <v>8177</v>
      </c>
      <c r="C1277" s="49" t="s">
        <v>5976</v>
      </c>
      <c r="D1277" s="60">
        <v>1</v>
      </c>
      <c r="E1277" s="60">
        <v>1</v>
      </c>
      <c r="F1277" s="72"/>
    </row>
    <row r="1278" spans="2:6" x14ac:dyDescent="0.25">
      <c r="B1278" s="49" t="s">
        <v>8176</v>
      </c>
      <c r="C1278" s="49" t="s">
        <v>5976</v>
      </c>
      <c r="D1278" s="60">
        <v>1</v>
      </c>
      <c r="E1278" s="60">
        <v>1</v>
      </c>
      <c r="F1278" s="72"/>
    </row>
    <row r="1279" spans="2:6" x14ac:dyDescent="0.25">
      <c r="B1279" s="49" t="s">
        <v>8175</v>
      </c>
      <c r="C1279" s="49" t="s">
        <v>5976</v>
      </c>
      <c r="D1279" s="60">
        <v>1</v>
      </c>
      <c r="E1279" s="60">
        <v>1</v>
      </c>
      <c r="F1279" s="72"/>
    </row>
    <row r="1280" spans="2:6" x14ac:dyDescent="0.25">
      <c r="B1280" s="49" t="s">
        <v>8174</v>
      </c>
      <c r="C1280" s="49" t="s">
        <v>5976</v>
      </c>
      <c r="D1280" s="60">
        <v>1</v>
      </c>
      <c r="E1280" s="60">
        <v>1</v>
      </c>
      <c r="F1280" s="72"/>
    </row>
    <row r="1281" spans="2:6" x14ac:dyDescent="0.25">
      <c r="B1281" s="49" t="s">
        <v>8173</v>
      </c>
      <c r="C1281" s="49" t="s">
        <v>5976</v>
      </c>
      <c r="D1281" s="60">
        <v>1</v>
      </c>
      <c r="E1281" s="60">
        <v>1</v>
      </c>
      <c r="F1281" s="72"/>
    </row>
    <row r="1282" spans="2:6" x14ac:dyDescent="0.25">
      <c r="B1282" s="49" t="s">
        <v>8172</v>
      </c>
      <c r="C1282" s="49" t="s">
        <v>5976</v>
      </c>
      <c r="D1282" s="60">
        <v>1</v>
      </c>
      <c r="E1282" s="60">
        <v>1</v>
      </c>
      <c r="F1282" s="72"/>
    </row>
    <row r="1283" spans="2:6" x14ac:dyDescent="0.25">
      <c r="B1283" s="49" t="s">
        <v>8171</v>
      </c>
      <c r="C1283" s="49" t="s">
        <v>5976</v>
      </c>
      <c r="D1283" s="60">
        <v>1</v>
      </c>
      <c r="E1283" s="60">
        <v>1</v>
      </c>
      <c r="F1283" s="72"/>
    </row>
    <row r="1284" spans="2:6" x14ac:dyDescent="0.25">
      <c r="B1284" s="49" t="s">
        <v>8170</v>
      </c>
      <c r="C1284" s="49" t="s">
        <v>5976</v>
      </c>
      <c r="D1284" s="60">
        <v>1</v>
      </c>
      <c r="E1284" s="60">
        <v>1</v>
      </c>
      <c r="F1284" s="72"/>
    </row>
    <row r="1285" spans="2:6" x14ac:dyDescent="0.25">
      <c r="B1285" s="49" t="s">
        <v>8169</v>
      </c>
      <c r="C1285" s="49" t="s">
        <v>5976</v>
      </c>
      <c r="D1285" s="60">
        <v>1</v>
      </c>
      <c r="E1285" s="60">
        <v>1</v>
      </c>
      <c r="F1285" s="72"/>
    </row>
    <row r="1286" spans="2:6" x14ac:dyDescent="0.25">
      <c r="B1286" s="49" t="s">
        <v>8168</v>
      </c>
      <c r="C1286" s="49" t="s">
        <v>5976</v>
      </c>
      <c r="D1286" s="60">
        <v>1</v>
      </c>
      <c r="E1286" s="60">
        <v>1</v>
      </c>
      <c r="F1286" s="72"/>
    </row>
    <row r="1287" spans="2:6" x14ac:dyDescent="0.25">
      <c r="B1287" s="49" t="s">
        <v>8167</v>
      </c>
      <c r="C1287" s="49" t="s">
        <v>5976</v>
      </c>
      <c r="D1287" s="60">
        <v>1</v>
      </c>
      <c r="E1287" s="60">
        <v>1</v>
      </c>
      <c r="F1287" s="72"/>
    </row>
    <row r="1288" spans="2:6" x14ac:dyDescent="0.25">
      <c r="B1288" s="49" t="s">
        <v>8166</v>
      </c>
      <c r="C1288" s="49" t="s">
        <v>5976</v>
      </c>
      <c r="D1288" s="60">
        <v>1</v>
      </c>
      <c r="E1288" s="60">
        <v>1</v>
      </c>
      <c r="F1288" s="72"/>
    </row>
    <row r="1289" spans="2:6" x14ac:dyDescent="0.25">
      <c r="B1289" s="49" t="s">
        <v>8165</v>
      </c>
      <c r="C1289" s="49" t="s">
        <v>5976</v>
      </c>
      <c r="D1289" s="60">
        <v>1</v>
      </c>
      <c r="E1289" s="60">
        <v>1</v>
      </c>
      <c r="F1289" s="72"/>
    </row>
    <row r="1290" spans="2:6" x14ac:dyDescent="0.25">
      <c r="B1290" s="49" t="s">
        <v>8164</v>
      </c>
      <c r="C1290" s="49" t="s">
        <v>5976</v>
      </c>
      <c r="D1290" s="60">
        <v>1</v>
      </c>
      <c r="E1290" s="60">
        <v>1</v>
      </c>
      <c r="F1290" s="72"/>
    </row>
    <row r="1291" spans="2:6" x14ac:dyDescent="0.25">
      <c r="B1291" s="49" t="s">
        <v>8163</v>
      </c>
      <c r="C1291" s="49" t="s">
        <v>5976</v>
      </c>
      <c r="D1291" s="60">
        <v>1</v>
      </c>
      <c r="E1291" s="60">
        <v>1</v>
      </c>
      <c r="F1291" s="72"/>
    </row>
    <row r="1292" spans="2:6" x14ac:dyDescent="0.25">
      <c r="B1292" s="49" t="s">
        <v>8162</v>
      </c>
      <c r="C1292" s="49" t="s">
        <v>5976</v>
      </c>
      <c r="D1292" s="60">
        <v>1</v>
      </c>
      <c r="E1292" s="60">
        <v>1</v>
      </c>
      <c r="F1292" s="72"/>
    </row>
    <row r="1293" spans="2:6" x14ac:dyDescent="0.25">
      <c r="B1293" s="49" t="s">
        <v>8161</v>
      </c>
      <c r="C1293" s="49" t="s">
        <v>5976</v>
      </c>
      <c r="D1293" s="60">
        <v>1</v>
      </c>
      <c r="E1293" s="60">
        <v>1</v>
      </c>
      <c r="F1293" s="72"/>
    </row>
    <row r="1294" spans="2:6" x14ac:dyDescent="0.25">
      <c r="B1294" s="49" t="s">
        <v>8160</v>
      </c>
      <c r="C1294" s="49" t="s">
        <v>5976</v>
      </c>
      <c r="D1294" s="60">
        <v>1</v>
      </c>
      <c r="E1294" s="60">
        <v>1</v>
      </c>
      <c r="F1294" s="72"/>
    </row>
    <row r="1295" spans="2:6" x14ac:dyDescent="0.25">
      <c r="B1295" s="49" t="s">
        <v>8159</v>
      </c>
      <c r="C1295" s="49" t="s">
        <v>5976</v>
      </c>
      <c r="D1295" s="60">
        <v>1</v>
      </c>
      <c r="E1295" s="60">
        <v>1</v>
      </c>
      <c r="F1295" s="72"/>
    </row>
    <row r="1296" spans="2:6" x14ac:dyDescent="0.25">
      <c r="B1296" s="49" t="s">
        <v>8158</v>
      </c>
      <c r="C1296" s="49" t="s">
        <v>5976</v>
      </c>
      <c r="D1296" s="60">
        <v>1</v>
      </c>
      <c r="E1296" s="60">
        <v>1</v>
      </c>
      <c r="F1296" s="72"/>
    </row>
    <row r="1297" spans="2:6" x14ac:dyDescent="0.25">
      <c r="B1297" s="49" t="s">
        <v>8157</v>
      </c>
      <c r="C1297" s="49" t="s">
        <v>5976</v>
      </c>
      <c r="D1297" s="60">
        <v>1</v>
      </c>
      <c r="E1297" s="60">
        <v>1</v>
      </c>
      <c r="F1297" s="72"/>
    </row>
    <row r="1298" spans="2:6" x14ac:dyDescent="0.25">
      <c r="B1298" s="49" t="s">
        <v>8156</v>
      </c>
      <c r="C1298" s="49" t="s">
        <v>5976</v>
      </c>
      <c r="D1298" s="60">
        <v>1</v>
      </c>
      <c r="E1298" s="60">
        <v>1</v>
      </c>
      <c r="F1298" s="72"/>
    </row>
    <row r="1299" spans="2:6" x14ac:dyDescent="0.25">
      <c r="B1299" s="49" t="s">
        <v>8155</v>
      </c>
      <c r="C1299" s="49" t="s">
        <v>5976</v>
      </c>
      <c r="D1299" s="60">
        <v>1</v>
      </c>
      <c r="E1299" s="60">
        <v>1</v>
      </c>
      <c r="F1299" s="72"/>
    </row>
    <row r="1300" spans="2:6" x14ac:dyDescent="0.25">
      <c r="B1300" s="49" t="s">
        <v>8154</v>
      </c>
      <c r="C1300" s="49" t="s">
        <v>5976</v>
      </c>
      <c r="D1300" s="60">
        <v>1</v>
      </c>
      <c r="E1300" s="60">
        <v>1</v>
      </c>
      <c r="F1300" s="72"/>
    </row>
    <row r="1301" spans="2:6" x14ac:dyDescent="0.25">
      <c r="B1301" s="49" t="s">
        <v>8153</v>
      </c>
      <c r="C1301" s="49" t="s">
        <v>5976</v>
      </c>
      <c r="D1301" s="60">
        <v>1</v>
      </c>
      <c r="E1301" s="60">
        <v>1</v>
      </c>
      <c r="F1301" s="72"/>
    </row>
    <row r="1302" spans="2:6" x14ac:dyDescent="0.25">
      <c r="B1302" s="49" t="s">
        <v>8152</v>
      </c>
      <c r="C1302" s="49" t="s">
        <v>5976</v>
      </c>
      <c r="D1302" s="60">
        <v>1</v>
      </c>
      <c r="E1302" s="60">
        <v>1</v>
      </c>
      <c r="F1302" s="72"/>
    </row>
    <row r="1303" spans="2:6" x14ac:dyDescent="0.25">
      <c r="B1303" s="49" t="s">
        <v>8151</v>
      </c>
      <c r="C1303" s="49" t="s">
        <v>5976</v>
      </c>
      <c r="D1303" s="60">
        <v>1</v>
      </c>
      <c r="E1303" s="60">
        <v>1</v>
      </c>
      <c r="F1303" s="72"/>
    </row>
    <row r="1304" spans="2:6" x14ac:dyDescent="0.25">
      <c r="B1304" s="49" t="s">
        <v>8150</v>
      </c>
      <c r="C1304" s="49" t="s">
        <v>5976</v>
      </c>
      <c r="D1304" s="60">
        <v>1</v>
      </c>
      <c r="E1304" s="60">
        <v>1</v>
      </c>
      <c r="F1304" s="72"/>
    </row>
    <row r="1305" spans="2:6" x14ac:dyDescent="0.25">
      <c r="B1305" s="49" t="s">
        <v>8149</v>
      </c>
      <c r="C1305" s="49" t="s">
        <v>5976</v>
      </c>
      <c r="D1305" s="60">
        <v>1</v>
      </c>
      <c r="E1305" s="60">
        <v>1</v>
      </c>
      <c r="F1305" s="72"/>
    </row>
    <row r="1306" spans="2:6" x14ac:dyDescent="0.25">
      <c r="B1306" s="49" t="s">
        <v>8148</v>
      </c>
      <c r="C1306" s="49" t="s">
        <v>5976</v>
      </c>
      <c r="D1306" s="60">
        <v>1</v>
      </c>
      <c r="E1306" s="60">
        <v>1</v>
      </c>
      <c r="F1306" s="72"/>
    </row>
    <row r="1307" spans="2:6" x14ac:dyDescent="0.25">
      <c r="B1307" s="49" t="s">
        <v>8147</v>
      </c>
      <c r="C1307" s="49" t="s">
        <v>5976</v>
      </c>
      <c r="D1307" s="60">
        <v>1</v>
      </c>
      <c r="E1307" s="60">
        <v>1</v>
      </c>
      <c r="F1307" s="72"/>
    </row>
    <row r="1308" spans="2:6" x14ac:dyDescent="0.25">
      <c r="B1308" s="49" t="s">
        <v>8146</v>
      </c>
      <c r="C1308" s="49" t="s">
        <v>5976</v>
      </c>
      <c r="D1308" s="60">
        <v>1</v>
      </c>
      <c r="E1308" s="60">
        <v>1</v>
      </c>
      <c r="F1308" s="72"/>
    </row>
    <row r="1309" spans="2:6" x14ac:dyDescent="0.25">
      <c r="B1309" s="49" t="s">
        <v>8145</v>
      </c>
      <c r="C1309" s="49" t="s">
        <v>5976</v>
      </c>
      <c r="D1309" s="60">
        <v>1</v>
      </c>
      <c r="E1309" s="60">
        <v>1</v>
      </c>
      <c r="F1309" s="72"/>
    </row>
    <row r="1310" spans="2:6" x14ac:dyDescent="0.25">
      <c r="B1310" s="49" t="s">
        <v>8144</v>
      </c>
      <c r="C1310" s="49" t="s">
        <v>5976</v>
      </c>
      <c r="D1310" s="60">
        <v>1</v>
      </c>
      <c r="E1310" s="60">
        <v>1</v>
      </c>
      <c r="F1310" s="72"/>
    </row>
    <row r="1311" spans="2:6" x14ac:dyDescent="0.25">
      <c r="B1311" s="49" t="s">
        <v>8143</v>
      </c>
      <c r="C1311" s="49" t="s">
        <v>5976</v>
      </c>
      <c r="D1311" s="60">
        <v>1</v>
      </c>
      <c r="E1311" s="60">
        <v>1</v>
      </c>
      <c r="F1311" s="72"/>
    </row>
    <row r="1312" spans="2:6" x14ac:dyDescent="0.25">
      <c r="B1312" s="49" t="s">
        <v>8142</v>
      </c>
      <c r="C1312" s="49" t="s">
        <v>5976</v>
      </c>
      <c r="D1312" s="60">
        <v>2</v>
      </c>
      <c r="E1312" s="60">
        <v>1</v>
      </c>
      <c r="F1312" s="72"/>
    </row>
    <row r="1313" spans="2:6" x14ac:dyDescent="0.25">
      <c r="B1313" s="49" t="s">
        <v>8141</v>
      </c>
      <c r="C1313" s="49" t="s">
        <v>5976</v>
      </c>
      <c r="D1313" s="60">
        <v>2</v>
      </c>
      <c r="E1313" s="60">
        <v>1</v>
      </c>
      <c r="F1313" s="72"/>
    </row>
    <row r="1314" spans="2:6" x14ac:dyDescent="0.25">
      <c r="B1314" s="49" t="s">
        <v>8140</v>
      </c>
      <c r="C1314" s="49" t="s">
        <v>5976</v>
      </c>
      <c r="D1314" s="60">
        <v>2</v>
      </c>
      <c r="E1314" s="60">
        <v>1</v>
      </c>
      <c r="F1314" s="72"/>
    </row>
    <row r="1315" spans="2:6" x14ac:dyDescent="0.25">
      <c r="B1315" s="49" t="s">
        <v>8139</v>
      </c>
      <c r="C1315" s="49" t="s">
        <v>5976</v>
      </c>
      <c r="D1315" s="60">
        <v>1</v>
      </c>
      <c r="E1315" s="60">
        <v>1</v>
      </c>
      <c r="F1315" s="72"/>
    </row>
    <row r="1316" spans="2:6" x14ac:dyDescent="0.25">
      <c r="B1316" s="49" t="s">
        <v>8138</v>
      </c>
      <c r="C1316" s="49" t="s">
        <v>5976</v>
      </c>
      <c r="D1316" s="60">
        <v>1</v>
      </c>
      <c r="E1316" s="60">
        <v>1</v>
      </c>
      <c r="F1316" s="72"/>
    </row>
    <row r="1317" spans="2:6" x14ac:dyDescent="0.25">
      <c r="B1317" s="49" t="s">
        <v>8137</v>
      </c>
      <c r="C1317" s="49" t="s">
        <v>5976</v>
      </c>
      <c r="D1317" s="60">
        <v>2</v>
      </c>
      <c r="E1317" s="60">
        <v>1</v>
      </c>
      <c r="F1317" s="72"/>
    </row>
    <row r="1318" spans="2:6" x14ac:dyDescent="0.25">
      <c r="B1318" s="49" t="s">
        <v>8136</v>
      </c>
      <c r="C1318" s="49" t="s">
        <v>5976</v>
      </c>
      <c r="D1318" s="60">
        <v>1</v>
      </c>
      <c r="E1318" s="60">
        <v>1</v>
      </c>
      <c r="F1318" s="72"/>
    </row>
    <row r="1319" spans="2:6" x14ac:dyDescent="0.25">
      <c r="B1319" s="49" t="s">
        <v>8135</v>
      </c>
      <c r="C1319" s="49" t="s">
        <v>5976</v>
      </c>
      <c r="D1319" s="60">
        <v>1</v>
      </c>
      <c r="E1319" s="60">
        <v>1</v>
      </c>
      <c r="F1319" s="72"/>
    </row>
    <row r="1320" spans="2:6" x14ac:dyDescent="0.25">
      <c r="B1320" s="49" t="s">
        <v>8134</v>
      </c>
      <c r="C1320" s="49" t="s">
        <v>5976</v>
      </c>
      <c r="D1320" s="60">
        <v>1</v>
      </c>
      <c r="E1320" s="60">
        <v>1</v>
      </c>
      <c r="F1320" s="72"/>
    </row>
    <row r="1321" spans="2:6" x14ac:dyDescent="0.25">
      <c r="B1321" s="49" t="s">
        <v>8133</v>
      </c>
      <c r="C1321" s="49" t="s">
        <v>5976</v>
      </c>
      <c r="D1321" s="60">
        <v>1</v>
      </c>
      <c r="E1321" s="60">
        <v>1</v>
      </c>
      <c r="F1321" s="72"/>
    </row>
    <row r="1322" spans="2:6" x14ac:dyDescent="0.25">
      <c r="B1322" s="49" t="s">
        <v>8132</v>
      </c>
      <c r="C1322" s="49" t="s">
        <v>5976</v>
      </c>
      <c r="D1322" s="60">
        <v>1</v>
      </c>
      <c r="E1322" s="60">
        <v>1</v>
      </c>
      <c r="F1322" s="72"/>
    </row>
    <row r="1323" spans="2:6" x14ac:dyDescent="0.25">
      <c r="B1323" s="49" t="s">
        <v>8131</v>
      </c>
      <c r="C1323" s="49" t="s">
        <v>5976</v>
      </c>
      <c r="D1323" s="60">
        <v>1</v>
      </c>
      <c r="E1323" s="60">
        <v>1</v>
      </c>
      <c r="F1323" s="72"/>
    </row>
    <row r="1324" spans="2:6" x14ac:dyDescent="0.25">
      <c r="B1324" s="49" t="s">
        <v>8130</v>
      </c>
      <c r="C1324" s="49" t="s">
        <v>5976</v>
      </c>
      <c r="D1324" s="60">
        <v>1</v>
      </c>
      <c r="E1324" s="60">
        <v>1</v>
      </c>
      <c r="F1324" s="72"/>
    </row>
    <row r="1325" spans="2:6" x14ac:dyDescent="0.25">
      <c r="B1325" s="49" t="s">
        <v>8129</v>
      </c>
      <c r="C1325" s="49" t="s">
        <v>5976</v>
      </c>
      <c r="D1325" s="60">
        <v>1</v>
      </c>
      <c r="E1325" s="60">
        <v>1</v>
      </c>
      <c r="F1325" s="72"/>
    </row>
    <row r="1326" spans="2:6" x14ac:dyDescent="0.25">
      <c r="B1326" s="49" t="s">
        <v>8128</v>
      </c>
      <c r="C1326" s="49" t="s">
        <v>5976</v>
      </c>
      <c r="D1326" s="60">
        <v>1</v>
      </c>
      <c r="E1326" s="60">
        <v>1</v>
      </c>
      <c r="F1326" s="72"/>
    </row>
    <row r="1327" spans="2:6" x14ac:dyDescent="0.25">
      <c r="B1327" s="49" t="s">
        <v>8127</v>
      </c>
      <c r="C1327" s="49" t="s">
        <v>5976</v>
      </c>
      <c r="D1327" s="60">
        <v>1</v>
      </c>
      <c r="E1327" s="60">
        <v>1</v>
      </c>
      <c r="F1327" s="72"/>
    </row>
    <row r="1328" spans="2:6" x14ac:dyDescent="0.25">
      <c r="B1328" s="49" t="s">
        <v>8126</v>
      </c>
      <c r="C1328" s="49" t="s">
        <v>5976</v>
      </c>
      <c r="D1328" s="60">
        <v>1</v>
      </c>
      <c r="E1328" s="60">
        <v>1</v>
      </c>
      <c r="F1328" s="72"/>
    </row>
    <row r="1329" spans="2:6" x14ac:dyDescent="0.25">
      <c r="B1329" s="49" t="s">
        <v>8125</v>
      </c>
      <c r="C1329" s="49" t="s">
        <v>5976</v>
      </c>
      <c r="D1329" s="60">
        <v>1</v>
      </c>
      <c r="E1329" s="60">
        <v>1</v>
      </c>
      <c r="F1329" s="72"/>
    </row>
    <row r="1330" spans="2:6" x14ac:dyDescent="0.25">
      <c r="B1330" s="49" t="s">
        <v>8124</v>
      </c>
      <c r="C1330" s="49" t="s">
        <v>5976</v>
      </c>
      <c r="D1330" s="60">
        <v>1</v>
      </c>
      <c r="E1330" s="60">
        <v>1</v>
      </c>
      <c r="F1330" s="72"/>
    </row>
    <row r="1331" spans="2:6" x14ac:dyDescent="0.25">
      <c r="B1331" s="49" t="s">
        <v>8123</v>
      </c>
      <c r="C1331" s="49" t="s">
        <v>5976</v>
      </c>
      <c r="D1331" s="60">
        <v>1</v>
      </c>
      <c r="E1331" s="60">
        <v>1</v>
      </c>
      <c r="F1331" s="72"/>
    </row>
    <row r="1332" spans="2:6" x14ac:dyDescent="0.25">
      <c r="B1332" s="49" t="s">
        <v>8122</v>
      </c>
      <c r="C1332" s="49" t="s">
        <v>5976</v>
      </c>
      <c r="D1332" s="60">
        <v>1</v>
      </c>
      <c r="E1332" s="60">
        <v>1</v>
      </c>
      <c r="F1332" s="72"/>
    </row>
    <row r="1333" spans="2:6" x14ac:dyDescent="0.25">
      <c r="B1333" s="49" t="s">
        <v>8121</v>
      </c>
      <c r="C1333" s="49" t="s">
        <v>5976</v>
      </c>
      <c r="D1333" s="60">
        <v>1</v>
      </c>
      <c r="E1333" s="60">
        <v>1</v>
      </c>
      <c r="F1333" s="72"/>
    </row>
    <row r="1334" spans="2:6" x14ac:dyDescent="0.25">
      <c r="B1334" s="49" t="s">
        <v>8120</v>
      </c>
      <c r="C1334" s="49" t="s">
        <v>5976</v>
      </c>
      <c r="D1334" s="60">
        <v>1</v>
      </c>
      <c r="E1334" s="60">
        <v>1</v>
      </c>
      <c r="F1334" s="72"/>
    </row>
    <row r="1335" spans="2:6" x14ac:dyDescent="0.25">
      <c r="B1335" s="49" t="s">
        <v>8119</v>
      </c>
      <c r="C1335" s="49" t="s">
        <v>5976</v>
      </c>
      <c r="D1335" s="60">
        <v>1</v>
      </c>
      <c r="E1335" s="60">
        <v>1</v>
      </c>
      <c r="F1335" s="72"/>
    </row>
    <row r="1336" spans="2:6" x14ac:dyDescent="0.25">
      <c r="B1336" s="49" t="s">
        <v>8118</v>
      </c>
      <c r="C1336" s="49" t="s">
        <v>5976</v>
      </c>
      <c r="D1336" s="60">
        <v>1</v>
      </c>
      <c r="E1336" s="60">
        <v>1</v>
      </c>
      <c r="F1336" s="72"/>
    </row>
    <row r="1337" spans="2:6" x14ac:dyDescent="0.25">
      <c r="B1337" s="49" t="s">
        <v>8117</v>
      </c>
      <c r="C1337" s="49" t="s">
        <v>5976</v>
      </c>
      <c r="D1337" s="60">
        <v>1</v>
      </c>
      <c r="E1337" s="60">
        <v>1</v>
      </c>
      <c r="F1337" s="72"/>
    </row>
    <row r="1338" spans="2:6" x14ac:dyDescent="0.25">
      <c r="B1338" s="49" t="s">
        <v>8116</v>
      </c>
      <c r="C1338" s="49" t="s">
        <v>5976</v>
      </c>
      <c r="D1338" s="60">
        <v>1</v>
      </c>
      <c r="E1338" s="60">
        <v>1</v>
      </c>
      <c r="F1338" s="72"/>
    </row>
    <row r="1339" spans="2:6" x14ac:dyDescent="0.25">
      <c r="B1339" s="49" t="s">
        <v>8115</v>
      </c>
      <c r="C1339" s="49" t="s">
        <v>5976</v>
      </c>
      <c r="D1339" s="60">
        <v>2</v>
      </c>
      <c r="E1339" s="60">
        <v>1</v>
      </c>
      <c r="F1339" s="72"/>
    </row>
    <row r="1340" spans="2:6" x14ac:dyDescent="0.25">
      <c r="B1340" s="49" t="s">
        <v>8114</v>
      </c>
      <c r="C1340" s="49" t="s">
        <v>5976</v>
      </c>
      <c r="D1340" s="60">
        <v>1</v>
      </c>
      <c r="E1340" s="60">
        <v>1</v>
      </c>
      <c r="F1340" s="72"/>
    </row>
    <row r="1341" spans="2:6" x14ac:dyDescent="0.25">
      <c r="B1341" s="49" t="s">
        <v>8113</v>
      </c>
      <c r="C1341" s="49" t="s">
        <v>5976</v>
      </c>
      <c r="D1341" s="60">
        <v>1</v>
      </c>
      <c r="E1341" s="60">
        <v>1</v>
      </c>
      <c r="F1341" s="72"/>
    </row>
    <row r="1342" spans="2:6" x14ac:dyDescent="0.25">
      <c r="B1342" s="49" t="s">
        <v>8112</v>
      </c>
      <c r="C1342" s="49" t="s">
        <v>5976</v>
      </c>
      <c r="D1342" s="60">
        <v>1</v>
      </c>
      <c r="E1342" s="60">
        <v>1</v>
      </c>
      <c r="F1342" s="72"/>
    </row>
    <row r="1343" spans="2:6" x14ac:dyDescent="0.25">
      <c r="B1343" s="49" t="s">
        <v>8111</v>
      </c>
      <c r="C1343" s="49" t="s">
        <v>5976</v>
      </c>
      <c r="D1343" s="60">
        <v>1</v>
      </c>
      <c r="E1343" s="60">
        <v>1</v>
      </c>
      <c r="F1343" s="72"/>
    </row>
    <row r="1344" spans="2:6" x14ac:dyDescent="0.25">
      <c r="B1344" s="49" t="s">
        <v>8110</v>
      </c>
      <c r="C1344" s="49" t="s">
        <v>5976</v>
      </c>
      <c r="D1344" s="60">
        <v>1</v>
      </c>
      <c r="E1344" s="60">
        <v>1</v>
      </c>
      <c r="F1344" s="72"/>
    </row>
    <row r="1345" spans="2:6" x14ac:dyDescent="0.25">
      <c r="B1345" s="49" t="s">
        <v>8109</v>
      </c>
      <c r="C1345" s="49" t="s">
        <v>5976</v>
      </c>
      <c r="D1345" s="60">
        <v>1</v>
      </c>
      <c r="E1345" s="60">
        <v>1</v>
      </c>
      <c r="F1345" s="72"/>
    </row>
    <row r="1346" spans="2:6" x14ac:dyDescent="0.25">
      <c r="B1346" s="49" t="s">
        <v>8108</v>
      </c>
      <c r="C1346" s="49" t="s">
        <v>5976</v>
      </c>
      <c r="D1346" s="60">
        <v>1</v>
      </c>
      <c r="E1346" s="60">
        <v>1</v>
      </c>
      <c r="F1346" s="72"/>
    </row>
    <row r="1347" spans="2:6" x14ac:dyDescent="0.25">
      <c r="B1347" s="49" t="s">
        <v>8107</v>
      </c>
      <c r="C1347" s="49" t="s">
        <v>5976</v>
      </c>
      <c r="D1347" s="60">
        <v>1</v>
      </c>
      <c r="E1347" s="60">
        <v>1</v>
      </c>
      <c r="F1347" s="72"/>
    </row>
    <row r="1348" spans="2:6" x14ac:dyDescent="0.25">
      <c r="B1348" s="49" t="s">
        <v>8106</v>
      </c>
      <c r="C1348" s="49" t="s">
        <v>5976</v>
      </c>
      <c r="D1348" s="60">
        <v>1</v>
      </c>
      <c r="E1348" s="60">
        <v>1</v>
      </c>
      <c r="F1348" s="72"/>
    </row>
    <row r="1349" spans="2:6" x14ac:dyDescent="0.25">
      <c r="B1349" s="49" t="s">
        <v>8105</v>
      </c>
      <c r="C1349" s="49" t="s">
        <v>5976</v>
      </c>
      <c r="D1349" s="60">
        <v>1</v>
      </c>
      <c r="E1349" s="60">
        <v>1</v>
      </c>
      <c r="F1349" s="72"/>
    </row>
    <row r="1350" spans="2:6" x14ac:dyDescent="0.25">
      <c r="B1350" s="49" t="s">
        <v>8104</v>
      </c>
      <c r="C1350" s="49" t="s">
        <v>5976</v>
      </c>
      <c r="D1350" s="60">
        <v>1</v>
      </c>
      <c r="E1350" s="60">
        <v>1</v>
      </c>
      <c r="F1350" s="72"/>
    </row>
    <row r="1351" spans="2:6" x14ac:dyDescent="0.25">
      <c r="B1351" s="49" t="s">
        <v>8103</v>
      </c>
      <c r="C1351" s="49" t="s">
        <v>5976</v>
      </c>
      <c r="D1351" s="60">
        <v>1</v>
      </c>
      <c r="E1351" s="60">
        <v>1</v>
      </c>
      <c r="F1351" s="72"/>
    </row>
    <row r="1352" spans="2:6" x14ac:dyDescent="0.25">
      <c r="B1352" s="49" t="s">
        <v>8102</v>
      </c>
      <c r="C1352" s="49" t="s">
        <v>5976</v>
      </c>
      <c r="D1352" s="60">
        <v>1</v>
      </c>
      <c r="E1352" s="60">
        <v>1</v>
      </c>
      <c r="F1352" s="72"/>
    </row>
    <row r="1353" spans="2:6" x14ac:dyDescent="0.25">
      <c r="B1353" s="49" t="s">
        <v>8101</v>
      </c>
      <c r="C1353" s="49" t="s">
        <v>5976</v>
      </c>
      <c r="D1353" s="60">
        <v>1</v>
      </c>
      <c r="E1353" s="60">
        <v>1</v>
      </c>
      <c r="F1353" s="72"/>
    </row>
    <row r="1354" spans="2:6" x14ac:dyDescent="0.25">
      <c r="B1354" s="49" t="s">
        <v>8100</v>
      </c>
      <c r="C1354" s="49" t="s">
        <v>5976</v>
      </c>
      <c r="D1354" s="60">
        <v>1</v>
      </c>
      <c r="E1354" s="60">
        <v>1</v>
      </c>
      <c r="F1354" s="72"/>
    </row>
    <row r="1355" spans="2:6" x14ac:dyDescent="0.25">
      <c r="B1355" s="49" t="s">
        <v>8099</v>
      </c>
      <c r="C1355" s="49" t="s">
        <v>5976</v>
      </c>
      <c r="D1355" s="60">
        <v>1</v>
      </c>
      <c r="E1355" s="60">
        <v>1</v>
      </c>
      <c r="F1355" s="72"/>
    </row>
    <row r="1356" spans="2:6" x14ac:dyDescent="0.25">
      <c r="B1356" s="49" t="s">
        <v>8098</v>
      </c>
      <c r="C1356" s="49" t="s">
        <v>5976</v>
      </c>
      <c r="D1356" s="60">
        <v>1</v>
      </c>
      <c r="E1356" s="60">
        <v>1</v>
      </c>
      <c r="F1356" s="72"/>
    </row>
    <row r="1357" spans="2:6" x14ac:dyDescent="0.25">
      <c r="B1357" s="49" t="s">
        <v>8097</v>
      </c>
      <c r="C1357" s="49" t="s">
        <v>5976</v>
      </c>
      <c r="D1357" s="60">
        <v>1</v>
      </c>
      <c r="E1357" s="60">
        <v>1</v>
      </c>
      <c r="F1357" s="72"/>
    </row>
    <row r="1358" spans="2:6" x14ac:dyDescent="0.25">
      <c r="B1358" s="49" t="s">
        <v>8096</v>
      </c>
      <c r="C1358" s="49" t="s">
        <v>5976</v>
      </c>
      <c r="D1358" s="60">
        <v>1</v>
      </c>
      <c r="E1358" s="60">
        <v>1</v>
      </c>
      <c r="F1358" s="72"/>
    </row>
    <row r="1359" spans="2:6" x14ac:dyDescent="0.25">
      <c r="B1359" s="49" t="s">
        <v>8095</v>
      </c>
      <c r="C1359" s="49" t="s">
        <v>5976</v>
      </c>
      <c r="D1359" s="60">
        <v>1</v>
      </c>
      <c r="E1359" s="60">
        <v>1</v>
      </c>
      <c r="F1359" s="72"/>
    </row>
    <row r="1360" spans="2:6" x14ac:dyDescent="0.25">
      <c r="B1360" s="49" t="s">
        <v>8094</v>
      </c>
      <c r="C1360" s="49" t="s">
        <v>5976</v>
      </c>
      <c r="D1360" s="60">
        <v>2</v>
      </c>
      <c r="E1360" s="60">
        <v>1</v>
      </c>
      <c r="F1360" s="72"/>
    </row>
    <row r="1361" spans="2:6" x14ac:dyDescent="0.25">
      <c r="B1361" s="49" t="s">
        <v>8093</v>
      </c>
      <c r="C1361" s="49" t="s">
        <v>5976</v>
      </c>
      <c r="D1361" s="60">
        <v>1</v>
      </c>
      <c r="E1361" s="60">
        <v>1</v>
      </c>
      <c r="F1361" s="72"/>
    </row>
    <row r="1362" spans="2:6" x14ac:dyDescent="0.25">
      <c r="B1362" s="49" t="s">
        <v>8092</v>
      </c>
      <c r="C1362" s="49" t="s">
        <v>5976</v>
      </c>
      <c r="D1362" s="60">
        <v>1</v>
      </c>
      <c r="E1362" s="60">
        <v>1</v>
      </c>
      <c r="F1362" s="72"/>
    </row>
    <row r="1363" spans="2:6" x14ac:dyDescent="0.25">
      <c r="B1363" s="49" t="s">
        <v>8091</v>
      </c>
      <c r="C1363" s="49" t="s">
        <v>5976</v>
      </c>
      <c r="D1363" s="60">
        <v>1</v>
      </c>
      <c r="E1363" s="60">
        <v>1</v>
      </c>
      <c r="F1363" s="72"/>
    </row>
    <row r="1364" spans="2:6" x14ac:dyDescent="0.25">
      <c r="B1364" s="49" t="s">
        <v>8090</v>
      </c>
      <c r="C1364" s="49" t="s">
        <v>5976</v>
      </c>
      <c r="D1364" s="60">
        <v>1</v>
      </c>
      <c r="E1364" s="60">
        <v>1</v>
      </c>
      <c r="F1364" s="72"/>
    </row>
    <row r="1365" spans="2:6" x14ac:dyDescent="0.25">
      <c r="B1365" s="49" t="s">
        <v>8089</v>
      </c>
      <c r="C1365" s="49" t="s">
        <v>5976</v>
      </c>
      <c r="D1365" s="60">
        <v>1</v>
      </c>
      <c r="E1365" s="60">
        <v>1</v>
      </c>
      <c r="F1365" s="72"/>
    </row>
    <row r="1366" spans="2:6" x14ac:dyDescent="0.25">
      <c r="B1366" s="49" t="s">
        <v>8088</v>
      </c>
      <c r="C1366" s="49" t="s">
        <v>5976</v>
      </c>
      <c r="D1366" s="60">
        <v>1</v>
      </c>
      <c r="E1366" s="60">
        <v>1</v>
      </c>
      <c r="F1366" s="72"/>
    </row>
    <row r="1367" spans="2:6" x14ac:dyDescent="0.25">
      <c r="B1367" s="49" t="s">
        <v>8087</v>
      </c>
      <c r="C1367" s="49" t="s">
        <v>5976</v>
      </c>
      <c r="D1367" s="60">
        <v>1</v>
      </c>
      <c r="E1367" s="60">
        <v>1</v>
      </c>
      <c r="F1367" s="72"/>
    </row>
    <row r="1368" spans="2:6" x14ac:dyDescent="0.25">
      <c r="B1368" s="49" t="s">
        <v>8086</v>
      </c>
      <c r="C1368" s="49" t="s">
        <v>5976</v>
      </c>
      <c r="D1368" s="60">
        <v>1</v>
      </c>
      <c r="E1368" s="60">
        <v>1</v>
      </c>
      <c r="F1368" s="72"/>
    </row>
    <row r="1369" spans="2:6" x14ac:dyDescent="0.25">
      <c r="B1369" s="49" t="s">
        <v>8085</v>
      </c>
      <c r="C1369" s="49" t="s">
        <v>5976</v>
      </c>
      <c r="D1369" s="60">
        <v>3</v>
      </c>
      <c r="E1369" s="60">
        <v>1</v>
      </c>
      <c r="F1369" s="72"/>
    </row>
    <row r="1370" spans="2:6" x14ac:dyDescent="0.25">
      <c r="B1370" s="49" t="s">
        <v>8084</v>
      </c>
      <c r="C1370" s="49" t="s">
        <v>5976</v>
      </c>
      <c r="D1370" s="60">
        <v>1</v>
      </c>
      <c r="E1370" s="60">
        <v>1</v>
      </c>
      <c r="F1370" s="72"/>
    </row>
    <row r="1371" spans="2:6" x14ac:dyDescent="0.25">
      <c r="B1371" s="49" t="s">
        <v>8083</v>
      </c>
      <c r="C1371" s="49" t="s">
        <v>5976</v>
      </c>
      <c r="D1371" s="60">
        <v>1</v>
      </c>
      <c r="E1371" s="60">
        <v>1</v>
      </c>
      <c r="F1371" s="72"/>
    </row>
    <row r="1372" spans="2:6" x14ac:dyDescent="0.25">
      <c r="B1372" s="49" t="s">
        <v>8082</v>
      </c>
      <c r="C1372" s="49" t="s">
        <v>5976</v>
      </c>
      <c r="D1372" s="60">
        <v>1</v>
      </c>
      <c r="E1372" s="60">
        <v>1</v>
      </c>
      <c r="F1372" s="72"/>
    </row>
    <row r="1373" spans="2:6" x14ac:dyDescent="0.25">
      <c r="B1373" s="49" t="s">
        <v>8081</v>
      </c>
      <c r="C1373" s="49" t="s">
        <v>5976</v>
      </c>
      <c r="D1373" s="60">
        <v>1</v>
      </c>
      <c r="E1373" s="60">
        <v>1</v>
      </c>
      <c r="F1373" s="72"/>
    </row>
    <row r="1374" spans="2:6" x14ac:dyDescent="0.25">
      <c r="B1374" s="49" t="s">
        <v>8080</v>
      </c>
      <c r="C1374" s="49" t="s">
        <v>5976</v>
      </c>
      <c r="D1374" s="60">
        <v>1</v>
      </c>
      <c r="E1374" s="60">
        <v>1</v>
      </c>
      <c r="F1374" s="72"/>
    </row>
    <row r="1375" spans="2:6" x14ac:dyDescent="0.25">
      <c r="B1375" s="49" t="s">
        <v>8079</v>
      </c>
      <c r="C1375" s="49" t="s">
        <v>5976</v>
      </c>
      <c r="D1375" s="60">
        <v>1</v>
      </c>
      <c r="E1375" s="60">
        <v>1</v>
      </c>
      <c r="F1375" s="72"/>
    </row>
    <row r="1376" spans="2:6" x14ac:dyDescent="0.25">
      <c r="B1376" s="49" t="s">
        <v>8078</v>
      </c>
      <c r="C1376" s="49" t="s">
        <v>5976</v>
      </c>
      <c r="D1376" s="60">
        <v>1</v>
      </c>
      <c r="E1376" s="60">
        <v>1</v>
      </c>
      <c r="F1376" s="72"/>
    </row>
    <row r="1377" spans="2:6" x14ac:dyDescent="0.25">
      <c r="B1377" s="49" t="s">
        <v>8077</v>
      </c>
      <c r="C1377" s="49" t="s">
        <v>5976</v>
      </c>
      <c r="D1377" s="60">
        <v>3</v>
      </c>
      <c r="E1377" s="60">
        <v>1</v>
      </c>
      <c r="F1377" s="72"/>
    </row>
    <row r="1378" spans="2:6" x14ac:dyDescent="0.25">
      <c r="B1378" s="49" t="s">
        <v>8076</v>
      </c>
      <c r="C1378" s="49" t="s">
        <v>5976</v>
      </c>
      <c r="D1378" s="60">
        <v>1</v>
      </c>
      <c r="E1378" s="60">
        <v>1</v>
      </c>
      <c r="F1378" s="72"/>
    </row>
    <row r="1379" spans="2:6" x14ac:dyDescent="0.25">
      <c r="B1379" s="49" t="s">
        <v>8075</v>
      </c>
      <c r="C1379" s="49" t="s">
        <v>5976</v>
      </c>
      <c r="D1379" s="60">
        <v>1</v>
      </c>
      <c r="E1379" s="60">
        <v>1</v>
      </c>
      <c r="F1379" s="72"/>
    </row>
    <row r="1380" spans="2:6" x14ac:dyDescent="0.25">
      <c r="B1380" s="49" t="s">
        <v>8074</v>
      </c>
      <c r="C1380" s="49" t="s">
        <v>5976</v>
      </c>
      <c r="D1380" s="60">
        <v>1</v>
      </c>
      <c r="E1380" s="60">
        <v>1</v>
      </c>
      <c r="F1380" s="72"/>
    </row>
    <row r="1381" spans="2:6" x14ac:dyDescent="0.25">
      <c r="B1381" s="49" t="s">
        <v>8073</v>
      </c>
      <c r="C1381" s="49" t="s">
        <v>5976</v>
      </c>
      <c r="D1381" s="60">
        <v>1</v>
      </c>
      <c r="E1381" s="60">
        <v>1</v>
      </c>
      <c r="F1381" s="72"/>
    </row>
    <row r="1382" spans="2:6" x14ac:dyDescent="0.25">
      <c r="B1382" s="49" t="s">
        <v>8072</v>
      </c>
      <c r="C1382" s="49" t="s">
        <v>5976</v>
      </c>
      <c r="D1382" s="60">
        <v>1</v>
      </c>
      <c r="E1382" s="60">
        <v>1</v>
      </c>
      <c r="F1382" s="72"/>
    </row>
    <row r="1383" spans="2:6" x14ac:dyDescent="0.25">
      <c r="B1383" s="49" t="s">
        <v>8071</v>
      </c>
      <c r="C1383" s="49" t="s">
        <v>5976</v>
      </c>
      <c r="D1383" s="60">
        <v>1</v>
      </c>
      <c r="E1383" s="60">
        <v>1</v>
      </c>
      <c r="F1383" s="72"/>
    </row>
    <row r="1384" spans="2:6" x14ac:dyDescent="0.25">
      <c r="B1384" s="49" t="s">
        <v>8070</v>
      </c>
      <c r="C1384" s="49" t="s">
        <v>5976</v>
      </c>
      <c r="D1384" s="60">
        <v>1</v>
      </c>
      <c r="E1384" s="60">
        <v>1</v>
      </c>
      <c r="F1384" s="72"/>
    </row>
    <row r="1385" spans="2:6" x14ac:dyDescent="0.25">
      <c r="B1385" s="49" t="s">
        <v>8069</v>
      </c>
      <c r="C1385" s="49" t="s">
        <v>5976</v>
      </c>
      <c r="D1385" s="60">
        <v>1</v>
      </c>
      <c r="E1385" s="60">
        <v>1</v>
      </c>
      <c r="F1385" s="72"/>
    </row>
    <row r="1386" spans="2:6" x14ac:dyDescent="0.25">
      <c r="B1386" s="49" t="s">
        <v>8068</v>
      </c>
      <c r="C1386" s="49" t="s">
        <v>5976</v>
      </c>
      <c r="D1386" s="60">
        <v>1</v>
      </c>
      <c r="E1386" s="60">
        <v>1</v>
      </c>
      <c r="F1386" s="72"/>
    </row>
    <row r="1387" spans="2:6" x14ac:dyDescent="0.25">
      <c r="B1387" s="49" t="s">
        <v>8067</v>
      </c>
      <c r="C1387" s="49" t="s">
        <v>5976</v>
      </c>
      <c r="D1387" s="60">
        <v>1</v>
      </c>
      <c r="E1387" s="60">
        <v>1</v>
      </c>
      <c r="F1387" s="72"/>
    </row>
    <row r="1388" spans="2:6" x14ac:dyDescent="0.25">
      <c r="B1388" s="49" t="s">
        <v>8066</v>
      </c>
      <c r="C1388" s="49" t="s">
        <v>5976</v>
      </c>
      <c r="D1388" s="60">
        <v>1</v>
      </c>
      <c r="E1388" s="60">
        <v>1</v>
      </c>
      <c r="F1388" s="72"/>
    </row>
    <row r="1389" spans="2:6" x14ac:dyDescent="0.25">
      <c r="B1389" s="49" t="s">
        <v>8065</v>
      </c>
      <c r="C1389" s="49" t="s">
        <v>5976</v>
      </c>
      <c r="D1389" s="60">
        <v>8</v>
      </c>
      <c r="E1389" s="60">
        <v>1</v>
      </c>
      <c r="F1389" s="72"/>
    </row>
    <row r="1390" spans="2:6" x14ac:dyDescent="0.25">
      <c r="B1390" s="49" t="s">
        <v>8064</v>
      </c>
      <c r="C1390" s="49" t="s">
        <v>5976</v>
      </c>
      <c r="D1390" s="60">
        <v>1</v>
      </c>
      <c r="E1390" s="60">
        <v>1</v>
      </c>
      <c r="F1390" s="72"/>
    </row>
    <row r="1391" spans="2:6" x14ac:dyDescent="0.25">
      <c r="B1391" s="49" t="s">
        <v>8063</v>
      </c>
      <c r="C1391" s="49" t="s">
        <v>5976</v>
      </c>
      <c r="D1391" s="60">
        <v>1</v>
      </c>
      <c r="E1391" s="60">
        <v>1</v>
      </c>
      <c r="F1391" s="72"/>
    </row>
    <row r="1392" spans="2:6" x14ac:dyDescent="0.25">
      <c r="B1392" s="49" t="s">
        <v>8062</v>
      </c>
      <c r="C1392" s="49" t="s">
        <v>5976</v>
      </c>
      <c r="D1392" s="60">
        <v>1</v>
      </c>
      <c r="E1392" s="60">
        <v>1</v>
      </c>
      <c r="F1392" s="72"/>
    </row>
    <row r="1393" spans="2:6" x14ac:dyDescent="0.25">
      <c r="B1393" s="49" t="s">
        <v>8061</v>
      </c>
      <c r="C1393" s="49" t="s">
        <v>5976</v>
      </c>
      <c r="D1393" s="60">
        <v>1</v>
      </c>
      <c r="E1393" s="60">
        <v>1</v>
      </c>
      <c r="F1393" s="72"/>
    </row>
    <row r="1394" spans="2:6" x14ac:dyDescent="0.25">
      <c r="B1394" s="49" t="s">
        <v>8060</v>
      </c>
      <c r="C1394" s="49" t="s">
        <v>5976</v>
      </c>
      <c r="D1394" s="60">
        <v>1</v>
      </c>
      <c r="E1394" s="60">
        <v>1</v>
      </c>
      <c r="F1394" s="72"/>
    </row>
    <row r="1395" spans="2:6" x14ac:dyDescent="0.25">
      <c r="B1395" s="49" t="s">
        <v>8059</v>
      </c>
      <c r="C1395" s="49" t="s">
        <v>5976</v>
      </c>
      <c r="D1395" s="60">
        <v>1</v>
      </c>
      <c r="E1395" s="60">
        <v>1</v>
      </c>
      <c r="F1395" s="72"/>
    </row>
    <row r="1396" spans="2:6" x14ac:dyDescent="0.25">
      <c r="B1396" s="49" t="s">
        <v>8058</v>
      </c>
      <c r="C1396" s="49" t="s">
        <v>5976</v>
      </c>
      <c r="D1396" s="60">
        <v>1</v>
      </c>
      <c r="E1396" s="60">
        <v>1</v>
      </c>
      <c r="F1396" s="72"/>
    </row>
    <row r="1397" spans="2:6" x14ac:dyDescent="0.25">
      <c r="B1397" s="49" t="s">
        <v>8057</v>
      </c>
      <c r="C1397" s="49" t="s">
        <v>5976</v>
      </c>
      <c r="D1397" s="60">
        <v>3</v>
      </c>
      <c r="E1397" s="60">
        <v>1</v>
      </c>
      <c r="F1397" s="72"/>
    </row>
    <row r="1398" spans="2:6" x14ac:dyDescent="0.25">
      <c r="B1398" s="49" t="s">
        <v>8056</v>
      </c>
      <c r="C1398" s="49" t="s">
        <v>5976</v>
      </c>
      <c r="D1398" s="60">
        <v>1</v>
      </c>
      <c r="E1398" s="60">
        <v>1</v>
      </c>
      <c r="F1398" s="72"/>
    </row>
    <row r="1399" spans="2:6" x14ac:dyDescent="0.25">
      <c r="B1399" s="49" t="s">
        <v>8055</v>
      </c>
      <c r="C1399" s="49" t="s">
        <v>5976</v>
      </c>
      <c r="D1399" s="60">
        <v>1</v>
      </c>
      <c r="E1399" s="60">
        <v>1</v>
      </c>
      <c r="F1399" s="72"/>
    </row>
    <row r="1400" spans="2:6" x14ac:dyDescent="0.25">
      <c r="B1400" s="49" t="s">
        <v>8054</v>
      </c>
      <c r="C1400" s="49" t="s">
        <v>5976</v>
      </c>
      <c r="D1400" s="60">
        <v>1</v>
      </c>
      <c r="E1400" s="60">
        <v>1</v>
      </c>
      <c r="F1400" s="72"/>
    </row>
    <row r="1401" spans="2:6" x14ac:dyDescent="0.25">
      <c r="B1401" s="49" t="s">
        <v>8053</v>
      </c>
      <c r="C1401" s="49" t="s">
        <v>5976</v>
      </c>
      <c r="D1401" s="60">
        <v>1</v>
      </c>
      <c r="E1401" s="60">
        <v>1</v>
      </c>
      <c r="F1401" s="72"/>
    </row>
    <row r="1402" spans="2:6" x14ac:dyDescent="0.25">
      <c r="B1402" s="49" t="s">
        <v>8052</v>
      </c>
      <c r="C1402" s="49" t="s">
        <v>5976</v>
      </c>
      <c r="D1402" s="60">
        <v>1</v>
      </c>
      <c r="E1402" s="60">
        <v>1</v>
      </c>
      <c r="F1402" s="72"/>
    </row>
    <row r="1403" spans="2:6" x14ac:dyDescent="0.25">
      <c r="B1403" s="49" t="s">
        <v>8051</v>
      </c>
      <c r="C1403" s="49" t="s">
        <v>5976</v>
      </c>
      <c r="D1403" s="60">
        <v>1</v>
      </c>
      <c r="E1403" s="60">
        <v>1</v>
      </c>
      <c r="F1403" s="72"/>
    </row>
    <row r="1404" spans="2:6" x14ac:dyDescent="0.25">
      <c r="B1404" s="49" t="s">
        <v>8050</v>
      </c>
      <c r="C1404" s="49" t="s">
        <v>5976</v>
      </c>
      <c r="D1404" s="60">
        <v>2</v>
      </c>
      <c r="E1404" s="60">
        <v>1</v>
      </c>
      <c r="F1404" s="72"/>
    </row>
    <row r="1405" spans="2:6" x14ac:dyDescent="0.25">
      <c r="B1405" s="49" t="s">
        <v>8049</v>
      </c>
      <c r="C1405" s="49" t="s">
        <v>5976</v>
      </c>
      <c r="D1405" s="60">
        <v>1</v>
      </c>
      <c r="E1405" s="60">
        <v>1</v>
      </c>
      <c r="F1405" s="72"/>
    </row>
    <row r="1406" spans="2:6" x14ac:dyDescent="0.25">
      <c r="B1406" s="49" t="s">
        <v>8048</v>
      </c>
      <c r="C1406" s="49" t="s">
        <v>5976</v>
      </c>
      <c r="D1406" s="60">
        <v>1</v>
      </c>
      <c r="E1406" s="60">
        <v>1</v>
      </c>
      <c r="F1406" s="72"/>
    </row>
    <row r="1407" spans="2:6" x14ac:dyDescent="0.25">
      <c r="B1407" s="49" t="s">
        <v>8047</v>
      </c>
      <c r="C1407" s="49" t="s">
        <v>5976</v>
      </c>
      <c r="D1407" s="60">
        <v>1</v>
      </c>
      <c r="E1407" s="60">
        <v>1</v>
      </c>
      <c r="F1407" s="72"/>
    </row>
    <row r="1408" spans="2:6" x14ac:dyDescent="0.25">
      <c r="B1408" s="49" t="s">
        <v>8046</v>
      </c>
      <c r="C1408" s="49" t="s">
        <v>5976</v>
      </c>
      <c r="D1408" s="60">
        <v>3</v>
      </c>
      <c r="E1408" s="60">
        <v>1</v>
      </c>
      <c r="F1408" s="72"/>
    </row>
    <row r="1409" spans="2:6" x14ac:dyDescent="0.25">
      <c r="B1409" s="49" t="s">
        <v>8045</v>
      </c>
      <c r="C1409" s="49" t="s">
        <v>5976</v>
      </c>
      <c r="D1409" s="60">
        <v>1</v>
      </c>
      <c r="E1409" s="60">
        <v>1</v>
      </c>
      <c r="F1409" s="72"/>
    </row>
    <row r="1410" spans="2:6" x14ac:dyDescent="0.25">
      <c r="B1410" s="49" t="s">
        <v>8044</v>
      </c>
      <c r="C1410" s="49" t="s">
        <v>5976</v>
      </c>
      <c r="D1410" s="60">
        <v>1</v>
      </c>
      <c r="E1410" s="60">
        <v>1</v>
      </c>
      <c r="F1410" s="72"/>
    </row>
    <row r="1411" spans="2:6" x14ac:dyDescent="0.25">
      <c r="B1411" s="49" t="s">
        <v>8043</v>
      </c>
      <c r="C1411" s="49" t="s">
        <v>5976</v>
      </c>
      <c r="D1411" s="60">
        <v>1</v>
      </c>
      <c r="E1411" s="60">
        <v>1</v>
      </c>
      <c r="F1411" s="72"/>
    </row>
    <row r="1412" spans="2:6" x14ac:dyDescent="0.25">
      <c r="B1412" s="49" t="s">
        <v>8042</v>
      </c>
      <c r="C1412" s="49" t="s">
        <v>5976</v>
      </c>
      <c r="D1412" s="60">
        <v>1</v>
      </c>
      <c r="E1412" s="60">
        <v>1</v>
      </c>
      <c r="F1412" s="72"/>
    </row>
    <row r="1413" spans="2:6" x14ac:dyDescent="0.25">
      <c r="B1413" s="49" t="s">
        <v>8041</v>
      </c>
      <c r="C1413" s="49" t="s">
        <v>5976</v>
      </c>
      <c r="D1413" s="60">
        <v>1</v>
      </c>
      <c r="E1413" s="60">
        <v>1</v>
      </c>
      <c r="F1413" s="72"/>
    </row>
    <row r="1414" spans="2:6" x14ac:dyDescent="0.25">
      <c r="B1414" s="49" t="s">
        <v>8040</v>
      </c>
      <c r="C1414" s="49" t="s">
        <v>5976</v>
      </c>
      <c r="D1414" s="60">
        <v>1</v>
      </c>
      <c r="E1414" s="60">
        <v>1</v>
      </c>
      <c r="F1414" s="72"/>
    </row>
    <row r="1415" spans="2:6" x14ac:dyDescent="0.25">
      <c r="B1415" s="49" t="s">
        <v>8039</v>
      </c>
      <c r="C1415" s="49" t="s">
        <v>5976</v>
      </c>
      <c r="D1415" s="60">
        <v>1</v>
      </c>
      <c r="E1415" s="60">
        <v>1</v>
      </c>
      <c r="F1415" s="72"/>
    </row>
    <row r="1416" spans="2:6" x14ac:dyDescent="0.25">
      <c r="B1416" s="49" t="s">
        <v>8038</v>
      </c>
      <c r="C1416" s="49" t="s">
        <v>5976</v>
      </c>
      <c r="D1416" s="60">
        <v>1</v>
      </c>
      <c r="E1416" s="60">
        <v>1</v>
      </c>
      <c r="F1416" s="72"/>
    </row>
    <row r="1417" spans="2:6" x14ac:dyDescent="0.25">
      <c r="B1417" s="49" t="s">
        <v>8037</v>
      </c>
      <c r="C1417" s="49" t="s">
        <v>5976</v>
      </c>
      <c r="D1417" s="60">
        <v>1</v>
      </c>
      <c r="E1417" s="60">
        <v>1</v>
      </c>
      <c r="F1417" s="72"/>
    </row>
    <row r="1418" spans="2:6" x14ac:dyDescent="0.25">
      <c r="B1418" s="49" t="s">
        <v>8036</v>
      </c>
      <c r="C1418" s="49" t="s">
        <v>5976</v>
      </c>
      <c r="D1418" s="60">
        <v>1</v>
      </c>
      <c r="E1418" s="60">
        <v>1</v>
      </c>
      <c r="F1418" s="72"/>
    </row>
    <row r="1419" spans="2:6" x14ac:dyDescent="0.25">
      <c r="B1419" s="49" t="s">
        <v>8035</v>
      </c>
      <c r="C1419" s="49" t="s">
        <v>5976</v>
      </c>
      <c r="D1419" s="60">
        <v>1</v>
      </c>
      <c r="E1419" s="60">
        <v>1</v>
      </c>
      <c r="F1419" s="72"/>
    </row>
    <row r="1420" spans="2:6" x14ac:dyDescent="0.25">
      <c r="B1420" s="49" t="s">
        <v>8034</v>
      </c>
      <c r="C1420" s="49" t="s">
        <v>5976</v>
      </c>
      <c r="D1420" s="60">
        <v>1</v>
      </c>
      <c r="E1420" s="60">
        <v>1</v>
      </c>
      <c r="F1420" s="72"/>
    </row>
    <row r="1421" spans="2:6" x14ac:dyDescent="0.25">
      <c r="B1421" s="49" t="s">
        <v>8033</v>
      </c>
      <c r="C1421" s="49" t="s">
        <v>5976</v>
      </c>
      <c r="D1421" s="60">
        <v>1</v>
      </c>
      <c r="E1421" s="60">
        <v>1</v>
      </c>
      <c r="F1421" s="72"/>
    </row>
    <row r="1422" spans="2:6" x14ac:dyDescent="0.25">
      <c r="B1422" s="49" t="s">
        <v>8032</v>
      </c>
      <c r="C1422" s="49" t="s">
        <v>5976</v>
      </c>
      <c r="D1422" s="60">
        <v>1</v>
      </c>
      <c r="E1422" s="60">
        <v>1</v>
      </c>
      <c r="F1422" s="72"/>
    </row>
    <row r="1423" spans="2:6" x14ac:dyDescent="0.25">
      <c r="B1423" s="49" t="s">
        <v>8031</v>
      </c>
      <c r="C1423" s="49" t="s">
        <v>5976</v>
      </c>
      <c r="D1423" s="60">
        <v>1</v>
      </c>
      <c r="E1423" s="60">
        <v>1</v>
      </c>
      <c r="F1423" s="72"/>
    </row>
    <row r="1424" spans="2:6" x14ac:dyDescent="0.25">
      <c r="B1424" s="49" t="s">
        <v>8030</v>
      </c>
      <c r="C1424" s="49" t="s">
        <v>5976</v>
      </c>
      <c r="D1424" s="60">
        <v>1</v>
      </c>
      <c r="E1424" s="60">
        <v>1</v>
      </c>
      <c r="F1424" s="72"/>
    </row>
    <row r="1425" spans="2:6" x14ac:dyDescent="0.25">
      <c r="B1425" s="49" t="s">
        <v>8029</v>
      </c>
      <c r="C1425" s="49" t="s">
        <v>5976</v>
      </c>
      <c r="D1425" s="60">
        <v>1</v>
      </c>
      <c r="E1425" s="60">
        <v>1</v>
      </c>
      <c r="F1425" s="72"/>
    </row>
    <row r="1426" spans="2:6" x14ac:dyDescent="0.25">
      <c r="B1426" s="49" t="s">
        <v>8028</v>
      </c>
      <c r="C1426" s="49" t="s">
        <v>5976</v>
      </c>
      <c r="D1426" s="60">
        <v>1</v>
      </c>
      <c r="E1426" s="60">
        <v>1</v>
      </c>
      <c r="F1426" s="72"/>
    </row>
    <row r="1427" spans="2:6" x14ac:dyDescent="0.25">
      <c r="B1427" s="49" t="s">
        <v>8027</v>
      </c>
      <c r="C1427" s="49" t="s">
        <v>5976</v>
      </c>
      <c r="D1427" s="60">
        <v>1</v>
      </c>
      <c r="E1427" s="60">
        <v>1</v>
      </c>
      <c r="F1427" s="72"/>
    </row>
    <row r="1428" spans="2:6" x14ac:dyDescent="0.25">
      <c r="B1428" s="49" t="s">
        <v>8026</v>
      </c>
      <c r="C1428" s="49" t="s">
        <v>5976</v>
      </c>
      <c r="D1428" s="60">
        <v>1</v>
      </c>
      <c r="E1428" s="60">
        <v>1</v>
      </c>
      <c r="F1428" s="72"/>
    </row>
    <row r="1429" spans="2:6" x14ac:dyDescent="0.25">
      <c r="B1429" s="49" t="s">
        <v>8025</v>
      </c>
      <c r="C1429" s="49" t="s">
        <v>5976</v>
      </c>
      <c r="D1429" s="60">
        <v>1</v>
      </c>
      <c r="E1429" s="60">
        <v>1</v>
      </c>
      <c r="F1429" s="72"/>
    </row>
    <row r="1430" spans="2:6" x14ac:dyDescent="0.25">
      <c r="B1430" s="49" t="s">
        <v>8024</v>
      </c>
      <c r="C1430" s="49" t="s">
        <v>5976</v>
      </c>
      <c r="D1430" s="60">
        <v>1</v>
      </c>
      <c r="E1430" s="60">
        <v>1</v>
      </c>
      <c r="F1430" s="72"/>
    </row>
    <row r="1431" spans="2:6" x14ac:dyDescent="0.25">
      <c r="B1431" s="49" t="s">
        <v>8023</v>
      </c>
      <c r="C1431" s="49" t="s">
        <v>5976</v>
      </c>
      <c r="D1431" s="60">
        <v>1</v>
      </c>
      <c r="E1431" s="60">
        <v>1</v>
      </c>
      <c r="F1431" s="72"/>
    </row>
    <row r="1432" spans="2:6" x14ac:dyDescent="0.25">
      <c r="B1432" s="49" t="s">
        <v>8022</v>
      </c>
      <c r="C1432" s="49" t="s">
        <v>5976</v>
      </c>
      <c r="D1432" s="60">
        <v>2</v>
      </c>
      <c r="E1432" s="60">
        <v>1</v>
      </c>
      <c r="F1432" s="72"/>
    </row>
    <row r="1433" spans="2:6" x14ac:dyDescent="0.25">
      <c r="B1433" s="49" t="s">
        <v>8021</v>
      </c>
      <c r="C1433" s="49" t="s">
        <v>5976</v>
      </c>
      <c r="D1433" s="60">
        <v>1</v>
      </c>
      <c r="E1433" s="60">
        <v>1</v>
      </c>
      <c r="F1433" s="72"/>
    </row>
    <row r="1434" spans="2:6" x14ac:dyDescent="0.25">
      <c r="B1434" s="49" t="s">
        <v>8020</v>
      </c>
      <c r="C1434" s="49" t="s">
        <v>5976</v>
      </c>
      <c r="D1434" s="60">
        <v>1</v>
      </c>
      <c r="E1434" s="60">
        <v>1</v>
      </c>
      <c r="F1434" s="72"/>
    </row>
    <row r="1435" spans="2:6" x14ac:dyDescent="0.25">
      <c r="B1435" s="49" t="s">
        <v>8019</v>
      </c>
      <c r="C1435" s="49" t="s">
        <v>5976</v>
      </c>
      <c r="D1435" s="60">
        <v>1</v>
      </c>
      <c r="E1435" s="60">
        <v>1</v>
      </c>
      <c r="F1435" s="72"/>
    </row>
    <row r="1436" spans="2:6" x14ac:dyDescent="0.25">
      <c r="B1436" s="49" t="s">
        <v>8018</v>
      </c>
      <c r="C1436" s="49" t="s">
        <v>5976</v>
      </c>
      <c r="D1436" s="60">
        <v>1</v>
      </c>
      <c r="E1436" s="60">
        <v>1</v>
      </c>
      <c r="F1436" s="72"/>
    </row>
    <row r="1437" spans="2:6" x14ac:dyDescent="0.25">
      <c r="B1437" s="49" t="s">
        <v>8017</v>
      </c>
      <c r="C1437" s="49" t="s">
        <v>5976</v>
      </c>
      <c r="D1437" s="60">
        <v>1</v>
      </c>
      <c r="E1437" s="60">
        <v>1</v>
      </c>
      <c r="F1437" s="72"/>
    </row>
    <row r="1438" spans="2:6" x14ac:dyDescent="0.25">
      <c r="B1438" s="49" t="s">
        <v>8016</v>
      </c>
      <c r="C1438" s="49" t="s">
        <v>5976</v>
      </c>
      <c r="D1438" s="60">
        <v>1</v>
      </c>
      <c r="E1438" s="60">
        <v>1</v>
      </c>
      <c r="F1438" s="72"/>
    </row>
    <row r="1439" spans="2:6" x14ac:dyDescent="0.25">
      <c r="B1439" s="49" t="s">
        <v>8015</v>
      </c>
      <c r="C1439" s="49" t="s">
        <v>5976</v>
      </c>
      <c r="D1439" s="60">
        <v>1</v>
      </c>
      <c r="E1439" s="60">
        <v>1</v>
      </c>
      <c r="F1439" s="72"/>
    </row>
    <row r="1440" spans="2:6" x14ac:dyDescent="0.25">
      <c r="B1440" s="49" t="s">
        <v>8014</v>
      </c>
      <c r="C1440" s="49" t="s">
        <v>5976</v>
      </c>
      <c r="D1440" s="60">
        <v>1</v>
      </c>
      <c r="E1440" s="60">
        <v>1</v>
      </c>
      <c r="F1440" s="72"/>
    </row>
    <row r="1441" spans="2:6" x14ac:dyDescent="0.25">
      <c r="B1441" s="49" t="s">
        <v>8013</v>
      </c>
      <c r="C1441" s="49" t="s">
        <v>5976</v>
      </c>
      <c r="D1441" s="60">
        <v>1</v>
      </c>
      <c r="E1441" s="60">
        <v>1</v>
      </c>
      <c r="F1441" s="72"/>
    </row>
    <row r="1442" spans="2:6" x14ac:dyDescent="0.25">
      <c r="B1442" s="49" t="s">
        <v>8012</v>
      </c>
      <c r="C1442" s="49" t="s">
        <v>5976</v>
      </c>
      <c r="D1442" s="60">
        <v>1</v>
      </c>
      <c r="E1442" s="60">
        <v>1</v>
      </c>
      <c r="F1442" s="72"/>
    </row>
    <row r="1443" spans="2:6" x14ac:dyDescent="0.25">
      <c r="B1443" s="49" t="s">
        <v>8011</v>
      </c>
      <c r="C1443" s="49" t="s">
        <v>5976</v>
      </c>
      <c r="D1443" s="60">
        <v>1</v>
      </c>
      <c r="E1443" s="60">
        <v>1</v>
      </c>
      <c r="F1443" s="72"/>
    </row>
    <row r="1444" spans="2:6" x14ac:dyDescent="0.25">
      <c r="B1444" s="49" t="s">
        <v>8010</v>
      </c>
      <c r="C1444" s="49" t="s">
        <v>5976</v>
      </c>
      <c r="D1444" s="60">
        <v>1</v>
      </c>
      <c r="E1444" s="60">
        <v>1</v>
      </c>
      <c r="F1444" s="72"/>
    </row>
    <row r="1445" spans="2:6" x14ac:dyDescent="0.25">
      <c r="B1445" s="49" t="s">
        <v>8009</v>
      </c>
      <c r="C1445" s="49" t="s">
        <v>5976</v>
      </c>
      <c r="D1445" s="60">
        <v>2</v>
      </c>
      <c r="E1445" s="60">
        <v>1</v>
      </c>
      <c r="F1445" s="72"/>
    </row>
    <row r="1446" spans="2:6" x14ac:dyDescent="0.25">
      <c r="B1446" s="49" t="s">
        <v>8008</v>
      </c>
      <c r="C1446" s="49" t="s">
        <v>5976</v>
      </c>
      <c r="D1446" s="60">
        <v>1</v>
      </c>
      <c r="E1446" s="60">
        <v>1</v>
      </c>
      <c r="F1446" s="72"/>
    </row>
    <row r="1447" spans="2:6" x14ac:dyDescent="0.25">
      <c r="B1447" s="49" t="s">
        <v>8007</v>
      </c>
      <c r="C1447" s="49" t="s">
        <v>5976</v>
      </c>
      <c r="D1447" s="60">
        <v>1</v>
      </c>
      <c r="E1447" s="60">
        <v>1</v>
      </c>
      <c r="F1447" s="72"/>
    </row>
    <row r="1448" spans="2:6" x14ac:dyDescent="0.25">
      <c r="B1448" s="49" t="s">
        <v>8006</v>
      </c>
      <c r="C1448" s="49" t="s">
        <v>5976</v>
      </c>
      <c r="D1448" s="60">
        <v>1</v>
      </c>
      <c r="E1448" s="60">
        <v>1</v>
      </c>
      <c r="F1448" s="72"/>
    </row>
    <row r="1449" spans="2:6" x14ac:dyDescent="0.25">
      <c r="B1449" s="49" t="s">
        <v>8005</v>
      </c>
      <c r="C1449" s="49" t="s">
        <v>5976</v>
      </c>
      <c r="D1449" s="60">
        <v>1</v>
      </c>
      <c r="E1449" s="60">
        <v>1</v>
      </c>
      <c r="F1449" s="72"/>
    </row>
    <row r="1450" spans="2:6" x14ac:dyDescent="0.25">
      <c r="B1450" s="49" t="s">
        <v>8004</v>
      </c>
      <c r="C1450" s="49" t="s">
        <v>5976</v>
      </c>
      <c r="D1450" s="60">
        <v>1</v>
      </c>
      <c r="E1450" s="60">
        <v>1</v>
      </c>
      <c r="F1450" s="72"/>
    </row>
    <row r="1451" spans="2:6" x14ac:dyDescent="0.25">
      <c r="B1451" s="49" t="s">
        <v>8003</v>
      </c>
      <c r="C1451" s="49" t="s">
        <v>5976</v>
      </c>
      <c r="D1451" s="60">
        <v>1</v>
      </c>
      <c r="E1451" s="60">
        <v>1</v>
      </c>
      <c r="F1451" s="72"/>
    </row>
    <row r="1452" spans="2:6" x14ac:dyDescent="0.25">
      <c r="B1452" s="49" t="s">
        <v>8002</v>
      </c>
      <c r="C1452" s="49" t="s">
        <v>5976</v>
      </c>
      <c r="D1452" s="60">
        <v>1</v>
      </c>
      <c r="E1452" s="60">
        <v>1</v>
      </c>
      <c r="F1452" s="72"/>
    </row>
    <row r="1453" spans="2:6" x14ac:dyDescent="0.25">
      <c r="B1453" s="49" t="s">
        <v>8001</v>
      </c>
      <c r="C1453" s="49" t="s">
        <v>5976</v>
      </c>
      <c r="D1453" s="60">
        <v>1</v>
      </c>
      <c r="E1453" s="60">
        <v>1</v>
      </c>
      <c r="F1453" s="72"/>
    </row>
    <row r="1454" spans="2:6" x14ac:dyDescent="0.25">
      <c r="B1454" s="49" t="s">
        <v>8000</v>
      </c>
      <c r="C1454" s="49" t="s">
        <v>5976</v>
      </c>
      <c r="D1454" s="60">
        <v>1</v>
      </c>
      <c r="E1454" s="60">
        <v>1</v>
      </c>
      <c r="F1454" s="72"/>
    </row>
    <row r="1455" spans="2:6" x14ac:dyDescent="0.25">
      <c r="B1455" s="49" t="s">
        <v>7999</v>
      </c>
      <c r="C1455" s="49" t="s">
        <v>5976</v>
      </c>
      <c r="D1455" s="60">
        <v>1</v>
      </c>
      <c r="E1455" s="60">
        <v>1</v>
      </c>
      <c r="F1455" s="72"/>
    </row>
    <row r="1456" spans="2:6" x14ac:dyDescent="0.25">
      <c r="B1456" s="49" t="s">
        <v>7998</v>
      </c>
      <c r="C1456" s="49" t="s">
        <v>5976</v>
      </c>
      <c r="D1456" s="60">
        <v>1</v>
      </c>
      <c r="E1456" s="60">
        <v>1</v>
      </c>
      <c r="F1456" s="72"/>
    </row>
    <row r="1457" spans="2:6" x14ac:dyDescent="0.25">
      <c r="B1457" s="49" t="s">
        <v>7997</v>
      </c>
      <c r="C1457" s="49" t="s">
        <v>5976</v>
      </c>
      <c r="D1457" s="60">
        <v>1</v>
      </c>
      <c r="E1457" s="60">
        <v>1</v>
      </c>
      <c r="F1457" s="72"/>
    </row>
    <row r="1458" spans="2:6" x14ac:dyDescent="0.25">
      <c r="B1458" s="49" t="s">
        <v>7996</v>
      </c>
      <c r="C1458" s="49" t="s">
        <v>5976</v>
      </c>
      <c r="D1458" s="60">
        <v>1</v>
      </c>
      <c r="E1458" s="60">
        <v>1</v>
      </c>
      <c r="F1458" s="72"/>
    </row>
    <row r="1459" spans="2:6" x14ac:dyDescent="0.25">
      <c r="B1459" s="49" t="s">
        <v>7995</v>
      </c>
      <c r="C1459" s="49" t="s">
        <v>5976</v>
      </c>
      <c r="D1459" s="60">
        <v>1</v>
      </c>
      <c r="E1459" s="60">
        <v>1</v>
      </c>
      <c r="F1459" s="72"/>
    </row>
    <row r="1460" spans="2:6" x14ac:dyDescent="0.25">
      <c r="B1460" s="49" t="s">
        <v>7994</v>
      </c>
      <c r="C1460" s="49" t="s">
        <v>5976</v>
      </c>
      <c r="D1460" s="60">
        <v>1</v>
      </c>
      <c r="E1460" s="60">
        <v>1</v>
      </c>
      <c r="F1460" s="72"/>
    </row>
    <row r="1461" spans="2:6" x14ac:dyDescent="0.25">
      <c r="B1461" s="49" t="s">
        <v>7993</v>
      </c>
      <c r="C1461" s="49" t="s">
        <v>5976</v>
      </c>
      <c r="D1461" s="60">
        <v>1</v>
      </c>
      <c r="E1461" s="60">
        <v>1</v>
      </c>
      <c r="F1461" s="72"/>
    </row>
    <row r="1462" spans="2:6" x14ac:dyDescent="0.25">
      <c r="B1462" s="49" t="s">
        <v>7992</v>
      </c>
      <c r="C1462" s="49" t="s">
        <v>5976</v>
      </c>
      <c r="D1462" s="60">
        <v>1</v>
      </c>
      <c r="E1462" s="60">
        <v>1</v>
      </c>
      <c r="F1462" s="72"/>
    </row>
    <row r="1463" spans="2:6" x14ac:dyDescent="0.25">
      <c r="B1463" s="49" t="s">
        <v>7991</v>
      </c>
      <c r="C1463" s="49" t="s">
        <v>5976</v>
      </c>
      <c r="D1463" s="60">
        <v>1</v>
      </c>
      <c r="E1463" s="60">
        <v>1</v>
      </c>
      <c r="F1463" s="72"/>
    </row>
    <row r="1464" spans="2:6" x14ac:dyDescent="0.25">
      <c r="B1464" s="49" t="s">
        <v>7990</v>
      </c>
      <c r="C1464" s="49" t="s">
        <v>5976</v>
      </c>
      <c r="D1464" s="60">
        <v>1</v>
      </c>
      <c r="E1464" s="60">
        <v>1</v>
      </c>
      <c r="F1464" s="72"/>
    </row>
    <row r="1465" spans="2:6" x14ac:dyDescent="0.25">
      <c r="B1465" s="49" t="s">
        <v>7989</v>
      </c>
      <c r="C1465" s="49" t="s">
        <v>5976</v>
      </c>
      <c r="D1465" s="60">
        <v>1</v>
      </c>
      <c r="E1465" s="60">
        <v>1</v>
      </c>
      <c r="F1465" s="72"/>
    </row>
    <row r="1466" spans="2:6" x14ac:dyDescent="0.25">
      <c r="B1466" s="49" t="s">
        <v>7988</v>
      </c>
      <c r="C1466" s="49" t="s">
        <v>5976</v>
      </c>
      <c r="D1466" s="60">
        <v>2</v>
      </c>
      <c r="E1466" s="60">
        <v>1</v>
      </c>
      <c r="F1466" s="72"/>
    </row>
    <row r="1467" spans="2:6" x14ac:dyDescent="0.25">
      <c r="B1467" s="49" t="s">
        <v>7987</v>
      </c>
      <c r="C1467" s="49" t="s">
        <v>5976</v>
      </c>
      <c r="D1467" s="60">
        <v>1</v>
      </c>
      <c r="E1467" s="60">
        <v>1</v>
      </c>
      <c r="F1467" s="72"/>
    </row>
    <row r="1468" spans="2:6" x14ac:dyDescent="0.25">
      <c r="B1468" s="49" t="s">
        <v>7986</v>
      </c>
      <c r="C1468" s="49" t="s">
        <v>5976</v>
      </c>
      <c r="D1468" s="60">
        <v>1</v>
      </c>
      <c r="E1468" s="60">
        <v>1</v>
      </c>
      <c r="F1468" s="72"/>
    </row>
    <row r="1469" spans="2:6" x14ac:dyDescent="0.25">
      <c r="B1469" s="49" t="s">
        <v>7985</v>
      </c>
      <c r="C1469" s="49" t="s">
        <v>5976</v>
      </c>
      <c r="D1469" s="60">
        <v>1</v>
      </c>
      <c r="E1469" s="60">
        <v>1</v>
      </c>
      <c r="F1469" s="72"/>
    </row>
    <row r="1470" spans="2:6" x14ac:dyDescent="0.25">
      <c r="B1470" s="49" t="s">
        <v>7984</v>
      </c>
      <c r="C1470" s="49" t="s">
        <v>5976</v>
      </c>
      <c r="D1470" s="60">
        <v>1</v>
      </c>
      <c r="E1470" s="60">
        <v>1</v>
      </c>
      <c r="F1470" s="72"/>
    </row>
    <row r="1471" spans="2:6" x14ac:dyDescent="0.25">
      <c r="B1471" s="49" t="s">
        <v>7983</v>
      </c>
      <c r="C1471" s="49" t="s">
        <v>5976</v>
      </c>
      <c r="D1471" s="60">
        <v>1</v>
      </c>
      <c r="E1471" s="60">
        <v>1</v>
      </c>
      <c r="F1471" s="72"/>
    </row>
    <row r="1472" spans="2:6" x14ac:dyDescent="0.25">
      <c r="B1472" s="49" t="s">
        <v>7982</v>
      </c>
      <c r="C1472" s="49" t="s">
        <v>5976</v>
      </c>
      <c r="D1472" s="60">
        <v>1</v>
      </c>
      <c r="E1472" s="60">
        <v>1</v>
      </c>
      <c r="F1472" s="72"/>
    </row>
    <row r="1473" spans="2:6" x14ac:dyDescent="0.25">
      <c r="B1473" s="49" t="s">
        <v>7981</v>
      </c>
      <c r="C1473" s="49" t="s">
        <v>5976</v>
      </c>
      <c r="D1473" s="60">
        <v>1</v>
      </c>
      <c r="E1473" s="60">
        <v>1</v>
      </c>
      <c r="F1473" s="72"/>
    </row>
    <row r="1474" spans="2:6" x14ac:dyDescent="0.25">
      <c r="B1474" s="49" t="s">
        <v>7980</v>
      </c>
      <c r="C1474" s="49" t="s">
        <v>5976</v>
      </c>
      <c r="D1474" s="60">
        <v>1</v>
      </c>
      <c r="E1474" s="60">
        <v>1</v>
      </c>
      <c r="F1474" s="72"/>
    </row>
    <row r="1475" spans="2:6" x14ac:dyDescent="0.25">
      <c r="B1475" s="49" t="s">
        <v>7979</v>
      </c>
      <c r="C1475" s="49" t="s">
        <v>5976</v>
      </c>
      <c r="D1475" s="60">
        <v>1</v>
      </c>
      <c r="E1475" s="60">
        <v>1</v>
      </c>
      <c r="F1475" s="72"/>
    </row>
    <row r="1476" spans="2:6" x14ac:dyDescent="0.25">
      <c r="B1476" s="49" t="s">
        <v>7978</v>
      </c>
      <c r="C1476" s="49" t="s">
        <v>5976</v>
      </c>
      <c r="D1476" s="60">
        <v>1</v>
      </c>
      <c r="E1476" s="60">
        <v>1</v>
      </c>
      <c r="F1476" s="72"/>
    </row>
    <row r="1477" spans="2:6" x14ac:dyDescent="0.25">
      <c r="B1477" s="49" t="s">
        <v>7977</v>
      </c>
      <c r="C1477" s="49" t="s">
        <v>5976</v>
      </c>
      <c r="D1477" s="60">
        <v>1</v>
      </c>
      <c r="E1477" s="60">
        <v>1</v>
      </c>
      <c r="F1477" s="72"/>
    </row>
    <row r="1478" spans="2:6" x14ac:dyDescent="0.25">
      <c r="B1478" s="49" t="s">
        <v>7976</v>
      </c>
      <c r="C1478" s="49" t="s">
        <v>5976</v>
      </c>
      <c r="D1478" s="60">
        <v>1</v>
      </c>
      <c r="E1478" s="60">
        <v>1</v>
      </c>
      <c r="F1478" s="72"/>
    </row>
    <row r="1479" spans="2:6" x14ac:dyDescent="0.25">
      <c r="B1479" s="49" t="s">
        <v>7975</v>
      </c>
      <c r="C1479" s="49" t="s">
        <v>5976</v>
      </c>
      <c r="D1479" s="60">
        <v>1</v>
      </c>
      <c r="E1479" s="60">
        <v>1</v>
      </c>
      <c r="F1479" s="72"/>
    </row>
    <row r="1480" spans="2:6" x14ac:dyDescent="0.25">
      <c r="B1480" s="49" t="s">
        <v>7974</v>
      </c>
      <c r="C1480" s="49" t="s">
        <v>5976</v>
      </c>
      <c r="D1480" s="60">
        <v>1</v>
      </c>
      <c r="E1480" s="60">
        <v>1</v>
      </c>
      <c r="F1480" s="72"/>
    </row>
    <row r="1481" spans="2:6" x14ac:dyDescent="0.25">
      <c r="B1481" s="49" t="s">
        <v>7973</v>
      </c>
      <c r="C1481" s="49" t="s">
        <v>5976</v>
      </c>
      <c r="D1481" s="60">
        <v>1</v>
      </c>
      <c r="E1481" s="60">
        <v>1</v>
      </c>
      <c r="F1481" s="72"/>
    </row>
    <row r="1482" spans="2:6" x14ac:dyDescent="0.25">
      <c r="B1482" s="49" t="s">
        <v>7972</v>
      </c>
      <c r="C1482" s="49" t="s">
        <v>5976</v>
      </c>
      <c r="D1482" s="60">
        <v>1</v>
      </c>
      <c r="E1482" s="60">
        <v>1</v>
      </c>
      <c r="F1482" s="72"/>
    </row>
    <row r="1483" spans="2:6" x14ac:dyDescent="0.25">
      <c r="B1483" s="49" t="s">
        <v>7971</v>
      </c>
      <c r="C1483" s="49" t="s">
        <v>5976</v>
      </c>
      <c r="D1483" s="60">
        <v>1</v>
      </c>
      <c r="E1483" s="60">
        <v>1</v>
      </c>
      <c r="F1483" s="72"/>
    </row>
    <row r="1484" spans="2:6" x14ac:dyDescent="0.25">
      <c r="B1484" s="49" t="s">
        <v>7970</v>
      </c>
      <c r="C1484" s="49" t="s">
        <v>5976</v>
      </c>
      <c r="D1484" s="60">
        <v>1</v>
      </c>
      <c r="E1484" s="60">
        <v>1</v>
      </c>
      <c r="F1484" s="72"/>
    </row>
    <row r="1485" spans="2:6" x14ac:dyDescent="0.25">
      <c r="B1485" s="49" t="s">
        <v>7969</v>
      </c>
      <c r="C1485" s="49" t="s">
        <v>5976</v>
      </c>
      <c r="D1485" s="60">
        <v>1</v>
      </c>
      <c r="E1485" s="60">
        <v>1</v>
      </c>
      <c r="F1485" s="72"/>
    </row>
    <row r="1486" spans="2:6" x14ac:dyDescent="0.25">
      <c r="B1486" s="49" t="s">
        <v>7968</v>
      </c>
      <c r="C1486" s="49" t="s">
        <v>5976</v>
      </c>
      <c r="D1486" s="60">
        <v>1</v>
      </c>
      <c r="E1486" s="60">
        <v>1</v>
      </c>
      <c r="F1486" s="72"/>
    </row>
    <row r="1487" spans="2:6" x14ac:dyDescent="0.25">
      <c r="B1487" s="49" t="s">
        <v>7967</v>
      </c>
      <c r="C1487" s="49" t="s">
        <v>5976</v>
      </c>
      <c r="D1487" s="60">
        <v>1</v>
      </c>
      <c r="E1487" s="60">
        <v>1</v>
      </c>
      <c r="F1487" s="72"/>
    </row>
    <row r="1488" spans="2:6" x14ac:dyDescent="0.25">
      <c r="B1488" s="49" t="s">
        <v>7966</v>
      </c>
      <c r="C1488" s="49" t="s">
        <v>5976</v>
      </c>
      <c r="D1488" s="60">
        <v>1</v>
      </c>
      <c r="E1488" s="60">
        <v>1</v>
      </c>
      <c r="F1488" s="72"/>
    </row>
    <row r="1489" spans="2:6" x14ac:dyDescent="0.25">
      <c r="B1489" s="49" t="s">
        <v>7965</v>
      </c>
      <c r="C1489" s="49" t="s">
        <v>5976</v>
      </c>
      <c r="D1489" s="60">
        <v>1</v>
      </c>
      <c r="E1489" s="60">
        <v>1</v>
      </c>
      <c r="F1489" s="72"/>
    </row>
    <row r="1490" spans="2:6" x14ac:dyDescent="0.25">
      <c r="B1490" s="49" t="s">
        <v>7964</v>
      </c>
      <c r="C1490" s="49" t="s">
        <v>5976</v>
      </c>
      <c r="D1490" s="60">
        <v>1</v>
      </c>
      <c r="E1490" s="60">
        <v>1</v>
      </c>
      <c r="F1490" s="72"/>
    </row>
    <row r="1491" spans="2:6" x14ac:dyDescent="0.25">
      <c r="B1491" s="49" t="s">
        <v>7963</v>
      </c>
      <c r="C1491" s="49" t="s">
        <v>5976</v>
      </c>
      <c r="D1491" s="60">
        <v>1</v>
      </c>
      <c r="E1491" s="60">
        <v>1</v>
      </c>
      <c r="F1491" s="72"/>
    </row>
    <row r="1492" spans="2:6" x14ac:dyDescent="0.25">
      <c r="B1492" s="49" t="s">
        <v>7962</v>
      </c>
      <c r="C1492" s="49" t="s">
        <v>5976</v>
      </c>
      <c r="D1492" s="60">
        <v>1</v>
      </c>
      <c r="E1492" s="60">
        <v>1</v>
      </c>
      <c r="F1492" s="72"/>
    </row>
    <row r="1493" spans="2:6" x14ac:dyDescent="0.25">
      <c r="B1493" s="49" t="s">
        <v>7961</v>
      </c>
      <c r="C1493" s="49" t="s">
        <v>5976</v>
      </c>
      <c r="D1493" s="60">
        <v>1</v>
      </c>
      <c r="E1493" s="60">
        <v>1</v>
      </c>
      <c r="F1493" s="72"/>
    </row>
    <row r="1494" spans="2:6" x14ac:dyDescent="0.25">
      <c r="B1494" s="49" t="s">
        <v>7960</v>
      </c>
      <c r="C1494" s="49" t="s">
        <v>5976</v>
      </c>
      <c r="D1494" s="60">
        <v>1</v>
      </c>
      <c r="E1494" s="60">
        <v>1</v>
      </c>
      <c r="F1494" s="72"/>
    </row>
    <row r="1495" spans="2:6" x14ac:dyDescent="0.25">
      <c r="B1495" s="49" t="s">
        <v>7959</v>
      </c>
      <c r="C1495" s="49" t="s">
        <v>5976</v>
      </c>
      <c r="D1495" s="60">
        <v>1</v>
      </c>
      <c r="E1495" s="60">
        <v>1</v>
      </c>
      <c r="F1495" s="72"/>
    </row>
    <row r="1496" spans="2:6" x14ac:dyDescent="0.25">
      <c r="B1496" s="49" t="s">
        <v>7958</v>
      </c>
      <c r="C1496" s="49" t="s">
        <v>5976</v>
      </c>
      <c r="D1496" s="60">
        <v>1</v>
      </c>
      <c r="E1496" s="60">
        <v>1</v>
      </c>
      <c r="F1496" s="72"/>
    </row>
    <row r="1497" spans="2:6" x14ac:dyDescent="0.25">
      <c r="B1497" s="49" t="s">
        <v>7957</v>
      </c>
      <c r="C1497" s="49" t="s">
        <v>5976</v>
      </c>
      <c r="D1497" s="60">
        <v>1</v>
      </c>
      <c r="E1497" s="60">
        <v>1</v>
      </c>
      <c r="F1497" s="72"/>
    </row>
    <row r="1498" spans="2:6" x14ac:dyDescent="0.25">
      <c r="B1498" s="49" t="s">
        <v>7956</v>
      </c>
      <c r="C1498" s="49" t="s">
        <v>5976</v>
      </c>
      <c r="D1498" s="60">
        <v>1</v>
      </c>
      <c r="E1498" s="60">
        <v>1</v>
      </c>
      <c r="F1498" s="72"/>
    </row>
    <row r="1499" spans="2:6" x14ac:dyDescent="0.25">
      <c r="B1499" s="49" t="s">
        <v>7955</v>
      </c>
      <c r="C1499" s="49" t="s">
        <v>5976</v>
      </c>
      <c r="D1499" s="60">
        <v>1</v>
      </c>
      <c r="E1499" s="60">
        <v>1</v>
      </c>
      <c r="F1499" s="72"/>
    </row>
    <row r="1500" spans="2:6" x14ac:dyDescent="0.25">
      <c r="B1500" s="49" t="s">
        <v>7954</v>
      </c>
      <c r="C1500" s="49" t="s">
        <v>5976</v>
      </c>
      <c r="D1500" s="60">
        <v>1</v>
      </c>
      <c r="E1500" s="60">
        <v>1</v>
      </c>
      <c r="F1500" s="72"/>
    </row>
    <row r="1501" spans="2:6" x14ac:dyDescent="0.25">
      <c r="B1501" s="49" t="s">
        <v>7953</v>
      </c>
      <c r="C1501" s="49" t="s">
        <v>5976</v>
      </c>
      <c r="D1501" s="60">
        <v>1</v>
      </c>
      <c r="E1501" s="60">
        <v>1</v>
      </c>
      <c r="F1501" s="72"/>
    </row>
    <row r="1502" spans="2:6" x14ac:dyDescent="0.25">
      <c r="B1502" s="49" t="s">
        <v>7952</v>
      </c>
      <c r="C1502" s="49" t="s">
        <v>5976</v>
      </c>
      <c r="D1502" s="60">
        <v>1</v>
      </c>
      <c r="E1502" s="60">
        <v>1</v>
      </c>
      <c r="F1502" s="72"/>
    </row>
    <row r="1503" spans="2:6" x14ac:dyDescent="0.25">
      <c r="B1503" s="49" t="s">
        <v>7951</v>
      </c>
      <c r="C1503" s="49" t="s">
        <v>5976</v>
      </c>
      <c r="D1503" s="60">
        <v>1</v>
      </c>
      <c r="E1503" s="60">
        <v>1</v>
      </c>
      <c r="F1503" s="72"/>
    </row>
    <row r="1504" spans="2:6" x14ac:dyDescent="0.25">
      <c r="B1504" s="49" t="s">
        <v>7950</v>
      </c>
      <c r="C1504" s="49" t="s">
        <v>5976</v>
      </c>
      <c r="D1504" s="60">
        <v>1</v>
      </c>
      <c r="E1504" s="60">
        <v>1</v>
      </c>
      <c r="F1504" s="72"/>
    </row>
    <row r="1505" spans="2:6" x14ac:dyDescent="0.25">
      <c r="B1505" s="49" t="s">
        <v>7949</v>
      </c>
      <c r="C1505" s="49" t="s">
        <v>5976</v>
      </c>
      <c r="D1505" s="60">
        <v>1</v>
      </c>
      <c r="E1505" s="60">
        <v>1</v>
      </c>
      <c r="F1505" s="72"/>
    </row>
    <row r="1506" spans="2:6" x14ac:dyDescent="0.25">
      <c r="B1506" s="49" t="s">
        <v>7948</v>
      </c>
      <c r="C1506" s="49" t="s">
        <v>5976</v>
      </c>
      <c r="D1506" s="60">
        <v>1</v>
      </c>
      <c r="E1506" s="60">
        <v>1</v>
      </c>
      <c r="F1506" s="72"/>
    </row>
    <row r="1507" spans="2:6" x14ac:dyDescent="0.25">
      <c r="B1507" s="49" t="s">
        <v>7947</v>
      </c>
      <c r="C1507" s="49" t="s">
        <v>5976</v>
      </c>
      <c r="D1507" s="60">
        <v>1</v>
      </c>
      <c r="E1507" s="60">
        <v>1</v>
      </c>
      <c r="F1507" s="72"/>
    </row>
    <row r="1508" spans="2:6" x14ac:dyDescent="0.25">
      <c r="B1508" s="49" t="s">
        <v>7946</v>
      </c>
      <c r="C1508" s="49" t="s">
        <v>5976</v>
      </c>
      <c r="D1508" s="60">
        <v>1</v>
      </c>
      <c r="E1508" s="60">
        <v>1</v>
      </c>
      <c r="F1508" s="72"/>
    </row>
    <row r="1509" spans="2:6" x14ac:dyDescent="0.25">
      <c r="B1509" s="49" t="s">
        <v>7945</v>
      </c>
      <c r="C1509" s="49" t="s">
        <v>5976</v>
      </c>
      <c r="D1509" s="60">
        <v>1</v>
      </c>
      <c r="E1509" s="60">
        <v>1</v>
      </c>
      <c r="F1509" s="72"/>
    </row>
    <row r="1510" spans="2:6" x14ac:dyDescent="0.25">
      <c r="B1510" s="49" t="s">
        <v>7944</v>
      </c>
      <c r="C1510" s="49" t="s">
        <v>5976</v>
      </c>
      <c r="D1510" s="60">
        <v>1</v>
      </c>
      <c r="E1510" s="60">
        <v>1</v>
      </c>
      <c r="F1510" s="72"/>
    </row>
    <row r="1511" spans="2:6" x14ac:dyDescent="0.25">
      <c r="B1511" s="49" t="s">
        <v>7943</v>
      </c>
      <c r="C1511" s="49" t="s">
        <v>5976</v>
      </c>
      <c r="D1511" s="60">
        <v>1</v>
      </c>
      <c r="E1511" s="60">
        <v>1</v>
      </c>
      <c r="F1511" s="72"/>
    </row>
    <row r="1512" spans="2:6" x14ac:dyDescent="0.25">
      <c r="B1512" s="49" t="s">
        <v>7942</v>
      </c>
      <c r="C1512" s="49" t="s">
        <v>5976</v>
      </c>
      <c r="D1512" s="60">
        <v>1</v>
      </c>
      <c r="E1512" s="60">
        <v>1</v>
      </c>
      <c r="F1512" s="72"/>
    </row>
    <row r="1513" spans="2:6" x14ac:dyDescent="0.25">
      <c r="B1513" s="49" t="s">
        <v>7941</v>
      </c>
      <c r="C1513" s="49" t="s">
        <v>5976</v>
      </c>
      <c r="D1513" s="60">
        <v>1</v>
      </c>
      <c r="E1513" s="60">
        <v>1</v>
      </c>
      <c r="F1513" s="72"/>
    </row>
    <row r="1514" spans="2:6" x14ac:dyDescent="0.25">
      <c r="B1514" s="49" t="s">
        <v>7940</v>
      </c>
      <c r="C1514" s="49" t="s">
        <v>5976</v>
      </c>
      <c r="D1514" s="60">
        <v>1</v>
      </c>
      <c r="E1514" s="60">
        <v>1</v>
      </c>
      <c r="F1514" s="72"/>
    </row>
    <row r="1515" spans="2:6" x14ac:dyDescent="0.25">
      <c r="B1515" s="49" t="s">
        <v>7939</v>
      </c>
      <c r="C1515" s="49" t="s">
        <v>5976</v>
      </c>
      <c r="D1515" s="60">
        <v>1</v>
      </c>
      <c r="E1515" s="60">
        <v>1</v>
      </c>
      <c r="F1515" s="72"/>
    </row>
    <row r="1516" spans="2:6" x14ac:dyDescent="0.25">
      <c r="B1516" s="49" t="s">
        <v>7938</v>
      </c>
      <c r="C1516" s="49" t="s">
        <v>5976</v>
      </c>
      <c r="D1516" s="60">
        <v>1</v>
      </c>
      <c r="E1516" s="60">
        <v>1</v>
      </c>
      <c r="F1516" s="72"/>
    </row>
    <row r="1517" spans="2:6" x14ac:dyDescent="0.25">
      <c r="B1517" s="49" t="s">
        <v>7937</v>
      </c>
      <c r="C1517" s="49" t="s">
        <v>5976</v>
      </c>
      <c r="D1517" s="60">
        <v>1</v>
      </c>
      <c r="E1517" s="60">
        <v>1</v>
      </c>
      <c r="F1517" s="72"/>
    </row>
    <row r="1518" spans="2:6" x14ac:dyDescent="0.25">
      <c r="B1518" s="49" t="s">
        <v>7936</v>
      </c>
      <c r="C1518" s="49" t="s">
        <v>5976</v>
      </c>
      <c r="D1518" s="60">
        <v>1</v>
      </c>
      <c r="E1518" s="60">
        <v>1</v>
      </c>
      <c r="F1518" s="72"/>
    </row>
    <row r="1519" spans="2:6" x14ac:dyDescent="0.25">
      <c r="B1519" s="49" t="s">
        <v>7935</v>
      </c>
      <c r="C1519" s="49" t="s">
        <v>5976</v>
      </c>
      <c r="D1519" s="60">
        <v>1</v>
      </c>
      <c r="E1519" s="60">
        <v>1</v>
      </c>
      <c r="F1519" s="72"/>
    </row>
    <row r="1520" spans="2:6" x14ac:dyDescent="0.25">
      <c r="B1520" s="49" t="s">
        <v>7934</v>
      </c>
      <c r="C1520" s="49" t="s">
        <v>5976</v>
      </c>
      <c r="D1520" s="60">
        <v>1</v>
      </c>
      <c r="E1520" s="60">
        <v>1</v>
      </c>
      <c r="F1520" s="72"/>
    </row>
    <row r="1521" spans="2:6" x14ac:dyDescent="0.25">
      <c r="B1521" s="49" t="s">
        <v>7933</v>
      </c>
      <c r="C1521" s="49" t="s">
        <v>5976</v>
      </c>
      <c r="D1521" s="60">
        <v>1</v>
      </c>
      <c r="E1521" s="60">
        <v>1</v>
      </c>
      <c r="F1521" s="72"/>
    </row>
    <row r="1522" spans="2:6" x14ac:dyDescent="0.25">
      <c r="B1522" s="49" t="s">
        <v>7932</v>
      </c>
      <c r="C1522" s="49" t="s">
        <v>5976</v>
      </c>
      <c r="D1522" s="60">
        <v>1</v>
      </c>
      <c r="E1522" s="60">
        <v>1</v>
      </c>
      <c r="F1522" s="72"/>
    </row>
    <row r="1523" spans="2:6" x14ac:dyDescent="0.25">
      <c r="B1523" s="49" t="s">
        <v>7931</v>
      </c>
      <c r="C1523" s="49" t="s">
        <v>5976</v>
      </c>
      <c r="D1523" s="60">
        <v>2</v>
      </c>
      <c r="E1523" s="60">
        <v>1</v>
      </c>
      <c r="F1523" s="72"/>
    </row>
    <row r="1524" spans="2:6" x14ac:dyDescent="0.25">
      <c r="B1524" s="49" t="s">
        <v>7930</v>
      </c>
      <c r="C1524" s="49" t="s">
        <v>5976</v>
      </c>
      <c r="D1524" s="60">
        <v>1</v>
      </c>
      <c r="E1524" s="60">
        <v>1</v>
      </c>
      <c r="F1524" s="72"/>
    </row>
    <row r="1525" spans="2:6" x14ac:dyDescent="0.25">
      <c r="B1525" s="49" t="s">
        <v>7929</v>
      </c>
      <c r="C1525" s="49" t="s">
        <v>5976</v>
      </c>
      <c r="D1525" s="60">
        <v>1</v>
      </c>
      <c r="E1525" s="60">
        <v>1</v>
      </c>
      <c r="F1525" s="72"/>
    </row>
    <row r="1526" spans="2:6" x14ac:dyDescent="0.25">
      <c r="B1526" s="49" t="s">
        <v>7928</v>
      </c>
      <c r="C1526" s="49" t="s">
        <v>5976</v>
      </c>
      <c r="D1526" s="60">
        <v>1</v>
      </c>
      <c r="E1526" s="60">
        <v>1</v>
      </c>
      <c r="F1526" s="72"/>
    </row>
    <row r="1527" spans="2:6" x14ac:dyDescent="0.25">
      <c r="B1527" s="49" t="s">
        <v>7927</v>
      </c>
      <c r="C1527" s="49" t="s">
        <v>5976</v>
      </c>
      <c r="D1527" s="60">
        <v>3</v>
      </c>
      <c r="E1527" s="60">
        <v>1</v>
      </c>
      <c r="F1527" s="72"/>
    </row>
    <row r="1528" spans="2:6" x14ac:dyDescent="0.25">
      <c r="B1528" s="49" t="s">
        <v>7926</v>
      </c>
      <c r="C1528" s="49" t="s">
        <v>5976</v>
      </c>
      <c r="D1528" s="60">
        <v>3</v>
      </c>
      <c r="E1528" s="60">
        <v>1</v>
      </c>
      <c r="F1528" s="72"/>
    </row>
    <row r="1529" spans="2:6" x14ac:dyDescent="0.25">
      <c r="B1529" s="49" t="s">
        <v>7925</v>
      </c>
      <c r="C1529" s="49" t="s">
        <v>5976</v>
      </c>
      <c r="D1529" s="60">
        <v>1</v>
      </c>
      <c r="E1529" s="60">
        <v>1</v>
      </c>
      <c r="F1529" s="72"/>
    </row>
    <row r="1530" spans="2:6" x14ac:dyDescent="0.25">
      <c r="B1530" s="49" t="s">
        <v>7924</v>
      </c>
      <c r="C1530" s="49" t="s">
        <v>5976</v>
      </c>
      <c r="D1530" s="60">
        <v>1</v>
      </c>
      <c r="E1530" s="60">
        <v>1</v>
      </c>
      <c r="F1530" s="72"/>
    </row>
    <row r="1531" spans="2:6" x14ac:dyDescent="0.25">
      <c r="B1531" s="49" t="s">
        <v>7923</v>
      </c>
      <c r="C1531" s="49" t="s">
        <v>5976</v>
      </c>
      <c r="D1531" s="60">
        <v>1</v>
      </c>
      <c r="E1531" s="60">
        <v>1</v>
      </c>
      <c r="F1531" s="72"/>
    </row>
    <row r="1532" spans="2:6" x14ac:dyDescent="0.25">
      <c r="B1532" s="49" t="s">
        <v>7922</v>
      </c>
      <c r="C1532" s="49" t="s">
        <v>5976</v>
      </c>
      <c r="D1532" s="60">
        <v>1</v>
      </c>
      <c r="E1532" s="60">
        <v>1</v>
      </c>
      <c r="F1532" s="72"/>
    </row>
    <row r="1533" spans="2:6" x14ac:dyDescent="0.25">
      <c r="B1533" s="49" t="s">
        <v>7921</v>
      </c>
      <c r="C1533" s="49" t="s">
        <v>5976</v>
      </c>
      <c r="D1533" s="60">
        <v>1</v>
      </c>
      <c r="E1533" s="60">
        <v>1</v>
      </c>
      <c r="F1533" s="72"/>
    </row>
    <row r="1534" spans="2:6" x14ac:dyDescent="0.25">
      <c r="B1534" s="49" t="s">
        <v>7920</v>
      </c>
      <c r="C1534" s="49" t="s">
        <v>5976</v>
      </c>
      <c r="D1534" s="60">
        <v>1</v>
      </c>
      <c r="E1534" s="60">
        <v>1</v>
      </c>
      <c r="F1534" s="72"/>
    </row>
    <row r="1535" spans="2:6" x14ac:dyDescent="0.25">
      <c r="B1535" s="49" t="s">
        <v>7919</v>
      </c>
      <c r="C1535" s="49" t="s">
        <v>5976</v>
      </c>
      <c r="D1535" s="60">
        <v>1</v>
      </c>
      <c r="E1535" s="60">
        <v>1</v>
      </c>
      <c r="F1535" s="72"/>
    </row>
    <row r="1536" spans="2:6" x14ac:dyDescent="0.25">
      <c r="B1536" s="49" t="s">
        <v>7918</v>
      </c>
      <c r="C1536" s="49" t="s">
        <v>5976</v>
      </c>
      <c r="D1536" s="60">
        <v>1</v>
      </c>
      <c r="E1536" s="60">
        <v>1</v>
      </c>
      <c r="F1536" s="72"/>
    </row>
    <row r="1537" spans="2:6" x14ac:dyDescent="0.25">
      <c r="B1537" s="49" t="s">
        <v>7917</v>
      </c>
      <c r="C1537" s="49" t="s">
        <v>5976</v>
      </c>
      <c r="D1537" s="60">
        <v>1</v>
      </c>
      <c r="E1537" s="60">
        <v>1</v>
      </c>
      <c r="F1537" s="72"/>
    </row>
    <row r="1538" spans="2:6" x14ac:dyDescent="0.25">
      <c r="B1538" s="49" t="s">
        <v>7916</v>
      </c>
      <c r="C1538" s="49" t="s">
        <v>5976</v>
      </c>
      <c r="D1538" s="60">
        <v>1</v>
      </c>
      <c r="E1538" s="60">
        <v>1</v>
      </c>
      <c r="F1538" s="72"/>
    </row>
    <row r="1539" spans="2:6" x14ac:dyDescent="0.25">
      <c r="B1539" s="49" t="s">
        <v>7915</v>
      </c>
      <c r="C1539" s="49" t="s">
        <v>5976</v>
      </c>
      <c r="D1539" s="60">
        <v>1</v>
      </c>
      <c r="E1539" s="60">
        <v>1</v>
      </c>
      <c r="F1539" s="72"/>
    </row>
    <row r="1540" spans="2:6" x14ac:dyDescent="0.25">
      <c r="B1540" s="49" t="s">
        <v>7914</v>
      </c>
      <c r="C1540" s="49" t="s">
        <v>5976</v>
      </c>
      <c r="D1540" s="60">
        <v>1</v>
      </c>
      <c r="E1540" s="60">
        <v>1</v>
      </c>
      <c r="F1540" s="72"/>
    </row>
    <row r="1541" spans="2:6" x14ac:dyDescent="0.25">
      <c r="B1541" s="49" t="s">
        <v>7913</v>
      </c>
      <c r="C1541" s="49" t="s">
        <v>5976</v>
      </c>
      <c r="D1541" s="60">
        <v>1</v>
      </c>
      <c r="E1541" s="60">
        <v>1</v>
      </c>
      <c r="F1541" s="72"/>
    </row>
    <row r="1542" spans="2:6" x14ac:dyDescent="0.25">
      <c r="B1542" s="49" t="s">
        <v>7912</v>
      </c>
      <c r="C1542" s="49" t="s">
        <v>5976</v>
      </c>
      <c r="D1542" s="60">
        <v>1</v>
      </c>
      <c r="E1542" s="60">
        <v>1</v>
      </c>
      <c r="F1542" s="72"/>
    </row>
    <row r="1543" spans="2:6" x14ac:dyDescent="0.25">
      <c r="B1543" s="49" t="s">
        <v>7911</v>
      </c>
      <c r="C1543" s="49" t="s">
        <v>5976</v>
      </c>
      <c r="D1543" s="60">
        <v>1</v>
      </c>
      <c r="E1543" s="60">
        <v>1</v>
      </c>
      <c r="F1543" s="72"/>
    </row>
    <row r="1544" spans="2:6" x14ac:dyDescent="0.25">
      <c r="B1544" s="49" t="s">
        <v>7910</v>
      </c>
      <c r="C1544" s="49" t="s">
        <v>5976</v>
      </c>
      <c r="D1544" s="60">
        <v>1</v>
      </c>
      <c r="E1544" s="60">
        <v>1</v>
      </c>
      <c r="F1544" s="72"/>
    </row>
    <row r="1545" spans="2:6" x14ac:dyDescent="0.25">
      <c r="B1545" s="49" t="s">
        <v>7909</v>
      </c>
      <c r="C1545" s="49" t="s">
        <v>5976</v>
      </c>
      <c r="D1545" s="60">
        <v>1</v>
      </c>
      <c r="E1545" s="60">
        <v>1</v>
      </c>
      <c r="F1545" s="72"/>
    </row>
    <row r="1546" spans="2:6" x14ac:dyDescent="0.25">
      <c r="B1546" s="49" t="s">
        <v>7908</v>
      </c>
      <c r="C1546" s="49" t="s">
        <v>5976</v>
      </c>
      <c r="D1546" s="60">
        <v>1</v>
      </c>
      <c r="E1546" s="60">
        <v>1</v>
      </c>
      <c r="F1546" s="72"/>
    </row>
    <row r="1547" spans="2:6" x14ac:dyDescent="0.25">
      <c r="B1547" s="49" t="s">
        <v>7907</v>
      </c>
      <c r="C1547" s="49" t="s">
        <v>5976</v>
      </c>
      <c r="D1547" s="60">
        <v>1</v>
      </c>
      <c r="E1547" s="60">
        <v>1</v>
      </c>
      <c r="F1547" s="72"/>
    </row>
    <row r="1548" spans="2:6" x14ac:dyDescent="0.25">
      <c r="B1548" s="49" t="s">
        <v>7906</v>
      </c>
      <c r="C1548" s="49" t="s">
        <v>5976</v>
      </c>
      <c r="D1548" s="60">
        <v>1</v>
      </c>
      <c r="E1548" s="60">
        <v>1</v>
      </c>
      <c r="F1548" s="72"/>
    </row>
    <row r="1549" spans="2:6" x14ac:dyDescent="0.25">
      <c r="B1549" s="49" t="s">
        <v>7905</v>
      </c>
      <c r="C1549" s="49" t="s">
        <v>5976</v>
      </c>
      <c r="D1549" s="60">
        <v>1</v>
      </c>
      <c r="E1549" s="60">
        <v>1</v>
      </c>
      <c r="F1549" s="72"/>
    </row>
    <row r="1550" spans="2:6" x14ac:dyDescent="0.25">
      <c r="B1550" s="49" t="s">
        <v>7904</v>
      </c>
      <c r="C1550" s="49" t="s">
        <v>5976</v>
      </c>
      <c r="D1550" s="60">
        <v>1</v>
      </c>
      <c r="E1550" s="60">
        <v>1</v>
      </c>
      <c r="F1550" s="72"/>
    </row>
    <row r="1551" spans="2:6" x14ac:dyDescent="0.25">
      <c r="B1551" s="49" t="s">
        <v>7903</v>
      </c>
      <c r="C1551" s="49" t="s">
        <v>5976</v>
      </c>
      <c r="D1551" s="60">
        <v>1</v>
      </c>
      <c r="E1551" s="60">
        <v>1</v>
      </c>
      <c r="F1551" s="72"/>
    </row>
    <row r="1552" spans="2:6" x14ac:dyDescent="0.25">
      <c r="B1552" s="49" t="s">
        <v>7902</v>
      </c>
      <c r="C1552" s="49" t="s">
        <v>5976</v>
      </c>
      <c r="D1552" s="60">
        <v>1</v>
      </c>
      <c r="E1552" s="60">
        <v>1</v>
      </c>
      <c r="F1552" s="72"/>
    </row>
    <row r="1553" spans="2:6" x14ac:dyDescent="0.25">
      <c r="B1553" s="49" t="s">
        <v>7901</v>
      </c>
      <c r="C1553" s="49" t="s">
        <v>5976</v>
      </c>
      <c r="D1553" s="60">
        <v>1</v>
      </c>
      <c r="E1553" s="60">
        <v>1</v>
      </c>
      <c r="F1553" s="72"/>
    </row>
    <row r="1554" spans="2:6" x14ac:dyDescent="0.25">
      <c r="B1554" s="49" t="s">
        <v>7900</v>
      </c>
      <c r="C1554" s="49" t="s">
        <v>5976</v>
      </c>
      <c r="D1554" s="60">
        <v>1</v>
      </c>
      <c r="E1554" s="60">
        <v>1</v>
      </c>
      <c r="F1554" s="72"/>
    </row>
    <row r="1555" spans="2:6" x14ac:dyDescent="0.25">
      <c r="B1555" s="49" t="s">
        <v>7899</v>
      </c>
      <c r="C1555" s="49" t="s">
        <v>5976</v>
      </c>
      <c r="D1555" s="60">
        <v>1</v>
      </c>
      <c r="E1555" s="60">
        <v>1</v>
      </c>
      <c r="F1555" s="72"/>
    </row>
    <row r="1556" spans="2:6" x14ac:dyDescent="0.25">
      <c r="B1556" s="49" t="s">
        <v>7898</v>
      </c>
      <c r="C1556" s="49" t="s">
        <v>5976</v>
      </c>
      <c r="D1556" s="60">
        <v>1</v>
      </c>
      <c r="E1556" s="60">
        <v>1</v>
      </c>
      <c r="F1556" s="72"/>
    </row>
    <row r="1557" spans="2:6" x14ac:dyDescent="0.25">
      <c r="B1557" s="49" t="s">
        <v>7897</v>
      </c>
      <c r="C1557" s="49" t="s">
        <v>5976</v>
      </c>
      <c r="D1557" s="60">
        <v>1</v>
      </c>
      <c r="E1557" s="60">
        <v>1</v>
      </c>
      <c r="F1557" s="72"/>
    </row>
    <row r="1558" spans="2:6" x14ac:dyDescent="0.25">
      <c r="B1558" s="49" t="s">
        <v>7896</v>
      </c>
      <c r="C1558" s="49" t="s">
        <v>5976</v>
      </c>
      <c r="D1558" s="60">
        <v>1</v>
      </c>
      <c r="E1558" s="60">
        <v>1</v>
      </c>
      <c r="F1558" s="72"/>
    </row>
    <row r="1559" spans="2:6" x14ac:dyDescent="0.25">
      <c r="B1559" s="49" t="s">
        <v>7895</v>
      </c>
      <c r="C1559" s="49" t="s">
        <v>5976</v>
      </c>
      <c r="D1559" s="60">
        <v>1</v>
      </c>
      <c r="E1559" s="60">
        <v>1</v>
      </c>
      <c r="F1559" s="72"/>
    </row>
    <row r="1560" spans="2:6" x14ac:dyDescent="0.25">
      <c r="B1560" s="49" t="s">
        <v>7894</v>
      </c>
      <c r="C1560" s="49" t="s">
        <v>5976</v>
      </c>
      <c r="D1560" s="60">
        <v>3</v>
      </c>
      <c r="E1560" s="60">
        <v>1</v>
      </c>
      <c r="F1560" s="72"/>
    </row>
    <row r="1561" spans="2:6" x14ac:dyDescent="0.25">
      <c r="B1561" s="49" t="s">
        <v>7893</v>
      </c>
      <c r="C1561" s="49" t="s">
        <v>5976</v>
      </c>
      <c r="D1561" s="60">
        <v>1</v>
      </c>
      <c r="E1561" s="60">
        <v>1</v>
      </c>
      <c r="F1561" s="72"/>
    </row>
    <row r="1562" spans="2:6" x14ac:dyDescent="0.25">
      <c r="B1562" s="49" t="s">
        <v>7892</v>
      </c>
      <c r="C1562" s="49" t="s">
        <v>5976</v>
      </c>
      <c r="D1562" s="60">
        <v>1</v>
      </c>
      <c r="E1562" s="60">
        <v>1</v>
      </c>
      <c r="F1562" s="72"/>
    </row>
    <row r="1563" spans="2:6" x14ac:dyDescent="0.25">
      <c r="B1563" s="49" t="s">
        <v>7891</v>
      </c>
      <c r="C1563" s="49" t="s">
        <v>5976</v>
      </c>
      <c r="D1563" s="60">
        <v>1</v>
      </c>
      <c r="E1563" s="60">
        <v>1</v>
      </c>
      <c r="F1563" s="72"/>
    </row>
    <row r="1564" spans="2:6" x14ac:dyDescent="0.25">
      <c r="B1564" s="49" t="s">
        <v>7890</v>
      </c>
      <c r="C1564" s="49" t="s">
        <v>5976</v>
      </c>
      <c r="D1564" s="60">
        <v>1</v>
      </c>
      <c r="E1564" s="60">
        <v>1</v>
      </c>
      <c r="F1564" s="72"/>
    </row>
    <row r="1565" spans="2:6" x14ac:dyDescent="0.25">
      <c r="B1565" s="49" t="s">
        <v>7889</v>
      </c>
      <c r="C1565" s="49" t="s">
        <v>5976</v>
      </c>
      <c r="D1565" s="60">
        <v>1</v>
      </c>
      <c r="E1565" s="60">
        <v>1</v>
      </c>
      <c r="F1565" s="72"/>
    </row>
    <row r="1566" spans="2:6" x14ac:dyDescent="0.25">
      <c r="B1566" s="49" t="s">
        <v>7888</v>
      </c>
      <c r="C1566" s="49" t="s">
        <v>5976</v>
      </c>
      <c r="D1566" s="60">
        <v>1</v>
      </c>
      <c r="E1566" s="60">
        <v>1</v>
      </c>
      <c r="F1566" s="72"/>
    </row>
    <row r="1567" spans="2:6" x14ac:dyDescent="0.25">
      <c r="B1567" s="49" t="s">
        <v>7887</v>
      </c>
      <c r="C1567" s="49" t="s">
        <v>5976</v>
      </c>
      <c r="D1567" s="60">
        <v>2</v>
      </c>
      <c r="E1567" s="60">
        <v>1</v>
      </c>
      <c r="F1567" s="72"/>
    </row>
    <row r="1568" spans="2:6" x14ac:dyDescent="0.25">
      <c r="B1568" s="49" t="s">
        <v>7886</v>
      </c>
      <c r="C1568" s="49" t="s">
        <v>5976</v>
      </c>
      <c r="D1568" s="60">
        <v>1</v>
      </c>
      <c r="E1568" s="60">
        <v>1</v>
      </c>
      <c r="F1568" s="72"/>
    </row>
    <row r="1569" spans="2:6" x14ac:dyDescent="0.25">
      <c r="B1569" s="49" t="s">
        <v>7885</v>
      </c>
      <c r="C1569" s="49" t="s">
        <v>5976</v>
      </c>
      <c r="D1569" s="60">
        <v>1</v>
      </c>
      <c r="E1569" s="60">
        <v>1</v>
      </c>
      <c r="F1569" s="72"/>
    </row>
    <row r="1570" spans="2:6" x14ac:dyDescent="0.25">
      <c r="B1570" s="49" t="s">
        <v>7884</v>
      </c>
      <c r="C1570" s="49" t="s">
        <v>5976</v>
      </c>
      <c r="D1570" s="60">
        <v>1</v>
      </c>
      <c r="E1570" s="60">
        <v>1</v>
      </c>
      <c r="F1570" s="72"/>
    </row>
    <row r="1571" spans="2:6" x14ac:dyDescent="0.25">
      <c r="B1571" s="49" t="s">
        <v>7883</v>
      </c>
      <c r="C1571" s="49" t="s">
        <v>5976</v>
      </c>
      <c r="D1571" s="60">
        <v>1</v>
      </c>
      <c r="E1571" s="60">
        <v>1</v>
      </c>
      <c r="F1571" s="72"/>
    </row>
    <row r="1572" spans="2:6" x14ac:dyDescent="0.25">
      <c r="B1572" s="49" t="s">
        <v>7882</v>
      </c>
      <c r="C1572" s="49" t="s">
        <v>5976</v>
      </c>
      <c r="D1572" s="60">
        <v>1</v>
      </c>
      <c r="E1572" s="60">
        <v>1</v>
      </c>
      <c r="F1572" s="72"/>
    </row>
    <row r="1573" spans="2:6" x14ac:dyDescent="0.25">
      <c r="B1573" s="49" t="s">
        <v>7881</v>
      </c>
      <c r="C1573" s="49" t="s">
        <v>5976</v>
      </c>
      <c r="D1573" s="60">
        <v>2</v>
      </c>
      <c r="E1573" s="60">
        <v>1</v>
      </c>
      <c r="F1573" s="72"/>
    </row>
    <row r="1574" spans="2:6" x14ac:dyDescent="0.25">
      <c r="B1574" s="49" t="s">
        <v>7880</v>
      </c>
      <c r="C1574" s="49" t="s">
        <v>5976</v>
      </c>
      <c r="D1574" s="60">
        <v>1</v>
      </c>
      <c r="E1574" s="60">
        <v>1</v>
      </c>
      <c r="F1574" s="72"/>
    </row>
    <row r="1575" spans="2:6" x14ac:dyDescent="0.25">
      <c r="B1575" s="49" t="s">
        <v>7879</v>
      </c>
      <c r="C1575" s="49" t="s">
        <v>5976</v>
      </c>
      <c r="D1575" s="60">
        <v>1</v>
      </c>
      <c r="E1575" s="60">
        <v>1</v>
      </c>
      <c r="F1575" s="72"/>
    </row>
    <row r="1576" spans="2:6" x14ac:dyDescent="0.25">
      <c r="B1576" s="49" t="s">
        <v>7878</v>
      </c>
      <c r="C1576" s="49" t="s">
        <v>5976</v>
      </c>
      <c r="D1576" s="60">
        <v>1</v>
      </c>
      <c r="E1576" s="60">
        <v>1</v>
      </c>
      <c r="F1576" s="72"/>
    </row>
    <row r="1577" spans="2:6" x14ac:dyDescent="0.25">
      <c r="B1577" s="49" t="s">
        <v>7877</v>
      </c>
      <c r="C1577" s="49" t="s">
        <v>5976</v>
      </c>
      <c r="D1577" s="60">
        <v>1</v>
      </c>
      <c r="E1577" s="60">
        <v>1</v>
      </c>
      <c r="F1577" s="72"/>
    </row>
    <row r="1578" spans="2:6" x14ac:dyDescent="0.25">
      <c r="B1578" s="49" t="s">
        <v>7876</v>
      </c>
      <c r="C1578" s="49" t="s">
        <v>5976</v>
      </c>
      <c r="D1578" s="60">
        <v>1</v>
      </c>
      <c r="E1578" s="60">
        <v>1</v>
      </c>
      <c r="F1578" s="72"/>
    </row>
    <row r="1579" spans="2:6" x14ac:dyDescent="0.25">
      <c r="B1579" s="49" t="s">
        <v>7875</v>
      </c>
      <c r="C1579" s="49" t="s">
        <v>5976</v>
      </c>
      <c r="D1579" s="60">
        <v>1</v>
      </c>
      <c r="E1579" s="60">
        <v>1</v>
      </c>
      <c r="F1579" s="72"/>
    </row>
    <row r="1580" spans="2:6" x14ac:dyDescent="0.25">
      <c r="B1580" s="49" t="s">
        <v>7874</v>
      </c>
      <c r="C1580" s="49" t="s">
        <v>5976</v>
      </c>
      <c r="D1580" s="60">
        <v>1</v>
      </c>
      <c r="E1580" s="60">
        <v>1</v>
      </c>
      <c r="F1580" s="72"/>
    </row>
    <row r="1581" spans="2:6" x14ac:dyDescent="0.25">
      <c r="B1581" s="49" t="s">
        <v>7873</v>
      </c>
      <c r="C1581" s="49" t="s">
        <v>5976</v>
      </c>
      <c r="D1581" s="60">
        <v>1</v>
      </c>
      <c r="E1581" s="60">
        <v>1</v>
      </c>
      <c r="F1581" s="72"/>
    </row>
    <row r="1582" spans="2:6" x14ac:dyDescent="0.25">
      <c r="B1582" s="49" t="s">
        <v>7872</v>
      </c>
      <c r="C1582" s="49" t="s">
        <v>5976</v>
      </c>
      <c r="D1582" s="60">
        <v>2</v>
      </c>
      <c r="E1582" s="60">
        <v>1</v>
      </c>
      <c r="F1582" s="72"/>
    </row>
    <row r="1583" spans="2:6" x14ac:dyDescent="0.25">
      <c r="B1583" s="49" t="s">
        <v>7871</v>
      </c>
      <c r="C1583" s="49" t="s">
        <v>5976</v>
      </c>
      <c r="D1583" s="60">
        <v>1</v>
      </c>
      <c r="E1583" s="60">
        <v>1</v>
      </c>
      <c r="F1583" s="72"/>
    </row>
    <row r="1584" spans="2:6" x14ac:dyDescent="0.25">
      <c r="B1584" s="49" t="s">
        <v>7870</v>
      </c>
      <c r="C1584" s="49" t="s">
        <v>5976</v>
      </c>
      <c r="D1584" s="60">
        <v>1</v>
      </c>
      <c r="E1584" s="60">
        <v>1</v>
      </c>
      <c r="F1584" s="72"/>
    </row>
    <row r="1585" spans="2:6" x14ac:dyDescent="0.25">
      <c r="B1585" s="49" t="s">
        <v>7869</v>
      </c>
      <c r="C1585" s="49" t="s">
        <v>5976</v>
      </c>
      <c r="D1585" s="60">
        <v>1</v>
      </c>
      <c r="E1585" s="60">
        <v>1</v>
      </c>
      <c r="F1585" s="72"/>
    </row>
    <row r="1586" spans="2:6" x14ac:dyDescent="0.25">
      <c r="B1586" s="49" t="s">
        <v>7868</v>
      </c>
      <c r="C1586" s="49" t="s">
        <v>5976</v>
      </c>
      <c r="D1586" s="60">
        <v>1</v>
      </c>
      <c r="E1586" s="60">
        <v>1</v>
      </c>
      <c r="F1586" s="72"/>
    </row>
    <row r="1587" spans="2:6" x14ac:dyDescent="0.25">
      <c r="B1587" s="49" t="s">
        <v>7867</v>
      </c>
      <c r="C1587" s="49" t="s">
        <v>5976</v>
      </c>
      <c r="D1587" s="60">
        <v>2</v>
      </c>
      <c r="E1587" s="60">
        <v>1</v>
      </c>
      <c r="F1587" s="72"/>
    </row>
    <row r="1588" spans="2:6" x14ac:dyDescent="0.25">
      <c r="B1588" s="49" t="s">
        <v>7866</v>
      </c>
      <c r="C1588" s="49" t="s">
        <v>5976</v>
      </c>
      <c r="D1588" s="60">
        <v>2</v>
      </c>
      <c r="E1588" s="60">
        <v>1</v>
      </c>
      <c r="F1588" s="72"/>
    </row>
    <row r="1589" spans="2:6" x14ac:dyDescent="0.25">
      <c r="B1589" s="49" t="s">
        <v>7865</v>
      </c>
      <c r="C1589" s="49" t="s">
        <v>5976</v>
      </c>
      <c r="D1589" s="60">
        <v>1</v>
      </c>
      <c r="E1589" s="60">
        <v>1</v>
      </c>
      <c r="F1589" s="72"/>
    </row>
    <row r="1590" spans="2:6" x14ac:dyDescent="0.25">
      <c r="B1590" s="49" t="s">
        <v>7864</v>
      </c>
      <c r="C1590" s="49" t="s">
        <v>5976</v>
      </c>
      <c r="D1590" s="60">
        <v>1</v>
      </c>
      <c r="E1590" s="60">
        <v>1</v>
      </c>
      <c r="F1590" s="72"/>
    </row>
    <row r="1591" spans="2:6" x14ac:dyDescent="0.25">
      <c r="B1591" s="49" t="s">
        <v>7863</v>
      </c>
      <c r="C1591" s="49" t="s">
        <v>5976</v>
      </c>
      <c r="D1591" s="60">
        <v>1</v>
      </c>
      <c r="E1591" s="60">
        <v>1</v>
      </c>
      <c r="F1591" s="72"/>
    </row>
    <row r="1592" spans="2:6" x14ac:dyDescent="0.25">
      <c r="B1592" s="49" t="s">
        <v>7862</v>
      </c>
      <c r="C1592" s="49" t="s">
        <v>5976</v>
      </c>
      <c r="D1592" s="60">
        <v>1</v>
      </c>
      <c r="E1592" s="60">
        <v>1</v>
      </c>
      <c r="F1592" s="72"/>
    </row>
    <row r="1593" spans="2:6" x14ac:dyDescent="0.25">
      <c r="B1593" s="49" t="s">
        <v>7861</v>
      </c>
      <c r="C1593" s="49" t="s">
        <v>5976</v>
      </c>
      <c r="D1593" s="60">
        <v>1</v>
      </c>
      <c r="E1593" s="60">
        <v>1</v>
      </c>
      <c r="F1593" s="72"/>
    </row>
    <row r="1594" spans="2:6" x14ac:dyDescent="0.25">
      <c r="B1594" s="49" t="s">
        <v>7860</v>
      </c>
      <c r="C1594" s="49" t="s">
        <v>5976</v>
      </c>
      <c r="D1594" s="60">
        <v>1</v>
      </c>
      <c r="E1594" s="60">
        <v>1</v>
      </c>
      <c r="F1594" s="72"/>
    </row>
    <row r="1595" spans="2:6" x14ac:dyDescent="0.25">
      <c r="B1595" s="49" t="s">
        <v>7859</v>
      </c>
      <c r="C1595" s="49" t="s">
        <v>5976</v>
      </c>
      <c r="D1595" s="60">
        <v>1</v>
      </c>
      <c r="E1595" s="60">
        <v>1</v>
      </c>
      <c r="F1595" s="72"/>
    </row>
    <row r="1596" spans="2:6" x14ac:dyDescent="0.25">
      <c r="B1596" s="49" t="s">
        <v>7858</v>
      </c>
      <c r="C1596" s="49" t="s">
        <v>5976</v>
      </c>
      <c r="D1596" s="60">
        <v>1</v>
      </c>
      <c r="E1596" s="60">
        <v>1</v>
      </c>
      <c r="F1596" s="72"/>
    </row>
    <row r="1597" spans="2:6" x14ac:dyDescent="0.25">
      <c r="B1597" s="49" t="s">
        <v>7857</v>
      </c>
      <c r="C1597" s="49" t="s">
        <v>5976</v>
      </c>
      <c r="D1597" s="60">
        <v>1</v>
      </c>
      <c r="E1597" s="60">
        <v>1</v>
      </c>
      <c r="F1597" s="72"/>
    </row>
    <row r="1598" spans="2:6" x14ac:dyDescent="0.25">
      <c r="B1598" s="49" t="s">
        <v>7856</v>
      </c>
      <c r="C1598" s="49" t="s">
        <v>5976</v>
      </c>
      <c r="D1598" s="60">
        <v>1</v>
      </c>
      <c r="E1598" s="60">
        <v>1</v>
      </c>
      <c r="F1598" s="72"/>
    </row>
    <row r="1599" spans="2:6" x14ac:dyDescent="0.25">
      <c r="B1599" s="49" t="s">
        <v>7855</v>
      </c>
      <c r="C1599" s="49" t="s">
        <v>5976</v>
      </c>
      <c r="D1599" s="60">
        <v>6</v>
      </c>
      <c r="E1599" s="60">
        <v>1</v>
      </c>
      <c r="F1599" s="72"/>
    </row>
    <row r="1600" spans="2:6" x14ac:dyDescent="0.25">
      <c r="B1600" s="49" t="s">
        <v>7854</v>
      </c>
      <c r="C1600" s="49" t="s">
        <v>5976</v>
      </c>
      <c r="D1600" s="60">
        <v>1</v>
      </c>
      <c r="E1600" s="60">
        <v>1</v>
      </c>
      <c r="F1600" s="72"/>
    </row>
    <row r="1601" spans="2:6" x14ac:dyDescent="0.25">
      <c r="B1601" s="49" t="s">
        <v>7853</v>
      </c>
      <c r="C1601" s="49" t="s">
        <v>5976</v>
      </c>
      <c r="D1601" s="60">
        <v>1</v>
      </c>
      <c r="E1601" s="60">
        <v>1</v>
      </c>
      <c r="F1601" s="72"/>
    </row>
    <row r="1602" spans="2:6" x14ac:dyDescent="0.25">
      <c r="B1602" s="49" t="s">
        <v>7852</v>
      </c>
      <c r="C1602" s="49" t="s">
        <v>5976</v>
      </c>
      <c r="D1602" s="60">
        <v>1</v>
      </c>
      <c r="E1602" s="60">
        <v>1</v>
      </c>
      <c r="F1602" s="72"/>
    </row>
    <row r="1603" spans="2:6" x14ac:dyDescent="0.25">
      <c r="B1603" s="49" t="s">
        <v>7851</v>
      </c>
      <c r="C1603" s="49" t="s">
        <v>5976</v>
      </c>
      <c r="D1603" s="60">
        <v>1</v>
      </c>
      <c r="E1603" s="60">
        <v>1</v>
      </c>
      <c r="F1603" s="72"/>
    </row>
    <row r="1604" spans="2:6" x14ac:dyDescent="0.25">
      <c r="B1604" s="49" t="s">
        <v>7850</v>
      </c>
      <c r="C1604" s="49" t="s">
        <v>5976</v>
      </c>
      <c r="D1604" s="60">
        <v>2</v>
      </c>
      <c r="E1604" s="60">
        <v>1</v>
      </c>
      <c r="F1604" s="72"/>
    </row>
    <row r="1605" spans="2:6" x14ac:dyDescent="0.25">
      <c r="B1605" s="49" t="s">
        <v>7849</v>
      </c>
      <c r="C1605" s="49" t="s">
        <v>5976</v>
      </c>
      <c r="D1605" s="60">
        <v>1</v>
      </c>
      <c r="E1605" s="60">
        <v>1</v>
      </c>
      <c r="F1605" s="72"/>
    </row>
    <row r="1606" spans="2:6" x14ac:dyDescent="0.25">
      <c r="B1606" s="49" t="s">
        <v>7848</v>
      </c>
      <c r="C1606" s="49" t="s">
        <v>5976</v>
      </c>
      <c r="D1606" s="60">
        <v>1</v>
      </c>
      <c r="E1606" s="60">
        <v>1</v>
      </c>
      <c r="F1606" s="72"/>
    </row>
    <row r="1607" spans="2:6" x14ac:dyDescent="0.25">
      <c r="B1607" s="49" t="s">
        <v>7847</v>
      </c>
      <c r="C1607" s="49" t="s">
        <v>5976</v>
      </c>
      <c r="D1607" s="60">
        <v>1</v>
      </c>
      <c r="E1607" s="60">
        <v>1</v>
      </c>
      <c r="F1607" s="72"/>
    </row>
    <row r="1608" spans="2:6" x14ac:dyDescent="0.25">
      <c r="B1608" s="49" t="s">
        <v>7846</v>
      </c>
      <c r="C1608" s="49" t="s">
        <v>5976</v>
      </c>
      <c r="D1608" s="60">
        <v>1</v>
      </c>
      <c r="E1608" s="60">
        <v>1</v>
      </c>
      <c r="F1608" s="72"/>
    </row>
    <row r="1609" spans="2:6" x14ac:dyDescent="0.25">
      <c r="B1609" s="49" t="s">
        <v>7845</v>
      </c>
      <c r="C1609" s="49" t="s">
        <v>5976</v>
      </c>
      <c r="D1609" s="60">
        <v>2</v>
      </c>
      <c r="E1609" s="60">
        <v>1</v>
      </c>
      <c r="F1609" s="72"/>
    </row>
    <row r="1610" spans="2:6" x14ac:dyDescent="0.25">
      <c r="B1610" s="49" t="s">
        <v>7844</v>
      </c>
      <c r="C1610" s="49" t="s">
        <v>5976</v>
      </c>
      <c r="D1610" s="60">
        <v>2</v>
      </c>
      <c r="E1610" s="60">
        <v>1</v>
      </c>
      <c r="F1610" s="72"/>
    </row>
    <row r="1611" spans="2:6" x14ac:dyDescent="0.25">
      <c r="B1611" s="49" t="s">
        <v>7843</v>
      </c>
      <c r="C1611" s="49" t="s">
        <v>5976</v>
      </c>
      <c r="D1611" s="60">
        <v>2</v>
      </c>
      <c r="E1611" s="60">
        <v>1</v>
      </c>
      <c r="F1611" s="72"/>
    </row>
    <row r="1612" spans="2:6" x14ac:dyDescent="0.25">
      <c r="B1612" s="49" t="s">
        <v>7842</v>
      </c>
      <c r="C1612" s="49" t="s">
        <v>5976</v>
      </c>
      <c r="D1612" s="60">
        <v>1</v>
      </c>
      <c r="E1612" s="60">
        <v>1</v>
      </c>
      <c r="F1612" s="72"/>
    </row>
    <row r="1613" spans="2:6" x14ac:dyDescent="0.25">
      <c r="B1613" s="49" t="s">
        <v>7841</v>
      </c>
      <c r="C1613" s="49" t="s">
        <v>5976</v>
      </c>
      <c r="D1613" s="60">
        <v>1</v>
      </c>
      <c r="E1613" s="60">
        <v>1</v>
      </c>
      <c r="F1613" s="72"/>
    </row>
    <row r="1614" spans="2:6" x14ac:dyDescent="0.25">
      <c r="B1614" s="49" t="s">
        <v>7840</v>
      </c>
      <c r="C1614" s="49" t="s">
        <v>5976</v>
      </c>
      <c r="D1614" s="60">
        <v>1</v>
      </c>
      <c r="E1614" s="60">
        <v>1</v>
      </c>
      <c r="F1614" s="72"/>
    </row>
    <row r="1615" spans="2:6" x14ac:dyDescent="0.25">
      <c r="B1615" s="49" t="s">
        <v>7839</v>
      </c>
      <c r="C1615" s="49" t="s">
        <v>5976</v>
      </c>
      <c r="D1615" s="60">
        <v>3</v>
      </c>
      <c r="E1615" s="60">
        <v>1</v>
      </c>
      <c r="F1615" s="72"/>
    </row>
    <row r="1616" spans="2:6" x14ac:dyDescent="0.25">
      <c r="B1616" s="49" t="s">
        <v>7838</v>
      </c>
      <c r="C1616" s="49" t="s">
        <v>5976</v>
      </c>
      <c r="D1616" s="60">
        <v>14</v>
      </c>
      <c r="E1616" s="60">
        <v>1</v>
      </c>
      <c r="F1616" s="72"/>
    </row>
    <row r="1617" spans="2:6" x14ac:dyDescent="0.25">
      <c r="B1617" s="49" t="s">
        <v>7837</v>
      </c>
      <c r="C1617" s="49" t="s">
        <v>5976</v>
      </c>
      <c r="D1617" s="60">
        <v>1</v>
      </c>
      <c r="E1617" s="60">
        <v>1</v>
      </c>
      <c r="F1617" s="72"/>
    </row>
    <row r="1618" spans="2:6" x14ac:dyDescent="0.25">
      <c r="B1618" s="49" t="s">
        <v>7836</v>
      </c>
      <c r="C1618" s="49" t="s">
        <v>5976</v>
      </c>
      <c r="D1618" s="60">
        <v>1</v>
      </c>
      <c r="E1618" s="60">
        <v>1</v>
      </c>
      <c r="F1618" s="72"/>
    </row>
    <row r="1619" spans="2:6" x14ac:dyDescent="0.25">
      <c r="B1619" s="49" t="s">
        <v>7835</v>
      </c>
      <c r="C1619" s="49" t="s">
        <v>5976</v>
      </c>
      <c r="D1619" s="60">
        <v>2</v>
      </c>
      <c r="E1619" s="60">
        <v>1</v>
      </c>
      <c r="F1619" s="72"/>
    </row>
    <row r="1620" spans="2:6" x14ac:dyDescent="0.25">
      <c r="B1620" s="49" t="s">
        <v>7834</v>
      </c>
      <c r="C1620" s="49" t="s">
        <v>5976</v>
      </c>
      <c r="D1620" s="60">
        <v>1</v>
      </c>
      <c r="E1620" s="60">
        <v>1</v>
      </c>
      <c r="F1620" s="72"/>
    </row>
    <row r="1621" spans="2:6" x14ac:dyDescent="0.25">
      <c r="B1621" s="49" t="s">
        <v>7833</v>
      </c>
      <c r="C1621" s="49" t="s">
        <v>5976</v>
      </c>
      <c r="D1621" s="60">
        <v>1</v>
      </c>
      <c r="E1621" s="60">
        <v>1</v>
      </c>
      <c r="F1621" s="72"/>
    </row>
    <row r="1622" spans="2:6" x14ac:dyDescent="0.25">
      <c r="B1622" s="49" t="s">
        <v>7832</v>
      </c>
      <c r="C1622" s="49" t="s">
        <v>5976</v>
      </c>
      <c r="D1622" s="60">
        <v>1</v>
      </c>
      <c r="E1622" s="60">
        <v>1</v>
      </c>
      <c r="F1622" s="72"/>
    </row>
    <row r="1623" spans="2:6" x14ac:dyDescent="0.25">
      <c r="B1623" s="49" t="s">
        <v>7831</v>
      </c>
      <c r="C1623" s="49" t="s">
        <v>5976</v>
      </c>
      <c r="D1623" s="60">
        <v>1</v>
      </c>
      <c r="E1623" s="60">
        <v>1</v>
      </c>
      <c r="F1623" s="72"/>
    </row>
    <row r="1624" spans="2:6" x14ac:dyDescent="0.25">
      <c r="B1624" s="49" t="s">
        <v>7830</v>
      </c>
      <c r="C1624" s="49" t="s">
        <v>5976</v>
      </c>
      <c r="D1624" s="60">
        <v>2</v>
      </c>
      <c r="E1624" s="60">
        <v>1</v>
      </c>
      <c r="F1624" s="72"/>
    </row>
    <row r="1625" spans="2:6" x14ac:dyDescent="0.25">
      <c r="B1625" s="49" t="s">
        <v>7829</v>
      </c>
      <c r="C1625" s="49" t="s">
        <v>5976</v>
      </c>
      <c r="D1625" s="60">
        <v>1</v>
      </c>
      <c r="E1625" s="60">
        <v>1</v>
      </c>
      <c r="F1625" s="72"/>
    </row>
    <row r="1626" spans="2:6" x14ac:dyDescent="0.25">
      <c r="B1626" s="49" t="s">
        <v>7828</v>
      </c>
      <c r="C1626" s="49" t="s">
        <v>5976</v>
      </c>
      <c r="D1626" s="60">
        <v>1</v>
      </c>
      <c r="E1626" s="60">
        <v>1</v>
      </c>
      <c r="F1626" s="72"/>
    </row>
    <row r="1627" spans="2:6" x14ac:dyDescent="0.25">
      <c r="B1627" s="49" t="s">
        <v>7827</v>
      </c>
      <c r="C1627" s="49" t="s">
        <v>5976</v>
      </c>
      <c r="D1627" s="60">
        <v>1</v>
      </c>
      <c r="E1627" s="60">
        <v>1</v>
      </c>
      <c r="F1627" s="72"/>
    </row>
    <row r="1628" spans="2:6" x14ac:dyDescent="0.25">
      <c r="B1628" s="49" t="s">
        <v>7826</v>
      </c>
      <c r="C1628" s="49" t="s">
        <v>5976</v>
      </c>
      <c r="D1628" s="60">
        <v>1</v>
      </c>
      <c r="E1628" s="60">
        <v>1</v>
      </c>
      <c r="F1628" s="72"/>
    </row>
    <row r="1629" spans="2:6" x14ac:dyDescent="0.25">
      <c r="B1629" s="49" t="s">
        <v>7825</v>
      </c>
      <c r="C1629" s="49" t="s">
        <v>5976</v>
      </c>
      <c r="D1629" s="60">
        <v>1</v>
      </c>
      <c r="E1629" s="60">
        <v>1</v>
      </c>
      <c r="F1629" s="72"/>
    </row>
    <row r="1630" spans="2:6" x14ac:dyDescent="0.25">
      <c r="B1630" s="49" t="s">
        <v>7824</v>
      </c>
      <c r="C1630" s="49" t="s">
        <v>5976</v>
      </c>
      <c r="D1630" s="60">
        <v>1</v>
      </c>
      <c r="E1630" s="60">
        <v>1</v>
      </c>
      <c r="F1630" s="72"/>
    </row>
    <row r="1631" spans="2:6" x14ac:dyDescent="0.25">
      <c r="B1631" s="49" t="s">
        <v>7823</v>
      </c>
      <c r="C1631" s="49" t="s">
        <v>5976</v>
      </c>
      <c r="D1631" s="60">
        <v>1</v>
      </c>
      <c r="E1631" s="60">
        <v>1</v>
      </c>
      <c r="F1631" s="72"/>
    </row>
    <row r="1632" spans="2:6" x14ac:dyDescent="0.25">
      <c r="B1632" s="49" t="s">
        <v>7822</v>
      </c>
      <c r="C1632" s="49" t="s">
        <v>5976</v>
      </c>
      <c r="D1632" s="60">
        <v>1</v>
      </c>
      <c r="E1632" s="60">
        <v>1</v>
      </c>
      <c r="F1632" s="72"/>
    </row>
    <row r="1633" spans="2:6" x14ac:dyDescent="0.25">
      <c r="B1633" s="49" t="s">
        <v>7821</v>
      </c>
      <c r="C1633" s="49" t="s">
        <v>5976</v>
      </c>
      <c r="D1633" s="60">
        <v>2</v>
      </c>
      <c r="E1633" s="60">
        <v>1</v>
      </c>
      <c r="F1633" s="72"/>
    </row>
    <row r="1634" spans="2:6" x14ac:dyDescent="0.25">
      <c r="B1634" s="49" t="s">
        <v>7820</v>
      </c>
      <c r="C1634" s="49" t="s">
        <v>5976</v>
      </c>
      <c r="D1634" s="60">
        <v>2</v>
      </c>
      <c r="E1634" s="60">
        <v>1</v>
      </c>
      <c r="F1634" s="72"/>
    </row>
    <row r="1635" spans="2:6" x14ac:dyDescent="0.25">
      <c r="B1635" s="49" t="s">
        <v>7819</v>
      </c>
      <c r="C1635" s="49" t="s">
        <v>5976</v>
      </c>
      <c r="D1635" s="60">
        <v>2</v>
      </c>
      <c r="E1635" s="60">
        <v>1</v>
      </c>
      <c r="F1635" s="72"/>
    </row>
    <row r="1636" spans="2:6" x14ac:dyDescent="0.25">
      <c r="B1636" s="49" t="s">
        <v>7818</v>
      </c>
      <c r="C1636" s="49" t="s">
        <v>5976</v>
      </c>
      <c r="D1636" s="60">
        <v>2</v>
      </c>
      <c r="E1636" s="60">
        <v>1</v>
      </c>
      <c r="F1636" s="72"/>
    </row>
    <row r="1637" spans="2:6" x14ac:dyDescent="0.25">
      <c r="B1637" s="49" t="s">
        <v>7817</v>
      </c>
      <c r="C1637" s="49" t="s">
        <v>5976</v>
      </c>
      <c r="D1637" s="60">
        <v>2</v>
      </c>
      <c r="E1637" s="60">
        <v>1</v>
      </c>
      <c r="F1637" s="72"/>
    </row>
    <row r="1638" spans="2:6" x14ac:dyDescent="0.25">
      <c r="B1638" s="49" t="s">
        <v>7816</v>
      </c>
      <c r="C1638" s="49" t="s">
        <v>5976</v>
      </c>
      <c r="D1638" s="60">
        <v>2</v>
      </c>
      <c r="E1638" s="60">
        <v>1</v>
      </c>
      <c r="F1638" s="72"/>
    </row>
    <row r="1639" spans="2:6" x14ac:dyDescent="0.25">
      <c r="B1639" s="49" t="s">
        <v>7815</v>
      </c>
      <c r="C1639" s="49" t="s">
        <v>5976</v>
      </c>
      <c r="D1639" s="60">
        <v>4</v>
      </c>
      <c r="E1639" s="60">
        <v>1</v>
      </c>
      <c r="F1639" s="72"/>
    </row>
    <row r="1640" spans="2:6" x14ac:dyDescent="0.25">
      <c r="B1640" s="49" t="s">
        <v>7814</v>
      </c>
      <c r="C1640" s="49" t="s">
        <v>5976</v>
      </c>
      <c r="D1640" s="60">
        <v>1</v>
      </c>
      <c r="E1640" s="60">
        <v>1</v>
      </c>
      <c r="F1640" s="72"/>
    </row>
    <row r="1641" spans="2:6" x14ac:dyDescent="0.25">
      <c r="B1641" s="49" t="s">
        <v>7813</v>
      </c>
      <c r="C1641" s="49" t="s">
        <v>5976</v>
      </c>
      <c r="D1641" s="60">
        <v>1</v>
      </c>
      <c r="E1641" s="60">
        <v>1</v>
      </c>
      <c r="F1641" s="72"/>
    </row>
    <row r="1642" spans="2:6" x14ac:dyDescent="0.25">
      <c r="B1642" s="49" t="s">
        <v>7812</v>
      </c>
      <c r="C1642" s="49" t="s">
        <v>5976</v>
      </c>
      <c r="D1642" s="60">
        <v>1</v>
      </c>
      <c r="E1642" s="60">
        <v>1</v>
      </c>
      <c r="F1642" s="72"/>
    </row>
    <row r="1643" spans="2:6" x14ac:dyDescent="0.25">
      <c r="B1643" s="49" t="s">
        <v>7811</v>
      </c>
      <c r="C1643" s="49" t="s">
        <v>5976</v>
      </c>
      <c r="D1643" s="60">
        <v>1</v>
      </c>
      <c r="E1643" s="60">
        <v>1</v>
      </c>
      <c r="F1643" s="72"/>
    </row>
    <row r="1644" spans="2:6" x14ac:dyDescent="0.25">
      <c r="B1644" s="49" t="s">
        <v>7810</v>
      </c>
      <c r="C1644" s="49" t="s">
        <v>5976</v>
      </c>
      <c r="D1644" s="60">
        <v>1</v>
      </c>
      <c r="E1644" s="60">
        <v>1</v>
      </c>
      <c r="F1644" s="72"/>
    </row>
    <row r="1645" spans="2:6" x14ac:dyDescent="0.25">
      <c r="B1645" s="49" t="s">
        <v>7809</v>
      </c>
      <c r="C1645" s="49" t="s">
        <v>5976</v>
      </c>
      <c r="D1645" s="60">
        <v>1</v>
      </c>
      <c r="E1645" s="60">
        <v>1</v>
      </c>
      <c r="F1645" s="72"/>
    </row>
    <row r="1646" spans="2:6" x14ac:dyDescent="0.25">
      <c r="B1646" s="49" t="s">
        <v>7808</v>
      </c>
      <c r="C1646" s="49" t="s">
        <v>5976</v>
      </c>
      <c r="D1646" s="60">
        <v>1</v>
      </c>
      <c r="E1646" s="60">
        <v>1</v>
      </c>
      <c r="F1646" s="72"/>
    </row>
    <row r="1647" spans="2:6" x14ac:dyDescent="0.25">
      <c r="B1647" s="49" t="s">
        <v>7807</v>
      </c>
      <c r="C1647" s="49" t="s">
        <v>5976</v>
      </c>
      <c r="D1647" s="60">
        <v>1</v>
      </c>
      <c r="E1647" s="60">
        <v>1</v>
      </c>
      <c r="F1647" s="72"/>
    </row>
    <row r="1648" spans="2:6" x14ac:dyDescent="0.25">
      <c r="B1648" s="49" t="s">
        <v>7806</v>
      </c>
      <c r="C1648" s="49" t="s">
        <v>5976</v>
      </c>
      <c r="D1648" s="60">
        <v>1</v>
      </c>
      <c r="E1648" s="60">
        <v>1</v>
      </c>
      <c r="F1648" s="72"/>
    </row>
    <row r="1649" spans="2:6" x14ac:dyDescent="0.25">
      <c r="B1649" s="49" t="s">
        <v>7805</v>
      </c>
      <c r="C1649" s="49" t="s">
        <v>5976</v>
      </c>
      <c r="D1649" s="60">
        <v>1</v>
      </c>
      <c r="E1649" s="60">
        <v>1</v>
      </c>
      <c r="F1649" s="72"/>
    </row>
    <row r="1650" spans="2:6" x14ac:dyDescent="0.25">
      <c r="B1650" s="49" t="s">
        <v>7804</v>
      </c>
      <c r="C1650" s="49" t="s">
        <v>5976</v>
      </c>
      <c r="D1650" s="60">
        <v>1</v>
      </c>
      <c r="E1650" s="60">
        <v>1</v>
      </c>
      <c r="F1650" s="72"/>
    </row>
    <row r="1651" spans="2:6" x14ac:dyDescent="0.25">
      <c r="B1651" s="49" t="s">
        <v>7803</v>
      </c>
      <c r="C1651" s="49" t="s">
        <v>5976</v>
      </c>
      <c r="D1651" s="60">
        <v>1</v>
      </c>
      <c r="E1651" s="60">
        <v>1</v>
      </c>
      <c r="F1651" s="72"/>
    </row>
    <row r="1652" spans="2:6" x14ac:dyDescent="0.25">
      <c r="B1652" s="49" t="s">
        <v>7802</v>
      </c>
      <c r="C1652" s="49" t="s">
        <v>5976</v>
      </c>
      <c r="D1652" s="60">
        <v>1</v>
      </c>
      <c r="E1652" s="60">
        <v>1</v>
      </c>
      <c r="F1652" s="72"/>
    </row>
    <row r="1653" spans="2:6" x14ac:dyDescent="0.25">
      <c r="B1653" s="49" t="s">
        <v>7801</v>
      </c>
      <c r="C1653" s="49" t="s">
        <v>5976</v>
      </c>
      <c r="D1653" s="60">
        <v>1</v>
      </c>
      <c r="E1653" s="60">
        <v>1</v>
      </c>
      <c r="F1653" s="72"/>
    </row>
    <row r="1654" spans="2:6" x14ac:dyDescent="0.25">
      <c r="B1654" s="49" t="s">
        <v>7800</v>
      </c>
      <c r="C1654" s="49" t="s">
        <v>5976</v>
      </c>
      <c r="D1654" s="60">
        <v>1</v>
      </c>
      <c r="E1654" s="60">
        <v>1</v>
      </c>
      <c r="F1654" s="72"/>
    </row>
    <row r="1655" spans="2:6" x14ac:dyDescent="0.25">
      <c r="B1655" s="49" t="s">
        <v>7799</v>
      </c>
      <c r="C1655" s="49" t="s">
        <v>5976</v>
      </c>
      <c r="D1655" s="60">
        <v>1</v>
      </c>
      <c r="E1655" s="60">
        <v>1</v>
      </c>
      <c r="F1655" s="72"/>
    </row>
    <row r="1656" spans="2:6" x14ac:dyDescent="0.25">
      <c r="B1656" s="49" t="s">
        <v>7798</v>
      </c>
      <c r="C1656" s="49" t="s">
        <v>5976</v>
      </c>
      <c r="D1656" s="60">
        <v>1</v>
      </c>
      <c r="E1656" s="60">
        <v>1</v>
      </c>
      <c r="F1656" s="72"/>
    </row>
    <row r="1657" spans="2:6" x14ac:dyDescent="0.25">
      <c r="B1657" s="49" t="s">
        <v>7797</v>
      </c>
      <c r="C1657" s="49" t="s">
        <v>5976</v>
      </c>
      <c r="D1657" s="60">
        <v>1</v>
      </c>
      <c r="E1657" s="60">
        <v>1</v>
      </c>
      <c r="F1657" s="72"/>
    </row>
    <row r="1658" spans="2:6" x14ac:dyDescent="0.25">
      <c r="B1658" s="49" t="s">
        <v>7796</v>
      </c>
      <c r="C1658" s="49" t="s">
        <v>5976</v>
      </c>
      <c r="D1658" s="60">
        <v>1</v>
      </c>
      <c r="E1658" s="60">
        <v>1</v>
      </c>
      <c r="F1658" s="72"/>
    </row>
    <row r="1659" spans="2:6" x14ac:dyDescent="0.25">
      <c r="B1659" s="49" t="s">
        <v>7795</v>
      </c>
      <c r="C1659" s="49" t="s">
        <v>5976</v>
      </c>
      <c r="D1659" s="60">
        <v>1</v>
      </c>
      <c r="E1659" s="60">
        <v>1</v>
      </c>
      <c r="F1659" s="72"/>
    </row>
    <row r="1660" spans="2:6" x14ac:dyDescent="0.25">
      <c r="B1660" s="49" t="s">
        <v>7794</v>
      </c>
      <c r="C1660" s="49" t="s">
        <v>5976</v>
      </c>
      <c r="D1660" s="60">
        <v>1</v>
      </c>
      <c r="E1660" s="60">
        <v>1</v>
      </c>
      <c r="F1660" s="72"/>
    </row>
    <row r="1661" spans="2:6" x14ac:dyDescent="0.25">
      <c r="B1661" s="49" t="s">
        <v>7793</v>
      </c>
      <c r="C1661" s="49" t="s">
        <v>5976</v>
      </c>
      <c r="D1661" s="60">
        <v>1</v>
      </c>
      <c r="E1661" s="60">
        <v>1</v>
      </c>
      <c r="F1661" s="72"/>
    </row>
    <row r="1662" spans="2:6" x14ac:dyDescent="0.25">
      <c r="B1662" s="49" t="s">
        <v>7792</v>
      </c>
      <c r="C1662" s="49" t="s">
        <v>5976</v>
      </c>
      <c r="D1662" s="60">
        <v>1</v>
      </c>
      <c r="E1662" s="60">
        <v>1</v>
      </c>
      <c r="F1662" s="72"/>
    </row>
    <row r="1663" spans="2:6" x14ac:dyDescent="0.25">
      <c r="B1663" s="49" t="s">
        <v>7791</v>
      </c>
      <c r="C1663" s="49" t="s">
        <v>5976</v>
      </c>
      <c r="D1663" s="60">
        <v>1</v>
      </c>
      <c r="E1663" s="60">
        <v>1</v>
      </c>
      <c r="F1663" s="72"/>
    </row>
    <row r="1664" spans="2:6" x14ac:dyDescent="0.25">
      <c r="B1664" s="49" t="s">
        <v>7790</v>
      </c>
      <c r="C1664" s="49" t="s">
        <v>5976</v>
      </c>
      <c r="D1664" s="60">
        <v>1</v>
      </c>
      <c r="E1664" s="60">
        <v>1</v>
      </c>
      <c r="F1664" s="72"/>
    </row>
    <row r="1665" spans="2:6" x14ac:dyDescent="0.25">
      <c r="B1665" s="49" t="s">
        <v>7789</v>
      </c>
      <c r="C1665" s="49" t="s">
        <v>5976</v>
      </c>
      <c r="D1665" s="60">
        <v>1</v>
      </c>
      <c r="E1665" s="60">
        <v>1</v>
      </c>
      <c r="F1665" s="72"/>
    </row>
    <row r="1666" spans="2:6" x14ac:dyDescent="0.25">
      <c r="B1666" s="49" t="s">
        <v>7788</v>
      </c>
      <c r="C1666" s="49" t="s">
        <v>5976</v>
      </c>
      <c r="D1666" s="60">
        <v>1</v>
      </c>
      <c r="E1666" s="60">
        <v>1</v>
      </c>
      <c r="F1666" s="72"/>
    </row>
    <row r="1667" spans="2:6" x14ac:dyDescent="0.25">
      <c r="B1667" s="49" t="s">
        <v>7787</v>
      </c>
      <c r="C1667" s="49" t="s">
        <v>5976</v>
      </c>
      <c r="D1667" s="60">
        <v>1</v>
      </c>
      <c r="E1667" s="60">
        <v>1</v>
      </c>
      <c r="F1667" s="72"/>
    </row>
    <row r="1668" spans="2:6" x14ac:dyDescent="0.25">
      <c r="B1668" s="49" t="s">
        <v>7786</v>
      </c>
      <c r="C1668" s="49" t="s">
        <v>5976</v>
      </c>
      <c r="D1668" s="60">
        <v>1</v>
      </c>
      <c r="E1668" s="60">
        <v>1</v>
      </c>
      <c r="F1668" s="72"/>
    </row>
    <row r="1669" spans="2:6" x14ac:dyDescent="0.25">
      <c r="B1669" s="49" t="s">
        <v>7785</v>
      </c>
      <c r="C1669" s="49" t="s">
        <v>5976</v>
      </c>
      <c r="D1669" s="60">
        <v>1</v>
      </c>
      <c r="E1669" s="60">
        <v>1</v>
      </c>
      <c r="F1669" s="72"/>
    </row>
    <row r="1670" spans="2:6" x14ac:dyDescent="0.25">
      <c r="B1670" s="49" t="s">
        <v>7784</v>
      </c>
      <c r="C1670" s="49" t="s">
        <v>5976</v>
      </c>
      <c r="D1670" s="60">
        <v>1</v>
      </c>
      <c r="E1670" s="60">
        <v>1</v>
      </c>
      <c r="F1670" s="72"/>
    </row>
    <row r="1671" spans="2:6" x14ac:dyDescent="0.25">
      <c r="B1671" s="49" t="s">
        <v>7783</v>
      </c>
      <c r="C1671" s="49" t="s">
        <v>5976</v>
      </c>
      <c r="D1671" s="60">
        <v>1</v>
      </c>
      <c r="E1671" s="60">
        <v>1</v>
      </c>
      <c r="F1671" s="72"/>
    </row>
    <row r="1672" spans="2:6" x14ac:dyDescent="0.25">
      <c r="B1672" s="49" t="s">
        <v>7782</v>
      </c>
      <c r="C1672" s="49" t="s">
        <v>5976</v>
      </c>
      <c r="D1672" s="60">
        <v>1</v>
      </c>
      <c r="E1672" s="60">
        <v>1</v>
      </c>
      <c r="F1672" s="72"/>
    </row>
    <row r="1673" spans="2:6" x14ac:dyDescent="0.25">
      <c r="B1673" s="49" t="s">
        <v>7781</v>
      </c>
      <c r="C1673" s="49" t="s">
        <v>5976</v>
      </c>
      <c r="D1673" s="60">
        <v>1</v>
      </c>
      <c r="E1673" s="60">
        <v>1</v>
      </c>
      <c r="F1673" s="72"/>
    </row>
    <row r="1674" spans="2:6" x14ac:dyDescent="0.25">
      <c r="B1674" s="49" t="s">
        <v>7780</v>
      </c>
      <c r="C1674" s="49" t="s">
        <v>5976</v>
      </c>
      <c r="D1674" s="60">
        <v>1</v>
      </c>
      <c r="E1674" s="60">
        <v>1</v>
      </c>
      <c r="F1674" s="72"/>
    </row>
    <row r="1675" spans="2:6" x14ac:dyDescent="0.25">
      <c r="B1675" s="49" t="s">
        <v>7779</v>
      </c>
      <c r="C1675" s="49" t="s">
        <v>5976</v>
      </c>
      <c r="D1675" s="60">
        <v>1</v>
      </c>
      <c r="E1675" s="60">
        <v>1</v>
      </c>
      <c r="F1675" s="72"/>
    </row>
    <row r="1676" spans="2:6" x14ac:dyDescent="0.25">
      <c r="B1676" s="49" t="s">
        <v>7778</v>
      </c>
      <c r="C1676" s="49" t="s">
        <v>5976</v>
      </c>
      <c r="D1676" s="60">
        <v>1</v>
      </c>
      <c r="E1676" s="60">
        <v>1</v>
      </c>
      <c r="F1676" s="72"/>
    </row>
    <row r="1677" spans="2:6" x14ac:dyDescent="0.25">
      <c r="B1677" s="49" t="s">
        <v>7777</v>
      </c>
      <c r="C1677" s="49" t="s">
        <v>5976</v>
      </c>
      <c r="D1677" s="60">
        <v>1</v>
      </c>
      <c r="E1677" s="60">
        <v>1</v>
      </c>
      <c r="F1677" s="72"/>
    </row>
    <row r="1678" spans="2:6" x14ac:dyDescent="0.25">
      <c r="B1678" s="49" t="s">
        <v>7776</v>
      </c>
      <c r="C1678" s="49" t="s">
        <v>5976</v>
      </c>
      <c r="D1678" s="60">
        <v>1</v>
      </c>
      <c r="E1678" s="60">
        <v>1</v>
      </c>
      <c r="F1678" s="72"/>
    </row>
    <row r="1679" spans="2:6" x14ac:dyDescent="0.25">
      <c r="B1679" s="49" t="s">
        <v>7775</v>
      </c>
      <c r="C1679" s="49" t="s">
        <v>5976</v>
      </c>
      <c r="D1679" s="60">
        <v>1</v>
      </c>
      <c r="E1679" s="60">
        <v>1</v>
      </c>
      <c r="F1679" s="72"/>
    </row>
    <row r="1680" spans="2:6" x14ac:dyDescent="0.25">
      <c r="B1680" s="49" t="s">
        <v>7774</v>
      </c>
      <c r="C1680" s="49" t="s">
        <v>5976</v>
      </c>
      <c r="D1680" s="60">
        <v>1</v>
      </c>
      <c r="E1680" s="60">
        <v>1</v>
      </c>
      <c r="F1680" s="72"/>
    </row>
    <row r="1681" spans="2:6" x14ac:dyDescent="0.25">
      <c r="B1681" s="49" t="s">
        <v>7773</v>
      </c>
      <c r="C1681" s="49" t="s">
        <v>5976</v>
      </c>
      <c r="D1681" s="60">
        <v>1</v>
      </c>
      <c r="E1681" s="60">
        <v>1</v>
      </c>
      <c r="F1681" s="72"/>
    </row>
    <row r="1682" spans="2:6" x14ac:dyDescent="0.25">
      <c r="B1682" s="49" t="s">
        <v>7772</v>
      </c>
      <c r="C1682" s="49" t="s">
        <v>5976</v>
      </c>
      <c r="D1682" s="60">
        <v>1</v>
      </c>
      <c r="E1682" s="60">
        <v>1</v>
      </c>
      <c r="F1682" s="72"/>
    </row>
    <row r="1683" spans="2:6" x14ac:dyDescent="0.25">
      <c r="B1683" s="49" t="s">
        <v>7771</v>
      </c>
      <c r="C1683" s="49" t="s">
        <v>5976</v>
      </c>
      <c r="D1683" s="60">
        <v>1</v>
      </c>
      <c r="E1683" s="60">
        <v>1</v>
      </c>
      <c r="F1683" s="72"/>
    </row>
    <row r="1684" spans="2:6" x14ac:dyDescent="0.25">
      <c r="B1684" s="49" t="s">
        <v>7770</v>
      </c>
      <c r="C1684" s="49" t="s">
        <v>5976</v>
      </c>
      <c r="D1684" s="60">
        <v>1</v>
      </c>
      <c r="E1684" s="60">
        <v>1</v>
      </c>
      <c r="F1684" s="72"/>
    </row>
    <row r="1685" spans="2:6" x14ac:dyDescent="0.25">
      <c r="B1685" s="49" t="s">
        <v>7769</v>
      </c>
      <c r="C1685" s="49" t="s">
        <v>5976</v>
      </c>
      <c r="D1685" s="60">
        <v>1</v>
      </c>
      <c r="E1685" s="60">
        <v>1</v>
      </c>
      <c r="F1685" s="72"/>
    </row>
    <row r="1686" spans="2:6" x14ac:dyDescent="0.25">
      <c r="B1686" s="49" t="s">
        <v>7768</v>
      </c>
      <c r="C1686" s="49" t="s">
        <v>5976</v>
      </c>
      <c r="D1686" s="60">
        <v>1</v>
      </c>
      <c r="E1686" s="60">
        <v>1</v>
      </c>
      <c r="F1686" s="72"/>
    </row>
    <row r="1687" spans="2:6" x14ac:dyDescent="0.25">
      <c r="B1687" s="49" t="s">
        <v>7767</v>
      </c>
      <c r="C1687" s="49" t="s">
        <v>5976</v>
      </c>
      <c r="D1687" s="60">
        <v>1</v>
      </c>
      <c r="E1687" s="60">
        <v>1</v>
      </c>
      <c r="F1687" s="72"/>
    </row>
    <row r="1688" spans="2:6" x14ac:dyDescent="0.25">
      <c r="B1688" s="49" t="s">
        <v>7766</v>
      </c>
      <c r="C1688" s="49" t="s">
        <v>5976</v>
      </c>
      <c r="D1688" s="60">
        <v>1</v>
      </c>
      <c r="E1688" s="60">
        <v>1</v>
      </c>
      <c r="F1688" s="72"/>
    </row>
    <row r="1689" spans="2:6" x14ac:dyDescent="0.25">
      <c r="B1689" s="49" t="s">
        <v>7765</v>
      </c>
      <c r="C1689" s="49" t="s">
        <v>5976</v>
      </c>
      <c r="D1689" s="60">
        <v>1</v>
      </c>
      <c r="E1689" s="60">
        <v>1</v>
      </c>
      <c r="F1689" s="72"/>
    </row>
    <row r="1690" spans="2:6" x14ac:dyDescent="0.25">
      <c r="B1690" s="49" t="s">
        <v>7764</v>
      </c>
      <c r="C1690" s="49" t="s">
        <v>5976</v>
      </c>
      <c r="D1690" s="60">
        <v>1</v>
      </c>
      <c r="E1690" s="60">
        <v>1</v>
      </c>
      <c r="F1690" s="72"/>
    </row>
    <row r="1691" spans="2:6" x14ac:dyDescent="0.25">
      <c r="B1691" s="49" t="s">
        <v>7763</v>
      </c>
      <c r="C1691" s="49" t="s">
        <v>5976</v>
      </c>
      <c r="D1691" s="60">
        <v>1</v>
      </c>
      <c r="E1691" s="60">
        <v>1</v>
      </c>
      <c r="F1691" s="72"/>
    </row>
    <row r="1692" spans="2:6" x14ac:dyDescent="0.25">
      <c r="B1692" s="49" t="s">
        <v>7762</v>
      </c>
      <c r="C1692" s="49" t="s">
        <v>5976</v>
      </c>
      <c r="D1692" s="60">
        <v>1</v>
      </c>
      <c r="E1692" s="60">
        <v>1</v>
      </c>
      <c r="F1692" s="72"/>
    </row>
    <row r="1693" spans="2:6" x14ac:dyDescent="0.25">
      <c r="B1693" s="49" t="s">
        <v>7761</v>
      </c>
      <c r="C1693" s="49" t="s">
        <v>5976</v>
      </c>
      <c r="D1693" s="60">
        <v>1</v>
      </c>
      <c r="E1693" s="60">
        <v>1</v>
      </c>
      <c r="F1693" s="72"/>
    </row>
    <row r="1694" spans="2:6" x14ac:dyDescent="0.25">
      <c r="B1694" s="49" t="s">
        <v>7760</v>
      </c>
      <c r="C1694" s="49" t="s">
        <v>5976</v>
      </c>
      <c r="D1694" s="60">
        <v>1</v>
      </c>
      <c r="E1694" s="60">
        <v>1</v>
      </c>
      <c r="F1694" s="72"/>
    </row>
    <row r="1695" spans="2:6" x14ac:dyDescent="0.25">
      <c r="B1695" s="49" t="s">
        <v>7759</v>
      </c>
      <c r="C1695" s="49" t="s">
        <v>5976</v>
      </c>
      <c r="D1695" s="60">
        <v>1</v>
      </c>
      <c r="E1695" s="60">
        <v>1</v>
      </c>
      <c r="F1695" s="72"/>
    </row>
    <row r="1696" spans="2:6" x14ac:dyDescent="0.25">
      <c r="B1696" s="49" t="s">
        <v>7758</v>
      </c>
      <c r="C1696" s="49" t="s">
        <v>5976</v>
      </c>
      <c r="D1696" s="60">
        <v>1</v>
      </c>
      <c r="E1696" s="60">
        <v>1</v>
      </c>
      <c r="F1696" s="72"/>
    </row>
    <row r="1697" spans="2:6" x14ac:dyDescent="0.25">
      <c r="B1697" s="49" t="s">
        <v>7757</v>
      </c>
      <c r="C1697" s="49" t="s">
        <v>5976</v>
      </c>
      <c r="D1697" s="60">
        <v>1</v>
      </c>
      <c r="E1697" s="60">
        <v>1</v>
      </c>
      <c r="F1697" s="72"/>
    </row>
    <row r="1698" spans="2:6" x14ac:dyDescent="0.25">
      <c r="B1698" s="49" t="s">
        <v>7756</v>
      </c>
      <c r="C1698" s="49" t="s">
        <v>5976</v>
      </c>
      <c r="D1698" s="60">
        <v>1</v>
      </c>
      <c r="E1698" s="60">
        <v>1</v>
      </c>
      <c r="F1698" s="72"/>
    </row>
    <row r="1699" spans="2:6" x14ac:dyDescent="0.25">
      <c r="B1699" s="49" t="s">
        <v>7755</v>
      </c>
      <c r="C1699" s="49" t="s">
        <v>5976</v>
      </c>
      <c r="D1699" s="60">
        <v>1</v>
      </c>
      <c r="E1699" s="60">
        <v>1</v>
      </c>
      <c r="F1699" s="72"/>
    </row>
    <row r="1700" spans="2:6" x14ac:dyDescent="0.25">
      <c r="B1700" s="49" t="s">
        <v>7754</v>
      </c>
      <c r="C1700" s="49" t="s">
        <v>5976</v>
      </c>
      <c r="D1700" s="60">
        <v>1</v>
      </c>
      <c r="E1700" s="60">
        <v>1</v>
      </c>
      <c r="F1700" s="72"/>
    </row>
    <row r="1701" spans="2:6" x14ac:dyDescent="0.25">
      <c r="B1701" s="49" t="s">
        <v>7753</v>
      </c>
      <c r="C1701" s="49" t="s">
        <v>5976</v>
      </c>
      <c r="D1701" s="60">
        <v>1</v>
      </c>
      <c r="E1701" s="60">
        <v>1</v>
      </c>
      <c r="F1701" s="72"/>
    </row>
    <row r="1702" spans="2:6" x14ac:dyDescent="0.25">
      <c r="B1702" s="49" t="s">
        <v>7752</v>
      </c>
      <c r="C1702" s="49" t="s">
        <v>5976</v>
      </c>
      <c r="D1702" s="60">
        <v>1</v>
      </c>
      <c r="E1702" s="60">
        <v>1</v>
      </c>
      <c r="F1702" s="72"/>
    </row>
    <row r="1703" spans="2:6" x14ac:dyDescent="0.25">
      <c r="B1703" s="49" t="s">
        <v>7751</v>
      </c>
      <c r="C1703" s="49" t="s">
        <v>5976</v>
      </c>
      <c r="D1703" s="60">
        <v>1</v>
      </c>
      <c r="E1703" s="60">
        <v>1</v>
      </c>
      <c r="F1703" s="72"/>
    </row>
    <row r="1704" spans="2:6" x14ac:dyDescent="0.25">
      <c r="B1704" s="49" t="s">
        <v>7750</v>
      </c>
      <c r="C1704" s="49" t="s">
        <v>5976</v>
      </c>
      <c r="D1704" s="60">
        <v>1</v>
      </c>
      <c r="E1704" s="60">
        <v>1</v>
      </c>
      <c r="F1704" s="72"/>
    </row>
    <row r="1705" spans="2:6" x14ac:dyDescent="0.25">
      <c r="B1705" s="49" t="s">
        <v>7749</v>
      </c>
      <c r="C1705" s="49" t="s">
        <v>5976</v>
      </c>
      <c r="D1705" s="60">
        <v>1</v>
      </c>
      <c r="E1705" s="60">
        <v>1</v>
      </c>
      <c r="F1705" s="72"/>
    </row>
    <row r="1706" spans="2:6" x14ac:dyDescent="0.25">
      <c r="B1706" s="49" t="s">
        <v>7748</v>
      </c>
      <c r="C1706" s="49" t="s">
        <v>5976</v>
      </c>
      <c r="D1706" s="60">
        <v>1</v>
      </c>
      <c r="E1706" s="60">
        <v>1</v>
      </c>
      <c r="F1706" s="72"/>
    </row>
    <row r="1707" spans="2:6" x14ac:dyDescent="0.25">
      <c r="B1707" s="49" t="s">
        <v>7747</v>
      </c>
      <c r="C1707" s="49" t="s">
        <v>5976</v>
      </c>
      <c r="D1707" s="60">
        <v>1</v>
      </c>
      <c r="E1707" s="60">
        <v>1</v>
      </c>
      <c r="F1707" s="72"/>
    </row>
    <row r="1708" spans="2:6" x14ac:dyDescent="0.25">
      <c r="B1708" s="49" t="s">
        <v>7746</v>
      </c>
      <c r="C1708" s="49" t="s">
        <v>5976</v>
      </c>
      <c r="D1708" s="60">
        <v>1</v>
      </c>
      <c r="E1708" s="60">
        <v>1</v>
      </c>
      <c r="F1708" s="72"/>
    </row>
    <row r="1709" spans="2:6" x14ac:dyDescent="0.25">
      <c r="B1709" s="49" t="s">
        <v>7745</v>
      </c>
      <c r="C1709" s="49" t="s">
        <v>5976</v>
      </c>
      <c r="D1709" s="60">
        <v>1</v>
      </c>
      <c r="E1709" s="60">
        <v>1</v>
      </c>
      <c r="F1709" s="72"/>
    </row>
    <row r="1710" spans="2:6" x14ac:dyDescent="0.25">
      <c r="B1710" s="49" t="s">
        <v>7744</v>
      </c>
      <c r="C1710" s="49" t="s">
        <v>5976</v>
      </c>
      <c r="D1710" s="60">
        <v>3</v>
      </c>
      <c r="E1710" s="60">
        <v>1</v>
      </c>
      <c r="F1710" s="72"/>
    </row>
    <row r="1711" spans="2:6" x14ac:dyDescent="0.25">
      <c r="B1711" s="49" t="s">
        <v>7743</v>
      </c>
      <c r="C1711" s="49" t="s">
        <v>5976</v>
      </c>
      <c r="D1711" s="60">
        <v>1</v>
      </c>
      <c r="E1711" s="60">
        <v>1</v>
      </c>
      <c r="F1711" s="72"/>
    </row>
    <row r="1712" spans="2:6" x14ac:dyDescent="0.25">
      <c r="B1712" s="49" t="s">
        <v>7742</v>
      </c>
      <c r="C1712" s="49" t="s">
        <v>5976</v>
      </c>
      <c r="D1712" s="60">
        <v>3</v>
      </c>
      <c r="E1712" s="60">
        <v>1</v>
      </c>
      <c r="F1712" s="72"/>
    </row>
    <row r="1713" spans="2:6" x14ac:dyDescent="0.25">
      <c r="B1713" s="49" t="s">
        <v>7741</v>
      </c>
      <c r="C1713" s="49" t="s">
        <v>5976</v>
      </c>
      <c r="D1713" s="60">
        <v>1</v>
      </c>
      <c r="E1713" s="60">
        <v>1</v>
      </c>
      <c r="F1713" s="72"/>
    </row>
    <row r="1714" spans="2:6" x14ac:dyDescent="0.25">
      <c r="B1714" s="49" t="s">
        <v>7740</v>
      </c>
      <c r="C1714" s="49" t="s">
        <v>5976</v>
      </c>
      <c r="D1714" s="60">
        <v>1</v>
      </c>
      <c r="E1714" s="60">
        <v>1</v>
      </c>
      <c r="F1714" s="72"/>
    </row>
    <row r="1715" spans="2:6" x14ac:dyDescent="0.25">
      <c r="B1715" s="49" t="s">
        <v>7739</v>
      </c>
      <c r="C1715" s="49" t="s">
        <v>5976</v>
      </c>
      <c r="D1715" s="60">
        <v>3</v>
      </c>
      <c r="E1715" s="60">
        <v>1</v>
      </c>
      <c r="F1715" s="72"/>
    </row>
    <row r="1716" spans="2:6" x14ac:dyDescent="0.25">
      <c r="B1716" s="49" t="s">
        <v>7738</v>
      </c>
      <c r="C1716" s="49" t="s">
        <v>5976</v>
      </c>
      <c r="D1716" s="60">
        <v>1</v>
      </c>
      <c r="E1716" s="60">
        <v>1</v>
      </c>
      <c r="F1716" s="72"/>
    </row>
    <row r="1717" spans="2:6" x14ac:dyDescent="0.25">
      <c r="B1717" s="49" t="s">
        <v>7737</v>
      </c>
      <c r="C1717" s="49" t="s">
        <v>5976</v>
      </c>
      <c r="D1717" s="60">
        <v>1</v>
      </c>
      <c r="E1717" s="60">
        <v>1</v>
      </c>
      <c r="F1717" s="72"/>
    </row>
    <row r="1718" spans="2:6" x14ac:dyDescent="0.25">
      <c r="B1718" s="49" t="s">
        <v>7736</v>
      </c>
      <c r="C1718" s="49" t="s">
        <v>5976</v>
      </c>
      <c r="D1718" s="60">
        <v>1</v>
      </c>
      <c r="E1718" s="60">
        <v>1</v>
      </c>
      <c r="F1718" s="72"/>
    </row>
    <row r="1719" spans="2:6" x14ac:dyDescent="0.25">
      <c r="B1719" s="49" t="s">
        <v>7735</v>
      </c>
      <c r="C1719" s="49" t="s">
        <v>5976</v>
      </c>
      <c r="D1719" s="60">
        <v>1</v>
      </c>
      <c r="E1719" s="60">
        <v>1</v>
      </c>
      <c r="F1719" s="72"/>
    </row>
    <row r="1720" spans="2:6" x14ac:dyDescent="0.25">
      <c r="B1720" s="49" t="s">
        <v>7734</v>
      </c>
      <c r="C1720" s="49" t="s">
        <v>5976</v>
      </c>
      <c r="D1720" s="60">
        <v>1</v>
      </c>
      <c r="E1720" s="60">
        <v>1</v>
      </c>
      <c r="F1720" s="72"/>
    </row>
    <row r="1721" spans="2:6" x14ac:dyDescent="0.25">
      <c r="B1721" s="49" t="s">
        <v>7733</v>
      </c>
      <c r="C1721" s="49" t="s">
        <v>5976</v>
      </c>
      <c r="D1721" s="60">
        <v>1</v>
      </c>
      <c r="E1721" s="60">
        <v>1</v>
      </c>
      <c r="F1721" s="72"/>
    </row>
    <row r="1722" spans="2:6" x14ac:dyDescent="0.25">
      <c r="B1722" s="49" t="s">
        <v>7732</v>
      </c>
      <c r="C1722" s="49" t="s">
        <v>5976</v>
      </c>
      <c r="D1722" s="60">
        <v>1</v>
      </c>
      <c r="E1722" s="60">
        <v>1</v>
      </c>
      <c r="F1722" s="72"/>
    </row>
    <row r="1723" spans="2:6" x14ac:dyDescent="0.25">
      <c r="B1723" s="49" t="s">
        <v>7731</v>
      </c>
      <c r="C1723" s="49" t="s">
        <v>5976</v>
      </c>
      <c r="D1723" s="60">
        <v>1</v>
      </c>
      <c r="E1723" s="60">
        <v>1</v>
      </c>
      <c r="F1723" s="72"/>
    </row>
    <row r="1724" spans="2:6" x14ac:dyDescent="0.25">
      <c r="B1724" s="49" t="s">
        <v>7730</v>
      </c>
      <c r="C1724" s="49" t="s">
        <v>5976</v>
      </c>
      <c r="D1724" s="60">
        <v>1</v>
      </c>
      <c r="E1724" s="60">
        <v>1</v>
      </c>
      <c r="F1724" s="72"/>
    </row>
    <row r="1725" spans="2:6" x14ac:dyDescent="0.25">
      <c r="B1725" s="49" t="s">
        <v>7729</v>
      </c>
      <c r="C1725" s="49" t="s">
        <v>5976</v>
      </c>
      <c r="D1725" s="60">
        <v>1</v>
      </c>
      <c r="E1725" s="60">
        <v>1</v>
      </c>
      <c r="F1725" s="72"/>
    </row>
    <row r="1726" spans="2:6" x14ac:dyDescent="0.25">
      <c r="B1726" s="49" t="s">
        <v>7728</v>
      </c>
      <c r="C1726" s="49" t="s">
        <v>5976</v>
      </c>
      <c r="D1726" s="60">
        <v>1</v>
      </c>
      <c r="E1726" s="60">
        <v>1</v>
      </c>
      <c r="F1726" s="72"/>
    </row>
    <row r="1727" spans="2:6" x14ac:dyDescent="0.25">
      <c r="B1727" s="49" t="s">
        <v>7727</v>
      </c>
      <c r="C1727" s="49" t="s">
        <v>5976</v>
      </c>
      <c r="D1727" s="60">
        <v>1</v>
      </c>
      <c r="E1727" s="60">
        <v>1</v>
      </c>
      <c r="F1727" s="72"/>
    </row>
    <row r="1728" spans="2:6" x14ac:dyDescent="0.25">
      <c r="B1728" s="49" t="s">
        <v>7726</v>
      </c>
      <c r="C1728" s="49" t="s">
        <v>5976</v>
      </c>
      <c r="D1728" s="60">
        <v>1</v>
      </c>
      <c r="E1728" s="60">
        <v>1</v>
      </c>
      <c r="F1728" s="72"/>
    </row>
    <row r="1729" spans="2:6" x14ac:dyDescent="0.25">
      <c r="B1729" s="49" t="s">
        <v>7725</v>
      </c>
      <c r="C1729" s="49" t="s">
        <v>5976</v>
      </c>
      <c r="D1729" s="60">
        <v>1</v>
      </c>
      <c r="E1729" s="60">
        <v>1</v>
      </c>
      <c r="F1729" s="72"/>
    </row>
    <row r="1730" spans="2:6" x14ac:dyDescent="0.25">
      <c r="B1730" s="49" t="s">
        <v>7724</v>
      </c>
      <c r="C1730" s="49" t="s">
        <v>5976</v>
      </c>
      <c r="D1730" s="60">
        <v>1</v>
      </c>
      <c r="E1730" s="60">
        <v>1</v>
      </c>
      <c r="F1730" s="72"/>
    </row>
    <row r="1731" spans="2:6" x14ac:dyDescent="0.25">
      <c r="B1731" s="49" t="s">
        <v>7723</v>
      </c>
      <c r="C1731" s="49" t="s">
        <v>5976</v>
      </c>
      <c r="D1731" s="60">
        <v>1</v>
      </c>
      <c r="E1731" s="60">
        <v>1</v>
      </c>
      <c r="F1731" s="72"/>
    </row>
    <row r="1732" spans="2:6" x14ac:dyDescent="0.25">
      <c r="B1732" s="49" t="s">
        <v>7722</v>
      </c>
      <c r="C1732" s="49" t="s">
        <v>5976</v>
      </c>
      <c r="D1732" s="60">
        <v>1</v>
      </c>
      <c r="E1732" s="60">
        <v>1</v>
      </c>
      <c r="F1732" s="72"/>
    </row>
    <row r="1733" spans="2:6" x14ac:dyDescent="0.25">
      <c r="B1733" s="49" t="s">
        <v>7721</v>
      </c>
      <c r="C1733" s="49" t="s">
        <v>5976</v>
      </c>
      <c r="D1733" s="60">
        <v>1</v>
      </c>
      <c r="E1733" s="60">
        <v>1</v>
      </c>
      <c r="F1733" s="72"/>
    </row>
    <row r="1734" spans="2:6" x14ac:dyDescent="0.25">
      <c r="B1734" s="49" t="s">
        <v>7720</v>
      </c>
      <c r="C1734" s="49" t="s">
        <v>5976</v>
      </c>
      <c r="D1734" s="60">
        <v>1</v>
      </c>
      <c r="E1734" s="60">
        <v>1</v>
      </c>
      <c r="F1734" s="72"/>
    </row>
    <row r="1735" spans="2:6" x14ac:dyDescent="0.25">
      <c r="B1735" s="49" t="s">
        <v>7719</v>
      </c>
      <c r="C1735" s="49" t="s">
        <v>5976</v>
      </c>
      <c r="D1735" s="60">
        <v>1</v>
      </c>
      <c r="E1735" s="60">
        <v>1</v>
      </c>
      <c r="F1735" s="72"/>
    </row>
    <row r="1736" spans="2:6" x14ac:dyDescent="0.25">
      <c r="B1736" s="49" t="s">
        <v>7718</v>
      </c>
      <c r="C1736" s="49" t="s">
        <v>5976</v>
      </c>
      <c r="D1736" s="60">
        <v>1</v>
      </c>
      <c r="E1736" s="60">
        <v>1</v>
      </c>
      <c r="F1736" s="72"/>
    </row>
    <row r="1737" spans="2:6" x14ac:dyDescent="0.25">
      <c r="B1737" s="49" t="s">
        <v>7717</v>
      </c>
      <c r="C1737" s="49" t="s">
        <v>5976</v>
      </c>
      <c r="D1737" s="60">
        <v>1</v>
      </c>
      <c r="E1737" s="60">
        <v>1</v>
      </c>
      <c r="F1737" s="72"/>
    </row>
    <row r="1738" spans="2:6" x14ac:dyDescent="0.25">
      <c r="B1738" s="49" t="s">
        <v>7716</v>
      </c>
      <c r="C1738" s="49" t="s">
        <v>5976</v>
      </c>
      <c r="D1738" s="60">
        <v>1</v>
      </c>
      <c r="E1738" s="60">
        <v>1</v>
      </c>
      <c r="F1738" s="72"/>
    </row>
    <row r="1739" spans="2:6" x14ac:dyDescent="0.25">
      <c r="B1739" s="49" t="s">
        <v>7715</v>
      </c>
      <c r="C1739" s="49" t="s">
        <v>5976</v>
      </c>
      <c r="D1739" s="60">
        <v>1</v>
      </c>
      <c r="E1739" s="60">
        <v>1</v>
      </c>
      <c r="F1739" s="72"/>
    </row>
    <row r="1740" spans="2:6" x14ac:dyDescent="0.25">
      <c r="B1740" s="49" t="s">
        <v>7714</v>
      </c>
      <c r="C1740" s="49" t="s">
        <v>5976</v>
      </c>
      <c r="D1740" s="60">
        <v>1</v>
      </c>
      <c r="E1740" s="60">
        <v>1</v>
      </c>
      <c r="F1740" s="72"/>
    </row>
    <row r="1741" spans="2:6" x14ac:dyDescent="0.25">
      <c r="B1741" s="49" t="s">
        <v>7713</v>
      </c>
      <c r="C1741" s="49" t="s">
        <v>5976</v>
      </c>
      <c r="D1741" s="60">
        <v>1</v>
      </c>
      <c r="E1741" s="60">
        <v>1</v>
      </c>
      <c r="F1741" s="72"/>
    </row>
    <row r="1742" spans="2:6" x14ac:dyDescent="0.25">
      <c r="B1742" s="49" t="s">
        <v>7712</v>
      </c>
      <c r="C1742" s="49" t="s">
        <v>5976</v>
      </c>
      <c r="D1742" s="60">
        <v>1</v>
      </c>
      <c r="E1742" s="60">
        <v>1</v>
      </c>
      <c r="F1742" s="72"/>
    </row>
    <row r="1743" spans="2:6" x14ac:dyDescent="0.25">
      <c r="B1743" s="49" t="s">
        <v>7711</v>
      </c>
      <c r="C1743" s="49" t="s">
        <v>5976</v>
      </c>
      <c r="D1743" s="60">
        <v>1</v>
      </c>
      <c r="E1743" s="60">
        <v>1</v>
      </c>
      <c r="F1743" s="72"/>
    </row>
    <row r="1744" spans="2:6" x14ac:dyDescent="0.25">
      <c r="B1744" s="49" t="s">
        <v>7710</v>
      </c>
      <c r="C1744" s="49" t="s">
        <v>5976</v>
      </c>
      <c r="D1744" s="60">
        <v>1</v>
      </c>
      <c r="E1744" s="60">
        <v>1</v>
      </c>
      <c r="F1744" s="72"/>
    </row>
    <row r="1745" spans="2:6" x14ac:dyDescent="0.25">
      <c r="B1745" s="49" t="s">
        <v>7709</v>
      </c>
      <c r="C1745" s="49" t="s">
        <v>5976</v>
      </c>
      <c r="D1745" s="60">
        <v>1</v>
      </c>
      <c r="E1745" s="60">
        <v>1</v>
      </c>
      <c r="F1745" s="72"/>
    </row>
    <row r="1746" spans="2:6" x14ac:dyDescent="0.25">
      <c r="B1746" s="49" t="s">
        <v>7708</v>
      </c>
      <c r="C1746" s="49" t="s">
        <v>5976</v>
      </c>
      <c r="D1746" s="60">
        <v>1</v>
      </c>
      <c r="E1746" s="60">
        <v>1</v>
      </c>
      <c r="F1746" s="72"/>
    </row>
    <row r="1747" spans="2:6" x14ac:dyDescent="0.25">
      <c r="B1747" s="49" t="s">
        <v>7707</v>
      </c>
      <c r="C1747" s="49" t="s">
        <v>5976</v>
      </c>
      <c r="D1747" s="60">
        <v>1</v>
      </c>
      <c r="E1747" s="60">
        <v>1</v>
      </c>
      <c r="F1747" s="72"/>
    </row>
    <row r="1748" spans="2:6" x14ac:dyDescent="0.25">
      <c r="B1748" s="49" t="s">
        <v>7706</v>
      </c>
      <c r="C1748" s="49" t="s">
        <v>5976</v>
      </c>
      <c r="D1748" s="60">
        <v>1</v>
      </c>
      <c r="E1748" s="60">
        <v>1</v>
      </c>
      <c r="F1748" s="72"/>
    </row>
    <row r="1749" spans="2:6" x14ac:dyDescent="0.25">
      <c r="B1749" s="49" t="s">
        <v>7705</v>
      </c>
      <c r="C1749" s="49" t="s">
        <v>5976</v>
      </c>
      <c r="D1749" s="60">
        <v>1</v>
      </c>
      <c r="E1749" s="60">
        <v>1</v>
      </c>
      <c r="F1749" s="72"/>
    </row>
    <row r="1750" spans="2:6" x14ac:dyDescent="0.25">
      <c r="B1750" s="49" t="s">
        <v>7704</v>
      </c>
      <c r="C1750" s="49" t="s">
        <v>5976</v>
      </c>
      <c r="D1750" s="60">
        <v>1</v>
      </c>
      <c r="E1750" s="60">
        <v>1</v>
      </c>
      <c r="F1750" s="72"/>
    </row>
    <row r="1751" spans="2:6" x14ac:dyDescent="0.25">
      <c r="B1751" s="49" t="s">
        <v>7703</v>
      </c>
      <c r="C1751" s="49" t="s">
        <v>5976</v>
      </c>
      <c r="D1751" s="60">
        <v>1</v>
      </c>
      <c r="E1751" s="60">
        <v>1</v>
      </c>
      <c r="F1751" s="72"/>
    </row>
    <row r="1752" spans="2:6" x14ac:dyDescent="0.25">
      <c r="B1752" s="49" t="s">
        <v>7702</v>
      </c>
      <c r="C1752" s="49" t="s">
        <v>5976</v>
      </c>
      <c r="D1752" s="60">
        <v>1</v>
      </c>
      <c r="E1752" s="60">
        <v>1</v>
      </c>
      <c r="F1752" s="72"/>
    </row>
    <row r="1753" spans="2:6" x14ac:dyDescent="0.25">
      <c r="B1753" s="49" t="s">
        <v>7701</v>
      </c>
      <c r="C1753" s="49" t="s">
        <v>5976</v>
      </c>
      <c r="D1753" s="60">
        <v>1</v>
      </c>
      <c r="E1753" s="60">
        <v>1</v>
      </c>
      <c r="F1753" s="72"/>
    </row>
    <row r="1754" spans="2:6" x14ac:dyDescent="0.25">
      <c r="B1754" s="49" t="s">
        <v>7700</v>
      </c>
      <c r="C1754" s="49" t="s">
        <v>5976</v>
      </c>
      <c r="D1754" s="60">
        <v>1</v>
      </c>
      <c r="E1754" s="60">
        <v>1</v>
      </c>
      <c r="F1754" s="72"/>
    </row>
    <row r="1755" spans="2:6" x14ac:dyDescent="0.25">
      <c r="B1755" s="49" t="s">
        <v>7699</v>
      </c>
      <c r="C1755" s="49" t="s">
        <v>5976</v>
      </c>
      <c r="D1755" s="60">
        <v>1</v>
      </c>
      <c r="E1755" s="60">
        <v>1</v>
      </c>
      <c r="F1755" s="72"/>
    </row>
    <row r="1756" spans="2:6" x14ac:dyDescent="0.25">
      <c r="B1756" s="49" t="s">
        <v>7698</v>
      </c>
      <c r="C1756" s="49" t="s">
        <v>5976</v>
      </c>
      <c r="D1756" s="60">
        <v>1</v>
      </c>
      <c r="E1756" s="60">
        <v>1</v>
      </c>
      <c r="F1756" s="72"/>
    </row>
    <row r="1757" spans="2:6" x14ac:dyDescent="0.25">
      <c r="B1757" s="49" t="s">
        <v>7697</v>
      </c>
      <c r="C1757" s="49" t="s">
        <v>5976</v>
      </c>
      <c r="D1757" s="60">
        <v>1</v>
      </c>
      <c r="E1757" s="60">
        <v>1</v>
      </c>
      <c r="F1757" s="72"/>
    </row>
    <row r="1758" spans="2:6" x14ac:dyDescent="0.25">
      <c r="B1758" s="49" t="s">
        <v>7696</v>
      </c>
      <c r="C1758" s="49" t="s">
        <v>5976</v>
      </c>
      <c r="D1758" s="60">
        <v>1</v>
      </c>
      <c r="E1758" s="60">
        <v>1</v>
      </c>
      <c r="F1758" s="72"/>
    </row>
    <row r="1759" spans="2:6" x14ac:dyDescent="0.25">
      <c r="B1759" s="49" t="s">
        <v>7695</v>
      </c>
      <c r="C1759" s="49" t="s">
        <v>5976</v>
      </c>
      <c r="D1759" s="60">
        <v>1</v>
      </c>
      <c r="E1759" s="60">
        <v>1</v>
      </c>
      <c r="F1759" s="72"/>
    </row>
    <row r="1760" spans="2:6" x14ac:dyDescent="0.25">
      <c r="B1760" s="49" t="s">
        <v>7694</v>
      </c>
      <c r="C1760" s="49" t="s">
        <v>5976</v>
      </c>
      <c r="D1760" s="60">
        <v>2</v>
      </c>
      <c r="E1760" s="60">
        <v>1</v>
      </c>
      <c r="F1760" s="72"/>
    </row>
    <row r="1761" spans="2:6" x14ac:dyDescent="0.25">
      <c r="B1761" s="49" t="s">
        <v>7693</v>
      </c>
      <c r="C1761" s="49" t="s">
        <v>5976</v>
      </c>
      <c r="D1761" s="60">
        <v>1</v>
      </c>
      <c r="E1761" s="60">
        <v>1</v>
      </c>
      <c r="F1761" s="72"/>
    </row>
    <row r="1762" spans="2:6" x14ac:dyDescent="0.25">
      <c r="B1762" s="49" t="s">
        <v>7692</v>
      </c>
      <c r="C1762" s="49" t="s">
        <v>5976</v>
      </c>
      <c r="D1762" s="60">
        <v>1</v>
      </c>
      <c r="E1762" s="60">
        <v>1</v>
      </c>
      <c r="F1762" s="72"/>
    </row>
    <row r="1763" spans="2:6" x14ac:dyDescent="0.25">
      <c r="B1763" s="49" t="s">
        <v>7691</v>
      </c>
      <c r="C1763" s="49" t="s">
        <v>5976</v>
      </c>
      <c r="D1763" s="60">
        <v>1</v>
      </c>
      <c r="E1763" s="60">
        <v>1</v>
      </c>
      <c r="F1763" s="72"/>
    </row>
    <row r="1764" spans="2:6" x14ac:dyDescent="0.25">
      <c r="B1764" s="49" t="s">
        <v>7690</v>
      </c>
      <c r="C1764" s="49" t="s">
        <v>5976</v>
      </c>
      <c r="D1764" s="60">
        <v>1</v>
      </c>
      <c r="E1764" s="60">
        <v>1</v>
      </c>
      <c r="F1764" s="72"/>
    </row>
    <row r="1765" spans="2:6" x14ac:dyDescent="0.25">
      <c r="B1765" s="49" t="s">
        <v>7689</v>
      </c>
      <c r="C1765" s="49" t="s">
        <v>5976</v>
      </c>
      <c r="D1765" s="60">
        <v>1</v>
      </c>
      <c r="E1765" s="60">
        <v>1</v>
      </c>
      <c r="F1765" s="72"/>
    </row>
    <row r="1766" spans="2:6" x14ac:dyDescent="0.25">
      <c r="B1766" s="49" t="s">
        <v>7688</v>
      </c>
      <c r="C1766" s="49" t="s">
        <v>5976</v>
      </c>
      <c r="D1766" s="60">
        <v>1</v>
      </c>
      <c r="E1766" s="60">
        <v>1</v>
      </c>
      <c r="F1766" s="72"/>
    </row>
    <row r="1767" spans="2:6" x14ac:dyDescent="0.25">
      <c r="B1767" s="49" t="s">
        <v>7687</v>
      </c>
      <c r="C1767" s="49" t="s">
        <v>5976</v>
      </c>
      <c r="D1767" s="60">
        <v>1</v>
      </c>
      <c r="E1767" s="60">
        <v>1</v>
      </c>
      <c r="F1767" s="72"/>
    </row>
    <row r="1768" spans="2:6" x14ac:dyDescent="0.25">
      <c r="B1768" s="49" t="s">
        <v>7686</v>
      </c>
      <c r="C1768" s="49" t="s">
        <v>5976</v>
      </c>
      <c r="D1768" s="60">
        <v>1</v>
      </c>
      <c r="E1768" s="60">
        <v>1</v>
      </c>
      <c r="F1768" s="72"/>
    </row>
    <row r="1769" spans="2:6" x14ac:dyDescent="0.25">
      <c r="B1769" s="49" t="s">
        <v>7685</v>
      </c>
      <c r="C1769" s="49" t="s">
        <v>5976</v>
      </c>
      <c r="D1769" s="60">
        <v>1</v>
      </c>
      <c r="E1769" s="60">
        <v>1</v>
      </c>
      <c r="F1769" s="72"/>
    </row>
    <row r="1770" spans="2:6" x14ac:dyDescent="0.25">
      <c r="B1770" s="49" t="s">
        <v>7684</v>
      </c>
      <c r="C1770" s="49" t="s">
        <v>5976</v>
      </c>
      <c r="D1770" s="60">
        <v>1</v>
      </c>
      <c r="E1770" s="60">
        <v>1</v>
      </c>
      <c r="F1770" s="72"/>
    </row>
    <row r="1771" spans="2:6" x14ac:dyDescent="0.25">
      <c r="B1771" s="49" t="s">
        <v>7683</v>
      </c>
      <c r="C1771" s="49" t="s">
        <v>5976</v>
      </c>
      <c r="D1771" s="60">
        <v>2</v>
      </c>
      <c r="E1771" s="60">
        <v>1</v>
      </c>
      <c r="F1771" s="72"/>
    </row>
    <row r="1772" spans="2:6" x14ac:dyDescent="0.25">
      <c r="B1772" s="49" t="s">
        <v>7682</v>
      </c>
      <c r="C1772" s="49" t="s">
        <v>5976</v>
      </c>
      <c r="D1772" s="60">
        <v>1</v>
      </c>
      <c r="E1772" s="60">
        <v>1</v>
      </c>
      <c r="F1772" s="72"/>
    </row>
    <row r="1773" spans="2:6" x14ac:dyDescent="0.25">
      <c r="B1773" s="49" t="s">
        <v>7681</v>
      </c>
      <c r="C1773" s="49" t="s">
        <v>5976</v>
      </c>
      <c r="D1773" s="60">
        <v>1</v>
      </c>
      <c r="E1773" s="60">
        <v>1</v>
      </c>
      <c r="F1773" s="72"/>
    </row>
    <row r="1774" spans="2:6" x14ac:dyDescent="0.25">
      <c r="B1774" s="49" t="s">
        <v>7680</v>
      </c>
      <c r="C1774" s="49" t="s">
        <v>5976</v>
      </c>
      <c r="D1774" s="60">
        <v>1</v>
      </c>
      <c r="E1774" s="60">
        <v>1</v>
      </c>
      <c r="F1774" s="72"/>
    </row>
    <row r="1775" spans="2:6" x14ac:dyDescent="0.25">
      <c r="B1775" s="49" t="s">
        <v>7679</v>
      </c>
      <c r="C1775" s="49" t="s">
        <v>5976</v>
      </c>
      <c r="D1775" s="60">
        <v>1</v>
      </c>
      <c r="E1775" s="60">
        <v>1</v>
      </c>
      <c r="F1775" s="72"/>
    </row>
    <row r="1776" spans="2:6" x14ac:dyDescent="0.25">
      <c r="B1776" s="49" t="s">
        <v>7678</v>
      </c>
      <c r="C1776" s="49" t="s">
        <v>5976</v>
      </c>
      <c r="D1776" s="60">
        <v>3</v>
      </c>
      <c r="E1776" s="60">
        <v>1</v>
      </c>
      <c r="F1776" s="72"/>
    </row>
    <row r="1777" spans="2:6" x14ac:dyDescent="0.25">
      <c r="B1777" s="49" t="s">
        <v>7677</v>
      </c>
      <c r="C1777" s="49" t="s">
        <v>5976</v>
      </c>
      <c r="D1777" s="60">
        <v>1</v>
      </c>
      <c r="E1777" s="60">
        <v>1</v>
      </c>
      <c r="F1777" s="72"/>
    </row>
    <row r="1778" spans="2:6" x14ac:dyDescent="0.25">
      <c r="B1778" s="49" t="s">
        <v>7676</v>
      </c>
      <c r="C1778" s="49" t="s">
        <v>5976</v>
      </c>
      <c r="D1778" s="60">
        <v>1</v>
      </c>
      <c r="E1778" s="60">
        <v>1</v>
      </c>
      <c r="F1778" s="72"/>
    </row>
    <row r="1779" spans="2:6" x14ac:dyDescent="0.25">
      <c r="B1779" s="49" t="s">
        <v>7675</v>
      </c>
      <c r="C1779" s="49" t="s">
        <v>5976</v>
      </c>
      <c r="D1779" s="60">
        <v>1</v>
      </c>
      <c r="E1779" s="60">
        <v>1</v>
      </c>
      <c r="F1779" s="72"/>
    </row>
    <row r="1780" spans="2:6" x14ac:dyDescent="0.25">
      <c r="B1780" s="49" t="s">
        <v>7674</v>
      </c>
      <c r="C1780" s="49" t="s">
        <v>5976</v>
      </c>
      <c r="D1780" s="60">
        <v>1</v>
      </c>
      <c r="E1780" s="60">
        <v>1</v>
      </c>
      <c r="F1780" s="72"/>
    </row>
    <row r="1781" spans="2:6" x14ac:dyDescent="0.25">
      <c r="B1781" s="49" t="s">
        <v>7673</v>
      </c>
      <c r="C1781" s="49" t="s">
        <v>5976</v>
      </c>
      <c r="D1781" s="60">
        <v>2</v>
      </c>
      <c r="E1781" s="60">
        <v>1</v>
      </c>
      <c r="F1781" s="72"/>
    </row>
    <row r="1782" spans="2:6" x14ac:dyDescent="0.25">
      <c r="B1782" s="49" t="s">
        <v>7672</v>
      </c>
      <c r="C1782" s="49" t="s">
        <v>5976</v>
      </c>
      <c r="D1782" s="60">
        <v>1</v>
      </c>
      <c r="E1782" s="60">
        <v>1</v>
      </c>
      <c r="F1782" s="72"/>
    </row>
    <row r="1783" spans="2:6" x14ac:dyDescent="0.25">
      <c r="B1783" s="49" t="s">
        <v>7671</v>
      </c>
      <c r="C1783" s="49" t="s">
        <v>5976</v>
      </c>
      <c r="D1783" s="60">
        <v>1</v>
      </c>
      <c r="E1783" s="60">
        <v>1</v>
      </c>
      <c r="F1783" s="72"/>
    </row>
    <row r="1784" spans="2:6" x14ac:dyDescent="0.25">
      <c r="B1784" s="49" t="s">
        <v>7670</v>
      </c>
      <c r="C1784" s="49" t="s">
        <v>5976</v>
      </c>
      <c r="D1784" s="60">
        <v>1</v>
      </c>
      <c r="E1784" s="60">
        <v>1</v>
      </c>
      <c r="F1784" s="72"/>
    </row>
    <row r="1785" spans="2:6" x14ac:dyDescent="0.25">
      <c r="B1785" s="49" t="s">
        <v>7669</v>
      </c>
      <c r="C1785" s="49" t="s">
        <v>5976</v>
      </c>
      <c r="D1785" s="60">
        <v>1</v>
      </c>
      <c r="E1785" s="60">
        <v>1</v>
      </c>
      <c r="F1785" s="72"/>
    </row>
    <row r="1786" spans="2:6" x14ac:dyDescent="0.25">
      <c r="B1786" s="49" t="s">
        <v>7668</v>
      </c>
      <c r="C1786" s="49" t="s">
        <v>5976</v>
      </c>
      <c r="D1786" s="60">
        <v>1</v>
      </c>
      <c r="E1786" s="60">
        <v>1</v>
      </c>
      <c r="F1786" s="72"/>
    </row>
    <row r="1787" spans="2:6" x14ac:dyDescent="0.25">
      <c r="B1787" s="49" t="s">
        <v>7667</v>
      </c>
      <c r="C1787" s="49" t="s">
        <v>5976</v>
      </c>
      <c r="D1787" s="60">
        <v>1</v>
      </c>
      <c r="E1787" s="60">
        <v>1</v>
      </c>
      <c r="F1787" s="72"/>
    </row>
    <row r="1788" spans="2:6" x14ac:dyDescent="0.25">
      <c r="B1788" s="49" t="s">
        <v>7666</v>
      </c>
      <c r="C1788" s="49" t="s">
        <v>5976</v>
      </c>
      <c r="D1788" s="60">
        <v>1</v>
      </c>
      <c r="E1788" s="60">
        <v>1</v>
      </c>
      <c r="F1788" s="72"/>
    </row>
    <row r="1789" spans="2:6" x14ac:dyDescent="0.25">
      <c r="B1789" s="49" t="s">
        <v>7665</v>
      </c>
      <c r="C1789" s="49" t="s">
        <v>5976</v>
      </c>
      <c r="D1789" s="60">
        <v>2</v>
      </c>
      <c r="E1789" s="60">
        <v>1</v>
      </c>
      <c r="F1789" s="72"/>
    </row>
    <row r="1790" spans="2:6" x14ac:dyDescent="0.25">
      <c r="B1790" s="49" t="s">
        <v>7664</v>
      </c>
      <c r="C1790" s="49" t="s">
        <v>5976</v>
      </c>
      <c r="D1790" s="60">
        <v>1</v>
      </c>
      <c r="E1790" s="60">
        <v>1</v>
      </c>
      <c r="F1790" s="72"/>
    </row>
    <row r="1791" spans="2:6" x14ac:dyDescent="0.25">
      <c r="B1791" s="49" t="s">
        <v>7663</v>
      </c>
      <c r="C1791" s="49" t="s">
        <v>5976</v>
      </c>
      <c r="D1791" s="60">
        <v>1</v>
      </c>
      <c r="E1791" s="60">
        <v>1</v>
      </c>
      <c r="F1791" s="72"/>
    </row>
    <row r="1792" spans="2:6" x14ac:dyDescent="0.25">
      <c r="B1792" s="49" t="s">
        <v>7662</v>
      </c>
      <c r="C1792" s="49" t="s">
        <v>5976</v>
      </c>
      <c r="D1792" s="60">
        <v>1</v>
      </c>
      <c r="E1792" s="60">
        <v>1</v>
      </c>
      <c r="F1792" s="72"/>
    </row>
    <row r="1793" spans="2:6" x14ac:dyDescent="0.25">
      <c r="B1793" s="49" t="s">
        <v>7661</v>
      </c>
      <c r="C1793" s="49" t="s">
        <v>5976</v>
      </c>
      <c r="D1793" s="60">
        <v>1</v>
      </c>
      <c r="E1793" s="60">
        <v>1</v>
      </c>
      <c r="F1793" s="72"/>
    </row>
    <row r="1794" spans="2:6" x14ac:dyDescent="0.25">
      <c r="B1794" s="49" t="s">
        <v>7660</v>
      </c>
      <c r="C1794" s="49" t="s">
        <v>5976</v>
      </c>
      <c r="D1794" s="60">
        <v>1</v>
      </c>
      <c r="E1794" s="60">
        <v>1</v>
      </c>
      <c r="F1794" s="72"/>
    </row>
    <row r="1795" spans="2:6" x14ac:dyDescent="0.25">
      <c r="B1795" s="49" t="s">
        <v>7659</v>
      </c>
      <c r="C1795" s="49" t="s">
        <v>5976</v>
      </c>
      <c r="D1795" s="60">
        <v>2</v>
      </c>
      <c r="E1795" s="60">
        <v>1</v>
      </c>
      <c r="F1795" s="72"/>
    </row>
    <row r="1796" spans="2:6" x14ac:dyDescent="0.25">
      <c r="B1796" s="49" t="s">
        <v>7658</v>
      </c>
      <c r="C1796" s="49" t="s">
        <v>5976</v>
      </c>
      <c r="D1796" s="60">
        <v>1</v>
      </c>
      <c r="E1796" s="60">
        <v>1</v>
      </c>
      <c r="F1796" s="72"/>
    </row>
    <row r="1797" spans="2:6" x14ac:dyDescent="0.25">
      <c r="B1797" s="49" t="s">
        <v>7657</v>
      </c>
      <c r="C1797" s="49" t="s">
        <v>5976</v>
      </c>
      <c r="D1797" s="60">
        <v>1</v>
      </c>
      <c r="E1797" s="60">
        <v>1</v>
      </c>
      <c r="F1797" s="72"/>
    </row>
    <row r="1798" spans="2:6" x14ac:dyDescent="0.25">
      <c r="B1798" s="49" t="s">
        <v>7656</v>
      </c>
      <c r="C1798" s="49" t="s">
        <v>5976</v>
      </c>
      <c r="D1798" s="60">
        <v>1</v>
      </c>
      <c r="E1798" s="60">
        <v>1</v>
      </c>
      <c r="F1798" s="72"/>
    </row>
    <row r="1799" spans="2:6" x14ac:dyDescent="0.25">
      <c r="B1799" s="49" t="s">
        <v>7655</v>
      </c>
      <c r="C1799" s="49" t="s">
        <v>5976</v>
      </c>
      <c r="D1799" s="60">
        <v>1</v>
      </c>
      <c r="E1799" s="60">
        <v>1</v>
      </c>
      <c r="F1799" s="72"/>
    </row>
    <row r="1800" spans="2:6" x14ac:dyDescent="0.25">
      <c r="B1800" s="49" t="s">
        <v>7654</v>
      </c>
      <c r="C1800" s="49" t="s">
        <v>5976</v>
      </c>
      <c r="D1800" s="60">
        <v>1</v>
      </c>
      <c r="E1800" s="60">
        <v>1</v>
      </c>
      <c r="F1800" s="72"/>
    </row>
    <row r="1801" spans="2:6" x14ac:dyDescent="0.25">
      <c r="B1801" s="49" t="s">
        <v>7653</v>
      </c>
      <c r="C1801" s="49" t="s">
        <v>5976</v>
      </c>
      <c r="D1801" s="60">
        <v>1</v>
      </c>
      <c r="E1801" s="60">
        <v>1</v>
      </c>
      <c r="F1801" s="72"/>
    </row>
    <row r="1802" spans="2:6" x14ac:dyDescent="0.25">
      <c r="B1802" s="49" t="s">
        <v>7652</v>
      </c>
      <c r="C1802" s="49" t="s">
        <v>5976</v>
      </c>
      <c r="D1802" s="60">
        <v>1</v>
      </c>
      <c r="E1802" s="60">
        <v>1</v>
      </c>
      <c r="F1802" s="72"/>
    </row>
    <row r="1803" spans="2:6" x14ac:dyDescent="0.25">
      <c r="B1803" s="49" t="s">
        <v>7651</v>
      </c>
      <c r="C1803" s="49" t="s">
        <v>5976</v>
      </c>
      <c r="D1803" s="60">
        <v>1</v>
      </c>
      <c r="E1803" s="60">
        <v>1</v>
      </c>
      <c r="F1803" s="72"/>
    </row>
    <row r="1804" spans="2:6" x14ac:dyDescent="0.25">
      <c r="B1804" s="49" t="s">
        <v>7650</v>
      </c>
      <c r="C1804" s="49" t="s">
        <v>5976</v>
      </c>
      <c r="D1804" s="60">
        <v>1</v>
      </c>
      <c r="E1804" s="60">
        <v>1</v>
      </c>
      <c r="F1804" s="72"/>
    </row>
    <row r="1805" spans="2:6" x14ac:dyDescent="0.25">
      <c r="B1805" s="49" t="s">
        <v>7649</v>
      </c>
      <c r="C1805" s="49" t="s">
        <v>5976</v>
      </c>
      <c r="D1805" s="60">
        <v>1</v>
      </c>
      <c r="E1805" s="60">
        <v>1</v>
      </c>
      <c r="F1805" s="72"/>
    </row>
    <row r="1806" spans="2:6" x14ac:dyDescent="0.25">
      <c r="B1806" s="49" t="s">
        <v>7648</v>
      </c>
      <c r="C1806" s="49" t="s">
        <v>5976</v>
      </c>
      <c r="D1806" s="60">
        <v>1</v>
      </c>
      <c r="E1806" s="60">
        <v>1</v>
      </c>
      <c r="F1806" s="72"/>
    </row>
    <row r="1807" spans="2:6" x14ac:dyDescent="0.25">
      <c r="B1807" s="49" t="s">
        <v>7647</v>
      </c>
      <c r="C1807" s="49" t="s">
        <v>5976</v>
      </c>
      <c r="D1807" s="60">
        <v>1</v>
      </c>
      <c r="E1807" s="60">
        <v>1</v>
      </c>
      <c r="F1807" s="72"/>
    </row>
    <row r="1808" spans="2:6" x14ac:dyDescent="0.25">
      <c r="B1808" s="49" t="s">
        <v>7646</v>
      </c>
      <c r="C1808" s="49" t="s">
        <v>5976</v>
      </c>
      <c r="D1808" s="60">
        <v>1</v>
      </c>
      <c r="E1808" s="60">
        <v>1</v>
      </c>
      <c r="F1808" s="72"/>
    </row>
    <row r="1809" spans="2:6" x14ac:dyDescent="0.25">
      <c r="B1809" s="49" t="s">
        <v>7645</v>
      </c>
      <c r="C1809" s="49" t="s">
        <v>5976</v>
      </c>
      <c r="D1809" s="60">
        <v>1</v>
      </c>
      <c r="E1809" s="60">
        <v>1</v>
      </c>
      <c r="F1809" s="72"/>
    </row>
    <row r="1810" spans="2:6" x14ac:dyDescent="0.25">
      <c r="B1810" s="49" t="s">
        <v>7644</v>
      </c>
      <c r="C1810" s="49" t="s">
        <v>5976</v>
      </c>
      <c r="D1810" s="60">
        <v>1</v>
      </c>
      <c r="E1810" s="60">
        <v>1</v>
      </c>
      <c r="F1810" s="72"/>
    </row>
    <row r="1811" spans="2:6" x14ac:dyDescent="0.25">
      <c r="B1811" s="49" t="s">
        <v>7643</v>
      </c>
      <c r="C1811" s="49" t="s">
        <v>5976</v>
      </c>
      <c r="D1811" s="60">
        <v>1</v>
      </c>
      <c r="E1811" s="60">
        <v>1</v>
      </c>
      <c r="F1811" s="72"/>
    </row>
    <row r="1812" spans="2:6" x14ac:dyDescent="0.25">
      <c r="B1812" s="49" t="s">
        <v>7642</v>
      </c>
      <c r="C1812" s="49" t="s">
        <v>5976</v>
      </c>
      <c r="D1812" s="60">
        <v>1</v>
      </c>
      <c r="E1812" s="60">
        <v>1</v>
      </c>
      <c r="F1812" s="72"/>
    </row>
    <row r="1813" spans="2:6" x14ac:dyDescent="0.25">
      <c r="B1813" s="49" t="s">
        <v>7641</v>
      </c>
      <c r="C1813" s="49" t="s">
        <v>5976</v>
      </c>
      <c r="D1813" s="60">
        <v>1</v>
      </c>
      <c r="E1813" s="60">
        <v>1</v>
      </c>
      <c r="F1813" s="72"/>
    </row>
    <row r="1814" spans="2:6" x14ac:dyDescent="0.25">
      <c r="B1814" s="49" t="s">
        <v>7640</v>
      </c>
      <c r="C1814" s="49" t="s">
        <v>5976</v>
      </c>
      <c r="D1814" s="60">
        <v>1</v>
      </c>
      <c r="E1814" s="60">
        <v>1</v>
      </c>
      <c r="F1814" s="72"/>
    </row>
    <row r="1815" spans="2:6" x14ac:dyDescent="0.25">
      <c r="B1815" s="49" t="s">
        <v>7639</v>
      </c>
      <c r="C1815" s="49" t="s">
        <v>5976</v>
      </c>
      <c r="D1815" s="60">
        <v>1</v>
      </c>
      <c r="E1815" s="60">
        <v>1</v>
      </c>
      <c r="F1815" s="72"/>
    </row>
    <row r="1816" spans="2:6" x14ac:dyDescent="0.25">
      <c r="B1816" s="49" t="s">
        <v>7638</v>
      </c>
      <c r="C1816" s="49" t="s">
        <v>5976</v>
      </c>
      <c r="D1816" s="60">
        <v>1</v>
      </c>
      <c r="E1816" s="60">
        <v>1</v>
      </c>
      <c r="F1816" s="72"/>
    </row>
    <row r="1817" spans="2:6" x14ac:dyDescent="0.25">
      <c r="B1817" s="49" t="s">
        <v>7637</v>
      </c>
      <c r="C1817" s="49" t="s">
        <v>5976</v>
      </c>
      <c r="D1817" s="60">
        <v>1</v>
      </c>
      <c r="E1817" s="60">
        <v>1</v>
      </c>
      <c r="F1817" s="72"/>
    </row>
    <row r="1818" spans="2:6" x14ac:dyDescent="0.25">
      <c r="B1818" s="49" t="s">
        <v>7636</v>
      </c>
      <c r="C1818" s="49" t="s">
        <v>5976</v>
      </c>
      <c r="D1818" s="60">
        <v>1</v>
      </c>
      <c r="E1818" s="60">
        <v>1</v>
      </c>
      <c r="F1818" s="72"/>
    </row>
    <row r="1819" spans="2:6" x14ac:dyDescent="0.25">
      <c r="B1819" s="49" t="s">
        <v>7635</v>
      </c>
      <c r="C1819" s="49" t="s">
        <v>5976</v>
      </c>
      <c r="D1819" s="60">
        <v>1</v>
      </c>
      <c r="E1819" s="60">
        <v>1</v>
      </c>
      <c r="F1819" s="72"/>
    </row>
    <row r="1820" spans="2:6" x14ac:dyDescent="0.25">
      <c r="B1820" s="49" t="s">
        <v>7634</v>
      </c>
      <c r="C1820" s="49" t="s">
        <v>5976</v>
      </c>
      <c r="D1820" s="60">
        <v>1</v>
      </c>
      <c r="E1820" s="60">
        <v>1</v>
      </c>
      <c r="F1820" s="72"/>
    </row>
    <row r="1821" spans="2:6" x14ac:dyDescent="0.25">
      <c r="B1821" s="49" t="s">
        <v>7633</v>
      </c>
      <c r="C1821" s="49" t="s">
        <v>5976</v>
      </c>
      <c r="D1821" s="60">
        <v>1</v>
      </c>
      <c r="E1821" s="60">
        <v>1</v>
      </c>
      <c r="F1821" s="72"/>
    </row>
    <row r="1822" spans="2:6" x14ac:dyDescent="0.25">
      <c r="B1822" s="49" t="s">
        <v>7632</v>
      </c>
      <c r="C1822" s="49" t="s">
        <v>5976</v>
      </c>
      <c r="D1822" s="60">
        <v>1</v>
      </c>
      <c r="E1822" s="60">
        <v>1</v>
      </c>
      <c r="F1822" s="72"/>
    </row>
    <row r="1823" spans="2:6" x14ac:dyDescent="0.25">
      <c r="B1823" s="49" t="s">
        <v>7631</v>
      </c>
      <c r="C1823" s="49" t="s">
        <v>5976</v>
      </c>
      <c r="D1823" s="60">
        <v>1</v>
      </c>
      <c r="E1823" s="60">
        <v>1</v>
      </c>
      <c r="F1823" s="72"/>
    </row>
    <row r="1824" spans="2:6" x14ac:dyDescent="0.25">
      <c r="B1824" s="49" t="s">
        <v>7630</v>
      </c>
      <c r="C1824" s="49" t="s">
        <v>5976</v>
      </c>
      <c r="D1824" s="60">
        <v>1</v>
      </c>
      <c r="E1824" s="60">
        <v>1</v>
      </c>
      <c r="F1824" s="72"/>
    </row>
    <row r="1825" spans="2:6" x14ac:dyDescent="0.25">
      <c r="B1825" s="49" t="s">
        <v>7629</v>
      </c>
      <c r="C1825" s="49" t="s">
        <v>5976</v>
      </c>
      <c r="D1825" s="60">
        <v>1</v>
      </c>
      <c r="E1825" s="60">
        <v>1</v>
      </c>
      <c r="F1825" s="72"/>
    </row>
    <row r="1826" spans="2:6" x14ac:dyDescent="0.25">
      <c r="B1826" s="49" t="s">
        <v>7628</v>
      </c>
      <c r="C1826" s="49" t="s">
        <v>5976</v>
      </c>
      <c r="D1826" s="60">
        <v>1</v>
      </c>
      <c r="E1826" s="60">
        <v>1</v>
      </c>
      <c r="F1826" s="72"/>
    </row>
    <row r="1827" spans="2:6" x14ac:dyDescent="0.25">
      <c r="B1827" s="49" t="s">
        <v>7627</v>
      </c>
      <c r="C1827" s="49" t="s">
        <v>5976</v>
      </c>
      <c r="D1827" s="60">
        <v>1</v>
      </c>
      <c r="E1827" s="60">
        <v>1</v>
      </c>
      <c r="F1827" s="72"/>
    </row>
    <row r="1828" spans="2:6" x14ac:dyDescent="0.25">
      <c r="B1828" s="49" t="s">
        <v>7626</v>
      </c>
      <c r="C1828" s="49" t="s">
        <v>5976</v>
      </c>
      <c r="D1828" s="60">
        <v>1</v>
      </c>
      <c r="E1828" s="60">
        <v>1</v>
      </c>
      <c r="F1828" s="72"/>
    </row>
    <row r="1829" spans="2:6" x14ac:dyDescent="0.25">
      <c r="B1829" s="49" t="s">
        <v>7625</v>
      </c>
      <c r="C1829" s="49" t="s">
        <v>5976</v>
      </c>
      <c r="D1829" s="60">
        <v>1</v>
      </c>
      <c r="E1829" s="60">
        <v>1</v>
      </c>
      <c r="F1829" s="72"/>
    </row>
    <row r="1830" spans="2:6" x14ac:dyDescent="0.25">
      <c r="B1830" s="49" t="s">
        <v>7624</v>
      </c>
      <c r="C1830" s="49" t="s">
        <v>5976</v>
      </c>
      <c r="D1830" s="60">
        <v>1</v>
      </c>
      <c r="E1830" s="60">
        <v>1</v>
      </c>
      <c r="F1830" s="72"/>
    </row>
    <row r="1831" spans="2:6" x14ac:dyDescent="0.25">
      <c r="B1831" s="49" t="s">
        <v>7623</v>
      </c>
      <c r="C1831" s="49" t="s">
        <v>5976</v>
      </c>
      <c r="D1831" s="60">
        <v>1</v>
      </c>
      <c r="E1831" s="60">
        <v>1</v>
      </c>
      <c r="F1831" s="72"/>
    </row>
    <row r="1832" spans="2:6" x14ac:dyDescent="0.25">
      <c r="B1832" s="49" t="s">
        <v>7622</v>
      </c>
      <c r="C1832" s="49" t="s">
        <v>5976</v>
      </c>
      <c r="D1832" s="60">
        <v>2</v>
      </c>
      <c r="E1832" s="60">
        <v>1</v>
      </c>
      <c r="F1832" s="72"/>
    </row>
    <row r="1833" spans="2:6" x14ac:dyDescent="0.25">
      <c r="B1833" s="49" t="s">
        <v>7621</v>
      </c>
      <c r="C1833" s="49" t="s">
        <v>5976</v>
      </c>
      <c r="D1833" s="60">
        <v>1</v>
      </c>
      <c r="E1833" s="60">
        <v>1</v>
      </c>
      <c r="F1833" s="72"/>
    </row>
    <row r="1834" spans="2:6" x14ac:dyDescent="0.25">
      <c r="B1834" s="49" t="s">
        <v>7620</v>
      </c>
      <c r="C1834" s="49" t="s">
        <v>5976</v>
      </c>
      <c r="D1834" s="60">
        <v>1</v>
      </c>
      <c r="E1834" s="60">
        <v>1</v>
      </c>
      <c r="F1834" s="72"/>
    </row>
    <row r="1835" spans="2:6" x14ac:dyDescent="0.25">
      <c r="B1835" s="49" t="s">
        <v>7619</v>
      </c>
      <c r="C1835" s="49" t="s">
        <v>5976</v>
      </c>
      <c r="D1835" s="60">
        <v>1</v>
      </c>
      <c r="E1835" s="60">
        <v>1</v>
      </c>
      <c r="F1835" s="72"/>
    </row>
    <row r="1836" spans="2:6" x14ac:dyDescent="0.25">
      <c r="B1836" s="49" t="s">
        <v>7618</v>
      </c>
      <c r="C1836" s="49" t="s">
        <v>5976</v>
      </c>
      <c r="D1836" s="60">
        <v>1</v>
      </c>
      <c r="E1836" s="60">
        <v>1</v>
      </c>
      <c r="F1836" s="72"/>
    </row>
    <row r="1837" spans="2:6" x14ac:dyDescent="0.25">
      <c r="B1837" s="49" t="s">
        <v>7617</v>
      </c>
      <c r="C1837" s="49" t="s">
        <v>5976</v>
      </c>
      <c r="D1837" s="60">
        <v>1</v>
      </c>
      <c r="E1837" s="60">
        <v>1</v>
      </c>
      <c r="F1837" s="72"/>
    </row>
    <row r="1838" spans="2:6" x14ac:dyDescent="0.25">
      <c r="B1838" s="49" t="s">
        <v>7616</v>
      </c>
      <c r="C1838" s="49" t="s">
        <v>5976</v>
      </c>
      <c r="D1838" s="60">
        <v>1</v>
      </c>
      <c r="E1838" s="60">
        <v>1</v>
      </c>
      <c r="F1838" s="72"/>
    </row>
    <row r="1839" spans="2:6" x14ac:dyDescent="0.25">
      <c r="B1839" s="49" t="s">
        <v>7615</v>
      </c>
      <c r="C1839" s="49" t="s">
        <v>5976</v>
      </c>
      <c r="D1839" s="60">
        <v>1</v>
      </c>
      <c r="E1839" s="60">
        <v>1</v>
      </c>
      <c r="F1839" s="72"/>
    </row>
    <row r="1840" spans="2:6" x14ac:dyDescent="0.25">
      <c r="B1840" s="49" t="s">
        <v>7614</v>
      </c>
      <c r="C1840" s="49" t="s">
        <v>5976</v>
      </c>
      <c r="D1840" s="60">
        <v>1</v>
      </c>
      <c r="E1840" s="60">
        <v>1</v>
      </c>
      <c r="F1840" s="72"/>
    </row>
    <row r="1841" spans="2:6" x14ac:dyDescent="0.25">
      <c r="B1841" s="49" t="s">
        <v>7613</v>
      </c>
      <c r="C1841" s="49" t="s">
        <v>5976</v>
      </c>
      <c r="D1841" s="60">
        <v>1</v>
      </c>
      <c r="E1841" s="60">
        <v>1</v>
      </c>
      <c r="F1841" s="72"/>
    </row>
    <row r="1842" spans="2:6" x14ac:dyDescent="0.25">
      <c r="B1842" s="49" t="s">
        <v>7612</v>
      </c>
      <c r="C1842" s="49" t="s">
        <v>5976</v>
      </c>
      <c r="D1842" s="60">
        <v>1</v>
      </c>
      <c r="E1842" s="60">
        <v>1</v>
      </c>
      <c r="F1842" s="72"/>
    </row>
    <row r="1843" spans="2:6" x14ac:dyDescent="0.25">
      <c r="B1843" s="49" t="s">
        <v>7611</v>
      </c>
      <c r="C1843" s="49" t="s">
        <v>5976</v>
      </c>
      <c r="D1843" s="60">
        <v>1</v>
      </c>
      <c r="E1843" s="60">
        <v>1</v>
      </c>
      <c r="F1843" s="72"/>
    </row>
    <row r="1844" spans="2:6" x14ac:dyDescent="0.25">
      <c r="B1844" s="49" t="s">
        <v>7610</v>
      </c>
      <c r="C1844" s="49" t="s">
        <v>5976</v>
      </c>
      <c r="D1844" s="60">
        <v>5</v>
      </c>
      <c r="E1844" s="60">
        <v>1</v>
      </c>
      <c r="F1844" s="72"/>
    </row>
    <row r="1845" spans="2:6" x14ac:dyDescent="0.25">
      <c r="B1845" s="49" t="s">
        <v>7609</v>
      </c>
      <c r="C1845" s="49" t="s">
        <v>5976</v>
      </c>
      <c r="D1845" s="60">
        <v>5</v>
      </c>
      <c r="E1845" s="60">
        <v>1</v>
      </c>
      <c r="F1845" s="72"/>
    </row>
    <row r="1846" spans="2:6" x14ac:dyDescent="0.25">
      <c r="B1846" s="49" t="s">
        <v>7608</v>
      </c>
      <c r="C1846" s="49" t="s">
        <v>5976</v>
      </c>
      <c r="D1846" s="60">
        <v>5</v>
      </c>
      <c r="E1846" s="60">
        <v>1</v>
      </c>
      <c r="F1846" s="72"/>
    </row>
    <row r="1847" spans="2:6" x14ac:dyDescent="0.25">
      <c r="B1847" s="49" t="s">
        <v>7607</v>
      </c>
      <c r="C1847" s="49" t="s">
        <v>5976</v>
      </c>
      <c r="D1847" s="60">
        <v>1</v>
      </c>
      <c r="E1847" s="60">
        <v>1</v>
      </c>
      <c r="F1847" s="72"/>
    </row>
    <row r="1848" spans="2:6" x14ac:dyDescent="0.25">
      <c r="B1848" s="49" t="s">
        <v>7606</v>
      </c>
      <c r="C1848" s="49" t="s">
        <v>5976</v>
      </c>
      <c r="D1848" s="60">
        <v>1</v>
      </c>
      <c r="E1848" s="60">
        <v>1</v>
      </c>
      <c r="F1848" s="72"/>
    </row>
    <row r="1849" spans="2:6" x14ac:dyDescent="0.25">
      <c r="B1849" s="49" t="s">
        <v>7605</v>
      </c>
      <c r="C1849" s="49" t="s">
        <v>5976</v>
      </c>
      <c r="D1849" s="60">
        <v>1</v>
      </c>
      <c r="E1849" s="60">
        <v>1</v>
      </c>
      <c r="F1849" s="72"/>
    </row>
    <row r="1850" spans="2:6" x14ac:dyDescent="0.25">
      <c r="B1850" s="49" t="s">
        <v>7604</v>
      </c>
      <c r="C1850" s="49" t="s">
        <v>5976</v>
      </c>
      <c r="D1850" s="60">
        <v>1</v>
      </c>
      <c r="E1850" s="60">
        <v>1</v>
      </c>
      <c r="F1850" s="72"/>
    </row>
    <row r="1851" spans="2:6" x14ac:dyDescent="0.25">
      <c r="B1851" s="49" t="s">
        <v>7603</v>
      </c>
      <c r="C1851" s="49" t="s">
        <v>5976</v>
      </c>
      <c r="D1851" s="60">
        <v>1</v>
      </c>
      <c r="E1851" s="60">
        <v>1</v>
      </c>
      <c r="F1851" s="72"/>
    </row>
    <row r="1852" spans="2:6" x14ac:dyDescent="0.25">
      <c r="B1852" s="49" t="s">
        <v>7602</v>
      </c>
      <c r="C1852" s="49" t="s">
        <v>5976</v>
      </c>
      <c r="D1852" s="60">
        <v>1</v>
      </c>
      <c r="E1852" s="60">
        <v>1</v>
      </c>
      <c r="F1852" s="72"/>
    </row>
    <row r="1853" spans="2:6" x14ac:dyDescent="0.25">
      <c r="B1853" s="49" t="s">
        <v>7601</v>
      </c>
      <c r="C1853" s="49" t="s">
        <v>5976</v>
      </c>
      <c r="D1853" s="60">
        <v>1</v>
      </c>
      <c r="E1853" s="60">
        <v>1</v>
      </c>
      <c r="F1853" s="72"/>
    </row>
    <row r="1854" spans="2:6" x14ac:dyDescent="0.25">
      <c r="B1854" s="49" t="s">
        <v>7600</v>
      </c>
      <c r="C1854" s="49" t="s">
        <v>5976</v>
      </c>
      <c r="D1854" s="60">
        <v>1</v>
      </c>
      <c r="E1854" s="60">
        <v>1</v>
      </c>
      <c r="F1854" s="72"/>
    </row>
    <row r="1855" spans="2:6" x14ac:dyDescent="0.25">
      <c r="B1855" s="49" t="s">
        <v>7599</v>
      </c>
      <c r="C1855" s="49" t="s">
        <v>5976</v>
      </c>
      <c r="D1855" s="60">
        <v>1</v>
      </c>
      <c r="E1855" s="60">
        <v>1</v>
      </c>
      <c r="F1855" s="72"/>
    </row>
    <row r="1856" spans="2:6" x14ac:dyDescent="0.25">
      <c r="B1856" s="49" t="s">
        <v>7598</v>
      </c>
      <c r="C1856" s="49" t="s">
        <v>5976</v>
      </c>
      <c r="D1856" s="60">
        <v>1</v>
      </c>
      <c r="E1856" s="60">
        <v>1</v>
      </c>
      <c r="F1856" s="72"/>
    </row>
    <row r="1857" spans="2:6" x14ac:dyDescent="0.25">
      <c r="B1857" s="49" t="s">
        <v>7597</v>
      </c>
      <c r="C1857" s="49" t="s">
        <v>5976</v>
      </c>
      <c r="D1857" s="60">
        <v>1</v>
      </c>
      <c r="E1857" s="60">
        <v>1</v>
      </c>
      <c r="F1857" s="72"/>
    </row>
    <row r="1858" spans="2:6" x14ac:dyDescent="0.25">
      <c r="B1858" s="49" t="s">
        <v>7596</v>
      </c>
      <c r="C1858" s="49" t="s">
        <v>5976</v>
      </c>
      <c r="D1858" s="60">
        <v>1</v>
      </c>
      <c r="E1858" s="60">
        <v>1</v>
      </c>
      <c r="F1858" s="72"/>
    </row>
    <row r="1859" spans="2:6" x14ac:dyDescent="0.25">
      <c r="B1859" s="49" t="s">
        <v>7595</v>
      </c>
      <c r="C1859" s="49" t="s">
        <v>5976</v>
      </c>
      <c r="D1859" s="60">
        <v>1</v>
      </c>
      <c r="E1859" s="60">
        <v>1</v>
      </c>
      <c r="F1859" s="72"/>
    </row>
    <row r="1860" spans="2:6" x14ac:dyDescent="0.25">
      <c r="B1860" s="49" t="s">
        <v>7594</v>
      </c>
      <c r="C1860" s="49" t="s">
        <v>5976</v>
      </c>
      <c r="D1860" s="60">
        <v>1</v>
      </c>
      <c r="E1860" s="60">
        <v>1</v>
      </c>
      <c r="F1860" s="72"/>
    </row>
    <row r="1861" spans="2:6" x14ac:dyDescent="0.25">
      <c r="B1861" s="49" t="s">
        <v>7593</v>
      </c>
      <c r="C1861" s="49" t="s">
        <v>5976</v>
      </c>
      <c r="D1861" s="60">
        <v>1</v>
      </c>
      <c r="E1861" s="60">
        <v>1</v>
      </c>
      <c r="F1861" s="72"/>
    </row>
    <row r="1862" spans="2:6" x14ac:dyDescent="0.25">
      <c r="B1862" s="49" t="s">
        <v>7592</v>
      </c>
      <c r="C1862" s="49" t="s">
        <v>5976</v>
      </c>
      <c r="D1862" s="60">
        <v>1</v>
      </c>
      <c r="E1862" s="60">
        <v>1</v>
      </c>
      <c r="F1862" s="72"/>
    </row>
    <row r="1863" spans="2:6" x14ac:dyDescent="0.25">
      <c r="B1863" s="49" t="s">
        <v>7591</v>
      </c>
      <c r="C1863" s="49" t="s">
        <v>5976</v>
      </c>
      <c r="D1863" s="60">
        <v>1</v>
      </c>
      <c r="E1863" s="60">
        <v>1</v>
      </c>
      <c r="F1863" s="72"/>
    </row>
    <row r="1864" spans="2:6" x14ac:dyDescent="0.25">
      <c r="B1864" s="49" t="s">
        <v>7590</v>
      </c>
      <c r="C1864" s="49" t="s">
        <v>5976</v>
      </c>
      <c r="D1864" s="60">
        <v>1</v>
      </c>
      <c r="E1864" s="60">
        <v>1</v>
      </c>
      <c r="F1864" s="72"/>
    </row>
    <row r="1865" spans="2:6" x14ac:dyDescent="0.25">
      <c r="B1865" s="49" t="s">
        <v>7589</v>
      </c>
      <c r="C1865" s="49" t="s">
        <v>5976</v>
      </c>
      <c r="D1865" s="60">
        <v>1</v>
      </c>
      <c r="E1865" s="60">
        <v>1</v>
      </c>
      <c r="F1865" s="72"/>
    </row>
    <row r="1866" spans="2:6" x14ac:dyDescent="0.25">
      <c r="B1866" s="49" t="s">
        <v>7588</v>
      </c>
      <c r="C1866" s="49" t="s">
        <v>5976</v>
      </c>
      <c r="D1866" s="60">
        <v>1</v>
      </c>
      <c r="E1866" s="60">
        <v>1</v>
      </c>
      <c r="F1866" s="72"/>
    </row>
    <row r="1867" spans="2:6" x14ac:dyDescent="0.25">
      <c r="B1867" s="49" t="s">
        <v>7587</v>
      </c>
      <c r="C1867" s="49" t="s">
        <v>5976</v>
      </c>
      <c r="D1867" s="60">
        <v>1</v>
      </c>
      <c r="E1867" s="60">
        <v>1</v>
      </c>
      <c r="F1867" s="72"/>
    </row>
    <row r="1868" spans="2:6" x14ac:dyDescent="0.25">
      <c r="B1868" s="49" t="s">
        <v>7586</v>
      </c>
      <c r="C1868" s="49" t="s">
        <v>5976</v>
      </c>
      <c r="D1868" s="60">
        <v>1</v>
      </c>
      <c r="E1868" s="60">
        <v>1</v>
      </c>
      <c r="F1868" s="72"/>
    </row>
    <row r="1869" spans="2:6" x14ac:dyDescent="0.25">
      <c r="B1869" s="49" t="s">
        <v>7585</v>
      </c>
      <c r="C1869" s="49" t="s">
        <v>5976</v>
      </c>
      <c r="D1869" s="60">
        <v>1</v>
      </c>
      <c r="E1869" s="60">
        <v>1</v>
      </c>
      <c r="F1869" s="72"/>
    </row>
    <row r="1870" spans="2:6" x14ac:dyDescent="0.25">
      <c r="B1870" s="49" t="s">
        <v>7584</v>
      </c>
      <c r="C1870" s="49" t="s">
        <v>5976</v>
      </c>
      <c r="D1870" s="60">
        <v>1</v>
      </c>
      <c r="E1870" s="60">
        <v>1</v>
      </c>
      <c r="F1870" s="72"/>
    </row>
    <row r="1871" spans="2:6" x14ac:dyDescent="0.25">
      <c r="B1871" s="49" t="s">
        <v>7583</v>
      </c>
      <c r="C1871" s="49" t="s">
        <v>5976</v>
      </c>
      <c r="D1871" s="60">
        <v>1</v>
      </c>
      <c r="E1871" s="60">
        <v>1</v>
      </c>
      <c r="F1871" s="72"/>
    </row>
    <row r="1872" spans="2:6" x14ac:dyDescent="0.25">
      <c r="B1872" s="49" t="s">
        <v>7582</v>
      </c>
      <c r="C1872" s="49" t="s">
        <v>5976</v>
      </c>
      <c r="D1872" s="60">
        <v>2</v>
      </c>
      <c r="E1872" s="60">
        <v>1</v>
      </c>
      <c r="F1872" s="72"/>
    </row>
    <row r="1873" spans="2:6" x14ac:dyDescent="0.25">
      <c r="B1873" s="49" t="s">
        <v>7581</v>
      </c>
      <c r="C1873" s="49" t="s">
        <v>5976</v>
      </c>
      <c r="D1873" s="60">
        <v>1</v>
      </c>
      <c r="E1873" s="60">
        <v>1</v>
      </c>
      <c r="F1873" s="72"/>
    </row>
    <row r="1874" spans="2:6" x14ac:dyDescent="0.25">
      <c r="B1874" s="49" t="s">
        <v>7580</v>
      </c>
      <c r="C1874" s="49" t="s">
        <v>5976</v>
      </c>
      <c r="D1874" s="60">
        <v>1</v>
      </c>
      <c r="E1874" s="60">
        <v>1</v>
      </c>
      <c r="F1874" s="72"/>
    </row>
    <row r="1875" spans="2:6" x14ac:dyDescent="0.25">
      <c r="B1875" s="49" t="s">
        <v>7579</v>
      </c>
      <c r="C1875" s="49" t="s">
        <v>5976</v>
      </c>
      <c r="D1875" s="60">
        <v>1</v>
      </c>
      <c r="E1875" s="60">
        <v>1</v>
      </c>
      <c r="F1875" s="72"/>
    </row>
    <row r="1876" spans="2:6" x14ac:dyDescent="0.25">
      <c r="B1876" s="49" t="s">
        <v>7578</v>
      </c>
      <c r="C1876" s="49" t="s">
        <v>5976</v>
      </c>
      <c r="D1876" s="60">
        <v>1</v>
      </c>
      <c r="E1876" s="60">
        <v>1</v>
      </c>
      <c r="F1876" s="72"/>
    </row>
    <row r="1877" spans="2:6" x14ac:dyDescent="0.25">
      <c r="B1877" s="49" t="s">
        <v>7577</v>
      </c>
      <c r="C1877" s="49" t="s">
        <v>5976</v>
      </c>
      <c r="D1877" s="60">
        <v>1</v>
      </c>
      <c r="E1877" s="60">
        <v>1</v>
      </c>
      <c r="F1877" s="72"/>
    </row>
    <row r="1878" spans="2:6" x14ac:dyDescent="0.25">
      <c r="B1878" s="49" t="s">
        <v>7576</v>
      </c>
      <c r="C1878" s="49" t="s">
        <v>5976</v>
      </c>
      <c r="D1878" s="60">
        <v>1</v>
      </c>
      <c r="E1878" s="60">
        <v>1</v>
      </c>
      <c r="F1878" s="72"/>
    </row>
    <row r="1879" spans="2:6" x14ac:dyDescent="0.25">
      <c r="B1879" s="49" t="s">
        <v>7575</v>
      </c>
      <c r="C1879" s="49" t="s">
        <v>5976</v>
      </c>
      <c r="D1879" s="60">
        <v>1</v>
      </c>
      <c r="E1879" s="60">
        <v>1</v>
      </c>
      <c r="F1879" s="72"/>
    </row>
    <row r="1880" spans="2:6" x14ac:dyDescent="0.25">
      <c r="B1880" s="49" t="s">
        <v>7574</v>
      </c>
      <c r="C1880" s="49" t="s">
        <v>5976</v>
      </c>
      <c r="D1880" s="60">
        <v>1</v>
      </c>
      <c r="E1880" s="60">
        <v>1</v>
      </c>
      <c r="F1880" s="72"/>
    </row>
    <row r="1881" spans="2:6" x14ac:dyDescent="0.25">
      <c r="B1881" s="49" t="s">
        <v>7573</v>
      </c>
      <c r="C1881" s="49" t="s">
        <v>5976</v>
      </c>
      <c r="D1881" s="60">
        <v>1</v>
      </c>
      <c r="E1881" s="60">
        <v>1</v>
      </c>
      <c r="F1881" s="72"/>
    </row>
    <row r="1882" spans="2:6" x14ac:dyDescent="0.25">
      <c r="B1882" s="49" t="s">
        <v>7572</v>
      </c>
      <c r="C1882" s="49" t="s">
        <v>5976</v>
      </c>
      <c r="D1882" s="60">
        <v>1</v>
      </c>
      <c r="E1882" s="60">
        <v>1</v>
      </c>
      <c r="F1882" s="72"/>
    </row>
    <row r="1883" spans="2:6" x14ac:dyDescent="0.25">
      <c r="B1883" s="49" t="s">
        <v>7571</v>
      </c>
      <c r="C1883" s="49" t="s">
        <v>5976</v>
      </c>
      <c r="D1883" s="60">
        <v>1</v>
      </c>
      <c r="E1883" s="60">
        <v>1</v>
      </c>
      <c r="F1883" s="72"/>
    </row>
    <row r="1884" spans="2:6" x14ac:dyDescent="0.25">
      <c r="B1884" s="49" t="s">
        <v>7570</v>
      </c>
      <c r="C1884" s="49" t="s">
        <v>5976</v>
      </c>
      <c r="D1884" s="60">
        <v>1</v>
      </c>
      <c r="E1884" s="60">
        <v>1</v>
      </c>
      <c r="F1884" s="72"/>
    </row>
    <row r="1885" spans="2:6" x14ac:dyDescent="0.25">
      <c r="B1885" s="49" t="s">
        <v>7569</v>
      </c>
      <c r="C1885" s="49" t="s">
        <v>5976</v>
      </c>
      <c r="D1885" s="60">
        <v>1</v>
      </c>
      <c r="E1885" s="60">
        <v>1</v>
      </c>
      <c r="F1885" s="72"/>
    </row>
    <row r="1886" spans="2:6" x14ac:dyDescent="0.25">
      <c r="B1886" s="49" t="s">
        <v>7568</v>
      </c>
      <c r="C1886" s="49" t="s">
        <v>5976</v>
      </c>
      <c r="D1886" s="60">
        <v>1</v>
      </c>
      <c r="E1886" s="60">
        <v>1</v>
      </c>
      <c r="F1886" s="72"/>
    </row>
    <row r="1887" spans="2:6" x14ac:dyDescent="0.25">
      <c r="B1887" s="49" t="s">
        <v>7567</v>
      </c>
      <c r="C1887" s="49" t="s">
        <v>5976</v>
      </c>
      <c r="D1887" s="60">
        <v>1</v>
      </c>
      <c r="E1887" s="60">
        <v>1</v>
      </c>
      <c r="F1887" s="72"/>
    </row>
    <row r="1888" spans="2:6" x14ac:dyDescent="0.25">
      <c r="B1888" s="49" t="s">
        <v>7566</v>
      </c>
      <c r="C1888" s="49" t="s">
        <v>5976</v>
      </c>
      <c r="D1888" s="60">
        <v>1</v>
      </c>
      <c r="E1888" s="60">
        <v>1</v>
      </c>
      <c r="F1888" s="72"/>
    </row>
    <row r="1889" spans="2:6" x14ac:dyDescent="0.25">
      <c r="B1889" s="49" t="s">
        <v>7565</v>
      </c>
      <c r="C1889" s="49" t="s">
        <v>5976</v>
      </c>
      <c r="D1889" s="60">
        <v>1</v>
      </c>
      <c r="E1889" s="60">
        <v>1</v>
      </c>
      <c r="F1889" s="72"/>
    </row>
    <row r="1890" spans="2:6" x14ac:dyDescent="0.25">
      <c r="B1890" s="49" t="s">
        <v>7564</v>
      </c>
      <c r="C1890" s="49" t="s">
        <v>5976</v>
      </c>
      <c r="D1890" s="60">
        <v>1</v>
      </c>
      <c r="E1890" s="60">
        <v>1</v>
      </c>
      <c r="F1890" s="72"/>
    </row>
    <row r="1891" spans="2:6" x14ac:dyDescent="0.25">
      <c r="B1891" s="49" t="s">
        <v>7563</v>
      </c>
      <c r="C1891" s="49" t="s">
        <v>5976</v>
      </c>
      <c r="D1891" s="60">
        <v>1</v>
      </c>
      <c r="E1891" s="60">
        <v>1</v>
      </c>
      <c r="F1891" s="72"/>
    </row>
    <row r="1892" spans="2:6" x14ac:dyDescent="0.25">
      <c r="B1892" s="49" t="s">
        <v>7562</v>
      </c>
      <c r="C1892" s="49" t="s">
        <v>5976</v>
      </c>
      <c r="D1892" s="60">
        <v>1</v>
      </c>
      <c r="E1892" s="60">
        <v>1</v>
      </c>
      <c r="F1892" s="72"/>
    </row>
    <row r="1893" spans="2:6" x14ac:dyDescent="0.25">
      <c r="B1893" s="49" t="s">
        <v>7561</v>
      </c>
      <c r="C1893" s="49" t="s">
        <v>5976</v>
      </c>
      <c r="D1893" s="60">
        <v>1</v>
      </c>
      <c r="E1893" s="60">
        <v>1</v>
      </c>
      <c r="F1893" s="72"/>
    </row>
    <row r="1894" spans="2:6" x14ac:dyDescent="0.25">
      <c r="B1894" s="49" t="s">
        <v>7560</v>
      </c>
      <c r="C1894" s="49" t="s">
        <v>5976</v>
      </c>
      <c r="D1894" s="60">
        <v>1</v>
      </c>
      <c r="E1894" s="60">
        <v>1</v>
      </c>
      <c r="F1894" s="72"/>
    </row>
    <row r="1895" spans="2:6" x14ac:dyDescent="0.25">
      <c r="B1895" s="49" t="s">
        <v>7559</v>
      </c>
      <c r="C1895" s="49" t="s">
        <v>5976</v>
      </c>
      <c r="D1895" s="60">
        <v>1</v>
      </c>
      <c r="E1895" s="60">
        <v>1</v>
      </c>
      <c r="F1895" s="72"/>
    </row>
    <row r="1896" spans="2:6" x14ac:dyDescent="0.25">
      <c r="B1896" s="49" t="s">
        <v>7558</v>
      </c>
      <c r="C1896" s="49" t="s">
        <v>5976</v>
      </c>
      <c r="D1896" s="60">
        <v>1</v>
      </c>
      <c r="E1896" s="60">
        <v>1</v>
      </c>
      <c r="F1896" s="72"/>
    </row>
    <row r="1897" spans="2:6" x14ac:dyDescent="0.25">
      <c r="B1897" s="49" t="s">
        <v>7557</v>
      </c>
      <c r="C1897" s="49" t="s">
        <v>5976</v>
      </c>
      <c r="D1897" s="60">
        <v>1</v>
      </c>
      <c r="E1897" s="60">
        <v>1</v>
      </c>
      <c r="F1897" s="72"/>
    </row>
    <row r="1898" spans="2:6" x14ac:dyDescent="0.25">
      <c r="B1898" s="49" t="s">
        <v>7556</v>
      </c>
      <c r="C1898" s="49" t="s">
        <v>5976</v>
      </c>
      <c r="D1898" s="60">
        <v>1</v>
      </c>
      <c r="E1898" s="60">
        <v>1</v>
      </c>
      <c r="F1898" s="72"/>
    </row>
    <row r="1899" spans="2:6" x14ac:dyDescent="0.25">
      <c r="B1899" s="49" t="s">
        <v>7555</v>
      </c>
      <c r="C1899" s="49" t="s">
        <v>5976</v>
      </c>
      <c r="D1899" s="60">
        <v>1</v>
      </c>
      <c r="E1899" s="60">
        <v>1</v>
      </c>
      <c r="F1899" s="72"/>
    </row>
    <row r="1900" spans="2:6" x14ac:dyDescent="0.25">
      <c r="B1900" s="49" t="s">
        <v>7554</v>
      </c>
      <c r="C1900" s="49" t="s">
        <v>5976</v>
      </c>
      <c r="D1900" s="60">
        <v>1</v>
      </c>
      <c r="E1900" s="60">
        <v>1</v>
      </c>
      <c r="F1900" s="72"/>
    </row>
    <row r="1901" spans="2:6" x14ac:dyDescent="0.25">
      <c r="B1901" s="49" t="s">
        <v>7553</v>
      </c>
      <c r="C1901" s="49" t="s">
        <v>5976</v>
      </c>
      <c r="D1901" s="60">
        <v>1</v>
      </c>
      <c r="E1901" s="60">
        <v>1</v>
      </c>
      <c r="F1901" s="72"/>
    </row>
    <row r="1902" spans="2:6" x14ac:dyDescent="0.25">
      <c r="B1902" s="49" t="s">
        <v>7552</v>
      </c>
      <c r="C1902" s="49" t="s">
        <v>5976</v>
      </c>
      <c r="D1902" s="60">
        <v>1</v>
      </c>
      <c r="E1902" s="60">
        <v>1</v>
      </c>
      <c r="F1902" s="72"/>
    </row>
    <row r="1903" spans="2:6" x14ac:dyDescent="0.25">
      <c r="B1903" s="49" t="s">
        <v>7551</v>
      </c>
      <c r="C1903" s="49" t="s">
        <v>5976</v>
      </c>
      <c r="D1903" s="60">
        <v>1</v>
      </c>
      <c r="E1903" s="60">
        <v>1</v>
      </c>
      <c r="F1903" s="72"/>
    </row>
    <row r="1904" spans="2:6" x14ac:dyDescent="0.25">
      <c r="B1904" s="49" t="s">
        <v>7550</v>
      </c>
      <c r="C1904" s="49" t="s">
        <v>5976</v>
      </c>
      <c r="D1904" s="60">
        <v>4</v>
      </c>
      <c r="E1904" s="60">
        <v>1</v>
      </c>
      <c r="F1904" s="72"/>
    </row>
    <row r="1905" spans="2:6" x14ac:dyDescent="0.25">
      <c r="B1905" s="49" t="s">
        <v>7549</v>
      </c>
      <c r="C1905" s="49" t="s">
        <v>5976</v>
      </c>
      <c r="D1905" s="60">
        <v>4</v>
      </c>
      <c r="E1905" s="60">
        <v>1</v>
      </c>
      <c r="F1905" s="72"/>
    </row>
    <row r="1906" spans="2:6" x14ac:dyDescent="0.25">
      <c r="B1906" s="49" t="s">
        <v>7548</v>
      </c>
      <c r="C1906" s="49" t="s">
        <v>5976</v>
      </c>
      <c r="D1906" s="60">
        <v>4</v>
      </c>
      <c r="E1906" s="60">
        <v>1</v>
      </c>
      <c r="F1906" s="72"/>
    </row>
    <row r="1907" spans="2:6" x14ac:dyDescent="0.25">
      <c r="B1907" s="49" t="s">
        <v>7547</v>
      </c>
      <c r="C1907" s="49" t="s">
        <v>5976</v>
      </c>
      <c r="D1907" s="60">
        <v>1</v>
      </c>
      <c r="E1907" s="60">
        <v>1</v>
      </c>
      <c r="F1907" s="72"/>
    </row>
    <row r="1908" spans="2:6" x14ac:dyDescent="0.25">
      <c r="B1908" s="49" t="s">
        <v>7546</v>
      </c>
      <c r="C1908" s="49" t="s">
        <v>5976</v>
      </c>
      <c r="D1908" s="60">
        <v>1</v>
      </c>
      <c r="E1908" s="60">
        <v>1</v>
      </c>
      <c r="F1908" s="72"/>
    </row>
    <row r="1909" spans="2:6" x14ac:dyDescent="0.25">
      <c r="B1909" s="49" t="s">
        <v>7545</v>
      </c>
      <c r="C1909" s="49" t="s">
        <v>5976</v>
      </c>
      <c r="D1909" s="60">
        <v>1</v>
      </c>
      <c r="E1909" s="60">
        <v>1</v>
      </c>
      <c r="F1909" s="72"/>
    </row>
    <row r="1910" spans="2:6" x14ac:dyDescent="0.25">
      <c r="B1910" s="49" t="s">
        <v>7544</v>
      </c>
      <c r="C1910" s="49" t="s">
        <v>5976</v>
      </c>
      <c r="D1910" s="60">
        <v>2</v>
      </c>
      <c r="E1910" s="60">
        <v>1</v>
      </c>
      <c r="F1910" s="72"/>
    </row>
    <row r="1911" spans="2:6" x14ac:dyDescent="0.25">
      <c r="B1911" s="49" t="s">
        <v>7543</v>
      </c>
      <c r="C1911" s="49" t="s">
        <v>5976</v>
      </c>
      <c r="D1911" s="60">
        <v>1</v>
      </c>
      <c r="E1911" s="60">
        <v>1</v>
      </c>
      <c r="F1911" s="72"/>
    </row>
    <row r="1912" spans="2:6" x14ac:dyDescent="0.25">
      <c r="B1912" s="49" t="s">
        <v>7542</v>
      </c>
      <c r="C1912" s="49" t="s">
        <v>5976</v>
      </c>
      <c r="D1912" s="60">
        <v>1</v>
      </c>
      <c r="E1912" s="60">
        <v>1</v>
      </c>
      <c r="F1912" s="72"/>
    </row>
    <row r="1913" spans="2:6" x14ac:dyDescent="0.25">
      <c r="B1913" s="49" t="s">
        <v>7541</v>
      </c>
      <c r="C1913" s="49" t="s">
        <v>5976</v>
      </c>
      <c r="D1913" s="60">
        <v>5</v>
      </c>
      <c r="E1913" s="60">
        <v>1</v>
      </c>
      <c r="F1913" s="72"/>
    </row>
    <row r="1914" spans="2:6" x14ac:dyDescent="0.25">
      <c r="B1914" s="49" t="s">
        <v>7540</v>
      </c>
      <c r="C1914" s="49" t="s">
        <v>5976</v>
      </c>
      <c r="D1914" s="60">
        <v>1</v>
      </c>
      <c r="E1914" s="60">
        <v>1</v>
      </c>
      <c r="F1914" s="72"/>
    </row>
    <row r="1915" spans="2:6" x14ac:dyDescent="0.25">
      <c r="B1915" s="49" t="s">
        <v>7539</v>
      </c>
      <c r="C1915" s="49" t="s">
        <v>5976</v>
      </c>
      <c r="D1915" s="60">
        <v>1</v>
      </c>
      <c r="E1915" s="60">
        <v>1</v>
      </c>
      <c r="F1915" s="72"/>
    </row>
    <row r="1916" spans="2:6" x14ac:dyDescent="0.25">
      <c r="B1916" s="49" t="s">
        <v>7538</v>
      </c>
      <c r="C1916" s="49" t="s">
        <v>5976</v>
      </c>
      <c r="D1916" s="60">
        <v>2</v>
      </c>
      <c r="E1916" s="60">
        <v>1</v>
      </c>
      <c r="F1916" s="72"/>
    </row>
    <row r="1917" spans="2:6" x14ac:dyDescent="0.25">
      <c r="B1917" s="49" t="s">
        <v>7537</v>
      </c>
      <c r="C1917" s="49" t="s">
        <v>5976</v>
      </c>
      <c r="D1917" s="60">
        <v>1</v>
      </c>
      <c r="E1917" s="60">
        <v>1</v>
      </c>
      <c r="F1917" s="72"/>
    </row>
    <row r="1918" spans="2:6" x14ac:dyDescent="0.25">
      <c r="B1918" s="49" t="s">
        <v>7536</v>
      </c>
      <c r="C1918" s="49" t="s">
        <v>5976</v>
      </c>
      <c r="D1918" s="60">
        <v>1</v>
      </c>
      <c r="E1918" s="60">
        <v>1</v>
      </c>
      <c r="F1918" s="72"/>
    </row>
    <row r="1919" spans="2:6" x14ac:dyDescent="0.25">
      <c r="B1919" s="49" t="s">
        <v>7535</v>
      </c>
      <c r="C1919" s="49" t="s">
        <v>5976</v>
      </c>
      <c r="D1919" s="60">
        <v>1</v>
      </c>
      <c r="E1919" s="60">
        <v>1</v>
      </c>
      <c r="F1919" s="72"/>
    </row>
    <row r="1920" spans="2:6" x14ac:dyDescent="0.25">
      <c r="B1920" s="49" t="s">
        <v>7534</v>
      </c>
      <c r="C1920" s="49" t="s">
        <v>5976</v>
      </c>
      <c r="D1920" s="60">
        <v>1</v>
      </c>
      <c r="E1920" s="60">
        <v>1</v>
      </c>
      <c r="F1920" s="72"/>
    </row>
    <row r="1921" spans="2:6" x14ac:dyDescent="0.25">
      <c r="B1921" s="49" t="s">
        <v>7533</v>
      </c>
      <c r="C1921" s="49" t="s">
        <v>5976</v>
      </c>
      <c r="D1921" s="60">
        <v>1</v>
      </c>
      <c r="E1921" s="60">
        <v>1</v>
      </c>
      <c r="F1921" s="72"/>
    </row>
    <row r="1922" spans="2:6" x14ac:dyDescent="0.25">
      <c r="B1922" s="49" t="s">
        <v>7532</v>
      </c>
      <c r="C1922" s="49" t="s">
        <v>5976</v>
      </c>
      <c r="D1922" s="60">
        <v>2</v>
      </c>
      <c r="E1922" s="60">
        <v>1</v>
      </c>
      <c r="F1922" s="72"/>
    </row>
    <row r="1923" spans="2:6" x14ac:dyDescent="0.25">
      <c r="B1923" s="49" t="s">
        <v>7531</v>
      </c>
      <c r="C1923" s="49" t="s">
        <v>5976</v>
      </c>
      <c r="D1923" s="60">
        <v>1</v>
      </c>
      <c r="E1923" s="60">
        <v>1</v>
      </c>
      <c r="F1923" s="72"/>
    </row>
    <row r="1924" spans="2:6" x14ac:dyDescent="0.25">
      <c r="B1924" s="49" t="s">
        <v>7530</v>
      </c>
      <c r="C1924" s="49" t="s">
        <v>5976</v>
      </c>
      <c r="D1924" s="60">
        <v>1</v>
      </c>
      <c r="E1924" s="60">
        <v>1</v>
      </c>
      <c r="F1924" s="72"/>
    </row>
    <row r="1925" spans="2:6" x14ac:dyDescent="0.25">
      <c r="B1925" s="49" t="s">
        <v>7529</v>
      </c>
      <c r="C1925" s="49" t="s">
        <v>5976</v>
      </c>
      <c r="D1925" s="60">
        <v>1</v>
      </c>
      <c r="E1925" s="60">
        <v>1</v>
      </c>
      <c r="F1925" s="72"/>
    </row>
    <row r="1926" spans="2:6" x14ac:dyDescent="0.25">
      <c r="B1926" s="49" t="s">
        <v>7528</v>
      </c>
      <c r="C1926" s="49" t="s">
        <v>5976</v>
      </c>
      <c r="D1926" s="60">
        <v>2</v>
      </c>
      <c r="E1926" s="60">
        <v>1</v>
      </c>
      <c r="F1926" s="72"/>
    </row>
    <row r="1927" spans="2:6" x14ac:dyDescent="0.25">
      <c r="B1927" s="49" t="s">
        <v>7527</v>
      </c>
      <c r="C1927" s="49" t="s">
        <v>5976</v>
      </c>
      <c r="D1927" s="60">
        <v>1</v>
      </c>
      <c r="E1927" s="60">
        <v>1</v>
      </c>
      <c r="F1927" s="72"/>
    </row>
    <row r="1928" spans="2:6" x14ac:dyDescent="0.25">
      <c r="B1928" s="49" t="s">
        <v>7526</v>
      </c>
      <c r="C1928" s="49" t="s">
        <v>5976</v>
      </c>
      <c r="D1928" s="60">
        <v>1</v>
      </c>
      <c r="E1928" s="60">
        <v>1</v>
      </c>
      <c r="F1928" s="72"/>
    </row>
    <row r="1929" spans="2:6" x14ac:dyDescent="0.25">
      <c r="B1929" s="49" t="s">
        <v>7525</v>
      </c>
      <c r="C1929" s="49" t="s">
        <v>5976</v>
      </c>
      <c r="D1929" s="60">
        <v>1</v>
      </c>
      <c r="E1929" s="60">
        <v>1</v>
      </c>
      <c r="F1929" s="72"/>
    </row>
    <row r="1930" spans="2:6" x14ac:dyDescent="0.25">
      <c r="B1930" s="49" t="s">
        <v>7524</v>
      </c>
      <c r="C1930" s="49" t="s">
        <v>5976</v>
      </c>
      <c r="D1930" s="60">
        <v>1</v>
      </c>
      <c r="E1930" s="60">
        <v>1</v>
      </c>
      <c r="F1930" s="72"/>
    </row>
    <row r="1931" spans="2:6" x14ac:dyDescent="0.25">
      <c r="B1931" s="49" t="s">
        <v>7523</v>
      </c>
      <c r="C1931" s="49" t="s">
        <v>5976</v>
      </c>
      <c r="D1931" s="60">
        <v>1</v>
      </c>
      <c r="E1931" s="60">
        <v>1</v>
      </c>
      <c r="F1931" s="72"/>
    </row>
    <row r="1932" spans="2:6" x14ac:dyDescent="0.25">
      <c r="B1932" s="49" t="s">
        <v>7522</v>
      </c>
      <c r="C1932" s="49" t="s">
        <v>5976</v>
      </c>
      <c r="D1932" s="60">
        <v>1</v>
      </c>
      <c r="E1932" s="60">
        <v>1</v>
      </c>
      <c r="F1932" s="72"/>
    </row>
    <row r="1933" spans="2:6" x14ac:dyDescent="0.25">
      <c r="B1933" s="49" t="s">
        <v>7521</v>
      </c>
      <c r="C1933" s="49" t="s">
        <v>5976</v>
      </c>
      <c r="D1933" s="60">
        <v>1</v>
      </c>
      <c r="E1933" s="60">
        <v>1</v>
      </c>
      <c r="F1933" s="72"/>
    </row>
    <row r="1934" spans="2:6" x14ac:dyDescent="0.25">
      <c r="B1934" s="49" t="s">
        <v>7520</v>
      </c>
      <c r="C1934" s="49" t="s">
        <v>5976</v>
      </c>
      <c r="D1934" s="60">
        <v>1</v>
      </c>
      <c r="E1934" s="60">
        <v>1</v>
      </c>
      <c r="F1934" s="72"/>
    </row>
    <row r="1935" spans="2:6" x14ac:dyDescent="0.25">
      <c r="B1935" s="49" t="s">
        <v>7519</v>
      </c>
      <c r="C1935" s="49" t="s">
        <v>5976</v>
      </c>
      <c r="D1935" s="60">
        <v>1</v>
      </c>
      <c r="E1935" s="60">
        <v>1</v>
      </c>
      <c r="F1935" s="72"/>
    </row>
    <row r="1936" spans="2:6" x14ac:dyDescent="0.25">
      <c r="B1936" s="49" t="s">
        <v>7518</v>
      </c>
      <c r="C1936" s="49" t="s">
        <v>5976</v>
      </c>
      <c r="D1936" s="60">
        <v>1</v>
      </c>
      <c r="E1936" s="60">
        <v>1</v>
      </c>
      <c r="F1936" s="72"/>
    </row>
    <row r="1937" spans="2:6" x14ac:dyDescent="0.25">
      <c r="B1937" s="49" t="s">
        <v>7517</v>
      </c>
      <c r="C1937" s="49" t="s">
        <v>5976</v>
      </c>
      <c r="D1937" s="60">
        <v>1</v>
      </c>
      <c r="E1937" s="60">
        <v>1</v>
      </c>
      <c r="F1937" s="72"/>
    </row>
    <row r="1938" spans="2:6" x14ac:dyDescent="0.25">
      <c r="B1938" s="49" t="s">
        <v>7516</v>
      </c>
      <c r="C1938" s="49" t="s">
        <v>5976</v>
      </c>
      <c r="D1938" s="60">
        <v>1</v>
      </c>
      <c r="E1938" s="60">
        <v>1</v>
      </c>
      <c r="F1938" s="72"/>
    </row>
    <row r="1939" spans="2:6" x14ac:dyDescent="0.25">
      <c r="B1939" s="49" t="s">
        <v>7515</v>
      </c>
      <c r="C1939" s="49" t="s">
        <v>5976</v>
      </c>
      <c r="D1939" s="60">
        <v>1</v>
      </c>
      <c r="E1939" s="60">
        <v>1</v>
      </c>
      <c r="F1939" s="72"/>
    </row>
    <row r="1940" spans="2:6" x14ac:dyDescent="0.25">
      <c r="B1940" s="49" t="s">
        <v>7514</v>
      </c>
      <c r="C1940" s="49" t="s">
        <v>5976</v>
      </c>
      <c r="D1940" s="60">
        <v>1</v>
      </c>
      <c r="E1940" s="60">
        <v>1</v>
      </c>
      <c r="F1940" s="72"/>
    </row>
    <row r="1941" spans="2:6" x14ac:dyDescent="0.25">
      <c r="B1941" s="49" t="s">
        <v>7513</v>
      </c>
      <c r="C1941" s="49" t="s">
        <v>5976</v>
      </c>
      <c r="D1941" s="60">
        <v>1</v>
      </c>
      <c r="E1941" s="60">
        <v>1</v>
      </c>
      <c r="F1941" s="72"/>
    </row>
    <row r="1942" spans="2:6" x14ac:dyDescent="0.25">
      <c r="B1942" s="49" t="s">
        <v>7512</v>
      </c>
      <c r="C1942" s="49" t="s">
        <v>5976</v>
      </c>
      <c r="D1942" s="60">
        <v>1</v>
      </c>
      <c r="E1942" s="60">
        <v>1</v>
      </c>
      <c r="F1942" s="72"/>
    </row>
    <row r="1943" spans="2:6" x14ac:dyDescent="0.25">
      <c r="B1943" s="49" t="s">
        <v>7511</v>
      </c>
      <c r="C1943" s="49" t="s">
        <v>5976</v>
      </c>
      <c r="D1943" s="60">
        <v>1</v>
      </c>
      <c r="E1943" s="60">
        <v>1</v>
      </c>
      <c r="F1943" s="72"/>
    </row>
    <row r="1944" spans="2:6" x14ac:dyDescent="0.25">
      <c r="B1944" s="49" t="s">
        <v>7510</v>
      </c>
      <c r="C1944" s="49" t="s">
        <v>5976</v>
      </c>
      <c r="D1944" s="60">
        <v>1</v>
      </c>
      <c r="E1944" s="60">
        <v>1</v>
      </c>
      <c r="F1944" s="72"/>
    </row>
    <row r="1945" spans="2:6" x14ac:dyDescent="0.25">
      <c r="B1945" s="49" t="s">
        <v>7509</v>
      </c>
      <c r="C1945" s="49" t="s">
        <v>5976</v>
      </c>
      <c r="D1945" s="60">
        <v>1</v>
      </c>
      <c r="E1945" s="60">
        <v>1</v>
      </c>
      <c r="F1945" s="72"/>
    </row>
    <row r="1946" spans="2:6" x14ac:dyDescent="0.25">
      <c r="B1946" s="49" t="s">
        <v>7508</v>
      </c>
      <c r="C1946" s="49" t="s">
        <v>5976</v>
      </c>
      <c r="D1946" s="60">
        <v>1</v>
      </c>
      <c r="E1946" s="60">
        <v>1</v>
      </c>
      <c r="F1946" s="72"/>
    </row>
    <row r="1947" spans="2:6" x14ac:dyDescent="0.25">
      <c r="B1947" s="49" t="s">
        <v>7507</v>
      </c>
      <c r="C1947" s="49" t="s">
        <v>5976</v>
      </c>
      <c r="D1947" s="60">
        <v>1</v>
      </c>
      <c r="E1947" s="60">
        <v>1</v>
      </c>
      <c r="F1947" s="72"/>
    </row>
    <row r="1948" spans="2:6" x14ac:dyDescent="0.25">
      <c r="B1948" s="49" t="s">
        <v>7506</v>
      </c>
      <c r="C1948" s="49" t="s">
        <v>5976</v>
      </c>
      <c r="D1948" s="60">
        <v>1</v>
      </c>
      <c r="E1948" s="60">
        <v>1</v>
      </c>
      <c r="F1948" s="72"/>
    </row>
    <row r="1949" spans="2:6" x14ac:dyDescent="0.25">
      <c r="B1949" s="49" t="s">
        <v>7505</v>
      </c>
      <c r="C1949" s="49" t="s">
        <v>5976</v>
      </c>
      <c r="D1949" s="60">
        <v>1</v>
      </c>
      <c r="E1949" s="60">
        <v>1</v>
      </c>
      <c r="F1949" s="72"/>
    </row>
    <row r="1950" spans="2:6" x14ac:dyDescent="0.25">
      <c r="B1950" s="49" t="s">
        <v>7504</v>
      </c>
      <c r="C1950" s="49" t="s">
        <v>5976</v>
      </c>
      <c r="D1950" s="60">
        <v>1</v>
      </c>
      <c r="E1950" s="60">
        <v>1</v>
      </c>
      <c r="F1950" s="72"/>
    </row>
    <row r="1951" spans="2:6" x14ac:dyDescent="0.25">
      <c r="B1951" s="49" t="s">
        <v>7503</v>
      </c>
      <c r="C1951" s="49" t="s">
        <v>5976</v>
      </c>
      <c r="D1951" s="60">
        <v>1</v>
      </c>
      <c r="E1951" s="60">
        <v>1</v>
      </c>
      <c r="F1951" s="72"/>
    </row>
    <row r="1952" spans="2:6" x14ac:dyDescent="0.25">
      <c r="B1952" s="49" t="s">
        <v>7502</v>
      </c>
      <c r="C1952" s="49" t="s">
        <v>5976</v>
      </c>
      <c r="D1952" s="60">
        <v>1</v>
      </c>
      <c r="E1952" s="60">
        <v>1</v>
      </c>
      <c r="F1952" s="72"/>
    </row>
    <row r="1953" spans="2:6" x14ac:dyDescent="0.25">
      <c r="B1953" s="49" t="s">
        <v>7501</v>
      </c>
      <c r="C1953" s="49" t="s">
        <v>5976</v>
      </c>
      <c r="D1953" s="60">
        <v>1</v>
      </c>
      <c r="E1953" s="60">
        <v>1</v>
      </c>
      <c r="F1953" s="72"/>
    </row>
    <row r="1954" spans="2:6" x14ac:dyDescent="0.25">
      <c r="B1954" s="49" t="s">
        <v>7500</v>
      </c>
      <c r="C1954" s="49" t="s">
        <v>5976</v>
      </c>
      <c r="D1954" s="60">
        <v>1</v>
      </c>
      <c r="E1954" s="60">
        <v>1</v>
      </c>
      <c r="F1954" s="72"/>
    </row>
    <row r="1955" spans="2:6" x14ac:dyDescent="0.25">
      <c r="B1955" s="49" t="s">
        <v>7499</v>
      </c>
      <c r="C1955" s="49" t="s">
        <v>5976</v>
      </c>
      <c r="D1955" s="60">
        <v>1</v>
      </c>
      <c r="E1955" s="60">
        <v>1</v>
      </c>
      <c r="F1955" s="72"/>
    </row>
    <row r="1956" spans="2:6" x14ac:dyDescent="0.25">
      <c r="B1956" s="49" t="s">
        <v>7498</v>
      </c>
      <c r="C1956" s="49" t="s">
        <v>5976</v>
      </c>
      <c r="D1956" s="60">
        <v>1</v>
      </c>
      <c r="E1956" s="60">
        <v>1</v>
      </c>
      <c r="F1956" s="72"/>
    </row>
    <row r="1957" spans="2:6" x14ac:dyDescent="0.25">
      <c r="B1957" s="49" t="s">
        <v>7497</v>
      </c>
      <c r="C1957" s="49" t="s">
        <v>5976</v>
      </c>
      <c r="D1957" s="60">
        <v>11</v>
      </c>
      <c r="E1957" s="60">
        <v>1</v>
      </c>
      <c r="F1957" s="72"/>
    </row>
    <row r="1958" spans="2:6" x14ac:dyDescent="0.25">
      <c r="B1958" s="49" t="s">
        <v>7496</v>
      </c>
      <c r="C1958" s="49" t="s">
        <v>5976</v>
      </c>
      <c r="D1958" s="60">
        <v>1</v>
      </c>
      <c r="E1958" s="60">
        <v>1</v>
      </c>
      <c r="F1958" s="72"/>
    </row>
    <row r="1959" spans="2:6" x14ac:dyDescent="0.25">
      <c r="B1959" s="49" t="s">
        <v>7495</v>
      </c>
      <c r="C1959" s="49" t="s">
        <v>5976</v>
      </c>
      <c r="D1959" s="60">
        <v>1</v>
      </c>
      <c r="E1959" s="60">
        <v>1</v>
      </c>
      <c r="F1959" s="72"/>
    </row>
    <row r="1960" spans="2:6" x14ac:dyDescent="0.25">
      <c r="B1960" s="49" t="s">
        <v>7494</v>
      </c>
      <c r="C1960" s="49" t="s">
        <v>5976</v>
      </c>
      <c r="D1960" s="60">
        <v>1</v>
      </c>
      <c r="E1960" s="60">
        <v>1</v>
      </c>
      <c r="F1960" s="72"/>
    </row>
    <row r="1961" spans="2:6" x14ac:dyDescent="0.25">
      <c r="B1961" s="49" t="s">
        <v>7493</v>
      </c>
      <c r="C1961" s="49" t="s">
        <v>5976</v>
      </c>
      <c r="D1961" s="60">
        <v>1</v>
      </c>
      <c r="E1961" s="60">
        <v>1</v>
      </c>
      <c r="F1961" s="72"/>
    </row>
    <row r="1962" spans="2:6" x14ac:dyDescent="0.25">
      <c r="B1962" s="49" t="s">
        <v>7492</v>
      </c>
      <c r="C1962" s="49" t="s">
        <v>5976</v>
      </c>
      <c r="D1962" s="60">
        <v>1</v>
      </c>
      <c r="E1962" s="60">
        <v>1</v>
      </c>
      <c r="F1962" s="72"/>
    </row>
    <row r="1963" spans="2:6" x14ac:dyDescent="0.25">
      <c r="B1963" s="49" t="s">
        <v>7491</v>
      </c>
      <c r="C1963" s="49" t="s">
        <v>5976</v>
      </c>
      <c r="D1963" s="60">
        <v>1</v>
      </c>
      <c r="E1963" s="60">
        <v>1</v>
      </c>
      <c r="F1963" s="72"/>
    </row>
    <row r="1964" spans="2:6" x14ac:dyDescent="0.25">
      <c r="B1964" s="49" t="s">
        <v>7490</v>
      </c>
      <c r="C1964" s="49" t="s">
        <v>5976</v>
      </c>
      <c r="D1964" s="60">
        <v>4</v>
      </c>
      <c r="E1964" s="60">
        <v>1</v>
      </c>
      <c r="F1964" s="72"/>
    </row>
    <row r="1965" spans="2:6" x14ac:dyDescent="0.25">
      <c r="B1965" s="49" t="s">
        <v>7489</v>
      </c>
      <c r="C1965" s="49" t="s">
        <v>5976</v>
      </c>
      <c r="D1965" s="60">
        <v>1</v>
      </c>
      <c r="E1965" s="60">
        <v>1</v>
      </c>
      <c r="F1965" s="72"/>
    </row>
    <row r="1966" spans="2:6" x14ac:dyDescent="0.25">
      <c r="B1966" s="49" t="s">
        <v>7488</v>
      </c>
      <c r="C1966" s="49" t="s">
        <v>5976</v>
      </c>
      <c r="D1966" s="60">
        <v>2</v>
      </c>
      <c r="E1966" s="60">
        <v>1</v>
      </c>
      <c r="F1966" s="72"/>
    </row>
    <row r="1967" spans="2:6" x14ac:dyDescent="0.25">
      <c r="B1967" s="49" t="s">
        <v>7487</v>
      </c>
      <c r="C1967" s="49" t="s">
        <v>5976</v>
      </c>
      <c r="D1967" s="60">
        <v>1</v>
      </c>
      <c r="E1967" s="60">
        <v>1</v>
      </c>
      <c r="F1967" s="72"/>
    </row>
    <row r="1968" spans="2:6" x14ac:dyDescent="0.25">
      <c r="B1968" s="49" t="s">
        <v>7486</v>
      </c>
      <c r="C1968" s="49" t="s">
        <v>5976</v>
      </c>
      <c r="D1968" s="60">
        <v>1</v>
      </c>
      <c r="E1968" s="60">
        <v>1</v>
      </c>
      <c r="F1968" s="72"/>
    </row>
    <row r="1969" spans="2:6" x14ac:dyDescent="0.25">
      <c r="B1969" s="49" t="s">
        <v>7485</v>
      </c>
      <c r="C1969" s="49" t="s">
        <v>5976</v>
      </c>
      <c r="D1969" s="60">
        <v>4</v>
      </c>
      <c r="E1969" s="60">
        <v>1</v>
      </c>
      <c r="F1969" s="72"/>
    </row>
    <row r="1970" spans="2:6" x14ac:dyDescent="0.25">
      <c r="B1970" s="49" t="s">
        <v>7484</v>
      </c>
      <c r="C1970" s="49" t="s">
        <v>5976</v>
      </c>
      <c r="D1970" s="60">
        <v>1</v>
      </c>
      <c r="E1970" s="60">
        <v>1</v>
      </c>
      <c r="F1970" s="72"/>
    </row>
    <row r="1971" spans="2:6" x14ac:dyDescent="0.25">
      <c r="B1971" s="49" t="s">
        <v>7483</v>
      </c>
      <c r="C1971" s="49" t="s">
        <v>5976</v>
      </c>
      <c r="D1971" s="60">
        <v>1</v>
      </c>
      <c r="E1971" s="60">
        <v>1</v>
      </c>
      <c r="F1971" s="72"/>
    </row>
    <row r="1972" spans="2:6" x14ac:dyDescent="0.25">
      <c r="B1972" s="49" t="s">
        <v>7482</v>
      </c>
      <c r="C1972" s="49" t="s">
        <v>5976</v>
      </c>
      <c r="D1972" s="60">
        <v>1</v>
      </c>
      <c r="E1972" s="60">
        <v>1</v>
      </c>
      <c r="F1972" s="72"/>
    </row>
    <row r="1973" spans="2:6" x14ac:dyDescent="0.25">
      <c r="B1973" s="49" t="s">
        <v>7481</v>
      </c>
      <c r="C1973" s="49" t="s">
        <v>5976</v>
      </c>
      <c r="D1973" s="60">
        <v>1</v>
      </c>
      <c r="E1973" s="60">
        <v>1</v>
      </c>
      <c r="F1973" s="72"/>
    </row>
    <row r="1974" spans="2:6" x14ac:dyDescent="0.25">
      <c r="B1974" s="49" t="s">
        <v>7480</v>
      </c>
      <c r="C1974" s="49" t="s">
        <v>5976</v>
      </c>
      <c r="D1974" s="60">
        <v>1</v>
      </c>
      <c r="E1974" s="60">
        <v>1</v>
      </c>
      <c r="F1974" s="72"/>
    </row>
    <row r="1975" spans="2:6" x14ac:dyDescent="0.25">
      <c r="B1975" s="49" t="s">
        <v>7479</v>
      </c>
      <c r="C1975" s="49" t="s">
        <v>5976</v>
      </c>
      <c r="D1975" s="60">
        <v>1</v>
      </c>
      <c r="E1975" s="60">
        <v>1</v>
      </c>
      <c r="F1975" s="72"/>
    </row>
    <row r="1976" spans="2:6" x14ac:dyDescent="0.25">
      <c r="B1976" s="49" t="s">
        <v>7478</v>
      </c>
      <c r="C1976" s="49" t="s">
        <v>5976</v>
      </c>
      <c r="D1976" s="60">
        <v>1</v>
      </c>
      <c r="E1976" s="60">
        <v>1</v>
      </c>
      <c r="F1976" s="72"/>
    </row>
    <row r="1977" spans="2:6" x14ac:dyDescent="0.25">
      <c r="B1977" s="49" t="s">
        <v>7477</v>
      </c>
      <c r="C1977" s="49" t="s">
        <v>5976</v>
      </c>
      <c r="D1977" s="60">
        <v>2</v>
      </c>
      <c r="E1977" s="60">
        <v>1</v>
      </c>
      <c r="F1977" s="72"/>
    </row>
    <row r="1978" spans="2:6" x14ac:dyDescent="0.25">
      <c r="B1978" s="49" t="s">
        <v>7476</v>
      </c>
      <c r="C1978" s="49" t="s">
        <v>5976</v>
      </c>
      <c r="D1978" s="60">
        <v>1</v>
      </c>
      <c r="E1978" s="60">
        <v>1</v>
      </c>
      <c r="F1978" s="72"/>
    </row>
    <row r="1979" spans="2:6" x14ac:dyDescent="0.25">
      <c r="B1979" s="49" t="s">
        <v>7475</v>
      </c>
      <c r="C1979" s="49" t="s">
        <v>5976</v>
      </c>
      <c r="D1979" s="60">
        <v>1</v>
      </c>
      <c r="E1979" s="60">
        <v>1</v>
      </c>
      <c r="F1979" s="72"/>
    </row>
    <row r="1980" spans="2:6" x14ac:dyDescent="0.25">
      <c r="B1980" s="49" t="s">
        <v>7474</v>
      </c>
      <c r="C1980" s="49" t="s">
        <v>5976</v>
      </c>
      <c r="D1980" s="60">
        <v>1</v>
      </c>
      <c r="E1980" s="60">
        <v>1</v>
      </c>
      <c r="F1980" s="72"/>
    </row>
    <row r="1981" spans="2:6" x14ac:dyDescent="0.25">
      <c r="B1981" s="49" t="s">
        <v>7473</v>
      </c>
      <c r="C1981" s="49" t="s">
        <v>5976</v>
      </c>
      <c r="D1981" s="60">
        <v>2</v>
      </c>
      <c r="E1981" s="60">
        <v>1</v>
      </c>
      <c r="F1981" s="72"/>
    </row>
    <row r="1982" spans="2:6" x14ac:dyDescent="0.25">
      <c r="B1982" s="49" t="s">
        <v>7472</v>
      </c>
      <c r="C1982" s="49" t="s">
        <v>5976</v>
      </c>
      <c r="D1982" s="60">
        <v>1</v>
      </c>
      <c r="E1982" s="60">
        <v>1</v>
      </c>
      <c r="F1982" s="72"/>
    </row>
    <row r="1983" spans="2:6" x14ac:dyDescent="0.25">
      <c r="B1983" s="49" t="s">
        <v>7471</v>
      </c>
      <c r="C1983" s="49" t="s">
        <v>5976</v>
      </c>
      <c r="D1983" s="60">
        <v>1</v>
      </c>
      <c r="E1983" s="60">
        <v>1</v>
      </c>
      <c r="F1983" s="72"/>
    </row>
    <row r="1984" spans="2:6" x14ac:dyDescent="0.25">
      <c r="B1984" s="49" t="s">
        <v>7470</v>
      </c>
      <c r="C1984" s="49" t="s">
        <v>5976</v>
      </c>
      <c r="D1984" s="60">
        <v>1</v>
      </c>
      <c r="E1984" s="60">
        <v>1</v>
      </c>
      <c r="F1984" s="72"/>
    </row>
    <row r="1985" spans="2:6" x14ac:dyDescent="0.25">
      <c r="B1985" s="49" t="s">
        <v>7469</v>
      </c>
      <c r="C1985" s="49" t="s">
        <v>5976</v>
      </c>
      <c r="D1985" s="60">
        <v>1</v>
      </c>
      <c r="E1985" s="60">
        <v>1</v>
      </c>
      <c r="F1985" s="72"/>
    </row>
    <row r="1986" spans="2:6" x14ac:dyDescent="0.25">
      <c r="B1986" s="49" t="s">
        <v>7468</v>
      </c>
      <c r="C1986" s="49" t="s">
        <v>5976</v>
      </c>
      <c r="D1986" s="60">
        <v>1</v>
      </c>
      <c r="E1986" s="60">
        <v>1</v>
      </c>
      <c r="F1986" s="72"/>
    </row>
    <row r="1987" spans="2:6" x14ac:dyDescent="0.25">
      <c r="B1987" s="49" t="s">
        <v>7467</v>
      </c>
      <c r="C1987" s="49" t="s">
        <v>5976</v>
      </c>
      <c r="D1987" s="60">
        <v>1</v>
      </c>
      <c r="E1987" s="60">
        <v>1</v>
      </c>
      <c r="F1987" s="72"/>
    </row>
    <row r="1988" spans="2:6" x14ac:dyDescent="0.25">
      <c r="B1988" s="49" t="s">
        <v>7466</v>
      </c>
      <c r="C1988" s="49" t="s">
        <v>5976</v>
      </c>
      <c r="D1988" s="60">
        <v>1</v>
      </c>
      <c r="E1988" s="60">
        <v>1</v>
      </c>
      <c r="F1988" s="72"/>
    </row>
    <row r="1989" spans="2:6" x14ac:dyDescent="0.25">
      <c r="B1989" s="49" t="s">
        <v>7465</v>
      </c>
      <c r="C1989" s="49" t="s">
        <v>5976</v>
      </c>
      <c r="D1989" s="60">
        <v>1</v>
      </c>
      <c r="E1989" s="60">
        <v>1</v>
      </c>
      <c r="F1989" s="72"/>
    </row>
    <row r="1990" spans="2:6" x14ac:dyDescent="0.25">
      <c r="B1990" s="49" t="s">
        <v>7464</v>
      </c>
      <c r="C1990" s="49" t="s">
        <v>5976</v>
      </c>
      <c r="D1990" s="60">
        <v>1</v>
      </c>
      <c r="E1990" s="60">
        <v>1</v>
      </c>
      <c r="F1990" s="72"/>
    </row>
    <row r="1991" spans="2:6" x14ac:dyDescent="0.25">
      <c r="B1991" s="49" t="s">
        <v>7463</v>
      </c>
      <c r="C1991" s="49" t="s">
        <v>5976</v>
      </c>
      <c r="D1991" s="60">
        <v>1</v>
      </c>
      <c r="E1991" s="60">
        <v>1</v>
      </c>
      <c r="F1991" s="72"/>
    </row>
    <row r="1992" spans="2:6" x14ac:dyDescent="0.25">
      <c r="B1992" s="49" t="s">
        <v>7462</v>
      </c>
      <c r="C1992" s="49" t="s">
        <v>5976</v>
      </c>
      <c r="D1992" s="60">
        <v>1</v>
      </c>
      <c r="E1992" s="60">
        <v>1</v>
      </c>
      <c r="F1992" s="72"/>
    </row>
    <row r="1993" spans="2:6" x14ac:dyDescent="0.25">
      <c r="B1993" s="49" t="s">
        <v>7461</v>
      </c>
      <c r="C1993" s="49" t="s">
        <v>5976</v>
      </c>
      <c r="D1993" s="60">
        <v>1</v>
      </c>
      <c r="E1993" s="60">
        <v>1</v>
      </c>
      <c r="F1993" s="72"/>
    </row>
    <row r="1994" spans="2:6" x14ac:dyDescent="0.25">
      <c r="B1994" s="49" t="s">
        <v>7460</v>
      </c>
      <c r="C1994" s="49" t="s">
        <v>5976</v>
      </c>
      <c r="D1994" s="60">
        <v>1</v>
      </c>
      <c r="E1994" s="60">
        <v>1</v>
      </c>
      <c r="F1994" s="72"/>
    </row>
    <row r="1995" spans="2:6" x14ac:dyDescent="0.25">
      <c r="B1995" s="49" t="s">
        <v>7459</v>
      </c>
      <c r="C1995" s="49" t="s">
        <v>5976</v>
      </c>
      <c r="D1995" s="60">
        <v>2</v>
      </c>
      <c r="E1995" s="60">
        <v>1</v>
      </c>
      <c r="F1995" s="72"/>
    </row>
    <row r="1996" spans="2:6" x14ac:dyDescent="0.25">
      <c r="B1996" s="49" t="s">
        <v>7458</v>
      </c>
      <c r="C1996" s="49" t="s">
        <v>5976</v>
      </c>
      <c r="D1996" s="60">
        <v>2</v>
      </c>
      <c r="E1996" s="60">
        <v>1</v>
      </c>
      <c r="F1996" s="72"/>
    </row>
    <row r="1997" spans="2:6" x14ac:dyDescent="0.25">
      <c r="B1997" s="49" t="s">
        <v>7457</v>
      </c>
      <c r="C1997" s="49" t="s">
        <v>5976</v>
      </c>
      <c r="D1997" s="60">
        <v>2</v>
      </c>
      <c r="E1997" s="60">
        <v>1</v>
      </c>
      <c r="F1997" s="72"/>
    </row>
    <row r="1998" spans="2:6" x14ac:dyDescent="0.25">
      <c r="B1998" s="49" t="s">
        <v>7456</v>
      </c>
      <c r="C1998" s="49" t="s">
        <v>5976</v>
      </c>
      <c r="D1998" s="60">
        <v>2</v>
      </c>
      <c r="E1998" s="60">
        <v>1</v>
      </c>
      <c r="F1998" s="72"/>
    </row>
    <row r="1999" spans="2:6" x14ac:dyDescent="0.25">
      <c r="B1999" s="49" t="s">
        <v>7455</v>
      </c>
      <c r="C1999" s="49" t="s">
        <v>5976</v>
      </c>
      <c r="D1999" s="60">
        <v>2</v>
      </c>
      <c r="E1999" s="60">
        <v>1</v>
      </c>
      <c r="F1999" s="72"/>
    </row>
    <row r="2000" spans="2:6" x14ac:dyDescent="0.25">
      <c r="B2000" s="49" t="s">
        <v>7454</v>
      </c>
      <c r="C2000" s="49" t="s">
        <v>5976</v>
      </c>
      <c r="D2000" s="60">
        <v>2</v>
      </c>
      <c r="E2000" s="60">
        <v>1</v>
      </c>
      <c r="F2000" s="72"/>
    </row>
    <row r="2001" spans="2:6" x14ac:dyDescent="0.25">
      <c r="B2001" s="49" t="s">
        <v>7453</v>
      </c>
      <c r="C2001" s="49" t="s">
        <v>5976</v>
      </c>
      <c r="D2001" s="60">
        <v>1</v>
      </c>
      <c r="E2001" s="60">
        <v>1</v>
      </c>
      <c r="F2001" s="72"/>
    </row>
    <row r="2002" spans="2:6" x14ac:dyDescent="0.25">
      <c r="B2002" s="49" t="s">
        <v>7452</v>
      </c>
      <c r="C2002" s="49" t="s">
        <v>5976</v>
      </c>
      <c r="D2002" s="60">
        <v>3</v>
      </c>
      <c r="E2002" s="60">
        <v>1</v>
      </c>
      <c r="F2002" s="72"/>
    </row>
    <row r="2003" spans="2:6" x14ac:dyDescent="0.25">
      <c r="B2003" s="49" t="s">
        <v>7451</v>
      </c>
      <c r="C2003" s="49" t="s">
        <v>5976</v>
      </c>
      <c r="D2003" s="60">
        <v>2</v>
      </c>
      <c r="E2003" s="60">
        <v>1</v>
      </c>
      <c r="F2003" s="72"/>
    </row>
    <row r="2004" spans="2:6" x14ac:dyDescent="0.25">
      <c r="B2004" s="49" t="s">
        <v>7450</v>
      </c>
      <c r="C2004" s="49" t="s">
        <v>5976</v>
      </c>
      <c r="D2004" s="60">
        <v>1</v>
      </c>
      <c r="E2004" s="60">
        <v>1</v>
      </c>
      <c r="F2004" s="72"/>
    </row>
    <row r="2005" spans="2:6" x14ac:dyDescent="0.25">
      <c r="B2005" s="49" t="s">
        <v>7449</v>
      </c>
      <c r="C2005" s="49" t="s">
        <v>5976</v>
      </c>
      <c r="D2005" s="60">
        <v>1</v>
      </c>
      <c r="E2005" s="60">
        <v>1</v>
      </c>
      <c r="F2005" s="72"/>
    </row>
    <row r="2006" spans="2:6" x14ac:dyDescent="0.25">
      <c r="B2006" s="49" t="s">
        <v>7448</v>
      </c>
      <c r="C2006" s="49" t="s">
        <v>5976</v>
      </c>
      <c r="D2006" s="60">
        <v>2</v>
      </c>
      <c r="E2006" s="60">
        <v>1</v>
      </c>
      <c r="F2006" s="72"/>
    </row>
    <row r="2007" spans="2:6" x14ac:dyDescent="0.25">
      <c r="B2007" s="49" t="s">
        <v>7447</v>
      </c>
      <c r="C2007" s="49" t="s">
        <v>5976</v>
      </c>
      <c r="D2007" s="60">
        <v>2</v>
      </c>
      <c r="E2007" s="60">
        <v>1</v>
      </c>
      <c r="F2007" s="72"/>
    </row>
    <row r="2008" spans="2:6" x14ac:dyDescent="0.25">
      <c r="B2008" s="49" t="s">
        <v>7446</v>
      </c>
      <c r="C2008" s="49" t="s">
        <v>5976</v>
      </c>
      <c r="D2008" s="60">
        <v>2</v>
      </c>
      <c r="E2008" s="60">
        <v>1</v>
      </c>
      <c r="F2008" s="72"/>
    </row>
    <row r="2009" spans="2:6" x14ac:dyDescent="0.25">
      <c r="B2009" s="49" t="s">
        <v>7445</v>
      </c>
      <c r="C2009" s="49" t="s">
        <v>5976</v>
      </c>
      <c r="D2009" s="60">
        <v>2</v>
      </c>
      <c r="E2009" s="60">
        <v>1</v>
      </c>
      <c r="F2009" s="72"/>
    </row>
    <row r="2010" spans="2:6" x14ac:dyDescent="0.25">
      <c r="B2010" s="49" t="s">
        <v>7444</v>
      </c>
      <c r="C2010" s="49" t="s">
        <v>5976</v>
      </c>
      <c r="D2010" s="60">
        <v>2</v>
      </c>
      <c r="E2010" s="60">
        <v>1</v>
      </c>
      <c r="F2010" s="72"/>
    </row>
    <row r="2011" spans="2:6" x14ac:dyDescent="0.25">
      <c r="B2011" s="49" t="s">
        <v>7443</v>
      </c>
      <c r="C2011" s="49" t="s">
        <v>5976</v>
      </c>
      <c r="D2011" s="60">
        <v>2</v>
      </c>
      <c r="E2011" s="60">
        <v>1</v>
      </c>
      <c r="F2011" s="72"/>
    </row>
    <row r="2012" spans="2:6" x14ac:dyDescent="0.25">
      <c r="B2012" s="49" t="s">
        <v>7442</v>
      </c>
      <c r="C2012" s="49" t="s">
        <v>5976</v>
      </c>
      <c r="D2012" s="60">
        <v>2</v>
      </c>
      <c r="E2012" s="60">
        <v>1</v>
      </c>
      <c r="F2012" s="72"/>
    </row>
    <row r="2013" spans="2:6" x14ac:dyDescent="0.25">
      <c r="B2013" s="49" t="s">
        <v>7441</v>
      </c>
      <c r="C2013" s="49" t="s">
        <v>5976</v>
      </c>
      <c r="D2013" s="60">
        <v>2</v>
      </c>
      <c r="E2013" s="60">
        <v>1</v>
      </c>
      <c r="F2013" s="72"/>
    </row>
    <row r="2014" spans="2:6" x14ac:dyDescent="0.25">
      <c r="B2014" s="49" t="s">
        <v>7440</v>
      </c>
      <c r="C2014" s="49" t="s">
        <v>5976</v>
      </c>
      <c r="D2014" s="60">
        <v>2</v>
      </c>
      <c r="E2014" s="60">
        <v>1</v>
      </c>
      <c r="F2014" s="72"/>
    </row>
    <row r="2015" spans="2:6" x14ac:dyDescent="0.25">
      <c r="B2015" s="49" t="s">
        <v>7439</v>
      </c>
      <c r="C2015" s="49" t="s">
        <v>5976</v>
      </c>
      <c r="D2015" s="60">
        <v>2</v>
      </c>
      <c r="E2015" s="60">
        <v>1</v>
      </c>
      <c r="F2015" s="72"/>
    </row>
    <row r="2016" spans="2:6" x14ac:dyDescent="0.25">
      <c r="B2016" s="49" t="s">
        <v>7438</v>
      </c>
      <c r="C2016" s="49" t="s">
        <v>5976</v>
      </c>
      <c r="D2016" s="60">
        <v>1</v>
      </c>
      <c r="E2016" s="60">
        <v>1</v>
      </c>
      <c r="F2016" s="72"/>
    </row>
    <row r="2017" spans="2:6" x14ac:dyDescent="0.25">
      <c r="B2017" s="49" t="s">
        <v>7437</v>
      </c>
      <c r="C2017" s="49" t="s">
        <v>5976</v>
      </c>
      <c r="D2017" s="60">
        <v>1</v>
      </c>
      <c r="E2017" s="60">
        <v>1</v>
      </c>
      <c r="F2017" s="72"/>
    </row>
    <row r="2018" spans="2:6" x14ac:dyDescent="0.25">
      <c r="B2018" s="49" t="s">
        <v>7436</v>
      </c>
      <c r="C2018" s="49" t="s">
        <v>5976</v>
      </c>
      <c r="D2018" s="60">
        <v>1</v>
      </c>
      <c r="E2018" s="60">
        <v>1</v>
      </c>
      <c r="F2018" s="72"/>
    </row>
    <row r="2019" spans="2:6" x14ac:dyDescent="0.25">
      <c r="B2019" s="49" t="s">
        <v>7435</v>
      </c>
      <c r="C2019" s="49" t="s">
        <v>5976</v>
      </c>
      <c r="D2019" s="60">
        <v>1</v>
      </c>
      <c r="E2019" s="60">
        <v>1</v>
      </c>
      <c r="F2019" s="72"/>
    </row>
    <row r="2020" spans="2:6" x14ac:dyDescent="0.25">
      <c r="B2020" s="49" t="s">
        <v>7434</v>
      </c>
      <c r="C2020" s="49" t="s">
        <v>5976</v>
      </c>
      <c r="D2020" s="60">
        <v>1</v>
      </c>
      <c r="E2020" s="60">
        <v>1</v>
      </c>
      <c r="F2020" s="72"/>
    </row>
    <row r="2021" spans="2:6" x14ac:dyDescent="0.25">
      <c r="B2021" s="49" t="s">
        <v>7433</v>
      </c>
      <c r="C2021" s="49" t="s">
        <v>5976</v>
      </c>
      <c r="D2021" s="60">
        <v>1</v>
      </c>
      <c r="E2021" s="60">
        <v>1</v>
      </c>
      <c r="F2021" s="72"/>
    </row>
    <row r="2022" spans="2:6" x14ac:dyDescent="0.25">
      <c r="B2022" s="49" t="s">
        <v>7432</v>
      </c>
      <c r="C2022" s="49" t="s">
        <v>5976</v>
      </c>
      <c r="D2022" s="60">
        <v>1</v>
      </c>
      <c r="E2022" s="60">
        <v>1</v>
      </c>
      <c r="F2022" s="72"/>
    </row>
    <row r="2023" spans="2:6" x14ac:dyDescent="0.25">
      <c r="B2023" s="49" t="s">
        <v>7431</v>
      </c>
      <c r="C2023" s="49" t="s">
        <v>5976</v>
      </c>
      <c r="D2023" s="60">
        <v>1</v>
      </c>
      <c r="E2023" s="60">
        <v>1</v>
      </c>
      <c r="F2023" s="72"/>
    </row>
    <row r="2024" spans="2:6" x14ac:dyDescent="0.25">
      <c r="B2024" s="49" t="s">
        <v>7430</v>
      </c>
      <c r="C2024" s="49" t="s">
        <v>5976</v>
      </c>
      <c r="D2024" s="60">
        <v>1</v>
      </c>
      <c r="E2024" s="60">
        <v>1</v>
      </c>
      <c r="F2024" s="72"/>
    </row>
    <row r="2025" spans="2:6" x14ac:dyDescent="0.25">
      <c r="B2025" s="49" t="s">
        <v>7429</v>
      </c>
      <c r="C2025" s="49" t="s">
        <v>5976</v>
      </c>
      <c r="D2025" s="60">
        <v>1</v>
      </c>
      <c r="E2025" s="60">
        <v>1</v>
      </c>
      <c r="F2025" s="72"/>
    </row>
    <row r="2026" spans="2:6" x14ac:dyDescent="0.25">
      <c r="B2026" s="49" t="s">
        <v>7428</v>
      </c>
      <c r="C2026" s="49" t="s">
        <v>5976</v>
      </c>
      <c r="D2026" s="60">
        <v>1</v>
      </c>
      <c r="E2026" s="60">
        <v>1</v>
      </c>
      <c r="F2026" s="72"/>
    </row>
    <row r="2027" spans="2:6" x14ac:dyDescent="0.25">
      <c r="B2027" s="49" t="s">
        <v>7427</v>
      </c>
      <c r="C2027" s="49" t="s">
        <v>5976</v>
      </c>
      <c r="D2027" s="60">
        <v>1</v>
      </c>
      <c r="E2027" s="60">
        <v>1</v>
      </c>
      <c r="F2027" s="72"/>
    </row>
    <row r="2028" spans="2:6" x14ac:dyDescent="0.25">
      <c r="B2028" s="49" t="s">
        <v>7426</v>
      </c>
      <c r="C2028" s="49" t="s">
        <v>5976</v>
      </c>
      <c r="D2028" s="60">
        <v>1</v>
      </c>
      <c r="E2028" s="60">
        <v>1</v>
      </c>
      <c r="F2028" s="72"/>
    </row>
    <row r="2029" spans="2:6" x14ac:dyDescent="0.25">
      <c r="B2029" s="49" t="s">
        <v>7425</v>
      </c>
      <c r="C2029" s="49" t="s">
        <v>5976</v>
      </c>
      <c r="D2029" s="60">
        <v>1</v>
      </c>
      <c r="E2029" s="60">
        <v>1</v>
      </c>
      <c r="F2029" s="72"/>
    </row>
    <row r="2030" spans="2:6" x14ac:dyDescent="0.25">
      <c r="B2030" s="49" t="s">
        <v>7424</v>
      </c>
      <c r="C2030" s="49" t="s">
        <v>5976</v>
      </c>
      <c r="D2030" s="60">
        <v>1</v>
      </c>
      <c r="E2030" s="60">
        <v>1</v>
      </c>
      <c r="F2030" s="72"/>
    </row>
    <row r="2031" spans="2:6" x14ac:dyDescent="0.25">
      <c r="B2031" s="49" t="s">
        <v>7423</v>
      </c>
      <c r="C2031" s="49" t="s">
        <v>5976</v>
      </c>
      <c r="D2031" s="60">
        <v>1</v>
      </c>
      <c r="E2031" s="60">
        <v>1</v>
      </c>
      <c r="F2031" s="72"/>
    </row>
    <row r="2032" spans="2:6" x14ac:dyDescent="0.25">
      <c r="B2032" s="49" t="s">
        <v>7422</v>
      </c>
      <c r="C2032" s="49" t="s">
        <v>5976</v>
      </c>
      <c r="D2032" s="60">
        <v>1</v>
      </c>
      <c r="E2032" s="60">
        <v>1</v>
      </c>
      <c r="F2032" s="72"/>
    </row>
    <row r="2033" spans="2:6" x14ac:dyDescent="0.25">
      <c r="B2033" s="49" t="s">
        <v>7421</v>
      </c>
      <c r="C2033" s="49" t="s">
        <v>5976</v>
      </c>
      <c r="D2033" s="60">
        <v>1</v>
      </c>
      <c r="E2033" s="60">
        <v>1</v>
      </c>
      <c r="F2033" s="72"/>
    </row>
    <row r="2034" spans="2:6" x14ac:dyDescent="0.25">
      <c r="B2034" s="49" t="s">
        <v>7420</v>
      </c>
      <c r="C2034" s="49" t="s">
        <v>5976</v>
      </c>
      <c r="D2034" s="60">
        <v>1</v>
      </c>
      <c r="E2034" s="60">
        <v>1</v>
      </c>
      <c r="F2034" s="72"/>
    </row>
    <row r="2035" spans="2:6" x14ac:dyDescent="0.25">
      <c r="B2035" s="49" t="s">
        <v>7419</v>
      </c>
      <c r="C2035" s="49" t="s">
        <v>5976</v>
      </c>
      <c r="D2035" s="60">
        <v>1</v>
      </c>
      <c r="E2035" s="60">
        <v>1</v>
      </c>
      <c r="F2035" s="72"/>
    </row>
    <row r="2036" spans="2:6" x14ac:dyDescent="0.25">
      <c r="B2036" s="49" t="s">
        <v>7418</v>
      </c>
      <c r="C2036" s="49" t="s">
        <v>5976</v>
      </c>
      <c r="D2036" s="60">
        <v>1</v>
      </c>
      <c r="E2036" s="60">
        <v>1</v>
      </c>
      <c r="F2036" s="72"/>
    </row>
    <row r="2037" spans="2:6" x14ac:dyDescent="0.25">
      <c r="B2037" s="49" t="s">
        <v>7417</v>
      </c>
      <c r="C2037" s="49" t="s">
        <v>5976</v>
      </c>
      <c r="D2037" s="60">
        <v>1</v>
      </c>
      <c r="E2037" s="60">
        <v>1</v>
      </c>
      <c r="F2037" s="72"/>
    </row>
    <row r="2038" spans="2:6" x14ac:dyDescent="0.25">
      <c r="B2038" s="49" t="s">
        <v>7416</v>
      </c>
      <c r="C2038" s="49" t="s">
        <v>5976</v>
      </c>
      <c r="D2038" s="60">
        <v>1</v>
      </c>
      <c r="E2038" s="60">
        <v>1</v>
      </c>
      <c r="F2038" s="72"/>
    </row>
    <row r="2039" spans="2:6" x14ac:dyDescent="0.25">
      <c r="B2039" s="49" t="s">
        <v>7415</v>
      </c>
      <c r="C2039" s="49" t="s">
        <v>5976</v>
      </c>
      <c r="D2039" s="60">
        <v>2</v>
      </c>
      <c r="E2039" s="60">
        <v>1</v>
      </c>
      <c r="F2039" s="72"/>
    </row>
    <row r="2040" spans="2:6" x14ac:dyDescent="0.25">
      <c r="B2040" s="49" t="s">
        <v>7414</v>
      </c>
      <c r="C2040" s="49" t="s">
        <v>5976</v>
      </c>
      <c r="D2040" s="60">
        <v>1</v>
      </c>
      <c r="E2040" s="60">
        <v>1</v>
      </c>
      <c r="F2040" s="72"/>
    </row>
    <row r="2041" spans="2:6" x14ac:dyDescent="0.25">
      <c r="B2041" s="49" t="s">
        <v>7413</v>
      </c>
      <c r="C2041" s="49" t="s">
        <v>5976</v>
      </c>
      <c r="D2041" s="60">
        <v>3</v>
      </c>
      <c r="E2041" s="60">
        <v>1</v>
      </c>
      <c r="F2041" s="72"/>
    </row>
    <row r="2042" spans="2:6" x14ac:dyDescent="0.25">
      <c r="B2042" s="49" t="s">
        <v>7412</v>
      </c>
      <c r="C2042" s="49" t="s">
        <v>5976</v>
      </c>
      <c r="D2042" s="60">
        <v>1</v>
      </c>
      <c r="E2042" s="60">
        <v>1</v>
      </c>
      <c r="F2042" s="72"/>
    </row>
    <row r="2043" spans="2:6" x14ac:dyDescent="0.25">
      <c r="B2043" s="49" t="s">
        <v>7411</v>
      </c>
      <c r="C2043" s="49" t="s">
        <v>5976</v>
      </c>
      <c r="D2043" s="60">
        <v>1</v>
      </c>
      <c r="E2043" s="60">
        <v>1</v>
      </c>
      <c r="F2043" s="72"/>
    </row>
    <row r="2044" spans="2:6" x14ac:dyDescent="0.25">
      <c r="B2044" s="49" t="s">
        <v>7410</v>
      </c>
      <c r="C2044" s="49" t="s">
        <v>5976</v>
      </c>
      <c r="D2044" s="60">
        <v>1</v>
      </c>
      <c r="E2044" s="60">
        <v>1</v>
      </c>
      <c r="F2044" s="72"/>
    </row>
    <row r="2045" spans="2:6" x14ac:dyDescent="0.25">
      <c r="B2045" s="49" t="s">
        <v>7409</v>
      </c>
      <c r="C2045" s="49" t="s">
        <v>5976</v>
      </c>
      <c r="D2045" s="60">
        <v>1</v>
      </c>
      <c r="E2045" s="60">
        <v>1</v>
      </c>
      <c r="F2045" s="72"/>
    </row>
    <row r="2046" spans="2:6" x14ac:dyDescent="0.25">
      <c r="B2046" s="49" t="s">
        <v>7408</v>
      </c>
      <c r="C2046" s="49" t="s">
        <v>5976</v>
      </c>
      <c r="D2046" s="60">
        <v>1</v>
      </c>
      <c r="E2046" s="60">
        <v>1</v>
      </c>
      <c r="F2046" s="72"/>
    </row>
    <row r="2047" spans="2:6" x14ac:dyDescent="0.25">
      <c r="B2047" s="49" t="s">
        <v>7407</v>
      </c>
      <c r="C2047" s="49" t="s">
        <v>5976</v>
      </c>
      <c r="D2047" s="60">
        <v>1</v>
      </c>
      <c r="E2047" s="60">
        <v>1</v>
      </c>
      <c r="F2047" s="72"/>
    </row>
    <row r="2048" spans="2:6" x14ac:dyDescent="0.25">
      <c r="B2048" s="49" t="s">
        <v>7406</v>
      </c>
      <c r="C2048" s="49" t="s">
        <v>5976</v>
      </c>
      <c r="D2048" s="60">
        <v>1</v>
      </c>
      <c r="E2048" s="60">
        <v>1</v>
      </c>
      <c r="F2048" s="72"/>
    </row>
    <row r="2049" spans="2:6" x14ac:dyDescent="0.25">
      <c r="B2049" s="49" t="s">
        <v>7405</v>
      </c>
      <c r="C2049" s="49" t="s">
        <v>5976</v>
      </c>
      <c r="D2049" s="60">
        <v>1</v>
      </c>
      <c r="E2049" s="60">
        <v>1</v>
      </c>
      <c r="F2049" s="72"/>
    </row>
    <row r="2050" spans="2:6" x14ac:dyDescent="0.25">
      <c r="B2050" s="49" t="s">
        <v>7404</v>
      </c>
      <c r="C2050" s="49" t="s">
        <v>5976</v>
      </c>
      <c r="D2050" s="60">
        <v>1</v>
      </c>
      <c r="E2050" s="60">
        <v>1</v>
      </c>
      <c r="F2050" s="72"/>
    </row>
    <row r="2051" spans="2:6" x14ac:dyDescent="0.25">
      <c r="B2051" s="49" t="s">
        <v>7403</v>
      </c>
      <c r="C2051" s="49" t="s">
        <v>5976</v>
      </c>
      <c r="D2051" s="60">
        <v>1</v>
      </c>
      <c r="E2051" s="60">
        <v>1</v>
      </c>
      <c r="F2051" s="72"/>
    </row>
    <row r="2052" spans="2:6" x14ac:dyDescent="0.25">
      <c r="B2052" s="49" t="s">
        <v>7402</v>
      </c>
      <c r="C2052" s="49" t="s">
        <v>5976</v>
      </c>
      <c r="D2052" s="60">
        <v>1</v>
      </c>
      <c r="E2052" s="60">
        <v>1</v>
      </c>
      <c r="F2052" s="72"/>
    </row>
    <row r="2053" spans="2:6" x14ac:dyDescent="0.25">
      <c r="B2053" s="49" t="s">
        <v>7401</v>
      </c>
      <c r="C2053" s="49" t="s">
        <v>5976</v>
      </c>
      <c r="D2053" s="60">
        <v>1</v>
      </c>
      <c r="E2053" s="60">
        <v>1</v>
      </c>
      <c r="F2053" s="72"/>
    </row>
    <row r="2054" spans="2:6" x14ac:dyDescent="0.25">
      <c r="B2054" s="49" t="s">
        <v>7400</v>
      </c>
      <c r="C2054" s="49" t="s">
        <v>5976</v>
      </c>
      <c r="D2054" s="60">
        <v>1</v>
      </c>
      <c r="E2054" s="60">
        <v>1</v>
      </c>
      <c r="F2054" s="72"/>
    </row>
    <row r="2055" spans="2:6" x14ac:dyDescent="0.25">
      <c r="B2055" s="49" t="s">
        <v>7399</v>
      </c>
      <c r="C2055" s="49" t="s">
        <v>5976</v>
      </c>
      <c r="D2055" s="60">
        <v>1</v>
      </c>
      <c r="E2055" s="60">
        <v>1</v>
      </c>
      <c r="F2055" s="72"/>
    </row>
    <row r="2056" spans="2:6" x14ac:dyDescent="0.25">
      <c r="B2056" s="49" t="s">
        <v>7398</v>
      </c>
      <c r="C2056" s="49" t="s">
        <v>5976</v>
      </c>
      <c r="D2056" s="60">
        <v>1</v>
      </c>
      <c r="E2056" s="60">
        <v>1</v>
      </c>
      <c r="F2056" s="72"/>
    </row>
    <row r="2057" spans="2:6" x14ac:dyDescent="0.25">
      <c r="B2057" s="49" t="s">
        <v>7397</v>
      </c>
      <c r="C2057" s="49" t="s">
        <v>5976</v>
      </c>
      <c r="D2057" s="60">
        <v>1</v>
      </c>
      <c r="E2057" s="60">
        <v>1</v>
      </c>
      <c r="F2057" s="72"/>
    </row>
    <row r="2058" spans="2:6" x14ac:dyDescent="0.25">
      <c r="B2058" s="49" t="s">
        <v>7396</v>
      </c>
      <c r="C2058" s="49" t="s">
        <v>5976</v>
      </c>
      <c r="D2058" s="60">
        <v>1</v>
      </c>
      <c r="E2058" s="60">
        <v>1</v>
      </c>
      <c r="F2058" s="72"/>
    </row>
    <row r="2059" spans="2:6" x14ac:dyDescent="0.25">
      <c r="B2059" s="49" t="s">
        <v>7395</v>
      </c>
      <c r="C2059" s="49" t="s">
        <v>5976</v>
      </c>
      <c r="D2059" s="60">
        <v>1</v>
      </c>
      <c r="E2059" s="60">
        <v>1</v>
      </c>
      <c r="F2059" s="72"/>
    </row>
    <row r="2060" spans="2:6" x14ac:dyDescent="0.25">
      <c r="B2060" s="49" t="s">
        <v>7394</v>
      </c>
      <c r="C2060" s="49" t="s">
        <v>5976</v>
      </c>
      <c r="D2060" s="60">
        <v>1</v>
      </c>
      <c r="E2060" s="60">
        <v>1</v>
      </c>
      <c r="F2060" s="72"/>
    </row>
    <row r="2061" spans="2:6" x14ac:dyDescent="0.25">
      <c r="B2061" s="49" t="s">
        <v>7393</v>
      </c>
      <c r="C2061" s="49" t="s">
        <v>5976</v>
      </c>
      <c r="D2061" s="60">
        <v>1</v>
      </c>
      <c r="E2061" s="60">
        <v>1</v>
      </c>
      <c r="F2061" s="72"/>
    </row>
    <row r="2062" spans="2:6" x14ac:dyDescent="0.25">
      <c r="B2062" s="49" t="s">
        <v>7392</v>
      </c>
      <c r="C2062" s="49" t="s">
        <v>5976</v>
      </c>
      <c r="D2062" s="60">
        <v>5</v>
      </c>
      <c r="E2062" s="60">
        <v>1</v>
      </c>
      <c r="F2062" s="72"/>
    </row>
    <row r="2063" spans="2:6" x14ac:dyDescent="0.25">
      <c r="B2063" s="49" t="s">
        <v>7391</v>
      </c>
      <c r="C2063" s="49" t="s">
        <v>5976</v>
      </c>
      <c r="D2063" s="60">
        <v>1</v>
      </c>
      <c r="E2063" s="60">
        <v>1</v>
      </c>
      <c r="F2063" s="72"/>
    </row>
    <row r="2064" spans="2:6" x14ac:dyDescent="0.25">
      <c r="B2064" s="49" t="s">
        <v>7390</v>
      </c>
      <c r="C2064" s="49" t="s">
        <v>5976</v>
      </c>
      <c r="D2064" s="60">
        <v>1</v>
      </c>
      <c r="E2064" s="60">
        <v>1</v>
      </c>
      <c r="F2064" s="72"/>
    </row>
    <row r="2065" spans="2:6" x14ac:dyDescent="0.25">
      <c r="B2065" s="49" t="s">
        <v>7389</v>
      </c>
      <c r="C2065" s="49" t="s">
        <v>5976</v>
      </c>
      <c r="D2065" s="60">
        <v>1</v>
      </c>
      <c r="E2065" s="60">
        <v>1</v>
      </c>
      <c r="F2065" s="72"/>
    </row>
    <row r="2066" spans="2:6" x14ac:dyDescent="0.25">
      <c r="B2066" s="49" t="s">
        <v>7388</v>
      </c>
      <c r="C2066" s="49" t="s">
        <v>5976</v>
      </c>
      <c r="D2066" s="60">
        <v>1</v>
      </c>
      <c r="E2066" s="60">
        <v>1</v>
      </c>
      <c r="F2066" s="72"/>
    </row>
    <row r="2067" spans="2:6" x14ac:dyDescent="0.25">
      <c r="B2067" s="49" t="s">
        <v>7387</v>
      </c>
      <c r="C2067" s="49" t="s">
        <v>5976</v>
      </c>
      <c r="D2067" s="60">
        <v>1</v>
      </c>
      <c r="E2067" s="60">
        <v>1</v>
      </c>
      <c r="F2067" s="72"/>
    </row>
    <row r="2068" spans="2:6" x14ac:dyDescent="0.25">
      <c r="B2068" s="49" t="s">
        <v>7386</v>
      </c>
      <c r="C2068" s="49" t="s">
        <v>5976</v>
      </c>
      <c r="D2068" s="60">
        <v>1</v>
      </c>
      <c r="E2068" s="60">
        <v>1</v>
      </c>
      <c r="F2068" s="72"/>
    </row>
    <row r="2069" spans="2:6" x14ac:dyDescent="0.25">
      <c r="B2069" s="49" t="s">
        <v>7385</v>
      </c>
      <c r="C2069" s="49" t="s">
        <v>5976</v>
      </c>
      <c r="D2069" s="60">
        <v>1</v>
      </c>
      <c r="E2069" s="60">
        <v>1</v>
      </c>
      <c r="F2069" s="72"/>
    </row>
    <row r="2070" spans="2:6" x14ac:dyDescent="0.25">
      <c r="B2070" s="49" t="s">
        <v>7384</v>
      </c>
      <c r="C2070" s="49" t="s">
        <v>5976</v>
      </c>
      <c r="D2070" s="60">
        <v>1</v>
      </c>
      <c r="E2070" s="60">
        <v>1</v>
      </c>
      <c r="F2070" s="72"/>
    </row>
    <row r="2071" spans="2:6" x14ac:dyDescent="0.25">
      <c r="B2071" s="49" t="s">
        <v>7383</v>
      </c>
      <c r="C2071" s="49" t="s">
        <v>5976</v>
      </c>
      <c r="D2071" s="60">
        <v>1</v>
      </c>
      <c r="E2071" s="60">
        <v>1</v>
      </c>
      <c r="F2071" s="72"/>
    </row>
    <row r="2072" spans="2:6" x14ac:dyDescent="0.25">
      <c r="B2072" s="49" t="s">
        <v>7382</v>
      </c>
      <c r="C2072" s="49" t="s">
        <v>5976</v>
      </c>
      <c r="D2072" s="60">
        <v>1</v>
      </c>
      <c r="E2072" s="60">
        <v>1</v>
      </c>
      <c r="F2072" s="72"/>
    </row>
    <row r="2073" spans="2:6" x14ac:dyDescent="0.25">
      <c r="B2073" s="49" t="s">
        <v>7381</v>
      </c>
      <c r="C2073" s="49" t="s">
        <v>5976</v>
      </c>
      <c r="D2073" s="60">
        <v>1</v>
      </c>
      <c r="E2073" s="60">
        <v>1</v>
      </c>
      <c r="F2073" s="72"/>
    </row>
    <row r="2074" spans="2:6" x14ac:dyDescent="0.25">
      <c r="B2074" s="49" t="s">
        <v>7380</v>
      </c>
      <c r="C2074" s="49" t="s">
        <v>5976</v>
      </c>
      <c r="D2074" s="60">
        <v>1</v>
      </c>
      <c r="E2074" s="60">
        <v>1</v>
      </c>
      <c r="F2074" s="72"/>
    </row>
    <row r="2075" spans="2:6" x14ac:dyDescent="0.25">
      <c r="B2075" s="49" t="s">
        <v>7379</v>
      </c>
      <c r="C2075" s="49" t="s">
        <v>5976</v>
      </c>
      <c r="D2075" s="60">
        <v>1</v>
      </c>
      <c r="E2075" s="60">
        <v>1</v>
      </c>
      <c r="F2075" s="72"/>
    </row>
    <row r="2076" spans="2:6" x14ac:dyDescent="0.25">
      <c r="B2076" s="49" t="s">
        <v>7378</v>
      </c>
      <c r="C2076" s="49" t="s">
        <v>5976</v>
      </c>
      <c r="D2076" s="60">
        <v>1</v>
      </c>
      <c r="E2076" s="60">
        <v>1</v>
      </c>
      <c r="F2076" s="72"/>
    </row>
    <row r="2077" spans="2:6" x14ac:dyDescent="0.25">
      <c r="B2077" s="49" t="s">
        <v>7377</v>
      </c>
      <c r="C2077" s="49" t="s">
        <v>5976</v>
      </c>
      <c r="D2077" s="60">
        <v>1</v>
      </c>
      <c r="E2077" s="60">
        <v>1</v>
      </c>
      <c r="F2077" s="72"/>
    </row>
    <row r="2078" spans="2:6" x14ac:dyDescent="0.25">
      <c r="B2078" s="49" t="s">
        <v>7376</v>
      </c>
      <c r="C2078" s="49" t="s">
        <v>5976</v>
      </c>
      <c r="D2078" s="60">
        <v>1</v>
      </c>
      <c r="E2078" s="60">
        <v>1</v>
      </c>
      <c r="F2078" s="72"/>
    </row>
    <row r="2079" spans="2:6" x14ac:dyDescent="0.25">
      <c r="B2079" s="49" t="s">
        <v>7375</v>
      </c>
      <c r="C2079" s="49" t="s">
        <v>5976</v>
      </c>
      <c r="D2079" s="60">
        <v>1</v>
      </c>
      <c r="E2079" s="60">
        <v>1</v>
      </c>
      <c r="F2079" s="72"/>
    </row>
    <row r="2080" spans="2:6" x14ac:dyDescent="0.25">
      <c r="B2080" s="49" t="s">
        <v>7374</v>
      </c>
      <c r="C2080" s="49" t="s">
        <v>5976</v>
      </c>
      <c r="D2080" s="60">
        <v>1</v>
      </c>
      <c r="E2080" s="60">
        <v>1</v>
      </c>
      <c r="F2080" s="72"/>
    </row>
    <row r="2081" spans="2:6" x14ac:dyDescent="0.25">
      <c r="B2081" s="49" t="s">
        <v>7373</v>
      </c>
      <c r="C2081" s="49" t="s">
        <v>5976</v>
      </c>
      <c r="D2081" s="60">
        <v>1</v>
      </c>
      <c r="E2081" s="60">
        <v>1</v>
      </c>
      <c r="F2081" s="72"/>
    </row>
    <row r="2082" spans="2:6" x14ac:dyDescent="0.25">
      <c r="B2082" s="49" t="s">
        <v>7372</v>
      </c>
      <c r="C2082" s="49" t="s">
        <v>5976</v>
      </c>
      <c r="D2082" s="60">
        <v>1</v>
      </c>
      <c r="E2082" s="60">
        <v>1</v>
      </c>
      <c r="F2082" s="72"/>
    </row>
    <row r="2083" spans="2:6" x14ac:dyDescent="0.25">
      <c r="B2083" s="49" t="s">
        <v>7371</v>
      </c>
      <c r="C2083" s="49" t="s">
        <v>5976</v>
      </c>
      <c r="D2083" s="60">
        <v>1</v>
      </c>
      <c r="E2083" s="60">
        <v>1</v>
      </c>
      <c r="F2083" s="72"/>
    </row>
    <row r="2084" spans="2:6" x14ac:dyDescent="0.25">
      <c r="B2084" s="49" t="s">
        <v>7370</v>
      </c>
      <c r="C2084" s="49" t="s">
        <v>5976</v>
      </c>
      <c r="D2084" s="60">
        <v>1</v>
      </c>
      <c r="E2084" s="60">
        <v>1</v>
      </c>
      <c r="F2084" s="72"/>
    </row>
    <row r="2085" spans="2:6" x14ac:dyDescent="0.25">
      <c r="B2085" s="49" t="s">
        <v>7369</v>
      </c>
      <c r="C2085" s="49" t="s">
        <v>5976</v>
      </c>
      <c r="D2085" s="60">
        <v>1</v>
      </c>
      <c r="E2085" s="60">
        <v>1</v>
      </c>
      <c r="F2085" s="72"/>
    </row>
    <row r="2086" spans="2:6" x14ac:dyDescent="0.25">
      <c r="B2086" s="49" t="s">
        <v>7368</v>
      </c>
      <c r="C2086" s="49" t="s">
        <v>5976</v>
      </c>
      <c r="D2086" s="60">
        <v>1</v>
      </c>
      <c r="E2086" s="60">
        <v>1</v>
      </c>
      <c r="F2086" s="72"/>
    </row>
    <row r="2087" spans="2:6" x14ac:dyDescent="0.25">
      <c r="B2087" s="49" t="s">
        <v>7367</v>
      </c>
      <c r="C2087" s="49" t="s">
        <v>5976</v>
      </c>
      <c r="D2087" s="60">
        <v>1</v>
      </c>
      <c r="E2087" s="60">
        <v>1</v>
      </c>
      <c r="F2087" s="72"/>
    </row>
    <row r="2088" spans="2:6" x14ac:dyDescent="0.25">
      <c r="B2088" s="49" t="s">
        <v>7366</v>
      </c>
      <c r="C2088" s="49" t="s">
        <v>5976</v>
      </c>
      <c r="D2088" s="60">
        <v>1</v>
      </c>
      <c r="E2088" s="60">
        <v>1</v>
      </c>
      <c r="F2088" s="72"/>
    </row>
    <row r="2089" spans="2:6" x14ac:dyDescent="0.25">
      <c r="B2089" s="49" t="s">
        <v>7365</v>
      </c>
      <c r="C2089" s="49" t="s">
        <v>5976</v>
      </c>
      <c r="D2089" s="60">
        <v>1</v>
      </c>
      <c r="E2089" s="60">
        <v>1</v>
      </c>
      <c r="F2089" s="72"/>
    </row>
    <row r="2090" spans="2:6" x14ac:dyDescent="0.25">
      <c r="B2090" s="49" t="s">
        <v>7364</v>
      </c>
      <c r="C2090" s="49" t="s">
        <v>5976</v>
      </c>
      <c r="D2090" s="60">
        <v>1</v>
      </c>
      <c r="E2090" s="60">
        <v>1</v>
      </c>
      <c r="F2090" s="72"/>
    </row>
    <row r="2091" spans="2:6" x14ac:dyDescent="0.25">
      <c r="B2091" s="49" t="s">
        <v>7363</v>
      </c>
      <c r="C2091" s="49" t="s">
        <v>5976</v>
      </c>
      <c r="D2091" s="60">
        <v>1</v>
      </c>
      <c r="E2091" s="60">
        <v>1</v>
      </c>
      <c r="F2091" s="72"/>
    </row>
    <row r="2092" spans="2:6" x14ac:dyDescent="0.25">
      <c r="B2092" s="49" t="s">
        <v>7362</v>
      </c>
      <c r="C2092" s="49" t="s">
        <v>5976</v>
      </c>
      <c r="D2092" s="60">
        <v>1</v>
      </c>
      <c r="E2092" s="60">
        <v>1</v>
      </c>
      <c r="F2092" s="72"/>
    </row>
    <row r="2093" spans="2:6" x14ac:dyDescent="0.25">
      <c r="B2093" s="49" t="s">
        <v>7361</v>
      </c>
      <c r="C2093" s="49" t="s">
        <v>5976</v>
      </c>
      <c r="D2093" s="60">
        <v>1</v>
      </c>
      <c r="E2093" s="60">
        <v>1</v>
      </c>
      <c r="F2093" s="72"/>
    </row>
    <row r="2094" spans="2:6" x14ac:dyDescent="0.25">
      <c r="B2094" s="49" t="s">
        <v>7360</v>
      </c>
      <c r="C2094" s="49" t="s">
        <v>5976</v>
      </c>
      <c r="D2094" s="60">
        <v>1</v>
      </c>
      <c r="E2094" s="60">
        <v>1</v>
      </c>
      <c r="F2094" s="72"/>
    </row>
    <row r="2095" spans="2:6" x14ac:dyDescent="0.25">
      <c r="B2095" s="49" t="s">
        <v>7359</v>
      </c>
      <c r="C2095" s="49" t="s">
        <v>5976</v>
      </c>
      <c r="D2095" s="60">
        <v>1</v>
      </c>
      <c r="E2095" s="60">
        <v>1</v>
      </c>
      <c r="F2095" s="72"/>
    </row>
    <row r="2096" spans="2:6" x14ac:dyDescent="0.25">
      <c r="B2096" s="49" t="s">
        <v>7358</v>
      </c>
      <c r="C2096" s="49" t="s">
        <v>5976</v>
      </c>
      <c r="D2096" s="60">
        <v>1</v>
      </c>
      <c r="E2096" s="60">
        <v>1</v>
      </c>
      <c r="F2096" s="72"/>
    </row>
    <row r="2097" spans="2:6" x14ac:dyDescent="0.25">
      <c r="B2097" s="49" t="s">
        <v>7357</v>
      </c>
      <c r="C2097" s="49" t="s">
        <v>5976</v>
      </c>
      <c r="D2097" s="60">
        <v>1</v>
      </c>
      <c r="E2097" s="60">
        <v>1</v>
      </c>
      <c r="F2097" s="72"/>
    </row>
    <row r="2098" spans="2:6" x14ac:dyDescent="0.25">
      <c r="B2098" s="49" t="s">
        <v>7356</v>
      </c>
      <c r="C2098" s="49" t="s">
        <v>5976</v>
      </c>
      <c r="D2098" s="60">
        <v>1</v>
      </c>
      <c r="E2098" s="60">
        <v>1</v>
      </c>
      <c r="F2098" s="72"/>
    </row>
    <row r="2099" spans="2:6" x14ac:dyDescent="0.25">
      <c r="B2099" s="49" t="s">
        <v>7355</v>
      </c>
      <c r="C2099" s="49" t="s">
        <v>5976</v>
      </c>
      <c r="D2099" s="60">
        <v>1</v>
      </c>
      <c r="E2099" s="60">
        <v>1</v>
      </c>
      <c r="F2099" s="72"/>
    </row>
    <row r="2100" spans="2:6" x14ac:dyDescent="0.25">
      <c r="B2100" s="49" t="s">
        <v>7354</v>
      </c>
      <c r="C2100" s="49" t="s">
        <v>5976</v>
      </c>
      <c r="D2100" s="60">
        <v>1</v>
      </c>
      <c r="E2100" s="60">
        <v>1</v>
      </c>
      <c r="F2100" s="72"/>
    </row>
    <row r="2101" spans="2:6" x14ac:dyDescent="0.25">
      <c r="B2101" s="49" t="s">
        <v>7353</v>
      </c>
      <c r="C2101" s="49" t="s">
        <v>5976</v>
      </c>
      <c r="D2101" s="60">
        <v>1</v>
      </c>
      <c r="E2101" s="60">
        <v>1</v>
      </c>
      <c r="F2101" s="72"/>
    </row>
    <row r="2102" spans="2:6" x14ac:dyDescent="0.25">
      <c r="B2102" s="49" t="s">
        <v>7352</v>
      </c>
      <c r="C2102" s="49" t="s">
        <v>5976</v>
      </c>
      <c r="D2102" s="60">
        <v>1</v>
      </c>
      <c r="E2102" s="60">
        <v>1</v>
      </c>
      <c r="F2102" s="72"/>
    </row>
    <row r="2103" spans="2:6" x14ac:dyDescent="0.25">
      <c r="B2103" s="49" t="s">
        <v>7351</v>
      </c>
      <c r="C2103" s="49" t="s">
        <v>5976</v>
      </c>
      <c r="D2103" s="60">
        <v>1</v>
      </c>
      <c r="E2103" s="60">
        <v>1</v>
      </c>
      <c r="F2103" s="72"/>
    </row>
    <row r="2104" spans="2:6" x14ac:dyDescent="0.25">
      <c r="B2104" s="49" t="s">
        <v>7350</v>
      </c>
      <c r="C2104" s="49" t="s">
        <v>5976</v>
      </c>
      <c r="D2104" s="60">
        <v>1</v>
      </c>
      <c r="E2104" s="60">
        <v>1</v>
      </c>
      <c r="F2104" s="72"/>
    </row>
    <row r="2105" spans="2:6" x14ac:dyDescent="0.25">
      <c r="B2105" s="49" t="s">
        <v>7349</v>
      </c>
      <c r="C2105" s="49" t="s">
        <v>5976</v>
      </c>
      <c r="D2105" s="60">
        <v>1</v>
      </c>
      <c r="E2105" s="60">
        <v>1</v>
      </c>
      <c r="F2105" s="72"/>
    </row>
    <row r="2106" spans="2:6" x14ac:dyDescent="0.25">
      <c r="B2106" s="49" t="s">
        <v>7348</v>
      </c>
      <c r="C2106" s="49" t="s">
        <v>5976</v>
      </c>
      <c r="D2106" s="60">
        <v>1</v>
      </c>
      <c r="E2106" s="60">
        <v>1</v>
      </c>
      <c r="F2106" s="72"/>
    </row>
    <row r="2107" spans="2:6" x14ac:dyDescent="0.25">
      <c r="B2107" s="49" t="s">
        <v>7347</v>
      </c>
      <c r="C2107" s="49" t="s">
        <v>5976</v>
      </c>
      <c r="D2107" s="60">
        <v>1</v>
      </c>
      <c r="E2107" s="60">
        <v>1</v>
      </c>
      <c r="F2107" s="72"/>
    </row>
    <row r="2108" spans="2:6" x14ac:dyDescent="0.25">
      <c r="B2108" s="49" t="s">
        <v>7346</v>
      </c>
      <c r="C2108" s="49" t="s">
        <v>5976</v>
      </c>
      <c r="D2108" s="60">
        <v>1</v>
      </c>
      <c r="E2108" s="60">
        <v>1</v>
      </c>
      <c r="F2108" s="72"/>
    </row>
    <row r="2109" spans="2:6" x14ac:dyDescent="0.25">
      <c r="B2109" s="49" t="s">
        <v>7345</v>
      </c>
      <c r="C2109" s="49" t="s">
        <v>5976</v>
      </c>
      <c r="D2109" s="60">
        <v>1</v>
      </c>
      <c r="E2109" s="60">
        <v>1</v>
      </c>
      <c r="F2109" s="72"/>
    </row>
    <row r="2110" spans="2:6" x14ac:dyDescent="0.25">
      <c r="B2110" s="49" t="s">
        <v>7344</v>
      </c>
      <c r="C2110" s="49" t="s">
        <v>5976</v>
      </c>
      <c r="D2110" s="60">
        <v>2</v>
      </c>
      <c r="E2110" s="60">
        <v>1</v>
      </c>
      <c r="F2110" s="72"/>
    </row>
    <row r="2111" spans="2:6" x14ac:dyDescent="0.25">
      <c r="B2111" s="49" t="s">
        <v>7343</v>
      </c>
      <c r="C2111" s="49" t="s">
        <v>5976</v>
      </c>
      <c r="D2111" s="60">
        <v>1</v>
      </c>
      <c r="E2111" s="60">
        <v>1</v>
      </c>
      <c r="F2111" s="72"/>
    </row>
    <row r="2112" spans="2:6" x14ac:dyDescent="0.25">
      <c r="B2112" s="49" t="s">
        <v>7342</v>
      </c>
      <c r="C2112" s="49" t="s">
        <v>5976</v>
      </c>
      <c r="D2112" s="60">
        <v>1</v>
      </c>
      <c r="E2112" s="60">
        <v>1</v>
      </c>
      <c r="F2112" s="72"/>
    </row>
    <row r="2113" spans="2:6" x14ac:dyDescent="0.25">
      <c r="B2113" s="49" t="s">
        <v>7341</v>
      </c>
      <c r="C2113" s="49" t="s">
        <v>5976</v>
      </c>
      <c r="D2113" s="60">
        <v>2</v>
      </c>
      <c r="E2113" s="60">
        <v>1</v>
      </c>
      <c r="F2113" s="72"/>
    </row>
    <row r="2114" spans="2:6" x14ac:dyDescent="0.25">
      <c r="B2114" s="49" t="s">
        <v>7340</v>
      </c>
      <c r="C2114" s="49" t="s">
        <v>5976</v>
      </c>
      <c r="D2114" s="60">
        <v>1</v>
      </c>
      <c r="E2114" s="60">
        <v>1</v>
      </c>
      <c r="F2114" s="72"/>
    </row>
    <row r="2115" spans="2:6" x14ac:dyDescent="0.25">
      <c r="B2115" s="49" t="s">
        <v>7339</v>
      </c>
      <c r="C2115" s="49" t="s">
        <v>5976</v>
      </c>
      <c r="D2115" s="60">
        <v>1</v>
      </c>
      <c r="E2115" s="60">
        <v>1</v>
      </c>
      <c r="F2115" s="72"/>
    </row>
    <row r="2116" spans="2:6" x14ac:dyDescent="0.25">
      <c r="B2116" s="49" t="s">
        <v>7338</v>
      </c>
      <c r="C2116" s="49" t="s">
        <v>5976</v>
      </c>
      <c r="D2116" s="60">
        <v>1</v>
      </c>
      <c r="E2116" s="60">
        <v>1</v>
      </c>
      <c r="F2116" s="72"/>
    </row>
    <row r="2117" spans="2:6" x14ac:dyDescent="0.25">
      <c r="B2117" s="49" t="s">
        <v>7337</v>
      </c>
      <c r="C2117" s="49" t="s">
        <v>5976</v>
      </c>
      <c r="D2117" s="60">
        <v>1</v>
      </c>
      <c r="E2117" s="60">
        <v>1</v>
      </c>
      <c r="F2117" s="72"/>
    </row>
    <row r="2118" spans="2:6" x14ac:dyDescent="0.25">
      <c r="B2118" s="49" t="s">
        <v>7336</v>
      </c>
      <c r="C2118" s="49" t="s">
        <v>5976</v>
      </c>
      <c r="D2118" s="60">
        <v>1</v>
      </c>
      <c r="E2118" s="60">
        <v>1</v>
      </c>
      <c r="F2118" s="72"/>
    </row>
    <row r="2119" spans="2:6" x14ac:dyDescent="0.25">
      <c r="B2119" s="49" t="s">
        <v>7335</v>
      </c>
      <c r="C2119" s="49" t="s">
        <v>5976</v>
      </c>
      <c r="D2119" s="60">
        <v>1</v>
      </c>
      <c r="E2119" s="60">
        <v>1</v>
      </c>
      <c r="F2119" s="72"/>
    </row>
    <row r="2120" spans="2:6" x14ac:dyDescent="0.25">
      <c r="B2120" s="49" t="s">
        <v>7334</v>
      </c>
      <c r="C2120" s="49" t="s">
        <v>5976</v>
      </c>
      <c r="D2120" s="60">
        <v>1</v>
      </c>
      <c r="E2120" s="60">
        <v>1</v>
      </c>
      <c r="F2120" s="72"/>
    </row>
    <row r="2121" spans="2:6" x14ac:dyDescent="0.25">
      <c r="B2121" s="49" t="s">
        <v>7333</v>
      </c>
      <c r="C2121" s="49" t="s">
        <v>5976</v>
      </c>
      <c r="D2121" s="60">
        <v>1</v>
      </c>
      <c r="E2121" s="60">
        <v>1</v>
      </c>
      <c r="F2121" s="72"/>
    </row>
    <row r="2122" spans="2:6" x14ac:dyDescent="0.25">
      <c r="B2122" s="49" t="s">
        <v>7332</v>
      </c>
      <c r="C2122" s="49" t="s">
        <v>5976</v>
      </c>
      <c r="D2122" s="60">
        <v>1</v>
      </c>
      <c r="E2122" s="60">
        <v>1</v>
      </c>
      <c r="F2122" s="72"/>
    </row>
    <row r="2123" spans="2:6" x14ac:dyDescent="0.25">
      <c r="B2123" s="49" t="s">
        <v>7331</v>
      </c>
      <c r="C2123" s="49" t="s">
        <v>5976</v>
      </c>
      <c r="D2123" s="60">
        <v>1</v>
      </c>
      <c r="E2123" s="60">
        <v>1</v>
      </c>
      <c r="F2123" s="72"/>
    </row>
    <row r="2124" spans="2:6" x14ac:dyDescent="0.25">
      <c r="B2124" s="49" t="s">
        <v>7330</v>
      </c>
      <c r="C2124" s="49" t="s">
        <v>5976</v>
      </c>
      <c r="D2124" s="60">
        <v>4</v>
      </c>
      <c r="E2124" s="60">
        <v>1</v>
      </c>
      <c r="F2124" s="72"/>
    </row>
    <row r="2125" spans="2:6" x14ac:dyDescent="0.25">
      <c r="B2125" s="49" t="s">
        <v>7329</v>
      </c>
      <c r="C2125" s="49" t="s">
        <v>5976</v>
      </c>
      <c r="D2125" s="60">
        <v>6</v>
      </c>
      <c r="E2125" s="60">
        <v>1</v>
      </c>
      <c r="F2125" s="72"/>
    </row>
    <row r="2126" spans="2:6" x14ac:dyDescent="0.25">
      <c r="B2126" s="49" t="s">
        <v>7328</v>
      </c>
      <c r="C2126" s="49" t="s">
        <v>5976</v>
      </c>
      <c r="D2126" s="60">
        <v>1</v>
      </c>
      <c r="E2126" s="60">
        <v>1</v>
      </c>
      <c r="F2126" s="72"/>
    </row>
    <row r="2127" spans="2:6" x14ac:dyDescent="0.25">
      <c r="B2127" s="49" t="s">
        <v>7327</v>
      </c>
      <c r="C2127" s="49" t="s">
        <v>5976</v>
      </c>
      <c r="D2127" s="60">
        <v>1</v>
      </c>
      <c r="E2127" s="60">
        <v>1</v>
      </c>
      <c r="F2127" s="72"/>
    </row>
    <row r="2128" spans="2:6" x14ac:dyDescent="0.25">
      <c r="B2128" s="49" t="s">
        <v>7326</v>
      </c>
      <c r="C2128" s="49" t="s">
        <v>5976</v>
      </c>
      <c r="D2128" s="60">
        <v>1</v>
      </c>
      <c r="E2128" s="60">
        <v>1</v>
      </c>
      <c r="F2128" s="72"/>
    </row>
    <row r="2129" spans="2:6" x14ac:dyDescent="0.25">
      <c r="B2129" s="49" t="s">
        <v>7325</v>
      </c>
      <c r="C2129" s="49" t="s">
        <v>5976</v>
      </c>
      <c r="D2129" s="60">
        <v>1</v>
      </c>
      <c r="E2129" s="60">
        <v>1</v>
      </c>
      <c r="F2129" s="72"/>
    </row>
    <row r="2130" spans="2:6" x14ac:dyDescent="0.25">
      <c r="B2130" s="49" t="s">
        <v>7324</v>
      </c>
      <c r="C2130" s="49" t="s">
        <v>5976</v>
      </c>
      <c r="D2130" s="60">
        <v>1</v>
      </c>
      <c r="E2130" s="60">
        <v>1</v>
      </c>
      <c r="F2130" s="72"/>
    </row>
    <row r="2131" spans="2:6" x14ac:dyDescent="0.25">
      <c r="B2131" s="49" t="s">
        <v>7323</v>
      </c>
      <c r="C2131" s="49" t="s">
        <v>5976</v>
      </c>
      <c r="D2131" s="60">
        <v>1</v>
      </c>
      <c r="E2131" s="60">
        <v>1</v>
      </c>
      <c r="F2131" s="72"/>
    </row>
    <row r="2132" spans="2:6" x14ac:dyDescent="0.25">
      <c r="B2132" s="49" t="s">
        <v>7322</v>
      </c>
      <c r="C2132" s="49" t="s">
        <v>5976</v>
      </c>
      <c r="D2132" s="60">
        <v>1</v>
      </c>
      <c r="E2132" s="60">
        <v>1</v>
      </c>
      <c r="F2132" s="72"/>
    </row>
    <row r="2133" spans="2:6" x14ac:dyDescent="0.25">
      <c r="B2133" s="49" t="s">
        <v>7321</v>
      </c>
      <c r="C2133" s="49" t="s">
        <v>5976</v>
      </c>
      <c r="D2133" s="60">
        <v>8</v>
      </c>
      <c r="E2133" s="60">
        <v>1</v>
      </c>
      <c r="F2133" s="72"/>
    </row>
    <row r="2134" spans="2:6" x14ac:dyDescent="0.25">
      <c r="B2134" s="49" t="s">
        <v>7320</v>
      </c>
      <c r="C2134" s="49" t="s">
        <v>5976</v>
      </c>
      <c r="D2134" s="60">
        <v>1</v>
      </c>
      <c r="E2134" s="60">
        <v>1</v>
      </c>
      <c r="F2134" s="72"/>
    </row>
    <row r="2135" spans="2:6" x14ac:dyDescent="0.25">
      <c r="B2135" s="49" t="s">
        <v>7319</v>
      </c>
      <c r="C2135" s="49" t="s">
        <v>5976</v>
      </c>
      <c r="D2135" s="60">
        <v>1</v>
      </c>
      <c r="E2135" s="60">
        <v>1</v>
      </c>
      <c r="F2135" s="72"/>
    </row>
    <row r="2136" spans="2:6" x14ac:dyDescent="0.25">
      <c r="B2136" s="49" t="s">
        <v>7318</v>
      </c>
      <c r="C2136" s="49" t="s">
        <v>5976</v>
      </c>
      <c r="D2136" s="60">
        <v>1</v>
      </c>
      <c r="E2136" s="60">
        <v>1</v>
      </c>
      <c r="F2136" s="72"/>
    </row>
    <row r="2137" spans="2:6" x14ac:dyDescent="0.25">
      <c r="B2137" s="49" t="s">
        <v>7317</v>
      </c>
      <c r="C2137" s="49" t="s">
        <v>5976</v>
      </c>
      <c r="D2137" s="60">
        <v>1</v>
      </c>
      <c r="E2137" s="60">
        <v>1</v>
      </c>
      <c r="F2137" s="72"/>
    </row>
    <row r="2138" spans="2:6" x14ac:dyDescent="0.25">
      <c r="B2138" s="49" t="s">
        <v>7316</v>
      </c>
      <c r="C2138" s="49" t="s">
        <v>5976</v>
      </c>
      <c r="D2138" s="60">
        <v>1</v>
      </c>
      <c r="E2138" s="60">
        <v>1</v>
      </c>
      <c r="F2138" s="72"/>
    </row>
    <row r="2139" spans="2:6" x14ac:dyDescent="0.25">
      <c r="B2139" s="49" t="s">
        <v>7315</v>
      </c>
      <c r="C2139" s="49" t="s">
        <v>5976</v>
      </c>
      <c r="D2139" s="60">
        <v>1</v>
      </c>
      <c r="E2139" s="60">
        <v>1</v>
      </c>
      <c r="F2139" s="72"/>
    </row>
    <row r="2140" spans="2:6" x14ac:dyDescent="0.25">
      <c r="B2140" s="49" t="s">
        <v>7314</v>
      </c>
      <c r="C2140" s="49" t="s">
        <v>5976</v>
      </c>
      <c r="D2140" s="60">
        <v>1</v>
      </c>
      <c r="E2140" s="60">
        <v>1</v>
      </c>
      <c r="F2140" s="72"/>
    </row>
    <row r="2141" spans="2:6" x14ac:dyDescent="0.25">
      <c r="B2141" s="49" t="s">
        <v>7313</v>
      </c>
      <c r="C2141" s="49" t="s">
        <v>5976</v>
      </c>
      <c r="D2141" s="60">
        <v>1</v>
      </c>
      <c r="E2141" s="60">
        <v>1</v>
      </c>
      <c r="F2141" s="72"/>
    </row>
    <row r="2142" spans="2:6" x14ac:dyDescent="0.25">
      <c r="B2142" s="49" t="s">
        <v>7312</v>
      </c>
      <c r="C2142" s="49" t="s">
        <v>5976</v>
      </c>
      <c r="D2142" s="60">
        <v>4</v>
      </c>
      <c r="E2142" s="60">
        <v>1</v>
      </c>
      <c r="F2142" s="72"/>
    </row>
    <row r="2143" spans="2:6" x14ac:dyDescent="0.25">
      <c r="B2143" s="49" t="s">
        <v>7311</v>
      </c>
      <c r="C2143" s="49" t="s">
        <v>5976</v>
      </c>
      <c r="D2143" s="60">
        <v>2</v>
      </c>
      <c r="E2143" s="60">
        <v>1</v>
      </c>
      <c r="F2143" s="72"/>
    </row>
    <row r="2144" spans="2:6" x14ac:dyDescent="0.25">
      <c r="B2144" s="49" t="s">
        <v>7310</v>
      </c>
      <c r="C2144" s="49" t="s">
        <v>5976</v>
      </c>
      <c r="D2144" s="60">
        <v>2</v>
      </c>
      <c r="E2144" s="60">
        <v>1</v>
      </c>
      <c r="F2144" s="72"/>
    </row>
    <row r="2145" spans="2:6" x14ac:dyDescent="0.25">
      <c r="B2145" s="49" t="s">
        <v>7309</v>
      </c>
      <c r="C2145" s="49" t="s">
        <v>5976</v>
      </c>
      <c r="D2145" s="60">
        <v>1</v>
      </c>
      <c r="E2145" s="60">
        <v>1</v>
      </c>
      <c r="F2145" s="72"/>
    </row>
    <row r="2146" spans="2:6" x14ac:dyDescent="0.25">
      <c r="B2146" s="49" t="s">
        <v>7308</v>
      </c>
      <c r="C2146" s="49" t="s">
        <v>5976</v>
      </c>
      <c r="D2146" s="60">
        <v>1</v>
      </c>
      <c r="E2146" s="60">
        <v>1</v>
      </c>
      <c r="F2146" s="72"/>
    </row>
    <row r="2147" spans="2:6" x14ac:dyDescent="0.25">
      <c r="B2147" s="49" t="s">
        <v>7307</v>
      </c>
      <c r="C2147" s="49" t="s">
        <v>5976</v>
      </c>
      <c r="D2147" s="60">
        <v>2</v>
      </c>
      <c r="E2147" s="60">
        <v>1</v>
      </c>
      <c r="F2147" s="72"/>
    </row>
    <row r="2148" spans="2:6" x14ac:dyDescent="0.25">
      <c r="B2148" s="49" t="s">
        <v>7306</v>
      </c>
      <c r="C2148" s="49" t="s">
        <v>5976</v>
      </c>
      <c r="D2148" s="60">
        <v>1</v>
      </c>
      <c r="E2148" s="60">
        <v>1</v>
      </c>
      <c r="F2148" s="72"/>
    </row>
    <row r="2149" spans="2:6" x14ac:dyDescent="0.25">
      <c r="B2149" s="49" t="s">
        <v>7305</v>
      </c>
      <c r="C2149" s="49" t="s">
        <v>5976</v>
      </c>
      <c r="D2149" s="60">
        <v>1</v>
      </c>
      <c r="E2149" s="60">
        <v>1</v>
      </c>
      <c r="F2149" s="72"/>
    </row>
    <row r="2150" spans="2:6" x14ac:dyDescent="0.25">
      <c r="B2150" s="49" t="s">
        <v>7304</v>
      </c>
      <c r="C2150" s="49" t="s">
        <v>5976</v>
      </c>
      <c r="D2150" s="60">
        <v>2</v>
      </c>
      <c r="E2150" s="60">
        <v>1</v>
      </c>
      <c r="F2150" s="72"/>
    </row>
    <row r="2151" spans="2:6" x14ac:dyDescent="0.25">
      <c r="B2151" s="49" t="s">
        <v>7303</v>
      </c>
      <c r="C2151" s="49" t="s">
        <v>5976</v>
      </c>
      <c r="D2151" s="60">
        <v>1</v>
      </c>
      <c r="E2151" s="60">
        <v>1</v>
      </c>
      <c r="F2151" s="72"/>
    </row>
    <row r="2152" spans="2:6" x14ac:dyDescent="0.25">
      <c r="B2152" s="49" t="s">
        <v>7302</v>
      </c>
      <c r="C2152" s="49" t="s">
        <v>5976</v>
      </c>
      <c r="D2152" s="60">
        <v>1</v>
      </c>
      <c r="E2152" s="60">
        <v>1</v>
      </c>
      <c r="F2152" s="72"/>
    </row>
    <row r="2153" spans="2:6" x14ac:dyDescent="0.25">
      <c r="B2153" s="49" t="s">
        <v>7301</v>
      </c>
      <c r="C2153" s="49" t="s">
        <v>5976</v>
      </c>
      <c r="D2153" s="60">
        <v>1</v>
      </c>
      <c r="E2153" s="60">
        <v>1</v>
      </c>
      <c r="F2153" s="72"/>
    </row>
    <row r="2154" spans="2:6" x14ac:dyDescent="0.25">
      <c r="B2154" s="49" t="s">
        <v>7300</v>
      </c>
      <c r="C2154" s="49" t="s">
        <v>5976</v>
      </c>
      <c r="D2154" s="60">
        <v>1</v>
      </c>
      <c r="E2154" s="60">
        <v>1</v>
      </c>
      <c r="F2154" s="72"/>
    </row>
    <row r="2155" spans="2:6" x14ac:dyDescent="0.25">
      <c r="B2155" s="49" t="s">
        <v>7299</v>
      </c>
      <c r="C2155" s="49" t="s">
        <v>5976</v>
      </c>
      <c r="D2155" s="60">
        <v>1</v>
      </c>
      <c r="E2155" s="60">
        <v>1</v>
      </c>
      <c r="F2155" s="72"/>
    </row>
    <row r="2156" spans="2:6" x14ac:dyDescent="0.25">
      <c r="B2156" s="49" t="s">
        <v>7298</v>
      </c>
      <c r="C2156" s="49" t="s">
        <v>5976</v>
      </c>
      <c r="D2156" s="60">
        <v>1</v>
      </c>
      <c r="E2156" s="60">
        <v>1</v>
      </c>
      <c r="F2156" s="72"/>
    </row>
    <row r="2157" spans="2:6" x14ac:dyDescent="0.25">
      <c r="B2157" s="49" t="s">
        <v>7297</v>
      </c>
      <c r="C2157" s="49" t="s">
        <v>5976</v>
      </c>
      <c r="D2157" s="60">
        <v>1</v>
      </c>
      <c r="E2157" s="60">
        <v>1</v>
      </c>
      <c r="F2157" s="72"/>
    </row>
    <row r="2158" spans="2:6" x14ac:dyDescent="0.25">
      <c r="B2158" s="49" t="s">
        <v>7296</v>
      </c>
      <c r="C2158" s="49" t="s">
        <v>5976</v>
      </c>
      <c r="D2158" s="60">
        <v>1</v>
      </c>
      <c r="E2158" s="60">
        <v>1</v>
      </c>
      <c r="F2158" s="72"/>
    </row>
    <row r="2159" spans="2:6" x14ac:dyDescent="0.25">
      <c r="B2159" s="49" t="s">
        <v>7295</v>
      </c>
      <c r="C2159" s="49" t="s">
        <v>5976</v>
      </c>
      <c r="D2159" s="60">
        <v>1</v>
      </c>
      <c r="E2159" s="60">
        <v>1</v>
      </c>
      <c r="F2159" s="72"/>
    </row>
    <row r="2160" spans="2:6" x14ac:dyDescent="0.25">
      <c r="B2160" s="49" t="s">
        <v>7294</v>
      </c>
      <c r="C2160" s="49" t="s">
        <v>5976</v>
      </c>
      <c r="D2160" s="60">
        <v>1</v>
      </c>
      <c r="E2160" s="60">
        <v>1</v>
      </c>
      <c r="F2160" s="72"/>
    </row>
    <row r="2161" spans="2:6" x14ac:dyDescent="0.25">
      <c r="B2161" s="49" t="s">
        <v>7293</v>
      </c>
      <c r="C2161" s="49" t="s">
        <v>5976</v>
      </c>
      <c r="D2161" s="60">
        <v>1</v>
      </c>
      <c r="E2161" s="60">
        <v>1</v>
      </c>
      <c r="F2161" s="72"/>
    </row>
    <row r="2162" spans="2:6" x14ac:dyDescent="0.25">
      <c r="B2162" s="49" t="s">
        <v>7292</v>
      </c>
      <c r="C2162" s="49" t="s">
        <v>5976</v>
      </c>
      <c r="D2162" s="60">
        <v>1</v>
      </c>
      <c r="E2162" s="60">
        <v>1</v>
      </c>
      <c r="F2162" s="72"/>
    </row>
    <row r="2163" spans="2:6" x14ac:dyDescent="0.25">
      <c r="B2163" s="49" t="s">
        <v>7291</v>
      </c>
      <c r="C2163" s="49" t="s">
        <v>5976</v>
      </c>
      <c r="D2163" s="60">
        <v>4</v>
      </c>
      <c r="E2163" s="60">
        <v>1</v>
      </c>
      <c r="F2163" s="72"/>
    </row>
    <row r="2164" spans="2:6" x14ac:dyDescent="0.25">
      <c r="B2164" s="49" t="s">
        <v>7290</v>
      </c>
      <c r="C2164" s="49" t="s">
        <v>5976</v>
      </c>
      <c r="D2164" s="60">
        <v>4</v>
      </c>
      <c r="E2164" s="60">
        <v>1</v>
      </c>
      <c r="F2164" s="72"/>
    </row>
    <row r="2165" spans="2:6" x14ac:dyDescent="0.25">
      <c r="B2165" s="49" t="s">
        <v>7289</v>
      </c>
      <c r="C2165" s="49" t="s">
        <v>5976</v>
      </c>
      <c r="D2165" s="60">
        <v>2</v>
      </c>
      <c r="E2165" s="60">
        <v>1</v>
      </c>
      <c r="F2165" s="72"/>
    </row>
    <row r="2166" spans="2:6" x14ac:dyDescent="0.25">
      <c r="B2166" s="49" t="s">
        <v>7288</v>
      </c>
      <c r="C2166" s="49" t="s">
        <v>5976</v>
      </c>
      <c r="D2166" s="60">
        <v>3</v>
      </c>
      <c r="E2166" s="60">
        <v>1</v>
      </c>
      <c r="F2166" s="72"/>
    </row>
    <row r="2167" spans="2:6" x14ac:dyDescent="0.25">
      <c r="B2167" s="49" t="s">
        <v>7287</v>
      </c>
      <c r="C2167" s="49" t="s">
        <v>5976</v>
      </c>
      <c r="D2167" s="60">
        <v>1</v>
      </c>
      <c r="E2167" s="60">
        <v>1</v>
      </c>
      <c r="F2167" s="72"/>
    </row>
    <row r="2168" spans="2:6" x14ac:dyDescent="0.25">
      <c r="B2168" s="49" t="s">
        <v>7286</v>
      </c>
      <c r="C2168" s="49" t="s">
        <v>5976</v>
      </c>
      <c r="D2168" s="60">
        <v>1</v>
      </c>
      <c r="E2168" s="60">
        <v>1</v>
      </c>
      <c r="F2168" s="72"/>
    </row>
    <row r="2169" spans="2:6" x14ac:dyDescent="0.25">
      <c r="B2169" s="49" t="s">
        <v>7285</v>
      </c>
      <c r="C2169" s="49" t="s">
        <v>5976</v>
      </c>
      <c r="D2169" s="60">
        <v>1</v>
      </c>
      <c r="E2169" s="60">
        <v>1</v>
      </c>
      <c r="F2169" s="72"/>
    </row>
    <row r="2170" spans="2:6" x14ac:dyDescent="0.25">
      <c r="B2170" s="49" t="s">
        <v>7284</v>
      </c>
      <c r="C2170" s="49" t="s">
        <v>5976</v>
      </c>
      <c r="D2170" s="60">
        <v>1</v>
      </c>
      <c r="E2170" s="60">
        <v>1</v>
      </c>
      <c r="F2170" s="72"/>
    </row>
    <row r="2171" spans="2:6" x14ac:dyDescent="0.25">
      <c r="B2171" s="49" t="s">
        <v>7283</v>
      </c>
      <c r="C2171" s="49" t="s">
        <v>5976</v>
      </c>
      <c r="D2171" s="60">
        <v>2</v>
      </c>
      <c r="E2171" s="60">
        <v>1</v>
      </c>
      <c r="F2171" s="72"/>
    </row>
    <row r="2172" spans="2:6" x14ac:dyDescent="0.25">
      <c r="B2172" s="49" t="s">
        <v>7282</v>
      </c>
      <c r="C2172" s="49" t="s">
        <v>5976</v>
      </c>
      <c r="D2172" s="60">
        <v>1</v>
      </c>
      <c r="E2172" s="60">
        <v>1</v>
      </c>
      <c r="F2172" s="72"/>
    </row>
    <row r="2173" spans="2:6" x14ac:dyDescent="0.25">
      <c r="B2173" s="49" t="s">
        <v>7281</v>
      </c>
      <c r="C2173" s="49" t="s">
        <v>5976</v>
      </c>
      <c r="D2173" s="60">
        <v>3</v>
      </c>
      <c r="E2173" s="60">
        <v>1</v>
      </c>
      <c r="F2173" s="72"/>
    </row>
    <row r="2174" spans="2:6" x14ac:dyDescent="0.25">
      <c r="B2174" s="49" t="s">
        <v>7280</v>
      </c>
      <c r="C2174" s="49" t="s">
        <v>5976</v>
      </c>
      <c r="D2174" s="60">
        <v>3</v>
      </c>
      <c r="E2174" s="60">
        <v>1</v>
      </c>
      <c r="F2174" s="72"/>
    </row>
    <row r="2175" spans="2:6" x14ac:dyDescent="0.25">
      <c r="B2175" s="49" t="s">
        <v>7279</v>
      </c>
      <c r="C2175" s="49" t="s">
        <v>5976</v>
      </c>
      <c r="D2175" s="60">
        <v>8</v>
      </c>
      <c r="E2175" s="60">
        <v>1</v>
      </c>
      <c r="F2175" s="72"/>
    </row>
    <row r="2176" spans="2:6" x14ac:dyDescent="0.25">
      <c r="B2176" s="49" t="s">
        <v>7278</v>
      </c>
      <c r="C2176" s="49" t="s">
        <v>5976</v>
      </c>
      <c r="D2176" s="60">
        <v>9</v>
      </c>
      <c r="E2176" s="60">
        <v>1</v>
      </c>
      <c r="F2176" s="72"/>
    </row>
    <row r="2177" spans="2:6" x14ac:dyDescent="0.25">
      <c r="B2177" s="49" t="s">
        <v>7277</v>
      </c>
      <c r="C2177" s="49" t="s">
        <v>5976</v>
      </c>
      <c r="D2177" s="60">
        <v>32</v>
      </c>
      <c r="E2177" s="60">
        <v>1</v>
      </c>
      <c r="F2177" s="72"/>
    </row>
    <row r="2178" spans="2:6" x14ac:dyDescent="0.25">
      <c r="B2178" s="49" t="s">
        <v>7276</v>
      </c>
      <c r="C2178" s="49" t="s">
        <v>5976</v>
      </c>
      <c r="D2178" s="60">
        <v>1</v>
      </c>
      <c r="E2178" s="60">
        <v>1</v>
      </c>
      <c r="F2178" s="72"/>
    </row>
    <row r="2179" spans="2:6" x14ac:dyDescent="0.25">
      <c r="B2179" s="49" t="s">
        <v>7275</v>
      </c>
      <c r="C2179" s="49" t="s">
        <v>5976</v>
      </c>
      <c r="D2179" s="60">
        <v>15</v>
      </c>
      <c r="E2179" s="60">
        <v>1</v>
      </c>
      <c r="F2179" s="72"/>
    </row>
    <row r="2180" spans="2:6" x14ac:dyDescent="0.25">
      <c r="B2180" s="49" t="s">
        <v>7274</v>
      </c>
      <c r="C2180" s="49" t="s">
        <v>5976</v>
      </c>
      <c r="D2180" s="60">
        <v>16</v>
      </c>
      <c r="E2180" s="60">
        <v>1</v>
      </c>
      <c r="F2180" s="72"/>
    </row>
    <row r="2181" spans="2:6" x14ac:dyDescent="0.25">
      <c r="B2181" s="49" t="s">
        <v>7273</v>
      </c>
      <c r="C2181" s="49" t="s">
        <v>5976</v>
      </c>
      <c r="D2181" s="60">
        <v>32</v>
      </c>
      <c r="E2181" s="60">
        <v>1</v>
      </c>
      <c r="F2181" s="72"/>
    </row>
    <row r="2182" spans="2:6" x14ac:dyDescent="0.25">
      <c r="B2182" s="49" t="s">
        <v>7272</v>
      </c>
      <c r="C2182" s="49" t="s">
        <v>5976</v>
      </c>
      <c r="D2182" s="60">
        <v>39</v>
      </c>
      <c r="E2182" s="60">
        <v>1</v>
      </c>
      <c r="F2182" s="72"/>
    </row>
    <row r="2183" spans="2:6" x14ac:dyDescent="0.25">
      <c r="B2183" s="49" t="s">
        <v>7271</v>
      </c>
      <c r="C2183" s="49" t="s">
        <v>5976</v>
      </c>
      <c r="D2183" s="60">
        <v>3</v>
      </c>
      <c r="E2183" s="60">
        <v>1</v>
      </c>
      <c r="F2183" s="72"/>
    </row>
    <row r="2184" spans="2:6" x14ac:dyDescent="0.25">
      <c r="B2184" s="49" t="s">
        <v>7270</v>
      </c>
      <c r="C2184" s="49" t="s">
        <v>5976</v>
      </c>
      <c r="D2184" s="60">
        <v>2</v>
      </c>
      <c r="E2184" s="60">
        <v>1</v>
      </c>
      <c r="F2184" s="72"/>
    </row>
    <row r="2185" spans="2:6" x14ac:dyDescent="0.25">
      <c r="B2185" s="49" t="s">
        <v>7269</v>
      </c>
      <c r="C2185" s="49" t="s">
        <v>5976</v>
      </c>
      <c r="D2185" s="60">
        <v>3</v>
      </c>
      <c r="E2185" s="60">
        <v>1</v>
      </c>
      <c r="F2185" s="72"/>
    </row>
    <row r="2186" spans="2:6" x14ac:dyDescent="0.25">
      <c r="B2186" s="49" t="s">
        <v>7268</v>
      </c>
      <c r="C2186" s="49" t="s">
        <v>5976</v>
      </c>
      <c r="D2186" s="60">
        <v>9</v>
      </c>
      <c r="E2186" s="60">
        <v>1</v>
      </c>
      <c r="F2186" s="72"/>
    </row>
    <row r="2187" spans="2:6" x14ac:dyDescent="0.25">
      <c r="B2187" s="49" t="s">
        <v>7267</v>
      </c>
      <c r="C2187" s="49" t="s">
        <v>5976</v>
      </c>
      <c r="D2187" s="60">
        <v>15</v>
      </c>
      <c r="E2187" s="60">
        <v>1</v>
      </c>
      <c r="F2187" s="72"/>
    </row>
    <row r="2188" spans="2:6" x14ac:dyDescent="0.25">
      <c r="B2188" s="49" t="s">
        <v>7266</v>
      </c>
      <c r="C2188" s="49" t="s">
        <v>5976</v>
      </c>
      <c r="D2188" s="60">
        <v>39</v>
      </c>
      <c r="E2188" s="60">
        <v>1</v>
      </c>
      <c r="F2188" s="72"/>
    </row>
    <row r="2189" spans="2:6" x14ac:dyDescent="0.25">
      <c r="B2189" s="49" t="s">
        <v>7265</v>
      </c>
      <c r="C2189" s="49" t="s">
        <v>5976</v>
      </c>
      <c r="D2189" s="60">
        <v>42</v>
      </c>
      <c r="E2189" s="60">
        <v>1</v>
      </c>
      <c r="F2189" s="72"/>
    </row>
    <row r="2190" spans="2:6" x14ac:dyDescent="0.25">
      <c r="B2190" s="49" t="s">
        <v>7264</v>
      </c>
      <c r="C2190" s="49" t="s">
        <v>5976</v>
      </c>
      <c r="D2190" s="60">
        <v>13</v>
      </c>
      <c r="E2190" s="60">
        <v>1</v>
      </c>
      <c r="F2190" s="72"/>
    </row>
    <row r="2191" spans="2:6" x14ac:dyDescent="0.25">
      <c r="B2191" s="49" t="s">
        <v>7263</v>
      </c>
      <c r="C2191" s="49" t="s">
        <v>5976</v>
      </c>
      <c r="D2191" s="60">
        <v>15</v>
      </c>
      <c r="E2191" s="60">
        <v>1</v>
      </c>
      <c r="F2191" s="72"/>
    </row>
    <row r="2192" spans="2:6" x14ac:dyDescent="0.25">
      <c r="B2192" s="49" t="s">
        <v>7262</v>
      </c>
      <c r="C2192" s="49" t="s">
        <v>5976</v>
      </c>
      <c r="D2192" s="60">
        <v>42</v>
      </c>
      <c r="E2192" s="60">
        <v>1</v>
      </c>
      <c r="F2192" s="72"/>
    </row>
    <row r="2193" spans="2:6" x14ac:dyDescent="0.25">
      <c r="B2193" s="49" t="s">
        <v>7261</v>
      </c>
      <c r="C2193" s="49" t="s">
        <v>5976</v>
      </c>
      <c r="D2193" s="60">
        <v>4</v>
      </c>
      <c r="E2193" s="60">
        <v>1</v>
      </c>
      <c r="F2193" s="72"/>
    </row>
    <row r="2194" spans="2:6" x14ac:dyDescent="0.25">
      <c r="B2194" s="49" t="s">
        <v>7260</v>
      </c>
      <c r="C2194" s="49" t="s">
        <v>5976</v>
      </c>
      <c r="D2194" s="60">
        <v>3</v>
      </c>
      <c r="E2194" s="60">
        <v>1</v>
      </c>
      <c r="F2194" s="72"/>
    </row>
    <row r="2195" spans="2:6" x14ac:dyDescent="0.25">
      <c r="B2195" s="49" t="s">
        <v>7259</v>
      </c>
      <c r="C2195" s="49" t="s">
        <v>5976</v>
      </c>
      <c r="D2195" s="60">
        <v>4</v>
      </c>
      <c r="E2195" s="60">
        <v>1</v>
      </c>
      <c r="F2195" s="72"/>
    </row>
    <row r="2196" spans="2:6" x14ac:dyDescent="0.25">
      <c r="B2196" s="49" t="s">
        <v>7258</v>
      </c>
      <c r="C2196" s="49" t="s">
        <v>5976</v>
      </c>
      <c r="D2196" s="60">
        <v>4</v>
      </c>
      <c r="E2196" s="60">
        <v>1</v>
      </c>
      <c r="F2196" s="72"/>
    </row>
    <row r="2197" spans="2:6" x14ac:dyDescent="0.25">
      <c r="B2197" s="49" t="s">
        <v>7257</v>
      </c>
      <c r="C2197" s="49" t="s">
        <v>5976</v>
      </c>
      <c r="D2197" s="60">
        <v>186</v>
      </c>
      <c r="E2197" s="60">
        <v>1</v>
      </c>
      <c r="F2197" s="72"/>
    </row>
    <row r="2198" spans="2:6" x14ac:dyDescent="0.25">
      <c r="B2198" s="49" t="s">
        <v>7256</v>
      </c>
      <c r="C2198" s="49" t="s">
        <v>5976</v>
      </c>
      <c r="D2198" s="60">
        <v>18</v>
      </c>
      <c r="E2198" s="60">
        <v>1</v>
      </c>
      <c r="F2198" s="72"/>
    </row>
    <row r="2199" spans="2:6" x14ac:dyDescent="0.25">
      <c r="B2199" s="49" t="s">
        <v>7255</v>
      </c>
      <c r="C2199" s="49" t="s">
        <v>5976</v>
      </c>
      <c r="D2199" s="60">
        <v>18</v>
      </c>
      <c r="E2199" s="60">
        <v>1</v>
      </c>
      <c r="F2199" s="72"/>
    </row>
    <row r="2200" spans="2:6" x14ac:dyDescent="0.25">
      <c r="B2200" s="49" t="s">
        <v>7254</v>
      </c>
      <c r="C2200" s="49" t="s">
        <v>5976</v>
      </c>
      <c r="D2200" s="60">
        <v>788</v>
      </c>
      <c r="E2200" s="60">
        <v>1</v>
      </c>
      <c r="F2200" s="72"/>
    </row>
    <row r="2201" spans="2:6" x14ac:dyDescent="0.25">
      <c r="B2201" s="49" t="s">
        <v>7253</v>
      </c>
      <c r="C2201" s="49" t="s">
        <v>5976</v>
      </c>
      <c r="D2201" s="60">
        <v>1</v>
      </c>
      <c r="E2201" s="60">
        <v>1</v>
      </c>
      <c r="F2201" s="72"/>
    </row>
    <row r="2202" spans="2:6" x14ac:dyDescent="0.25">
      <c r="B2202" s="49" t="s">
        <v>7252</v>
      </c>
      <c r="C2202" s="49" t="s">
        <v>5976</v>
      </c>
      <c r="D2202" s="60">
        <v>2</v>
      </c>
      <c r="E2202" s="60">
        <v>1</v>
      </c>
      <c r="F2202" s="72"/>
    </row>
    <row r="2203" spans="2:6" x14ac:dyDescent="0.25">
      <c r="B2203" s="49" t="s">
        <v>7251</v>
      </c>
      <c r="C2203" s="49" t="s">
        <v>5976</v>
      </c>
      <c r="D2203" s="60">
        <v>1</v>
      </c>
      <c r="E2203" s="60">
        <v>1</v>
      </c>
      <c r="F2203" s="72"/>
    </row>
    <row r="2204" spans="2:6" x14ac:dyDescent="0.25">
      <c r="B2204" s="49" t="s">
        <v>7250</v>
      </c>
      <c r="C2204" s="49" t="s">
        <v>5976</v>
      </c>
      <c r="D2204" s="60">
        <v>2</v>
      </c>
      <c r="E2204" s="60">
        <v>1</v>
      </c>
      <c r="F2204" s="72"/>
    </row>
    <row r="2205" spans="2:6" x14ac:dyDescent="0.25">
      <c r="B2205" s="49" t="s">
        <v>7249</v>
      </c>
      <c r="C2205" s="49" t="s">
        <v>5976</v>
      </c>
      <c r="D2205" s="60">
        <v>1</v>
      </c>
      <c r="E2205" s="60">
        <v>1</v>
      </c>
      <c r="F2205" s="72"/>
    </row>
    <row r="2206" spans="2:6" x14ac:dyDescent="0.25">
      <c r="B2206" s="49" t="s">
        <v>7248</v>
      </c>
      <c r="C2206" s="49" t="s">
        <v>5976</v>
      </c>
      <c r="D2206" s="60">
        <v>1</v>
      </c>
      <c r="E2206" s="60">
        <v>1</v>
      </c>
      <c r="F2206" s="72"/>
    </row>
    <row r="2207" spans="2:6" x14ac:dyDescent="0.25">
      <c r="B2207" s="49" t="s">
        <v>7247</v>
      </c>
      <c r="C2207" s="49" t="s">
        <v>5976</v>
      </c>
      <c r="D2207" s="60">
        <v>1</v>
      </c>
      <c r="E2207" s="60">
        <v>1</v>
      </c>
      <c r="F2207" s="72"/>
    </row>
    <row r="2208" spans="2:6" x14ac:dyDescent="0.25">
      <c r="B2208" s="49" t="s">
        <v>7246</v>
      </c>
      <c r="C2208" s="49" t="s">
        <v>5976</v>
      </c>
      <c r="D2208" s="60">
        <v>1</v>
      </c>
      <c r="E2208" s="60">
        <v>1</v>
      </c>
      <c r="F2208" s="72"/>
    </row>
    <row r="2209" spans="2:6" x14ac:dyDescent="0.25">
      <c r="B2209" s="49" t="s">
        <v>7245</v>
      </c>
      <c r="C2209" s="49" t="s">
        <v>5976</v>
      </c>
      <c r="D2209" s="60">
        <v>1</v>
      </c>
      <c r="E2209" s="60">
        <v>1</v>
      </c>
      <c r="F2209" s="72"/>
    </row>
    <row r="2210" spans="2:6" x14ac:dyDescent="0.25">
      <c r="B2210" s="49" t="s">
        <v>7244</v>
      </c>
      <c r="C2210" s="49" t="s">
        <v>5976</v>
      </c>
      <c r="D2210" s="60">
        <v>1</v>
      </c>
      <c r="E2210" s="60">
        <v>1</v>
      </c>
      <c r="F2210" s="72"/>
    </row>
    <row r="2211" spans="2:6" x14ac:dyDescent="0.25">
      <c r="B2211" s="49" t="s">
        <v>7243</v>
      </c>
      <c r="C2211" s="49" t="s">
        <v>5976</v>
      </c>
      <c r="D2211" s="60">
        <v>1</v>
      </c>
      <c r="E2211" s="60">
        <v>1</v>
      </c>
      <c r="F2211" s="72"/>
    </row>
    <row r="2212" spans="2:6" x14ac:dyDescent="0.25">
      <c r="B2212" s="49" t="s">
        <v>7242</v>
      </c>
      <c r="C2212" s="49" t="s">
        <v>5976</v>
      </c>
      <c r="D2212" s="60">
        <v>1</v>
      </c>
      <c r="E2212" s="60">
        <v>1</v>
      </c>
      <c r="F2212" s="72"/>
    </row>
    <row r="2213" spans="2:6" x14ac:dyDescent="0.25">
      <c r="B2213" s="49" t="s">
        <v>7241</v>
      </c>
      <c r="C2213" s="49" t="s">
        <v>5976</v>
      </c>
      <c r="D2213" s="60">
        <v>1</v>
      </c>
      <c r="E2213" s="60">
        <v>1</v>
      </c>
      <c r="F2213" s="72"/>
    </row>
    <row r="2214" spans="2:6" x14ac:dyDescent="0.25">
      <c r="B2214" s="49" t="s">
        <v>7240</v>
      </c>
      <c r="C2214" s="49" t="s">
        <v>5976</v>
      </c>
      <c r="D2214" s="60">
        <v>1</v>
      </c>
      <c r="E2214" s="60">
        <v>1</v>
      </c>
      <c r="F2214" s="72"/>
    </row>
    <row r="2215" spans="2:6" x14ac:dyDescent="0.25">
      <c r="B2215" s="49" t="s">
        <v>7239</v>
      </c>
      <c r="C2215" s="49" t="s">
        <v>5976</v>
      </c>
      <c r="D2215" s="60">
        <v>1</v>
      </c>
      <c r="E2215" s="60">
        <v>1</v>
      </c>
      <c r="F2215" s="72"/>
    </row>
    <row r="2216" spans="2:6" x14ac:dyDescent="0.25">
      <c r="B2216" s="49" t="s">
        <v>7238</v>
      </c>
      <c r="C2216" s="49" t="s">
        <v>5976</v>
      </c>
      <c r="D2216" s="60">
        <v>1</v>
      </c>
      <c r="E2216" s="60">
        <v>1</v>
      </c>
      <c r="F2216" s="72"/>
    </row>
    <row r="2217" spans="2:6" x14ac:dyDescent="0.25">
      <c r="B2217" s="49" t="s">
        <v>7237</v>
      </c>
      <c r="C2217" s="49" t="s">
        <v>5976</v>
      </c>
      <c r="D2217" s="60">
        <v>1</v>
      </c>
      <c r="E2217" s="60">
        <v>1</v>
      </c>
      <c r="F2217" s="72"/>
    </row>
    <row r="2218" spans="2:6" x14ac:dyDescent="0.25">
      <c r="B2218" s="49" t="s">
        <v>7236</v>
      </c>
      <c r="C2218" s="49" t="s">
        <v>5976</v>
      </c>
      <c r="D2218" s="60">
        <v>1</v>
      </c>
      <c r="E2218" s="60">
        <v>1</v>
      </c>
      <c r="F2218" s="72"/>
    </row>
    <row r="2219" spans="2:6" x14ac:dyDescent="0.25">
      <c r="B2219" s="49" t="s">
        <v>7235</v>
      </c>
      <c r="C2219" s="49" t="s">
        <v>5976</v>
      </c>
      <c r="D2219" s="60">
        <v>1</v>
      </c>
      <c r="E2219" s="60">
        <v>1</v>
      </c>
      <c r="F2219" s="72"/>
    </row>
    <row r="2220" spans="2:6" x14ac:dyDescent="0.25">
      <c r="B2220" s="49" t="s">
        <v>7234</v>
      </c>
      <c r="C2220" s="49" t="s">
        <v>5976</v>
      </c>
      <c r="D2220" s="60">
        <v>1</v>
      </c>
      <c r="E2220" s="60">
        <v>1</v>
      </c>
      <c r="F2220" s="72"/>
    </row>
    <row r="2221" spans="2:6" x14ac:dyDescent="0.25">
      <c r="B2221" s="49" t="s">
        <v>7233</v>
      </c>
      <c r="C2221" s="49" t="s">
        <v>5976</v>
      </c>
      <c r="D2221" s="60">
        <v>1</v>
      </c>
      <c r="E2221" s="60">
        <v>1</v>
      </c>
      <c r="F2221" s="72"/>
    </row>
    <row r="2222" spans="2:6" x14ac:dyDescent="0.25">
      <c r="B2222" s="49" t="s">
        <v>7232</v>
      </c>
      <c r="C2222" s="49" t="s">
        <v>5976</v>
      </c>
      <c r="D2222" s="60">
        <v>52</v>
      </c>
      <c r="E2222" s="60">
        <v>1</v>
      </c>
      <c r="F2222" s="72"/>
    </row>
    <row r="2223" spans="2:6" x14ac:dyDescent="0.25">
      <c r="B2223" s="49" t="s">
        <v>7231</v>
      </c>
      <c r="C2223" s="49" t="s">
        <v>5976</v>
      </c>
      <c r="D2223" s="60">
        <v>46</v>
      </c>
      <c r="E2223" s="60">
        <v>1</v>
      </c>
      <c r="F2223" s="72"/>
    </row>
    <row r="2224" spans="2:6" x14ac:dyDescent="0.25">
      <c r="B2224" s="49" t="s">
        <v>7230</v>
      </c>
      <c r="C2224" s="49" t="s">
        <v>5976</v>
      </c>
      <c r="D2224" s="60">
        <v>9</v>
      </c>
      <c r="E2224" s="60">
        <v>1</v>
      </c>
      <c r="F2224" s="72"/>
    </row>
    <row r="2225" spans="2:6" x14ac:dyDescent="0.25">
      <c r="B2225" s="49" t="s">
        <v>7229</v>
      </c>
      <c r="C2225" s="49" t="s">
        <v>5976</v>
      </c>
      <c r="D2225" s="60">
        <v>3</v>
      </c>
      <c r="E2225" s="60">
        <v>1</v>
      </c>
      <c r="F2225" s="72"/>
    </row>
    <row r="2226" spans="2:6" x14ac:dyDescent="0.25">
      <c r="B2226" s="49" t="s">
        <v>7228</v>
      </c>
      <c r="C2226" s="49" t="s">
        <v>5976</v>
      </c>
      <c r="D2226" s="60">
        <v>3</v>
      </c>
      <c r="E2226" s="60">
        <v>1</v>
      </c>
      <c r="F2226" s="72"/>
    </row>
    <row r="2227" spans="2:6" x14ac:dyDescent="0.25">
      <c r="B2227" s="49" t="s">
        <v>7227</v>
      </c>
      <c r="C2227" s="49" t="s">
        <v>5976</v>
      </c>
      <c r="D2227" s="60">
        <v>2</v>
      </c>
      <c r="E2227" s="60">
        <v>1</v>
      </c>
      <c r="F2227" s="72"/>
    </row>
    <row r="2228" spans="2:6" x14ac:dyDescent="0.25">
      <c r="B2228" s="49" t="s">
        <v>7226</v>
      </c>
      <c r="C2228" s="49" t="s">
        <v>5976</v>
      </c>
      <c r="D2228" s="60">
        <v>2</v>
      </c>
      <c r="E2228" s="60">
        <v>1</v>
      </c>
      <c r="F2228" s="72"/>
    </row>
    <row r="2229" spans="2:6" x14ac:dyDescent="0.25">
      <c r="B2229" s="49" t="s">
        <v>7225</v>
      </c>
      <c r="C2229" s="49" t="s">
        <v>5976</v>
      </c>
      <c r="D2229" s="60">
        <v>2</v>
      </c>
      <c r="E2229" s="60">
        <v>1</v>
      </c>
      <c r="F2229" s="72"/>
    </row>
    <row r="2230" spans="2:6" x14ac:dyDescent="0.25">
      <c r="B2230" s="49" t="s">
        <v>7224</v>
      </c>
      <c r="C2230" s="49" t="s">
        <v>5976</v>
      </c>
      <c r="D2230" s="60">
        <v>1</v>
      </c>
      <c r="E2230" s="60">
        <v>1</v>
      </c>
      <c r="F2230" s="72"/>
    </row>
    <row r="2231" spans="2:6" x14ac:dyDescent="0.25">
      <c r="B2231" s="49" t="s">
        <v>7223</v>
      </c>
      <c r="C2231" s="49" t="s">
        <v>5976</v>
      </c>
      <c r="D2231" s="60">
        <v>4</v>
      </c>
      <c r="E2231" s="60">
        <v>1</v>
      </c>
      <c r="F2231" s="72"/>
    </row>
    <row r="2232" spans="2:6" x14ac:dyDescent="0.25">
      <c r="B2232" s="49" t="s">
        <v>7222</v>
      </c>
      <c r="C2232" s="49" t="s">
        <v>5976</v>
      </c>
      <c r="D2232" s="60">
        <v>1</v>
      </c>
      <c r="E2232" s="60">
        <v>1</v>
      </c>
      <c r="F2232" s="72"/>
    </row>
    <row r="2233" spans="2:6" x14ac:dyDescent="0.25">
      <c r="B2233" s="49" t="s">
        <v>7221</v>
      </c>
      <c r="C2233" s="49" t="s">
        <v>5976</v>
      </c>
      <c r="D2233" s="60">
        <v>1</v>
      </c>
      <c r="E2233" s="60">
        <v>1</v>
      </c>
      <c r="F2233" s="72"/>
    </row>
    <row r="2234" spans="2:6" x14ac:dyDescent="0.25">
      <c r="B2234" s="49" t="s">
        <v>7220</v>
      </c>
      <c r="C2234" s="49" t="s">
        <v>5976</v>
      </c>
      <c r="D2234" s="60">
        <v>6</v>
      </c>
      <c r="E2234" s="60">
        <v>1</v>
      </c>
      <c r="F2234" s="72"/>
    </row>
    <row r="2235" spans="2:6" x14ac:dyDescent="0.25">
      <c r="B2235" s="49" t="s">
        <v>7219</v>
      </c>
      <c r="C2235" s="49" t="s">
        <v>5976</v>
      </c>
      <c r="D2235" s="60">
        <v>3</v>
      </c>
      <c r="E2235" s="60">
        <v>1</v>
      </c>
      <c r="F2235" s="72"/>
    </row>
    <row r="2236" spans="2:6" x14ac:dyDescent="0.25">
      <c r="B2236" s="49" t="s">
        <v>7218</v>
      </c>
      <c r="C2236" s="49" t="s">
        <v>5976</v>
      </c>
      <c r="D2236" s="60">
        <v>3</v>
      </c>
      <c r="E2236" s="60">
        <v>1</v>
      </c>
      <c r="F2236" s="72"/>
    </row>
    <row r="2237" spans="2:6" x14ac:dyDescent="0.25">
      <c r="B2237" s="49" t="s">
        <v>7217</v>
      </c>
      <c r="C2237" s="49" t="s">
        <v>5976</v>
      </c>
      <c r="D2237" s="60">
        <v>1</v>
      </c>
      <c r="E2237" s="60">
        <v>1</v>
      </c>
      <c r="F2237" s="72"/>
    </row>
    <row r="2238" spans="2:6" x14ac:dyDescent="0.25">
      <c r="B2238" s="49" t="s">
        <v>7216</v>
      </c>
      <c r="C2238" s="49" t="s">
        <v>5976</v>
      </c>
      <c r="D2238" s="60">
        <v>1</v>
      </c>
      <c r="E2238" s="60">
        <v>1</v>
      </c>
      <c r="F2238" s="72"/>
    </row>
    <row r="2239" spans="2:6" x14ac:dyDescent="0.25">
      <c r="B2239" s="49" t="s">
        <v>7215</v>
      </c>
      <c r="C2239" s="49" t="s">
        <v>5976</v>
      </c>
      <c r="D2239" s="60">
        <v>6</v>
      </c>
      <c r="E2239" s="60">
        <v>1</v>
      </c>
      <c r="F2239" s="72"/>
    </row>
    <row r="2240" spans="2:6" x14ac:dyDescent="0.25">
      <c r="B2240" s="49" t="s">
        <v>7214</v>
      </c>
      <c r="C2240" s="49" t="s">
        <v>5976</v>
      </c>
      <c r="D2240" s="60">
        <v>4</v>
      </c>
      <c r="E2240" s="60">
        <v>1</v>
      </c>
      <c r="F2240" s="72"/>
    </row>
    <row r="2241" spans="2:6" x14ac:dyDescent="0.25">
      <c r="B2241" s="49" t="s">
        <v>7213</v>
      </c>
      <c r="C2241" s="49" t="s">
        <v>5976</v>
      </c>
      <c r="D2241" s="60">
        <v>5</v>
      </c>
      <c r="E2241" s="60">
        <v>1</v>
      </c>
      <c r="F2241" s="72"/>
    </row>
    <row r="2242" spans="2:6" x14ac:dyDescent="0.25">
      <c r="B2242" s="49" t="s">
        <v>7212</v>
      </c>
      <c r="C2242" s="49" t="s">
        <v>5976</v>
      </c>
      <c r="D2242" s="60">
        <v>4</v>
      </c>
      <c r="E2242" s="60">
        <v>1</v>
      </c>
      <c r="F2242" s="72"/>
    </row>
    <row r="2243" spans="2:6" x14ac:dyDescent="0.25">
      <c r="B2243" s="49" t="s">
        <v>7211</v>
      </c>
      <c r="C2243" s="49" t="s">
        <v>5976</v>
      </c>
      <c r="D2243" s="60">
        <v>17</v>
      </c>
      <c r="E2243" s="60">
        <v>1</v>
      </c>
      <c r="F2243" s="72"/>
    </row>
    <row r="2244" spans="2:6" x14ac:dyDescent="0.25">
      <c r="B2244" s="49" t="s">
        <v>7210</v>
      </c>
      <c r="C2244" s="49" t="s">
        <v>5976</v>
      </c>
      <c r="D2244" s="60">
        <v>5</v>
      </c>
      <c r="E2244" s="60">
        <v>1</v>
      </c>
      <c r="F2244" s="72"/>
    </row>
    <row r="2245" spans="2:6" x14ac:dyDescent="0.25">
      <c r="B2245" s="49" t="s">
        <v>7209</v>
      </c>
      <c r="C2245" s="49" t="s">
        <v>5976</v>
      </c>
      <c r="D2245" s="60">
        <v>3</v>
      </c>
      <c r="E2245" s="60">
        <v>1</v>
      </c>
      <c r="F2245" s="72"/>
    </row>
    <row r="2246" spans="2:6" x14ac:dyDescent="0.25">
      <c r="B2246" s="49" t="s">
        <v>7208</v>
      </c>
      <c r="C2246" s="49" t="s">
        <v>5976</v>
      </c>
      <c r="D2246" s="60">
        <v>3</v>
      </c>
      <c r="E2246" s="60">
        <v>1</v>
      </c>
      <c r="F2246" s="72"/>
    </row>
    <row r="2247" spans="2:6" x14ac:dyDescent="0.25">
      <c r="B2247" s="49" t="s">
        <v>7207</v>
      </c>
      <c r="C2247" s="49" t="s">
        <v>5976</v>
      </c>
      <c r="D2247" s="60">
        <v>4</v>
      </c>
      <c r="E2247" s="60">
        <v>1</v>
      </c>
      <c r="F2247" s="72"/>
    </row>
    <row r="2248" spans="2:6" x14ac:dyDescent="0.25">
      <c r="B2248" s="49" t="s">
        <v>7206</v>
      </c>
      <c r="C2248" s="49" t="s">
        <v>5976</v>
      </c>
      <c r="D2248" s="60">
        <v>2</v>
      </c>
      <c r="E2248" s="60">
        <v>1</v>
      </c>
      <c r="F2248" s="72"/>
    </row>
    <row r="2249" spans="2:6" x14ac:dyDescent="0.25">
      <c r="B2249" s="49" t="s">
        <v>7205</v>
      </c>
      <c r="C2249" s="49" t="s">
        <v>5976</v>
      </c>
      <c r="D2249" s="60">
        <v>2</v>
      </c>
      <c r="E2249" s="60">
        <v>1</v>
      </c>
      <c r="F2249" s="72"/>
    </row>
    <row r="2250" spans="2:6" x14ac:dyDescent="0.25">
      <c r="B2250" s="49" t="s">
        <v>7204</v>
      </c>
      <c r="C2250" s="49" t="s">
        <v>5976</v>
      </c>
      <c r="D2250" s="60">
        <v>1</v>
      </c>
      <c r="E2250" s="60">
        <v>1</v>
      </c>
      <c r="F2250" s="72"/>
    </row>
    <row r="2251" spans="2:6" x14ac:dyDescent="0.25">
      <c r="B2251" s="49" t="s">
        <v>7203</v>
      </c>
      <c r="C2251" s="49" t="s">
        <v>5976</v>
      </c>
      <c r="D2251" s="60">
        <v>4</v>
      </c>
      <c r="E2251" s="60">
        <v>1</v>
      </c>
      <c r="F2251" s="72"/>
    </row>
    <row r="2252" spans="2:6" x14ac:dyDescent="0.25">
      <c r="B2252" s="49" t="s">
        <v>7202</v>
      </c>
      <c r="C2252" s="49" t="s">
        <v>5976</v>
      </c>
      <c r="D2252" s="60">
        <v>3</v>
      </c>
      <c r="E2252" s="60">
        <v>1</v>
      </c>
      <c r="F2252" s="72"/>
    </row>
    <row r="2253" spans="2:6" x14ac:dyDescent="0.25">
      <c r="B2253" s="49" t="s">
        <v>7201</v>
      </c>
      <c r="C2253" s="49" t="s">
        <v>5976</v>
      </c>
      <c r="D2253" s="60">
        <v>6</v>
      </c>
      <c r="E2253" s="60">
        <v>1</v>
      </c>
      <c r="F2253" s="72"/>
    </row>
    <row r="2254" spans="2:6" x14ac:dyDescent="0.25">
      <c r="B2254" s="49" t="s">
        <v>7200</v>
      </c>
      <c r="C2254" s="49" t="s">
        <v>5976</v>
      </c>
      <c r="D2254" s="60">
        <v>9</v>
      </c>
      <c r="E2254" s="60">
        <v>1</v>
      </c>
      <c r="F2254" s="72"/>
    </row>
    <row r="2255" spans="2:6" x14ac:dyDescent="0.25">
      <c r="B2255" s="49" t="s">
        <v>7199</v>
      </c>
      <c r="C2255" s="49" t="s">
        <v>5976</v>
      </c>
      <c r="D2255" s="60">
        <v>3</v>
      </c>
      <c r="E2255" s="60">
        <v>1</v>
      </c>
      <c r="F2255" s="72"/>
    </row>
    <row r="2256" spans="2:6" x14ac:dyDescent="0.25">
      <c r="B2256" s="49" t="s">
        <v>7198</v>
      </c>
      <c r="C2256" s="49" t="s">
        <v>5976</v>
      </c>
      <c r="D2256" s="60">
        <v>2</v>
      </c>
      <c r="E2256" s="60">
        <v>1</v>
      </c>
      <c r="F2256" s="72"/>
    </row>
    <row r="2257" spans="2:6" x14ac:dyDescent="0.25">
      <c r="B2257" s="49" t="s">
        <v>7197</v>
      </c>
      <c r="C2257" s="49" t="s">
        <v>5976</v>
      </c>
      <c r="D2257" s="60">
        <v>2</v>
      </c>
      <c r="E2257" s="60">
        <v>1</v>
      </c>
      <c r="F2257" s="72"/>
    </row>
    <row r="2258" spans="2:6" x14ac:dyDescent="0.25">
      <c r="B2258" s="49" t="s">
        <v>7196</v>
      </c>
      <c r="C2258" s="49" t="s">
        <v>5976</v>
      </c>
      <c r="D2258" s="60">
        <v>3</v>
      </c>
      <c r="E2258" s="60">
        <v>1</v>
      </c>
      <c r="F2258" s="72"/>
    </row>
    <row r="2259" spans="2:6" x14ac:dyDescent="0.25">
      <c r="B2259" s="49" t="s">
        <v>7195</v>
      </c>
      <c r="C2259" s="49" t="s">
        <v>5976</v>
      </c>
      <c r="D2259" s="60">
        <v>3</v>
      </c>
      <c r="E2259" s="60">
        <v>1</v>
      </c>
      <c r="F2259" s="72"/>
    </row>
    <row r="2260" spans="2:6" x14ac:dyDescent="0.25">
      <c r="B2260" s="49" t="s">
        <v>7194</v>
      </c>
      <c r="C2260" s="49" t="s">
        <v>5976</v>
      </c>
      <c r="D2260" s="60">
        <v>12</v>
      </c>
      <c r="E2260" s="60">
        <v>1</v>
      </c>
      <c r="F2260" s="72"/>
    </row>
    <row r="2261" spans="2:6" x14ac:dyDescent="0.25">
      <c r="B2261" s="49" t="s">
        <v>7193</v>
      </c>
      <c r="C2261" s="49" t="s">
        <v>5976</v>
      </c>
      <c r="D2261" s="60">
        <v>4</v>
      </c>
      <c r="E2261" s="60">
        <v>1</v>
      </c>
      <c r="F2261" s="72"/>
    </row>
    <row r="2262" spans="2:6" x14ac:dyDescent="0.25">
      <c r="B2262" s="49" t="s">
        <v>7192</v>
      </c>
      <c r="C2262" s="49" t="s">
        <v>5976</v>
      </c>
      <c r="D2262" s="60">
        <v>12</v>
      </c>
      <c r="E2262" s="60">
        <v>1</v>
      </c>
      <c r="F2262" s="72"/>
    </row>
    <row r="2263" spans="2:6" x14ac:dyDescent="0.25">
      <c r="B2263" s="49" t="s">
        <v>7191</v>
      </c>
      <c r="C2263" s="49" t="s">
        <v>5976</v>
      </c>
      <c r="D2263" s="60">
        <v>18</v>
      </c>
      <c r="E2263" s="60">
        <v>1</v>
      </c>
      <c r="F2263" s="72"/>
    </row>
    <row r="2264" spans="2:6" x14ac:dyDescent="0.25">
      <c r="B2264" s="49" t="s">
        <v>7190</v>
      </c>
      <c r="C2264" s="49" t="s">
        <v>5976</v>
      </c>
      <c r="D2264" s="60">
        <v>4</v>
      </c>
      <c r="E2264" s="60">
        <v>1</v>
      </c>
      <c r="F2264" s="72"/>
    </row>
    <row r="2265" spans="2:6" x14ac:dyDescent="0.25">
      <c r="B2265" s="49" t="s">
        <v>7189</v>
      </c>
      <c r="C2265" s="49" t="s">
        <v>5976</v>
      </c>
      <c r="D2265" s="60">
        <v>39</v>
      </c>
      <c r="E2265" s="60">
        <v>1</v>
      </c>
      <c r="F2265" s="72"/>
    </row>
    <row r="2266" spans="2:6" x14ac:dyDescent="0.25">
      <c r="B2266" s="49" t="s">
        <v>7188</v>
      </c>
      <c r="C2266" s="49" t="s">
        <v>5976</v>
      </c>
      <c r="D2266" s="60">
        <v>30</v>
      </c>
      <c r="E2266" s="60">
        <v>1</v>
      </c>
      <c r="F2266" s="72"/>
    </row>
    <row r="2267" spans="2:6" x14ac:dyDescent="0.25">
      <c r="B2267" s="49" t="s">
        <v>7187</v>
      </c>
      <c r="C2267" s="49" t="s">
        <v>5976</v>
      </c>
      <c r="D2267" s="60">
        <v>1</v>
      </c>
      <c r="E2267" s="60">
        <v>1</v>
      </c>
      <c r="F2267" s="72"/>
    </row>
    <row r="2268" spans="2:6" x14ac:dyDescent="0.25">
      <c r="B2268" s="49" t="s">
        <v>7186</v>
      </c>
      <c r="C2268" s="49" t="s">
        <v>5976</v>
      </c>
      <c r="D2268" s="60">
        <v>1</v>
      </c>
      <c r="E2268" s="60">
        <v>1</v>
      </c>
      <c r="F2268" s="72"/>
    </row>
    <row r="2269" spans="2:6" x14ac:dyDescent="0.25">
      <c r="B2269" s="49" t="s">
        <v>7185</v>
      </c>
      <c r="C2269" s="49" t="s">
        <v>5976</v>
      </c>
      <c r="D2269" s="60">
        <v>1</v>
      </c>
      <c r="E2269" s="60">
        <v>1</v>
      </c>
      <c r="F2269" s="72"/>
    </row>
    <row r="2270" spans="2:6" x14ac:dyDescent="0.25">
      <c r="B2270" s="49" t="s">
        <v>7184</v>
      </c>
      <c r="C2270" s="49" t="s">
        <v>5976</v>
      </c>
      <c r="D2270" s="60">
        <v>1</v>
      </c>
      <c r="E2270" s="60">
        <v>1</v>
      </c>
      <c r="F2270" s="72"/>
    </row>
    <row r="2271" spans="2:6" x14ac:dyDescent="0.25">
      <c r="B2271" s="49" t="s">
        <v>7183</v>
      </c>
      <c r="C2271" s="49" t="s">
        <v>5976</v>
      </c>
      <c r="D2271" s="60">
        <v>1</v>
      </c>
      <c r="E2271" s="60">
        <v>1</v>
      </c>
      <c r="F2271" s="72"/>
    </row>
    <row r="2272" spans="2:6" x14ac:dyDescent="0.25">
      <c r="B2272" s="49" t="s">
        <v>7182</v>
      </c>
      <c r="C2272" s="49" t="s">
        <v>5976</v>
      </c>
      <c r="D2272" s="60">
        <v>1</v>
      </c>
      <c r="E2272" s="60">
        <v>1</v>
      </c>
      <c r="F2272" s="72"/>
    </row>
    <row r="2273" spans="2:6" x14ac:dyDescent="0.25">
      <c r="B2273" s="49" t="s">
        <v>7181</v>
      </c>
      <c r="C2273" s="49" t="s">
        <v>5976</v>
      </c>
      <c r="D2273" s="60">
        <v>1</v>
      </c>
      <c r="E2273" s="60">
        <v>1</v>
      </c>
      <c r="F2273" s="72"/>
    </row>
    <row r="2274" spans="2:6" x14ac:dyDescent="0.25">
      <c r="B2274" s="49" t="s">
        <v>7180</v>
      </c>
      <c r="C2274" s="49" t="s">
        <v>5976</v>
      </c>
      <c r="D2274" s="60">
        <v>1</v>
      </c>
      <c r="E2274" s="60">
        <v>1</v>
      </c>
      <c r="F2274" s="72"/>
    </row>
    <row r="2275" spans="2:6" x14ac:dyDescent="0.25">
      <c r="B2275" s="49" t="s">
        <v>7179</v>
      </c>
      <c r="C2275" s="49" t="s">
        <v>5976</v>
      </c>
      <c r="D2275" s="60">
        <v>1</v>
      </c>
      <c r="E2275" s="60">
        <v>1</v>
      </c>
      <c r="F2275" s="72"/>
    </row>
    <row r="2276" spans="2:6" x14ac:dyDescent="0.25">
      <c r="B2276" s="49" t="s">
        <v>7178</v>
      </c>
      <c r="C2276" s="49" t="s">
        <v>5976</v>
      </c>
      <c r="D2276" s="60">
        <v>1</v>
      </c>
      <c r="E2276" s="60">
        <v>1</v>
      </c>
      <c r="F2276" s="72"/>
    </row>
    <row r="2277" spans="2:6" x14ac:dyDescent="0.25">
      <c r="B2277" s="49" t="s">
        <v>7177</v>
      </c>
      <c r="C2277" s="49" t="s">
        <v>5976</v>
      </c>
      <c r="D2277" s="60">
        <v>1</v>
      </c>
      <c r="E2277" s="60">
        <v>1</v>
      </c>
      <c r="F2277" s="72"/>
    </row>
    <row r="2278" spans="2:6" x14ac:dyDescent="0.25">
      <c r="B2278" s="49" t="s">
        <v>7176</v>
      </c>
      <c r="C2278" s="49" t="s">
        <v>5976</v>
      </c>
      <c r="D2278" s="60">
        <v>1</v>
      </c>
      <c r="E2278" s="60">
        <v>1</v>
      </c>
      <c r="F2278" s="72"/>
    </row>
    <row r="2279" spans="2:6" x14ac:dyDescent="0.25">
      <c r="B2279" s="49" t="s">
        <v>7175</v>
      </c>
      <c r="C2279" s="49" t="s">
        <v>5976</v>
      </c>
      <c r="D2279" s="60">
        <v>1</v>
      </c>
      <c r="E2279" s="60">
        <v>1</v>
      </c>
      <c r="F2279" s="72"/>
    </row>
    <row r="2280" spans="2:6" x14ac:dyDescent="0.25">
      <c r="B2280" s="49" t="s">
        <v>7174</v>
      </c>
      <c r="C2280" s="49" t="s">
        <v>5976</v>
      </c>
      <c r="D2280" s="60">
        <v>1</v>
      </c>
      <c r="E2280" s="60">
        <v>1</v>
      </c>
      <c r="F2280" s="72"/>
    </row>
    <row r="2281" spans="2:6" x14ac:dyDescent="0.25">
      <c r="B2281" s="49" t="s">
        <v>7173</v>
      </c>
      <c r="C2281" s="49" t="s">
        <v>5976</v>
      </c>
      <c r="D2281" s="60">
        <v>1</v>
      </c>
      <c r="E2281" s="60">
        <v>1</v>
      </c>
      <c r="F2281" s="72"/>
    </row>
    <row r="2282" spans="2:6" x14ac:dyDescent="0.25">
      <c r="B2282" s="49" t="s">
        <v>7172</v>
      </c>
      <c r="C2282" s="49" t="s">
        <v>5976</v>
      </c>
      <c r="D2282" s="60">
        <v>1</v>
      </c>
      <c r="E2282" s="60">
        <v>1</v>
      </c>
      <c r="F2282" s="72"/>
    </row>
    <row r="2283" spans="2:6" x14ac:dyDescent="0.25">
      <c r="B2283" s="49" t="s">
        <v>7171</v>
      </c>
      <c r="C2283" s="49" t="s">
        <v>5976</v>
      </c>
      <c r="D2283" s="60">
        <v>1</v>
      </c>
      <c r="E2283" s="60">
        <v>1</v>
      </c>
      <c r="F2283" s="72"/>
    </row>
    <row r="2284" spans="2:6" x14ac:dyDescent="0.25">
      <c r="B2284" s="49" t="s">
        <v>7170</v>
      </c>
      <c r="C2284" s="49" t="s">
        <v>5976</v>
      </c>
      <c r="D2284" s="60">
        <v>1</v>
      </c>
      <c r="E2284" s="60">
        <v>1</v>
      </c>
      <c r="F2284" s="72"/>
    </row>
    <row r="2285" spans="2:6" x14ac:dyDescent="0.25">
      <c r="B2285" s="49" t="s">
        <v>7169</v>
      </c>
      <c r="C2285" s="49" t="s">
        <v>5976</v>
      </c>
      <c r="D2285" s="60">
        <v>1</v>
      </c>
      <c r="E2285" s="60">
        <v>1</v>
      </c>
      <c r="F2285" s="72"/>
    </row>
    <row r="2286" spans="2:6" x14ac:dyDescent="0.25">
      <c r="B2286" s="49" t="s">
        <v>7168</v>
      </c>
      <c r="C2286" s="49" t="s">
        <v>5976</v>
      </c>
      <c r="D2286" s="60">
        <v>1</v>
      </c>
      <c r="E2286" s="60">
        <v>1</v>
      </c>
      <c r="F2286" s="72"/>
    </row>
    <row r="2287" spans="2:6" x14ac:dyDescent="0.25">
      <c r="B2287" s="49" t="s">
        <v>7167</v>
      </c>
      <c r="C2287" s="49" t="s">
        <v>5976</v>
      </c>
      <c r="D2287" s="60">
        <v>1</v>
      </c>
      <c r="E2287" s="60">
        <v>1</v>
      </c>
      <c r="F2287" s="72"/>
    </row>
    <row r="2288" spans="2:6" x14ac:dyDescent="0.25">
      <c r="B2288" s="49" t="s">
        <v>7166</v>
      </c>
      <c r="C2288" s="49" t="s">
        <v>5976</v>
      </c>
      <c r="D2288" s="60">
        <v>1</v>
      </c>
      <c r="E2288" s="60">
        <v>1</v>
      </c>
      <c r="F2288" s="72"/>
    </row>
    <row r="2289" spans="2:6" x14ac:dyDescent="0.25">
      <c r="B2289" s="49" t="s">
        <v>7165</v>
      </c>
      <c r="C2289" s="49" t="s">
        <v>5976</v>
      </c>
      <c r="D2289" s="60">
        <v>1</v>
      </c>
      <c r="E2289" s="60">
        <v>1</v>
      </c>
      <c r="F2289" s="72"/>
    </row>
    <row r="2290" spans="2:6" x14ac:dyDescent="0.25">
      <c r="B2290" s="49" t="s">
        <v>7164</v>
      </c>
      <c r="C2290" s="49" t="s">
        <v>5976</v>
      </c>
      <c r="D2290" s="60">
        <v>2</v>
      </c>
      <c r="E2290" s="60">
        <v>1</v>
      </c>
      <c r="F2290" s="72"/>
    </row>
    <row r="2291" spans="2:6" x14ac:dyDescent="0.25">
      <c r="B2291" s="49" t="s">
        <v>7163</v>
      </c>
      <c r="C2291" s="49" t="s">
        <v>5976</v>
      </c>
      <c r="D2291" s="60">
        <v>2</v>
      </c>
      <c r="E2291" s="60">
        <v>1</v>
      </c>
      <c r="F2291" s="72"/>
    </row>
    <row r="2292" spans="2:6" x14ac:dyDescent="0.25">
      <c r="B2292" s="49" t="s">
        <v>7162</v>
      </c>
      <c r="C2292" s="49" t="s">
        <v>5976</v>
      </c>
      <c r="D2292" s="60">
        <v>1</v>
      </c>
      <c r="E2292" s="60">
        <v>1</v>
      </c>
      <c r="F2292" s="72"/>
    </row>
    <row r="2293" spans="2:6" x14ac:dyDescent="0.25">
      <c r="B2293" s="49" t="s">
        <v>7161</v>
      </c>
      <c r="C2293" s="49" t="s">
        <v>5976</v>
      </c>
      <c r="D2293" s="60">
        <v>1</v>
      </c>
      <c r="E2293" s="60">
        <v>1</v>
      </c>
      <c r="F2293" s="72"/>
    </row>
    <row r="2294" spans="2:6" x14ac:dyDescent="0.25">
      <c r="B2294" s="49" t="s">
        <v>7160</v>
      </c>
      <c r="C2294" s="49" t="s">
        <v>5976</v>
      </c>
      <c r="D2294" s="60">
        <v>1</v>
      </c>
      <c r="E2294" s="60">
        <v>1</v>
      </c>
      <c r="F2294" s="72"/>
    </row>
    <row r="2295" spans="2:6" x14ac:dyDescent="0.25">
      <c r="B2295" s="49" t="s">
        <v>7159</v>
      </c>
      <c r="C2295" s="49" t="s">
        <v>5976</v>
      </c>
      <c r="D2295" s="60">
        <v>1</v>
      </c>
      <c r="E2295" s="60">
        <v>1</v>
      </c>
      <c r="F2295" s="72"/>
    </row>
    <row r="2296" spans="2:6" x14ac:dyDescent="0.25">
      <c r="B2296" s="49" t="s">
        <v>7158</v>
      </c>
      <c r="C2296" s="49" t="s">
        <v>5976</v>
      </c>
      <c r="D2296" s="60">
        <v>1</v>
      </c>
      <c r="E2296" s="60">
        <v>1</v>
      </c>
      <c r="F2296" s="72"/>
    </row>
    <row r="2297" spans="2:6" x14ac:dyDescent="0.25">
      <c r="B2297" s="49" t="s">
        <v>7157</v>
      </c>
      <c r="C2297" s="49" t="s">
        <v>5976</v>
      </c>
      <c r="D2297" s="60">
        <v>1</v>
      </c>
      <c r="E2297" s="60">
        <v>1</v>
      </c>
      <c r="F2297" s="72"/>
    </row>
    <row r="2298" spans="2:6" x14ac:dyDescent="0.25">
      <c r="B2298" s="49" t="s">
        <v>7156</v>
      </c>
      <c r="C2298" s="49" t="s">
        <v>5976</v>
      </c>
      <c r="D2298" s="60">
        <v>1</v>
      </c>
      <c r="E2298" s="60">
        <v>1</v>
      </c>
      <c r="F2298" s="72"/>
    </row>
    <row r="2299" spans="2:6" x14ac:dyDescent="0.25">
      <c r="B2299" s="49" t="s">
        <v>7155</v>
      </c>
      <c r="C2299" s="49" t="s">
        <v>5976</v>
      </c>
      <c r="D2299" s="60">
        <v>1</v>
      </c>
      <c r="E2299" s="60">
        <v>1</v>
      </c>
      <c r="F2299" s="72"/>
    </row>
    <row r="2300" spans="2:6" x14ac:dyDescent="0.25">
      <c r="B2300" s="49" t="s">
        <v>7154</v>
      </c>
      <c r="C2300" s="49" t="s">
        <v>5976</v>
      </c>
      <c r="D2300" s="60">
        <v>1</v>
      </c>
      <c r="E2300" s="60">
        <v>1</v>
      </c>
      <c r="F2300" s="72"/>
    </row>
    <row r="2301" spans="2:6" x14ac:dyDescent="0.25">
      <c r="B2301" s="49" t="s">
        <v>7153</v>
      </c>
      <c r="C2301" s="49" t="s">
        <v>5976</v>
      </c>
      <c r="D2301" s="60">
        <v>1</v>
      </c>
      <c r="E2301" s="60">
        <v>1</v>
      </c>
      <c r="F2301" s="72"/>
    </row>
    <row r="2302" spans="2:6" x14ac:dyDescent="0.25">
      <c r="B2302" s="49" t="s">
        <v>7152</v>
      </c>
      <c r="C2302" s="49" t="s">
        <v>5976</v>
      </c>
      <c r="D2302" s="60">
        <v>5</v>
      </c>
      <c r="E2302" s="60">
        <v>1</v>
      </c>
      <c r="F2302" s="72"/>
    </row>
    <row r="2303" spans="2:6" x14ac:dyDescent="0.25">
      <c r="B2303" s="49" t="s">
        <v>7151</v>
      </c>
      <c r="C2303" s="49" t="s">
        <v>5976</v>
      </c>
      <c r="D2303" s="60">
        <v>1</v>
      </c>
      <c r="E2303" s="60">
        <v>1</v>
      </c>
      <c r="F2303" s="72"/>
    </row>
    <row r="2304" spans="2:6" x14ac:dyDescent="0.25">
      <c r="B2304" s="49" t="s">
        <v>7150</v>
      </c>
      <c r="C2304" s="49" t="s">
        <v>5976</v>
      </c>
      <c r="D2304" s="60">
        <v>2</v>
      </c>
      <c r="E2304" s="60">
        <v>1</v>
      </c>
      <c r="F2304" s="72"/>
    </row>
    <row r="2305" spans="2:6" x14ac:dyDescent="0.25">
      <c r="B2305" s="49" t="s">
        <v>7149</v>
      </c>
      <c r="C2305" s="49" t="s">
        <v>5976</v>
      </c>
      <c r="D2305" s="60">
        <v>2</v>
      </c>
      <c r="E2305" s="60">
        <v>1</v>
      </c>
      <c r="F2305" s="72"/>
    </row>
    <row r="2306" spans="2:6" x14ac:dyDescent="0.25">
      <c r="B2306" s="49" t="s">
        <v>7148</v>
      </c>
      <c r="C2306" s="49" t="s">
        <v>5976</v>
      </c>
      <c r="D2306" s="60">
        <v>1</v>
      </c>
      <c r="E2306" s="60">
        <v>1</v>
      </c>
      <c r="F2306" s="72"/>
    </row>
    <row r="2307" spans="2:6" x14ac:dyDescent="0.25">
      <c r="B2307" s="49" t="s">
        <v>7147</v>
      </c>
      <c r="C2307" s="49" t="s">
        <v>5976</v>
      </c>
      <c r="D2307" s="60">
        <v>1</v>
      </c>
      <c r="E2307" s="60">
        <v>1</v>
      </c>
      <c r="F2307" s="72"/>
    </row>
    <row r="2308" spans="2:6" x14ac:dyDescent="0.25">
      <c r="B2308" s="49" t="s">
        <v>7146</v>
      </c>
      <c r="C2308" s="49" t="s">
        <v>5976</v>
      </c>
      <c r="D2308" s="60">
        <v>1</v>
      </c>
      <c r="E2308" s="60">
        <v>1</v>
      </c>
      <c r="F2308" s="72"/>
    </row>
    <row r="2309" spans="2:6" x14ac:dyDescent="0.25">
      <c r="B2309" s="49" t="s">
        <v>7145</v>
      </c>
      <c r="C2309" s="49" t="s">
        <v>5976</v>
      </c>
      <c r="D2309" s="60">
        <v>2</v>
      </c>
      <c r="E2309" s="60">
        <v>1</v>
      </c>
      <c r="F2309" s="72"/>
    </row>
    <row r="2310" spans="2:6" x14ac:dyDescent="0.25">
      <c r="B2310" s="49" t="s">
        <v>7144</v>
      </c>
      <c r="C2310" s="49" t="s">
        <v>5976</v>
      </c>
      <c r="D2310" s="60">
        <v>2</v>
      </c>
      <c r="E2310" s="60">
        <v>1</v>
      </c>
      <c r="F2310" s="72"/>
    </row>
    <row r="2311" spans="2:6" x14ac:dyDescent="0.25">
      <c r="B2311" s="49" t="s">
        <v>7143</v>
      </c>
      <c r="C2311" s="49" t="s">
        <v>5976</v>
      </c>
      <c r="D2311" s="60">
        <v>1</v>
      </c>
      <c r="E2311" s="60">
        <v>1</v>
      </c>
      <c r="F2311" s="72"/>
    </row>
    <row r="2312" spans="2:6" x14ac:dyDescent="0.25">
      <c r="B2312" s="49" t="s">
        <v>7142</v>
      </c>
      <c r="C2312" s="49" t="s">
        <v>5976</v>
      </c>
      <c r="D2312" s="60">
        <v>2</v>
      </c>
      <c r="E2312" s="60">
        <v>1</v>
      </c>
      <c r="F2312" s="72"/>
    </row>
    <row r="2313" spans="2:6" x14ac:dyDescent="0.25">
      <c r="B2313" s="49" t="s">
        <v>7141</v>
      </c>
      <c r="C2313" s="49" t="s">
        <v>5976</v>
      </c>
      <c r="D2313" s="60">
        <v>2</v>
      </c>
      <c r="E2313" s="60">
        <v>1</v>
      </c>
      <c r="F2313" s="72"/>
    </row>
    <row r="2314" spans="2:6" x14ac:dyDescent="0.25">
      <c r="B2314" s="49" t="s">
        <v>7140</v>
      </c>
      <c r="C2314" s="49" t="s">
        <v>5976</v>
      </c>
      <c r="D2314" s="60">
        <v>1</v>
      </c>
      <c r="E2314" s="60">
        <v>1</v>
      </c>
      <c r="F2314" s="72"/>
    </row>
    <row r="2315" spans="2:6" x14ac:dyDescent="0.25">
      <c r="B2315" s="49" t="s">
        <v>7139</v>
      </c>
      <c r="C2315" s="49" t="s">
        <v>5976</v>
      </c>
      <c r="D2315" s="60">
        <v>1</v>
      </c>
      <c r="E2315" s="60">
        <v>1</v>
      </c>
      <c r="F2315" s="72"/>
    </row>
    <row r="2316" spans="2:6" x14ac:dyDescent="0.25">
      <c r="B2316" s="49" t="s">
        <v>7138</v>
      </c>
      <c r="C2316" s="49" t="s">
        <v>5976</v>
      </c>
      <c r="D2316" s="60">
        <v>1</v>
      </c>
      <c r="E2316" s="60">
        <v>1</v>
      </c>
      <c r="F2316" s="72"/>
    </row>
    <row r="2317" spans="2:6" x14ac:dyDescent="0.25">
      <c r="B2317" s="49" t="s">
        <v>7137</v>
      </c>
      <c r="C2317" s="49" t="s">
        <v>5976</v>
      </c>
      <c r="D2317" s="60">
        <v>1</v>
      </c>
      <c r="E2317" s="60">
        <v>1</v>
      </c>
      <c r="F2317" s="72"/>
    </row>
    <row r="2318" spans="2:6" x14ac:dyDescent="0.25">
      <c r="B2318" s="49" t="s">
        <v>7136</v>
      </c>
      <c r="C2318" s="49" t="s">
        <v>5976</v>
      </c>
      <c r="D2318" s="60">
        <v>1</v>
      </c>
      <c r="E2318" s="60">
        <v>1</v>
      </c>
      <c r="F2318" s="72"/>
    </row>
    <row r="2319" spans="2:6" x14ac:dyDescent="0.25">
      <c r="B2319" s="49" t="s">
        <v>7135</v>
      </c>
      <c r="C2319" s="49" t="s">
        <v>5976</v>
      </c>
      <c r="D2319" s="60">
        <v>1</v>
      </c>
      <c r="E2319" s="60">
        <v>1</v>
      </c>
      <c r="F2319" s="72"/>
    </row>
    <row r="2320" spans="2:6" x14ac:dyDescent="0.25">
      <c r="B2320" s="49" t="s">
        <v>7134</v>
      </c>
      <c r="C2320" s="49" t="s">
        <v>5976</v>
      </c>
      <c r="D2320" s="60">
        <v>1</v>
      </c>
      <c r="E2320" s="60">
        <v>1</v>
      </c>
      <c r="F2320" s="72"/>
    </row>
    <row r="2321" spans="2:6" x14ac:dyDescent="0.25">
      <c r="B2321" s="49" t="s">
        <v>7133</v>
      </c>
      <c r="C2321" s="49" t="s">
        <v>5976</v>
      </c>
      <c r="D2321" s="60">
        <v>2</v>
      </c>
      <c r="E2321" s="60">
        <v>1</v>
      </c>
      <c r="F2321" s="72"/>
    </row>
    <row r="2322" spans="2:6" x14ac:dyDescent="0.25">
      <c r="B2322" s="49" t="s">
        <v>7132</v>
      </c>
      <c r="C2322" s="49" t="s">
        <v>5976</v>
      </c>
      <c r="D2322" s="60">
        <v>1</v>
      </c>
      <c r="E2322" s="60">
        <v>1</v>
      </c>
      <c r="F2322" s="72"/>
    </row>
    <row r="2323" spans="2:6" x14ac:dyDescent="0.25">
      <c r="B2323" s="49" t="s">
        <v>7131</v>
      </c>
      <c r="C2323" s="49" t="s">
        <v>5976</v>
      </c>
      <c r="D2323" s="60">
        <v>2</v>
      </c>
      <c r="E2323" s="60">
        <v>1</v>
      </c>
      <c r="F2323" s="72"/>
    </row>
    <row r="2324" spans="2:6" x14ac:dyDescent="0.25">
      <c r="B2324" s="49" t="s">
        <v>7130</v>
      </c>
      <c r="C2324" s="49" t="s">
        <v>5976</v>
      </c>
      <c r="D2324" s="60">
        <v>1</v>
      </c>
      <c r="E2324" s="60">
        <v>1</v>
      </c>
      <c r="F2324" s="72"/>
    </row>
    <row r="2325" spans="2:6" x14ac:dyDescent="0.25">
      <c r="B2325" s="49" t="s">
        <v>7129</v>
      </c>
      <c r="C2325" s="49" t="s">
        <v>5976</v>
      </c>
      <c r="D2325" s="60">
        <v>1</v>
      </c>
      <c r="E2325" s="60">
        <v>1</v>
      </c>
      <c r="F2325" s="72"/>
    </row>
    <row r="2326" spans="2:6" x14ac:dyDescent="0.25">
      <c r="B2326" s="49" t="s">
        <v>7128</v>
      </c>
      <c r="C2326" s="49" t="s">
        <v>5976</v>
      </c>
      <c r="D2326" s="60">
        <v>1</v>
      </c>
      <c r="E2326" s="60">
        <v>1</v>
      </c>
      <c r="F2326" s="72"/>
    </row>
    <row r="2327" spans="2:6" x14ac:dyDescent="0.25">
      <c r="B2327" s="49" t="s">
        <v>7127</v>
      </c>
      <c r="C2327" s="49" t="s">
        <v>5976</v>
      </c>
      <c r="D2327" s="60">
        <v>1</v>
      </c>
      <c r="E2327" s="60">
        <v>1</v>
      </c>
      <c r="F2327" s="72"/>
    </row>
    <row r="2328" spans="2:6" x14ac:dyDescent="0.25">
      <c r="B2328" s="49" t="s">
        <v>7126</v>
      </c>
      <c r="C2328" s="49" t="s">
        <v>5976</v>
      </c>
      <c r="D2328" s="60">
        <v>2</v>
      </c>
      <c r="E2328" s="60">
        <v>1</v>
      </c>
      <c r="F2328" s="72"/>
    </row>
    <row r="2329" spans="2:6" x14ac:dyDescent="0.25">
      <c r="B2329" s="49" t="s">
        <v>7125</v>
      </c>
      <c r="C2329" s="49" t="s">
        <v>5976</v>
      </c>
      <c r="D2329" s="60">
        <v>1</v>
      </c>
      <c r="E2329" s="60">
        <v>1</v>
      </c>
      <c r="F2329" s="72"/>
    </row>
    <row r="2330" spans="2:6" x14ac:dyDescent="0.25">
      <c r="B2330" s="49" t="s">
        <v>7124</v>
      </c>
      <c r="C2330" s="49" t="s">
        <v>5976</v>
      </c>
      <c r="D2330" s="60">
        <v>1</v>
      </c>
      <c r="E2330" s="60">
        <v>1</v>
      </c>
      <c r="F2330" s="72"/>
    </row>
    <row r="2331" spans="2:6" x14ac:dyDescent="0.25">
      <c r="B2331" s="49" t="s">
        <v>7123</v>
      </c>
      <c r="C2331" s="49" t="s">
        <v>5976</v>
      </c>
      <c r="D2331" s="60">
        <v>1</v>
      </c>
      <c r="E2331" s="60">
        <v>1</v>
      </c>
      <c r="F2331" s="72"/>
    </row>
    <row r="2332" spans="2:6" x14ac:dyDescent="0.25">
      <c r="B2332" s="49" t="s">
        <v>7122</v>
      </c>
      <c r="C2332" s="49" t="s">
        <v>5976</v>
      </c>
      <c r="D2332" s="60">
        <v>1</v>
      </c>
      <c r="E2332" s="60">
        <v>1</v>
      </c>
      <c r="F2332" s="72"/>
    </row>
    <row r="2333" spans="2:6" x14ac:dyDescent="0.25">
      <c r="B2333" s="49" t="s">
        <v>7121</v>
      </c>
      <c r="C2333" s="49" t="s">
        <v>5976</v>
      </c>
      <c r="D2333" s="60">
        <v>2</v>
      </c>
      <c r="E2333" s="60">
        <v>1</v>
      </c>
      <c r="F2333" s="72"/>
    </row>
    <row r="2334" spans="2:6" x14ac:dyDescent="0.25">
      <c r="B2334" s="49" t="s">
        <v>7120</v>
      </c>
      <c r="C2334" s="49" t="s">
        <v>5976</v>
      </c>
      <c r="D2334" s="60">
        <v>1</v>
      </c>
      <c r="E2334" s="60">
        <v>1</v>
      </c>
      <c r="F2334" s="72"/>
    </row>
    <row r="2335" spans="2:6" x14ac:dyDescent="0.25">
      <c r="B2335" s="49" t="s">
        <v>7119</v>
      </c>
      <c r="C2335" s="49" t="s">
        <v>5976</v>
      </c>
      <c r="D2335" s="60">
        <v>1</v>
      </c>
      <c r="E2335" s="60">
        <v>1</v>
      </c>
      <c r="F2335" s="72"/>
    </row>
    <row r="2336" spans="2:6" x14ac:dyDescent="0.25">
      <c r="B2336" s="49" t="s">
        <v>7118</v>
      </c>
      <c r="C2336" s="49" t="s">
        <v>5976</v>
      </c>
      <c r="D2336" s="60">
        <v>1</v>
      </c>
      <c r="E2336" s="60">
        <v>1</v>
      </c>
      <c r="F2336" s="72"/>
    </row>
    <row r="2337" spans="2:6" x14ac:dyDescent="0.25">
      <c r="B2337" s="49" t="s">
        <v>7117</v>
      </c>
      <c r="C2337" s="49" t="s">
        <v>5976</v>
      </c>
      <c r="D2337" s="60">
        <v>1</v>
      </c>
      <c r="E2337" s="60">
        <v>1</v>
      </c>
      <c r="F2337" s="72"/>
    </row>
    <row r="2338" spans="2:6" x14ac:dyDescent="0.25">
      <c r="B2338" s="49" t="s">
        <v>7116</v>
      </c>
      <c r="C2338" s="49" t="s">
        <v>5976</v>
      </c>
      <c r="D2338" s="60">
        <v>2</v>
      </c>
      <c r="E2338" s="60">
        <v>1</v>
      </c>
      <c r="F2338" s="72"/>
    </row>
    <row r="2339" spans="2:6" x14ac:dyDescent="0.25">
      <c r="B2339" s="49" t="s">
        <v>7115</v>
      </c>
      <c r="C2339" s="49" t="s">
        <v>5976</v>
      </c>
      <c r="D2339" s="60">
        <v>2</v>
      </c>
      <c r="E2339" s="60">
        <v>1</v>
      </c>
      <c r="F2339" s="72"/>
    </row>
    <row r="2340" spans="2:6" x14ac:dyDescent="0.25">
      <c r="B2340" s="49" t="s">
        <v>7114</v>
      </c>
      <c r="C2340" s="49" t="s">
        <v>5976</v>
      </c>
      <c r="D2340" s="60">
        <v>1</v>
      </c>
      <c r="E2340" s="60">
        <v>1</v>
      </c>
      <c r="F2340" s="72"/>
    </row>
    <row r="2341" spans="2:6" x14ac:dyDescent="0.25">
      <c r="B2341" s="49" t="s">
        <v>7113</v>
      </c>
      <c r="C2341" s="49" t="s">
        <v>5976</v>
      </c>
      <c r="D2341" s="60">
        <v>1</v>
      </c>
      <c r="E2341" s="60">
        <v>1</v>
      </c>
      <c r="F2341" s="72"/>
    </row>
    <row r="2342" spans="2:6" x14ac:dyDescent="0.25">
      <c r="B2342" s="49" t="s">
        <v>7112</v>
      </c>
      <c r="C2342" s="49" t="s">
        <v>5976</v>
      </c>
      <c r="D2342" s="60">
        <v>1</v>
      </c>
      <c r="E2342" s="60">
        <v>1</v>
      </c>
      <c r="F2342" s="72"/>
    </row>
    <row r="2343" spans="2:6" x14ac:dyDescent="0.25">
      <c r="B2343" s="49" t="s">
        <v>7111</v>
      </c>
      <c r="C2343" s="49" t="s">
        <v>5976</v>
      </c>
      <c r="D2343" s="60">
        <v>1</v>
      </c>
      <c r="E2343" s="60">
        <v>1</v>
      </c>
      <c r="F2343" s="72"/>
    </row>
    <row r="2344" spans="2:6" x14ac:dyDescent="0.25">
      <c r="B2344" s="49" t="s">
        <v>7110</v>
      </c>
      <c r="C2344" s="49" t="s">
        <v>5976</v>
      </c>
      <c r="D2344" s="60">
        <v>1</v>
      </c>
      <c r="E2344" s="60">
        <v>1</v>
      </c>
      <c r="F2344" s="72"/>
    </row>
    <row r="2345" spans="2:6" x14ac:dyDescent="0.25">
      <c r="B2345" s="49" t="s">
        <v>7109</v>
      </c>
      <c r="C2345" s="49" t="s">
        <v>5976</v>
      </c>
      <c r="D2345" s="60">
        <v>2</v>
      </c>
      <c r="E2345" s="60">
        <v>1</v>
      </c>
      <c r="F2345" s="72"/>
    </row>
    <row r="2346" spans="2:6" x14ac:dyDescent="0.25">
      <c r="B2346" s="49" t="s">
        <v>7108</v>
      </c>
      <c r="C2346" s="49" t="s">
        <v>5976</v>
      </c>
      <c r="D2346" s="60">
        <v>2</v>
      </c>
      <c r="E2346" s="60">
        <v>1</v>
      </c>
      <c r="F2346" s="72"/>
    </row>
    <row r="2347" spans="2:6" x14ac:dyDescent="0.25">
      <c r="B2347" s="49" t="s">
        <v>7107</v>
      </c>
      <c r="C2347" s="49" t="s">
        <v>5976</v>
      </c>
      <c r="D2347" s="60">
        <v>1</v>
      </c>
      <c r="E2347" s="60">
        <v>1</v>
      </c>
      <c r="F2347" s="72"/>
    </row>
    <row r="2348" spans="2:6" x14ac:dyDescent="0.25">
      <c r="B2348" s="49" t="s">
        <v>7106</v>
      </c>
      <c r="C2348" s="49" t="s">
        <v>5976</v>
      </c>
      <c r="D2348" s="60">
        <v>2</v>
      </c>
      <c r="E2348" s="60">
        <v>1</v>
      </c>
      <c r="F2348" s="72"/>
    </row>
    <row r="2349" spans="2:6" x14ac:dyDescent="0.25">
      <c r="B2349" s="49" t="s">
        <v>7105</v>
      </c>
      <c r="C2349" s="49" t="s">
        <v>5976</v>
      </c>
      <c r="D2349" s="60">
        <v>1</v>
      </c>
      <c r="E2349" s="60">
        <v>1</v>
      </c>
      <c r="F2349" s="72"/>
    </row>
    <row r="2350" spans="2:6" x14ac:dyDescent="0.25">
      <c r="B2350" s="49" t="s">
        <v>7104</v>
      </c>
      <c r="C2350" s="49" t="s">
        <v>5976</v>
      </c>
      <c r="D2350" s="60">
        <v>1</v>
      </c>
      <c r="E2350" s="60">
        <v>1</v>
      </c>
      <c r="F2350" s="72"/>
    </row>
    <row r="2351" spans="2:6" x14ac:dyDescent="0.25">
      <c r="B2351" s="49" t="s">
        <v>7103</v>
      </c>
      <c r="C2351" s="49" t="s">
        <v>5976</v>
      </c>
      <c r="D2351" s="60">
        <v>1</v>
      </c>
      <c r="E2351" s="60">
        <v>1</v>
      </c>
      <c r="F2351" s="72"/>
    </row>
    <row r="2352" spans="2:6" x14ac:dyDescent="0.25">
      <c r="B2352" s="49" t="s">
        <v>7102</v>
      </c>
      <c r="C2352" s="49" t="s">
        <v>5976</v>
      </c>
      <c r="D2352" s="60">
        <v>2</v>
      </c>
      <c r="E2352" s="60">
        <v>1</v>
      </c>
      <c r="F2352" s="72"/>
    </row>
    <row r="2353" spans="2:6" x14ac:dyDescent="0.25">
      <c r="B2353" s="49" t="s">
        <v>7101</v>
      </c>
      <c r="C2353" s="49" t="s">
        <v>5976</v>
      </c>
      <c r="D2353" s="60">
        <v>1</v>
      </c>
      <c r="E2353" s="60">
        <v>1</v>
      </c>
      <c r="F2353" s="72"/>
    </row>
    <row r="2354" spans="2:6" x14ac:dyDescent="0.25">
      <c r="B2354" s="49" t="s">
        <v>7100</v>
      </c>
      <c r="C2354" s="49" t="s">
        <v>5976</v>
      </c>
      <c r="D2354" s="60">
        <v>1</v>
      </c>
      <c r="E2354" s="60">
        <v>1</v>
      </c>
      <c r="F2354" s="72"/>
    </row>
    <row r="2355" spans="2:6" x14ac:dyDescent="0.25">
      <c r="B2355" s="49" t="s">
        <v>7099</v>
      </c>
      <c r="C2355" s="49" t="s">
        <v>5976</v>
      </c>
      <c r="D2355" s="60">
        <v>1</v>
      </c>
      <c r="E2355" s="60">
        <v>1</v>
      </c>
      <c r="F2355" s="72"/>
    </row>
    <row r="2356" spans="2:6" x14ac:dyDescent="0.25">
      <c r="B2356" s="49" t="s">
        <v>7098</v>
      </c>
      <c r="C2356" s="49" t="s">
        <v>5976</v>
      </c>
      <c r="D2356" s="60">
        <v>1</v>
      </c>
      <c r="E2356" s="60">
        <v>1</v>
      </c>
      <c r="F2356" s="72"/>
    </row>
    <row r="2357" spans="2:6" x14ac:dyDescent="0.25">
      <c r="B2357" s="49" t="s">
        <v>7097</v>
      </c>
      <c r="C2357" s="49" t="s">
        <v>5976</v>
      </c>
      <c r="D2357" s="60">
        <v>1</v>
      </c>
      <c r="E2357" s="60">
        <v>1</v>
      </c>
      <c r="F2357" s="72"/>
    </row>
    <row r="2358" spans="2:6" x14ac:dyDescent="0.25">
      <c r="B2358" s="49" t="s">
        <v>7096</v>
      </c>
      <c r="C2358" s="49" t="s">
        <v>5976</v>
      </c>
      <c r="D2358" s="60">
        <v>2</v>
      </c>
      <c r="E2358" s="60">
        <v>1</v>
      </c>
      <c r="F2358" s="72"/>
    </row>
    <row r="2359" spans="2:6" x14ac:dyDescent="0.25">
      <c r="B2359" s="49" t="s">
        <v>7095</v>
      </c>
      <c r="C2359" s="49" t="s">
        <v>5976</v>
      </c>
      <c r="D2359" s="60">
        <v>1</v>
      </c>
      <c r="E2359" s="60">
        <v>1</v>
      </c>
      <c r="F2359" s="72"/>
    </row>
    <row r="2360" spans="2:6" x14ac:dyDescent="0.25">
      <c r="B2360" s="49" t="s">
        <v>7094</v>
      </c>
      <c r="C2360" s="49" t="s">
        <v>5976</v>
      </c>
      <c r="D2360" s="60">
        <v>1</v>
      </c>
      <c r="E2360" s="60">
        <v>1</v>
      </c>
      <c r="F2360" s="72"/>
    </row>
    <row r="2361" spans="2:6" x14ac:dyDescent="0.25">
      <c r="B2361" s="49" t="s">
        <v>7093</v>
      </c>
      <c r="C2361" s="49" t="s">
        <v>5976</v>
      </c>
      <c r="D2361" s="60">
        <v>2</v>
      </c>
      <c r="E2361" s="60">
        <v>1</v>
      </c>
      <c r="F2361" s="72"/>
    </row>
    <row r="2362" spans="2:6" x14ac:dyDescent="0.25">
      <c r="B2362" s="49" t="s">
        <v>7092</v>
      </c>
      <c r="C2362" s="49" t="s">
        <v>5976</v>
      </c>
      <c r="D2362" s="60">
        <v>1</v>
      </c>
      <c r="E2362" s="60">
        <v>1</v>
      </c>
      <c r="F2362" s="72"/>
    </row>
    <row r="2363" spans="2:6" x14ac:dyDescent="0.25">
      <c r="B2363" s="49" t="s">
        <v>7091</v>
      </c>
      <c r="C2363" s="49" t="s">
        <v>5976</v>
      </c>
      <c r="D2363" s="60">
        <v>1</v>
      </c>
      <c r="E2363" s="60">
        <v>1</v>
      </c>
      <c r="F2363" s="72"/>
    </row>
    <row r="2364" spans="2:6" x14ac:dyDescent="0.25">
      <c r="B2364" s="49" t="s">
        <v>7090</v>
      </c>
      <c r="C2364" s="49" t="s">
        <v>5976</v>
      </c>
      <c r="D2364" s="60">
        <v>1</v>
      </c>
      <c r="E2364" s="60">
        <v>1</v>
      </c>
      <c r="F2364" s="72"/>
    </row>
    <row r="2365" spans="2:6" x14ac:dyDescent="0.25">
      <c r="B2365" s="49" t="s">
        <v>7089</v>
      </c>
      <c r="C2365" s="49" t="s">
        <v>5976</v>
      </c>
      <c r="D2365" s="60">
        <v>1</v>
      </c>
      <c r="E2365" s="60">
        <v>1</v>
      </c>
      <c r="F2365" s="72"/>
    </row>
    <row r="2366" spans="2:6" x14ac:dyDescent="0.25">
      <c r="B2366" s="49" t="s">
        <v>7088</v>
      </c>
      <c r="C2366" s="49" t="s">
        <v>5976</v>
      </c>
      <c r="D2366" s="60">
        <v>1</v>
      </c>
      <c r="E2366" s="60">
        <v>1</v>
      </c>
      <c r="F2366" s="72"/>
    </row>
    <row r="2367" spans="2:6" x14ac:dyDescent="0.25">
      <c r="B2367" s="49" t="s">
        <v>7087</v>
      </c>
      <c r="C2367" s="49" t="s">
        <v>5976</v>
      </c>
      <c r="D2367" s="60">
        <v>1</v>
      </c>
      <c r="E2367" s="60">
        <v>1</v>
      </c>
      <c r="F2367" s="72"/>
    </row>
    <row r="2368" spans="2:6" x14ac:dyDescent="0.25">
      <c r="B2368" s="49" t="s">
        <v>7086</v>
      </c>
      <c r="C2368" s="49" t="s">
        <v>5976</v>
      </c>
      <c r="D2368" s="60">
        <v>1</v>
      </c>
      <c r="E2368" s="60">
        <v>1</v>
      </c>
      <c r="F2368" s="72"/>
    </row>
    <row r="2369" spans="2:6" x14ac:dyDescent="0.25">
      <c r="B2369" s="49" t="s">
        <v>7085</v>
      </c>
      <c r="C2369" s="49" t="s">
        <v>5976</v>
      </c>
      <c r="D2369" s="60">
        <v>1</v>
      </c>
      <c r="E2369" s="60">
        <v>1</v>
      </c>
      <c r="F2369" s="72"/>
    </row>
    <row r="2370" spans="2:6" x14ac:dyDescent="0.25">
      <c r="B2370" s="49" t="s">
        <v>7084</v>
      </c>
      <c r="C2370" s="49" t="s">
        <v>5976</v>
      </c>
      <c r="D2370" s="60">
        <v>1</v>
      </c>
      <c r="E2370" s="60">
        <v>1</v>
      </c>
      <c r="F2370" s="72"/>
    </row>
    <row r="2371" spans="2:6" x14ac:dyDescent="0.25">
      <c r="B2371" s="49" t="s">
        <v>7083</v>
      </c>
      <c r="C2371" s="49" t="s">
        <v>5976</v>
      </c>
      <c r="D2371" s="60">
        <v>1</v>
      </c>
      <c r="E2371" s="60">
        <v>1</v>
      </c>
      <c r="F2371" s="72"/>
    </row>
    <row r="2372" spans="2:6" x14ac:dyDescent="0.25">
      <c r="B2372" s="49" t="s">
        <v>7082</v>
      </c>
      <c r="C2372" s="49" t="s">
        <v>5976</v>
      </c>
      <c r="D2372" s="60">
        <v>2</v>
      </c>
      <c r="E2372" s="60">
        <v>1</v>
      </c>
      <c r="F2372" s="72"/>
    </row>
    <row r="2373" spans="2:6" x14ac:dyDescent="0.25">
      <c r="B2373" s="49" t="s">
        <v>7081</v>
      </c>
      <c r="C2373" s="49" t="s">
        <v>5976</v>
      </c>
      <c r="D2373" s="60">
        <v>2</v>
      </c>
      <c r="E2373" s="60">
        <v>1</v>
      </c>
      <c r="F2373" s="72"/>
    </row>
    <row r="2374" spans="2:6" x14ac:dyDescent="0.25">
      <c r="B2374" s="49" t="s">
        <v>7080</v>
      </c>
      <c r="C2374" s="49" t="s">
        <v>5976</v>
      </c>
      <c r="D2374" s="60">
        <v>3</v>
      </c>
      <c r="E2374" s="60">
        <v>1</v>
      </c>
      <c r="F2374" s="72"/>
    </row>
    <row r="2375" spans="2:6" x14ac:dyDescent="0.25">
      <c r="B2375" s="49" t="s">
        <v>7079</v>
      </c>
      <c r="C2375" s="49" t="s">
        <v>5976</v>
      </c>
      <c r="D2375" s="60">
        <v>1</v>
      </c>
      <c r="E2375" s="60">
        <v>1</v>
      </c>
      <c r="F2375" s="72"/>
    </row>
    <row r="2376" spans="2:6" x14ac:dyDescent="0.25">
      <c r="B2376" s="49" t="s">
        <v>7078</v>
      </c>
      <c r="C2376" s="49" t="s">
        <v>5976</v>
      </c>
      <c r="D2376" s="60">
        <v>1</v>
      </c>
      <c r="E2376" s="60">
        <v>1</v>
      </c>
      <c r="F2376" s="72"/>
    </row>
    <row r="2377" spans="2:6" x14ac:dyDescent="0.25">
      <c r="B2377" s="49" t="s">
        <v>7077</v>
      </c>
      <c r="C2377" s="49" t="s">
        <v>5976</v>
      </c>
      <c r="D2377" s="60">
        <v>2</v>
      </c>
      <c r="E2377" s="60">
        <v>1</v>
      </c>
      <c r="F2377" s="72"/>
    </row>
    <row r="2378" spans="2:6" x14ac:dyDescent="0.25">
      <c r="B2378" s="49" t="s">
        <v>7076</v>
      </c>
      <c r="C2378" s="49" t="s">
        <v>5976</v>
      </c>
      <c r="D2378" s="60">
        <v>1</v>
      </c>
      <c r="E2378" s="60">
        <v>1</v>
      </c>
      <c r="F2378" s="72"/>
    </row>
    <row r="2379" spans="2:6" x14ac:dyDescent="0.25">
      <c r="B2379" s="49" t="s">
        <v>7075</v>
      </c>
      <c r="C2379" s="49" t="s">
        <v>5976</v>
      </c>
      <c r="D2379" s="60">
        <v>1</v>
      </c>
      <c r="E2379" s="60">
        <v>1</v>
      </c>
      <c r="F2379" s="72"/>
    </row>
    <row r="2380" spans="2:6" x14ac:dyDescent="0.25">
      <c r="B2380" s="49" t="s">
        <v>7074</v>
      </c>
      <c r="C2380" s="49" t="s">
        <v>5976</v>
      </c>
      <c r="D2380" s="60">
        <v>2</v>
      </c>
      <c r="E2380" s="60">
        <v>1</v>
      </c>
      <c r="F2380" s="72"/>
    </row>
    <row r="2381" spans="2:6" x14ac:dyDescent="0.25">
      <c r="B2381" s="49" t="s">
        <v>7073</v>
      </c>
      <c r="C2381" s="49" t="s">
        <v>5976</v>
      </c>
      <c r="D2381" s="60">
        <v>2</v>
      </c>
      <c r="E2381" s="60">
        <v>1</v>
      </c>
      <c r="F2381" s="72"/>
    </row>
    <row r="2382" spans="2:6" x14ac:dyDescent="0.25">
      <c r="B2382" s="49" t="s">
        <v>7072</v>
      </c>
      <c r="C2382" s="49" t="s">
        <v>5976</v>
      </c>
      <c r="D2382" s="60">
        <v>2</v>
      </c>
      <c r="E2382" s="60">
        <v>1</v>
      </c>
      <c r="F2382" s="72"/>
    </row>
    <row r="2383" spans="2:6" x14ac:dyDescent="0.25">
      <c r="B2383" s="49" t="s">
        <v>7071</v>
      </c>
      <c r="C2383" s="49" t="s">
        <v>5976</v>
      </c>
      <c r="D2383" s="60">
        <v>2</v>
      </c>
      <c r="E2383" s="60">
        <v>1</v>
      </c>
      <c r="F2383" s="72"/>
    </row>
    <row r="2384" spans="2:6" x14ac:dyDescent="0.25">
      <c r="B2384" s="49" t="s">
        <v>7070</v>
      </c>
      <c r="C2384" s="49" t="s">
        <v>5976</v>
      </c>
      <c r="D2384" s="60">
        <v>2</v>
      </c>
      <c r="E2384" s="60">
        <v>1</v>
      </c>
      <c r="F2384" s="72"/>
    </row>
    <row r="2385" spans="2:6" x14ac:dyDescent="0.25">
      <c r="B2385" s="49" t="s">
        <v>7069</v>
      </c>
      <c r="C2385" s="49" t="s">
        <v>5976</v>
      </c>
      <c r="D2385" s="60">
        <v>1</v>
      </c>
      <c r="E2385" s="60">
        <v>1</v>
      </c>
      <c r="F2385" s="72"/>
    </row>
    <row r="2386" spans="2:6" x14ac:dyDescent="0.25">
      <c r="B2386" s="49" t="s">
        <v>7068</v>
      </c>
      <c r="C2386" s="49" t="s">
        <v>5976</v>
      </c>
      <c r="D2386" s="60">
        <v>1</v>
      </c>
      <c r="E2386" s="60">
        <v>1</v>
      </c>
      <c r="F2386" s="72"/>
    </row>
    <row r="2387" spans="2:6" x14ac:dyDescent="0.25">
      <c r="B2387" s="49" t="s">
        <v>7067</v>
      </c>
      <c r="C2387" s="49" t="s">
        <v>5976</v>
      </c>
      <c r="D2387" s="60">
        <v>1</v>
      </c>
      <c r="E2387" s="60">
        <v>1</v>
      </c>
      <c r="F2387" s="72"/>
    </row>
    <row r="2388" spans="2:6" x14ac:dyDescent="0.25">
      <c r="B2388" s="49" t="s">
        <v>7066</v>
      </c>
      <c r="C2388" s="49" t="s">
        <v>5976</v>
      </c>
      <c r="D2388" s="60">
        <v>1</v>
      </c>
      <c r="E2388" s="60">
        <v>1</v>
      </c>
      <c r="F2388" s="72"/>
    </row>
    <row r="2389" spans="2:6" x14ac:dyDescent="0.25">
      <c r="B2389" s="49" t="s">
        <v>7065</v>
      </c>
      <c r="C2389" s="49" t="s">
        <v>5976</v>
      </c>
      <c r="D2389" s="60">
        <v>1</v>
      </c>
      <c r="E2389" s="60">
        <v>1</v>
      </c>
      <c r="F2389" s="72"/>
    </row>
    <row r="2390" spans="2:6" x14ac:dyDescent="0.25">
      <c r="B2390" s="49" t="s">
        <v>7064</v>
      </c>
      <c r="C2390" s="49" t="s">
        <v>5976</v>
      </c>
      <c r="D2390" s="60">
        <v>1</v>
      </c>
      <c r="E2390" s="60">
        <v>1</v>
      </c>
      <c r="F2390" s="72"/>
    </row>
    <row r="2391" spans="2:6" x14ac:dyDescent="0.25">
      <c r="B2391" s="49" t="s">
        <v>7063</v>
      </c>
      <c r="C2391" s="49" t="s">
        <v>5976</v>
      </c>
      <c r="D2391" s="60">
        <v>1</v>
      </c>
      <c r="E2391" s="60">
        <v>1</v>
      </c>
      <c r="F2391" s="72"/>
    </row>
    <row r="2392" spans="2:6" x14ac:dyDescent="0.25">
      <c r="B2392" s="49" t="s">
        <v>7062</v>
      </c>
      <c r="C2392" s="49" t="s">
        <v>5976</v>
      </c>
      <c r="D2392" s="60">
        <v>1</v>
      </c>
      <c r="E2392" s="60">
        <v>1</v>
      </c>
      <c r="F2392" s="72"/>
    </row>
    <row r="2393" spans="2:6" x14ac:dyDescent="0.25">
      <c r="B2393" s="49" t="s">
        <v>7061</v>
      </c>
      <c r="C2393" s="49" t="s">
        <v>5976</v>
      </c>
      <c r="D2393" s="60">
        <v>1</v>
      </c>
      <c r="E2393" s="60">
        <v>1</v>
      </c>
      <c r="F2393" s="72"/>
    </row>
    <row r="2394" spans="2:6" x14ac:dyDescent="0.25">
      <c r="B2394" s="49" t="s">
        <v>7060</v>
      </c>
      <c r="C2394" s="49" t="s">
        <v>5976</v>
      </c>
      <c r="D2394" s="60">
        <v>1</v>
      </c>
      <c r="E2394" s="60">
        <v>1</v>
      </c>
      <c r="F2394" s="72"/>
    </row>
    <row r="2395" spans="2:6" x14ac:dyDescent="0.25">
      <c r="B2395" s="49" t="s">
        <v>7059</v>
      </c>
      <c r="C2395" s="49" t="s">
        <v>5976</v>
      </c>
      <c r="D2395" s="60">
        <v>1</v>
      </c>
      <c r="E2395" s="60">
        <v>1</v>
      </c>
      <c r="F2395" s="72"/>
    </row>
    <row r="2396" spans="2:6" x14ac:dyDescent="0.25">
      <c r="B2396" s="49" t="s">
        <v>7058</v>
      </c>
      <c r="C2396" s="49" t="s">
        <v>5976</v>
      </c>
      <c r="D2396" s="60">
        <v>1</v>
      </c>
      <c r="E2396" s="60">
        <v>1</v>
      </c>
      <c r="F2396" s="72"/>
    </row>
    <row r="2397" spans="2:6" x14ac:dyDescent="0.25">
      <c r="B2397" s="49" t="s">
        <v>7057</v>
      </c>
      <c r="C2397" s="49" t="s">
        <v>5976</v>
      </c>
      <c r="D2397" s="60">
        <v>1</v>
      </c>
      <c r="E2397" s="60">
        <v>1</v>
      </c>
      <c r="F2397" s="72"/>
    </row>
    <row r="2398" spans="2:6" x14ac:dyDescent="0.25">
      <c r="B2398" s="49" t="s">
        <v>7056</v>
      </c>
      <c r="C2398" s="49" t="s">
        <v>5976</v>
      </c>
      <c r="D2398" s="60">
        <v>1</v>
      </c>
      <c r="E2398" s="60">
        <v>1</v>
      </c>
      <c r="F2398" s="72"/>
    </row>
    <row r="2399" spans="2:6" x14ac:dyDescent="0.25">
      <c r="B2399" s="49" t="s">
        <v>7055</v>
      </c>
      <c r="C2399" s="49" t="s">
        <v>5976</v>
      </c>
      <c r="D2399" s="60">
        <v>2</v>
      </c>
      <c r="E2399" s="60">
        <v>1</v>
      </c>
      <c r="F2399" s="72"/>
    </row>
    <row r="2400" spans="2:6" x14ac:dyDescent="0.25">
      <c r="B2400" s="49" t="s">
        <v>7054</v>
      </c>
      <c r="C2400" s="49" t="s">
        <v>5976</v>
      </c>
      <c r="D2400" s="60">
        <v>1</v>
      </c>
      <c r="E2400" s="60">
        <v>1</v>
      </c>
      <c r="F2400" s="72"/>
    </row>
    <row r="2401" spans="2:6" x14ac:dyDescent="0.25">
      <c r="B2401" s="49" t="s">
        <v>7053</v>
      </c>
      <c r="C2401" s="49" t="s">
        <v>5976</v>
      </c>
      <c r="D2401" s="60">
        <v>1</v>
      </c>
      <c r="E2401" s="60">
        <v>1</v>
      </c>
      <c r="F2401" s="72"/>
    </row>
    <row r="2402" spans="2:6" x14ac:dyDescent="0.25">
      <c r="B2402" s="49" t="s">
        <v>7052</v>
      </c>
      <c r="C2402" s="49" t="s">
        <v>5976</v>
      </c>
      <c r="D2402" s="60">
        <v>1</v>
      </c>
      <c r="E2402" s="60">
        <v>1</v>
      </c>
      <c r="F2402" s="72"/>
    </row>
    <row r="2403" spans="2:6" x14ac:dyDescent="0.25">
      <c r="B2403" s="49" t="s">
        <v>7051</v>
      </c>
      <c r="C2403" s="49" t="s">
        <v>5976</v>
      </c>
      <c r="D2403" s="60">
        <v>1</v>
      </c>
      <c r="E2403" s="60">
        <v>1</v>
      </c>
      <c r="F2403" s="72"/>
    </row>
    <row r="2404" spans="2:6" x14ac:dyDescent="0.25">
      <c r="B2404" s="49" t="s">
        <v>7050</v>
      </c>
      <c r="C2404" s="49" t="s">
        <v>5976</v>
      </c>
      <c r="D2404" s="60">
        <v>1</v>
      </c>
      <c r="E2404" s="60">
        <v>1</v>
      </c>
      <c r="F2404" s="72"/>
    </row>
    <row r="2405" spans="2:6" x14ac:dyDescent="0.25">
      <c r="B2405" s="49" t="s">
        <v>7049</v>
      </c>
      <c r="C2405" s="49" t="s">
        <v>5976</v>
      </c>
      <c r="D2405" s="60">
        <v>1</v>
      </c>
      <c r="E2405" s="60">
        <v>1</v>
      </c>
      <c r="F2405" s="72"/>
    </row>
    <row r="2406" spans="2:6" x14ac:dyDescent="0.25">
      <c r="B2406" s="49" t="s">
        <v>7048</v>
      </c>
      <c r="C2406" s="49" t="s">
        <v>5976</v>
      </c>
      <c r="D2406" s="60">
        <v>1</v>
      </c>
      <c r="E2406" s="60">
        <v>1</v>
      </c>
      <c r="F2406" s="72"/>
    </row>
    <row r="2407" spans="2:6" x14ac:dyDescent="0.25">
      <c r="B2407" s="49" t="s">
        <v>7047</v>
      </c>
      <c r="C2407" s="49" t="s">
        <v>5976</v>
      </c>
      <c r="D2407" s="60">
        <v>1</v>
      </c>
      <c r="E2407" s="60">
        <v>1</v>
      </c>
      <c r="F2407" s="72"/>
    </row>
    <row r="2408" spans="2:6" x14ac:dyDescent="0.25">
      <c r="B2408" s="49" t="s">
        <v>7046</v>
      </c>
      <c r="C2408" s="49" t="s">
        <v>5976</v>
      </c>
      <c r="D2408" s="60">
        <v>1</v>
      </c>
      <c r="E2408" s="60">
        <v>1</v>
      </c>
      <c r="F2408" s="72"/>
    </row>
    <row r="2409" spans="2:6" x14ac:dyDescent="0.25">
      <c r="B2409" s="49" t="s">
        <v>7045</v>
      </c>
      <c r="C2409" s="49" t="s">
        <v>5976</v>
      </c>
      <c r="D2409" s="60">
        <v>1</v>
      </c>
      <c r="E2409" s="60">
        <v>1</v>
      </c>
      <c r="F2409" s="72"/>
    </row>
    <row r="2410" spans="2:6" x14ac:dyDescent="0.25">
      <c r="B2410" s="49" t="s">
        <v>7044</v>
      </c>
      <c r="C2410" s="49" t="s">
        <v>5976</v>
      </c>
      <c r="D2410" s="60">
        <v>1</v>
      </c>
      <c r="E2410" s="60">
        <v>1</v>
      </c>
      <c r="F2410" s="72"/>
    </row>
    <row r="2411" spans="2:6" x14ac:dyDescent="0.25">
      <c r="B2411" s="49" t="s">
        <v>7043</v>
      </c>
      <c r="C2411" s="49" t="s">
        <v>5976</v>
      </c>
      <c r="D2411" s="60">
        <v>2</v>
      </c>
      <c r="E2411" s="60">
        <v>1</v>
      </c>
      <c r="F2411" s="72"/>
    </row>
    <row r="2412" spans="2:6" x14ac:dyDescent="0.25">
      <c r="B2412" s="49" t="s">
        <v>7042</v>
      </c>
      <c r="C2412" s="49" t="s">
        <v>5976</v>
      </c>
      <c r="D2412" s="60">
        <v>1</v>
      </c>
      <c r="E2412" s="60">
        <v>1</v>
      </c>
      <c r="F2412" s="72"/>
    </row>
    <row r="2413" spans="2:6" x14ac:dyDescent="0.25">
      <c r="B2413" s="49" t="s">
        <v>7041</v>
      </c>
      <c r="C2413" s="49" t="s">
        <v>5976</v>
      </c>
      <c r="D2413" s="60">
        <v>2</v>
      </c>
      <c r="E2413" s="60">
        <v>1</v>
      </c>
      <c r="F2413" s="72"/>
    </row>
    <row r="2414" spans="2:6" x14ac:dyDescent="0.25">
      <c r="B2414" s="49" t="s">
        <v>7040</v>
      </c>
      <c r="C2414" s="49" t="s">
        <v>5976</v>
      </c>
      <c r="D2414" s="60">
        <v>1</v>
      </c>
      <c r="E2414" s="60">
        <v>1</v>
      </c>
      <c r="F2414" s="72"/>
    </row>
    <row r="2415" spans="2:6" x14ac:dyDescent="0.25">
      <c r="B2415" s="49" t="s">
        <v>7039</v>
      </c>
      <c r="C2415" s="49" t="s">
        <v>5976</v>
      </c>
      <c r="D2415" s="60">
        <v>1</v>
      </c>
      <c r="E2415" s="60">
        <v>1</v>
      </c>
      <c r="F2415" s="72"/>
    </row>
    <row r="2416" spans="2:6" x14ac:dyDescent="0.25">
      <c r="B2416" s="49" t="s">
        <v>7038</v>
      </c>
      <c r="C2416" s="49" t="s">
        <v>5976</v>
      </c>
      <c r="D2416" s="60">
        <v>2</v>
      </c>
      <c r="E2416" s="60">
        <v>1</v>
      </c>
      <c r="F2416" s="72"/>
    </row>
    <row r="2417" spans="2:6" x14ac:dyDescent="0.25">
      <c r="B2417" s="49" t="s">
        <v>7037</v>
      </c>
      <c r="C2417" s="49" t="s">
        <v>5976</v>
      </c>
      <c r="D2417" s="60">
        <v>2</v>
      </c>
      <c r="E2417" s="60">
        <v>1</v>
      </c>
      <c r="F2417" s="72"/>
    </row>
    <row r="2418" spans="2:6" x14ac:dyDescent="0.25">
      <c r="B2418" s="49" t="s">
        <v>7036</v>
      </c>
      <c r="C2418" s="49" t="s">
        <v>5976</v>
      </c>
      <c r="D2418" s="60">
        <v>1</v>
      </c>
      <c r="E2418" s="60">
        <v>1</v>
      </c>
      <c r="F2418" s="72"/>
    </row>
    <row r="2419" spans="2:6" x14ac:dyDescent="0.25">
      <c r="B2419" s="49" t="s">
        <v>7035</v>
      </c>
      <c r="C2419" s="49" t="s">
        <v>5976</v>
      </c>
      <c r="D2419" s="60">
        <v>1</v>
      </c>
      <c r="E2419" s="60">
        <v>1</v>
      </c>
      <c r="F2419" s="72"/>
    </row>
    <row r="2420" spans="2:6" x14ac:dyDescent="0.25">
      <c r="B2420" s="49" t="s">
        <v>7034</v>
      </c>
      <c r="C2420" s="49" t="s">
        <v>5976</v>
      </c>
      <c r="D2420" s="60">
        <v>2</v>
      </c>
      <c r="E2420" s="60">
        <v>1</v>
      </c>
      <c r="F2420" s="72"/>
    </row>
    <row r="2421" spans="2:6" x14ac:dyDescent="0.25">
      <c r="B2421" s="49" t="s">
        <v>7033</v>
      </c>
      <c r="C2421" s="49" t="s">
        <v>5976</v>
      </c>
      <c r="D2421" s="60">
        <v>2</v>
      </c>
      <c r="E2421" s="60">
        <v>1</v>
      </c>
      <c r="F2421" s="72"/>
    </row>
    <row r="2422" spans="2:6" x14ac:dyDescent="0.25">
      <c r="B2422" s="49" t="s">
        <v>7032</v>
      </c>
      <c r="C2422" s="49" t="s">
        <v>5976</v>
      </c>
      <c r="D2422" s="60">
        <v>1</v>
      </c>
      <c r="E2422" s="60">
        <v>1</v>
      </c>
      <c r="F2422" s="72"/>
    </row>
    <row r="2423" spans="2:6" x14ac:dyDescent="0.25">
      <c r="B2423" s="49" t="s">
        <v>7031</v>
      </c>
      <c r="C2423" s="49" t="s">
        <v>5976</v>
      </c>
      <c r="D2423" s="60">
        <v>1</v>
      </c>
      <c r="E2423" s="60">
        <v>1</v>
      </c>
      <c r="F2423" s="72"/>
    </row>
    <row r="2424" spans="2:6" x14ac:dyDescent="0.25">
      <c r="B2424" s="49" t="s">
        <v>7030</v>
      </c>
      <c r="C2424" s="49" t="s">
        <v>5976</v>
      </c>
      <c r="D2424" s="60">
        <v>1</v>
      </c>
      <c r="E2424" s="60">
        <v>1</v>
      </c>
      <c r="F2424" s="72"/>
    </row>
    <row r="2425" spans="2:6" x14ac:dyDescent="0.25">
      <c r="B2425" s="49" t="s">
        <v>7029</v>
      </c>
      <c r="C2425" s="49" t="s">
        <v>5976</v>
      </c>
      <c r="D2425" s="60">
        <v>2</v>
      </c>
      <c r="E2425" s="60">
        <v>1</v>
      </c>
      <c r="F2425" s="72"/>
    </row>
    <row r="2426" spans="2:6" x14ac:dyDescent="0.25">
      <c r="B2426" s="49" t="s">
        <v>7028</v>
      </c>
      <c r="C2426" s="49" t="s">
        <v>5976</v>
      </c>
      <c r="D2426" s="60">
        <v>1</v>
      </c>
      <c r="E2426" s="60">
        <v>1</v>
      </c>
      <c r="F2426" s="72"/>
    </row>
    <row r="2427" spans="2:6" x14ac:dyDescent="0.25">
      <c r="B2427" s="49" t="s">
        <v>7027</v>
      </c>
      <c r="C2427" s="49" t="s">
        <v>5976</v>
      </c>
      <c r="D2427" s="60">
        <v>2</v>
      </c>
      <c r="E2427" s="60">
        <v>1</v>
      </c>
      <c r="F2427" s="72"/>
    </row>
    <row r="2428" spans="2:6" x14ac:dyDescent="0.25">
      <c r="B2428" s="49" t="s">
        <v>7026</v>
      </c>
      <c r="C2428" s="49" t="s">
        <v>5976</v>
      </c>
      <c r="D2428" s="60">
        <v>2</v>
      </c>
      <c r="E2428" s="60">
        <v>1</v>
      </c>
      <c r="F2428" s="72"/>
    </row>
    <row r="2429" spans="2:6" x14ac:dyDescent="0.25">
      <c r="B2429" s="49" t="s">
        <v>7025</v>
      </c>
      <c r="C2429" s="49" t="s">
        <v>5976</v>
      </c>
      <c r="D2429" s="60">
        <v>1</v>
      </c>
      <c r="E2429" s="60">
        <v>1</v>
      </c>
      <c r="F2429" s="72"/>
    </row>
    <row r="2430" spans="2:6" x14ac:dyDescent="0.25">
      <c r="B2430" s="49" t="s">
        <v>7024</v>
      </c>
      <c r="C2430" s="49" t="s">
        <v>5976</v>
      </c>
      <c r="D2430" s="60">
        <v>1</v>
      </c>
      <c r="E2430" s="60">
        <v>1</v>
      </c>
      <c r="F2430" s="72"/>
    </row>
    <row r="2431" spans="2:6" x14ac:dyDescent="0.25">
      <c r="B2431" s="49" t="s">
        <v>7023</v>
      </c>
      <c r="C2431" s="49" t="s">
        <v>5976</v>
      </c>
      <c r="D2431" s="60">
        <v>1</v>
      </c>
      <c r="E2431" s="60">
        <v>1</v>
      </c>
      <c r="F2431" s="72"/>
    </row>
    <row r="2432" spans="2:6" x14ac:dyDescent="0.25">
      <c r="B2432" s="49" t="s">
        <v>7022</v>
      </c>
      <c r="C2432" s="49" t="s">
        <v>5976</v>
      </c>
      <c r="D2432" s="60">
        <v>1</v>
      </c>
      <c r="E2432" s="60">
        <v>1</v>
      </c>
      <c r="F2432" s="72"/>
    </row>
    <row r="2433" spans="2:6" x14ac:dyDescent="0.25">
      <c r="B2433" s="49" t="s">
        <v>7021</v>
      </c>
      <c r="C2433" s="49" t="s">
        <v>5976</v>
      </c>
      <c r="D2433" s="60">
        <v>1</v>
      </c>
      <c r="E2433" s="60">
        <v>1</v>
      </c>
      <c r="F2433" s="72"/>
    </row>
    <row r="2434" spans="2:6" x14ac:dyDescent="0.25">
      <c r="B2434" s="49" t="s">
        <v>7020</v>
      </c>
      <c r="C2434" s="49" t="s">
        <v>5976</v>
      </c>
      <c r="D2434" s="60">
        <v>1</v>
      </c>
      <c r="E2434" s="60">
        <v>1</v>
      </c>
      <c r="F2434" s="72"/>
    </row>
    <row r="2435" spans="2:6" x14ac:dyDescent="0.25">
      <c r="B2435" s="49" t="s">
        <v>7019</v>
      </c>
      <c r="C2435" s="49" t="s">
        <v>5976</v>
      </c>
      <c r="D2435" s="60">
        <v>1</v>
      </c>
      <c r="E2435" s="60">
        <v>1</v>
      </c>
      <c r="F2435" s="72"/>
    </row>
    <row r="2436" spans="2:6" x14ac:dyDescent="0.25">
      <c r="B2436" s="49" t="s">
        <v>7018</v>
      </c>
      <c r="C2436" s="49" t="s">
        <v>5976</v>
      </c>
      <c r="D2436" s="60">
        <v>1</v>
      </c>
      <c r="E2436" s="60">
        <v>1</v>
      </c>
      <c r="F2436" s="72"/>
    </row>
    <row r="2437" spans="2:6" x14ac:dyDescent="0.25">
      <c r="B2437" s="49" t="s">
        <v>7017</v>
      </c>
      <c r="C2437" s="49" t="s">
        <v>5976</v>
      </c>
      <c r="D2437" s="60">
        <v>1</v>
      </c>
      <c r="E2437" s="60">
        <v>1</v>
      </c>
      <c r="F2437" s="72"/>
    </row>
    <row r="2438" spans="2:6" x14ac:dyDescent="0.25">
      <c r="B2438" s="49" t="s">
        <v>7016</v>
      </c>
      <c r="C2438" s="49" t="s">
        <v>5976</v>
      </c>
      <c r="D2438" s="60">
        <v>1</v>
      </c>
      <c r="E2438" s="60">
        <v>1</v>
      </c>
      <c r="F2438" s="72"/>
    </row>
    <row r="2439" spans="2:6" x14ac:dyDescent="0.25">
      <c r="B2439" s="49" t="s">
        <v>7015</v>
      </c>
      <c r="C2439" s="49" t="s">
        <v>5976</v>
      </c>
      <c r="D2439" s="60">
        <v>1</v>
      </c>
      <c r="E2439" s="60">
        <v>1</v>
      </c>
      <c r="F2439" s="72"/>
    </row>
    <row r="2440" spans="2:6" x14ac:dyDescent="0.25">
      <c r="B2440" s="49" t="s">
        <v>7014</v>
      </c>
      <c r="C2440" s="49" t="s">
        <v>5976</v>
      </c>
      <c r="D2440" s="60">
        <v>1</v>
      </c>
      <c r="E2440" s="60">
        <v>1</v>
      </c>
      <c r="F2440" s="72"/>
    </row>
    <row r="2441" spans="2:6" x14ac:dyDescent="0.25">
      <c r="B2441" s="49" t="s">
        <v>7013</v>
      </c>
      <c r="C2441" s="49" t="s">
        <v>5976</v>
      </c>
      <c r="D2441" s="60">
        <v>1</v>
      </c>
      <c r="E2441" s="60">
        <v>1</v>
      </c>
      <c r="F2441" s="72"/>
    </row>
    <row r="2442" spans="2:6" x14ac:dyDescent="0.25">
      <c r="B2442" s="49" t="s">
        <v>7012</v>
      </c>
      <c r="C2442" s="49" t="s">
        <v>5976</v>
      </c>
      <c r="D2442" s="60">
        <v>1</v>
      </c>
      <c r="E2442" s="60">
        <v>1</v>
      </c>
      <c r="F2442" s="72"/>
    </row>
    <row r="2443" spans="2:6" x14ac:dyDescent="0.25">
      <c r="B2443" s="49" t="s">
        <v>7011</v>
      </c>
      <c r="C2443" s="49" t="s">
        <v>5976</v>
      </c>
      <c r="D2443" s="60">
        <v>1</v>
      </c>
      <c r="E2443" s="60">
        <v>1</v>
      </c>
      <c r="F2443" s="72"/>
    </row>
    <row r="2444" spans="2:6" x14ac:dyDescent="0.25">
      <c r="B2444" s="49" t="s">
        <v>7010</v>
      </c>
      <c r="C2444" s="49" t="s">
        <v>5976</v>
      </c>
      <c r="D2444" s="60">
        <v>2</v>
      </c>
      <c r="E2444" s="60">
        <v>1</v>
      </c>
      <c r="F2444" s="72"/>
    </row>
    <row r="2445" spans="2:6" x14ac:dyDescent="0.25">
      <c r="B2445" s="49" t="s">
        <v>7009</v>
      </c>
      <c r="C2445" s="49" t="s">
        <v>5976</v>
      </c>
      <c r="D2445" s="60">
        <v>1</v>
      </c>
      <c r="E2445" s="60">
        <v>1</v>
      </c>
      <c r="F2445" s="72"/>
    </row>
    <row r="2446" spans="2:6" x14ac:dyDescent="0.25">
      <c r="B2446" s="49" t="s">
        <v>7008</v>
      </c>
      <c r="C2446" s="49" t="s">
        <v>5976</v>
      </c>
      <c r="D2446" s="60">
        <v>1</v>
      </c>
      <c r="E2446" s="60">
        <v>1</v>
      </c>
      <c r="F2446" s="72"/>
    </row>
    <row r="2447" spans="2:6" x14ac:dyDescent="0.25">
      <c r="B2447" s="49" t="s">
        <v>7007</v>
      </c>
      <c r="C2447" s="49" t="s">
        <v>5976</v>
      </c>
      <c r="D2447" s="60">
        <v>1</v>
      </c>
      <c r="E2447" s="60">
        <v>1</v>
      </c>
      <c r="F2447" s="72"/>
    </row>
    <row r="2448" spans="2:6" x14ac:dyDescent="0.25">
      <c r="B2448" s="49" t="s">
        <v>7006</v>
      </c>
      <c r="C2448" s="49" t="s">
        <v>5976</v>
      </c>
      <c r="D2448" s="60">
        <v>1</v>
      </c>
      <c r="E2448" s="60">
        <v>1</v>
      </c>
      <c r="F2448" s="72"/>
    </row>
    <row r="2449" spans="2:6" x14ac:dyDescent="0.25">
      <c r="B2449" s="49" t="s">
        <v>7005</v>
      </c>
      <c r="C2449" s="49" t="s">
        <v>5976</v>
      </c>
      <c r="D2449" s="60">
        <v>1</v>
      </c>
      <c r="E2449" s="60">
        <v>1</v>
      </c>
      <c r="F2449" s="72"/>
    </row>
    <row r="2450" spans="2:6" x14ac:dyDescent="0.25">
      <c r="B2450" s="49" t="s">
        <v>7004</v>
      </c>
      <c r="C2450" s="49" t="s">
        <v>5976</v>
      </c>
      <c r="D2450" s="60">
        <v>2</v>
      </c>
      <c r="E2450" s="60">
        <v>1</v>
      </c>
      <c r="F2450" s="72"/>
    </row>
    <row r="2451" spans="2:6" x14ac:dyDescent="0.25">
      <c r="B2451" s="49" t="s">
        <v>7003</v>
      </c>
      <c r="C2451" s="49" t="s">
        <v>5976</v>
      </c>
      <c r="D2451" s="60">
        <v>1</v>
      </c>
      <c r="E2451" s="60">
        <v>1</v>
      </c>
      <c r="F2451" s="72"/>
    </row>
    <row r="2452" spans="2:6" x14ac:dyDescent="0.25">
      <c r="B2452" s="49" t="s">
        <v>7002</v>
      </c>
      <c r="C2452" s="49" t="s">
        <v>5976</v>
      </c>
      <c r="D2452" s="60">
        <v>1</v>
      </c>
      <c r="E2452" s="60">
        <v>1</v>
      </c>
      <c r="F2452" s="72"/>
    </row>
    <row r="2453" spans="2:6" x14ac:dyDescent="0.25">
      <c r="B2453" s="49" t="s">
        <v>7001</v>
      </c>
      <c r="C2453" s="49" t="s">
        <v>5976</v>
      </c>
      <c r="D2453" s="60">
        <v>2</v>
      </c>
      <c r="E2453" s="60">
        <v>1</v>
      </c>
      <c r="F2453" s="72"/>
    </row>
    <row r="2454" spans="2:6" x14ac:dyDescent="0.25">
      <c r="B2454" s="49" t="s">
        <v>7000</v>
      </c>
      <c r="C2454" s="49" t="s">
        <v>5976</v>
      </c>
      <c r="D2454" s="60">
        <v>1</v>
      </c>
      <c r="E2454" s="60">
        <v>1</v>
      </c>
      <c r="F2454" s="72"/>
    </row>
    <row r="2455" spans="2:6" x14ac:dyDescent="0.25">
      <c r="B2455" s="49" t="s">
        <v>6999</v>
      </c>
      <c r="C2455" s="49" t="s">
        <v>5976</v>
      </c>
      <c r="D2455" s="60">
        <v>1</v>
      </c>
      <c r="E2455" s="60">
        <v>1</v>
      </c>
      <c r="F2455" s="72"/>
    </row>
    <row r="2456" spans="2:6" x14ac:dyDescent="0.25">
      <c r="B2456" s="49" t="s">
        <v>6998</v>
      </c>
      <c r="C2456" s="49" t="s">
        <v>5976</v>
      </c>
      <c r="D2456" s="60">
        <v>2</v>
      </c>
      <c r="E2456" s="60">
        <v>1</v>
      </c>
      <c r="F2456" s="72"/>
    </row>
    <row r="2457" spans="2:6" x14ac:dyDescent="0.25">
      <c r="B2457" s="49" t="s">
        <v>6997</v>
      </c>
      <c r="C2457" s="49" t="s">
        <v>5976</v>
      </c>
      <c r="D2457" s="60">
        <v>1</v>
      </c>
      <c r="E2457" s="60">
        <v>1</v>
      </c>
      <c r="F2457" s="72"/>
    </row>
    <row r="2458" spans="2:6" x14ac:dyDescent="0.25">
      <c r="B2458" s="49" t="s">
        <v>6996</v>
      </c>
      <c r="C2458" s="49" t="s">
        <v>5976</v>
      </c>
      <c r="D2458" s="60">
        <v>2</v>
      </c>
      <c r="E2458" s="60">
        <v>1</v>
      </c>
      <c r="F2458" s="72"/>
    </row>
    <row r="2459" spans="2:6" x14ac:dyDescent="0.25">
      <c r="B2459" s="49" t="s">
        <v>6995</v>
      </c>
      <c r="C2459" s="49" t="s">
        <v>5976</v>
      </c>
      <c r="D2459" s="60">
        <v>2</v>
      </c>
      <c r="E2459" s="60">
        <v>1</v>
      </c>
      <c r="F2459" s="72"/>
    </row>
    <row r="2460" spans="2:6" x14ac:dyDescent="0.25">
      <c r="B2460" s="49" t="s">
        <v>6994</v>
      </c>
      <c r="C2460" s="49" t="s">
        <v>5976</v>
      </c>
      <c r="D2460" s="60">
        <v>1</v>
      </c>
      <c r="E2460" s="60">
        <v>1</v>
      </c>
      <c r="F2460" s="72"/>
    </row>
    <row r="2461" spans="2:6" x14ac:dyDescent="0.25">
      <c r="B2461" s="49" t="s">
        <v>6993</v>
      </c>
      <c r="C2461" s="49" t="s">
        <v>5976</v>
      </c>
      <c r="D2461" s="60">
        <v>1</v>
      </c>
      <c r="E2461" s="60">
        <v>1</v>
      </c>
      <c r="F2461" s="72"/>
    </row>
    <row r="2462" spans="2:6" x14ac:dyDescent="0.25">
      <c r="B2462" s="49" t="s">
        <v>6992</v>
      </c>
      <c r="C2462" s="49" t="s">
        <v>5976</v>
      </c>
      <c r="D2462" s="60">
        <v>2</v>
      </c>
      <c r="E2462" s="60">
        <v>1</v>
      </c>
      <c r="F2462" s="72"/>
    </row>
    <row r="2463" spans="2:6" x14ac:dyDescent="0.25">
      <c r="B2463" s="49" t="s">
        <v>6991</v>
      </c>
      <c r="C2463" s="49" t="s">
        <v>5976</v>
      </c>
      <c r="D2463" s="60">
        <v>1</v>
      </c>
      <c r="E2463" s="60">
        <v>1</v>
      </c>
      <c r="F2463" s="72"/>
    </row>
    <row r="2464" spans="2:6" x14ac:dyDescent="0.25">
      <c r="B2464" s="49" t="s">
        <v>6990</v>
      </c>
      <c r="C2464" s="49" t="s">
        <v>5976</v>
      </c>
      <c r="D2464" s="60">
        <v>1</v>
      </c>
      <c r="E2464" s="60">
        <v>1</v>
      </c>
      <c r="F2464" s="72"/>
    </row>
    <row r="2465" spans="2:6" x14ac:dyDescent="0.25">
      <c r="B2465" s="49" t="s">
        <v>6989</v>
      </c>
      <c r="C2465" s="49" t="s">
        <v>5976</v>
      </c>
      <c r="D2465" s="60">
        <v>1</v>
      </c>
      <c r="E2465" s="60">
        <v>1</v>
      </c>
      <c r="F2465" s="72"/>
    </row>
    <row r="2466" spans="2:6" x14ac:dyDescent="0.25">
      <c r="B2466" s="49" t="s">
        <v>6988</v>
      </c>
      <c r="C2466" s="49" t="s">
        <v>5976</v>
      </c>
      <c r="D2466" s="60">
        <v>1</v>
      </c>
      <c r="E2466" s="60">
        <v>1</v>
      </c>
      <c r="F2466" s="72"/>
    </row>
    <row r="2467" spans="2:6" x14ac:dyDescent="0.25">
      <c r="B2467" s="49" t="s">
        <v>6987</v>
      </c>
      <c r="C2467" s="49" t="s">
        <v>5976</v>
      </c>
      <c r="D2467" s="60">
        <v>1</v>
      </c>
      <c r="E2467" s="60">
        <v>1</v>
      </c>
      <c r="F2467" s="72"/>
    </row>
    <row r="2468" spans="2:6" x14ac:dyDescent="0.25">
      <c r="B2468" s="49" t="s">
        <v>6986</v>
      </c>
      <c r="C2468" s="49" t="s">
        <v>5976</v>
      </c>
      <c r="D2468" s="60">
        <v>2</v>
      </c>
      <c r="E2468" s="60">
        <v>1</v>
      </c>
      <c r="F2468" s="72"/>
    </row>
    <row r="2469" spans="2:6" x14ac:dyDescent="0.25">
      <c r="B2469" s="49" t="s">
        <v>6985</v>
      </c>
      <c r="C2469" s="49" t="s">
        <v>5976</v>
      </c>
      <c r="D2469" s="60">
        <v>1</v>
      </c>
      <c r="E2469" s="60">
        <v>1</v>
      </c>
      <c r="F2469" s="72"/>
    </row>
    <row r="2470" spans="2:6" x14ac:dyDescent="0.25">
      <c r="B2470" s="49" t="s">
        <v>6984</v>
      </c>
      <c r="C2470" s="49" t="s">
        <v>5976</v>
      </c>
      <c r="D2470" s="60">
        <v>1</v>
      </c>
      <c r="E2470" s="60">
        <v>1</v>
      </c>
      <c r="F2470" s="72"/>
    </row>
    <row r="2471" spans="2:6" x14ac:dyDescent="0.25">
      <c r="B2471" s="49" t="s">
        <v>6983</v>
      </c>
      <c r="C2471" s="49" t="s">
        <v>5976</v>
      </c>
      <c r="D2471" s="60">
        <v>1</v>
      </c>
      <c r="E2471" s="60">
        <v>1</v>
      </c>
      <c r="F2471" s="72"/>
    </row>
    <row r="2472" spans="2:6" x14ac:dyDescent="0.25">
      <c r="B2472" s="49" t="s">
        <v>6982</v>
      </c>
      <c r="C2472" s="49" t="s">
        <v>5976</v>
      </c>
      <c r="D2472" s="60">
        <v>2</v>
      </c>
      <c r="E2472" s="60">
        <v>1</v>
      </c>
      <c r="F2472" s="72"/>
    </row>
    <row r="2473" spans="2:6" x14ac:dyDescent="0.25">
      <c r="B2473" s="49" t="s">
        <v>6981</v>
      </c>
      <c r="C2473" s="49" t="s">
        <v>5976</v>
      </c>
      <c r="D2473" s="60">
        <v>1</v>
      </c>
      <c r="E2473" s="60">
        <v>1</v>
      </c>
      <c r="F2473" s="72"/>
    </row>
    <row r="2474" spans="2:6" x14ac:dyDescent="0.25">
      <c r="B2474" s="49" t="s">
        <v>6980</v>
      </c>
      <c r="C2474" s="49" t="s">
        <v>5976</v>
      </c>
      <c r="D2474" s="60">
        <v>4</v>
      </c>
      <c r="E2474" s="60">
        <v>1</v>
      </c>
      <c r="F2474" s="72"/>
    </row>
    <row r="2475" spans="2:6" x14ac:dyDescent="0.25">
      <c r="B2475" s="49" t="s">
        <v>6979</v>
      </c>
      <c r="C2475" s="49" t="s">
        <v>5976</v>
      </c>
      <c r="D2475" s="60">
        <v>4</v>
      </c>
      <c r="E2475" s="60">
        <v>1</v>
      </c>
      <c r="F2475" s="72"/>
    </row>
    <row r="2476" spans="2:6" x14ac:dyDescent="0.25">
      <c r="B2476" s="49" t="s">
        <v>6978</v>
      </c>
      <c r="C2476" s="49" t="s">
        <v>5976</v>
      </c>
      <c r="D2476" s="60">
        <v>2</v>
      </c>
      <c r="E2476" s="60">
        <v>1</v>
      </c>
      <c r="F2476" s="72"/>
    </row>
    <row r="2477" spans="2:6" x14ac:dyDescent="0.25">
      <c r="B2477" s="49" t="s">
        <v>6977</v>
      </c>
      <c r="C2477" s="49" t="s">
        <v>5976</v>
      </c>
      <c r="D2477" s="60">
        <v>2</v>
      </c>
      <c r="E2477" s="60">
        <v>1</v>
      </c>
      <c r="F2477" s="72"/>
    </row>
    <row r="2478" spans="2:6" x14ac:dyDescent="0.25">
      <c r="B2478" s="49" t="s">
        <v>6976</v>
      </c>
      <c r="C2478" s="49" t="s">
        <v>5976</v>
      </c>
      <c r="D2478" s="60">
        <v>1</v>
      </c>
      <c r="E2478" s="60">
        <v>1</v>
      </c>
      <c r="F2478" s="72"/>
    </row>
    <row r="2479" spans="2:6" x14ac:dyDescent="0.25">
      <c r="B2479" s="49" t="s">
        <v>6975</v>
      </c>
      <c r="C2479" s="49" t="s">
        <v>5976</v>
      </c>
      <c r="D2479" s="60">
        <v>1</v>
      </c>
      <c r="E2479" s="60">
        <v>1</v>
      </c>
      <c r="F2479" s="72"/>
    </row>
    <row r="2480" spans="2:6" x14ac:dyDescent="0.25">
      <c r="B2480" s="49" t="s">
        <v>6974</v>
      </c>
      <c r="C2480" s="49" t="s">
        <v>5976</v>
      </c>
      <c r="D2480" s="60">
        <v>1</v>
      </c>
      <c r="E2480" s="60">
        <v>1</v>
      </c>
      <c r="F2480" s="72"/>
    </row>
    <row r="2481" spans="2:6" x14ac:dyDescent="0.25">
      <c r="B2481" s="49" t="s">
        <v>6973</v>
      </c>
      <c r="C2481" s="49" t="s">
        <v>5976</v>
      </c>
      <c r="D2481" s="60">
        <v>1</v>
      </c>
      <c r="E2481" s="60">
        <v>1</v>
      </c>
      <c r="F2481" s="72"/>
    </row>
    <row r="2482" spans="2:6" x14ac:dyDescent="0.25">
      <c r="B2482" s="49" t="s">
        <v>6972</v>
      </c>
      <c r="C2482" s="49" t="s">
        <v>5976</v>
      </c>
      <c r="D2482" s="60">
        <v>1</v>
      </c>
      <c r="E2482" s="60">
        <v>1</v>
      </c>
      <c r="F2482" s="72"/>
    </row>
    <row r="2483" spans="2:6" x14ac:dyDescent="0.25">
      <c r="B2483" s="49" t="s">
        <v>6971</v>
      </c>
      <c r="C2483" s="49" t="s">
        <v>5976</v>
      </c>
      <c r="D2483" s="60">
        <v>4</v>
      </c>
      <c r="E2483" s="60">
        <v>1</v>
      </c>
      <c r="F2483" s="72"/>
    </row>
    <row r="2484" spans="2:6" x14ac:dyDescent="0.25">
      <c r="B2484" s="49" t="s">
        <v>6970</v>
      </c>
      <c r="C2484" s="49" t="s">
        <v>5976</v>
      </c>
      <c r="D2484" s="60">
        <v>1</v>
      </c>
      <c r="E2484" s="60">
        <v>1</v>
      </c>
      <c r="F2484" s="72"/>
    </row>
    <row r="2485" spans="2:6" x14ac:dyDescent="0.25">
      <c r="B2485" s="49" t="s">
        <v>6969</v>
      </c>
      <c r="C2485" s="49" t="s">
        <v>5976</v>
      </c>
      <c r="D2485" s="60">
        <v>1</v>
      </c>
      <c r="E2485" s="60">
        <v>1</v>
      </c>
      <c r="F2485" s="72"/>
    </row>
    <row r="2486" spans="2:6" x14ac:dyDescent="0.25">
      <c r="B2486" s="49" t="s">
        <v>6968</v>
      </c>
      <c r="C2486" s="49" t="s">
        <v>5976</v>
      </c>
      <c r="D2486" s="60">
        <v>1</v>
      </c>
      <c r="E2486" s="60">
        <v>1</v>
      </c>
      <c r="F2486" s="72"/>
    </row>
    <row r="2487" spans="2:6" x14ac:dyDescent="0.25">
      <c r="B2487" s="49" t="s">
        <v>6967</v>
      </c>
      <c r="C2487" s="49" t="s">
        <v>5976</v>
      </c>
      <c r="D2487" s="60">
        <v>1</v>
      </c>
      <c r="E2487" s="60">
        <v>1</v>
      </c>
      <c r="F2487" s="72"/>
    </row>
    <row r="2488" spans="2:6" x14ac:dyDescent="0.25">
      <c r="B2488" s="49" t="s">
        <v>6966</v>
      </c>
      <c r="C2488" s="49" t="s">
        <v>5976</v>
      </c>
      <c r="D2488" s="60">
        <v>1</v>
      </c>
      <c r="E2488" s="60">
        <v>1</v>
      </c>
      <c r="F2488" s="72"/>
    </row>
    <row r="2489" spans="2:6" x14ac:dyDescent="0.25">
      <c r="B2489" s="49" t="s">
        <v>6965</v>
      </c>
      <c r="C2489" s="49" t="s">
        <v>5976</v>
      </c>
      <c r="D2489" s="60">
        <v>1</v>
      </c>
      <c r="E2489" s="60">
        <v>1</v>
      </c>
      <c r="F2489" s="72"/>
    </row>
    <row r="2490" spans="2:6" x14ac:dyDescent="0.25">
      <c r="B2490" s="49" t="s">
        <v>6964</v>
      </c>
      <c r="C2490" s="49" t="s">
        <v>5976</v>
      </c>
      <c r="D2490" s="60">
        <v>1</v>
      </c>
      <c r="E2490" s="60">
        <v>1</v>
      </c>
      <c r="F2490" s="72"/>
    </row>
    <row r="2491" spans="2:6" x14ac:dyDescent="0.25">
      <c r="B2491" s="49" t="s">
        <v>6963</v>
      </c>
      <c r="C2491" s="49" t="s">
        <v>5976</v>
      </c>
      <c r="D2491" s="60">
        <v>1</v>
      </c>
      <c r="E2491" s="60">
        <v>1</v>
      </c>
      <c r="F2491" s="72"/>
    </row>
    <row r="2492" spans="2:6" x14ac:dyDescent="0.25">
      <c r="B2492" s="49" t="s">
        <v>6962</v>
      </c>
      <c r="C2492" s="49" t="s">
        <v>5976</v>
      </c>
      <c r="D2492" s="60">
        <v>1</v>
      </c>
      <c r="E2492" s="60">
        <v>1</v>
      </c>
      <c r="F2492" s="72"/>
    </row>
    <row r="2493" spans="2:6" x14ac:dyDescent="0.25">
      <c r="B2493" s="49" t="s">
        <v>6961</v>
      </c>
      <c r="C2493" s="49" t="s">
        <v>5976</v>
      </c>
      <c r="D2493" s="60">
        <v>1</v>
      </c>
      <c r="E2493" s="60">
        <v>1</v>
      </c>
      <c r="F2493" s="72"/>
    </row>
    <row r="2494" spans="2:6" x14ac:dyDescent="0.25">
      <c r="B2494" s="49" t="s">
        <v>6960</v>
      </c>
      <c r="C2494" s="49" t="s">
        <v>5976</v>
      </c>
      <c r="D2494" s="60">
        <v>1</v>
      </c>
      <c r="E2494" s="60">
        <v>1</v>
      </c>
      <c r="F2494" s="72"/>
    </row>
    <row r="2495" spans="2:6" x14ac:dyDescent="0.25">
      <c r="B2495" s="49" t="s">
        <v>6959</v>
      </c>
      <c r="C2495" s="49" t="s">
        <v>5976</v>
      </c>
      <c r="D2495" s="60">
        <v>1</v>
      </c>
      <c r="E2495" s="60">
        <v>1</v>
      </c>
      <c r="F2495" s="72"/>
    </row>
    <row r="2496" spans="2:6" x14ac:dyDescent="0.25">
      <c r="B2496" s="49" t="s">
        <v>6958</v>
      </c>
      <c r="C2496" s="49" t="s">
        <v>5976</v>
      </c>
      <c r="D2496" s="60">
        <v>1</v>
      </c>
      <c r="E2496" s="60">
        <v>1</v>
      </c>
      <c r="F2496" s="72"/>
    </row>
    <row r="2497" spans="2:6" x14ac:dyDescent="0.25">
      <c r="B2497" s="49" t="s">
        <v>6957</v>
      </c>
      <c r="C2497" s="49" t="s">
        <v>5976</v>
      </c>
      <c r="D2497" s="60">
        <v>1</v>
      </c>
      <c r="E2497" s="60">
        <v>1</v>
      </c>
      <c r="F2497" s="72"/>
    </row>
    <row r="2498" spans="2:6" x14ac:dyDescent="0.25">
      <c r="B2498" s="49" t="s">
        <v>6956</v>
      </c>
      <c r="C2498" s="49" t="s">
        <v>5976</v>
      </c>
      <c r="D2498" s="60">
        <v>2</v>
      </c>
      <c r="E2498" s="60">
        <v>1</v>
      </c>
      <c r="F2498" s="72"/>
    </row>
    <row r="2499" spans="2:6" x14ac:dyDescent="0.25">
      <c r="B2499" s="49" t="s">
        <v>6955</v>
      </c>
      <c r="C2499" s="49" t="s">
        <v>5976</v>
      </c>
      <c r="D2499" s="60">
        <v>1</v>
      </c>
      <c r="E2499" s="60">
        <v>1</v>
      </c>
      <c r="F2499" s="72"/>
    </row>
    <row r="2500" spans="2:6" x14ac:dyDescent="0.25">
      <c r="B2500" s="49" t="s">
        <v>6954</v>
      </c>
      <c r="C2500" s="49" t="s">
        <v>5976</v>
      </c>
      <c r="D2500" s="60">
        <v>1</v>
      </c>
      <c r="E2500" s="60">
        <v>1</v>
      </c>
      <c r="F2500" s="72"/>
    </row>
    <row r="2501" spans="2:6" x14ac:dyDescent="0.25">
      <c r="B2501" s="49" t="s">
        <v>6953</v>
      </c>
      <c r="C2501" s="49" t="s">
        <v>5976</v>
      </c>
      <c r="D2501" s="60">
        <v>1</v>
      </c>
      <c r="E2501" s="60">
        <v>1</v>
      </c>
      <c r="F2501" s="72"/>
    </row>
    <row r="2502" spans="2:6" x14ac:dyDescent="0.25">
      <c r="B2502" s="49" t="s">
        <v>6952</v>
      </c>
      <c r="C2502" s="49" t="s">
        <v>5976</v>
      </c>
      <c r="D2502" s="60">
        <v>2</v>
      </c>
      <c r="E2502" s="60">
        <v>1</v>
      </c>
      <c r="F2502" s="72"/>
    </row>
    <row r="2503" spans="2:6" x14ac:dyDescent="0.25">
      <c r="B2503" s="49" t="s">
        <v>6951</v>
      </c>
      <c r="C2503" s="49" t="s">
        <v>5976</v>
      </c>
      <c r="D2503" s="60">
        <v>1</v>
      </c>
      <c r="E2503" s="60">
        <v>1</v>
      </c>
      <c r="F2503" s="72"/>
    </row>
    <row r="2504" spans="2:6" x14ac:dyDescent="0.25">
      <c r="B2504" s="49" t="s">
        <v>6950</v>
      </c>
      <c r="C2504" s="49" t="s">
        <v>5976</v>
      </c>
      <c r="D2504" s="60">
        <v>1</v>
      </c>
      <c r="E2504" s="60">
        <v>1</v>
      </c>
      <c r="F2504" s="72"/>
    </row>
    <row r="2505" spans="2:6" x14ac:dyDescent="0.25">
      <c r="B2505" s="49" t="s">
        <v>6949</v>
      </c>
      <c r="C2505" s="49" t="s">
        <v>5976</v>
      </c>
      <c r="D2505" s="60">
        <v>1</v>
      </c>
      <c r="E2505" s="60">
        <v>1</v>
      </c>
      <c r="F2505" s="72"/>
    </row>
    <row r="2506" spans="2:6" x14ac:dyDescent="0.25">
      <c r="B2506" s="49" t="s">
        <v>6948</v>
      </c>
      <c r="C2506" s="49" t="s">
        <v>5976</v>
      </c>
      <c r="D2506" s="60">
        <v>1</v>
      </c>
      <c r="E2506" s="60">
        <v>1</v>
      </c>
      <c r="F2506" s="72"/>
    </row>
    <row r="2507" spans="2:6" x14ac:dyDescent="0.25">
      <c r="B2507" s="49" t="s">
        <v>6947</v>
      </c>
      <c r="C2507" s="49" t="s">
        <v>5976</v>
      </c>
      <c r="D2507" s="60">
        <v>1</v>
      </c>
      <c r="E2507" s="60">
        <v>1</v>
      </c>
      <c r="F2507" s="72"/>
    </row>
    <row r="2508" spans="2:6" x14ac:dyDescent="0.25">
      <c r="B2508" s="49" t="s">
        <v>6946</v>
      </c>
      <c r="C2508" s="49" t="s">
        <v>5976</v>
      </c>
      <c r="D2508" s="60">
        <v>1</v>
      </c>
      <c r="E2508" s="60">
        <v>1</v>
      </c>
      <c r="F2508" s="72"/>
    </row>
    <row r="2509" spans="2:6" x14ac:dyDescent="0.25">
      <c r="B2509" s="49" t="s">
        <v>6945</v>
      </c>
      <c r="C2509" s="49" t="s">
        <v>5976</v>
      </c>
      <c r="D2509" s="60">
        <v>1</v>
      </c>
      <c r="E2509" s="60">
        <v>1</v>
      </c>
      <c r="F2509" s="72"/>
    </row>
    <row r="2510" spans="2:6" x14ac:dyDescent="0.25">
      <c r="B2510" s="49" t="s">
        <v>6944</v>
      </c>
      <c r="C2510" s="49" t="s">
        <v>5976</v>
      </c>
      <c r="D2510" s="60">
        <v>1</v>
      </c>
      <c r="E2510" s="60">
        <v>1</v>
      </c>
      <c r="F2510" s="72"/>
    </row>
    <row r="2511" spans="2:6" x14ac:dyDescent="0.25">
      <c r="B2511" s="49" t="s">
        <v>6943</v>
      </c>
      <c r="C2511" s="49" t="s">
        <v>5976</v>
      </c>
      <c r="D2511" s="60">
        <v>1</v>
      </c>
      <c r="E2511" s="60">
        <v>1</v>
      </c>
      <c r="F2511" s="72"/>
    </row>
    <row r="2512" spans="2:6" x14ac:dyDescent="0.25">
      <c r="B2512" s="49" t="s">
        <v>6942</v>
      </c>
      <c r="C2512" s="49" t="s">
        <v>5976</v>
      </c>
      <c r="D2512" s="60">
        <v>2</v>
      </c>
      <c r="E2512" s="60">
        <v>1</v>
      </c>
      <c r="F2512" s="72"/>
    </row>
    <row r="2513" spans="2:6" x14ac:dyDescent="0.25">
      <c r="B2513" s="49" t="s">
        <v>6941</v>
      </c>
      <c r="C2513" s="49" t="s">
        <v>5976</v>
      </c>
      <c r="D2513" s="60">
        <v>1</v>
      </c>
      <c r="E2513" s="60">
        <v>1</v>
      </c>
      <c r="F2513" s="72"/>
    </row>
    <row r="2514" spans="2:6" x14ac:dyDescent="0.25">
      <c r="B2514" s="49" t="s">
        <v>6940</v>
      </c>
      <c r="C2514" s="49" t="s">
        <v>5976</v>
      </c>
      <c r="D2514" s="60">
        <v>1</v>
      </c>
      <c r="E2514" s="60">
        <v>1</v>
      </c>
      <c r="F2514" s="72"/>
    </row>
    <row r="2515" spans="2:6" x14ac:dyDescent="0.25">
      <c r="B2515" s="49" t="s">
        <v>6939</v>
      </c>
      <c r="C2515" s="49" t="s">
        <v>5976</v>
      </c>
      <c r="D2515" s="60">
        <v>1</v>
      </c>
      <c r="E2515" s="60">
        <v>1</v>
      </c>
      <c r="F2515" s="72"/>
    </row>
    <row r="2516" spans="2:6" x14ac:dyDescent="0.25">
      <c r="B2516" s="49" t="s">
        <v>6938</v>
      </c>
      <c r="C2516" s="49" t="s">
        <v>5976</v>
      </c>
      <c r="D2516" s="60">
        <v>1</v>
      </c>
      <c r="E2516" s="60">
        <v>1</v>
      </c>
      <c r="F2516" s="72"/>
    </row>
    <row r="2517" spans="2:6" x14ac:dyDescent="0.25">
      <c r="B2517" s="49" t="s">
        <v>6937</v>
      </c>
      <c r="C2517" s="49" t="s">
        <v>5976</v>
      </c>
      <c r="D2517" s="60">
        <v>1</v>
      </c>
      <c r="E2517" s="60">
        <v>1</v>
      </c>
      <c r="F2517" s="72"/>
    </row>
    <row r="2518" spans="2:6" x14ac:dyDescent="0.25">
      <c r="B2518" s="49" t="s">
        <v>6936</v>
      </c>
      <c r="C2518" s="49" t="s">
        <v>5976</v>
      </c>
      <c r="D2518" s="60">
        <v>1</v>
      </c>
      <c r="E2518" s="60">
        <v>1</v>
      </c>
      <c r="F2518" s="72"/>
    </row>
    <row r="2519" spans="2:6" x14ac:dyDescent="0.25">
      <c r="B2519" s="49" t="s">
        <v>6935</v>
      </c>
      <c r="C2519" s="49" t="s">
        <v>5976</v>
      </c>
      <c r="D2519" s="60">
        <v>1</v>
      </c>
      <c r="E2519" s="60">
        <v>1</v>
      </c>
      <c r="F2519" s="72"/>
    </row>
    <row r="2520" spans="2:6" x14ac:dyDescent="0.25">
      <c r="B2520" s="49" t="s">
        <v>6934</v>
      </c>
      <c r="C2520" s="49" t="s">
        <v>5976</v>
      </c>
      <c r="D2520" s="60">
        <v>2</v>
      </c>
      <c r="E2520" s="60">
        <v>1</v>
      </c>
      <c r="F2520" s="72"/>
    </row>
    <row r="2521" spans="2:6" x14ac:dyDescent="0.25">
      <c r="B2521" s="49" t="s">
        <v>6933</v>
      </c>
      <c r="C2521" s="49" t="s">
        <v>5976</v>
      </c>
      <c r="D2521" s="60">
        <v>2</v>
      </c>
      <c r="E2521" s="60">
        <v>1</v>
      </c>
      <c r="F2521" s="72"/>
    </row>
    <row r="2522" spans="2:6" x14ac:dyDescent="0.25">
      <c r="B2522" s="49" t="s">
        <v>6932</v>
      </c>
      <c r="C2522" s="49" t="s">
        <v>5976</v>
      </c>
      <c r="D2522" s="60">
        <v>2</v>
      </c>
      <c r="E2522" s="60">
        <v>1</v>
      </c>
      <c r="F2522" s="72"/>
    </row>
    <row r="2523" spans="2:6" x14ac:dyDescent="0.25">
      <c r="B2523" s="49" t="s">
        <v>6931</v>
      </c>
      <c r="C2523" s="49" t="s">
        <v>5976</v>
      </c>
      <c r="D2523" s="60">
        <v>2</v>
      </c>
      <c r="E2523" s="60">
        <v>1</v>
      </c>
      <c r="F2523" s="72"/>
    </row>
    <row r="2524" spans="2:6" x14ac:dyDescent="0.25">
      <c r="B2524" s="49" t="s">
        <v>6930</v>
      </c>
      <c r="C2524" s="49" t="s">
        <v>5976</v>
      </c>
      <c r="D2524" s="60">
        <v>1</v>
      </c>
      <c r="E2524" s="60">
        <v>1</v>
      </c>
      <c r="F2524" s="72"/>
    </row>
    <row r="2525" spans="2:6" x14ac:dyDescent="0.25">
      <c r="B2525" s="49" t="s">
        <v>6929</v>
      </c>
      <c r="C2525" s="49" t="s">
        <v>5976</v>
      </c>
      <c r="D2525" s="60">
        <v>2</v>
      </c>
      <c r="E2525" s="60">
        <v>1</v>
      </c>
      <c r="F2525" s="72"/>
    </row>
    <row r="2526" spans="2:6" x14ac:dyDescent="0.25">
      <c r="B2526" s="49" t="s">
        <v>6928</v>
      </c>
      <c r="C2526" s="49" t="s">
        <v>5976</v>
      </c>
      <c r="D2526" s="60">
        <v>4</v>
      </c>
      <c r="E2526" s="60">
        <v>1</v>
      </c>
      <c r="F2526" s="72"/>
    </row>
    <row r="2527" spans="2:6" x14ac:dyDescent="0.25">
      <c r="B2527" s="49" t="s">
        <v>6927</v>
      </c>
      <c r="C2527" s="49" t="s">
        <v>5976</v>
      </c>
      <c r="D2527" s="60">
        <v>2</v>
      </c>
      <c r="E2527" s="60">
        <v>1</v>
      </c>
      <c r="F2527" s="72"/>
    </row>
    <row r="2528" spans="2:6" x14ac:dyDescent="0.25">
      <c r="B2528" s="49" t="s">
        <v>6926</v>
      </c>
      <c r="C2528" s="49" t="s">
        <v>5976</v>
      </c>
      <c r="D2528" s="60">
        <v>1</v>
      </c>
      <c r="E2528" s="60">
        <v>1</v>
      </c>
      <c r="F2528" s="72"/>
    </row>
    <row r="2529" spans="2:6" x14ac:dyDescent="0.25">
      <c r="B2529" s="49" t="s">
        <v>6925</v>
      </c>
      <c r="C2529" s="49" t="s">
        <v>5976</v>
      </c>
      <c r="D2529" s="60">
        <v>1</v>
      </c>
      <c r="E2529" s="60">
        <v>1</v>
      </c>
      <c r="F2529" s="72"/>
    </row>
    <row r="2530" spans="2:6" x14ac:dyDescent="0.25">
      <c r="B2530" s="49" t="s">
        <v>6924</v>
      </c>
      <c r="C2530" s="49" t="s">
        <v>5976</v>
      </c>
      <c r="D2530" s="60">
        <v>1</v>
      </c>
      <c r="E2530" s="60">
        <v>1</v>
      </c>
      <c r="F2530" s="72"/>
    </row>
    <row r="2531" spans="2:6" x14ac:dyDescent="0.25">
      <c r="B2531" s="49" t="s">
        <v>6923</v>
      </c>
      <c r="C2531" s="49" t="s">
        <v>5976</v>
      </c>
      <c r="D2531" s="60">
        <v>1</v>
      </c>
      <c r="E2531" s="60">
        <v>1</v>
      </c>
      <c r="F2531" s="72"/>
    </row>
    <row r="2532" spans="2:6" x14ac:dyDescent="0.25">
      <c r="B2532" s="49" t="s">
        <v>6922</v>
      </c>
      <c r="C2532" s="49" t="s">
        <v>5976</v>
      </c>
      <c r="D2532" s="60">
        <v>1</v>
      </c>
      <c r="E2532" s="60">
        <v>1</v>
      </c>
      <c r="F2532" s="72"/>
    </row>
    <row r="2533" spans="2:6" x14ac:dyDescent="0.25">
      <c r="B2533" s="49" t="s">
        <v>6921</v>
      </c>
      <c r="C2533" s="49" t="s">
        <v>5976</v>
      </c>
      <c r="D2533" s="60">
        <v>2</v>
      </c>
      <c r="E2533" s="60">
        <v>1</v>
      </c>
      <c r="F2533" s="72"/>
    </row>
    <row r="2534" spans="2:6" x14ac:dyDescent="0.25">
      <c r="B2534" s="49" t="s">
        <v>6920</v>
      </c>
      <c r="C2534" s="49" t="s">
        <v>5976</v>
      </c>
      <c r="D2534" s="60">
        <v>1</v>
      </c>
      <c r="E2534" s="60">
        <v>1</v>
      </c>
      <c r="F2534" s="72"/>
    </row>
    <row r="2535" spans="2:6" x14ac:dyDescent="0.25">
      <c r="B2535" s="49" t="s">
        <v>6919</v>
      </c>
      <c r="C2535" s="49" t="s">
        <v>5976</v>
      </c>
      <c r="D2535" s="60">
        <v>1</v>
      </c>
      <c r="E2535" s="60">
        <v>1</v>
      </c>
      <c r="F2535" s="72"/>
    </row>
    <row r="2536" spans="2:6" x14ac:dyDescent="0.25">
      <c r="B2536" s="49" t="s">
        <v>6918</v>
      </c>
      <c r="C2536" s="49" t="s">
        <v>5976</v>
      </c>
      <c r="D2536" s="60">
        <v>1</v>
      </c>
      <c r="E2536" s="60">
        <v>1</v>
      </c>
      <c r="F2536" s="72"/>
    </row>
    <row r="2537" spans="2:6" x14ac:dyDescent="0.25">
      <c r="B2537" s="49" t="s">
        <v>6917</v>
      </c>
      <c r="C2537" s="49" t="s">
        <v>5976</v>
      </c>
      <c r="D2537" s="60">
        <v>1</v>
      </c>
      <c r="E2537" s="60">
        <v>1</v>
      </c>
      <c r="F2537" s="72"/>
    </row>
    <row r="2538" spans="2:6" x14ac:dyDescent="0.25">
      <c r="B2538" s="49" t="s">
        <v>6916</v>
      </c>
      <c r="C2538" s="49" t="s">
        <v>5976</v>
      </c>
      <c r="D2538" s="60">
        <v>1</v>
      </c>
      <c r="E2538" s="60">
        <v>1</v>
      </c>
      <c r="F2538" s="72"/>
    </row>
    <row r="2539" spans="2:6" x14ac:dyDescent="0.25">
      <c r="B2539" s="49" t="s">
        <v>6915</v>
      </c>
      <c r="C2539" s="49" t="s">
        <v>5976</v>
      </c>
      <c r="D2539" s="60">
        <v>1</v>
      </c>
      <c r="E2539" s="60">
        <v>1</v>
      </c>
      <c r="F2539" s="72"/>
    </row>
    <row r="2540" spans="2:6" x14ac:dyDescent="0.25">
      <c r="B2540" s="49" t="s">
        <v>6914</v>
      </c>
      <c r="C2540" s="49" t="s">
        <v>5976</v>
      </c>
      <c r="D2540" s="60">
        <v>1</v>
      </c>
      <c r="E2540" s="60">
        <v>1</v>
      </c>
      <c r="F2540" s="72"/>
    </row>
    <row r="2541" spans="2:6" x14ac:dyDescent="0.25">
      <c r="B2541" s="49" t="s">
        <v>6913</v>
      </c>
      <c r="C2541" s="49" t="s">
        <v>5976</v>
      </c>
      <c r="D2541" s="60">
        <v>2</v>
      </c>
      <c r="E2541" s="60">
        <v>1</v>
      </c>
      <c r="F2541" s="72"/>
    </row>
    <row r="2542" spans="2:6" x14ac:dyDescent="0.25">
      <c r="B2542" s="49" t="s">
        <v>6912</v>
      </c>
      <c r="C2542" s="49" t="s">
        <v>5976</v>
      </c>
      <c r="D2542" s="60">
        <v>1</v>
      </c>
      <c r="E2542" s="60">
        <v>1</v>
      </c>
      <c r="F2542" s="72"/>
    </row>
    <row r="2543" spans="2:6" x14ac:dyDescent="0.25">
      <c r="B2543" s="49" t="s">
        <v>6911</v>
      </c>
      <c r="C2543" s="49" t="s">
        <v>5976</v>
      </c>
      <c r="D2543" s="60">
        <v>1</v>
      </c>
      <c r="E2543" s="60">
        <v>1</v>
      </c>
      <c r="F2543" s="72"/>
    </row>
    <row r="2544" spans="2:6" x14ac:dyDescent="0.25">
      <c r="B2544" s="49" t="s">
        <v>6910</v>
      </c>
      <c r="C2544" s="49" t="s">
        <v>5976</v>
      </c>
      <c r="D2544" s="60">
        <v>1</v>
      </c>
      <c r="E2544" s="60">
        <v>1</v>
      </c>
      <c r="F2544" s="72"/>
    </row>
    <row r="2545" spans="2:6" x14ac:dyDescent="0.25">
      <c r="B2545" s="49" t="s">
        <v>6909</v>
      </c>
      <c r="C2545" s="49" t="s">
        <v>5976</v>
      </c>
      <c r="D2545" s="60">
        <v>1</v>
      </c>
      <c r="E2545" s="60">
        <v>1</v>
      </c>
      <c r="F2545" s="72"/>
    </row>
    <row r="2546" spans="2:6" x14ac:dyDescent="0.25">
      <c r="B2546" s="49" t="s">
        <v>6908</v>
      </c>
      <c r="C2546" s="49" t="s">
        <v>5976</v>
      </c>
      <c r="D2546" s="60">
        <v>1</v>
      </c>
      <c r="E2546" s="60">
        <v>1</v>
      </c>
      <c r="F2546" s="72"/>
    </row>
    <row r="2547" spans="2:6" x14ac:dyDescent="0.25">
      <c r="B2547" s="49" t="s">
        <v>6907</v>
      </c>
      <c r="C2547" s="49" t="s">
        <v>5976</v>
      </c>
      <c r="D2547" s="60">
        <v>2</v>
      </c>
      <c r="E2547" s="60">
        <v>1</v>
      </c>
      <c r="F2547" s="72"/>
    </row>
    <row r="2548" spans="2:6" x14ac:dyDescent="0.25">
      <c r="B2548" s="49" t="s">
        <v>6906</v>
      </c>
      <c r="C2548" s="49" t="s">
        <v>5976</v>
      </c>
      <c r="D2548" s="60">
        <v>1</v>
      </c>
      <c r="E2548" s="60">
        <v>1</v>
      </c>
      <c r="F2548" s="72"/>
    </row>
    <row r="2549" spans="2:6" x14ac:dyDescent="0.25">
      <c r="B2549" s="49" t="s">
        <v>6905</v>
      </c>
      <c r="C2549" s="49" t="s">
        <v>5976</v>
      </c>
      <c r="D2549" s="60">
        <v>1</v>
      </c>
      <c r="E2549" s="60">
        <v>1</v>
      </c>
      <c r="F2549" s="72"/>
    </row>
    <row r="2550" spans="2:6" x14ac:dyDescent="0.25">
      <c r="B2550" s="49" t="s">
        <v>6904</v>
      </c>
      <c r="C2550" s="49" t="s">
        <v>5976</v>
      </c>
      <c r="D2550" s="60">
        <v>1</v>
      </c>
      <c r="E2550" s="60">
        <v>1</v>
      </c>
      <c r="F2550" s="72"/>
    </row>
    <row r="2551" spans="2:6" x14ac:dyDescent="0.25">
      <c r="B2551" s="49" t="s">
        <v>6903</v>
      </c>
      <c r="C2551" s="49" t="s">
        <v>5976</v>
      </c>
      <c r="D2551" s="60">
        <v>1</v>
      </c>
      <c r="E2551" s="60">
        <v>1</v>
      </c>
      <c r="F2551" s="72"/>
    </row>
    <row r="2552" spans="2:6" x14ac:dyDescent="0.25">
      <c r="B2552" s="49" t="s">
        <v>6902</v>
      </c>
      <c r="C2552" s="49" t="s">
        <v>5976</v>
      </c>
      <c r="D2552" s="60">
        <v>1</v>
      </c>
      <c r="E2552" s="60">
        <v>1</v>
      </c>
      <c r="F2552" s="72"/>
    </row>
    <row r="2553" spans="2:6" x14ac:dyDescent="0.25">
      <c r="B2553" s="49" t="s">
        <v>6901</v>
      </c>
      <c r="C2553" s="49" t="s">
        <v>5976</v>
      </c>
      <c r="D2553" s="60">
        <v>1</v>
      </c>
      <c r="E2553" s="60">
        <v>1</v>
      </c>
      <c r="F2553" s="72"/>
    </row>
    <row r="2554" spans="2:6" x14ac:dyDescent="0.25">
      <c r="B2554" s="49" t="s">
        <v>6900</v>
      </c>
      <c r="C2554" s="49" t="s">
        <v>5976</v>
      </c>
      <c r="D2554" s="60">
        <v>1</v>
      </c>
      <c r="E2554" s="60">
        <v>1</v>
      </c>
      <c r="F2554" s="72"/>
    </row>
    <row r="2555" spans="2:6" x14ac:dyDescent="0.25">
      <c r="B2555" s="49" t="s">
        <v>6899</v>
      </c>
      <c r="C2555" s="49" t="s">
        <v>5976</v>
      </c>
      <c r="D2555" s="60">
        <v>1</v>
      </c>
      <c r="E2555" s="60">
        <v>1</v>
      </c>
      <c r="F2555" s="72"/>
    </row>
    <row r="2556" spans="2:6" x14ac:dyDescent="0.25">
      <c r="B2556" s="49" t="s">
        <v>6898</v>
      </c>
      <c r="C2556" s="49" t="s">
        <v>5976</v>
      </c>
      <c r="D2556" s="60">
        <v>1</v>
      </c>
      <c r="E2556" s="60">
        <v>1</v>
      </c>
      <c r="F2556" s="72"/>
    </row>
    <row r="2557" spans="2:6" x14ac:dyDescent="0.25">
      <c r="B2557" s="49" t="s">
        <v>6897</v>
      </c>
      <c r="C2557" s="49" t="s">
        <v>5976</v>
      </c>
      <c r="D2557" s="60">
        <v>1</v>
      </c>
      <c r="E2557" s="60">
        <v>1</v>
      </c>
      <c r="F2557" s="72"/>
    </row>
    <row r="2558" spans="2:6" x14ac:dyDescent="0.25">
      <c r="B2558" s="49" t="s">
        <v>6896</v>
      </c>
      <c r="C2558" s="49" t="s">
        <v>5976</v>
      </c>
      <c r="D2558" s="60">
        <v>1</v>
      </c>
      <c r="E2558" s="60">
        <v>1</v>
      </c>
      <c r="F2558" s="72"/>
    </row>
    <row r="2559" spans="2:6" x14ac:dyDescent="0.25">
      <c r="B2559" s="49" t="s">
        <v>6895</v>
      </c>
      <c r="C2559" s="49" t="s">
        <v>5976</v>
      </c>
      <c r="D2559" s="60">
        <v>2</v>
      </c>
      <c r="E2559" s="60">
        <v>1</v>
      </c>
      <c r="F2559" s="72"/>
    </row>
    <row r="2560" spans="2:6" x14ac:dyDescent="0.25">
      <c r="B2560" s="49" t="s">
        <v>6894</v>
      </c>
      <c r="C2560" s="49" t="s">
        <v>5976</v>
      </c>
      <c r="D2560" s="60">
        <v>1</v>
      </c>
      <c r="E2560" s="60">
        <v>1</v>
      </c>
      <c r="F2560" s="72"/>
    </row>
    <row r="2561" spans="2:6" x14ac:dyDescent="0.25">
      <c r="B2561" s="49" t="s">
        <v>6893</v>
      </c>
      <c r="C2561" s="49" t="s">
        <v>5976</v>
      </c>
      <c r="D2561" s="60">
        <v>2</v>
      </c>
      <c r="E2561" s="60">
        <v>1</v>
      </c>
      <c r="F2561" s="72"/>
    </row>
    <row r="2562" spans="2:6" x14ac:dyDescent="0.25">
      <c r="B2562" s="49" t="s">
        <v>6892</v>
      </c>
      <c r="C2562" s="49" t="s">
        <v>5976</v>
      </c>
      <c r="D2562" s="60">
        <v>1</v>
      </c>
      <c r="E2562" s="60">
        <v>1</v>
      </c>
      <c r="F2562" s="72"/>
    </row>
    <row r="2563" spans="2:6" x14ac:dyDescent="0.25">
      <c r="B2563" s="49" t="s">
        <v>6891</v>
      </c>
      <c r="C2563" s="49" t="s">
        <v>5976</v>
      </c>
      <c r="D2563" s="60">
        <v>1</v>
      </c>
      <c r="E2563" s="60">
        <v>1</v>
      </c>
      <c r="F2563" s="72"/>
    </row>
    <row r="2564" spans="2:6" x14ac:dyDescent="0.25">
      <c r="B2564" s="49" t="s">
        <v>6890</v>
      </c>
      <c r="C2564" s="49" t="s">
        <v>5976</v>
      </c>
      <c r="D2564" s="60">
        <v>1</v>
      </c>
      <c r="E2564" s="60">
        <v>1</v>
      </c>
      <c r="F2564" s="72"/>
    </row>
    <row r="2565" spans="2:6" x14ac:dyDescent="0.25">
      <c r="B2565" s="49" t="s">
        <v>6889</v>
      </c>
      <c r="C2565" s="49" t="s">
        <v>5976</v>
      </c>
      <c r="D2565" s="60">
        <v>1</v>
      </c>
      <c r="E2565" s="60">
        <v>1</v>
      </c>
      <c r="F2565" s="72"/>
    </row>
    <row r="2566" spans="2:6" x14ac:dyDescent="0.25">
      <c r="B2566" s="49" t="s">
        <v>6888</v>
      </c>
      <c r="C2566" s="49" t="s">
        <v>5976</v>
      </c>
      <c r="D2566" s="60">
        <v>1</v>
      </c>
      <c r="E2566" s="60">
        <v>1</v>
      </c>
      <c r="F2566" s="72"/>
    </row>
    <row r="2567" spans="2:6" x14ac:dyDescent="0.25">
      <c r="B2567" s="49" t="s">
        <v>6887</v>
      </c>
      <c r="C2567" s="49" t="s">
        <v>5976</v>
      </c>
      <c r="D2567" s="60">
        <v>1</v>
      </c>
      <c r="E2567" s="60">
        <v>1</v>
      </c>
      <c r="F2567" s="72"/>
    </row>
    <row r="2568" spans="2:6" x14ac:dyDescent="0.25">
      <c r="B2568" s="49" t="s">
        <v>6886</v>
      </c>
      <c r="C2568" s="49" t="s">
        <v>5976</v>
      </c>
      <c r="D2568" s="60">
        <v>1</v>
      </c>
      <c r="E2568" s="60">
        <v>1</v>
      </c>
      <c r="F2568" s="72"/>
    </row>
    <row r="2569" spans="2:6" x14ac:dyDescent="0.25">
      <c r="B2569" s="49" t="s">
        <v>6885</v>
      </c>
      <c r="C2569" s="49" t="s">
        <v>5976</v>
      </c>
      <c r="D2569" s="60">
        <v>1</v>
      </c>
      <c r="E2569" s="60">
        <v>1</v>
      </c>
      <c r="F2569" s="72"/>
    </row>
    <row r="2570" spans="2:6" x14ac:dyDescent="0.25">
      <c r="B2570" s="49" t="s">
        <v>6884</v>
      </c>
      <c r="C2570" s="49" t="s">
        <v>5976</v>
      </c>
      <c r="D2570" s="60">
        <v>1</v>
      </c>
      <c r="E2570" s="60">
        <v>1</v>
      </c>
      <c r="F2570" s="72"/>
    </row>
    <row r="2571" spans="2:6" x14ac:dyDescent="0.25">
      <c r="B2571" s="49" t="s">
        <v>6883</v>
      </c>
      <c r="C2571" s="49" t="s">
        <v>5976</v>
      </c>
      <c r="D2571" s="60">
        <v>1</v>
      </c>
      <c r="E2571" s="60">
        <v>1</v>
      </c>
      <c r="F2571" s="72"/>
    </row>
    <row r="2572" spans="2:6" x14ac:dyDescent="0.25">
      <c r="B2572" s="49" t="s">
        <v>6882</v>
      </c>
      <c r="C2572" s="49" t="s">
        <v>5976</v>
      </c>
      <c r="D2572" s="60">
        <v>1</v>
      </c>
      <c r="E2572" s="60">
        <v>1</v>
      </c>
      <c r="F2572" s="72"/>
    </row>
    <row r="2573" spans="2:6" x14ac:dyDescent="0.25">
      <c r="B2573" s="49" t="s">
        <v>6881</v>
      </c>
      <c r="C2573" s="49" t="s">
        <v>5976</v>
      </c>
      <c r="D2573" s="60">
        <v>1</v>
      </c>
      <c r="E2573" s="60">
        <v>1</v>
      </c>
      <c r="F2573" s="72"/>
    </row>
    <row r="2574" spans="2:6" x14ac:dyDescent="0.25">
      <c r="B2574" s="49" t="s">
        <v>6880</v>
      </c>
      <c r="C2574" s="49" t="s">
        <v>5976</v>
      </c>
      <c r="D2574" s="60">
        <v>1</v>
      </c>
      <c r="E2574" s="60">
        <v>1</v>
      </c>
      <c r="F2574" s="72"/>
    </row>
    <row r="2575" spans="2:6" x14ac:dyDescent="0.25">
      <c r="B2575" s="49" t="s">
        <v>6879</v>
      </c>
      <c r="C2575" s="49" t="s">
        <v>5976</v>
      </c>
      <c r="D2575" s="60">
        <v>1</v>
      </c>
      <c r="E2575" s="60">
        <v>1</v>
      </c>
      <c r="F2575" s="72"/>
    </row>
    <row r="2576" spans="2:6" x14ac:dyDescent="0.25">
      <c r="B2576" s="49" t="s">
        <v>6878</v>
      </c>
      <c r="C2576" s="49" t="s">
        <v>5976</v>
      </c>
      <c r="D2576" s="60">
        <v>1</v>
      </c>
      <c r="E2576" s="60">
        <v>1</v>
      </c>
      <c r="F2576" s="72"/>
    </row>
    <row r="2577" spans="2:6" x14ac:dyDescent="0.25">
      <c r="B2577" s="49" t="s">
        <v>6877</v>
      </c>
      <c r="C2577" s="49" t="s">
        <v>5976</v>
      </c>
      <c r="D2577" s="60">
        <v>1</v>
      </c>
      <c r="E2577" s="60">
        <v>1</v>
      </c>
      <c r="F2577" s="72"/>
    </row>
    <row r="2578" spans="2:6" x14ac:dyDescent="0.25">
      <c r="B2578" s="49" t="s">
        <v>6876</v>
      </c>
      <c r="C2578" s="49" t="s">
        <v>5976</v>
      </c>
      <c r="D2578" s="60">
        <v>1</v>
      </c>
      <c r="E2578" s="60">
        <v>1</v>
      </c>
      <c r="F2578" s="72"/>
    </row>
    <row r="2579" spans="2:6" x14ac:dyDescent="0.25">
      <c r="B2579" s="49" t="s">
        <v>6875</v>
      </c>
      <c r="C2579" s="49" t="s">
        <v>5976</v>
      </c>
      <c r="D2579" s="60">
        <v>1</v>
      </c>
      <c r="E2579" s="60">
        <v>1</v>
      </c>
      <c r="F2579" s="72"/>
    </row>
    <row r="2580" spans="2:6" x14ac:dyDescent="0.25">
      <c r="B2580" s="49" t="s">
        <v>6874</v>
      </c>
      <c r="C2580" s="49" t="s">
        <v>5976</v>
      </c>
      <c r="D2580" s="60">
        <v>1</v>
      </c>
      <c r="E2580" s="60">
        <v>1</v>
      </c>
      <c r="F2580" s="72"/>
    </row>
    <row r="2581" spans="2:6" x14ac:dyDescent="0.25">
      <c r="B2581" s="49" t="s">
        <v>6873</v>
      </c>
      <c r="C2581" s="49" t="s">
        <v>5976</v>
      </c>
      <c r="D2581" s="60">
        <v>1</v>
      </c>
      <c r="E2581" s="60">
        <v>1</v>
      </c>
      <c r="F2581" s="72"/>
    </row>
    <row r="2582" spans="2:6" x14ac:dyDescent="0.25">
      <c r="B2582" s="49" t="s">
        <v>6872</v>
      </c>
      <c r="C2582" s="49" t="s">
        <v>5976</v>
      </c>
      <c r="D2582" s="60">
        <v>1</v>
      </c>
      <c r="E2582" s="60">
        <v>1</v>
      </c>
      <c r="F2582" s="72"/>
    </row>
    <row r="2583" spans="2:6" x14ac:dyDescent="0.25">
      <c r="B2583" s="49" t="s">
        <v>6871</v>
      </c>
      <c r="C2583" s="49" t="s">
        <v>5976</v>
      </c>
      <c r="D2583" s="60">
        <v>1</v>
      </c>
      <c r="E2583" s="60">
        <v>1</v>
      </c>
      <c r="F2583" s="72"/>
    </row>
    <row r="2584" spans="2:6" x14ac:dyDescent="0.25">
      <c r="B2584" s="49" t="s">
        <v>6870</v>
      </c>
      <c r="C2584" s="49" t="s">
        <v>5976</v>
      </c>
      <c r="D2584" s="60">
        <v>1</v>
      </c>
      <c r="E2584" s="60">
        <v>1</v>
      </c>
      <c r="F2584" s="72"/>
    </row>
    <row r="2585" spans="2:6" x14ac:dyDescent="0.25">
      <c r="B2585" s="49" t="s">
        <v>6869</v>
      </c>
      <c r="C2585" s="49" t="s">
        <v>5976</v>
      </c>
      <c r="D2585" s="60">
        <v>1</v>
      </c>
      <c r="E2585" s="60">
        <v>1</v>
      </c>
      <c r="F2585" s="72"/>
    </row>
    <row r="2586" spans="2:6" x14ac:dyDescent="0.25">
      <c r="B2586" s="49" t="s">
        <v>6868</v>
      </c>
      <c r="C2586" s="49" t="s">
        <v>5976</v>
      </c>
      <c r="D2586" s="60">
        <v>1</v>
      </c>
      <c r="E2586" s="60">
        <v>1</v>
      </c>
      <c r="F2586" s="72"/>
    </row>
    <row r="2587" spans="2:6" x14ac:dyDescent="0.25">
      <c r="B2587" s="49" t="s">
        <v>6867</v>
      </c>
      <c r="C2587" s="49" t="s">
        <v>5976</v>
      </c>
      <c r="D2587" s="60">
        <v>1</v>
      </c>
      <c r="E2587" s="60">
        <v>1</v>
      </c>
      <c r="F2587" s="72"/>
    </row>
    <row r="2588" spans="2:6" x14ac:dyDescent="0.25">
      <c r="B2588" s="49" t="s">
        <v>6866</v>
      </c>
      <c r="C2588" s="49" t="s">
        <v>5976</v>
      </c>
      <c r="D2588" s="60">
        <v>1</v>
      </c>
      <c r="E2588" s="60">
        <v>1</v>
      </c>
      <c r="F2588" s="72"/>
    </row>
    <row r="2589" spans="2:6" x14ac:dyDescent="0.25">
      <c r="B2589" s="49" t="s">
        <v>6865</v>
      </c>
      <c r="C2589" s="49" t="s">
        <v>5976</v>
      </c>
      <c r="D2589" s="60">
        <v>2</v>
      </c>
      <c r="E2589" s="60">
        <v>1</v>
      </c>
      <c r="F2589" s="72"/>
    </row>
    <row r="2590" spans="2:6" x14ac:dyDescent="0.25">
      <c r="B2590" s="49" t="s">
        <v>6864</v>
      </c>
      <c r="C2590" s="49" t="s">
        <v>5976</v>
      </c>
      <c r="D2590" s="60">
        <v>1</v>
      </c>
      <c r="E2590" s="60">
        <v>1</v>
      </c>
      <c r="F2590" s="72"/>
    </row>
    <row r="2591" spans="2:6" x14ac:dyDescent="0.25">
      <c r="B2591" s="49" t="s">
        <v>6863</v>
      </c>
      <c r="C2591" s="49" t="s">
        <v>5976</v>
      </c>
      <c r="D2591" s="60">
        <v>1</v>
      </c>
      <c r="E2591" s="60">
        <v>1</v>
      </c>
      <c r="F2591" s="72"/>
    </row>
    <row r="2592" spans="2:6" x14ac:dyDescent="0.25">
      <c r="B2592" s="49" t="s">
        <v>6862</v>
      </c>
      <c r="C2592" s="49" t="s">
        <v>5976</v>
      </c>
      <c r="D2592" s="60">
        <v>1</v>
      </c>
      <c r="E2592" s="60">
        <v>1</v>
      </c>
      <c r="F2592" s="72"/>
    </row>
    <row r="2593" spans="2:6" x14ac:dyDescent="0.25">
      <c r="B2593" s="49" t="s">
        <v>6861</v>
      </c>
      <c r="C2593" s="49" t="s">
        <v>5976</v>
      </c>
      <c r="D2593" s="60">
        <v>1</v>
      </c>
      <c r="E2593" s="60">
        <v>1</v>
      </c>
      <c r="F2593" s="72"/>
    </row>
    <row r="2594" spans="2:6" x14ac:dyDescent="0.25">
      <c r="B2594" s="49" t="s">
        <v>6860</v>
      </c>
      <c r="C2594" s="49" t="s">
        <v>5976</v>
      </c>
      <c r="D2594" s="60">
        <v>1</v>
      </c>
      <c r="E2594" s="60">
        <v>1</v>
      </c>
      <c r="F2594" s="72"/>
    </row>
    <row r="2595" spans="2:6" x14ac:dyDescent="0.25">
      <c r="B2595" s="49" t="s">
        <v>6859</v>
      </c>
      <c r="C2595" s="49" t="s">
        <v>5976</v>
      </c>
      <c r="D2595" s="60">
        <v>1</v>
      </c>
      <c r="E2595" s="60">
        <v>1</v>
      </c>
      <c r="F2595" s="72"/>
    </row>
    <row r="2596" spans="2:6" x14ac:dyDescent="0.25">
      <c r="B2596" s="49" t="s">
        <v>6858</v>
      </c>
      <c r="C2596" s="49" t="s">
        <v>5976</v>
      </c>
      <c r="D2596" s="60">
        <v>1</v>
      </c>
      <c r="E2596" s="60">
        <v>1</v>
      </c>
      <c r="F2596" s="72"/>
    </row>
    <row r="2597" spans="2:6" x14ac:dyDescent="0.25">
      <c r="B2597" s="49" t="s">
        <v>6857</v>
      </c>
      <c r="C2597" s="49" t="s">
        <v>5976</v>
      </c>
      <c r="D2597" s="60">
        <v>2</v>
      </c>
      <c r="E2597" s="60">
        <v>1</v>
      </c>
      <c r="F2597" s="72"/>
    </row>
    <row r="2598" spans="2:6" x14ac:dyDescent="0.25">
      <c r="B2598" s="49" t="s">
        <v>6856</v>
      </c>
      <c r="C2598" s="49" t="s">
        <v>5976</v>
      </c>
      <c r="D2598" s="60">
        <v>1</v>
      </c>
      <c r="E2598" s="60">
        <v>1</v>
      </c>
      <c r="F2598" s="72"/>
    </row>
    <row r="2599" spans="2:6" x14ac:dyDescent="0.25">
      <c r="B2599" s="49" t="s">
        <v>6855</v>
      </c>
      <c r="C2599" s="49" t="s">
        <v>5976</v>
      </c>
      <c r="D2599" s="60">
        <v>3</v>
      </c>
      <c r="E2599" s="60">
        <v>1</v>
      </c>
      <c r="F2599" s="72"/>
    </row>
    <row r="2600" spans="2:6" x14ac:dyDescent="0.25">
      <c r="B2600" s="49" t="s">
        <v>6854</v>
      </c>
      <c r="C2600" s="49" t="s">
        <v>5976</v>
      </c>
      <c r="D2600" s="60">
        <v>1</v>
      </c>
      <c r="E2600" s="60">
        <v>1</v>
      </c>
      <c r="F2600" s="72"/>
    </row>
    <row r="2601" spans="2:6" x14ac:dyDescent="0.25">
      <c r="B2601" s="49" t="s">
        <v>6853</v>
      </c>
      <c r="C2601" s="49" t="s">
        <v>5976</v>
      </c>
      <c r="D2601" s="60">
        <v>2</v>
      </c>
      <c r="E2601" s="60">
        <v>1</v>
      </c>
      <c r="F2601" s="72"/>
    </row>
    <row r="2602" spans="2:6" x14ac:dyDescent="0.25">
      <c r="B2602" s="49" t="s">
        <v>6852</v>
      </c>
      <c r="C2602" s="49" t="s">
        <v>5976</v>
      </c>
      <c r="D2602" s="60">
        <v>1</v>
      </c>
      <c r="E2602" s="60">
        <v>1</v>
      </c>
      <c r="F2602" s="72"/>
    </row>
    <row r="2603" spans="2:6" x14ac:dyDescent="0.25">
      <c r="B2603" s="49" t="s">
        <v>6851</v>
      </c>
      <c r="C2603" s="49" t="s">
        <v>5976</v>
      </c>
      <c r="D2603" s="60">
        <v>4</v>
      </c>
      <c r="E2603" s="60">
        <v>1</v>
      </c>
      <c r="F2603" s="72"/>
    </row>
    <row r="2604" spans="2:6" x14ac:dyDescent="0.25">
      <c r="B2604" s="49" t="s">
        <v>6850</v>
      </c>
      <c r="C2604" s="49" t="s">
        <v>5976</v>
      </c>
      <c r="D2604" s="60">
        <v>1</v>
      </c>
      <c r="E2604" s="60">
        <v>1</v>
      </c>
      <c r="F2604" s="72"/>
    </row>
    <row r="2605" spans="2:6" x14ac:dyDescent="0.25">
      <c r="B2605" s="49" t="s">
        <v>6849</v>
      </c>
      <c r="C2605" s="49" t="s">
        <v>5976</v>
      </c>
      <c r="D2605" s="60">
        <v>1</v>
      </c>
      <c r="E2605" s="60">
        <v>1</v>
      </c>
      <c r="F2605" s="72"/>
    </row>
    <row r="2606" spans="2:6" x14ac:dyDescent="0.25">
      <c r="B2606" s="49" t="s">
        <v>6848</v>
      </c>
      <c r="C2606" s="49" t="s">
        <v>5976</v>
      </c>
      <c r="D2606" s="60">
        <v>1</v>
      </c>
      <c r="E2606" s="60">
        <v>1</v>
      </c>
      <c r="F2606" s="72"/>
    </row>
    <row r="2607" spans="2:6" x14ac:dyDescent="0.25">
      <c r="B2607" s="49" t="s">
        <v>6847</v>
      </c>
      <c r="C2607" s="49" t="s">
        <v>5976</v>
      </c>
      <c r="D2607" s="60">
        <v>1</v>
      </c>
      <c r="E2607" s="60">
        <v>1</v>
      </c>
      <c r="F2607" s="72"/>
    </row>
    <row r="2608" spans="2:6" x14ac:dyDescent="0.25">
      <c r="B2608" s="49" t="s">
        <v>6846</v>
      </c>
      <c r="C2608" s="49" t="s">
        <v>5976</v>
      </c>
      <c r="D2608" s="60">
        <v>1</v>
      </c>
      <c r="E2608" s="60">
        <v>1</v>
      </c>
      <c r="F2608" s="72"/>
    </row>
    <row r="2609" spans="2:6" x14ac:dyDescent="0.25">
      <c r="B2609" s="49" t="s">
        <v>6845</v>
      </c>
      <c r="C2609" s="49" t="s">
        <v>5976</v>
      </c>
      <c r="D2609" s="60">
        <v>1</v>
      </c>
      <c r="E2609" s="60">
        <v>1</v>
      </c>
      <c r="F2609" s="72"/>
    </row>
    <row r="2610" spans="2:6" x14ac:dyDescent="0.25">
      <c r="B2610" s="49" t="s">
        <v>6844</v>
      </c>
      <c r="C2610" s="49" t="s">
        <v>5976</v>
      </c>
      <c r="D2610" s="60">
        <v>1</v>
      </c>
      <c r="E2610" s="60">
        <v>1</v>
      </c>
      <c r="F2610" s="72"/>
    </row>
    <row r="2611" spans="2:6" x14ac:dyDescent="0.25">
      <c r="B2611" s="49" t="s">
        <v>6843</v>
      </c>
      <c r="C2611" s="49" t="s">
        <v>5976</v>
      </c>
      <c r="D2611" s="60">
        <v>1</v>
      </c>
      <c r="E2611" s="60">
        <v>1</v>
      </c>
      <c r="F2611" s="72"/>
    </row>
    <row r="2612" spans="2:6" x14ac:dyDescent="0.25">
      <c r="B2612" s="49" t="s">
        <v>6842</v>
      </c>
      <c r="C2612" s="49" t="s">
        <v>5976</v>
      </c>
      <c r="D2612" s="60">
        <v>1</v>
      </c>
      <c r="E2612" s="60">
        <v>1</v>
      </c>
      <c r="F2612" s="72"/>
    </row>
    <row r="2613" spans="2:6" x14ac:dyDescent="0.25">
      <c r="B2613" s="49" t="s">
        <v>6841</v>
      </c>
      <c r="C2613" s="49" t="s">
        <v>5976</v>
      </c>
      <c r="D2613" s="60">
        <v>1</v>
      </c>
      <c r="E2613" s="60">
        <v>1</v>
      </c>
      <c r="F2613" s="72"/>
    </row>
    <row r="2614" spans="2:6" x14ac:dyDescent="0.25">
      <c r="B2614" s="49" t="s">
        <v>6840</v>
      </c>
      <c r="C2614" s="49" t="s">
        <v>5976</v>
      </c>
      <c r="D2614" s="60">
        <v>1</v>
      </c>
      <c r="E2614" s="60">
        <v>1</v>
      </c>
      <c r="F2614" s="72"/>
    </row>
    <row r="2615" spans="2:6" x14ac:dyDescent="0.25">
      <c r="B2615" s="49" t="s">
        <v>6839</v>
      </c>
      <c r="C2615" s="49" t="s">
        <v>5976</v>
      </c>
      <c r="D2615" s="60">
        <v>2</v>
      </c>
      <c r="E2615" s="60">
        <v>1</v>
      </c>
      <c r="F2615" s="72"/>
    </row>
    <row r="2616" spans="2:6" x14ac:dyDescent="0.25">
      <c r="B2616" s="49" t="s">
        <v>6838</v>
      </c>
      <c r="C2616" s="49" t="s">
        <v>5976</v>
      </c>
      <c r="D2616" s="60">
        <v>1</v>
      </c>
      <c r="E2616" s="60">
        <v>1</v>
      </c>
      <c r="F2616" s="72"/>
    </row>
    <row r="2617" spans="2:6" x14ac:dyDescent="0.25">
      <c r="B2617" s="49" t="s">
        <v>6837</v>
      </c>
      <c r="C2617" s="49" t="s">
        <v>5976</v>
      </c>
      <c r="D2617" s="60">
        <v>1</v>
      </c>
      <c r="E2617" s="60">
        <v>1</v>
      </c>
      <c r="F2617" s="72"/>
    </row>
    <row r="2618" spans="2:6" x14ac:dyDescent="0.25">
      <c r="B2618" s="49" t="s">
        <v>6836</v>
      </c>
      <c r="C2618" s="49" t="s">
        <v>5976</v>
      </c>
      <c r="D2618" s="60">
        <v>1</v>
      </c>
      <c r="E2618" s="60">
        <v>1</v>
      </c>
      <c r="F2618" s="72"/>
    </row>
    <row r="2619" spans="2:6" x14ac:dyDescent="0.25">
      <c r="B2619" s="49" t="s">
        <v>6835</v>
      </c>
      <c r="C2619" s="49" t="s">
        <v>5976</v>
      </c>
      <c r="D2619" s="60">
        <v>1</v>
      </c>
      <c r="E2619" s="60">
        <v>1</v>
      </c>
      <c r="F2619" s="72"/>
    </row>
    <row r="2620" spans="2:6" x14ac:dyDescent="0.25">
      <c r="B2620" s="49" t="s">
        <v>6834</v>
      </c>
      <c r="C2620" s="49" t="s">
        <v>5976</v>
      </c>
      <c r="D2620" s="60">
        <v>1</v>
      </c>
      <c r="E2620" s="60">
        <v>1</v>
      </c>
      <c r="F2620" s="72"/>
    </row>
    <row r="2621" spans="2:6" x14ac:dyDescent="0.25">
      <c r="B2621" s="49" t="s">
        <v>6833</v>
      </c>
      <c r="C2621" s="49" t="s">
        <v>5976</v>
      </c>
      <c r="D2621" s="60">
        <v>1</v>
      </c>
      <c r="E2621" s="60">
        <v>1</v>
      </c>
      <c r="F2621" s="72"/>
    </row>
    <row r="2622" spans="2:6" x14ac:dyDescent="0.25">
      <c r="B2622" s="49" t="s">
        <v>6832</v>
      </c>
      <c r="C2622" s="49" t="s">
        <v>5976</v>
      </c>
      <c r="D2622" s="60">
        <v>1</v>
      </c>
      <c r="E2622" s="60">
        <v>1</v>
      </c>
      <c r="F2622" s="72"/>
    </row>
    <row r="2623" spans="2:6" x14ac:dyDescent="0.25">
      <c r="B2623" s="49" t="s">
        <v>6831</v>
      </c>
      <c r="C2623" s="49" t="s">
        <v>5976</v>
      </c>
      <c r="D2623" s="60">
        <v>1</v>
      </c>
      <c r="E2623" s="60">
        <v>1</v>
      </c>
      <c r="F2623" s="72"/>
    </row>
    <row r="2624" spans="2:6" x14ac:dyDescent="0.25">
      <c r="B2624" s="49" t="s">
        <v>6830</v>
      </c>
      <c r="C2624" s="49" t="s">
        <v>5976</v>
      </c>
      <c r="D2624" s="60">
        <v>1</v>
      </c>
      <c r="E2624" s="60">
        <v>1</v>
      </c>
      <c r="F2624" s="72"/>
    </row>
    <row r="2625" spans="2:6" x14ac:dyDescent="0.25">
      <c r="B2625" s="49" t="s">
        <v>6829</v>
      </c>
      <c r="C2625" s="49" t="s">
        <v>5976</v>
      </c>
      <c r="D2625" s="60">
        <v>1</v>
      </c>
      <c r="E2625" s="60">
        <v>1</v>
      </c>
      <c r="F2625" s="72"/>
    </row>
    <row r="2626" spans="2:6" x14ac:dyDescent="0.25">
      <c r="B2626" s="49" t="s">
        <v>6828</v>
      </c>
      <c r="C2626" s="49" t="s">
        <v>5976</v>
      </c>
      <c r="D2626" s="60">
        <v>1</v>
      </c>
      <c r="E2626" s="60">
        <v>1</v>
      </c>
      <c r="F2626" s="72"/>
    </row>
    <row r="2627" spans="2:6" x14ac:dyDescent="0.25">
      <c r="B2627" s="49" t="s">
        <v>6827</v>
      </c>
      <c r="C2627" s="49" t="s">
        <v>5976</v>
      </c>
      <c r="D2627" s="60">
        <v>1</v>
      </c>
      <c r="E2627" s="60">
        <v>1</v>
      </c>
      <c r="F2627" s="72"/>
    </row>
    <row r="2628" spans="2:6" x14ac:dyDescent="0.25">
      <c r="B2628" s="49" t="s">
        <v>6826</v>
      </c>
      <c r="C2628" s="49" t="s">
        <v>5976</v>
      </c>
      <c r="D2628" s="60">
        <v>1</v>
      </c>
      <c r="E2628" s="60">
        <v>1</v>
      </c>
      <c r="F2628" s="72"/>
    </row>
    <row r="2629" spans="2:6" x14ac:dyDescent="0.25">
      <c r="B2629" s="49" t="s">
        <v>6825</v>
      </c>
      <c r="C2629" s="49" t="s">
        <v>5976</v>
      </c>
      <c r="D2629" s="60">
        <v>1</v>
      </c>
      <c r="E2629" s="60">
        <v>1</v>
      </c>
      <c r="F2629" s="72"/>
    </row>
    <row r="2630" spans="2:6" x14ac:dyDescent="0.25">
      <c r="B2630" s="49" t="s">
        <v>6824</v>
      </c>
      <c r="C2630" s="49" t="s">
        <v>5976</v>
      </c>
      <c r="D2630" s="60">
        <v>1</v>
      </c>
      <c r="E2630" s="60">
        <v>1</v>
      </c>
      <c r="F2630" s="72"/>
    </row>
    <row r="2631" spans="2:6" x14ac:dyDescent="0.25">
      <c r="B2631" s="49" t="s">
        <v>6823</v>
      </c>
      <c r="C2631" s="49" t="s">
        <v>5976</v>
      </c>
      <c r="D2631" s="60">
        <v>1</v>
      </c>
      <c r="E2631" s="60">
        <v>1</v>
      </c>
      <c r="F2631" s="72"/>
    </row>
    <row r="2632" spans="2:6" x14ac:dyDescent="0.25">
      <c r="B2632" s="49" t="s">
        <v>6822</v>
      </c>
      <c r="C2632" s="49" t="s">
        <v>5976</v>
      </c>
      <c r="D2632" s="60">
        <v>1</v>
      </c>
      <c r="E2632" s="60">
        <v>1</v>
      </c>
      <c r="F2632" s="72"/>
    </row>
    <row r="2633" spans="2:6" x14ac:dyDescent="0.25">
      <c r="B2633" s="49" t="s">
        <v>6821</v>
      </c>
      <c r="C2633" s="49" t="s">
        <v>5976</v>
      </c>
      <c r="D2633" s="60">
        <v>1</v>
      </c>
      <c r="E2633" s="60">
        <v>1</v>
      </c>
      <c r="F2633" s="72"/>
    </row>
    <row r="2634" spans="2:6" x14ac:dyDescent="0.25">
      <c r="B2634" s="49" t="s">
        <v>6820</v>
      </c>
      <c r="C2634" s="49" t="s">
        <v>5976</v>
      </c>
      <c r="D2634" s="60">
        <v>1</v>
      </c>
      <c r="E2634" s="60">
        <v>1</v>
      </c>
      <c r="F2634" s="72"/>
    </row>
    <row r="2635" spans="2:6" x14ac:dyDescent="0.25">
      <c r="B2635" s="49" t="s">
        <v>6819</v>
      </c>
      <c r="C2635" s="49" t="s">
        <v>5976</v>
      </c>
      <c r="D2635" s="60">
        <v>1</v>
      </c>
      <c r="E2635" s="60">
        <v>1</v>
      </c>
      <c r="F2635" s="72"/>
    </row>
    <row r="2636" spans="2:6" x14ac:dyDescent="0.25">
      <c r="B2636" s="49" t="s">
        <v>6818</v>
      </c>
      <c r="C2636" s="49" t="s">
        <v>5976</v>
      </c>
      <c r="D2636" s="60">
        <v>1</v>
      </c>
      <c r="E2636" s="60">
        <v>1</v>
      </c>
      <c r="F2636" s="72"/>
    </row>
    <row r="2637" spans="2:6" x14ac:dyDescent="0.25">
      <c r="B2637" s="49" t="s">
        <v>6817</v>
      </c>
      <c r="C2637" s="49" t="s">
        <v>5976</v>
      </c>
      <c r="D2637" s="60">
        <v>1</v>
      </c>
      <c r="E2637" s="60">
        <v>1</v>
      </c>
      <c r="F2637" s="72"/>
    </row>
    <row r="2638" spans="2:6" x14ac:dyDescent="0.25">
      <c r="B2638" s="49" t="s">
        <v>6816</v>
      </c>
      <c r="C2638" s="49" t="s">
        <v>5976</v>
      </c>
      <c r="D2638" s="60">
        <v>1</v>
      </c>
      <c r="E2638" s="60">
        <v>1</v>
      </c>
      <c r="F2638" s="72"/>
    </row>
    <row r="2639" spans="2:6" x14ac:dyDescent="0.25">
      <c r="B2639" s="49" t="s">
        <v>6815</v>
      </c>
      <c r="C2639" s="49" t="s">
        <v>5976</v>
      </c>
      <c r="D2639" s="60">
        <v>1</v>
      </c>
      <c r="E2639" s="60">
        <v>1</v>
      </c>
      <c r="F2639" s="72"/>
    </row>
    <row r="2640" spans="2:6" x14ac:dyDescent="0.25">
      <c r="B2640" s="49" t="s">
        <v>6814</v>
      </c>
      <c r="C2640" s="49" t="s">
        <v>5976</v>
      </c>
      <c r="D2640" s="60">
        <v>1</v>
      </c>
      <c r="E2640" s="60">
        <v>1</v>
      </c>
      <c r="F2640" s="72"/>
    </row>
    <row r="2641" spans="2:6" x14ac:dyDescent="0.25">
      <c r="B2641" s="49" t="s">
        <v>6813</v>
      </c>
      <c r="C2641" s="49" t="s">
        <v>5976</v>
      </c>
      <c r="D2641" s="60">
        <v>1</v>
      </c>
      <c r="E2641" s="60">
        <v>1</v>
      </c>
      <c r="F2641" s="72"/>
    </row>
    <row r="2642" spans="2:6" x14ac:dyDescent="0.25">
      <c r="B2642" s="49" t="s">
        <v>6812</v>
      </c>
      <c r="C2642" s="49" t="s">
        <v>5976</v>
      </c>
      <c r="D2642" s="60">
        <v>1</v>
      </c>
      <c r="E2642" s="60">
        <v>1</v>
      </c>
      <c r="F2642" s="72"/>
    </row>
    <row r="2643" spans="2:6" x14ac:dyDescent="0.25">
      <c r="B2643" s="49" t="s">
        <v>6811</v>
      </c>
      <c r="C2643" s="49" t="s">
        <v>5976</v>
      </c>
      <c r="D2643" s="60">
        <v>1</v>
      </c>
      <c r="E2643" s="60">
        <v>1</v>
      </c>
      <c r="F2643" s="72"/>
    </row>
    <row r="2644" spans="2:6" x14ac:dyDescent="0.25">
      <c r="B2644" s="49" t="s">
        <v>6810</v>
      </c>
      <c r="C2644" s="49" t="s">
        <v>5976</v>
      </c>
      <c r="D2644" s="60">
        <v>1</v>
      </c>
      <c r="E2644" s="60">
        <v>1</v>
      </c>
      <c r="F2644" s="72"/>
    </row>
    <row r="2645" spans="2:6" x14ac:dyDescent="0.25">
      <c r="B2645" s="49" t="s">
        <v>6809</v>
      </c>
      <c r="C2645" s="49" t="s">
        <v>5976</v>
      </c>
      <c r="D2645" s="60">
        <v>1</v>
      </c>
      <c r="E2645" s="60">
        <v>1</v>
      </c>
      <c r="F2645" s="72"/>
    </row>
    <row r="2646" spans="2:6" x14ac:dyDescent="0.25">
      <c r="B2646" s="49" t="s">
        <v>6808</v>
      </c>
      <c r="C2646" s="49" t="s">
        <v>5976</v>
      </c>
      <c r="D2646" s="60">
        <v>1</v>
      </c>
      <c r="E2646" s="60">
        <v>1</v>
      </c>
      <c r="F2646" s="72"/>
    </row>
    <row r="2647" spans="2:6" x14ac:dyDescent="0.25">
      <c r="B2647" s="49" t="s">
        <v>6807</v>
      </c>
      <c r="C2647" s="49" t="s">
        <v>5976</v>
      </c>
      <c r="D2647" s="60">
        <v>1</v>
      </c>
      <c r="E2647" s="60">
        <v>1</v>
      </c>
      <c r="F2647" s="72"/>
    </row>
    <row r="2648" spans="2:6" x14ac:dyDescent="0.25">
      <c r="B2648" s="49" t="s">
        <v>6806</v>
      </c>
      <c r="C2648" s="49" t="s">
        <v>5976</v>
      </c>
      <c r="D2648" s="60">
        <v>1</v>
      </c>
      <c r="E2648" s="60">
        <v>1</v>
      </c>
      <c r="F2648" s="72"/>
    </row>
    <row r="2649" spans="2:6" x14ac:dyDescent="0.25">
      <c r="B2649" s="49" t="s">
        <v>6805</v>
      </c>
      <c r="C2649" s="49" t="s">
        <v>5976</v>
      </c>
      <c r="D2649" s="60">
        <v>1</v>
      </c>
      <c r="E2649" s="60">
        <v>1</v>
      </c>
      <c r="F2649" s="72"/>
    </row>
    <row r="2650" spans="2:6" x14ac:dyDescent="0.25">
      <c r="B2650" s="49" t="s">
        <v>6804</v>
      </c>
      <c r="C2650" s="49" t="s">
        <v>5976</v>
      </c>
      <c r="D2650" s="60">
        <v>1</v>
      </c>
      <c r="E2650" s="60">
        <v>1</v>
      </c>
      <c r="F2650" s="72"/>
    </row>
    <row r="2651" spans="2:6" x14ac:dyDescent="0.25">
      <c r="B2651" s="49" t="s">
        <v>6803</v>
      </c>
      <c r="C2651" s="49" t="s">
        <v>5976</v>
      </c>
      <c r="D2651" s="60">
        <v>1</v>
      </c>
      <c r="E2651" s="60">
        <v>1</v>
      </c>
      <c r="F2651" s="72"/>
    </row>
    <row r="2652" spans="2:6" x14ac:dyDescent="0.25">
      <c r="B2652" s="49" t="s">
        <v>6802</v>
      </c>
      <c r="C2652" s="49" t="s">
        <v>5976</v>
      </c>
      <c r="D2652" s="60">
        <v>1</v>
      </c>
      <c r="E2652" s="60">
        <v>1</v>
      </c>
      <c r="F2652" s="72"/>
    </row>
    <row r="2653" spans="2:6" x14ac:dyDescent="0.25">
      <c r="B2653" s="49" t="s">
        <v>6801</v>
      </c>
      <c r="C2653" s="49" t="s">
        <v>5976</v>
      </c>
      <c r="D2653" s="60">
        <v>1</v>
      </c>
      <c r="E2653" s="60">
        <v>1</v>
      </c>
      <c r="F2653" s="72"/>
    </row>
    <row r="2654" spans="2:6" x14ac:dyDescent="0.25">
      <c r="B2654" s="49" t="s">
        <v>6800</v>
      </c>
      <c r="C2654" s="49" t="s">
        <v>5976</v>
      </c>
      <c r="D2654" s="60">
        <v>1</v>
      </c>
      <c r="E2654" s="60">
        <v>1</v>
      </c>
      <c r="F2654" s="72"/>
    </row>
    <row r="2655" spans="2:6" x14ac:dyDescent="0.25">
      <c r="B2655" s="49" t="s">
        <v>6799</v>
      </c>
      <c r="C2655" s="49" t="s">
        <v>5976</v>
      </c>
      <c r="D2655" s="60">
        <v>1</v>
      </c>
      <c r="E2655" s="60">
        <v>1</v>
      </c>
      <c r="F2655" s="72"/>
    </row>
    <row r="2656" spans="2:6" x14ac:dyDescent="0.25">
      <c r="B2656" s="49" t="s">
        <v>6798</v>
      </c>
      <c r="C2656" s="49" t="s">
        <v>5976</v>
      </c>
      <c r="D2656" s="60">
        <v>1</v>
      </c>
      <c r="E2656" s="60">
        <v>1</v>
      </c>
      <c r="F2656" s="72"/>
    </row>
    <row r="2657" spans="2:6" x14ac:dyDescent="0.25">
      <c r="B2657" s="49" t="s">
        <v>6797</v>
      </c>
      <c r="C2657" s="49" t="s">
        <v>5976</v>
      </c>
      <c r="D2657" s="60">
        <v>1</v>
      </c>
      <c r="E2657" s="60">
        <v>1</v>
      </c>
      <c r="F2657" s="72"/>
    </row>
    <row r="2658" spans="2:6" x14ac:dyDescent="0.25">
      <c r="B2658" s="49" t="s">
        <v>6796</v>
      </c>
      <c r="C2658" s="49" t="s">
        <v>5976</v>
      </c>
      <c r="D2658" s="60">
        <v>1</v>
      </c>
      <c r="E2658" s="60">
        <v>1</v>
      </c>
      <c r="F2658" s="72"/>
    </row>
    <row r="2659" spans="2:6" x14ac:dyDescent="0.25">
      <c r="B2659" s="49" t="s">
        <v>6795</v>
      </c>
      <c r="C2659" s="49" t="s">
        <v>5976</v>
      </c>
      <c r="D2659" s="60">
        <v>1</v>
      </c>
      <c r="E2659" s="60">
        <v>1</v>
      </c>
      <c r="F2659" s="72"/>
    </row>
    <row r="2660" spans="2:6" x14ac:dyDescent="0.25">
      <c r="B2660" s="49" t="s">
        <v>6794</v>
      </c>
      <c r="C2660" s="49" t="s">
        <v>5976</v>
      </c>
      <c r="D2660" s="60">
        <v>1</v>
      </c>
      <c r="E2660" s="60">
        <v>1</v>
      </c>
      <c r="F2660" s="72"/>
    </row>
    <row r="2661" spans="2:6" x14ac:dyDescent="0.25">
      <c r="B2661" s="49" t="s">
        <v>6793</v>
      </c>
      <c r="C2661" s="49" t="s">
        <v>5976</v>
      </c>
      <c r="D2661" s="60">
        <v>1</v>
      </c>
      <c r="E2661" s="60">
        <v>1</v>
      </c>
      <c r="F2661" s="72"/>
    </row>
    <row r="2662" spans="2:6" x14ac:dyDescent="0.25">
      <c r="B2662" s="49" t="s">
        <v>6792</v>
      </c>
      <c r="C2662" s="49" t="s">
        <v>5976</v>
      </c>
      <c r="D2662" s="60">
        <v>1</v>
      </c>
      <c r="E2662" s="60">
        <v>1</v>
      </c>
      <c r="F2662" s="72"/>
    </row>
    <row r="2663" spans="2:6" x14ac:dyDescent="0.25">
      <c r="B2663" s="49" t="s">
        <v>6791</v>
      </c>
      <c r="C2663" s="49" t="s">
        <v>5976</v>
      </c>
      <c r="D2663" s="60">
        <v>1</v>
      </c>
      <c r="E2663" s="60">
        <v>1</v>
      </c>
      <c r="F2663" s="72"/>
    </row>
    <row r="2664" spans="2:6" x14ac:dyDescent="0.25">
      <c r="B2664" s="49" t="s">
        <v>6790</v>
      </c>
      <c r="C2664" s="49" t="s">
        <v>5976</v>
      </c>
      <c r="D2664" s="60">
        <v>1</v>
      </c>
      <c r="E2664" s="60">
        <v>1</v>
      </c>
      <c r="F2664" s="72"/>
    </row>
    <row r="2665" spans="2:6" x14ac:dyDescent="0.25">
      <c r="B2665" s="49" t="s">
        <v>6789</v>
      </c>
      <c r="C2665" s="49" t="s">
        <v>5976</v>
      </c>
      <c r="D2665" s="60">
        <v>1</v>
      </c>
      <c r="E2665" s="60">
        <v>1</v>
      </c>
      <c r="F2665" s="72"/>
    </row>
    <row r="2666" spans="2:6" x14ac:dyDescent="0.25">
      <c r="B2666" s="49" t="s">
        <v>6788</v>
      </c>
      <c r="C2666" s="49" t="s">
        <v>5976</v>
      </c>
      <c r="D2666" s="60">
        <v>1</v>
      </c>
      <c r="E2666" s="60">
        <v>1</v>
      </c>
      <c r="F2666" s="72"/>
    </row>
    <row r="2667" spans="2:6" x14ac:dyDescent="0.25">
      <c r="B2667" s="49" t="s">
        <v>6787</v>
      </c>
      <c r="C2667" s="49" t="s">
        <v>5976</v>
      </c>
      <c r="D2667" s="60">
        <v>1</v>
      </c>
      <c r="E2667" s="60">
        <v>1</v>
      </c>
      <c r="F2667" s="72"/>
    </row>
    <row r="2668" spans="2:6" x14ac:dyDescent="0.25">
      <c r="B2668" s="49" t="s">
        <v>6786</v>
      </c>
      <c r="C2668" s="49" t="s">
        <v>5976</v>
      </c>
      <c r="D2668" s="60">
        <v>1</v>
      </c>
      <c r="E2668" s="60">
        <v>1</v>
      </c>
      <c r="F2668" s="72"/>
    </row>
    <row r="2669" spans="2:6" x14ac:dyDescent="0.25">
      <c r="B2669" s="49" t="s">
        <v>6785</v>
      </c>
      <c r="C2669" s="49" t="s">
        <v>5976</v>
      </c>
      <c r="D2669" s="60">
        <v>1</v>
      </c>
      <c r="E2669" s="60">
        <v>1</v>
      </c>
      <c r="F2669" s="72"/>
    </row>
    <row r="2670" spans="2:6" x14ac:dyDescent="0.25">
      <c r="B2670" s="49" t="s">
        <v>6784</v>
      </c>
      <c r="C2670" s="49" t="s">
        <v>5976</v>
      </c>
      <c r="D2670" s="60">
        <v>1</v>
      </c>
      <c r="E2670" s="60">
        <v>1</v>
      </c>
      <c r="F2670" s="72"/>
    </row>
    <row r="2671" spans="2:6" x14ac:dyDescent="0.25">
      <c r="B2671" s="49" t="s">
        <v>6783</v>
      </c>
      <c r="C2671" s="49" t="s">
        <v>5976</v>
      </c>
      <c r="D2671" s="60">
        <v>1</v>
      </c>
      <c r="E2671" s="60">
        <v>1</v>
      </c>
      <c r="F2671" s="72"/>
    </row>
    <row r="2672" spans="2:6" x14ac:dyDescent="0.25">
      <c r="B2672" s="49" t="s">
        <v>6782</v>
      </c>
      <c r="C2672" s="49" t="s">
        <v>5976</v>
      </c>
      <c r="D2672" s="60">
        <v>1</v>
      </c>
      <c r="E2672" s="60">
        <v>1</v>
      </c>
      <c r="F2672" s="72"/>
    </row>
    <row r="2673" spans="2:6" x14ac:dyDescent="0.25">
      <c r="B2673" s="49" t="s">
        <v>6781</v>
      </c>
      <c r="C2673" s="49" t="s">
        <v>5976</v>
      </c>
      <c r="D2673" s="60">
        <v>1</v>
      </c>
      <c r="E2673" s="60">
        <v>1</v>
      </c>
      <c r="F2673" s="72"/>
    </row>
    <row r="2674" spans="2:6" x14ac:dyDescent="0.25">
      <c r="B2674" s="49" t="s">
        <v>6780</v>
      </c>
      <c r="C2674" s="49" t="s">
        <v>5976</v>
      </c>
      <c r="D2674" s="60">
        <v>1</v>
      </c>
      <c r="E2674" s="60">
        <v>1</v>
      </c>
      <c r="F2674" s="72"/>
    </row>
    <row r="2675" spans="2:6" x14ac:dyDescent="0.25">
      <c r="B2675" s="49" t="s">
        <v>6779</v>
      </c>
      <c r="C2675" s="49" t="s">
        <v>5976</v>
      </c>
      <c r="D2675" s="60">
        <v>1</v>
      </c>
      <c r="E2675" s="60">
        <v>1</v>
      </c>
      <c r="F2675" s="72"/>
    </row>
    <row r="2676" spans="2:6" x14ac:dyDescent="0.25">
      <c r="B2676" s="49" t="s">
        <v>6778</v>
      </c>
      <c r="C2676" s="49" t="s">
        <v>5976</v>
      </c>
      <c r="D2676" s="60">
        <v>1</v>
      </c>
      <c r="E2676" s="60">
        <v>1</v>
      </c>
      <c r="F2676" s="72"/>
    </row>
    <row r="2677" spans="2:6" x14ac:dyDescent="0.25">
      <c r="B2677" s="49" t="s">
        <v>6777</v>
      </c>
      <c r="C2677" s="49" t="s">
        <v>5976</v>
      </c>
      <c r="D2677" s="60">
        <v>1</v>
      </c>
      <c r="E2677" s="60">
        <v>1</v>
      </c>
      <c r="F2677" s="72"/>
    </row>
    <row r="2678" spans="2:6" x14ac:dyDescent="0.25">
      <c r="B2678" s="49" t="s">
        <v>6776</v>
      </c>
      <c r="C2678" s="49" t="s">
        <v>5976</v>
      </c>
      <c r="D2678" s="60">
        <v>1</v>
      </c>
      <c r="E2678" s="60">
        <v>1</v>
      </c>
      <c r="F2678" s="72"/>
    </row>
    <row r="2679" spans="2:6" x14ac:dyDescent="0.25">
      <c r="B2679" s="49" t="s">
        <v>6775</v>
      </c>
      <c r="C2679" s="49" t="s">
        <v>5976</v>
      </c>
      <c r="D2679" s="60">
        <v>1</v>
      </c>
      <c r="E2679" s="60">
        <v>1</v>
      </c>
      <c r="F2679" s="72"/>
    </row>
    <row r="2680" spans="2:6" x14ac:dyDescent="0.25">
      <c r="B2680" s="49" t="s">
        <v>6774</v>
      </c>
      <c r="C2680" s="49" t="s">
        <v>5976</v>
      </c>
      <c r="D2680" s="60">
        <v>1</v>
      </c>
      <c r="E2680" s="60">
        <v>1</v>
      </c>
      <c r="F2680" s="72"/>
    </row>
    <row r="2681" spans="2:6" x14ac:dyDescent="0.25">
      <c r="B2681" s="49" t="s">
        <v>6773</v>
      </c>
      <c r="C2681" s="49" t="s">
        <v>5976</v>
      </c>
      <c r="D2681" s="60">
        <v>1</v>
      </c>
      <c r="E2681" s="60">
        <v>1</v>
      </c>
      <c r="F2681" s="72"/>
    </row>
    <row r="2682" spans="2:6" x14ac:dyDescent="0.25">
      <c r="B2682" s="49" t="s">
        <v>6772</v>
      </c>
      <c r="C2682" s="49" t="s">
        <v>5976</v>
      </c>
      <c r="D2682" s="60">
        <v>1</v>
      </c>
      <c r="E2682" s="60">
        <v>1</v>
      </c>
      <c r="F2682" s="72"/>
    </row>
    <row r="2683" spans="2:6" x14ac:dyDescent="0.25">
      <c r="B2683" s="49" t="s">
        <v>6771</v>
      </c>
      <c r="C2683" s="49" t="s">
        <v>5976</v>
      </c>
      <c r="D2683" s="60">
        <v>1</v>
      </c>
      <c r="E2683" s="60">
        <v>1</v>
      </c>
      <c r="F2683" s="72"/>
    </row>
    <row r="2684" spans="2:6" x14ac:dyDescent="0.25">
      <c r="B2684" s="49" t="s">
        <v>6770</v>
      </c>
      <c r="C2684" s="49" t="s">
        <v>5976</v>
      </c>
      <c r="D2684" s="60">
        <v>1</v>
      </c>
      <c r="E2684" s="60">
        <v>1</v>
      </c>
      <c r="F2684" s="72"/>
    </row>
    <row r="2685" spans="2:6" x14ac:dyDescent="0.25">
      <c r="B2685" s="49" t="s">
        <v>6769</v>
      </c>
      <c r="C2685" s="49" t="s">
        <v>5976</v>
      </c>
      <c r="D2685" s="60">
        <v>1</v>
      </c>
      <c r="E2685" s="60">
        <v>1</v>
      </c>
      <c r="F2685" s="72"/>
    </row>
    <row r="2686" spans="2:6" x14ac:dyDescent="0.25">
      <c r="B2686" s="49" t="s">
        <v>6768</v>
      </c>
      <c r="C2686" s="49" t="s">
        <v>5976</v>
      </c>
      <c r="D2686" s="60">
        <v>1</v>
      </c>
      <c r="E2686" s="60">
        <v>1</v>
      </c>
      <c r="F2686" s="72"/>
    </row>
    <row r="2687" spans="2:6" x14ac:dyDescent="0.25">
      <c r="B2687" s="49" t="s">
        <v>6767</v>
      </c>
      <c r="C2687" s="49" t="s">
        <v>5976</v>
      </c>
      <c r="D2687" s="60">
        <v>1</v>
      </c>
      <c r="E2687" s="60">
        <v>1</v>
      </c>
      <c r="F2687" s="72"/>
    </row>
    <row r="2688" spans="2:6" x14ac:dyDescent="0.25">
      <c r="B2688" s="49" t="s">
        <v>6766</v>
      </c>
      <c r="C2688" s="49" t="s">
        <v>5976</v>
      </c>
      <c r="D2688" s="60">
        <v>1</v>
      </c>
      <c r="E2688" s="60">
        <v>1</v>
      </c>
      <c r="F2688" s="72"/>
    </row>
    <row r="2689" spans="2:6" x14ac:dyDescent="0.25">
      <c r="B2689" s="49" t="s">
        <v>6765</v>
      </c>
      <c r="C2689" s="49" t="s">
        <v>5976</v>
      </c>
      <c r="D2689" s="60">
        <v>1</v>
      </c>
      <c r="E2689" s="60">
        <v>1</v>
      </c>
      <c r="F2689" s="72"/>
    </row>
    <row r="2690" spans="2:6" x14ac:dyDescent="0.25">
      <c r="B2690" s="49" t="s">
        <v>6764</v>
      </c>
      <c r="C2690" s="49" t="s">
        <v>5976</v>
      </c>
      <c r="D2690" s="60">
        <v>1</v>
      </c>
      <c r="E2690" s="60">
        <v>1</v>
      </c>
      <c r="F2690" s="72"/>
    </row>
    <row r="2691" spans="2:6" x14ac:dyDescent="0.25">
      <c r="B2691" s="49" t="s">
        <v>6763</v>
      </c>
      <c r="C2691" s="49" t="s">
        <v>5976</v>
      </c>
      <c r="D2691" s="60">
        <v>1</v>
      </c>
      <c r="E2691" s="60">
        <v>1</v>
      </c>
      <c r="F2691" s="72"/>
    </row>
    <row r="2692" spans="2:6" x14ac:dyDescent="0.25">
      <c r="B2692" s="49" t="s">
        <v>6762</v>
      </c>
      <c r="C2692" s="49" t="s">
        <v>5976</v>
      </c>
      <c r="D2692" s="60">
        <v>1</v>
      </c>
      <c r="E2692" s="60">
        <v>1</v>
      </c>
      <c r="F2692" s="72"/>
    </row>
    <row r="2693" spans="2:6" x14ac:dyDescent="0.25">
      <c r="B2693" s="49" t="s">
        <v>6761</v>
      </c>
      <c r="C2693" s="49" t="s">
        <v>5976</v>
      </c>
      <c r="D2693" s="60">
        <v>1</v>
      </c>
      <c r="E2693" s="60">
        <v>1</v>
      </c>
      <c r="F2693" s="72"/>
    </row>
    <row r="2694" spans="2:6" x14ac:dyDescent="0.25">
      <c r="B2694" s="49" t="s">
        <v>6760</v>
      </c>
      <c r="C2694" s="49" t="s">
        <v>5976</v>
      </c>
      <c r="D2694" s="60">
        <v>1</v>
      </c>
      <c r="E2694" s="60">
        <v>1</v>
      </c>
      <c r="F2694" s="72"/>
    </row>
    <row r="2695" spans="2:6" x14ac:dyDescent="0.25">
      <c r="B2695" s="49" t="s">
        <v>6759</v>
      </c>
      <c r="C2695" s="49" t="s">
        <v>5976</v>
      </c>
      <c r="D2695" s="60">
        <v>1</v>
      </c>
      <c r="E2695" s="60">
        <v>1</v>
      </c>
      <c r="F2695" s="72"/>
    </row>
    <row r="2696" spans="2:6" x14ac:dyDescent="0.25">
      <c r="B2696" s="49" t="s">
        <v>6758</v>
      </c>
      <c r="C2696" s="49" t="s">
        <v>5976</v>
      </c>
      <c r="D2696" s="60">
        <v>1</v>
      </c>
      <c r="E2696" s="60">
        <v>1</v>
      </c>
      <c r="F2696" s="72"/>
    </row>
    <row r="2697" spans="2:6" x14ac:dyDescent="0.25">
      <c r="B2697" s="49" t="s">
        <v>6757</v>
      </c>
      <c r="C2697" s="49" t="s">
        <v>5976</v>
      </c>
      <c r="D2697" s="60">
        <v>1</v>
      </c>
      <c r="E2697" s="60">
        <v>1</v>
      </c>
      <c r="F2697" s="72"/>
    </row>
    <row r="2698" spans="2:6" x14ac:dyDescent="0.25">
      <c r="B2698" s="49" t="s">
        <v>6756</v>
      </c>
      <c r="C2698" s="49" t="s">
        <v>5976</v>
      </c>
      <c r="D2698" s="60">
        <v>1</v>
      </c>
      <c r="E2698" s="60">
        <v>1</v>
      </c>
      <c r="F2698" s="72"/>
    </row>
    <row r="2699" spans="2:6" x14ac:dyDescent="0.25">
      <c r="B2699" s="49" t="s">
        <v>6755</v>
      </c>
      <c r="C2699" s="49" t="s">
        <v>5976</v>
      </c>
      <c r="D2699" s="60">
        <v>1</v>
      </c>
      <c r="E2699" s="60">
        <v>1</v>
      </c>
      <c r="F2699" s="72"/>
    </row>
    <row r="2700" spans="2:6" x14ac:dyDescent="0.25">
      <c r="B2700" s="49" t="s">
        <v>6754</v>
      </c>
      <c r="C2700" s="49" t="s">
        <v>5976</v>
      </c>
      <c r="D2700" s="60">
        <v>1</v>
      </c>
      <c r="E2700" s="60">
        <v>1</v>
      </c>
      <c r="F2700" s="72"/>
    </row>
    <row r="2701" spans="2:6" x14ac:dyDescent="0.25">
      <c r="B2701" s="49" t="s">
        <v>6753</v>
      </c>
      <c r="C2701" s="49" t="s">
        <v>5976</v>
      </c>
      <c r="D2701" s="60">
        <v>1</v>
      </c>
      <c r="E2701" s="60">
        <v>1</v>
      </c>
      <c r="F2701" s="72"/>
    </row>
    <row r="2702" spans="2:6" x14ac:dyDescent="0.25">
      <c r="B2702" s="49" t="s">
        <v>6752</v>
      </c>
      <c r="C2702" s="49" t="s">
        <v>5976</v>
      </c>
      <c r="D2702" s="60">
        <v>1</v>
      </c>
      <c r="E2702" s="60">
        <v>1</v>
      </c>
      <c r="F2702" s="72"/>
    </row>
    <row r="2703" spans="2:6" x14ac:dyDescent="0.25">
      <c r="B2703" s="49" t="s">
        <v>6751</v>
      </c>
      <c r="C2703" s="49" t="s">
        <v>5976</v>
      </c>
      <c r="D2703" s="60">
        <v>1</v>
      </c>
      <c r="E2703" s="60">
        <v>1</v>
      </c>
      <c r="F2703" s="72"/>
    </row>
    <row r="2704" spans="2:6" x14ac:dyDescent="0.25">
      <c r="B2704" s="49" t="s">
        <v>6750</v>
      </c>
      <c r="C2704" s="49" t="s">
        <v>5976</v>
      </c>
      <c r="D2704" s="60">
        <v>1</v>
      </c>
      <c r="E2704" s="60">
        <v>1</v>
      </c>
      <c r="F2704" s="72"/>
    </row>
    <row r="2705" spans="2:6" x14ac:dyDescent="0.25">
      <c r="B2705" s="49" t="s">
        <v>6749</v>
      </c>
      <c r="C2705" s="49" t="s">
        <v>5976</v>
      </c>
      <c r="D2705" s="60">
        <v>1</v>
      </c>
      <c r="E2705" s="60">
        <v>1</v>
      </c>
      <c r="F2705" s="72"/>
    </row>
    <row r="2706" spans="2:6" x14ac:dyDescent="0.25">
      <c r="B2706" s="49" t="s">
        <v>6748</v>
      </c>
      <c r="C2706" s="49" t="s">
        <v>5976</v>
      </c>
      <c r="D2706" s="60">
        <v>1</v>
      </c>
      <c r="E2706" s="60">
        <v>1</v>
      </c>
      <c r="F2706" s="72"/>
    </row>
    <row r="2707" spans="2:6" x14ac:dyDescent="0.25">
      <c r="B2707" s="49" t="s">
        <v>6747</v>
      </c>
      <c r="C2707" s="49" t="s">
        <v>5976</v>
      </c>
      <c r="D2707" s="60">
        <v>1</v>
      </c>
      <c r="E2707" s="60">
        <v>1</v>
      </c>
      <c r="F2707" s="72"/>
    </row>
    <row r="2708" spans="2:6" x14ac:dyDescent="0.25">
      <c r="B2708" s="49" t="s">
        <v>6746</v>
      </c>
      <c r="C2708" s="49" t="s">
        <v>5976</v>
      </c>
      <c r="D2708" s="60">
        <v>1</v>
      </c>
      <c r="E2708" s="60">
        <v>1</v>
      </c>
      <c r="F2708" s="72"/>
    </row>
    <row r="2709" spans="2:6" x14ac:dyDescent="0.25">
      <c r="B2709" s="49" t="s">
        <v>6745</v>
      </c>
      <c r="C2709" s="49" t="s">
        <v>5976</v>
      </c>
      <c r="D2709" s="60">
        <v>1</v>
      </c>
      <c r="E2709" s="60">
        <v>1</v>
      </c>
      <c r="F2709" s="72"/>
    </row>
    <row r="2710" spans="2:6" x14ac:dyDescent="0.25">
      <c r="B2710" s="49" t="s">
        <v>6744</v>
      </c>
      <c r="C2710" s="49" t="s">
        <v>5976</v>
      </c>
      <c r="D2710" s="60">
        <v>1</v>
      </c>
      <c r="E2710" s="60">
        <v>1</v>
      </c>
      <c r="F2710" s="72"/>
    </row>
    <row r="2711" spans="2:6" x14ac:dyDescent="0.25">
      <c r="B2711" s="49" t="s">
        <v>6743</v>
      </c>
      <c r="C2711" s="49" t="s">
        <v>5976</v>
      </c>
      <c r="D2711" s="60">
        <v>1</v>
      </c>
      <c r="E2711" s="60">
        <v>1</v>
      </c>
      <c r="F2711" s="72"/>
    </row>
    <row r="2712" spans="2:6" x14ac:dyDescent="0.25">
      <c r="B2712" s="49" t="s">
        <v>6742</v>
      </c>
      <c r="C2712" s="49" t="s">
        <v>5976</v>
      </c>
      <c r="D2712" s="60">
        <v>1</v>
      </c>
      <c r="E2712" s="60">
        <v>1</v>
      </c>
      <c r="F2712" s="72"/>
    </row>
    <row r="2713" spans="2:6" x14ac:dyDescent="0.25">
      <c r="B2713" s="49" t="s">
        <v>6741</v>
      </c>
      <c r="C2713" s="49" t="s">
        <v>5976</v>
      </c>
      <c r="D2713" s="60">
        <v>1</v>
      </c>
      <c r="E2713" s="60">
        <v>1</v>
      </c>
      <c r="F2713" s="72"/>
    </row>
    <row r="2714" spans="2:6" x14ac:dyDescent="0.25">
      <c r="B2714" s="49" t="s">
        <v>6740</v>
      </c>
      <c r="C2714" s="49" t="s">
        <v>5976</v>
      </c>
      <c r="D2714" s="60">
        <v>1</v>
      </c>
      <c r="E2714" s="60">
        <v>1</v>
      </c>
      <c r="F2714" s="72"/>
    </row>
    <row r="2715" spans="2:6" x14ac:dyDescent="0.25">
      <c r="B2715" s="49" t="s">
        <v>6739</v>
      </c>
      <c r="C2715" s="49" t="s">
        <v>5976</v>
      </c>
      <c r="D2715" s="60">
        <v>1</v>
      </c>
      <c r="E2715" s="60">
        <v>1</v>
      </c>
      <c r="F2715" s="72"/>
    </row>
    <row r="2716" spans="2:6" x14ac:dyDescent="0.25">
      <c r="B2716" s="49" t="s">
        <v>6738</v>
      </c>
      <c r="C2716" s="49" t="s">
        <v>5976</v>
      </c>
      <c r="D2716" s="60">
        <v>1</v>
      </c>
      <c r="E2716" s="60">
        <v>1</v>
      </c>
      <c r="F2716" s="72"/>
    </row>
    <row r="2717" spans="2:6" x14ac:dyDescent="0.25">
      <c r="B2717" s="49" t="s">
        <v>6737</v>
      </c>
      <c r="C2717" s="49" t="s">
        <v>5976</v>
      </c>
      <c r="D2717" s="60">
        <v>1</v>
      </c>
      <c r="E2717" s="60">
        <v>1</v>
      </c>
      <c r="F2717" s="72"/>
    </row>
    <row r="2718" spans="2:6" x14ac:dyDescent="0.25">
      <c r="B2718" s="49" t="s">
        <v>6736</v>
      </c>
      <c r="C2718" s="49" t="s">
        <v>5976</v>
      </c>
      <c r="D2718" s="60">
        <v>1</v>
      </c>
      <c r="E2718" s="60">
        <v>1</v>
      </c>
      <c r="F2718" s="72"/>
    </row>
    <row r="2719" spans="2:6" x14ac:dyDescent="0.25">
      <c r="B2719" s="49" t="s">
        <v>6735</v>
      </c>
      <c r="C2719" s="49" t="s">
        <v>5976</v>
      </c>
      <c r="D2719" s="60">
        <v>1</v>
      </c>
      <c r="E2719" s="60">
        <v>1</v>
      </c>
      <c r="F2719" s="72"/>
    </row>
    <row r="2720" spans="2:6" x14ac:dyDescent="0.25">
      <c r="B2720" s="49" t="s">
        <v>6734</v>
      </c>
      <c r="C2720" s="49" t="s">
        <v>5976</v>
      </c>
      <c r="D2720" s="60">
        <v>1</v>
      </c>
      <c r="E2720" s="60">
        <v>1</v>
      </c>
      <c r="F2720" s="72"/>
    </row>
    <row r="2721" spans="2:6" x14ac:dyDescent="0.25">
      <c r="B2721" s="49" t="s">
        <v>6733</v>
      </c>
      <c r="C2721" s="49" t="s">
        <v>5976</v>
      </c>
      <c r="D2721" s="60">
        <v>1</v>
      </c>
      <c r="E2721" s="60">
        <v>1</v>
      </c>
      <c r="F2721" s="72"/>
    </row>
    <row r="2722" spans="2:6" x14ac:dyDescent="0.25">
      <c r="B2722" s="49" t="s">
        <v>6732</v>
      </c>
      <c r="C2722" s="49" t="s">
        <v>5976</v>
      </c>
      <c r="D2722" s="60">
        <v>1</v>
      </c>
      <c r="E2722" s="60">
        <v>1</v>
      </c>
      <c r="F2722" s="72"/>
    </row>
    <row r="2723" spans="2:6" x14ac:dyDescent="0.25">
      <c r="B2723" s="49" t="s">
        <v>6731</v>
      </c>
      <c r="C2723" s="49" t="s">
        <v>5976</v>
      </c>
      <c r="D2723" s="60">
        <v>1</v>
      </c>
      <c r="E2723" s="60">
        <v>1</v>
      </c>
      <c r="F2723" s="72"/>
    </row>
    <row r="2724" spans="2:6" x14ac:dyDescent="0.25">
      <c r="B2724" s="49" t="s">
        <v>6730</v>
      </c>
      <c r="C2724" s="49" t="s">
        <v>5976</v>
      </c>
      <c r="D2724" s="60">
        <v>1</v>
      </c>
      <c r="E2724" s="60">
        <v>1</v>
      </c>
      <c r="F2724" s="72"/>
    </row>
    <row r="2725" spans="2:6" x14ac:dyDescent="0.25">
      <c r="B2725" s="49" t="s">
        <v>6729</v>
      </c>
      <c r="C2725" s="49" t="s">
        <v>5976</v>
      </c>
      <c r="D2725" s="60">
        <v>1</v>
      </c>
      <c r="E2725" s="60">
        <v>1</v>
      </c>
      <c r="F2725" s="72"/>
    </row>
    <row r="2726" spans="2:6" x14ac:dyDescent="0.25">
      <c r="B2726" s="49" t="s">
        <v>6728</v>
      </c>
      <c r="C2726" s="49" t="s">
        <v>5976</v>
      </c>
      <c r="D2726" s="60">
        <v>1</v>
      </c>
      <c r="E2726" s="60">
        <v>1</v>
      </c>
      <c r="F2726" s="72"/>
    </row>
    <row r="2727" spans="2:6" x14ac:dyDescent="0.25">
      <c r="B2727" s="49" t="s">
        <v>6727</v>
      </c>
      <c r="C2727" s="49" t="s">
        <v>5976</v>
      </c>
      <c r="D2727" s="60">
        <v>1</v>
      </c>
      <c r="E2727" s="60">
        <v>1</v>
      </c>
      <c r="F2727" s="72"/>
    </row>
    <row r="2728" spans="2:6" x14ac:dyDescent="0.25">
      <c r="B2728" s="49" t="s">
        <v>6726</v>
      </c>
      <c r="C2728" s="49" t="s">
        <v>5976</v>
      </c>
      <c r="D2728" s="60">
        <v>1</v>
      </c>
      <c r="E2728" s="60">
        <v>1</v>
      </c>
      <c r="F2728" s="72"/>
    </row>
    <row r="2729" spans="2:6" x14ac:dyDescent="0.25">
      <c r="B2729" s="49" t="s">
        <v>6725</v>
      </c>
      <c r="C2729" s="49" t="s">
        <v>5976</v>
      </c>
      <c r="D2729" s="60">
        <v>1</v>
      </c>
      <c r="E2729" s="60">
        <v>1</v>
      </c>
      <c r="F2729" s="72"/>
    </row>
    <row r="2730" spans="2:6" x14ac:dyDescent="0.25">
      <c r="B2730" s="49" t="s">
        <v>6724</v>
      </c>
      <c r="C2730" s="49" t="s">
        <v>5976</v>
      </c>
      <c r="D2730" s="60">
        <v>2</v>
      </c>
      <c r="E2730" s="60">
        <v>1</v>
      </c>
      <c r="F2730" s="72"/>
    </row>
    <row r="2731" spans="2:6" x14ac:dyDescent="0.25">
      <c r="B2731" s="49" t="s">
        <v>6723</v>
      </c>
      <c r="C2731" s="49" t="s">
        <v>5976</v>
      </c>
      <c r="D2731" s="60">
        <v>1</v>
      </c>
      <c r="E2731" s="60">
        <v>1</v>
      </c>
      <c r="F2731" s="72"/>
    </row>
    <row r="2732" spans="2:6" x14ac:dyDescent="0.25">
      <c r="B2732" s="49" t="s">
        <v>6722</v>
      </c>
      <c r="C2732" s="49" t="s">
        <v>5976</v>
      </c>
      <c r="D2732" s="60">
        <v>1</v>
      </c>
      <c r="E2732" s="60">
        <v>1</v>
      </c>
      <c r="F2732" s="72"/>
    </row>
    <row r="2733" spans="2:6" x14ac:dyDescent="0.25">
      <c r="B2733" s="49" t="s">
        <v>6721</v>
      </c>
      <c r="C2733" s="49" t="s">
        <v>5976</v>
      </c>
      <c r="D2733" s="60">
        <v>1</v>
      </c>
      <c r="E2733" s="60">
        <v>1</v>
      </c>
      <c r="F2733" s="72"/>
    </row>
    <row r="2734" spans="2:6" x14ac:dyDescent="0.25">
      <c r="B2734" s="49" t="s">
        <v>6720</v>
      </c>
      <c r="C2734" s="49" t="s">
        <v>5976</v>
      </c>
      <c r="D2734" s="60">
        <v>1</v>
      </c>
      <c r="E2734" s="60">
        <v>1</v>
      </c>
      <c r="F2734" s="72"/>
    </row>
    <row r="2735" spans="2:6" x14ac:dyDescent="0.25">
      <c r="B2735" s="49" t="s">
        <v>6719</v>
      </c>
      <c r="C2735" s="49" t="s">
        <v>5976</v>
      </c>
      <c r="D2735" s="60">
        <v>5</v>
      </c>
      <c r="E2735" s="60">
        <v>1</v>
      </c>
      <c r="F2735" s="72"/>
    </row>
    <row r="2736" spans="2:6" x14ac:dyDescent="0.25">
      <c r="B2736" s="49" t="s">
        <v>6718</v>
      </c>
      <c r="C2736" s="49" t="s">
        <v>5976</v>
      </c>
      <c r="D2736" s="60">
        <v>1</v>
      </c>
      <c r="E2736" s="60">
        <v>1</v>
      </c>
      <c r="F2736" s="72"/>
    </row>
    <row r="2737" spans="2:6" x14ac:dyDescent="0.25">
      <c r="B2737" s="49" t="s">
        <v>6717</v>
      </c>
      <c r="C2737" s="49" t="s">
        <v>5976</v>
      </c>
      <c r="D2737" s="60">
        <v>1</v>
      </c>
      <c r="E2737" s="60">
        <v>1</v>
      </c>
      <c r="F2737" s="72"/>
    </row>
    <row r="2738" spans="2:6" x14ac:dyDescent="0.25">
      <c r="B2738" s="49" t="s">
        <v>6716</v>
      </c>
      <c r="C2738" s="49" t="s">
        <v>5976</v>
      </c>
      <c r="D2738" s="60">
        <v>1</v>
      </c>
      <c r="E2738" s="60">
        <v>1</v>
      </c>
      <c r="F2738" s="72"/>
    </row>
    <row r="2739" spans="2:6" x14ac:dyDescent="0.25">
      <c r="B2739" s="49" t="s">
        <v>6715</v>
      </c>
      <c r="C2739" s="49" t="s">
        <v>5976</v>
      </c>
      <c r="D2739" s="60">
        <v>1</v>
      </c>
      <c r="E2739" s="60">
        <v>1</v>
      </c>
      <c r="F2739" s="72"/>
    </row>
    <row r="2740" spans="2:6" x14ac:dyDescent="0.25">
      <c r="B2740" s="49" t="s">
        <v>6714</v>
      </c>
      <c r="C2740" s="49" t="s">
        <v>5976</v>
      </c>
      <c r="D2740" s="60">
        <v>1</v>
      </c>
      <c r="E2740" s="60">
        <v>1</v>
      </c>
      <c r="F2740" s="72"/>
    </row>
    <row r="2741" spans="2:6" x14ac:dyDescent="0.25">
      <c r="B2741" s="49" t="s">
        <v>6713</v>
      </c>
      <c r="C2741" s="49" t="s">
        <v>5976</v>
      </c>
      <c r="D2741" s="60">
        <v>1</v>
      </c>
      <c r="E2741" s="60">
        <v>1</v>
      </c>
      <c r="F2741" s="72"/>
    </row>
    <row r="2742" spans="2:6" x14ac:dyDescent="0.25">
      <c r="B2742" s="49" t="s">
        <v>6712</v>
      </c>
      <c r="C2742" s="49" t="s">
        <v>5976</v>
      </c>
      <c r="D2742" s="60">
        <v>1</v>
      </c>
      <c r="E2742" s="60">
        <v>1</v>
      </c>
      <c r="F2742" s="72"/>
    </row>
    <row r="2743" spans="2:6" x14ac:dyDescent="0.25">
      <c r="B2743" s="49" t="s">
        <v>6711</v>
      </c>
      <c r="C2743" s="49" t="s">
        <v>5976</v>
      </c>
      <c r="D2743" s="60">
        <v>1</v>
      </c>
      <c r="E2743" s="60">
        <v>1</v>
      </c>
      <c r="F2743" s="72"/>
    </row>
    <row r="2744" spans="2:6" x14ac:dyDescent="0.25">
      <c r="B2744" s="49" t="s">
        <v>6710</v>
      </c>
      <c r="C2744" s="49" t="s">
        <v>5976</v>
      </c>
      <c r="D2744" s="60">
        <v>1</v>
      </c>
      <c r="E2744" s="60">
        <v>1</v>
      </c>
      <c r="F2744" s="72"/>
    </row>
    <row r="2745" spans="2:6" x14ac:dyDescent="0.25">
      <c r="B2745" s="49" t="s">
        <v>6709</v>
      </c>
      <c r="C2745" s="49" t="s">
        <v>5976</v>
      </c>
      <c r="D2745" s="60">
        <v>1</v>
      </c>
      <c r="E2745" s="60">
        <v>1</v>
      </c>
      <c r="F2745" s="72"/>
    </row>
    <row r="2746" spans="2:6" x14ac:dyDescent="0.25">
      <c r="B2746" s="49" t="s">
        <v>6708</v>
      </c>
      <c r="C2746" s="49" t="s">
        <v>5976</v>
      </c>
      <c r="D2746" s="60">
        <v>1</v>
      </c>
      <c r="E2746" s="60">
        <v>1</v>
      </c>
      <c r="F2746" s="72"/>
    </row>
    <row r="2747" spans="2:6" x14ac:dyDescent="0.25">
      <c r="B2747" s="49" t="s">
        <v>6707</v>
      </c>
      <c r="C2747" s="49" t="s">
        <v>5976</v>
      </c>
      <c r="D2747" s="60">
        <v>1</v>
      </c>
      <c r="E2747" s="60">
        <v>1</v>
      </c>
      <c r="F2747" s="72"/>
    </row>
    <row r="2748" spans="2:6" x14ac:dyDescent="0.25">
      <c r="B2748" s="49" t="s">
        <v>6706</v>
      </c>
      <c r="C2748" s="49" t="s">
        <v>5976</v>
      </c>
      <c r="D2748" s="60">
        <v>1</v>
      </c>
      <c r="E2748" s="60">
        <v>1</v>
      </c>
      <c r="F2748" s="72"/>
    </row>
    <row r="2749" spans="2:6" x14ac:dyDescent="0.25">
      <c r="B2749" s="49" t="s">
        <v>6705</v>
      </c>
      <c r="C2749" s="49" t="s">
        <v>5976</v>
      </c>
      <c r="D2749" s="60">
        <v>1</v>
      </c>
      <c r="E2749" s="60">
        <v>1</v>
      </c>
      <c r="F2749" s="72"/>
    </row>
    <row r="2750" spans="2:6" x14ac:dyDescent="0.25">
      <c r="B2750" s="49" t="s">
        <v>6704</v>
      </c>
      <c r="C2750" s="49" t="s">
        <v>5976</v>
      </c>
      <c r="D2750" s="60">
        <v>1</v>
      </c>
      <c r="E2750" s="60">
        <v>1</v>
      </c>
      <c r="F2750" s="72"/>
    </row>
    <row r="2751" spans="2:6" x14ac:dyDescent="0.25">
      <c r="B2751" s="49" t="s">
        <v>6703</v>
      </c>
      <c r="C2751" s="49" t="s">
        <v>5976</v>
      </c>
      <c r="D2751" s="60">
        <v>1</v>
      </c>
      <c r="E2751" s="60">
        <v>1</v>
      </c>
      <c r="F2751" s="72"/>
    </row>
    <row r="2752" spans="2:6" x14ac:dyDescent="0.25">
      <c r="B2752" s="49" t="s">
        <v>6702</v>
      </c>
      <c r="C2752" s="49" t="s">
        <v>5976</v>
      </c>
      <c r="D2752" s="60">
        <v>1</v>
      </c>
      <c r="E2752" s="60">
        <v>1</v>
      </c>
      <c r="F2752" s="72"/>
    </row>
    <row r="2753" spans="2:6" x14ac:dyDescent="0.25">
      <c r="B2753" s="49" t="s">
        <v>6701</v>
      </c>
      <c r="C2753" s="49" t="s">
        <v>5976</v>
      </c>
      <c r="D2753" s="60">
        <v>1</v>
      </c>
      <c r="E2753" s="60">
        <v>1</v>
      </c>
      <c r="F2753" s="72"/>
    </row>
    <row r="2754" spans="2:6" x14ac:dyDescent="0.25">
      <c r="B2754" s="49" t="s">
        <v>6700</v>
      </c>
      <c r="C2754" s="49" t="s">
        <v>5976</v>
      </c>
      <c r="D2754" s="60">
        <v>1</v>
      </c>
      <c r="E2754" s="60">
        <v>1</v>
      </c>
      <c r="F2754" s="72"/>
    </row>
    <row r="2755" spans="2:6" x14ac:dyDescent="0.25">
      <c r="B2755" s="49" t="s">
        <v>6699</v>
      </c>
      <c r="C2755" s="49" t="s">
        <v>5976</v>
      </c>
      <c r="D2755" s="60">
        <v>1</v>
      </c>
      <c r="E2755" s="60">
        <v>1</v>
      </c>
      <c r="F2755" s="72"/>
    </row>
    <row r="2756" spans="2:6" x14ac:dyDescent="0.25">
      <c r="B2756" s="49" t="s">
        <v>6698</v>
      </c>
      <c r="C2756" s="49" t="s">
        <v>5976</v>
      </c>
      <c r="D2756" s="60">
        <v>1</v>
      </c>
      <c r="E2756" s="60">
        <v>1</v>
      </c>
      <c r="F2756" s="72"/>
    </row>
    <row r="2757" spans="2:6" x14ac:dyDescent="0.25">
      <c r="B2757" s="49" t="s">
        <v>6697</v>
      </c>
      <c r="C2757" s="49" t="s">
        <v>5976</v>
      </c>
      <c r="D2757" s="60">
        <v>1</v>
      </c>
      <c r="E2757" s="60">
        <v>1</v>
      </c>
      <c r="F2757" s="72"/>
    </row>
    <row r="2758" spans="2:6" x14ac:dyDescent="0.25">
      <c r="B2758" s="49" t="s">
        <v>6696</v>
      </c>
      <c r="C2758" s="49" t="s">
        <v>5976</v>
      </c>
      <c r="D2758" s="60">
        <v>1</v>
      </c>
      <c r="E2758" s="60">
        <v>1</v>
      </c>
      <c r="F2758" s="72"/>
    </row>
    <row r="2759" spans="2:6" x14ac:dyDescent="0.25">
      <c r="B2759" s="49" t="s">
        <v>6695</v>
      </c>
      <c r="C2759" s="49" t="s">
        <v>5976</v>
      </c>
      <c r="D2759" s="60">
        <v>1</v>
      </c>
      <c r="E2759" s="60">
        <v>1</v>
      </c>
      <c r="F2759" s="72"/>
    </row>
    <row r="2760" spans="2:6" x14ac:dyDescent="0.25">
      <c r="B2760" s="49" t="s">
        <v>6694</v>
      </c>
      <c r="C2760" s="49" t="s">
        <v>5976</v>
      </c>
      <c r="D2760" s="60">
        <v>1</v>
      </c>
      <c r="E2760" s="60">
        <v>1</v>
      </c>
      <c r="F2760" s="72"/>
    </row>
    <row r="2761" spans="2:6" x14ac:dyDescent="0.25">
      <c r="B2761" s="49" t="s">
        <v>6693</v>
      </c>
      <c r="C2761" s="49" t="s">
        <v>5976</v>
      </c>
      <c r="D2761" s="60">
        <v>1</v>
      </c>
      <c r="E2761" s="60">
        <v>1</v>
      </c>
      <c r="F2761" s="72"/>
    </row>
    <row r="2762" spans="2:6" x14ac:dyDescent="0.25">
      <c r="B2762" s="49" t="s">
        <v>6692</v>
      </c>
      <c r="C2762" s="49" t="s">
        <v>5976</v>
      </c>
      <c r="D2762" s="60">
        <v>1</v>
      </c>
      <c r="E2762" s="60">
        <v>1</v>
      </c>
      <c r="F2762" s="72"/>
    </row>
    <row r="2763" spans="2:6" x14ac:dyDescent="0.25">
      <c r="B2763" s="49" t="s">
        <v>6691</v>
      </c>
      <c r="C2763" s="49" t="s">
        <v>5976</v>
      </c>
      <c r="D2763" s="60">
        <v>1</v>
      </c>
      <c r="E2763" s="60">
        <v>1</v>
      </c>
      <c r="F2763" s="72"/>
    </row>
    <row r="2764" spans="2:6" x14ac:dyDescent="0.25">
      <c r="B2764" s="49" t="s">
        <v>6690</v>
      </c>
      <c r="C2764" s="49" t="s">
        <v>5976</v>
      </c>
      <c r="D2764" s="60">
        <v>1</v>
      </c>
      <c r="E2764" s="60">
        <v>1</v>
      </c>
      <c r="F2764" s="72"/>
    </row>
    <row r="2765" spans="2:6" x14ac:dyDescent="0.25">
      <c r="B2765" s="49" t="s">
        <v>6689</v>
      </c>
      <c r="C2765" s="49" t="s">
        <v>5976</v>
      </c>
      <c r="D2765" s="60">
        <v>1</v>
      </c>
      <c r="E2765" s="60">
        <v>1</v>
      </c>
      <c r="F2765" s="72"/>
    </row>
    <row r="2766" spans="2:6" x14ac:dyDescent="0.25">
      <c r="B2766" s="49" t="s">
        <v>6688</v>
      </c>
      <c r="C2766" s="49" t="s">
        <v>5976</v>
      </c>
      <c r="D2766" s="60">
        <v>1</v>
      </c>
      <c r="E2766" s="60">
        <v>1</v>
      </c>
      <c r="F2766" s="72"/>
    </row>
    <row r="2767" spans="2:6" x14ac:dyDescent="0.25">
      <c r="B2767" s="49" t="s">
        <v>6687</v>
      </c>
      <c r="C2767" s="49" t="s">
        <v>5976</v>
      </c>
      <c r="D2767" s="60">
        <v>1</v>
      </c>
      <c r="E2767" s="60">
        <v>1</v>
      </c>
      <c r="F2767" s="72"/>
    </row>
    <row r="2768" spans="2:6" x14ac:dyDescent="0.25">
      <c r="B2768" s="49" t="s">
        <v>6686</v>
      </c>
      <c r="C2768" s="49" t="s">
        <v>5976</v>
      </c>
      <c r="D2768" s="60">
        <v>1</v>
      </c>
      <c r="E2768" s="60">
        <v>1</v>
      </c>
      <c r="F2768" s="72"/>
    </row>
    <row r="2769" spans="2:6" x14ac:dyDescent="0.25">
      <c r="B2769" s="49" t="s">
        <v>6685</v>
      </c>
      <c r="C2769" s="49" t="s">
        <v>5976</v>
      </c>
      <c r="D2769" s="60">
        <v>1</v>
      </c>
      <c r="E2769" s="60">
        <v>1</v>
      </c>
      <c r="F2769" s="72"/>
    </row>
    <row r="2770" spans="2:6" x14ac:dyDescent="0.25">
      <c r="B2770" s="49" t="s">
        <v>6684</v>
      </c>
      <c r="C2770" s="49" t="s">
        <v>5976</v>
      </c>
      <c r="D2770" s="60">
        <v>1</v>
      </c>
      <c r="E2770" s="60">
        <v>1</v>
      </c>
      <c r="F2770" s="72"/>
    </row>
    <row r="2771" spans="2:6" x14ac:dyDescent="0.25">
      <c r="B2771" s="49" t="s">
        <v>6683</v>
      </c>
      <c r="C2771" s="49" t="s">
        <v>5976</v>
      </c>
      <c r="D2771" s="60">
        <v>1</v>
      </c>
      <c r="E2771" s="60">
        <v>1</v>
      </c>
      <c r="F2771" s="72"/>
    </row>
    <row r="2772" spans="2:6" x14ac:dyDescent="0.25">
      <c r="B2772" s="49" t="s">
        <v>6682</v>
      </c>
      <c r="C2772" s="49" t="s">
        <v>5976</v>
      </c>
      <c r="D2772" s="60">
        <v>1</v>
      </c>
      <c r="E2772" s="60">
        <v>1</v>
      </c>
      <c r="F2772" s="72"/>
    </row>
    <row r="2773" spans="2:6" x14ac:dyDescent="0.25">
      <c r="B2773" s="49" t="s">
        <v>6681</v>
      </c>
      <c r="C2773" s="49" t="s">
        <v>5976</v>
      </c>
      <c r="D2773" s="60">
        <v>1</v>
      </c>
      <c r="E2773" s="60">
        <v>1</v>
      </c>
      <c r="F2773" s="72"/>
    </row>
    <row r="2774" spans="2:6" x14ac:dyDescent="0.25">
      <c r="B2774" s="49" t="s">
        <v>6680</v>
      </c>
      <c r="C2774" s="49" t="s">
        <v>5976</v>
      </c>
      <c r="D2774" s="60">
        <v>1</v>
      </c>
      <c r="E2774" s="60">
        <v>1</v>
      </c>
      <c r="F2774" s="72"/>
    </row>
    <row r="2775" spans="2:6" x14ac:dyDescent="0.25">
      <c r="B2775" s="49" t="s">
        <v>6679</v>
      </c>
      <c r="C2775" s="49" t="s">
        <v>5976</v>
      </c>
      <c r="D2775" s="60">
        <v>1</v>
      </c>
      <c r="E2775" s="60">
        <v>1</v>
      </c>
      <c r="F2775" s="72"/>
    </row>
    <row r="2776" spans="2:6" x14ac:dyDescent="0.25">
      <c r="B2776" s="49" t="s">
        <v>6678</v>
      </c>
      <c r="C2776" s="49" t="s">
        <v>5976</v>
      </c>
      <c r="D2776" s="60">
        <v>1</v>
      </c>
      <c r="E2776" s="60">
        <v>1</v>
      </c>
      <c r="F2776" s="72"/>
    </row>
    <row r="2777" spans="2:6" x14ac:dyDescent="0.25">
      <c r="B2777" s="49" t="s">
        <v>6677</v>
      </c>
      <c r="C2777" s="49" t="s">
        <v>5976</v>
      </c>
      <c r="D2777" s="60">
        <v>1</v>
      </c>
      <c r="E2777" s="60">
        <v>1</v>
      </c>
      <c r="F2777" s="72"/>
    </row>
    <row r="2778" spans="2:6" x14ac:dyDescent="0.25">
      <c r="B2778" s="49" t="s">
        <v>6676</v>
      </c>
      <c r="C2778" s="49" t="s">
        <v>5976</v>
      </c>
      <c r="D2778" s="60">
        <v>1</v>
      </c>
      <c r="E2778" s="60">
        <v>1</v>
      </c>
      <c r="F2778" s="72"/>
    </row>
    <row r="2779" spans="2:6" x14ac:dyDescent="0.25">
      <c r="B2779" s="49" t="s">
        <v>6675</v>
      </c>
      <c r="C2779" s="49" t="s">
        <v>5976</v>
      </c>
      <c r="D2779" s="60">
        <v>1</v>
      </c>
      <c r="E2779" s="60">
        <v>1</v>
      </c>
      <c r="F2779" s="72"/>
    </row>
    <row r="2780" spans="2:6" x14ac:dyDescent="0.25">
      <c r="B2780" s="49" t="s">
        <v>6674</v>
      </c>
      <c r="C2780" s="49" t="s">
        <v>5976</v>
      </c>
      <c r="D2780" s="60">
        <v>1</v>
      </c>
      <c r="E2780" s="60">
        <v>1</v>
      </c>
      <c r="F2780" s="72"/>
    </row>
    <row r="2781" spans="2:6" x14ac:dyDescent="0.25">
      <c r="B2781" s="49" t="s">
        <v>6673</v>
      </c>
      <c r="C2781" s="49" t="s">
        <v>5976</v>
      </c>
      <c r="D2781" s="60">
        <v>1</v>
      </c>
      <c r="E2781" s="60">
        <v>1</v>
      </c>
      <c r="F2781" s="72"/>
    </row>
    <row r="2782" spans="2:6" x14ac:dyDescent="0.25">
      <c r="B2782" s="49" t="s">
        <v>6672</v>
      </c>
      <c r="C2782" s="49" t="s">
        <v>5976</v>
      </c>
      <c r="D2782" s="60">
        <v>1</v>
      </c>
      <c r="E2782" s="60">
        <v>1</v>
      </c>
      <c r="F2782" s="72"/>
    </row>
    <row r="2783" spans="2:6" x14ac:dyDescent="0.25">
      <c r="B2783" s="49" t="s">
        <v>6671</v>
      </c>
      <c r="C2783" s="49" t="s">
        <v>5976</v>
      </c>
      <c r="D2783" s="60">
        <v>1</v>
      </c>
      <c r="E2783" s="60">
        <v>1</v>
      </c>
      <c r="F2783" s="72"/>
    </row>
    <row r="2784" spans="2:6" x14ac:dyDescent="0.25">
      <c r="B2784" s="49" t="s">
        <v>6670</v>
      </c>
      <c r="C2784" s="49" t="s">
        <v>5976</v>
      </c>
      <c r="D2784" s="60">
        <v>1</v>
      </c>
      <c r="E2784" s="60">
        <v>1</v>
      </c>
      <c r="F2784" s="72"/>
    </row>
    <row r="2785" spans="2:6" x14ac:dyDescent="0.25">
      <c r="B2785" s="49" t="s">
        <v>6669</v>
      </c>
      <c r="C2785" s="49" t="s">
        <v>5976</v>
      </c>
      <c r="D2785" s="60">
        <v>1</v>
      </c>
      <c r="E2785" s="60">
        <v>1</v>
      </c>
      <c r="F2785" s="72"/>
    </row>
    <row r="2786" spans="2:6" x14ac:dyDescent="0.25">
      <c r="B2786" s="49" t="s">
        <v>6668</v>
      </c>
      <c r="C2786" s="49" t="s">
        <v>5976</v>
      </c>
      <c r="D2786" s="60">
        <v>1</v>
      </c>
      <c r="E2786" s="60">
        <v>1</v>
      </c>
      <c r="F2786" s="72"/>
    </row>
    <row r="2787" spans="2:6" x14ac:dyDescent="0.25">
      <c r="B2787" s="49" t="s">
        <v>6667</v>
      </c>
      <c r="C2787" s="49" t="s">
        <v>5976</v>
      </c>
      <c r="D2787" s="60">
        <v>1</v>
      </c>
      <c r="E2787" s="60">
        <v>1</v>
      </c>
      <c r="F2787" s="72"/>
    </row>
    <row r="2788" spans="2:6" x14ac:dyDescent="0.25">
      <c r="B2788" s="49" t="s">
        <v>6666</v>
      </c>
      <c r="C2788" s="49" t="s">
        <v>5976</v>
      </c>
      <c r="D2788" s="60">
        <v>1</v>
      </c>
      <c r="E2788" s="60">
        <v>1</v>
      </c>
      <c r="F2788" s="72"/>
    </row>
    <row r="2789" spans="2:6" x14ac:dyDescent="0.25">
      <c r="B2789" s="49" t="s">
        <v>6665</v>
      </c>
      <c r="C2789" s="49" t="s">
        <v>5976</v>
      </c>
      <c r="D2789" s="60">
        <v>1</v>
      </c>
      <c r="E2789" s="60">
        <v>1</v>
      </c>
      <c r="F2789" s="72"/>
    </row>
    <row r="2790" spans="2:6" x14ac:dyDescent="0.25">
      <c r="B2790" s="49" t="s">
        <v>6664</v>
      </c>
      <c r="C2790" s="49" t="s">
        <v>5976</v>
      </c>
      <c r="D2790" s="60">
        <v>1</v>
      </c>
      <c r="E2790" s="60">
        <v>1</v>
      </c>
      <c r="F2790" s="72"/>
    </row>
    <row r="2791" spans="2:6" x14ac:dyDescent="0.25">
      <c r="B2791" s="49" t="s">
        <v>6663</v>
      </c>
      <c r="C2791" s="49" t="s">
        <v>5976</v>
      </c>
      <c r="D2791" s="60">
        <v>1</v>
      </c>
      <c r="E2791" s="60">
        <v>1</v>
      </c>
      <c r="F2791" s="72"/>
    </row>
    <row r="2792" spans="2:6" x14ac:dyDescent="0.25">
      <c r="B2792" s="49" t="s">
        <v>6662</v>
      </c>
      <c r="C2792" s="49" t="s">
        <v>5976</v>
      </c>
      <c r="D2792" s="60">
        <v>1</v>
      </c>
      <c r="E2792" s="60">
        <v>1</v>
      </c>
      <c r="F2792" s="72"/>
    </row>
    <row r="2793" spans="2:6" x14ac:dyDescent="0.25">
      <c r="B2793" s="49" t="s">
        <v>6661</v>
      </c>
      <c r="C2793" s="49" t="s">
        <v>5976</v>
      </c>
      <c r="D2793" s="60">
        <v>1</v>
      </c>
      <c r="E2793" s="60">
        <v>1</v>
      </c>
      <c r="F2793" s="72"/>
    </row>
    <row r="2794" spans="2:6" x14ac:dyDescent="0.25">
      <c r="B2794" s="49" t="s">
        <v>6660</v>
      </c>
      <c r="C2794" s="49" t="s">
        <v>5976</v>
      </c>
      <c r="D2794" s="60">
        <v>1</v>
      </c>
      <c r="E2794" s="60">
        <v>1</v>
      </c>
      <c r="F2794" s="72"/>
    </row>
    <row r="2795" spans="2:6" x14ac:dyDescent="0.25">
      <c r="B2795" s="49" t="s">
        <v>6659</v>
      </c>
      <c r="C2795" s="49" t="s">
        <v>5976</v>
      </c>
      <c r="D2795" s="60">
        <v>1</v>
      </c>
      <c r="E2795" s="60">
        <v>1</v>
      </c>
      <c r="F2795" s="72"/>
    </row>
    <row r="2796" spans="2:6" x14ac:dyDescent="0.25">
      <c r="B2796" s="49" t="s">
        <v>6658</v>
      </c>
      <c r="C2796" s="49" t="s">
        <v>5976</v>
      </c>
      <c r="D2796" s="60">
        <v>1</v>
      </c>
      <c r="E2796" s="60">
        <v>1</v>
      </c>
      <c r="F2796" s="72"/>
    </row>
    <row r="2797" spans="2:6" x14ac:dyDescent="0.25">
      <c r="B2797" s="49" t="s">
        <v>6657</v>
      </c>
      <c r="C2797" s="49" t="s">
        <v>5976</v>
      </c>
      <c r="D2797" s="60">
        <v>1</v>
      </c>
      <c r="E2797" s="60">
        <v>1</v>
      </c>
      <c r="F2797" s="72"/>
    </row>
    <row r="2798" spans="2:6" x14ac:dyDescent="0.25">
      <c r="B2798" s="49" t="s">
        <v>6656</v>
      </c>
      <c r="C2798" s="49" t="s">
        <v>5976</v>
      </c>
      <c r="D2798" s="60">
        <v>1</v>
      </c>
      <c r="E2798" s="60">
        <v>1</v>
      </c>
      <c r="F2798" s="72"/>
    </row>
    <row r="2799" spans="2:6" x14ac:dyDescent="0.25">
      <c r="B2799" s="49" t="s">
        <v>6655</v>
      </c>
      <c r="C2799" s="49" t="s">
        <v>5976</v>
      </c>
      <c r="D2799" s="60">
        <v>1</v>
      </c>
      <c r="E2799" s="60">
        <v>1</v>
      </c>
      <c r="F2799" s="72"/>
    </row>
    <row r="2800" spans="2:6" x14ac:dyDescent="0.25">
      <c r="B2800" s="49" t="s">
        <v>6654</v>
      </c>
      <c r="C2800" s="49" t="s">
        <v>5976</v>
      </c>
      <c r="D2800" s="60">
        <v>1</v>
      </c>
      <c r="E2800" s="60">
        <v>1</v>
      </c>
      <c r="F2800" s="72"/>
    </row>
    <row r="2801" spans="2:6" x14ac:dyDescent="0.25">
      <c r="B2801" s="49" t="s">
        <v>6653</v>
      </c>
      <c r="C2801" s="49" t="s">
        <v>5976</v>
      </c>
      <c r="D2801" s="60">
        <v>1</v>
      </c>
      <c r="E2801" s="60">
        <v>1</v>
      </c>
      <c r="F2801" s="72"/>
    </row>
    <row r="2802" spans="2:6" x14ac:dyDescent="0.25">
      <c r="B2802" s="49" t="s">
        <v>6652</v>
      </c>
      <c r="C2802" s="49" t="s">
        <v>5976</v>
      </c>
      <c r="D2802" s="60">
        <v>1</v>
      </c>
      <c r="E2802" s="60">
        <v>1</v>
      </c>
      <c r="F2802" s="72"/>
    </row>
    <row r="2803" spans="2:6" x14ac:dyDescent="0.25">
      <c r="B2803" s="49" t="s">
        <v>6651</v>
      </c>
      <c r="C2803" s="49" t="s">
        <v>5976</v>
      </c>
      <c r="D2803" s="60">
        <v>1</v>
      </c>
      <c r="E2803" s="60">
        <v>1</v>
      </c>
      <c r="F2803" s="72"/>
    </row>
    <row r="2804" spans="2:6" x14ac:dyDescent="0.25">
      <c r="B2804" s="49" t="s">
        <v>6650</v>
      </c>
      <c r="C2804" s="49" t="s">
        <v>5976</v>
      </c>
      <c r="D2804" s="60">
        <v>1</v>
      </c>
      <c r="E2804" s="60">
        <v>1</v>
      </c>
      <c r="F2804" s="72"/>
    </row>
    <row r="2805" spans="2:6" x14ac:dyDescent="0.25">
      <c r="B2805" s="49" t="s">
        <v>6649</v>
      </c>
      <c r="C2805" s="49" t="s">
        <v>5976</v>
      </c>
      <c r="D2805" s="60">
        <v>1</v>
      </c>
      <c r="E2805" s="60">
        <v>1</v>
      </c>
      <c r="F2805" s="72"/>
    </row>
    <row r="2806" spans="2:6" x14ac:dyDescent="0.25">
      <c r="B2806" s="49" t="s">
        <v>6648</v>
      </c>
      <c r="C2806" s="49" t="s">
        <v>5976</v>
      </c>
      <c r="D2806" s="60">
        <v>1</v>
      </c>
      <c r="E2806" s="60">
        <v>1</v>
      </c>
      <c r="F2806" s="72"/>
    </row>
    <row r="2807" spans="2:6" x14ac:dyDescent="0.25">
      <c r="B2807" s="49" t="s">
        <v>6647</v>
      </c>
      <c r="C2807" s="49" t="s">
        <v>5976</v>
      </c>
      <c r="D2807" s="60">
        <v>1</v>
      </c>
      <c r="E2807" s="60">
        <v>1</v>
      </c>
      <c r="F2807" s="72"/>
    </row>
    <row r="2808" spans="2:6" x14ac:dyDescent="0.25">
      <c r="B2808" s="49" t="s">
        <v>6646</v>
      </c>
      <c r="C2808" s="49" t="s">
        <v>5976</v>
      </c>
      <c r="D2808" s="60">
        <v>1</v>
      </c>
      <c r="E2808" s="60">
        <v>1</v>
      </c>
      <c r="F2808" s="72"/>
    </row>
    <row r="2809" spans="2:6" x14ac:dyDescent="0.25">
      <c r="B2809" s="49" t="s">
        <v>6645</v>
      </c>
      <c r="C2809" s="49" t="s">
        <v>5976</v>
      </c>
      <c r="D2809" s="60">
        <v>1</v>
      </c>
      <c r="E2809" s="60">
        <v>1</v>
      </c>
      <c r="F2809" s="72"/>
    </row>
    <row r="2810" spans="2:6" x14ac:dyDescent="0.25">
      <c r="B2810" s="49" t="s">
        <v>6644</v>
      </c>
      <c r="C2810" s="49" t="s">
        <v>5976</v>
      </c>
      <c r="D2810" s="60">
        <v>1</v>
      </c>
      <c r="E2810" s="60">
        <v>1</v>
      </c>
      <c r="F2810" s="72"/>
    </row>
    <row r="2811" spans="2:6" x14ac:dyDescent="0.25">
      <c r="B2811" s="49" t="s">
        <v>6643</v>
      </c>
      <c r="C2811" s="49" t="s">
        <v>5976</v>
      </c>
      <c r="D2811" s="60">
        <v>1</v>
      </c>
      <c r="E2811" s="60">
        <v>1</v>
      </c>
      <c r="F2811" s="72"/>
    </row>
    <row r="2812" spans="2:6" x14ac:dyDescent="0.25">
      <c r="B2812" s="49" t="s">
        <v>6642</v>
      </c>
      <c r="C2812" s="49" t="s">
        <v>5976</v>
      </c>
      <c r="D2812" s="60">
        <v>1</v>
      </c>
      <c r="E2812" s="60">
        <v>1</v>
      </c>
      <c r="F2812" s="72"/>
    </row>
    <row r="2813" spans="2:6" x14ac:dyDescent="0.25">
      <c r="B2813" s="49" t="s">
        <v>6641</v>
      </c>
      <c r="C2813" s="49" t="s">
        <v>5976</v>
      </c>
      <c r="D2813" s="60">
        <v>1</v>
      </c>
      <c r="E2813" s="60">
        <v>1</v>
      </c>
      <c r="F2813" s="72"/>
    </row>
    <row r="2814" spans="2:6" x14ac:dyDescent="0.25">
      <c r="B2814" s="49" t="s">
        <v>6640</v>
      </c>
      <c r="C2814" s="49" t="s">
        <v>5976</v>
      </c>
      <c r="D2814" s="60">
        <v>1</v>
      </c>
      <c r="E2814" s="60">
        <v>1</v>
      </c>
      <c r="F2814" s="72"/>
    </row>
    <row r="2815" spans="2:6" x14ac:dyDescent="0.25">
      <c r="B2815" s="49" t="s">
        <v>6639</v>
      </c>
      <c r="C2815" s="49" t="s">
        <v>5976</v>
      </c>
      <c r="D2815" s="60">
        <v>1</v>
      </c>
      <c r="E2815" s="60">
        <v>1</v>
      </c>
      <c r="F2815" s="72"/>
    </row>
    <row r="2816" spans="2:6" x14ac:dyDescent="0.25">
      <c r="B2816" s="49" t="s">
        <v>6638</v>
      </c>
      <c r="C2816" s="49" t="s">
        <v>5976</v>
      </c>
      <c r="D2816" s="60">
        <v>1</v>
      </c>
      <c r="E2816" s="60">
        <v>1</v>
      </c>
      <c r="F2816" s="72"/>
    </row>
    <row r="2817" spans="2:6" x14ac:dyDescent="0.25">
      <c r="B2817" s="49" t="s">
        <v>6637</v>
      </c>
      <c r="C2817" s="49" t="s">
        <v>5976</v>
      </c>
      <c r="D2817" s="60">
        <v>1</v>
      </c>
      <c r="E2817" s="60">
        <v>1</v>
      </c>
      <c r="F2817" s="72"/>
    </row>
    <row r="2818" spans="2:6" x14ac:dyDescent="0.25">
      <c r="B2818" s="49" t="s">
        <v>6636</v>
      </c>
      <c r="C2818" s="49" t="s">
        <v>5976</v>
      </c>
      <c r="D2818" s="60">
        <v>1</v>
      </c>
      <c r="E2818" s="60">
        <v>1</v>
      </c>
      <c r="F2818" s="72"/>
    </row>
    <row r="2819" spans="2:6" x14ac:dyDescent="0.25">
      <c r="B2819" s="49" t="s">
        <v>6635</v>
      </c>
      <c r="C2819" s="49" t="s">
        <v>5976</v>
      </c>
      <c r="D2819" s="60">
        <v>1</v>
      </c>
      <c r="E2819" s="60">
        <v>1</v>
      </c>
      <c r="F2819" s="72"/>
    </row>
    <row r="2820" spans="2:6" x14ac:dyDescent="0.25">
      <c r="B2820" s="49" t="s">
        <v>6634</v>
      </c>
      <c r="C2820" s="49" t="s">
        <v>5976</v>
      </c>
      <c r="D2820" s="60">
        <v>1</v>
      </c>
      <c r="E2820" s="60">
        <v>1</v>
      </c>
      <c r="F2820" s="72"/>
    </row>
    <row r="2821" spans="2:6" x14ac:dyDescent="0.25">
      <c r="B2821" s="49" t="s">
        <v>6633</v>
      </c>
      <c r="C2821" s="49" t="s">
        <v>5976</v>
      </c>
      <c r="D2821" s="60">
        <v>1</v>
      </c>
      <c r="E2821" s="60">
        <v>1</v>
      </c>
      <c r="F2821" s="72"/>
    </row>
    <row r="2822" spans="2:6" x14ac:dyDescent="0.25">
      <c r="B2822" s="49" t="s">
        <v>6632</v>
      </c>
      <c r="C2822" s="49" t="s">
        <v>5976</v>
      </c>
      <c r="D2822" s="60">
        <v>1</v>
      </c>
      <c r="E2822" s="60">
        <v>1</v>
      </c>
      <c r="F2822" s="72"/>
    </row>
    <row r="2823" spans="2:6" x14ac:dyDescent="0.25">
      <c r="B2823" s="49" t="s">
        <v>6631</v>
      </c>
      <c r="C2823" s="49" t="s">
        <v>5976</v>
      </c>
      <c r="D2823" s="60">
        <v>1</v>
      </c>
      <c r="E2823" s="60">
        <v>1</v>
      </c>
      <c r="F2823" s="72"/>
    </row>
    <row r="2824" spans="2:6" x14ac:dyDescent="0.25">
      <c r="B2824" s="49" t="s">
        <v>6630</v>
      </c>
      <c r="C2824" s="49" t="s">
        <v>5976</v>
      </c>
      <c r="D2824" s="60">
        <v>1</v>
      </c>
      <c r="E2824" s="60">
        <v>1</v>
      </c>
      <c r="F2824" s="72"/>
    </row>
    <row r="2825" spans="2:6" x14ac:dyDescent="0.25">
      <c r="B2825" s="49" t="s">
        <v>6629</v>
      </c>
      <c r="C2825" s="49" t="s">
        <v>5976</v>
      </c>
      <c r="D2825" s="60">
        <v>1</v>
      </c>
      <c r="E2825" s="60">
        <v>1</v>
      </c>
      <c r="F2825" s="72"/>
    </row>
    <row r="2826" spans="2:6" x14ac:dyDescent="0.25">
      <c r="B2826" s="49" t="s">
        <v>6628</v>
      </c>
      <c r="C2826" s="49" t="s">
        <v>5976</v>
      </c>
      <c r="D2826" s="60">
        <v>1</v>
      </c>
      <c r="E2826" s="60">
        <v>1</v>
      </c>
      <c r="F2826" s="72"/>
    </row>
    <row r="2827" spans="2:6" x14ac:dyDescent="0.25">
      <c r="B2827" s="49" t="s">
        <v>6627</v>
      </c>
      <c r="C2827" s="49" t="s">
        <v>5976</v>
      </c>
      <c r="D2827" s="60">
        <v>1</v>
      </c>
      <c r="E2827" s="60">
        <v>1</v>
      </c>
      <c r="F2827" s="72"/>
    </row>
    <row r="2828" spans="2:6" x14ac:dyDescent="0.25">
      <c r="B2828" s="49" t="s">
        <v>6626</v>
      </c>
      <c r="C2828" s="49" t="s">
        <v>5976</v>
      </c>
      <c r="D2828" s="60">
        <v>1</v>
      </c>
      <c r="E2828" s="60">
        <v>1</v>
      </c>
      <c r="F2828" s="72"/>
    </row>
    <row r="2829" spans="2:6" x14ac:dyDescent="0.25">
      <c r="B2829" s="49" t="s">
        <v>6625</v>
      </c>
      <c r="C2829" s="49" t="s">
        <v>5976</v>
      </c>
      <c r="D2829" s="60">
        <v>1</v>
      </c>
      <c r="E2829" s="60">
        <v>1</v>
      </c>
      <c r="F2829" s="72"/>
    </row>
    <row r="2830" spans="2:6" x14ac:dyDescent="0.25">
      <c r="B2830" s="49" t="s">
        <v>6624</v>
      </c>
      <c r="C2830" s="49" t="s">
        <v>5976</v>
      </c>
      <c r="D2830" s="60">
        <v>1</v>
      </c>
      <c r="E2830" s="60">
        <v>1</v>
      </c>
      <c r="F2830" s="72"/>
    </row>
    <row r="2831" spans="2:6" x14ac:dyDescent="0.25">
      <c r="B2831" s="49" t="s">
        <v>6623</v>
      </c>
      <c r="C2831" s="49" t="s">
        <v>5976</v>
      </c>
      <c r="D2831" s="60">
        <v>1</v>
      </c>
      <c r="E2831" s="60">
        <v>1</v>
      </c>
      <c r="F2831" s="72"/>
    </row>
    <row r="2832" spans="2:6" x14ac:dyDescent="0.25">
      <c r="B2832" s="49" t="s">
        <v>6622</v>
      </c>
      <c r="C2832" s="49" t="s">
        <v>5976</v>
      </c>
      <c r="D2832" s="60">
        <v>1</v>
      </c>
      <c r="E2832" s="60">
        <v>1</v>
      </c>
      <c r="F2832" s="72"/>
    </row>
    <row r="2833" spans="2:6" x14ac:dyDescent="0.25">
      <c r="B2833" s="49" t="s">
        <v>6621</v>
      </c>
      <c r="C2833" s="49" t="s">
        <v>5976</v>
      </c>
      <c r="D2833" s="60">
        <v>1</v>
      </c>
      <c r="E2833" s="60">
        <v>1</v>
      </c>
      <c r="F2833" s="72"/>
    </row>
    <row r="2834" spans="2:6" x14ac:dyDescent="0.25">
      <c r="B2834" s="49" t="s">
        <v>6620</v>
      </c>
      <c r="C2834" s="49" t="s">
        <v>5976</v>
      </c>
      <c r="D2834" s="60">
        <v>1</v>
      </c>
      <c r="E2834" s="60">
        <v>1</v>
      </c>
      <c r="F2834" s="72"/>
    </row>
    <row r="2835" spans="2:6" x14ac:dyDescent="0.25">
      <c r="B2835" s="49" t="s">
        <v>6619</v>
      </c>
      <c r="C2835" s="49" t="s">
        <v>5976</v>
      </c>
      <c r="D2835" s="60">
        <v>1</v>
      </c>
      <c r="E2835" s="60">
        <v>1</v>
      </c>
      <c r="F2835" s="72"/>
    </row>
    <row r="2836" spans="2:6" x14ac:dyDescent="0.25">
      <c r="B2836" s="49" t="s">
        <v>6618</v>
      </c>
      <c r="C2836" s="49" t="s">
        <v>5976</v>
      </c>
      <c r="D2836" s="60">
        <v>1</v>
      </c>
      <c r="E2836" s="60">
        <v>1</v>
      </c>
      <c r="F2836" s="72"/>
    </row>
    <row r="2837" spans="2:6" x14ac:dyDescent="0.25">
      <c r="B2837" s="49" t="s">
        <v>6617</v>
      </c>
      <c r="C2837" s="49" t="s">
        <v>5976</v>
      </c>
      <c r="D2837" s="60">
        <v>1</v>
      </c>
      <c r="E2837" s="60">
        <v>1</v>
      </c>
      <c r="F2837" s="72"/>
    </row>
    <row r="2838" spans="2:6" x14ac:dyDescent="0.25">
      <c r="B2838" s="49" t="s">
        <v>6616</v>
      </c>
      <c r="C2838" s="49" t="s">
        <v>5976</v>
      </c>
      <c r="D2838" s="60">
        <v>1</v>
      </c>
      <c r="E2838" s="60">
        <v>1</v>
      </c>
      <c r="F2838" s="72"/>
    </row>
    <row r="2839" spans="2:6" x14ac:dyDescent="0.25">
      <c r="B2839" s="49" t="s">
        <v>6615</v>
      </c>
      <c r="C2839" s="49" t="s">
        <v>5976</v>
      </c>
      <c r="D2839" s="60">
        <v>1</v>
      </c>
      <c r="E2839" s="60">
        <v>1</v>
      </c>
      <c r="F2839" s="72"/>
    </row>
    <row r="2840" spans="2:6" x14ac:dyDescent="0.25">
      <c r="B2840" s="49" t="s">
        <v>6614</v>
      </c>
      <c r="C2840" s="49" t="s">
        <v>5976</v>
      </c>
      <c r="D2840" s="60">
        <v>1</v>
      </c>
      <c r="E2840" s="60">
        <v>1</v>
      </c>
      <c r="F2840" s="72"/>
    </row>
    <row r="2841" spans="2:6" x14ac:dyDescent="0.25">
      <c r="B2841" s="49" t="s">
        <v>6613</v>
      </c>
      <c r="C2841" s="49" t="s">
        <v>5976</v>
      </c>
      <c r="D2841" s="60">
        <v>1</v>
      </c>
      <c r="E2841" s="60">
        <v>1</v>
      </c>
      <c r="F2841" s="72"/>
    </row>
    <row r="2842" spans="2:6" x14ac:dyDescent="0.25">
      <c r="B2842" s="49" t="s">
        <v>6612</v>
      </c>
      <c r="C2842" s="49" t="s">
        <v>5976</v>
      </c>
      <c r="D2842" s="60">
        <v>1</v>
      </c>
      <c r="E2842" s="60">
        <v>1</v>
      </c>
      <c r="F2842" s="72"/>
    </row>
    <row r="2843" spans="2:6" x14ac:dyDescent="0.25">
      <c r="B2843" s="49" t="s">
        <v>6611</v>
      </c>
      <c r="C2843" s="49" t="s">
        <v>5976</v>
      </c>
      <c r="D2843" s="60">
        <v>1</v>
      </c>
      <c r="E2843" s="60">
        <v>1</v>
      </c>
      <c r="F2843" s="72"/>
    </row>
    <row r="2844" spans="2:6" x14ac:dyDescent="0.25">
      <c r="B2844" s="49" t="s">
        <v>6610</v>
      </c>
      <c r="C2844" s="49" t="s">
        <v>5976</v>
      </c>
      <c r="D2844" s="60">
        <v>1</v>
      </c>
      <c r="E2844" s="60">
        <v>1</v>
      </c>
      <c r="F2844" s="72"/>
    </row>
    <row r="2845" spans="2:6" x14ac:dyDescent="0.25">
      <c r="B2845" s="49" t="s">
        <v>6609</v>
      </c>
      <c r="C2845" s="49" t="s">
        <v>5976</v>
      </c>
      <c r="D2845" s="60">
        <v>1</v>
      </c>
      <c r="E2845" s="60">
        <v>1</v>
      </c>
      <c r="F2845" s="72"/>
    </row>
    <row r="2846" spans="2:6" x14ac:dyDescent="0.25">
      <c r="B2846" s="49" t="s">
        <v>6608</v>
      </c>
      <c r="C2846" s="49" t="s">
        <v>5976</v>
      </c>
      <c r="D2846" s="60">
        <v>1</v>
      </c>
      <c r="E2846" s="60">
        <v>1</v>
      </c>
      <c r="F2846" s="72"/>
    </row>
    <row r="2847" spans="2:6" x14ac:dyDescent="0.25">
      <c r="B2847" s="49" t="s">
        <v>6607</v>
      </c>
      <c r="C2847" s="49" t="s">
        <v>5976</v>
      </c>
      <c r="D2847" s="60">
        <v>1</v>
      </c>
      <c r="E2847" s="60">
        <v>1</v>
      </c>
      <c r="F2847" s="72"/>
    </row>
    <row r="2848" spans="2:6" x14ac:dyDescent="0.25">
      <c r="B2848" s="49" t="s">
        <v>6606</v>
      </c>
      <c r="C2848" s="49" t="s">
        <v>5976</v>
      </c>
      <c r="D2848" s="60">
        <v>1</v>
      </c>
      <c r="E2848" s="60">
        <v>1</v>
      </c>
      <c r="F2848" s="72"/>
    </row>
    <row r="2849" spans="2:6" x14ac:dyDescent="0.25">
      <c r="B2849" s="49" t="s">
        <v>6605</v>
      </c>
      <c r="C2849" s="49" t="s">
        <v>5976</v>
      </c>
      <c r="D2849" s="60">
        <v>1</v>
      </c>
      <c r="E2849" s="60">
        <v>1</v>
      </c>
      <c r="F2849" s="72"/>
    </row>
    <row r="2850" spans="2:6" x14ac:dyDescent="0.25">
      <c r="B2850" s="49" t="s">
        <v>6604</v>
      </c>
      <c r="C2850" s="49" t="s">
        <v>5976</v>
      </c>
      <c r="D2850" s="60">
        <v>1</v>
      </c>
      <c r="E2850" s="60">
        <v>1</v>
      </c>
      <c r="F2850" s="72"/>
    </row>
    <row r="2851" spans="2:6" x14ac:dyDescent="0.25">
      <c r="B2851" s="49" t="s">
        <v>6603</v>
      </c>
      <c r="C2851" s="49" t="s">
        <v>5976</v>
      </c>
      <c r="D2851" s="60">
        <v>1</v>
      </c>
      <c r="E2851" s="60">
        <v>1</v>
      </c>
      <c r="F2851" s="72"/>
    </row>
    <row r="2852" spans="2:6" x14ac:dyDescent="0.25">
      <c r="B2852" s="49" t="s">
        <v>6602</v>
      </c>
      <c r="C2852" s="49" t="s">
        <v>5976</v>
      </c>
      <c r="D2852" s="60">
        <v>1</v>
      </c>
      <c r="E2852" s="60">
        <v>1</v>
      </c>
      <c r="F2852" s="72"/>
    </row>
    <row r="2853" spans="2:6" x14ac:dyDescent="0.25">
      <c r="B2853" s="49" t="s">
        <v>6601</v>
      </c>
      <c r="C2853" s="49" t="s">
        <v>5976</v>
      </c>
      <c r="D2853" s="60">
        <v>1</v>
      </c>
      <c r="E2853" s="60">
        <v>1</v>
      </c>
      <c r="F2853" s="72"/>
    </row>
    <row r="2854" spans="2:6" x14ac:dyDescent="0.25">
      <c r="B2854" s="49" t="s">
        <v>6600</v>
      </c>
      <c r="C2854" s="49" t="s">
        <v>5976</v>
      </c>
      <c r="D2854" s="60">
        <v>1</v>
      </c>
      <c r="E2854" s="60">
        <v>1</v>
      </c>
      <c r="F2854" s="72"/>
    </row>
    <row r="2855" spans="2:6" x14ac:dyDescent="0.25">
      <c r="B2855" s="49" t="s">
        <v>6599</v>
      </c>
      <c r="C2855" s="49" t="s">
        <v>5976</v>
      </c>
      <c r="D2855" s="60">
        <v>1</v>
      </c>
      <c r="E2855" s="60">
        <v>1</v>
      </c>
      <c r="F2855" s="72"/>
    </row>
    <row r="2856" spans="2:6" x14ac:dyDescent="0.25">
      <c r="B2856" s="49" t="s">
        <v>6598</v>
      </c>
      <c r="C2856" s="49" t="s">
        <v>5976</v>
      </c>
      <c r="D2856" s="60">
        <v>1</v>
      </c>
      <c r="E2856" s="60">
        <v>1</v>
      </c>
      <c r="F2856" s="72"/>
    </row>
    <row r="2857" spans="2:6" x14ac:dyDescent="0.25">
      <c r="B2857" s="49" t="s">
        <v>6597</v>
      </c>
      <c r="C2857" s="49" t="s">
        <v>5976</v>
      </c>
      <c r="D2857" s="60">
        <v>1</v>
      </c>
      <c r="E2857" s="60">
        <v>1</v>
      </c>
      <c r="F2857" s="72"/>
    </row>
    <row r="2858" spans="2:6" x14ac:dyDescent="0.25">
      <c r="B2858" s="49" t="s">
        <v>6596</v>
      </c>
      <c r="C2858" s="49" t="s">
        <v>5976</v>
      </c>
      <c r="D2858" s="60">
        <v>1</v>
      </c>
      <c r="E2858" s="60">
        <v>1</v>
      </c>
      <c r="F2858" s="72"/>
    </row>
    <row r="2859" spans="2:6" x14ac:dyDescent="0.25">
      <c r="B2859" s="49" t="s">
        <v>6595</v>
      </c>
      <c r="C2859" s="49" t="s">
        <v>5976</v>
      </c>
      <c r="D2859" s="60">
        <v>1</v>
      </c>
      <c r="E2859" s="60">
        <v>1</v>
      </c>
      <c r="F2859" s="72"/>
    </row>
    <row r="2860" spans="2:6" x14ac:dyDescent="0.25">
      <c r="B2860" s="49" t="s">
        <v>6594</v>
      </c>
      <c r="C2860" s="49" t="s">
        <v>5976</v>
      </c>
      <c r="D2860" s="60">
        <v>1</v>
      </c>
      <c r="E2860" s="60">
        <v>1</v>
      </c>
      <c r="F2860" s="72"/>
    </row>
    <row r="2861" spans="2:6" x14ac:dyDescent="0.25">
      <c r="B2861" s="49" t="s">
        <v>6593</v>
      </c>
      <c r="C2861" s="49" t="s">
        <v>5976</v>
      </c>
      <c r="D2861" s="60">
        <v>1</v>
      </c>
      <c r="E2861" s="60">
        <v>1</v>
      </c>
      <c r="F2861" s="72"/>
    </row>
    <row r="2862" spans="2:6" x14ac:dyDescent="0.25">
      <c r="B2862" s="49" t="s">
        <v>6592</v>
      </c>
      <c r="C2862" s="49" t="s">
        <v>5976</v>
      </c>
      <c r="D2862" s="60">
        <v>1</v>
      </c>
      <c r="E2862" s="60">
        <v>1</v>
      </c>
      <c r="F2862" s="72"/>
    </row>
    <row r="2863" spans="2:6" x14ac:dyDescent="0.25">
      <c r="B2863" s="49" t="s">
        <v>6591</v>
      </c>
      <c r="C2863" s="49" t="s">
        <v>5976</v>
      </c>
      <c r="D2863" s="60">
        <v>1</v>
      </c>
      <c r="E2863" s="60">
        <v>1</v>
      </c>
      <c r="F2863" s="72"/>
    </row>
    <row r="2864" spans="2:6" x14ac:dyDescent="0.25">
      <c r="B2864" s="49" t="s">
        <v>6590</v>
      </c>
      <c r="C2864" s="49" t="s">
        <v>5976</v>
      </c>
      <c r="D2864" s="60">
        <v>1</v>
      </c>
      <c r="E2864" s="60">
        <v>1</v>
      </c>
      <c r="F2864" s="72"/>
    </row>
    <row r="2865" spans="2:6" x14ac:dyDescent="0.25">
      <c r="B2865" s="49" t="s">
        <v>6589</v>
      </c>
      <c r="C2865" s="49" t="s">
        <v>5976</v>
      </c>
      <c r="D2865" s="60">
        <v>1</v>
      </c>
      <c r="E2865" s="60">
        <v>1</v>
      </c>
      <c r="F2865" s="72"/>
    </row>
    <row r="2866" spans="2:6" x14ac:dyDescent="0.25">
      <c r="B2866" s="49" t="s">
        <v>6588</v>
      </c>
      <c r="C2866" s="49" t="s">
        <v>5976</v>
      </c>
      <c r="D2866" s="60">
        <v>1</v>
      </c>
      <c r="E2866" s="60">
        <v>1</v>
      </c>
      <c r="F2866" s="72"/>
    </row>
    <row r="2867" spans="2:6" x14ac:dyDescent="0.25">
      <c r="B2867" s="49" t="s">
        <v>6587</v>
      </c>
      <c r="C2867" s="49" t="s">
        <v>5976</v>
      </c>
      <c r="D2867" s="60">
        <v>1</v>
      </c>
      <c r="E2867" s="60">
        <v>1</v>
      </c>
      <c r="F2867" s="72"/>
    </row>
    <row r="2868" spans="2:6" x14ac:dyDescent="0.25">
      <c r="B2868" s="49" t="s">
        <v>6586</v>
      </c>
      <c r="C2868" s="49" t="s">
        <v>5976</v>
      </c>
      <c r="D2868" s="60">
        <v>1</v>
      </c>
      <c r="E2868" s="60">
        <v>1</v>
      </c>
      <c r="F2868" s="72"/>
    </row>
    <row r="2869" spans="2:6" x14ac:dyDescent="0.25">
      <c r="B2869" s="49" t="s">
        <v>6585</v>
      </c>
      <c r="C2869" s="49" t="s">
        <v>5976</v>
      </c>
      <c r="D2869" s="60">
        <v>1</v>
      </c>
      <c r="E2869" s="60">
        <v>1</v>
      </c>
      <c r="F2869" s="72"/>
    </row>
    <row r="2870" spans="2:6" x14ac:dyDescent="0.25">
      <c r="B2870" s="49" t="s">
        <v>6584</v>
      </c>
      <c r="C2870" s="49" t="s">
        <v>5976</v>
      </c>
      <c r="D2870" s="60">
        <v>1</v>
      </c>
      <c r="E2870" s="60">
        <v>1</v>
      </c>
      <c r="F2870" s="72"/>
    </row>
    <row r="2871" spans="2:6" x14ac:dyDescent="0.25">
      <c r="B2871" s="49" t="s">
        <v>6583</v>
      </c>
      <c r="C2871" s="49" t="s">
        <v>5976</v>
      </c>
      <c r="D2871" s="60">
        <v>1</v>
      </c>
      <c r="E2871" s="60">
        <v>1</v>
      </c>
      <c r="F2871" s="72"/>
    </row>
    <row r="2872" spans="2:6" x14ac:dyDescent="0.25">
      <c r="B2872" s="49" t="s">
        <v>6582</v>
      </c>
      <c r="C2872" s="49" t="s">
        <v>5976</v>
      </c>
      <c r="D2872" s="60">
        <v>1</v>
      </c>
      <c r="E2872" s="60">
        <v>1</v>
      </c>
      <c r="F2872" s="72"/>
    </row>
    <row r="2873" spans="2:6" x14ac:dyDescent="0.25">
      <c r="B2873" s="49" t="s">
        <v>6581</v>
      </c>
      <c r="C2873" s="49" t="s">
        <v>5976</v>
      </c>
      <c r="D2873" s="60">
        <v>1</v>
      </c>
      <c r="E2873" s="60">
        <v>1</v>
      </c>
      <c r="F2873" s="72"/>
    </row>
    <row r="2874" spans="2:6" x14ac:dyDescent="0.25">
      <c r="B2874" s="49" t="s">
        <v>6580</v>
      </c>
      <c r="C2874" s="49" t="s">
        <v>5976</v>
      </c>
      <c r="D2874" s="60">
        <v>1</v>
      </c>
      <c r="E2874" s="60">
        <v>1</v>
      </c>
      <c r="F2874" s="72"/>
    </row>
    <row r="2875" spans="2:6" x14ac:dyDescent="0.25">
      <c r="B2875" s="49" t="s">
        <v>6579</v>
      </c>
      <c r="C2875" s="49" t="s">
        <v>5976</v>
      </c>
      <c r="D2875" s="60">
        <v>1</v>
      </c>
      <c r="E2875" s="60">
        <v>1</v>
      </c>
      <c r="F2875" s="72"/>
    </row>
    <row r="2876" spans="2:6" x14ac:dyDescent="0.25">
      <c r="B2876" s="49" t="s">
        <v>6578</v>
      </c>
      <c r="C2876" s="49" t="s">
        <v>5976</v>
      </c>
      <c r="D2876" s="60">
        <v>1</v>
      </c>
      <c r="E2876" s="60">
        <v>1</v>
      </c>
      <c r="F2876" s="72"/>
    </row>
    <row r="2877" spans="2:6" x14ac:dyDescent="0.25">
      <c r="B2877" s="49" t="s">
        <v>6577</v>
      </c>
      <c r="C2877" s="49" t="s">
        <v>5976</v>
      </c>
      <c r="D2877" s="60">
        <v>1</v>
      </c>
      <c r="E2877" s="60">
        <v>1</v>
      </c>
      <c r="F2877" s="72"/>
    </row>
    <row r="2878" spans="2:6" x14ac:dyDescent="0.25">
      <c r="B2878" s="49" t="s">
        <v>6576</v>
      </c>
      <c r="C2878" s="49" t="s">
        <v>5976</v>
      </c>
      <c r="D2878" s="60">
        <v>1</v>
      </c>
      <c r="E2878" s="60">
        <v>1</v>
      </c>
      <c r="F2878" s="72"/>
    </row>
    <row r="2879" spans="2:6" x14ac:dyDescent="0.25">
      <c r="B2879" s="49" t="s">
        <v>6575</v>
      </c>
      <c r="C2879" s="49" t="s">
        <v>5976</v>
      </c>
      <c r="D2879" s="60">
        <v>1</v>
      </c>
      <c r="E2879" s="60">
        <v>1</v>
      </c>
      <c r="F2879" s="72"/>
    </row>
    <row r="2880" spans="2:6" x14ac:dyDescent="0.25">
      <c r="B2880" s="49" t="s">
        <v>6574</v>
      </c>
      <c r="C2880" s="49" t="s">
        <v>5976</v>
      </c>
      <c r="D2880" s="60">
        <v>1</v>
      </c>
      <c r="E2880" s="60">
        <v>1</v>
      </c>
      <c r="F2880" s="72"/>
    </row>
    <row r="2881" spans="2:6" x14ac:dyDescent="0.25">
      <c r="B2881" s="49" t="s">
        <v>6573</v>
      </c>
      <c r="C2881" s="49" t="s">
        <v>5976</v>
      </c>
      <c r="D2881" s="60">
        <v>1</v>
      </c>
      <c r="E2881" s="60">
        <v>1</v>
      </c>
      <c r="F2881" s="72"/>
    </row>
    <row r="2882" spans="2:6" x14ac:dyDescent="0.25">
      <c r="B2882" s="49" t="s">
        <v>6572</v>
      </c>
      <c r="C2882" s="49" t="s">
        <v>5976</v>
      </c>
      <c r="D2882" s="60">
        <v>1</v>
      </c>
      <c r="E2882" s="60">
        <v>1</v>
      </c>
      <c r="F2882" s="72"/>
    </row>
    <row r="2883" spans="2:6" x14ac:dyDescent="0.25">
      <c r="B2883" s="49" t="s">
        <v>6571</v>
      </c>
      <c r="C2883" s="49" t="s">
        <v>5976</v>
      </c>
      <c r="D2883" s="60">
        <v>1</v>
      </c>
      <c r="E2883" s="60">
        <v>1</v>
      </c>
      <c r="F2883" s="72"/>
    </row>
    <row r="2884" spans="2:6" x14ac:dyDescent="0.25">
      <c r="B2884" s="49" t="s">
        <v>6570</v>
      </c>
      <c r="C2884" s="49" t="s">
        <v>5976</v>
      </c>
      <c r="D2884" s="60">
        <v>1</v>
      </c>
      <c r="E2884" s="60">
        <v>1</v>
      </c>
      <c r="F2884" s="72"/>
    </row>
    <row r="2885" spans="2:6" x14ac:dyDescent="0.25">
      <c r="B2885" s="49" t="s">
        <v>6569</v>
      </c>
      <c r="C2885" s="49" t="s">
        <v>5976</v>
      </c>
      <c r="D2885" s="60">
        <v>1</v>
      </c>
      <c r="E2885" s="60">
        <v>1</v>
      </c>
      <c r="F2885" s="72"/>
    </row>
    <row r="2886" spans="2:6" x14ac:dyDescent="0.25">
      <c r="B2886" s="49" t="s">
        <v>6568</v>
      </c>
      <c r="C2886" s="49" t="s">
        <v>5976</v>
      </c>
      <c r="D2886" s="60">
        <v>1</v>
      </c>
      <c r="E2886" s="60">
        <v>1</v>
      </c>
      <c r="F2886" s="72"/>
    </row>
    <row r="2887" spans="2:6" x14ac:dyDescent="0.25">
      <c r="B2887" s="49" t="s">
        <v>6567</v>
      </c>
      <c r="C2887" s="49" t="s">
        <v>5976</v>
      </c>
      <c r="D2887" s="60">
        <v>1</v>
      </c>
      <c r="E2887" s="60">
        <v>1</v>
      </c>
      <c r="F2887" s="72"/>
    </row>
    <row r="2888" spans="2:6" x14ac:dyDescent="0.25">
      <c r="B2888" s="49" t="s">
        <v>6566</v>
      </c>
      <c r="C2888" s="49" t="s">
        <v>5976</v>
      </c>
      <c r="D2888" s="60">
        <v>1</v>
      </c>
      <c r="E2888" s="60">
        <v>1</v>
      </c>
      <c r="F2888" s="72"/>
    </row>
    <row r="2889" spans="2:6" x14ac:dyDescent="0.25">
      <c r="B2889" s="49" t="s">
        <v>6565</v>
      </c>
      <c r="C2889" s="49" t="s">
        <v>5976</v>
      </c>
      <c r="D2889" s="60">
        <v>1</v>
      </c>
      <c r="E2889" s="60">
        <v>1</v>
      </c>
      <c r="F2889" s="72"/>
    </row>
    <row r="2890" spans="2:6" x14ac:dyDescent="0.25">
      <c r="B2890" s="49" t="s">
        <v>6564</v>
      </c>
      <c r="C2890" s="49" t="s">
        <v>5976</v>
      </c>
      <c r="D2890" s="60">
        <v>1</v>
      </c>
      <c r="E2890" s="60">
        <v>1</v>
      </c>
      <c r="F2890" s="72"/>
    </row>
    <row r="2891" spans="2:6" x14ac:dyDescent="0.25">
      <c r="B2891" s="49" t="s">
        <v>6563</v>
      </c>
      <c r="C2891" s="49" t="s">
        <v>5976</v>
      </c>
      <c r="D2891" s="60">
        <v>1</v>
      </c>
      <c r="E2891" s="60">
        <v>1</v>
      </c>
      <c r="F2891" s="72"/>
    </row>
    <row r="2892" spans="2:6" x14ac:dyDescent="0.25">
      <c r="B2892" s="49" t="s">
        <v>6562</v>
      </c>
      <c r="C2892" s="49" t="s">
        <v>5976</v>
      </c>
      <c r="D2892" s="60">
        <v>1</v>
      </c>
      <c r="E2892" s="60">
        <v>1</v>
      </c>
      <c r="F2892" s="72"/>
    </row>
    <row r="2893" spans="2:6" x14ac:dyDescent="0.25">
      <c r="B2893" s="49" t="s">
        <v>6561</v>
      </c>
      <c r="C2893" s="49" t="s">
        <v>5976</v>
      </c>
      <c r="D2893" s="60">
        <v>1</v>
      </c>
      <c r="E2893" s="60">
        <v>1</v>
      </c>
      <c r="F2893" s="72"/>
    </row>
    <row r="2894" spans="2:6" x14ac:dyDescent="0.25">
      <c r="B2894" s="49" t="s">
        <v>6560</v>
      </c>
      <c r="C2894" s="49" t="s">
        <v>5976</v>
      </c>
      <c r="D2894" s="60">
        <v>2</v>
      </c>
      <c r="E2894" s="60">
        <v>1</v>
      </c>
      <c r="F2894" s="72"/>
    </row>
    <row r="2895" spans="2:6" x14ac:dyDescent="0.25">
      <c r="B2895" s="49" t="s">
        <v>6559</v>
      </c>
      <c r="C2895" s="49" t="s">
        <v>5976</v>
      </c>
      <c r="D2895" s="60">
        <v>2</v>
      </c>
      <c r="E2895" s="60">
        <v>1</v>
      </c>
      <c r="F2895" s="72"/>
    </row>
    <row r="2896" spans="2:6" x14ac:dyDescent="0.25">
      <c r="B2896" s="49" t="s">
        <v>6558</v>
      </c>
      <c r="C2896" s="49" t="s">
        <v>5976</v>
      </c>
      <c r="D2896" s="60">
        <v>1</v>
      </c>
      <c r="E2896" s="60">
        <v>1</v>
      </c>
      <c r="F2896" s="72"/>
    </row>
    <row r="2897" spans="2:6" x14ac:dyDescent="0.25">
      <c r="B2897" s="49" t="s">
        <v>6557</v>
      </c>
      <c r="C2897" s="49" t="s">
        <v>5976</v>
      </c>
      <c r="D2897" s="60">
        <v>1</v>
      </c>
      <c r="E2897" s="60">
        <v>1</v>
      </c>
      <c r="F2897" s="72"/>
    </row>
    <row r="2898" spans="2:6" x14ac:dyDescent="0.25">
      <c r="B2898" s="49" t="s">
        <v>6556</v>
      </c>
      <c r="C2898" s="49" t="s">
        <v>5976</v>
      </c>
      <c r="D2898" s="60">
        <v>1</v>
      </c>
      <c r="E2898" s="60">
        <v>1</v>
      </c>
      <c r="F2898" s="72"/>
    </row>
    <row r="2899" spans="2:6" x14ac:dyDescent="0.25">
      <c r="B2899" s="49" t="s">
        <v>6555</v>
      </c>
      <c r="C2899" s="49" t="s">
        <v>5976</v>
      </c>
      <c r="D2899" s="60">
        <v>1</v>
      </c>
      <c r="E2899" s="60">
        <v>1</v>
      </c>
      <c r="F2899" s="72"/>
    </row>
    <row r="2900" spans="2:6" x14ac:dyDescent="0.25">
      <c r="B2900" s="49" t="s">
        <v>6554</v>
      </c>
      <c r="C2900" s="49" t="s">
        <v>5976</v>
      </c>
      <c r="D2900" s="60">
        <v>2</v>
      </c>
      <c r="E2900" s="60">
        <v>1</v>
      </c>
      <c r="F2900" s="72"/>
    </row>
    <row r="2901" spans="2:6" x14ac:dyDescent="0.25">
      <c r="B2901" s="49" t="s">
        <v>6553</v>
      </c>
      <c r="C2901" s="49" t="s">
        <v>5976</v>
      </c>
      <c r="D2901" s="60">
        <v>1</v>
      </c>
      <c r="E2901" s="60">
        <v>1</v>
      </c>
      <c r="F2901" s="72"/>
    </row>
    <row r="2902" spans="2:6" x14ac:dyDescent="0.25">
      <c r="B2902" s="49" t="s">
        <v>6552</v>
      </c>
      <c r="C2902" s="49" t="s">
        <v>5976</v>
      </c>
      <c r="D2902" s="60">
        <v>1</v>
      </c>
      <c r="E2902" s="60">
        <v>1</v>
      </c>
      <c r="F2902" s="72"/>
    </row>
    <row r="2903" spans="2:6" x14ac:dyDescent="0.25">
      <c r="B2903" s="49" t="s">
        <v>6551</v>
      </c>
      <c r="C2903" s="49" t="s">
        <v>5976</v>
      </c>
      <c r="D2903" s="60">
        <v>1</v>
      </c>
      <c r="E2903" s="60">
        <v>1</v>
      </c>
      <c r="F2903" s="72"/>
    </row>
    <row r="2904" spans="2:6" x14ac:dyDescent="0.25">
      <c r="B2904" s="49" t="s">
        <v>6550</v>
      </c>
      <c r="C2904" s="49" t="s">
        <v>5976</v>
      </c>
      <c r="D2904" s="60">
        <v>1</v>
      </c>
      <c r="E2904" s="60">
        <v>1</v>
      </c>
      <c r="F2904" s="72"/>
    </row>
    <row r="2905" spans="2:6" x14ac:dyDescent="0.25">
      <c r="B2905" s="49" t="s">
        <v>6549</v>
      </c>
      <c r="C2905" s="49" t="s">
        <v>5976</v>
      </c>
      <c r="D2905" s="60">
        <v>1</v>
      </c>
      <c r="E2905" s="60">
        <v>1</v>
      </c>
      <c r="F2905" s="72"/>
    </row>
    <row r="2906" spans="2:6" x14ac:dyDescent="0.25">
      <c r="B2906" s="49" t="s">
        <v>6548</v>
      </c>
      <c r="C2906" s="49" t="s">
        <v>5976</v>
      </c>
      <c r="D2906" s="60">
        <v>1</v>
      </c>
      <c r="E2906" s="60">
        <v>1</v>
      </c>
      <c r="F2906" s="72"/>
    </row>
    <row r="2907" spans="2:6" x14ac:dyDescent="0.25">
      <c r="B2907" s="49" t="s">
        <v>6547</v>
      </c>
      <c r="C2907" s="49" t="s">
        <v>5976</v>
      </c>
      <c r="D2907" s="60">
        <v>1</v>
      </c>
      <c r="E2907" s="60">
        <v>1</v>
      </c>
      <c r="F2907" s="72"/>
    </row>
    <row r="2908" spans="2:6" x14ac:dyDescent="0.25">
      <c r="B2908" s="49" t="s">
        <v>6546</v>
      </c>
      <c r="C2908" s="49" t="s">
        <v>5976</v>
      </c>
      <c r="D2908" s="60">
        <v>1</v>
      </c>
      <c r="E2908" s="60">
        <v>1</v>
      </c>
      <c r="F2908" s="72"/>
    </row>
    <row r="2909" spans="2:6" x14ac:dyDescent="0.25">
      <c r="B2909" s="49" t="s">
        <v>6545</v>
      </c>
      <c r="C2909" s="49" t="s">
        <v>5976</v>
      </c>
      <c r="D2909" s="60">
        <v>1</v>
      </c>
      <c r="E2909" s="60">
        <v>1</v>
      </c>
      <c r="F2909" s="72"/>
    </row>
    <row r="2910" spans="2:6" x14ac:dyDescent="0.25">
      <c r="B2910" s="49" t="s">
        <v>6544</v>
      </c>
      <c r="C2910" s="49" t="s">
        <v>5976</v>
      </c>
      <c r="D2910" s="60">
        <v>1</v>
      </c>
      <c r="E2910" s="60">
        <v>1</v>
      </c>
      <c r="F2910" s="72"/>
    </row>
    <row r="2911" spans="2:6" x14ac:dyDescent="0.25">
      <c r="B2911" s="49" t="s">
        <v>6543</v>
      </c>
      <c r="C2911" s="49" t="s">
        <v>5976</v>
      </c>
      <c r="D2911" s="60">
        <v>1</v>
      </c>
      <c r="E2911" s="60">
        <v>1</v>
      </c>
      <c r="F2911" s="72"/>
    </row>
    <row r="2912" spans="2:6" x14ac:dyDescent="0.25">
      <c r="B2912" s="49" t="s">
        <v>6542</v>
      </c>
      <c r="C2912" s="49" t="s">
        <v>5976</v>
      </c>
      <c r="D2912" s="60">
        <v>1</v>
      </c>
      <c r="E2912" s="60">
        <v>1</v>
      </c>
      <c r="F2912" s="72"/>
    </row>
    <row r="2913" spans="2:6" x14ac:dyDescent="0.25">
      <c r="B2913" s="49" t="s">
        <v>6541</v>
      </c>
      <c r="C2913" s="49" t="s">
        <v>5976</v>
      </c>
      <c r="D2913" s="60">
        <v>1</v>
      </c>
      <c r="E2913" s="60">
        <v>1</v>
      </c>
      <c r="F2913" s="72"/>
    </row>
    <row r="2914" spans="2:6" x14ac:dyDescent="0.25">
      <c r="B2914" s="49" t="s">
        <v>6540</v>
      </c>
      <c r="C2914" s="49" t="s">
        <v>5976</v>
      </c>
      <c r="D2914" s="60">
        <v>1</v>
      </c>
      <c r="E2914" s="60">
        <v>1</v>
      </c>
      <c r="F2914" s="72"/>
    </row>
    <row r="2915" spans="2:6" x14ac:dyDescent="0.25">
      <c r="B2915" s="49" t="s">
        <v>6539</v>
      </c>
      <c r="C2915" s="49" t="s">
        <v>5976</v>
      </c>
      <c r="D2915" s="60">
        <v>1</v>
      </c>
      <c r="E2915" s="60">
        <v>1</v>
      </c>
      <c r="F2915" s="72"/>
    </row>
    <row r="2916" spans="2:6" x14ac:dyDescent="0.25">
      <c r="B2916" s="49" t="s">
        <v>6538</v>
      </c>
      <c r="C2916" s="49" t="s">
        <v>5976</v>
      </c>
      <c r="D2916" s="60">
        <v>1</v>
      </c>
      <c r="E2916" s="60">
        <v>1</v>
      </c>
      <c r="F2916" s="72"/>
    </row>
    <row r="2917" spans="2:6" x14ac:dyDescent="0.25">
      <c r="B2917" s="49" t="s">
        <v>6537</v>
      </c>
      <c r="C2917" s="49" t="s">
        <v>5976</v>
      </c>
      <c r="D2917" s="60">
        <v>1</v>
      </c>
      <c r="E2917" s="60">
        <v>1</v>
      </c>
      <c r="F2917" s="72"/>
    </row>
    <row r="2918" spans="2:6" x14ac:dyDescent="0.25">
      <c r="B2918" s="49" t="s">
        <v>6536</v>
      </c>
      <c r="C2918" s="49" t="s">
        <v>5976</v>
      </c>
      <c r="D2918" s="60">
        <v>1</v>
      </c>
      <c r="E2918" s="60">
        <v>1</v>
      </c>
      <c r="F2918" s="72"/>
    </row>
    <row r="2919" spans="2:6" x14ac:dyDescent="0.25">
      <c r="B2919" s="49" t="s">
        <v>6535</v>
      </c>
      <c r="C2919" s="49" t="s">
        <v>5976</v>
      </c>
      <c r="D2919" s="60">
        <v>1</v>
      </c>
      <c r="E2919" s="60">
        <v>1</v>
      </c>
      <c r="F2919" s="72"/>
    </row>
    <row r="2920" spans="2:6" x14ac:dyDescent="0.25">
      <c r="B2920" s="49" t="s">
        <v>6534</v>
      </c>
      <c r="C2920" s="49" t="s">
        <v>5976</v>
      </c>
      <c r="D2920" s="60">
        <v>1</v>
      </c>
      <c r="E2920" s="60">
        <v>1</v>
      </c>
      <c r="F2920" s="72"/>
    </row>
    <row r="2921" spans="2:6" x14ac:dyDescent="0.25">
      <c r="B2921" s="49" t="s">
        <v>6533</v>
      </c>
      <c r="C2921" s="49" t="s">
        <v>5976</v>
      </c>
      <c r="D2921" s="60">
        <v>1</v>
      </c>
      <c r="E2921" s="60">
        <v>1</v>
      </c>
      <c r="F2921" s="72"/>
    </row>
    <row r="2922" spans="2:6" x14ac:dyDescent="0.25">
      <c r="B2922" s="49" t="s">
        <v>6532</v>
      </c>
      <c r="C2922" s="49" t="s">
        <v>5976</v>
      </c>
      <c r="D2922" s="60">
        <v>1</v>
      </c>
      <c r="E2922" s="60">
        <v>1</v>
      </c>
      <c r="F2922" s="72"/>
    </row>
    <row r="2923" spans="2:6" x14ac:dyDescent="0.25">
      <c r="B2923" s="49" t="s">
        <v>6531</v>
      </c>
      <c r="C2923" s="49" t="s">
        <v>5976</v>
      </c>
      <c r="D2923" s="60">
        <v>1</v>
      </c>
      <c r="E2923" s="60">
        <v>1</v>
      </c>
      <c r="F2923" s="72"/>
    </row>
    <row r="2924" spans="2:6" x14ac:dyDescent="0.25">
      <c r="B2924" s="49" t="s">
        <v>6530</v>
      </c>
      <c r="C2924" s="49" t="s">
        <v>5976</v>
      </c>
      <c r="D2924" s="60">
        <v>1</v>
      </c>
      <c r="E2924" s="60">
        <v>1</v>
      </c>
      <c r="F2924" s="72"/>
    </row>
    <row r="2925" spans="2:6" x14ac:dyDescent="0.25">
      <c r="B2925" s="49" t="s">
        <v>6529</v>
      </c>
      <c r="C2925" s="49" t="s">
        <v>5976</v>
      </c>
      <c r="D2925" s="60">
        <v>1</v>
      </c>
      <c r="E2925" s="60">
        <v>1</v>
      </c>
      <c r="F2925" s="72"/>
    </row>
    <row r="2926" spans="2:6" x14ac:dyDescent="0.25">
      <c r="B2926" s="49" t="s">
        <v>6528</v>
      </c>
      <c r="C2926" s="49" t="s">
        <v>5976</v>
      </c>
      <c r="D2926" s="60">
        <v>1</v>
      </c>
      <c r="E2926" s="60">
        <v>1</v>
      </c>
      <c r="F2926" s="72"/>
    </row>
    <row r="2927" spans="2:6" x14ac:dyDescent="0.25">
      <c r="B2927" s="49" t="s">
        <v>6527</v>
      </c>
      <c r="C2927" s="49" t="s">
        <v>5976</v>
      </c>
      <c r="D2927" s="60">
        <v>1</v>
      </c>
      <c r="E2927" s="60">
        <v>1</v>
      </c>
      <c r="F2927" s="72"/>
    </row>
    <row r="2928" spans="2:6" x14ac:dyDescent="0.25">
      <c r="B2928" s="49" t="s">
        <v>6526</v>
      </c>
      <c r="C2928" s="49" t="s">
        <v>5976</v>
      </c>
      <c r="D2928" s="60">
        <v>1</v>
      </c>
      <c r="E2928" s="60">
        <v>1</v>
      </c>
      <c r="F2928" s="72"/>
    </row>
    <row r="2929" spans="2:6" x14ac:dyDescent="0.25">
      <c r="B2929" s="49" t="s">
        <v>6525</v>
      </c>
      <c r="C2929" s="49" t="s">
        <v>5976</v>
      </c>
      <c r="D2929" s="60">
        <v>1</v>
      </c>
      <c r="E2929" s="60">
        <v>1</v>
      </c>
      <c r="F2929" s="72"/>
    </row>
    <row r="2930" spans="2:6" x14ac:dyDescent="0.25">
      <c r="B2930" s="49" t="s">
        <v>6524</v>
      </c>
      <c r="C2930" s="49" t="s">
        <v>5976</v>
      </c>
      <c r="D2930" s="60">
        <v>1</v>
      </c>
      <c r="E2930" s="60">
        <v>1</v>
      </c>
      <c r="F2930" s="72"/>
    </row>
    <row r="2931" spans="2:6" x14ac:dyDescent="0.25">
      <c r="B2931" s="49" t="s">
        <v>6523</v>
      </c>
      <c r="C2931" s="49" t="s">
        <v>5976</v>
      </c>
      <c r="D2931" s="60">
        <v>1</v>
      </c>
      <c r="E2931" s="60">
        <v>1</v>
      </c>
      <c r="F2931" s="72"/>
    </row>
    <row r="2932" spans="2:6" x14ac:dyDescent="0.25">
      <c r="B2932" s="49" t="s">
        <v>6522</v>
      </c>
      <c r="C2932" s="49" t="s">
        <v>5976</v>
      </c>
      <c r="D2932" s="60">
        <v>1</v>
      </c>
      <c r="E2932" s="60">
        <v>1</v>
      </c>
      <c r="F2932" s="72"/>
    </row>
    <row r="2933" spans="2:6" x14ac:dyDescent="0.25">
      <c r="B2933" s="49" t="s">
        <v>6521</v>
      </c>
      <c r="C2933" s="49" t="s">
        <v>5976</v>
      </c>
      <c r="D2933" s="60">
        <v>1</v>
      </c>
      <c r="E2933" s="60">
        <v>1</v>
      </c>
      <c r="F2933" s="72"/>
    </row>
    <row r="2934" spans="2:6" x14ac:dyDescent="0.25">
      <c r="B2934" s="49" t="s">
        <v>6520</v>
      </c>
      <c r="C2934" s="49" t="s">
        <v>5976</v>
      </c>
      <c r="D2934" s="60">
        <v>1</v>
      </c>
      <c r="E2934" s="60">
        <v>1</v>
      </c>
      <c r="F2934" s="72"/>
    </row>
    <row r="2935" spans="2:6" x14ac:dyDescent="0.25">
      <c r="B2935" s="49" t="s">
        <v>6519</v>
      </c>
      <c r="C2935" s="49" t="s">
        <v>5976</v>
      </c>
      <c r="D2935" s="60">
        <v>1</v>
      </c>
      <c r="E2935" s="60">
        <v>1</v>
      </c>
      <c r="F2935" s="72"/>
    </row>
    <row r="2936" spans="2:6" x14ac:dyDescent="0.25">
      <c r="B2936" s="49" t="s">
        <v>6518</v>
      </c>
      <c r="C2936" s="49" t="s">
        <v>5976</v>
      </c>
      <c r="D2936" s="60">
        <v>1</v>
      </c>
      <c r="E2936" s="60">
        <v>1</v>
      </c>
      <c r="F2936" s="72"/>
    </row>
    <row r="2937" spans="2:6" x14ac:dyDescent="0.25">
      <c r="B2937" s="49" t="s">
        <v>6517</v>
      </c>
      <c r="C2937" s="49" t="s">
        <v>5976</v>
      </c>
      <c r="D2937" s="60">
        <v>1</v>
      </c>
      <c r="E2937" s="60">
        <v>1</v>
      </c>
      <c r="F2937" s="72"/>
    </row>
    <row r="2938" spans="2:6" x14ac:dyDescent="0.25">
      <c r="B2938" s="49" t="s">
        <v>6516</v>
      </c>
      <c r="C2938" s="49" t="s">
        <v>5976</v>
      </c>
      <c r="D2938" s="60">
        <v>1</v>
      </c>
      <c r="E2938" s="60">
        <v>1</v>
      </c>
      <c r="F2938" s="72"/>
    </row>
    <row r="2939" spans="2:6" x14ac:dyDescent="0.25">
      <c r="B2939" s="49" t="s">
        <v>6515</v>
      </c>
      <c r="C2939" s="49" t="s">
        <v>5976</v>
      </c>
      <c r="D2939" s="60">
        <v>1</v>
      </c>
      <c r="E2939" s="60">
        <v>1</v>
      </c>
      <c r="F2939" s="72"/>
    </row>
    <row r="2940" spans="2:6" x14ac:dyDescent="0.25">
      <c r="B2940" s="49" t="s">
        <v>6514</v>
      </c>
      <c r="C2940" s="49" t="s">
        <v>5976</v>
      </c>
      <c r="D2940" s="60">
        <v>1</v>
      </c>
      <c r="E2940" s="60">
        <v>1</v>
      </c>
      <c r="F2940" s="72"/>
    </row>
    <row r="2941" spans="2:6" x14ac:dyDescent="0.25">
      <c r="B2941" s="49" t="s">
        <v>6513</v>
      </c>
      <c r="C2941" s="49" t="s">
        <v>5976</v>
      </c>
      <c r="D2941" s="60">
        <v>1</v>
      </c>
      <c r="E2941" s="60">
        <v>1</v>
      </c>
      <c r="F2941" s="72"/>
    </row>
    <row r="2942" spans="2:6" x14ac:dyDescent="0.25">
      <c r="B2942" s="49" t="s">
        <v>6512</v>
      </c>
      <c r="C2942" s="49" t="s">
        <v>5976</v>
      </c>
      <c r="D2942" s="60">
        <v>1</v>
      </c>
      <c r="E2942" s="60">
        <v>1</v>
      </c>
      <c r="F2942" s="72"/>
    </row>
    <row r="2943" spans="2:6" x14ac:dyDescent="0.25">
      <c r="B2943" s="49" t="s">
        <v>6511</v>
      </c>
      <c r="C2943" s="49" t="s">
        <v>5976</v>
      </c>
      <c r="D2943" s="60">
        <v>1</v>
      </c>
      <c r="E2943" s="60">
        <v>1</v>
      </c>
      <c r="F2943" s="72"/>
    </row>
    <row r="2944" spans="2:6" x14ac:dyDescent="0.25">
      <c r="B2944" s="49" t="s">
        <v>6510</v>
      </c>
      <c r="C2944" s="49" t="s">
        <v>5976</v>
      </c>
      <c r="D2944" s="60">
        <v>3</v>
      </c>
      <c r="E2944" s="60">
        <v>1</v>
      </c>
      <c r="F2944" s="72"/>
    </row>
    <row r="2945" spans="2:6" x14ac:dyDescent="0.25">
      <c r="B2945" s="49" t="s">
        <v>6509</v>
      </c>
      <c r="C2945" s="49" t="s">
        <v>5976</v>
      </c>
      <c r="D2945" s="60">
        <v>1</v>
      </c>
      <c r="E2945" s="60">
        <v>1</v>
      </c>
      <c r="F2945" s="72"/>
    </row>
    <row r="2946" spans="2:6" x14ac:dyDescent="0.25">
      <c r="B2946" s="49" t="s">
        <v>6508</v>
      </c>
      <c r="C2946" s="49" t="s">
        <v>5976</v>
      </c>
      <c r="D2946" s="60">
        <v>1</v>
      </c>
      <c r="E2946" s="60">
        <v>1</v>
      </c>
      <c r="F2946" s="72"/>
    </row>
    <row r="2947" spans="2:6" x14ac:dyDescent="0.25">
      <c r="B2947" s="49" t="s">
        <v>6507</v>
      </c>
      <c r="C2947" s="49" t="s">
        <v>5976</v>
      </c>
      <c r="D2947" s="60">
        <v>1</v>
      </c>
      <c r="E2947" s="60">
        <v>1</v>
      </c>
      <c r="F2947" s="72"/>
    </row>
    <row r="2948" spans="2:6" x14ac:dyDescent="0.25">
      <c r="B2948" s="49" t="s">
        <v>6506</v>
      </c>
      <c r="C2948" s="49" t="s">
        <v>5976</v>
      </c>
      <c r="D2948" s="60">
        <v>1</v>
      </c>
      <c r="E2948" s="60">
        <v>1</v>
      </c>
      <c r="F2948" s="72"/>
    </row>
    <row r="2949" spans="2:6" x14ac:dyDescent="0.25">
      <c r="B2949" s="49" t="s">
        <v>6505</v>
      </c>
      <c r="C2949" s="49" t="s">
        <v>5976</v>
      </c>
      <c r="D2949" s="60">
        <v>1</v>
      </c>
      <c r="E2949" s="60">
        <v>1</v>
      </c>
      <c r="F2949" s="72"/>
    </row>
    <row r="2950" spans="2:6" x14ac:dyDescent="0.25">
      <c r="B2950" s="49" t="s">
        <v>6504</v>
      </c>
      <c r="C2950" s="49" t="s">
        <v>5976</v>
      </c>
      <c r="D2950" s="60">
        <v>1</v>
      </c>
      <c r="E2950" s="60">
        <v>1</v>
      </c>
      <c r="F2950" s="72"/>
    </row>
    <row r="2951" spans="2:6" x14ac:dyDescent="0.25">
      <c r="B2951" s="49" t="s">
        <v>6503</v>
      </c>
      <c r="C2951" s="49" t="s">
        <v>5976</v>
      </c>
      <c r="D2951" s="60">
        <v>1</v>
      </c>
      <c r="E2951" s="60">
        <v>1</v>
      </c>
      <c r="F2951" s="72"/>
    </row>
    <row r="2952" spans="2:6" x14ac:dyDescent="0.25">
      <c r="B2952" s="49" t="s">
        <v>6502</v>
      </c>
      <c r="C2952" s="49" t="s">
        <v>5976</v>
      </c>
      <c r="D2952" s="60">
        <v>1</v>
      </c>
      <c r="E2952" s="60">
        <v>1</v>
      </c>
      <c r="F2952" s="72"/>
    </row>
    <row r="2953" spans="2:6" x14ac:dyDescent="0.25">
      <c r="B2953" s="49" t="s">
        <v>6501</v>
      </c>
      <c r="C2953" s="49" t="s">
        <v>5976</v>
      </c>
      <c r="D2953" s="60">
        <v>1</v>
      </c>
      <c r="E2953" s="60">
        <v>1</v>
      </c>
      <c r="F2953" s="72"/>
    </row>
    <row r="2954" spans="2:6" x14ac:dyDescent="0.25">
      <c r="B2954" s="49" t="s">
        <v>6500</v>
      </c>
      <c r="C2954" s="49" t="s">
        <v>5976</v>
      </c>
      <c r="D2954" s="60">
        <v>1</v>
      </c>
      <c r="E2954" s="60">
        <v>1</v>
      </c>
      <c r="F2954" s="72"/>
    </row>
    <row r="2955" spans="2:6" x14ac:dyDescent="0.25">
      <c r="B2955" s="49" t="s">
        <v>6499</v>
      </c>
      <c r="C2955" s="49" t="s">
        <v>5976</v>
      </c>
      <c r="D2955" s="60">
        <v>1</v>
      </c>
      <c r="E2955" s="60">
        <v>1</v>
      </c>
      <c r="F2955" s="72"/>
    </row>
    <row r="2956" spans="2:6" x14ac:dyDescent="0.25">
      <c r="B2956" s="49" t="s">
        <v>6498</v>
      </c>
      <c r="C2956" s="49" t="s">
        <v>5976</v>
      </c>
      <c r="D2956" s="60">
        <v>1</v>
      </c>
      <c r="E2956" s="60">
        <v>1</v>
      </c>
      <c r="F2956" s="72"/>
    </row>
    <row r="2957" spans="2:6" x14ac:dyDescent="0.25">
      <c r="B2957" s="49" t="s">
        <v>6497</v>
      </c>
      <c r="C2957" s="49" t="s">
        <v>5976</v>
      </c>
      <c r="D2957" s="60">
        <v>1</v>
      </c>
      <c r="E2957" s="60">
        <v>1</v>
      </c>
      <c r="F2957" s="72"/>
    </row>
    <row r="2958" spans="2:6" x14ac:dyDescent="0.25">
      <c r="B2958" s="49" t="s">
        <v>6496</v>
      </c>
      <c r="C2958" s="49" t="s">
        <v>5976</v>
      </c>
      <c r="D2958" s="60">
        <v>1</v>
      </c>
      <c r="E2958" s="60">
        <v>1</v>
      </c>
      <c r="F2958" s="72"/>
    </row>
    <row r="2959" spans="2:6" x14ac:dyDescent="0.25">
      <c r="B2959" s="49" t="s">
        <v>6495</v>
      </c>
      <c r="C2959" s="49" t="s">
        <v>5976</v>
      </c>
      <c r="D2959" s="60">
        <v>1</v>
      </c>
      <c r="E2959" s="60">
        <v>1</v>
      </c>
      <c r="F2959" s="72"/>
    </row>
    <row r="2960" spans="2:6" x14ac:dyDescent="0.25">
      <c r="B2960" s="49" t="s">
        <v>6494</v>
      </c>
      <c r="C2960" s="49" t="s">
        <v>5976</v>
      </c>
      <c r="D2960" s="60">
        <v>1</v>
      </c>
      <c r="E2960" s="60">
        <v>1</v>
      </c>
      <c r="F2960" s="72"/>
    </row>
    <row r="2961" spans="2:6" x14ac:dyDescent="0.25">
      <c r="B2961" s="49" t="s">
        <v>6493</v>
      </c>
      <c r="C2961" s="49" t="s">
        <v>5976</v>
      </c>
      <c r="D2961" s="60">
        <v>1</v>
      </c>
      <c r="E2961" s="60">
        <v>1</v>
      </c>
      <c r="F2961" s="72"/>
    </row>
    <row r="2962" spans="2:6" x14ac:dyDescent="0.25">
      <c r="B2962" s="49" t="s">
        <v>6492</v>
      </c>
      <c r="C2962" s="49" t="s">
        <v>5976</v>
      </c>
      <c r="D2962" s="60">
        <v>1</v>
      </c>
      <c r="E2962" s="60">
        <v>1</v>
      </c>
      <c r="F2962" s="72"/>
    </row>
    <row r="2963" spans="2:6" x14ac:dyDescent="0.25">
      <c r="B2963" s="49" t="s">
        <v>6491</v>
      </c>
      <c r="C2963" s="49" t="s">
        <v>5976</v>
      </c>
      <c r="D2963" s="60">
        <v>1</v>
      </c>
      <c r="E2963" s="60">
        <v>1</v>
      </c>
      <c r="F2963" s="72"/>
    </row>
    <row r="2964" spans="2:6" x14ac:dyDescent="0.25">
      <c r="B2964" s="49" t="s">
        <v>6490</v>
      </c>
      <c r="C2964" s="49" t="s">
        <v>5976</v>
      </c>
      <c r="D2964" s="60">
        <v>1</v>
      </c>
      <c r="E2964" s="60">
        <v>1</v>
      </c>
      <c r="F2964" s="72"/>
    </row>
    <row r="2965" spans="2:6" x14ac:dyDescent="0.25">
      <c r="B2965" s="49" t="s">
        <v>6489</v>
      </c>
      <c r="C2965" s="49" t="s">
        <v>5976</v>
      </c>
      <c r="D2965" s="60">
        <v>1</v>
      </c>
      <c r="E2965" s="60">
        <v>1</v>
      </c>
      <c r="F2965" s="72"/>
    </row>
    <row r="2966" spans="2:6" x14ac:dyDescent="0.25">
      <c r="B2966" s="49" t="s">
        <v>6488</v>
      </c>
      <c r="C2966" s="49" t="s">
        <v>5976</v>
      </c>
      <c r="D2966" s="60">
        <v>1</v>
      </c>
      <c r="E2966" s="60">
        <v>1</v>
      </c>
      <c r="F2966" s="72"/>
    </row>
    <row r="2967" spans="2:6" x14ac:dyDescent="0.25">
      <c r="B2967" s="49" t="s">
        <v>6487</v>
      </c>
      <c r="C2967" s="49" t="s">
        <v>5976</v>
      </c>
      <c r="D2967" s="60">
        <v>1</v>
      </c>
      <c r="E2967" s="60">
        <v>1</v>
      </c>
      <c r="F2967" s="72"/>
    </row>
    <row r="2968" spans="2:6" x14ac:dyDescent="0.25">
      <c r="B2968" s="49" t="s">
        <v>6486</v>
      </c>
      <c r="C2968" s="49" t="s">
        <v>5976</v>
      </c>
      <c r="D2968" s="60">
        <v>1</v>
      </c>
      <c r="E2968" s="60">
        <v>1</v>
      </c>
      <c r="F2968" s="72"/>
    </row>
    <row r="2969" spans="2:6" x14ac:dyDescent="0.25">
      <c r="B2969" s="49" t="s">
        <v>6485</v>
      </c>
      <c r="C2969" s="49" t="s">
        <v>5976</v>
      </c>
      <c r="D2969" s="60">
        <v>1</v>
      </c>
      <c r="E2969" s="60">
        <v>1</v>
      </c>
      <c r="F2969" s="72"/>
    </row>
    <row r="2970" spans="2:6" x14ac:dyDescent="0.25">
      <c r="B2970" s="49" t="s">
        <v>6484</v>
      </c>
      <c r="C2970" s="49" t="s">
        <v>5976</v>
      </c>
      <c r="D2970" s="60">
        <v>1</v>
      </c>
      <c r="E2970" s="60">
        <v>1</v>
      </c>
      <c r="F2970" s="72"/>
    </row>
    <row r="2971" spans="2:6" x14ac:dyDescent="0.25">
      <c r="B2971" s="49" t="s">
        <v>6483</v>
      </c>
      <c r="C2971" s="49" t="s">
        <v>5976</v>
      </c>
      <c r="D2971" s="60">
        <v>1</v>
      </c>
      <c r="E2971" s="60">
        <v>1</v>
      </c>
      <c r="F2971" s="72"/>
    </row>
    <row r="2972" spans="2:6" x14ac:dyDescent="0.25">
      <c r="B2972" s="49" t="s">
        <v>6482</v>
      </c>
      <c r="C2972" s="49" t="s">
        <v>5976</v>
      </c>
      <c r="D2972" s="60">
        <v>1</v>
      </c>
      <c r="E2972" s="60">
        <v>1</v>
      </c>
      <c r="F2972" s="72"/>
    </row>
    <row r="2973" spans="2:6" x14ac:dyDescent="0.25">
      <c r="B2973" s="49" t="s">
        <v>6481</v>
      </c>
      <c r="C2973" s="49" t="s">
        <v>5976</v>
      </c>
      <c r="D2973" s="60">
        <v>1</v>
      </c>
      <c r="E2973" s="60">
        <v>1</v>
      </c>
      <c r="F2973" s="72"/>
    </row>
    <row r="2974" spans="2:6" x14ac:dyDescent="0.25">
      <c r="B2974" s="49" t="s">
        <v>6480</v>
      </c>
      <c r="C2974" s="49" t="s">
        <v>5976</v>
      </c>
      <c r="D2974" s="60">
        <v>1</v>
      </c>
      <c r="E2974" s="60">
        <v>1</v>
      </c>
      <c r="F2974" s="72"/>
    </row>
    <row r="2975" spans="2:6" x14ac:dyDescent="0.25">
      <c r="B2975" s="49" t="s">
        <v>6479</v>
      </c>
      <c r="C2975" s="49" t="s">
        <v>5976</v>
      </c>
      <c r="D2975" s="60">
        <v>1</v>
      </c>
      <c r="E2975" s="60">
        <v>1</v>
      </c>
      <c r="F2975" s="72"/>
    </row>
    <row r="2976" spans="2:6" x14ac:dyDescent="0.25">
      <c r="B2976" s="49" t="s">
        <v>6478</v>
      </c>
      <c r="C2976" s="49" t="s">
        <v>5976</v>
      </c>
      <c r="D2976" s="60">
        <v>1</v>
      </c>
      <c r="E2976" s="60">
        <v>1</v>
      </c>
      <c r="F2976" s="72"/>
    </row>
    <row r="2977" spans="2:6" x14ac:dyDescent="0.25">
      <c r="B2977" s="49" t="s">
        <v>6477</v>
      </c>
      <c r="C2977" s="49" t="s">
        <v>5976</v>
      </c>
      <c r="D2977" s="60">
        <v>1</v>
      </c>
      <c r="E2977" s="60">
        <v>1</v>
      </c>
      <c r="F2977" s="72"/>
    </row>
    <row r="2978" spans="2:6" x14ac:dyDescent="0.25">
      <c r="B2978" s="49" t="s">
        <v>6476</v>
      </c>
      <c r="C2978" s="49" t="s">
        <v>5976</v>
      </c>
      <c r="D2978" s="60">
        <v>1</v>
      </c>
      <c r="E2978" s="60">
        <v>1</v>
      </c>
      <c r="F2978" s="72"/>
    </row>
    <row r="2979" spans="2:6" x14ac:dyDescent="0.25">
      <c r="B2979" s="49" t="s">
        <v>6475</v>
      </c>
      <c r="C2979" s="49" t="s">
        <v>5976</v>
      </c>
      <c r="D2979" s="60">
        <v>1</v>
      </c>
      <c r="E2979" s="60">
        <v>1</v>
      </c>
      <c r="F2979" s="72"/>
    </row>
    <row r="2980" spans="2:6" x14ac:dyDescent="0.25">
      <c r="B2980" s="49" t="s">
        <v>6474</v>
      </c>
      <c r="C2980" s="49" t="s">
        <v>5976</v>
      </c>
      <c r="D2980" s="60">
        <v>1</v>
      </c>
      <c r="E2980" s="60">
        <v>1</v>
      </c>
      <c r="F2980" s="72"/>
    </row>
    <row r="2981" spans="2:6" x14ac:dyDescent="0.25">
      <c r="B2981" s="49" t="s">
        <v>6473</v>
      </c>
      <c r="C2981" s="49" t="s">
        <v>5976</v>
      </c>
      <c r="D2981" s="60">
        <v>1</v>
      </c>
      <c r="E2981" s="60">
        <v>1</v>
      </c>
      <c r="F2981" s="72"/>
    </row>
    <row r="2982" spans="2:6" x14ac:dyDescent="0.25">
      <c r="B2982" s="49" t="s">
        <v>6472</v>
      </c>
      <c r="C2982" s="49" t="s">
        <v>5976</v>
      </c>
      <c r="D2982" s="60">
        <v>1</v>
      </c>
      <c r="E2982" s="60">
        <v>1</v>
      </c>
      <c r="F2982" s="72"/>
    </row>
    <row r="2983" spans="2:6" x14ac:dyDescent="0.25">
      <c r="B2983" s="49" t="s">
        <v>6471</v>
      </c>
      <c r="C2983" s="49" t="s">
        <v>5976</v>
      </c>
      <c r="D2983" s="60">
        <v>1</v>
      </c>
      <c r="E2983" s="60">
        <v>1</v>
      </c>
      <c r="F2983" s="72"/>
    </row>
    <row r="2984" spans="2:6" x14ac:dyDescent="0.25">
      <c r="B2984" s="49" t="s">
        <v>6470</v>
      </c>
      <c r="C2984" s="49" t="s">
        <v>5976</v>
      </c>
      <c r="D2984" s="60">
        <v>1</v>
      </c>
      <c r="E2984" s="60">
        <v>1</v>
      </c>
      <c r="F2984" s="72"/>
    </row>
    <row r="2985" spans="2:6" x14ac:dyDescent="0.25">
      <c r="B2985" s="49" t="s">
        <v>6469</v>
      </c>
      <c r="C2985" s="49" t="s">
        <v>5976</v>
      </c>
      <c r="D2985" s="60">
        <v>1</v>
      </c>
      <c r="E2985" s="60">
        <v>1</v>
      </c>
      <c r="F2985" s="72"/>
    </row>
    <row r="2986" spans="2:6" x14ac:dyDescent="0.25">
      <c r="B2986" s="49" t="s">
        <v>6468</v>
      </c>
      <c r="C2986" s="49" t="s">
        <v>5976</v>
      </c>
      <c r="D2986" s="60">
        <v>1</v>
      </c>
      <c r="E2986" s="60">
        <v>1</v>
      </c>
      <c r="F2986" s="72"/>
    </row>
    <row r="2987" spans="2:6" x14ac:dyDescent="0.25">
      <c r="B2987" s="49" t="s">
        <v>6467</v>
      </c>
      <c r="C2987" s="49" t="s">
        <v>5976</v>
      </c>
      <c r="D2987" s="60">
        <v>1</v>
      </c>
      <c r="E2987" s="60">
        <v>1</v>
      </c>
      <c r="F2987" s="72"/>
    </row>
    <row r="2988" spans="2:6" x14ac:dyDescent="0.25">
      <c r="B2988" s="49" t="s">
        <v>6466</v>
      </c>
      <c r="C2988" s="49" t="s">
        <v>5976</v>
      </c>
      <c r="D2988" s="60">
        <v>1</v>
      </c>
      <c r="E2988" s="60">
        <v>1</v>
      </c>
      <c r="F2988" s="72"/>
    </row>
    <row r="2989" spans="2:6" x14ac:dyDescent="0.25">
      <c r="B2989" s="49" t="s">
        <v>6465</v>
      </c>
      <c r="C2989" s="49" t="s">
        <v>5976</v>
      </c>
      <c r="D2989" s="60">
        <v>1</v>
      </c>
      <c r="E2989" s="60">
        <v>1</v>
      </c>
      <c r="F2989" s="72"/>
    </row>
    <row r="2990" spans="2:6" x14ac:dyDescent="0.25">
      <c r="B2990" s="49" t="s">
        <v>6464</v>
      </c>
      <c r="C2990" s="49" t="s">
        <v>5976</v>
      </c>
      <c r="D2990" s="60">
        <v>1</v>
      </c>
      <c r="E2990" s="60">
        <v>1</v>
      </c>
      <c r="F2990" s="72"/>
    </row>
    <row r="2991" spans="2:6" x14ac:dyDescent="0.25">
      <c r="B2991" s="49" t="s">
        <v>6463</v>
      </c>
      <c r="C2991" s="49" t="s">
        <v>5976</v>
      </c>
      <c r="D2991" s="60">
        <v>1</v>
      </c>
      <c r="E2991" s="60">
        <v>1</v>
      </c>
      <c r="F2991" s="72"/>
    </row>
    <row r="2992" spans="2:6" x14ac:dyDescent="0.25">
      <c r="B2992" s="49" t="s">
        <v>6462</v>
      </c>
      <c r="C2992" s="49" t="s">
        <v>5976</v>
      </c>
      <c r="D2992" s="60">
        <v>1</v>
      </c>
      <c r="E2992" s="60">
        <v>1</v>
      </c>
      <c r="F2992" s="72"/>
    </row>
    <row r="2993" spans="2:6" x14ac:dyDescent="0.25">
      <c r="B2993" s="49" t="s">
        <v>6461</v>
      </c>
      <c r="C2993" s="49" t="s">
        <v>5976</v>
      </c>
      <c r="D2993" s="60">
        <v>1</v>
      </c>
      <c r="E2993" s="60">
        <v>1</v>
      </c>
      <c r="F2993" s="72"/>
    </row>
    <row r="2994" spans="2:6" x14ac:dyDescent="0.25">
      <c r="B2994" s="49" t="s">
        <v>6460</v>
      </c>
      <c r="C2994" s="49" t="s">
        <v>5976</v>
      </c>
      <c r="D2994" s="60">
        <v>1</v>
      </c>
      <c r="E2994" s="60">
        <v>1</v>
      </c>
      <c r="F2994" s="72"/>
    </row>
    <row r="2995" spans="2:6" x14ac:dyDescent="0.25">
      <c r="B2995" s="49" t="s">
        <v>6459</v>
      </c>
      <c r="C2995" s="49" t="s">
        <v>5976</v>
      </c>
      <c r="D2995" s="60">
        <v>1</v>
      </c>
      <c r="E2995" s="60">
        <v>1</v>
      </c>
      <c r="F2995" s="72"/>
    </row>
    <row r="2996" spans="2:6" x14ac:dyDescent="0.25">
      <c r="B2996" s="49" t="s">
        <v>6458</v>
      </c>
      <c r="C2996" s="49" t="s">
        <v>5976</v>
      </c>
      <c r="D2996" s="60">
        <v>1</v>
      </c>
      <c r="E2996" s="60">
        <v>1</v>
      </c>
      <c r="F2996" s="72"/>
    </row>
    <row r="2997" spans="2:6" x14ac:dyDescent="0.25">
      <c r="B2997" s="49" t="s">
        <v>6457</v>
      </c>
      <c r="C2997" s="49" t="s">
        <v>5976</v>
      </c>
      <c r="D2997" s="60">
        <v>1</v>
      </c>
      <c r="E2997" s="60">
        <v>1</v>
      </c>
      <c r="F2997" s="72"/>
    </row>
    <row r="2998" spans="2:6" x14ac:dyDescent="0.25">
      <c r="B2998" s="49" t="s">
        <v>6456</v>
      </c>
      <c r="C2998" s="49" t="s">
        <v>5976</v>
      </c>
      <c r="D2998" s="60">
        <v>1</v>
      </c>
      <c r="E2998" s="60">
        <v>1</v>
      </c>
      <c r="F2998" s="72"/>
    </row>
    <row r="2999" spans="2:6" x14ac:dyDescent="0.25">
      <c r="B2999" s="49" t="s">
        <v>6455</v>
      </c>
      <c r="C2999" s="49" t="s">
        <v>5976</v>
      </c>
      <c r="D2999" s="60">
        <v>1</v>
      </c>
      <c r="E2999" s="60">
        <v>1</v>
      </c>
      <c r="F2999" s="72"/>
    </row>
    <row r="3000" spans="2:6" x14ac:dyDescent="0.25">
      <c r="B3000" s="49" t="s">
        <v>6454</v>
      </c>
      <c r="C3000" s="49" t="s">
        <v>5976</v>
      </c>
      <c r="D3000" s="60">
        <v>1</v>
      </c>
      <c r="E3000" s="60">
        <v>1</v>
      </c>
      <c r="F3000" s="72"/>
    </row>
    <row r="3001" spans="2:6" x14ac:dyDescent="0.25">
      <c r="B3001" s="49" t="s">
        <v>6453</v>
      </c>
      <c r="C3001" s="49" t="s">
        <v>5976</v>
      </c>
      <c r="D3001" s="60">
        <v>1</v>
      </c>
      <c r="E3001" s="60">
        <v>1</v>
      </c>
      <c r="F3001" s="72"/>
    </row>
    <row r="3002" spans="2:6" x14ac:dyDescent="0.25">
      <c r="B3002" s="49" t="s">
        <v>6452</v>
      </c>
      <c r="C3002" s="49" t="s">
        <v>5976</v>
      </c>
      <c r="D3002" s="60">
        <v>1</v>
      </c>
      <c r="E3002" s="60">
        <v>1</v>
      </c>
      <c r="F3002" s="72"/>
    </row>
    <row r="3003" spans="2:6" x14ac:dyDescent="0.25">
      <c r="B3003" s="49" t="s">
        <v>6451</v>
      </c>
      <c r="C3003" s="49" t="s">
        <v>5976</v>
      </c>
      <c r="D3003" s="60">
        <v>1</v>
      </c>
      <c r="E3003" s="60">
        <v>1</v>
      </c>
      <c r="F3003" s="72"/>
    </row>
    <row r="3004" spans="2:6" x14ac:dyDescent="0.25">
      <c r="B3004" s="49" t="s">
        <v>6450</v>
      </c>
      <c r="C3004" s="49" t="s">
        <v>5976</v>
      </c>
      <c r="D3004" s="60">
        <v>1</v>
      </c>
      <c r="E3004" s="60">
        <v>1</v>
      </c>
      <c r="F3004" s="72"/>
    </row>
    <row r="3005" spans="2:6" x14ac:dyDescent="0.25">
      <c r="B3005" s="49" t="s">
        <v>6449</v>
      </c>
      <c r="C3005" s="49" t="s">
        <v>5976</v>
      </c>
      <c r="D3005" s="60">
        <v>1</v>
      </c>
      <c r="E3005" s="60">
        <v>1</v>
      </c>
      <c r="F3005" s="72"/>
    </row>
    <row r="3006" spans="2:6" x14ac:dyDescent="0.25">
      <c r="B3006" s="49" t="s">
        <v>6448</v>
      </c>
      <c r="C3006" s="49" t="s">
        <v>5976</v>
      </c>
      <c r="D3006" s="60">
        <v>1</v>
      </c>
      <c r="E3006" s="60">
        <v>1</v>
      </c>
      <c r="F3006" s="72"/>
    </row>
    <row r="3007" spans="2:6" x14ac:dyDescent="0.25">
      <c r="B3007" s="49" t="s">
        <v>6447</v>
      </c>
      <c r="C3007" s="49" t="s">
        <v>5976</v>
      </c>
      <c r="D3007" s="60">
        <v>1</v>
      </c>
      <c r="E3007" s="60">
        <v>1</v>
      </c>
      <c r="F3007" s="72"/>
    </row>
    <row r="3008" spans="2:6" x14ac:dyDescent="0.25">
      <c r="B3008" s="49" t="s">
        <v>6446</v>
      </c>
      <c r="C3008" s="49" t="s">
        <v>5976</v>
      </c>
      <c r="D3008" s="60">
        <v>1</v>
      </c>
      <c r="E3008" s="60">
        <v>1</v>
      </c>
      <c r="F3008" s="72"/>
    </row>
    <row r="3009" spans="2:6" x14ac:dyDescent="0.25">
      <c r="B3009" s="49" t="s">
        <v>6445</v>
      </c>
      <c r="C3009" s="49" t="s">
        <v>5976</v>
      </c>
      <c r="D3009" s="60">
        <v>1</v>
      </c>
      <c r="E3009" s="60">
        <v>1</v>
      </c>
      <c r="F3009" s="72"/>
    </row>
    <row r="3010" spans="2:6" x14ac:dyDescent="0.25">
      <c r="B3010" s="49" t="s">
        <v>6444</v>
      </c>
      <c r="C3010" s="49" t="s">
        <v>5976</v>
      </c>
      <c r="D3010" s="60">
        <v>1</v>
      </c>
      <c r="E3010" s="60">
        <v>1</v>
      </c>
      <c r="F3010" s="72"/>
    </row>
    <row r="3011" spans="2:6" x14ac:dyDescent="0.25">
      <c r="B3011" s="49" t="s">
        <v>6443</v>
      </c>
      <c r="C3011" s="49" t="s">
        <v>5976</v>
      </c>
      <c r="D3011" s="60">
        <v>1</v>
      </c>
      <c r="E3011" s="60">
        <v>1</v>
      </c>
      <c r="F3011" s="72"/>
    </row>
    <row r="3012" spans="2:6" x14ac:dyDescent="0.25">
      <c r="B3012" s="49" t="s">
        <v>6442</v>
      </c>
      <c r="C3012" s="49" t="s">
        <v>5976</v>
      </c>
      <c r="D3012" s="60">
        <v>1</v>
      </c>
      <c r="E3012" s="60">
        <v>1</v>
      </c>
      <c r="F3012" s="72"/>
    </row>
    <row r="3013" spans="2:6" x14ac:dyDescent="0.25">
      <c r="B3013" s="49" t="s">
        <v>6441</v>
      </c>
      <c r="C3013" s="49" t="s">
        <v>5976</v>
      </c>
      <c r="D3013" s="60">
        <v>1</v>
      </c>
      <c r="E3013" s="60">
        <v>1</v>
      </c>
      <c r="F3013" s="72"/>
    </row>
    <row r="3014" spans="2:6" x14ac:dyDescent="0.25">
      <c r="B3014" s="49" t="s">
        <v>6440</v>
      </c>
      <c r="C3014" s="49" t="s">
        <v>5976</v>
      </c>
      <c r="D3014" s="60">
        <v>1</v>
      </c>
      <c r="E3014" s="60">
        <v>1</v>
      </c>
      <c r="F3014" s="72"/>
    </row>
    <row r="3015" spans="2:6" x14ac:dyDescent="0.25">
      <c r="B3015" s="49" t="s">
        <v>6439</v>
      </c>
      <c r="C3015" s="49" t="s">
        <v>5976</v>
      </c>
      <c r="D3015" s="60">
        <v>1</v>
      </c>
      <c r="E3015" s="60">
        <v>1</v>
      </c>
      <c r="F3015" s="72"/>
    </row>
    <row r="3016" spans="2:6" x14ac:dyDescent="0.25">
      <c r="B3016" s="49" t="s">
        <v>6438</v>
      </c>
      <c r="C3016" s="49" t="s">
        <v>5976</v>
      </c>
      <c r="D3016" s="60">
        <v>1</v>
      </c>
      <c r="E3016" s="60">
        <v>1</v>
      </c>
      <c r="F3016" s="72"/>
    </row>
    <row r="3017" spans="2:6" x14ac:dyDescent="0.25">
      <c r="B3017" s="49" t="s">
        <v>6437</v>
      </c>
      <c r="C3017" s="49" t="s">
        <v>5976</v>
      </c>
      <c r="D3017" s="60">
        <v>1</v>
      </c>
      <c r="E3017" s="60">
        <v>1</v>
      </c>
      <c r="F3017" s="72"/>
    </row>
    <row r="3018" spans="2:6" x14ac:dyDescent="0.25">
      <c r="B3018" s="49" t="s">
        <v>6436</v>
      </c>
      <c r="C3018" s="49" t="s">
        <v>5976</v>
      </c>
      <c r="D3018" s="60">
        <v>1</v>
      </c>
      <c r="E3018" s="60">
        <v>1</v>
      </c>
      <c r="F3018" s="72"/>
    </row>
    <row r="3019" spans="2:6" x14ac:dyDescent="0.25">
      <c r="B3019" s="49" t="s">
        <v>6435</v>
      </c>
      <c r="C3019" s="49" t="s">
        <v>5976</v>
      </c>
      <c r="D3019" s="60">
        <v>1</v>
      </c>
      <c r="E3019" s="60">
        <v>1</v>
      </c>
      <c r="F3019" s="72"/>
    </row>
    <row r="3020" spans="2:6" x14ac:dyDescent="0.25">
      <c r="B3020" s="49" t="s">
        <v>6434</v>
      </c>
      <c r="C3020" s="49" t="s">
        <v>5976</v>
      </c>
      <c r="D3020" s="60">
        <v>1</v>
      </c>
      <c r="E3020" s="60">
        <v>1</v>
      </c>
      <c r="F3020" s="72"/>
    </row>
    <row r="3021" spans="2:6" x14ac:dyDescent="0.25">
      <c r="B3021" s="49" t="s">
        <v>6433</v>
      </c>
      <c r="C3021" s="49" t="s">
        <v>5976</v>
      </c>
      <c r="D3021" s="60">
        <v>1</v>
      </c>
      <c r="E3021" s="60">
        <v>1</v>
      </c>
      <c r="F3021" s="72"/>
    </row>
    <row r="3022" spans="2:6" x14ac:dyDescent="0.25">
      <c r="B3022" s="49" t="s">
        <v>6432</v>
      </c>
      <c r="C3022" s="49" t="s">
        <v>5976</v>
      </c>
      <c r="D3022" s="60">
        <v>1</v>
      </c>
      <c r="E3022" s="60">
        <v>1</v>
      </c>
      <c r="F3022" s="72"/>
    </row>
    <row r="3023" spans="2:6" x14ac:dyDescent="0.25">
      <c r="B3023" s="49" t="s">
        <v>6431</v>
      </c>
      <c r="C3023" s="49" t="s">
        <v>5976</v>
      </c>
      <c r="D3023" s="60">
        <v>2</v>
      </c>
      <c r="E3023" s="60">
        <v>1</v>
      </c>
      <c r="F3023" s="72"/>
    </row>
    <row r="3024" spans="2:6" x14ac:dyDescent="0.25">
      <c r="B3024" s="49" t="s">
        <v>6430</v>
      </c>
      <c r="C3024" s="49" t="s">
        <v>5976</v>
      </c>
      <c r="D3024" s="60">
        <v>1</v>
      </c>
      <c r="E3024" s="60">
        <v>1</v>
      </c>
      <c r="F3024" s="72"/>
    </row>
    <row r="3025" spans="2:6" x14ac:dyDescent="0.25">
      <c r="B3025" s="49" t="s">
        <v>6429</v>
      </c>
      <c r="C3025" s="49" t="s">
        <v>5976</v>
      </c>
      <c r="D3025" s="60">
        <v>1</v>
      </c>
      <c r="E3025" s="60">
        <v>1</v>
      </c>
      <c r="F3025" s="72"/>
    </row>
    <row r="3026" spans="2:6" x14ac:dyDescent="0.25">
      <c r="B3026" s="49" t="s">
        <v>6428</v>
      </c>
      <c r="C3026" s="49" t="s">
        <v>5976</v>
      </c>
      <c r="D3026" s="60">
        <v>1</v>
      </c>
      <c r="E3026" s="60">
        <v>1</v>
      </c>
      <c r="F3026" s="72"/>
    </row>
    <row r="3027" spans="2:6" x14ac:dyDescent="0.25">
      <c r="B3027" s="49" t="s">
        <v>6427</v>
      </c>
      <c r="C3027" s="49" t="s">
        <v>5976</v>
      </c>
      <c r="D3027" s="60">
        <v>1</v>
      </c>
      <c r="E3027" s="60">
        <v>1</v>
      </c>
      <c r="F3027" s="72"/>
    </row>
    <row r="3028" spans="2:6" x14ac:dyDescent="0.25">
      <c r="B3028" s="49" t="s">
        <v>6426</v>
      </c>
      <c r="C3028" s="49" t="s">
        <v>5976</v>
      </c>
      <c r="D3028" s="60">
        <v>1</v>
      </c>
      <c r="E3028" s="60">
        <v>1</v>
      </c>
      <c r="F3028" s="72"/>
    </row>
    <row r="3029" spans="2:6" x14ac:dyDescent="0.25">
      <c r="B3029" s="49" t="s">
        <v>6425</v>
      </c>
      <c r="C3029" s="49" t="s">
        <v>5976</v>
      </c>
      <c r="D3029" s="60">
        <v>1</v>
      </c>
      <c r="E3029" s="60">
        <v>1</v>
      </c>
      <c r="F3029" s="72"/>
    </row>
    <row r="3030" spans="2:6" x14ac:dyDescent="0.25">
      <c r="B3030" s="49" t="s">
        <v>6424</v>
      </c>
      <c r="C3030" s="49" t="s">
        <v>5976</v>
      </c>
      <c r="D3030" s="60">
        <v>1</v>
      </c>
      <c r="E3030" s="60">
        <v>1</v>
      </c>
      <c r="F3030" s="72"/>
    </row>
    <row r="3031" spans="2:6" x14ac:dyDescent="0.25">
      <c r="B3031" s="49" t="s">
        <v>6423</v>
      </c>
      <c r="C3031" s="49" t="s">
        <v>5976</v>
      </c>
      <c r="D3031" s="60">
        <v>1</v>
      </c>
      <c r="E3031" s="60">
        <v>1</v>
      </c>
      <c r="F3031" s="72"/>
    </row>
    <row r="3032" spans="2:6" x14ac:dyDescent="0.25">
      <c r="B3032" s="49" t="s">
        <v>6422</v>
      </c>
      <c r="C3032" s="49" t="s">
        <v>5976</v>
      </c>
      <c r="D3032" s="60">
        <v>1</v>
      </c>
      <c r="E3032" s="60">
        <v>1</v>
      </c>
      <c r="F3032" s="72"/>
    </row>
    <row r="3033" spans="2:6" x14ac:dyDescent="0.25">
      <c r="B3033" s="49" t="s">
        <v>6421</v>
      </c>
      <c r="C3033" s="49" t="s">
        <v>5976</v>
      </c>
      <c r="D3033" s="60">
        <v>1</v>
      </c>
      <c r="E3033" s="60">
        <v>1</v>
      </c>
      <c r="F3033" s="72"/>
    </row>
    <row r="3034" spans="2:6" x14ac:dyDescent="0.25">
      <c r="B3034" s="49" t="s">
        <v>6420</v>
      </c>
      <c r="C3034" s="49" t="s">
        <v>5976</v>
      </c>
      <c r="D3034" s="60">
        <v>1</v>
      </c>
      <c r="E3034" s="60">
        <v>1</v>
      </c>
      <c r="F3034" s="72"/>
    </row>
    <row r="3035" spans="2:6" x14ac:dyDescent="0.25">
      <c r="B3035" s="49" t="s">
        <v>6419</v>
      </c>
      <c r="C3035" s="49" t="s">
        <v>5976</v>
      </c>
      <c r="D3035" s="60">
        <v>1</v>
      </c>
      <c r="E3035" s="60">
        <v>1</v>
      </c>
      <c r="F3035" s="72"/>
    </row>
    <row r="3036" spans="2:6" x14ac:dyDescent="0.25">
      <c r="B3036" s="49" t="s">
        <v>6418</v>
      </c>
      <c r="C3036" s="49" t="s">
        <v>5976</v>
      </c>
      <c r="D3036" s="60">
        <v>1</v>
      </c>
      <c r="E3036" s="60">
        <v>1</v>
      </c>
      <c r="F3036" s="72"/>
    </row>
    <row r="3037" spans="2:6" x14ac:dyDescent="0.25">
      <c r="B3037" s="49" t="s">
        <v>6417</v>
      </c>
      <c r="C3037" s="49" t="s">
        <v>5976</v>
      </c>
      <c r="D3037" s="60">
        <v>1</v>
      </c>
      <c r="E3037" s="60">
        <v>1</v>
      </c>
      <c r="F3037" s="72"/>
    </row>
    <row r="3038" spans="2:6" x14ac:dyDescent="0.25">
      <c r="B3038" s="49" t="s">
        <v>6416</v>
      </c>
      <c r="C3038" s="49" t="s">
        <v>5976</v>
      </c>
      <c r="D3038" s="60">
        <v>1</v>
      </c>
      <c r="E3038" s="60">
        <v>1</v>
      </c>
      <c r="F3038" s="72"/>
    </row>
    <row r="3039" spans="2:6" x14ac:dyDescent="0.25">
      <c r="B3039" s="49" t="s">
        <v>6415</v>
      </c>
      <c r="C3039" s="49" t="s">
        <v>5976</v>
      </c>
      <c r="D3039" s="60">
        <v>1</v>
      </c>
      <c r="E3039" s="60">
        <v>1</v>
      </c>
      <c r="F3039" s="72"/>
    </row>
    <row r="3040" spans="2:6" x14ac:dyDescent="0.25">
      <c r="B3040" s="49" t="s">
        <v>6414</v>
      </c>
      <c r="C3040" s="49" t="s">
        <v>5976</v>
      </c>
      <c r="D3040" s="60">
        <v>1</v>
      </c>
      <c r="E3040" s="60">
        <v>1</v>
      </c>
      <c r="F3040" s="72"/>
    </row>
    <row r="3041" spans="2:6" x14ac:dyDescent="0.25">
      <c r="B3041" s="49" t="s">
        <v>6413</v>
      </c>
      <c r="C3041" s="49" t="s">
        <v>5976</v>
      </c>
      <c r="D3041" s="60">
        <v>1</v>
      </c>
      <c r="E3041" s="60">
        <v>1</v>
      </c>
      <c r="F3041" s="72"/>
    </row>
    <row r="3042" spans="2:6" x14ac:dyDescent="0.25">
      <c r="B3042" s="49" t="s">
        <v>6412</v>
      </c>
      <c r="C3042" s="49" t="s">
        <v>5976</v>
      </c>
      <c r="D3042" s="60">
        <v>1</v>
      </c>
      <c r="E3042" s="60">
        <v>1</v>
      </c>
      <c r="F3042" s="72"/>
    </row>
    <row r="3043" spans="2:6" x14ac:dyDescent="0.25">
      <c r="B3043" s="49" t="s">
        <v>6411</v>
      </c>
      <c r="C3043" s="49" t="s">
        <v>5976</v>
      </c>
      <c r="D3043" s="60">
        <v>1</v>
      </c>
      <c r="E3043" s="60">
        <v>1</v>
      </c>
      <c r="F3043" s="72"/>
    </row>
    <row r="3044" spans="2:6" x14ac:dyDescent="0.25">
      <c r="B3044" s="49" t="s">
        <v>6410</v>
      </c>
      <c r="C3044" s="49" t="s">
        <v>5976</v>
      </c>
      <c r="D3044" s="60">
        <v>1</v>
      </c>
      <c r="E3044" s="60">
        <v>1</v>
      </c>
      <c r="F3044" s="72"/>
    </row>
    <row r="3045" spans="2:6" x14ac:dyDescent="0.25">
      <c r="B3045" s="49" t="s">
        <v>6409</v>
      </c>
      <c r="C3045" s="49" t="s">
        <v>5976</v>
      </c>
      <c r="D3045" s="60">
        <v>1</v>
      </c>
      <c r="E3045" s="60">
        <v>1</v>
      </c>
      <c r="F3045" s="72"/>
    </row>
    <row r="3046" spans="2:6" x14ac:dyDescent="0.25">
      <c r="B3046" s="49" t="s">
        <v>6408</v>
      </c>
      <c r="C3046" s="49" t="s">
        <v>5976</v>
      </c>
      <c r="D3046" s="60">
        <v>1</v>
      </c>
      <c r="E3046" s="60">
        <v>1</v>
      </c>
      <c r="F3046" s="72"/>
    </row>
    <row r="3047" spans="2:6" x14ac:dyDescent="0.25">
      <c r="B3047" s="49" t="s">
        <v>6407</v>
      </c>
      <c r="C3047" s="49" t="s">
        <v>5976</v>
      </c>
      <c r="D3047" s="60">
        <v>1</v>
      </c>
      <c r="E3047" s="60">
        <v>1</v>
      </c>
      <c r="F3047" s="72"/>
    </row>
    <row r="3048" spans="2:6" x14ac:dyDescent="0.25">
      <c r="B3048" s="49" t="s">
        <v>6406</v>
      </c>
      <c r="C3048" s="49" t="s">
        <v>5976</v>
      </c>
      <c r="D3048" s="60">
        <v>1</v>
      </c>
      <c r="E3048" s="60">
        <v>1</v>
      </c>
      <c r="F3048" s="72"/>
    </row>
    <row r="3049" spans="2:6" x14ac:dyDescent="0.25">
      <c r="B3049" s="49" t="s">
        <v>6405</v>
      </c>
      <c r="C3049" s="49" t="s">
        <v>5976</v>
      </c>
      <c r="D3049" s="60">
        <v>1</v>
      </c>
      <c r="E3049" s="60">
        <v>1</v>
      </c>
      <c r="F3049" s="72"/>
    </row>
    <row r="3050" spans="2:6" x14ac:dyDescent="0.25">
      <c r="B3050" s="49" t="s">
        <v>6404</v>
      </c>
      <c r="C3050" s="49" t="s">
        <v>5976</v>
      </c>
      <c r="D3050" s="60">
        <v>1</v>
      </c>
      <c r="E3050" s="60">
        <v>1</v>
      </c>
      <c r="F3050" s="72"/>
    </row>
    <row r="3051" spans="2:6" x14ac:dyDescent="0.25">
      <c r="B3051" s="49" t="s">
        <v>6403</v>
      </c>
      <c r="C3051" s="49" t="s">
        <v>5976</v>
      </c>
      <c r="D3051" s="60">
        <v>1</v>
      </c>
      <c r="E3051" s="60">
        <v>1</v>
      </c>
      <c r="F3051" s="72"/>
    </row>
    <row r="3052" spans="2:6" x14ac:dyDescent="0.25">
      <c r="B3052" s="49" t="s">
        <v>6402</v>
      </c>
      <c r="C3052" s="49" t="s">
        <v>5976</v>
      </c>
      <c r="D3052" s="60">
        <v>1</v>
      </c>
      <c r="E3052" s="60">
        <v>1</v>
      </c>
      <c r="F3052" s="72"/>
    </row>
    <row r="3053" spans="2:6" x14ac:dyDescent="0.25">
      <c r="B3053" s="49" t="s">
        <v>6401</v>
      </c>
      <c r="C3053" s="49" t="s">
        <v>5976</v>
      </c>
      <c r="D3053" s="60">
        <v>1</v>
      </c>
      <c r="E3053" s="60">
        <v>1</v>
      </c>
      <c r="F3053" s="72"/>
    </row>
    <row r="3054" spans="2:6" x14ac:dyDescent="0.25">
      <c r="B3054" s="49" t="s">
        <v>6400</v>
      </c>
      <c r="C3054" s="49" t="s">
        <v>5976</v>
      </c>
      <c r="D3054" s="60">
        <v>1</v>
      </c>
      <c r="E3054" s="60">
        <v>1</v>
      </c>
      <c r="F3054" s="72"/>
    </row>
    <row r="3055" spans="2:6" x14ac:dyDescent="0.25">
      <c r="B3055" s="49" t="s">
        <v>6399</v>
      </c>
      <c r="C3055" s="49" t="s">
        <v>5976</v>
      </c>
      <c r="D3055" s="60">
        <v>2</v>
      </c>
      <c r="E3055" s="60">
        <v>1</v>
      </c>
      <c r="F3055" s="72"/>
    </row>
    <row r="3056" spans="2:6" x14ac:dyDescent="0.25">
      <c r="B3056" s="49" t="s">
        <v>6398</v>
      </c>
      <c r="C3056" s="49" t="s">
        <v>5976</v>
      </c>
      <c r="D3056" s="60">
        <v>1</v>
      </c>
      <c r="E3056" s="60">
        <v>1</v>
      </c>
      <c r="F3056" s="72"/>
    </row>
    <row r="3057" spans="2:6" x14ac:dyDescent="0.25">
      <c r="B3057" s="49" t="s">
        <v>6397</v>
      </c>
      <c r="C3057" s="49" t="s">
        <v>5976</v>
      </c>
      <c r="D3057" s="60">
        <v>1</v>
      </c>
      <c r="E3057" s="60">
        <v>1</v>
      </c>
      <c r="F3057" s="72"/>
    </row>
    <row r="3058" spans="2:6" x14ac:dyDescent="0.25">
      <c r="B3058" s="49" t="s">
        <v>6396</v>
      </c>
      <c r="C3058" s="49" t="s">
        <v>5976</v>
      </c>
      <c r="D3058" s="60">
        <v>1</v>
      </c>
      <c r="E3058" s="60">
        <v>1</v>
      </c>
      <c r="F3058" s="72"/>
    </row>
    <row r="3059" spans="2:6" x14ac:dyDescent="0.25">
      <c r="B3059" s="49" t="s">
        <v>6395</v>
      </c>
      <c r="C3059" s="49" t="s">
        <v>5976</v>
      </c>
      <c r="D3059" s="60">
        <v>1</v>
      </c>
      <c r="E3059" s="60">
        <v>1</v>
      </c>
      <c r="F3059" s="72"/>
    </row>
    <row r="3060" spans="2:6" x14ac:dyDescent="0.25">
      <c r="B3060" s="49" t="s">
        <v>6394</v>
      </c>
      <c r="C3060" s="49" t="s">
        <v>5976</v>
      </c>
      <c r="D3060" s="60">
        <v>1</v>
      </c>
      <c r="E3060" s="60">
        <v>1</v>
      </c>
      <c r="F3060" s="72"/>
    </row>
    <row r="3061" spans="2:6" x14ac:dyDescent="0.25">
      <c r="B3061" s="49" t="s">
        <v>6393</v>
      </c>
      <c r="C3061" s="49" t="s">
        <v>5976</v>
      </c>
      <c r="D3061" s="60">
        <v>1</v>
      </c>
      <c r="E3061" s="60">
        <v>1</v>
      </c>
      <c r="F3061" s="72"/>
    </row>
    <row r="3062" spans="2:6" x14ac:dyDescent="0.25">
      <c r="B3062" s="49" t="s">
        <v>6392</v>
      </c>
      <c r="C3062" s="49" t="s">
        <v>5976</v>
      </c>
      <c r="D3062" s="60">
        <v>1</v>
      </c>
      <c r="E3062" s="60">
        <v>1</v>
      </c>
      <c r="F3062" s="72"/>
    </row>
    <row r="3063" spans="2:6" x14ac:dyDescent="0.25">
      <c r="B3063" s="49" t="s">
        <v>6391</v>
      </c>
      <c r="C3063" s="49" t="s">
        <v>5976</v>
      </c>
      <c r="D3063" s="60">
        <v>1</v>
      </c>
      <c r="E3063" s="60">
        <v>1</v>
      </c>
      <c r="F3063" s="72"/>
    </row>
    <row r="3064" spans="2:6" x14ac:dyDescent="0.25">
      <c r="B3064" s="49" t="s">
        <v>6390</v>
      </c>
      <c r="C3064" s="49" t="s">
        <v>5976</v>
      </c>
      <c r="D3064" s="60">
        <v>1</v>
      </c>
      <c r="E3064" s="60">
        <v>1</v>
      </c>
      <c r="F3064" s="72"/>
    </row>
    <row r="3065" spans="2:6" x14ac:dyDescent="0.25">
      <c r="B3065" s="49" t="s">
        <v>6389</v>
      </c>
      <c r="C3065" s="49" t="s">
        <v>5976</v>
      </c>
      <c r="D3065" s="60">
        <v>1</v>
      </c>
      <c r="E3065" s="60">
        <v>1</v>
      </c>
      <c r="F3065" s="72"/>
    </row>
    <row r="3066" spans="2:6" x14ac:dyDescent="0.25">
      <c r="B3066" s="49" t="s">
        <v>6388</v>
      </c>
      <c r="C3066" s="49" t="s">
        <v>5976</v>
      </c>
      <c r="D3066" s="60">
        <v>1</v>
      </c>
      <c r="E3066" s="60">
        <v>1</v>
      </c>
      <c r="F3066" s="72"/>
    </row>
    <row r="3067" spans="2:6" x14ac:dyDescent="0.25">
      <c r="B3067" s="49" t="s">
        <v>6387</v>
      </c>
      <c r="C3067" s="49" t="s">
        <v>5976</v>
      </c>
      <c r="D3067" s="60">
        <v>3</v>
      </c>
      <c r="E3067" s="60">
        <v>1</v>
      </c>
      <c r="F3067" s="72"/>
    </row>
    <row r="3068" spans="2:6" x14ac:dyDescent="0.25">
      <c r="B3068" s="49" t="s">
        <v>6386</v>
      </c>
      <c r="C3068" s="49" t="s">
        <v>5976</v>
      </c>
      <c r="D3068" s="60">
        <v>2</v>
      </c>
      <c r="E3068" s="60">
        <v>1</v>
      </c>
      <c r="F3068" s="72"/>
    </row>
    <row r="3069" spans="2:6" x14ac:dyDescent="0.25">
      <c r="B3069" s="49" t="s">
        <v>6385</v>
      </c>
      <c r="C3069" s="49" t="s">
        <v>5976</v>
      </c>
      <c r="D3069" s="60">
        <v>1</v>
      </c>
      <c r="E3069" s="60">
        <v>1</v>
      </c>
      <c r="F3069" s="72"/>
    </row>
    <row r="3070" spans="2:6" x14ac:dyDescent="0.25">
      <c r="B3070" s="49" t="s">
        <v>6384</v>
      </c>
      <c r="C3070" s="49" t="s">
        <v>5976</v>
      </c>
      <c r="D3070" s="60">
        <v>1</v>
      </c>
      <c r="E3070" s="60">
        <v>1</v>
      </c>
      <c r="F3070" s="72"/>
    </row>
    <row r="3071" spans="2:6" x14ac:dyDescent="0.25">
      <c r="B3071" s="49" t="s">
        <v>6383</v>
      </c>
      <c r="C3071" s="49" t="s">
        <v>5976</v>
      </c>
      <c r="D3071" s="60">
        <v>1</v>
      </c>
      <c r="E3071" s="60">
        <v>1</v>
      </c>
      <c r="F3071" s="72"/>
    </row>
    <row r="3072" spans="2:6" x14ac:dyDescent="0.25">
      <c r="B3072" s="49" t="s">
        <v>6382</v>
      </c>
      <c r="C3072" s="49" t="s">
        <v>5976</v>
      </c>
      <c r="D3072" s="60">
        <v>1</v>
      </c>
      <c r="E3072" s="60">
        <v>1</v>
      </c>
      <c r="F3072" s="72"/>
    </row>
    <row r="3073" spans="2:6" x14ac:dyDescent="0.25">
      <c r="B3073" s="49" t="s">
        <v>6381</v>
      </c>
      <c r="C3073" s="49" t="s">
        <v>5976</v>
      </c>
      <c r="D3073" s="60">
        <v>1</v>
      </c>
      <c r="E3073" s="60">
        <v>1</v>
      </c>
      <c r="F3073" s="72"/>
    </row>
    <row r="3074" spans="2:6" x14ac:dyDescent="0.25">
      <c r="B3074" s="49" t="s">
        <v>6380</v>
      </c>
      <c r="C3074" s="49" t="s">
        <v>5976</v>
      </c>
      <c r="D3074" s="60">
        <v>1</v>
      </c>
      <c r="E3074" s="60">
        <v>1</v>
      </c>
      <c r="F3074" s="72"/>
    </row>
    <row r="3075" spans="2:6" x14ac:dyDescent="0.25">
      <c r="B3075" s="49" t="s">
        <v>6379</v>
      </c>
      <c r="C3075" s="49" t="s">
        <v>5976</v>
      </c>
      <c r="D3075" s="60">
        <v>1</v>
      </c>
      <c r="E3075" s="60">
        <v>1</v>
      </c>
      <c r="F3075" s="72"/>
    </row>
    <row r="3076" spans="2:6" x14ac:dyDescent="0.25">
      <c r="B3076" s="49" t="s">
        <v>6378</v>
      </c>
      <c r="C3076" s="49" t="s">
        <v>5976</v>
      </c>
      <c r="D3076" s="60">
        <v>1</v>
      </c>
      <c r="E3076" s="60">
        <v>1</v>
      </c>
      <c r="F3076" s="72"/>
    </row>
    <row r="3077" spans="2:6" x14ac:dyDescent="0.25">
      <c r="B3077" s="49" t="s">
        <v>6377</v>
      </c>
      <c r="C3077" s="49" t="s">
        <v>5976</v>
      </c>
      <c r="D3077" s="60">
        <v>1</v>
      </c>
      <c r="E3077" s="60">
        <v>1</v>
      </c>
      <c r="F3077" s="72"/>
    </row>
    <row r="3078" spans="2:6" x14ac:dyDescent="0.25">
      <c r="B3078" s="49" t="s">
        <v>6376</v>
      </c>
      <c r="C3078" s="49" t="s">
        <v>5976</v>
      </c>
      <c r="D3078" s="60">
        <v>1</v>
      </c>
      <c r="E3078" s="60">
        <v>1</v>
      </c>
      <c r="F3078" s="72"/>
    </row>
    <row r="3079" spans="2:6" x14ac:dyDescent="0.25">
      <c r="B3079" s="49" t="s">
        <v>6375</v>
      </c>
      <c r="C3079" s="49" t="s">
        <v>5976</v>
      </c>
      <c r="D3079" s="60">
        <v>1</v>
      </c>
      <c r="E3079" s="60">
        <v>1</v>
      </c>
      <c r="F3079" s="72"/>
    </row>
    <row r="3080" spans="2:6" x14ac:dyDescent="0.25">
      <c r="B3080" s="49" t="s">
        <v>6374</v>
      </c>
      <c r="C3080" s="49" t="s">
        <v>5976</v>
      </c>
      <c r="D3080" s="60">
        <v>1</v>
      </c>
      <c r="E3080" s="60">
        <v>1</v>
      </c>
      <c r="F3080" s="72"/>
    </row>
    <row r="3081" spans="2:6" x14ac:dyDescent="0.25">
      <c r="B3081" s="49" t="s">
        <v>6373</v>
      </c>
      <c r="C3081" s="49" t="s">
        <v>5976</v>
      </c>
      <c r="D3081" s="60">
        <v>1</v>
      </c>
      <c r="E3081" s="60">
        <v>1</v>
      </c>
      <c r="F3081" s="72"/>
    </row>
    <row r="3082" spans="2:6" x14ac:dyDescent="0.25">
      <c r="B3082" s="49" t="s">
        <v>6372</v>
      </c>
      <c r="C3082" s="49" t="s">
        <v>5976</v>
      </c>
      <c r="D3082" s="60">
        <v>1</v>
      </c>
      <c r="E3082" s="60">
        <v>1</v>
      </c>
      <c r="F3082" s="72"/>
    </row>
    <row r="3083" spans="2:6" x14ac:dyDescent="0.25">
      <c r="B3083" s="49" t="s">
        <v>6371</v>
      </c>
      <c r="C3083" s="49" t="s">
        <v>5976</v>
      </c>
      <c r="D3083" s="60">
        <v>1</v>
      </c>
      <c r="E3083" s="60">
        <v>1</v>
      </c>
      <c r="F3083" s="72"/>
    </row>
    <row r="3084" spans="2:6" x14ac:dyDescent="0.25">
      <c r="B3084" s="49" t="s">
        <v>6370</v>
      </c>
      <c r="C3084" s="49" t="s">
        <v>5976</v>
      </c>
      <c r="D3084" s="60">
        <v>1</v>
      </c>
      <c r="E3084" s="60">
        <v>1</v>
      </c>
      <c r="F3084" s="72"/>
    </row>
    <row r="3085" spans="2:6" x14ac:dyDescent="0.25">
      <c r="B3085" s="49" t="s">
        <v>6369</v>
      </c>
      <c r="C3085" s="49" t="s">
        <v>5976</v>
      </c>
      <c r="D3085" s="60">
        <v>1</v>
      </c>
      <c r="E3085" s="60">
        <v>1</v>
      </c>
      <c r="F3085" s="72"/>
    </row>
    <row r="3086" spans="2:6" x14ac:dyDescent="0.25">
      <c r="B3086" s="49" t="s">
        <v>6368</v>
      </c>
      <c r="C3086" s="49" t="s">
        <v>5976</v>
      </c>
      <c r="D3086" s="60">
        <v>1</v>
      </c>
      <c r="E3086" s="60">
        <v>1</v>
      </c>
      <c r="F3086" s="72"/>
    </row>
    <row r="3087" spans="2:6" x14ac:dyDescent="0.25">
      <c r="B3087" s="49" t="s">
        <v>6367</v>
      </c>
      <c r="C3087" s="49" t="s">
        <v>5976</v>
      </c>
      <c r="D3087" s="60">
        <v>1</v>
      </c>
      <c r="E3087" s="60">
        <v>1</v>
      </c>
      <c r="F3087" s="72"/>
    </row>
    <row r="3088" spans="2:6" x14ac:dyDescent="0.25">
      <c r="B3088" s="49" t="s">
        <v>6366</v>
      </c>
      <c r="C3088" s="49" t="s">
        <v>5976</v>
      </c>
      <c r="D3088" s="60">
        <v>1</v>
      </c>
      <c r="E3088" s="60">
        <v>1</v>
      </c>
      <c r="F3088" s="72"/>
    </row>
    <row r="3089" spans="2:6" x14ac:dyDescent="0.25">
      <c r="B3089" s="49" t="s">
        <v>6365</v>
      </c>
      <c r="C3089" s="49" t="s">
        <v>5976</v>
      </c>
      <c r="D3089" s="60">
        <v>1</v>
      </c>
      <c r="E3089" s="60">
        <v>1</v>
      </c>
      <c r="F3089" s="72"/>
    </row>
    <row r="3090" spans="2:6" x14ac:dyDescent="0.25">
      <c r="B3090" s="49" t="s">
        <v>6364</v>
      </c>
      <c r="C3090" s="49" t="s">
        <v>5976</v>
      </c>
      <c r="D3090" s="60">
        <v>1</v>
      </c>
      <c r="E3090" s="60">
        <v>1</v>
      </c>
      <c r="F3090" s="72"/>
    </row>
    <row r="3091" spans="2:6" x14ac:dyDescent="0.25">
      <c r="B3091" s="49" t="s">
        <v>6363</v>
      </c>
      <c r="C3091" s="49" t="s">
        <v>5976</v>
      </c>
      <c r="D3091" s="60">
        <v>1</v>
      </c>
      <c r="E3091" s="60">
        <v>1</v>
      </c>
      <c r="F3091" s="72"/>
    </row>
    <row r="3092" spans="2:6" x14ac:dyDescent="0.25">
      <c r="B3092" s="49" t="s">
        <v>6362</v>
      </c>
      <c r="C3092" s="49" t="s">
        <v>5976</v>
      </c>
      <c r="D3092" s="60">
        <v>1</v>
      </c>
      <c r="E3092" s="60">
        <v>1</v>
      </c>
      <c r="F3092" s="72"/>
    </row>
    <row r="3093" spans="2:6" x14ac:dyDescent="0.25">
      <c r="B3093" s="49" t="s">
        <v>6361</v>
      </c>
      <c r="C3093" s="49" t="s">
        <v>5976</v>
      </c>
      <c r="D3093" s="60">
        <v>1</v>
      </c>
      <c r="E3093" s="60">
        <v>1</v>
      </c>
      <c r="F3093" s="72"/>
    </row>
    <row r="3094" spans="2:6" x14ac:dyDescent="0.25">
      <c r="B3094" s="49" t="s">
        <v>6360</v>
      </c>
      <c r="C3094" s="49" t="s">
        <v>5976</v>
      </c>
      <c r="D3094" s="60">
        <v>2</v>
      </c>
      <c r="E3094" s="60">
        <v>1</v>
      </c>
      <c r="F3094" s="72"/>
    </row>
    <row r="3095" spans="2:6" x14ac:dyDescent="0.25">
      <c r="B3095" s="49" t="s">
        <v>6359</v>
      </c>
      <c r="C3095" s="49" t="s">
        <v>5976</v>
      </c>
      <c r="D3095" s="60">
        <v>1</v>
      </c>
      <c r="E3095" s="60">
        <v>1</v>
      </c>
      <c r="F3095" s="72"/>
    </row>
    <row r="3096" spans="2:6" x14ac:dyDescent="0.25">
      <c r="B3096" s="49" t="s">
        <v>6358</v>
      </c>
      <c r="C3096" s="49" t="s">
        <v>5976</v>
      </c>
      <c r="D3096" s="60">
        <v>1</v>
      </c>
      <c r="E3096" s="60">
        <v>1</v>
      </c>
      <c r="F3096" s="72"/>
    </row>
    <row r="3097" spans="2:6" x14ac:dyDescent="0.25">
      <c r="B3097" s="49" t="s">
        <v>6357</v>
      </c>
      <c r="C3097" s="49" t="s">
        <v>5976</v>
      </c>
      <c r="D3097" s="60">
        <v>2</v>
      </c>
      <c r="E3097" s="60">
        <v>1</v>
      </c>
      <c r="F3097" s="72"/>
    </row>
    <row r="3098" spans="2:6" x14ac:dyDescent="0.25">
      <c r="B3098" s="49" t="s">
        <v>6356</v>
      </c>
      <c r="C3098" s="49" t="s">
        <v>5976</v>
      </c>
      <c r="D3098" s="60">
        <v>1</v>
      </c>
      <c r="E3098" s="60">
        <v>1</v>
      </c>
      <c r="F3098" s="72"/>
    </row>
    <row r="3099" spans="2:6" x14ac:dyDescent="0.25">
      <c r="B3099" s="49" t="s">
        <v>6355</v>
      </c>
      <c r="C3099" s="49" t="s">
        <v>5976</v>
      </c>
      <c r="D3099" s="60">
        <v>1</v>
      </c>
      <c r="E3099" s="60">
        <v>1</v>
      </c>
      <c r="F3099" s="72"/>
    </row>
    <row r="3100" spans="2:6" x14ac:dyDescent="0.25">
      <c r="B3100" s="49" t="s">
        <v>6354</v>
      </c>
      <c r="C3100" s="49" t="s">
        <v>5976</v>
      </c>
      <c r="D3100" s="60">
        <v>1</v>
      </c>
      <c r="E3100" s="60">
        <v>1</v>
      </c>
      <c r="F3100" s="72"/>
    </row>
    <row r="3101" spans="2:6" x14ac:dyDescent="0.25">
      <c r="B3101" s="49" t="s">
        <v>6353</v>
      </c>
      <c r="C3101" s="49" t="s">
        <v>5976</v>
      </c>
      <c r="D3101" s="60">
        <v>1</v>
      </c>
      <c r="E3101" s="60">
        <v>1</v>
      </c>
      <c r="F3101" s="72"/>
    </row>
    <row r="3102" spans="2:6" x14ac:dyDescent="0.25">
      <c r="B3102" s="49" t="s">
        <v>6352</v>
      </c>
      <c r="C3102" s="49" t="s">
        <v>5976</v>
      </c>
      <c r="D3102" s="60">
        <v>1</v>
      </c>
      <c r="E3102" s="60">
        <v>1</v>
      </c>
      <c r="F3102" s="72"/>
    </row>
    <row r="3103" spans="2:6" x14ac:dyDescent="0.25">
      <c r="B3103" s="49" t="s">
        <v>6351</v>
      </c>
      <c r="C3103" s="49" t="s">
        <v>5976</v>
      </c>
      <c r="D3103" s="60">
        <v>1</v>
      </c>
      <c r="E3103" s="60">
        <v>1</v>
      </c>
      <c r="F3103" s="72"/>
    </row>
    <row r="3104" spans="2:6" x14ac:dyDescent="0.25">
      <c r="B3104" s="49" t="s">
        <v>6350</v>
      </c>
      <c r="C3104" s="49" t="s">
        <v>5976</v>
      </c>
      <c r="D3104" s="60">
        <v>1</v>
      </c>
      <c r="E3104" s="60">
        <v>1</v>
      </c>
      <c r="F3104" s="72"/>
    </row>
    <row r="3105" spans="2:6" x14ac:dyDescent="0.25">
      <c r="B3105" s="49" t="s">
        <v>6349</v>
      </c>
      <c r="C3105" s="49" t="s">
        <v>5976</v>
      </c>
      <c r="D3105" s="60">
        <v>1</v>
      </c>
      <c r="E3105" s="60">
        <v>1</v>
      </c>
      <c r="F3105" s="72"/>
    </row>
    <row r="3106" spans="2:6" x14ac:dyDescent="0.25">
      <c r="B3106" s="49" t="s">
        <v>6348</v>
      </c>
      <c r="C3106" s="49" t="s">
        <v>5976</v>
      </c>
      <c r="D3106" s="60">
        <v>1</v>
      </c>
      <c r="E3106" s="60">
        <v>1</v>
      </c>
      <c r="F3106" s="72"/>
    </row>
    <row r="3107" spans="2:6" x14ac:dyDescent="0.25">
      <c r="B3107" s="49" t="s">
        <v>6347</v>
      </c>
      <c r="C3107" s="49" t="s">
        <v>5976</v>
      </c>
      <c r="D3107" s="60">
        <v>1</v>
      </c>
      <c r="E3107" s="60">
        <v>1</v>
      </c>
      <c r="F3107" s="72"/>
    </row>
    <row r="3108" spans="2:6" x14ac:dyDescent="0.25">
      <c r="B3108" s="49" t="s">
        <v>6346</v>
      </c>
      <c r="C3108" s="49" t="s">
        <v>5976</v>
      </c>
      <c r="D3108" s="60">
        <v>1</v>
      </c>
      <c r="E3108" s="60">
        <v>1</v>
      </c>
      <c r="F3108" s="72"/>
    </row>
    <row r="3109" spans="2:6" x14ac:dyDescent="0.25">
      <c r="B3109" s="49" t="s">
        <v>6345</v>
      </c>
      <c r="C3109" s="49" t="s">
        <v>5976</v>
      </c>
      <c r="D3109" s="60">
        <v>1</v>
      </c>
      <c r="E3109" s="60">
        <v>1</v>
      </c>
      <c r="F3109" s="72"/>
    </row>
    <row r="3110" spans="2:6" x14ac:dyDescent="0.25">
      <c r="B3110" s="49" t="s">
        <v>6344</v>
      </c>
      <c r="C3110" s="49" t="s">
        <v>5976</v>
      </c>
      <c r="D3110" s="60">
        <v>1</v>
      </c>
      <c r="E3110" s="60">
        <v>1</v>
      </c>
      <c r="F3110" s="72"/>
    </row>
    <row r="3111" spans="2:6" x14ac:dyDescent="0.25">
      <c r="B3111" s="49" t="s">
        <v>6343</v>
      </c>
      <c r="C3111" s="49" t="s">
        <v>5976</v>
      </c>
      <c r="D3111" s="60">
        <v>1</v>
      </c>
      <c r="E3111" s="60">
        <v>1</v>
      </c>
      <c r="F3111" s="72"/>
    </row>
    <row r="3112" spans="2:6" x14ac:dyDescent="0.25">
      <c r="B3112" s="49" t="s">
        <v>6342</v>
      </c>
      <c r="C3112" s="49" t="s">
        <v>5976</v>
      </c>
      <c r="D3112" s="60">
        <v>1</v>
      </c>
      <c r="E3112" s="60">
        <v>1</v>
      </c>
      <c r="F3112" s="72"/>
    </row>
    <row r="3113" spans="2:6" x14ac:dyDescent="0.25">
      <c r="B3113" s="49" t="s">
        <v>6341</v>
      </c>
      <c r="C3113" s="49" t="s">
        <v>5976</v>
      </c>
      <c r="D3113" s="60">
        <v>1</v>
      </c>
      <c r="E3113" s="60">
        <v>1</v>
      </c>
      <c r="F3113" s="72"/>
    </row>
    <row r="3114" spans="2:6" x14ac:dyDescent="0.25">
      <c r="B3114" s="49" t="s">
        <v>6340</v>
      </c>
      <c r="C3114" s="49" t="s">
        <v>5976</v>
      </c>
      <c r="D3114" s="60">
        <v>1</v>
      </c>
      <c r="E3114" s="60">
        <v>1</v>
      </c>
      <c r="F3114" s="72"/>
    </row>
    <row r="3115" spans="2:6" x14ac:dyDescent="0.25">
      <c r="B3115" s="49" t="s">
        <v>6339</v>
      </c>
      <c r="C3115" s="49" t="s">
        <v>5976</v>
      </c>
      <c r="D3115" s="60">
        <v>1</v>
      </c>
      <c r="E3115" s="60">
        <v>1</v>
      </c>
      <c r="F3115" s="72"/>
    </row>
    <row r="3116" spans="2:6" x14ac:dyDescent="0.25">
      <c r="B3116" s="49" t="s">
        <v>6338</v>
      </c>
      <c r="C3116" s="49" t="s">
        <v>5976</v>
      </c>
      <c r="D3116" s="60">
        <v>1</v>
      </c>
      <c r="E3116" s="60">
        <v>1</v>
      </c>
      <c r="F3116" s="72"/>
    </row>
    <row r="3117" spans="2:6" x14ac:dyDescent="0.25">
      <c r="B3117" s="49" t="s">
        <v>6337</v>
      </c>
      <c r="C3117" s="49" t="s">
        <v>5976</v>
      </c>
      <c r="D3117" s="60">
        <v>1</v>
      </c>
      <c r="E3117" s="60">
        <v>1</v>
      </c>
      <c r="F3117" s="72"/>
    </row>
    <row r="3118" spans="2:6" x14ac:dyDescent="0.25">
      <c r="B3118" s="49" t="s">
        <v>6336</v>
      </c>
      <c r="C3118" s="49" t="s">
        <v>5976</v>
      </c>
      <c r="D3118" s="60">
        <v>1</v>
      </c>
      <c r="E3118" s="60">
        <v>1</v>
      </c>
      <c r="F3118" s="72"/>
    </row>
    <row r="3119" spans="2:6" x14ac:dyDescent="0.25">
      <c r="B3119" s="49" t="s">
        <v>6335</v>
      </c>
      <c r="C3119" s="49" t="s">
        <v>5976</v>
      </c>
      <c r="D3119" s="60">
        <v>1</v>
      </c>
      <c r="E3119" s="60">
        <v>1</v>
      </c>
      <c r="F3119" s="72"/>
    </row>
    <row r="3120" spans="2:6" x14ac:dyDescent="0.25">
      <c r="B3120" s="49" t="s">
        <v>6334</v>
      </c>
      <c r="C3120" s="49" t="s">
        <v>5976</v>
      </c>
      <c r="D3120" s="60">
        <v>1</v>
      </c>
      <c r="E3120" s="60">
        <v>1</v>
      </c>
      <c r="F3120" s="72"/>
    </row>
    <row r="3121" spans="2:6" x14ac:dyDescent="0.25">
      <c r="B3121" s="49" t="s">
        <v>6333</v>
      </c>
      <c r="C3121" s="49" t="s">
        <v>5976</v>
      </c>
      <c r="D3121" s="60">
        <v>1</v>
      </c>
      <c r="E3121" s="60">
        <v>1</v>
      </c>
      <c r="F3121" s="72"/>
    </row>
    <row r="3122" spans="2:6" x14ac:dyDescent="0.25">
      <c r="B3122" s="49" t="s">
        <v>6332</v>
      </c>
      <c r="C3122" s="49" t="s">
        <v>5976</v>
      </c>
      <c r="D3122" s="60">
        <v>5</v>
      </c>
      <c r="E3122" s="60">
        <v>1</v>
      </c>
      <c r="F3122" s="72"/>
    </row>
    <row r="3123" spans="2:6" x14ac:dyDescent="0.25">
      <c r="B3123" s="49" t="s">
        <v>6331</v>
      </c>
      <c r="C3123" s="49" t="s">
        <v>5976</v>
      </c>
      <c r="D3123" s="60">
        <v>1</v>
      </c>
      <c r="E3123" s="60">
        <v>1</v>
      </c>
      <c r="F3123" s="72"/>
    </row>
    <row r="3124" spans="2:6" x14ac:dyDescent="0.25">
      <c r="B3124" s="49" t="s">
        <v>6330</v>
      </c>
      <c r="C3124" s="49" t="s">
        <v>5976</v>
      </c>
      <c r="D3124" s="60">
        <v>1</v>
      </c>
      <c r="E3124" s="60">
        <v>1</v>
      </c>
      <c r="F3124" s="72"/>
    </row>
    <row r="3125" spans="2:6" x14ac:dyDescent="0.25">
      <c r="B3125" s="49" t="s">
        <v>6329</v>
      </c>
      <c r="C3125" s="49" t="s">
        <v>5976</v>
      </c>
      <c r="D3125" s="60">
        <v>1</v>
      </c>
      <c r="E3125" s="60">
        <v>1</v>
      </c>
      <c r="F3125" s="72"/>
    </row>
    <row r="3126" spans="2:6" x14ac:dyDescent="0.25">
      <c r="B3126" s="49" t="s">
        <v>6328</v>
      </c>
      <c r="C3126" s="49" t="s">
        <v>5976</v>
      </c>
      <c r="D3126" s="60">
        <v>1</v>
      </c>
      <c r="E3126" s="60">
        <v>1</v>
      </c>
      <c r="F3126" s="72"/>
    </row>
    <row r="3127" spans="2:6" x14ac:dyDescent="0.25">
      <c r="B3127" s="49"/>
      <c r="C3127" s="49" t="s">
        <v>5976</v>
      </c>
      <c r="D3127" s="60">
        <v>1</v>
      </c>
      <c r="E3127" s="60">
        <v>1</v>
      </c>
      <c r="F3127" s="7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9ABDD-C4F8-473F-BF5D-98C661B715DC}">
  <dimension ref="B2:S1097"/>
  <sheetViews>
    <sheetView showGridLines="0" topLeftCell="A1071" workbookViewId="0">
      <selection activeCell="D1101" sqref="D1101"/>
    </sheetView>
  </sheetViews>
  <sheetFormatPr defaultRowHeight="15" x14ac:dyDescent="0.25"/>
  <cols>
    <col min="2" max="5" width="20.42578125" style="104" customWidth="1"/>
    <col min="6" max="6" width="11" bestFit="1" customWidth="1"/>
    <col min="7" max="7" width="15.42578125" bestFit="1" customWidth="1"/>
    <col min="8" max="8" width="16" bestFit="1" customWidth="1"/>
    <col min="9" max="9" width="13.85546875" bestFit="1" customWidth="1"/>
    <col min="10" max="10" width="10" bestFit="1" customWidth="1"/>
    <col min="11" max="11" width="12" bestFit="1" customWidth="1"/>
    <col min="12" max="12" width="12.5703125" bestFit="1" customWidth="1"/>
    <col min="13" max="13" width="10.42578125" bestFit="1" customWidth="1"/>
    <col min="15" max="15" width="16.140625" customWidth="1"/>
    <col min="16" max="16" width="14.28515625" bestFit="1" customWidth="1"/>
    <col min="18" max="18" width="10.5703125" bestFit="1" customWidth="1"/>
  </cols>
  <sheetData>
    <row r="2" spans="2:19" x14ac:dyDescent="0.25">
      <c r="O2" s="108">
        <v>0.02</v>
      </c>
      <c r="P2" s="107" t="s">
        <v>9689</v>
      </c>
      <c r="R2" s="108">
        <v>0.01</v>
      </c>
      <c r="S2" s="107" t="s">
        <v>9689</v>
      </c>
    </row>
    <row r="3" spans="2:19" x14ac:dyDescent="0.25">
      <c r="B3" s="103" t="s">
        <v>9691</v>
      </c>
      <c r="O3" s="39">
        <f>SUM(I6:I1097)</f>
        <v>374885</v>
      </c>
      <c r="P3" s="107" t="s">
        <v>9690</v>
      </c>
      <c r="R3" s="39">
        <f>SUM(M6:M1097)</f>
        <v>596166</v>
      </c>
      <c r="S3" s="107" t="s">
        <v>9688</v>
      </c>
    </row>
    <row r="5" spans="2:19" x14ac:dyDescent="0.25">
      <c r="B5" s="105" t="s">
        <v>471</v>
      </c>
      <c r="C5" s="105" t="s">
        <v>472</v>
      </c>
      <c r="D5" s="105" t="s">
        <v>473</v>
      </c>
      <c r="E5" s="105" t="s">
        <v>474</v>
      </c>
      <c r="F5" s="85" t="s">
        <v>126</v>
      </c>
      <c r="G5" s="85" t="s">
        <v>125</v>
      </c>
      <c r="H5" s="85" t="s">
        <v>124</v>
      </c>
      <c r="I5" s="85" t="s">
        <v>475</v>
      </c>
      <c r="J5" s="85" t="s">
        <v>120</v>
      </c>
      <c r="K5" s="85" t="s">
        <v>119</v>
      </c>
      <c r="L5" s="85" t="s">
        <v>118</v>
      </c>
      <c r="M5" s="85" t="s">
        <v>476</v>
      </c>
      <c r="O5" s="102" t="s">
        <v>9687</v>
      </c>
      <c r="R5" s="102" t="s">
        <v>9687</v>
      </c>
    </row>
    <row r="6" spans="2:19" x14ac:dyDescent="0.25">
      <c r="B6" s="127" t="s">
        <v>101</v>
      </c>
      <c r="C6" s="127" t="s">
        <v>53</v>
      </c>
      <c r="D6" s="106" t="s">
        <v>52</v>
      </c>
      <c r="E6" s="106" t="s">
        <v>8</v>
      </c>
      <c r="F6" s="47">
        <v>109231</v>
      </c>
      <c r="G6" s="47">
        <v>109231</v>
      </c>
      <c r="H6" s="47">
        <v>109231</v>
      </c>
      <c r="I6" s="79">
        <v>24</v>
      </c>
      <c r="J6" s="47">
        <v>13214</v>
      </c>
      <c r="K6" s="47">
        <v>13214</v>
      </c>
      <c r="L6" s="47">
        <v>13214</v>
      </c>
      <c r="M6" s="79">
        <v>0</v>
      </c>
      <c r="O6" s="90">
        <f>I6/$O$3</f>
        <v>6.4019632687357459E-5</v>
      </c>
      <c r="P6" s="101"/>
      <c r="R6" s="90">
        <f>M6/$R$3</f>
        <v>0</v>
      </c>
      <c r="S6" s="101"/>
    </row>
    <row r="7" spans="2:19" x14ac:dyDescent="0.25">
      <c r="B7" s="127"/>
      <c r="C7" s="127"/>
      <c r="D7" s="127" t="s">
        <v>51</v>
      </c>
      <c r="E7" s="106" t="s">
        <v>9</v>
      </c>
      <c r="F7" s="47">
        <v>168919</v>
      </c>
      <c r="G7" s="47">
        <v>168919</v>
      </c>
      <c r="H7" s="47">
        <v>168919</v>
      </c>
      <c r="I7" s="79">
        <v>8</v>
      </c>
      <c r="J7" s="47">
        <v>44871</v>
      </c>
      <c r="K7" s="47">
        <v>44870</v>
      </c>
      <c r="L7" s="47">
        <v>44871</v>
      </c>
      <c r="M7" s="79">
        <v>0</v>
      </c>
      <c r="O7" s="90">
        <f>I7/$O$3</f>
        <v>2.1339877562452485E-5</v>
      </c>
      <c r="P7" s="101"/>
      <c r="R7" s="90">
        <f t="shared" ref="R7:R70" si="0">M7/$R$3</f>
        <v>0</v>
      </c>
      <c r="S7" s="101"/>
    </row>
    <row r="8" spans="2:19" x14ac:dyDescent="0.25">
      <c r="B8" s="127"/>
      <c r="C8" s="127"/>
      <c r="D8" s="127"/>
      <c r="E8" s="106" t="s">
        <v>8</v>
      </c>
      <c r="F8" s="47">
        <v>1093905</v>
      </c>
      <c r="G8" s="47">
        <v>1093904</v>
      </c>
      <c r="H8" s="47">
        <v>1093904</v>
      </c>
      <c r="I8" s="79">
        <v>2603</v>
      </c>
      <c r="J8" s="47">
        <v>138065</v>
      </c>
      <c r="K8" s="47">
        <v>138065</v>
      </c>
      <c r="L8" s="47">
        <v>138065</v>
      </c>
      <c r="M8" s="79">
        <v>0</v>
      </c>
      <c r="O8" s="90">
        <f t="shared" ref="O8:O70" si="1">I8/$O$3</f>
        <v>6.9434626618829773E-3</v>
      </c>
      <c r="P8" s="101"/>
      <c r="R8" s="90">
        <f t="shared" si="0"/>
        <v>0</v>
      </c>
      <c r="S8" s="101"/>
    </row>
    <row r="9" spans="2:19" x14ac:dyDescent="0.25">
      <c r="B9" s="127" t="s">
        <v>539</v>
      </c>
      <c r="C9" s="127" t="s">
        <v>514</v>
      </c>
      <c r="D9" s="127" t="s">
        <v>508</v>
      </c>
      <c r="E9" s="106" t="s">
        <v>218</v>
      </c>
      <c r="F9" s="47">
        <v>6</v>
      </c>
      <c r="G9" s="47">
        <v>0</v>
      </c>
      <c r="H9" s="47">
        <v>0</v>
      </c>
      <c r="I9" s="79">
        <v>3</v>
      </c>
      <c r="J9" s="47">
        <v>0</v>
      </c>
      <c r="K9" s="47">
        <v>0</v>
      </c>
      <c r="L9" s="47">
        <v>0</v>
      </c>
      <c r="M9" s="79">
        <v>0</v>
      </c>
      <c r="O9" s="90">
        <f t="shared" si="1"/>
        <v>8.0024540859196824E-6</v>
      </c>
      <c r="P9" s="101"/>
      <c r="R9" s="90">
        <f t="shared" si="0"/>
        <v>0</v>
      </c>
      <c r="S9" s="101"/>
    </row>
    <row r="10" spans="2:19" x14ac:dyDescent="0.25">
      <c r="B10" s="127"/>
      <c r="C10" s="127"/>
      <c r="D10" s="127"/>
      <c r="E10" s="106" t="s">
        <v>97</v>
      </c>
      <c r="F10" s="47">
        <v>26</v>
      </c>
      <c r="G10" s="47">
        <v>0</v>
      </c>
      <c r="H10" s="47">
        <v>0</v>
      </c>
      <c r="I10" s="79">
        <v>13</v>
      </c>
      <c r="J10" s="47">
        <v>0</v>
      </c>
      <c r="K10" s="47">
        <v>0</v>
      </c>
      <c r="L10" s="47">
        <v>0</v>
      </c>
      <c r="M10" s="79">
        <v>0</v>
      </c>
      <c r="O10" s="90">
        <f t="shared" si="1"/>
        <v>3.4677301038985291E-5</v>
      </c>
      <c r="P10" s="101"/>
      <c r="R10" s="90">
        <f t="shared" si="0"/>
        <v>0</v>
      </c>
      <c r="S10" s="101"/>
    </row>
    <row r="11" spans="2:19" x14ac:dyDescent="0.25">
      <c r="B11" s="106" t="s">
        <v>1039</v>
      </c>
      <c r="C11" s="106" t="s">
        <v>979</v>
      </c>
      <c r="D11" s="106" t="s">
        <v>976</v>
      </c>
      <c r="E11" s="106" t="s">
        <v>9445</v>
      </c>
      <c r="F11" s="47">
        <v>2842594</v>
      </c>
      <c r="G11" s="47">
        <v>104</v>
      </c>
      <c r="H11" s="47">
        <v>1978466</v>
      </c>
      <c r="I11" s="79">
        <v>0</v>
      </c>
      <c r="J11" s="47">
        <v>545048</v>
      </c>
      <c r="K11" s="47">
        <v>9</v>
      </c>
      <c r="L11" s="47">
        <v>545048</v>
      </c>
      <c r="M11" s="79">
        <v>16461</v>
      </c>
      <c r="O11" s="90">
        <f t="shared" si="1"/>
        <v>0</v>
      </c>
      <c r="P11" s="101"/>
      <c r="R11" s="90">
        <f t="shared" si="0"/>
        <v>2.7611437082960114E-2</v>
      </c>
      <c r="S11" s="101"/>
    </row>
    <row r="12" spans="2:19" x14ac:dyDescent="0.25">
      <c r="B12" s="127" t="s">
        <v>1098</v>
      </c>
      <c r="C12" s="127" t="s">
        <v>1079</v>
      </c>
      <c r="D12" s="127" t="s">
        <v>1077</v>
      </c>
      <c r="E12" s="106" t="s">
        <v>9692</v>
      </c>
      <c r="F12" s="47">
        <v>15361</v>
      </c>
      <c r="G12" s="47">
        <v>0</v>
      </c>
      <c r="H12" s="47">
        <v>53</v>
      </c>
      <c r="I12" s="79">
        <v>2</v>
      </c>
      <c r="J12" s="47">
        <v>2727</v>
      </c>
      <c r="K12" s="47">
        <v>0</v>
      </c>
      <c r="L12" s="47">
        <v>3</v>
      </c>
      <c r="M12" s="79">
        <v>0</v>
      </c>
      <c r="O12" s="90">
        <f t="shared" si="1"/>
        <v>5.3349693906131213E-6</v>
      </c>
      <c r="P12" s="101"/>
      <c r="R12" s="90">
        <f t="shared" si="0"/>
        <v>0</v>
      </c>
      <c r="S12" s="101"/>
    </row>
    <row r="13" spans="2:19" x14ac:dyDescent="0.25">
      <c r="B13" s="127"/>
      <c r="C13" s="127"/>
      <c r="D13" s="127"/>
      <c r="E13" s="106" t="s">
        <v>9693</v>
      </c>
      <c r="F13" s="47">
        <v>929</v>
      </c>
      <c r="G13" s="47">
        <v>0</v>
      </c>
      <c r="H13" s="47">
        <v>1</v>
      </c>
      <c r="I13" s="79">
        <v>1</v>
      </c>
      <c r="J13" s="47">
        <v>441</v>
      </c>
      <c r="K13" s="47">
        <v>0</v>
      </c>
      <c r="L13" s="47">
        <v>0</v>
      </c>
      <c r="M13" s="79">
        <v>0</v>
      </c>
      <c r="O13" s="90">
        <f>I13/$O$3</f>
        <v>2.6674846953065606E-6</v>
      </c>
      <c r="P13" s="101"/>
      <c r="R13" s="90">
        <f t="shared" si="0"/>
        <v>0</v>
      </c>
      <c r="S13" s="101"/>
    </row>
    <row r="14" spans="2:19" x14ac:dyDescent="0.25">
      <c r="B14" s="127"/>
      <c r="C14" s="127"/>
      <c r="D14" s="127"/>
      <c r="E14" s="106" t="s">
        <v>9694</v>
      </c>
      <c r="F14" s="47">
        <v>2525</v>
      </c>
      <c r="G14" s="47">
        <v>0</v>
      </c>
      <c r="H14" s="47">
        <v>38</v>
      </c>
      <c r="I14" s="79">
        <v>2</v>
      </c>
      <c r="J14" s="47">
        <v>544</v>
      </c>
      <c r="K14" s="47">
        <v>0</v>
      </c>
      <c r="L14" s="47">
        <v>13</v>
      </c>
      <c r="M14" s="79">
        <v>0</v>
      </c>
      <c r="O14" s="90">
        <f t="shared" si="1"/>
        <v>5.3349693906131213E-6</v>
      </c>
      <c r="P14" s="101"/>
      <c r="R14" s="90">
        <f>M14/$R$3</f>
        <v>0</v>
      </c>
      <c r="S14" s="101"/>
    </row>
    <row r="15" spans="2:19" x14ac:dyDescent="0.25">
      <c r="B15" s="127" t="s">
        <v>1216</v>
      </c>
      <c r="C15" s="127" t="s">
        <v>1157</v>
      </c>
      <c r="D15" s="127" t="s">
        <v>1154</v>
      </c>
      <c r="E15" s="106" t="s">
        <v>9657</v>
      </c>
      <c r="F15" s="47">
        <v>140563</v>
      </c>
      <c r="G15" s="47">
        <v>140533</v>
      </c>
      <c r="H15" s="47">
        <v>140533</v>
      </c>
      <c r="I15" s="79">
        <v>5</v>
      </c>
      <c r="J15" s="47">
        <v>27772</v>
      </c>
      <c r="K15" s="47">
        <v>27772</v>
      </c>
      <c r="L15" s="47">
        <v>1387</v>
      </c>
      <c r="M15" s="79">
        <v>0</v>
      </c>
      <c r="O15" s="90">
        <f t="shared" si="1"/>
        <v>1.3337423476532803E-5</v>
      </c>
      <c r="P15" s="101"/>
      <c r="R15" s="90">
        <f t="shared" si="0"/>
        <v>0</v>
      </c>
      <c r="S15" s="101"/>
    </row>
    <row r="16" spans="2:19" x14ac:dyDescent="0.25">
      <c r="B16" s="127"/>
      <c r="C16" s="127"/>
      <c r="D16" s="127"/>
      <c r="E16" s="106" t="s">
        <v>9695</v>
      </c>
      <c r="F16" s="47">
        <v>43236</v>
      </c>
      <c r="G16" s="47">
        <v>41312</v>
      </c>
      <c r="H16" s="47">
        <v>41217</v>
      </c>
      <c r="I16" s="79">
        <v>119</v>
      </c>
      <c r="J16" s="47">
        <v>4498</v>
      </c>
      <c r="K16" s="47">
        <v>4498</v>
      </c>
      <c r="L16" s="47">
        <v>93</v>
      </c>
      <c r="M16" s="79">
        <v>2</v>
      </c>
      <c r="O16" s="90">
        <f t="shared" si="1"/>
        <v>3.1743067874148072E-4</v>
      </c>
      <c r="P16" s="101"/>
      <c r="R16" s="90">
        <f t="shared" si="0"/>
        <v>3.3547703156503388E-6</v>
      </c>
      <c r="S16" s="101"/>
    </row>
    <row r="17" spans="2:19" x14ac:dyDescent="0.25">
      <c r="B17" s="127"/>
      <c r="C17" s="127"/>
      <c r="D17" s="127"/>
      <c r="E17" s="106" t="s">
        <v>9659</v>
      </c>
      <c r="F17" s="47">
        <v>216534</v>
      </c>
      <c r="G17" s="47">
        <v>186831</v>
      </c>
      <c r="H17" s="47">
        <v>187019</v>
      </c>
      <c r="I17" s="79">
        <v>2</v>
      </c>
      <c r="J17" s="47">
        <v>48213</v>
      </c>
      <c r="K17" s="47">
        <v>40880</v>
      </c>
      <c r="L17" s="47">
        <v>1490</v>
      </c>
      <c r="M17" s="79">
        <v>0</v>
      </c>
      <c r="O17" s="90">
        <f t="shared" si="1"/>
        <v>5.3349693906131213E-6</v>
      </c>
      <c r="P17" s="101"/>
      <c r="R17" s="90">
        <f t="shared" si="0"/>
        <v>0</v>
      </c>
      <c r="S17" s="101"/>
    </row>
    <row r="18" spans="2:19" x14ac:dyDescent="0.25">
      <c r="B18" s="127"/>
      <c r="C18" s="127" t="s">
        <v>1108</v>
      </c>
      <c r="D18" s="106" t="s">
        <v>1104</v>
      </c>
      <c r="E18" s="106" t="s">
        <v>9696</v>
      </c>
      <c r="F18" s="47">
        <v>151718</v>
      </c>
      <c r="G18" s="47">
        <v>151718</v>
      </c>
      <c r="H18" s="47">
        <v>151718</v>
      </c>
      <c r="I18" s="79">
        <v>0</v>
      </c>
      <c r="J18" s="47">
        <v>83829</v>
      </c>
      <c r="K18" s="47">
        <v>83829</v>
      </c>
      <c r="L18" s="47">
        <v>0</v>
      </c>
      <c r="M18" s="79">
        <v>11</v>
      </c>
      <c r="O18" s="90">
        <f t="shared" si="1"/>
        <v>0</v>
      </c>
      <c r="P18" s="101"/>
      <c r="R18" s="90">
        <f t="shared" si="0"/>
        <v>1.8451236736076865E-5</v>
      </c>
      <c r="S18" s="101"/>
    </row>
    <row r="19" spans="2:19" x14ac:dyDescent="0.25">
      <c r="B19" s="127"/>
      <c r="C19" s="127"/>
      <c r="D19" s="127" t="s">
        <v>1102</v>
      </c>
      <c r="E19" s="106" t="s">
        <v>85</v>
      </c>
      <c r="F19" s="47">
        <v>14648</v>
      </c>
      <c r="G19" s="47">
        <v>14648</v>
      </c>
      <c r="H19" s="47">
        <v>14648</v>
      </c>
      <c r="I19" s="79">
        <v>0</v>
      </c>
      <c r="J19" s="47">
        <v>7038</v>
      </c>
      <c r="K19" s="47">
        <v>7038</v>
      </c>
      <c r="L19" s="47">
        <v>0</v>
      </c>
      <c r="M19" s="79">
        <v>1</v>
      </c>
      <c r="O19" s="90">
        <f t="shared" si="1"/>
        <v>0</v>
      </c>
      <c r="P19" s="101"/>
      <c r="R19" s="90">
        <f t="shared" si="0"/>
        <v>1.6773851578251694E-6</v>
      </c>
      <c r="S19" s="101"/>
    </row>
    <row r="20" spans="2:19" x14ac:dyDescent="0.25">
      <c r="B20" s="127"/>
      <c r="C20" s="127"/>
      <c r="D20" s="127"/>
      <c r="E20" s="106" t="s">
        <v>9697</v>
      </c>
      <c r="F20" s="47">
        <v>1051</v>
      </c>
      <c r="G20" s="47">
        <v>1051</v>
      </c>
      <c r="H20" s="47">
        <v>1051</v>
      </c>
      <c r="I20" s="79">
        <v>0</v>
      </c>
      <c r="J20" s="47">
        <v>1239</v>
      </c>
      <c r="K20" s="47">
        <v>1233</v>
      </c>
      <c r="L20" s="47">
        <v>0</v>
      </c>
      <c r="M20" s="79">
        <v>8</v>
      </c>
      <c r="O20" s="90">
        <f t="shared" si="1"/>
        <v>0</v>
      </c>
      <c r="P20" s="101"/>
      <c r="R20" s="90">
        <f t="shared" si="0"/>
        <v>1.3419081262601355E-5</v>
      </c>
      <c r="S20" s="101"/>
    </row>
    <row r="21" spans="2:19" x14ac:dyDescent="0.25">
      <c r="B21" s="127"/>
      <c r="C21" s="127"/>
      <c r="D21" s="127" t="s">
        <v>151</v>
      </c>
      <c r="E21" s="106" t="s">
        <v>9698</v>
      </c>
      <c r="F21" s="47">
        <v>1067274</v>
      </c>
      <c r="G21" s="47">
        <v>1067272</v>
      </c>
      <c r="H21" s="47">
        <v>1067266</v>
      </c>
      <c r="I21" s="79">
        <v>0</v>
      </c>
      <c r="J21" s="47">
        <v>496015</v>
      </c>
      <c r="K21" s="47">
        <v>496014</v>
      </c>
      <c r="L21" s="47">
        <v>3</v>
      </c>
      <c r="M21" s="79">
        <v>282</v>
      </c>
      <c r="O21" s="90">
        <f t="shared" si="1"/>
        <v>0</v>
      </c>
      <c r="P21" s="101"/>
      <c r="R21" s="90">
        <f>M21/$R$3</f>
        <v>4.7302261450669778E-4</v>
      </c>
      <c r="S21" s="101"/>
    </row>
    <row r="22" spans="2:19" x14ac:dyDescent="0.25">
      <c r="B22" s="127"/>
      <c r="C22" s="127"/>
      <c r="D22" s="127"/>
      <c r="E22" s="106" t="s">
        <v>9674</v>
      </c>
      <c r="F22" s="47">
        <v>8679</v>
      </c>
      <c r="G22" s="47">
        <v>8679</v>
      </c>
      <c r="H22" s="47">
        <v>8679</v>
      </c>
      <c r="I22" s="79">
        <v>0</v>
      </c>
      <c r="J22" s="47">
        <v>9806</v>
      </c>
      <c r="K22" s="47">
        <v>9806</v>
      </c>
      <c r="L22" s="47">
        <v>5</v>
      </c>
      <c r="M22" s="79">
        <v>2</v>
      </c>
      <c r="O22" s="90">
        <f t="shared" si="1"/>
        <v>0</v>
      </c>
      <c r="P22" s="101"/>
      <c r="R22" s="90">
        <f t="shared" si="0"/>
        <v>3.3547703156503388E-6</v>
      </c>
      <c r="S22" s="101"/>
    </row>
    <row r="23" spans="2:19" x14ac:dyDescent="0.25">
      <c r="B23" s="127" t="s">
        <v>1299</v>
      </c>
      <c r="C23" s="106" t="s">
        <v>1298</v>
      </c>
      <c r="D23" s="106" t="s">
        <v>910</v>
      </c>
      <c r="E23" s="106" t="s">
        <v>9699</v>
      </c>
      <c r="F23" s="47">
        <v>79522</v>
      </c>
      <c r="G23" s="47">
        <v>79522</v>
      </c>
      <c r="H23" s="47">
        <v>79522</v>
      </c>
      <c r="I23" s="79">
        <v>0</v>
      </c>
      <c r="J23" s="47">
        <v>19139</v>
      </c>
      <c r="K23" s="47">
        <v>19134</v>
      </c>
      <c r="L23" s="47">
        <v>88</v>
      </c>
      <c r="M23" s="79">
        <v>33</v>
      </c>
      <c r="O23" s="90">
        <f t="shared" si="1"/>
        <v>0</v>
      </c>
      <c r="P23" s="101"/>
      <c r="R23" s="90">
        <f t="shared" si="0"/>
        <v>5.5353710208230594E-5</v>
      </c>
      <c r="S23" s="101"/>
    </row>
    <row r="24" spans="2:19" x14ac:dyDescent="0.25">
      <c r="B24" s="127"/>
      <c r="C24" s="106" t="s">
        <v>1310</v>
      </c>
      <c r="D24" s="106" t="s">
        <v>1310</v>
      </c>
      <c r="E24" s="106" t="s">
        <v>9700</v>
      </c>
      <c r="F24" s="47">
        <v>10802</v>
      </c>
      <c r="G24" s="47">
        <v>10802</v>
      </c>
      <c r="H24" s="47">
        <v>10802</v>
      </c>
      <c r="I24" s="79">
        <v>44</v>
      </c>
      <c r="J24" s="47">
        <v>3015</v>
      </c>
      <c r="K24" s="47">
        <v>3015</v>
      </c>
      <c r="L24" s="47">
        <v>0</v>
      </c>
      <c r="M24" s="79">
        <v>114</v>
      </c>
      <c r="O24" s="90">
        <f t="shared" si="1"/>
        <v>1.1736932659348867E-4</v>
      </c>
      <c r="P24" s="101"/>
      <c r="R24" s="90">
        <f t="shared" si="0"/>
        <v>1.9122190799206933E-4</v>
      </c>
      <c r="S24" s="101"/>
    </row>
    <row r="25" spans="2:19" x14ac:dyDescent="0.25">
      <c r="B25" s="127"/>
      <c r="C25" s="127" t="s">
        <v>1311</v>
      </c>
      <c r="D25" s="127" t="s">
        <v>1312</v>
      </c>
      <c r="E25" s="106" t="s">
        <v>9701</v>
      </c>
      <c r="F25" s="47">
        <v>7</v>
      </c>
      <c r="G25" s="47">
        <v>0</v>
      </c>
      <c r="H25" s="47">
        <v>0</v>
      </c>
      <c r="I25" s="79">
        <v>6</v>
      </c>
      <c r="J25" s="47">
        <v>2</v>
      </c>
      <c r="K25" s="47">
        <v>0</v>
      </c>
      <c r="L25" s="47">
        <v>0</v>
      </c>
      <c r="M25" s="79">
        <v>0</v>
      </c>
      <c r="O25" s="90">
        <f t="shared" si="1"/>
        <v>1.6004908171839365E-5</v>
      </c>
      <c r="P25" s="101"/>
      <c r="R25" s="90">
        <f t="shared" si="0"/>
        <v>0</v>
      </c>
      <c r="S25" s="101"/>
    </row>
    <row r="26" spans="2:19" x14ac:dyDescent="0.25">
      <c r="B26" s="127"/>
      <c r="C26" s="127"/>
      <c r="D26" s="127"/>
      <c r="E26" s="106" t="s">
        <v>9702</v>
      </c>
      <c r="F26" s="47">
        <v>68</v>
      </c>
      <c r="G26" s="47">
        <v>0</v>
      </c>
      <c r="H26" s="47">
        <v>0</v>
      </c>
      <c r="I26" s="79">
        <v>64</v>
      </c>
      <c r="J26" s="47">
        <v>0</v>
      </c>
      <c r="K26" s="47">
        <v>0</v>
      </c>
      <c r="L26" s="47">
        <v>0</v>
      </c>
      <c r="M26" s="79">
        <v>0</v>
      </c>
      <c r="O26" s="90">
        <f t="shared" si="1"/>
        <v>1.7071902049961988E-4</v>
      </c>
      <c r="P26" s="101"/>
      <c r="R26" s="90">
        <f t="shared" si="0"/>
        <v>0</v>
      </c>
      <c r="S26" s="101"/>
    </row>
    <row r="27" spans="2:19" x14ac:dyDescent="0.25">
      <c r="B27" s="127"/>
      <c r="C27" s="106" t="s">
        <v>1317</v>
      </c>
      <c r="D27" s="106" t="s">
        <v>1318</v>
      </c>
      <c r="E27" s="106" t="s">
        <v>9703</v>
      </c>
      <c r="F27" s="47">
        <v>10</v>
      </c>
      <c r="G27" s="47">
        <v>0</v>
      </c>
      <c r="H27" s="47">
        <v>0</v>
      </c>
      <c r="I27" s="79">
        <v>9</v>
      </c>
      <c r="J27" s="47">
        <v>2</v>
      </c>
      <c r="K27" s="47">
        <v>0</v>
      </c>
      <c r="L27" s="47">
        <v>0</v>
      </c>
      <c r="M27" s="79">
        <v>0</v>
      </c>
      <c r="O27" s="90">
        <f t="shared" si="1"/>
        <v>2.4007362257759047E-5</v>
      </c>
      <c r="P27" s="101"/>
      <c r="R27" s="90">
        <f t="shared" si="0"/>
        <v>0</v>
      </c>
      <c r="S27" s="101"/>
    </row>
    <row r="28" spans="2:19" x14ac:dyDescent="0.25">
      <c r="B28" s="127" t="s">
        <v>1639</v>
      </c>
      <c r="C28" s="106" t="s">
        <v>1631</v>
      </c>
      <c r="D28" s="106" t="s">
        <v>1627</v>
      </c>
      <c r="E28" s="106" t="s">
        <v>9704</v>
      </c>
      <c r="F28" s="47">
        <v>40</v>
      </c>
      <c r="G28" s="47">
        <v>0</v>
      </c>
      <c r="H28" s="47">
        <v>2</v>
      </c>
      <c r="I28" s="79">
        <v>1</v>
      </c>
      <c r="J28" s="47">
        <v>26</v>
      </c>
      <c r="K28" s="47">
        <v>0</v>
      </c>
      <c r="L28" s="47">
        <v>1</v>
      </c>
      <c r="M28" s="79">
        <v>1</v>
      </c>
      <c r="O28" s="90">
        <f t="shared" si="1"/>
        <v>2.6674846953065606E-6</v>
      </c>
      <c r="P28" s="101"/>
      <c r="R28" s="90">
        <f t="shared" si="0"/>
        <v>1.6773851578251694E-6</v>
      </c>
      <c r="S28" s="101"/>
    </row>
    <row r="29" spans="2:19" x14ac:dyDescent="0.25">
      <c r="B29" s="127"/>
      <c r="C29" s="127" t="s">
        <v>1622</v>
      </c>
      <c r="D29" s="106"/>
      <c r="E29" s="106"/>
      <c r="F29" s="47">
        <v>0</v>
      </c>
      <c r="G29" s="47">
        <v>0</v>
      </c>
      <c r="H29" s="47">
        <v>0</v>
      </c>
      <c r="I29" s="79">
        <v>0</v>
      </c>
      <c r="J29" s="47">
        <v>12</v>
      </c>
      <c r="K29" s="47">
        <v>5</v>
      </c>
      <c r="L29" s="47">
        <v>0</v>
      </c>
      <c r="M29" s="79">
        <v>1</v>
      </c>
      <c r="O29" s="90">
        <f t="shared" si="1"/>
        <v>0</v>
      </c>
      <c r="P29" s="101"/>
      <c r="R29" s="90">
        <f t="shared" si="0"/>
        <v>1.6773851578251694E-6</v>
      </c>
      <c r="S29" s="101"/>
    </row>
    <row r="30" spans="2:19" x14ac:dyDescent="0.25">
      <c r="B30" s="127"/>
      <c r="C30" s="127"/>
      <c r="D30" s="106" t="s">
        <v>1621</v>
      </c>
      <c r="E30" s="106" t="s">
        <v>9681</v>
      </c>
      <c r="F30" s="47">
        <v>19167</v>
      </c>
      <c r="G30" s="47">
        <v>19167</v>
      </c>
      <c r="H30" s="47">
        <v>19166</v>
      </c>
      <c r="I30" s="79">
        <v>17278</v>
      </c>
      <c r="J30" s="47">
        <v>250</v>
      </c>
      <c r="K30" s="47">
        <v>250</v>
      </c>
      <c r="L30" s="47">
        <v>0</v>
      </c>
      <c r="M30" s="79">
        <v>0</v>
      </c>
      <c r="O30" s="90">
        <f t="shared" si="1"/>
        <v>4.6088800565506759E-2</v>
      </c>
      <c r="P30" s="101"/>
      <c r="R30" s="90">
        <f t="shared" si="0"/>
        <v>0</v>
      </c>
      <c r="S30" s="101"/>
    </row>
    <row r="31" spans="2:19" x14ac:dyDescent="0.25">
      <c r="B31" s="127"/>
      <c r="C31" s="127"/>
      <c r="D31" s="127" t="s">
        <v>1620</v>
      </c>
      <c r="E31" s="106" t="s">
        <v>9682</v>
      </c>
      <c r="F31" s="47">
        <v>164623</v>
      </c>
      <c r="G31" s="47">
        <v>164620</v>
      </c>
      <c r="H31" s="47">
        <v>164547</v>
      </c>
      <c r="I31" s="79">
        <v>86876</v>
      </c>
      <c r="J31" s="47">
        <v>63092</v>
      </c>
      <c r="K31" s="47">
        <v>63085</v>
      </c>
      <c r="L31" s="47">
        <v>1</v>
      </c>
      <c r="M31" s="79">
        <v>16429</v>
      </c>
      <c r="O31" s="90">
        <f t="shared" si="1"/>
        <v>0.23174040038945276</v>
      </c>
      <c r="P31" s="101"/>
      <c r="R31" s="90">
        <f t="shared" si="0"/>
        <v>2.7557760757909711E-2</v>
      </c>
      <c r="S31" s="101"/>
    </row>
    <row r="32" spans="2:19" x14ac:dyDescent="0.25">
      <c r="B32" s="127"/>
      <c r="C32" s="127"/>
      <c r="D32" s="127"/>
      <c r="E32" s="106" t="s">
        <v>9705</v>
      </c>
      <c r="F32" s="47">
        <v>115</v>
      </c>
      <c r="G32" s="47">
        <v>115</v>
      </c>
      <c r="H32" s="47">
        <v>115</v>
      </c>
      <c r="I32" s="79">
        <v>14</v>
      </c>
      <c r="J32" s="47">
        <v>11</v>
      </c>
      <c r="K32" s="47">
        <v>11</v>
      </c>
      <c r="L32" s="47">
        <v>0</v>
      </c>
      <c r="M32" s="79">
        <v>0</v>
      </c>
      <c r="O32" s="90">
        <f t="shared" si="1"/>
        <v>3.7344785734291846E-5</v>
      </c>
      <c r="P32" s="101"/>
      <c r="R32" s="90">
        <f t="shared" si="0"/>
        <v>0</v>
      </c>
      <c r="S32" s="101"/>
    </row>
    <row r="33" spans="2:19" x14ac:dyDescent="0.25">
      <c r="B33" s="127"/>
      <c r="C33" s="127"/>
      <c r="D33" s="127"/>
      <c r="E33" s="106" t="s">
        <v>9706</v>
      </c>
      <c r="F33" s="47">
        <v>786</v>
      </c>
      <c r="G33" s="47">
        <v>786</v>
      </c>
      <c r="H33" s="47">
        <v>786</v>
      </c>
      <c r="I33" s="79">
        <v>633</v>
      </c>
      <c r="J33" s="47">
        <v>38</v>
      </c>
      <c r="K33" s="47">
        <v>38</v>
      </c>
      <c r="L33" s="47">
        <v>0</v>
      </c>
      <c r="M33" s="79">
        <v>0</v>
      </c>
      <c r="O33" s="90">
        <f t="shared" si="1"/>
        <v>1.6885178121290529E-3</v>
      </c>
      <c r="P33" s="101"/>
      <c r="R33" s="90">
        <f t="shared" si="0"/>
        <v>0</v>
      </c>
      <c r="S33" s="101"/>
    </row>
    <row r="34" spans="2:19" x14ac:dyDescent="0.25">
      <c r="B34" s="127"/>
      <c r="C34" s="127"/>
      <c r="D34" s="127"/>
      <c r="E34" s="106" t="s">
        <v>9707</v>
      </c>
      <c r="F34" s="47">
        <v>31</v>
      </c>
      <c r="G34" s="47">
        <v>0</v>
      </c>
      <c r="H34" s="47">
        <v>0</v>
      </c>
      <c r="I34" s="79">
        <v>1</v>
      </c>
      <c r="J34" s="47">
        <v>0</v>
      </c>
      <c r="K34" s="47">
        <v>0</v>
      </c>
      <c r="L34" s="47">
        <v>0</v>
      </c>
      <c r="M34" s="79">
        <v>0</v>
      </c>
      <c r="O34" s="90">
        <f t="shared" si="1"/>
        <v>2.6674846953065606E-6</v>
      </c>
      <c r="P34" s="101"/>
      <c r="R34" s="90">
        <f t="shared" si="0"/>
        <v>0</v>
      </c>
      <c r="S34" s="101"/>
    </row>
    <row r="35" spans="2:19" x14ac:dyDescent="0.25">
      <c r="B35" s="127"/>
      <c r="C35" s="127"/>
      <c r="D35" s="127"/>
      <c r="E35" s="106" t="s">
        <v>9708</v>
      </c>
      <c r="F35" s="47">
        <v>308</v>
      </c>
      <c r="G35" s="47">
        <v>308</v>
      </c>
      <c r="H35" s="47">
        <v>308</v>
      </c>
      <c r="I35" s="79">
        <v>161</v>
      </c>
      <c r="J35" s="47">
        <v>58</v>
      </c>
      <c r="K35" s="47">
        <v>58</v>
      </c>
      <c r="L35" s="47">
        <v>0</v>
      </c>
      <c r="M35" s="79">
        <v>0</v>
      </c>
      <c r="O35" s="90">
        <f t="shared" si="1"/>
        <v>4.2946503594435629E-4</v>
      </c>
      <c r="P35" s="101"/>
      <c r="R35" s="90">
        <f t="shared" si="0"/>
        <v>0</v>
      </c>
      <c r="S35" s="101"/>
    </row>
    <row r="36" spans="2:19" x14ac:dyDescent="0.25">
      <c r="B36" s="127"/>
      <c r="C36" s="127"/>
      <c r="D36" s="127"/>
      <c r="E36" s="106" t="s">
        <v>9683</v>
      </c>
      <c r="F36" s="47">
        <v>148</v>
      </c>
      <c r="G36" s="47">
        <v>148</v>
      </c>
      <c r="H36" s="47">
        <v>148</v>
      </c>
      <c r="I36" s="79">
        <v>10</v>
      </c>
      <c r="J36" s="47">
        <v>7</v>
      </c>
      <c r="K36" s="47">
        <v>7</v>
      </c>
      <c r="L36" s="47">
        <v>0</v>
      </c>
      <c r="M36" s="79">
        <v>0</v>
      </c>
      <c r="O36" s="90">
        <f t="shared" si="1"/>
        <v>2.6674846953065606E-5</v>
      </c>
      <c r="P36" s="101"/>
      <c r="R36" s="90">
        <f t="shared" si="0"/>
        <v>0</v>
      </c>
      <c r="S36" s="101"/>
    </row>
    <row r="37" spans="2:19" x14ac:dyDescent="0.25">
      <c r="B37" s="127"/>
      <c r="C37" s="127"/>
      <c r="D37" s="127"/>
      <c r="E37" s="106" t="s">
        <v>1403</v>
      </c>
      <c r="F37" s="47">
        <v>10</v>
      </c>
      <c r="G37" s="47">
        <v>10</v>
      </c>
      <c r="H37" s="47">
        <v>10</v>
      </c>
      <c r="I37" s="79">
        <v>1</v>
      </c>
      <c r="J37" s="47">
        <v>0</v>
      </c>
      <c r="K37" s="47">
        <v>0</v>
      </c>
      <c r="L37" s="47">
        <v>0</v>
      </c>
      <c r="M37" s="79">
        <v>0</v>
      </c>
      <c r="O37" s="90">
        <f t="shared" si="1"/>
        <v>2.6674846953065606E-6</v>
      </c>
      <c r="P37" s="101"/>
      <c r="R37" s="90">
        <f t="shared" si="0"/>
        <v>0</v>
      </c>
      <c r="S37" s="101"/>
    </row>
    <row r="38" spans="2:19" x14ac:dyDescent="0.25">
      <c r="B38" s="127"/>
      <c r="C38" s="127"/>
      <c r="D38" s="127"/>
      <c r="E38" s="106" t="s">
        <v>9684</v>
      </c>
      <c r="F38" s="47">
        <v>1204</v>
      </c>
      <c r="G38" s="47">
        <v>1204</v>
      </c>
      <c r="H38" s="47">
        <v>1204</v>
      </c>
      <c r="I38" s="79">
        <v>8</v>
      </c>
      <c r="J38" s="47">
        <v>101</v>
      </c>
      <c r="K38" s="47">
        <v>101</v>
      </c>
      <c r="L38" s="47">
        <v>0</v>
      </c>
      <c r="M38" s="79">
        <v>0</v>
      </c>
      <c r="O38" s="90">
        <f t="shared" si="1"/>
        <v>2.1339877562452485E-5</v>
      </c>
      <c r="P38" s="101"/>
      <c r="R38" s="90">
        <f t="shared" si="0"/>
        <v>0</v>
      </c>
      <c r="S38" s="101"/>
    </row>
    <row r="39" spans="2:19" x14ac:dyDescent="0.25">
      <c r="B39" s="127"/>
      <c r="C39" s="127"/>
      <c r="D39" s="127"/>
      <c r="E39" s="106" t="s">
        <v>170</v>
      </c>
      <c r="F39" s="47">
        <v>34</v>
      </c>
      <c r="G39" s="47">
        <v>34</v>
      </c>
      <c r="H39" s="47">
        <v>34</v>
      </c>
      <c r="I39" s="79">
        <v>1</v>
      </c>
      <c r="J39" s="47">
        <v>4</v>
      </c>
      <c r="K39" s="47">
        <v>4</v>
      </c>
      <c r="L39" s="47">
        <v>0</v>
      </c>
      <c r="M39" s="79">
        <v>0</v>
      </c>
      <c r="O39" s="90">
        <f t="shared" si="1"/>
        <v>2.6674846953065606E-6</v>
      </c>
      <c r="P39" s="101"/>
      <c r="R39" s="90">
        <f t="shared" si="0"/>
        <v>0</v>
      </c>
      <c r="S39" s="101"/>
    </row>
    <row r="40" spans="2:19" x14ac:dyDescent="0.25">
      <c r="B40" s="127"/>
      <c r="C40" s="127"/>
      <c r="D40" s="106" t="s">
        <v>1617</v>
      </c>
      <c r="E40" s="106" t="s">
        <v>9709</v>
      </c>
      <c r="F40" s="47">
        <v>930</v>
      </c>
      <c r="G40" s="47">
        <v>930</v>
      </c>
      <c r="H40" s="47">
        <v>930</v>
      </c>
      <c r="I40" s="79">
        <v>46</v>
      </c>
      <c r="J40" s="47">
        <v>110</v>
      </c>
      <c r="K40" s="47">
        <v>110</v>
      </c>
      <c r="L40" s="47">
        <v>0</v>
      </c>
      <c r="M40" s="79">
        <v>0</v>
      </c>
      <c r="O40" s="90">
        <f t="shared" si="1"/>
        <v>1.2270429598410179E-4</v>
      </c>
      <c r="P40" s="101"/>
      <c r="R40" s="90">
        <f t="shared" si="0"/>
        <v>0</v>
      </c>
      <c r="S40" s="101"/>
    </row>
    <row r="41" spans="2:19" x14ac:dyDescent="0.25">
      <c r="B41" s="127"/>
      <c r="C41" s="127"/>
      <c r="D41" s="106" t="s">
        <v>1616</v>
      </c>
      <c r="E41" s="106" t="s">
        <v>9682</v>
      </c>
      <c r="F41" s="47">
        <v>1385</v>
      </c>
      <c r="G41" s="47">
        <v>1385</v>
      </c>
      <c r="H41" s="47">
        <v>1385</v>
      </c>
      <c r="I41" s="79">
        <v>372</v>
      </c>
      <c r="J41" s="47">
        <v>345</v>
      </c>
      <c r="K41" s="47">
        <v>345</v>
      </c>
      <c r="L41" s="47">
        <v>0</v>
      </c>
      <c r="M41" s="79">
        <v>168</v>
      </c>
      <c r="O41" s="90">
        <f t="shared" si="1"/>
        <v>9.9230430665404054E-4</v>
      </c>
      <c r="P41" s="101"/>
      <c r="R41" s="90">
        <f t="shared" si="0"/>
        <v>2.8180070651462845E-4</v>
      </c>
      <c r="S41" s="101"/>
    </row>
    <row r="42" spans="2:19" x14ac:dyDescent="0.25">
      <c r="B42" s="127" t="s">
        <v>179</v>
      </c>
      <c r="C42" s="127" t="s">
        <v>5285</v>
      </c>
      <c r="D42" s="127" t="s">
        <v>5282</v>
      </c>
      <c r="E42" s="106" t="s">
        <v>1315</v>
      </c>
      <c r="F42" s="47">
        <v>1584</v>
      </c>
      <c r="G42" s="47">
        <v>1584</v>
      </c>
      <c r="H42" s="47">
        <v>1584</v>
      </c>
      <c r="I42" s="79">
        <v>1</v>
      </c>
      <c r="J42" s="47">
        <v>311</v>
      </c>
      <c r="K42" s="47">
        <v>311</v>
      </c>
      <c r="L42" s="47">
        <v>0</v>
      </c>
      <c r="M42" s="79">
        <v>0</v>
      </c>
      <c r="O42" s="90">
        <f t="shared" si="1"/>
        <v>2.6674846953065606E-6</v>
      </c>
      <c r="P42" s="101"/>
      <c r="R42" s="90">
        <f t="shared" si="0"/>
        <v>0</v>
      </c>
      <c r="S42" s="101"/>
    </row>
    <row r="43" spans="2:19" x14ac:dyDescent="0.25">
      <c r="B43" s="127"/>
      <c r="C43" s="127"/>
      <c r="D43" s="127"/>
      <c r="E43" s="106" t="s">
        <v>1316</v>
      </c>
      <c r="F43" s="47">
        <v>10436</v>
      </c>
      <c r="G43" s="47">
        <v>10436</v>
      </c>
      <c r="H43" s="47">
        <v>10436</v>
      </c>
      <c r="I43" s="79">
        <v>32</v>
      </c>
      <c r="J43" s="47">
        <v>1159</v>
      </c>
      <c r="K43" s="47">
        <v>1159</v>
      </c>
      <c r="L43" s="47">
        <v>1</v>
      </c>
      <c r="M43" s="79">
        <v>1</v>
      </c>
      <c r="O43" s="90">
        <f t="shared" si="1"/>
        <v>8.5359510249809941E-5</v>
      </c>
      <c r="P43" s="101"/>
      <c r="R43" s="90">
        <f t="shared" si="0"/>
        <v>1.6773851578251694E-6</v>
      </c>
      <c r="S43" s="101"/>
    </row>
    <row r="44" spans="2:19" x14ac:dyDescent="0.25">
      <c r="B44" s="127"/>
      <c r="C44" s="127"/>
      <c r="D44" s="127" t="s">
        <v>5277</v>
      </c>
      <c r="E44" s="106" t="s">
        <v>9710</v>
      </c>
      <c r="F44" s="47">
        <v>18252</v>
      </c>
      <c r="G44" s="47">
        <v>18250</v>
      </c>
      <c r="H44" s="47">
        <v>18245</v>
      </c>
      <c r="I44" s="79">
        <v>79</v>
      </c>
      <c r="J44" s="47">
        <v>2142</v>
      </c>
      <c r="K44" s="47">
        <v>2142</v>
      </c>
      <c r="L44" s="47">
        <v>5</v>
      </c>
      <c r="M44" s="79">
        <v>0</v>
      </c>
      <c r="O44" s="90">
        <f t="shared" si="1"/>
        <v>2.107312909292183E-4</v>
      </c>
      <c r="P44" s="101"/>
      <c r="R44" s="90">
        <f t="shared" si="0"/>
        <v>0</v>
      </c>
      <c r="S44" s="101"/>
    </row>
    <row r="45" spans="2:19" x14ac:dyDescent="0.25">
      <c r="B45" s="127"/>
      <c r="C45" s="127"/>
      <c r="D45" s="127"/>
      <c r="E45" s="106" t="s">
        <v>9711</v>
      </c>
      <c r="F45" s="47">
        <v>163</v>
      </c>
      <c r="G45" s="47">
        <v>163</v>
      </c>
      <c r="H45" s="47">
        <v>163</v>
      </c>
      <c r="I45" s="79">
        <v>1</v>
      </c>
      <c r="J45" s="47">
        <v>38</v>
      </c>
      <c r="K45" s="47">
        <v>38</v>
      </c>
      <c r="L45" s="47">
        <v>0</v>
      </c>
      <c r="M45" s="79">
        <v>0</v>
      </c>
      <c r="O45" s="90">
        <f t="shared" si="1"/>
        <v>2.6674846953065606E-6</v>
      </c>
      <c r="P45" s="101"/>
      <c r="R45" s="90">
        <f t="shared" si="0"/>
        <v>0</v>
      </c>
      <c r="S45" s="101"/>
    </row>
    <row r="46" spans="2:19" x14ac:dyDescent="0.25">
      <c r="B46" s="127"/>
      <c r="C46" s="127"/>
      <c r="D46" s="127"/>
      <c r="E46" s="106" t="s">
        <v>9712</v>
      </c>
      <c r="F46" s="47">
        <v>2074</v>
      </c>
      <c r="G46" s="47">
        <v>2074</v>
      </c>
      <c r="H46" s="47">
        <v>2074</v>
      </c>
      <c r="I46" s="79">
        <v>1</v>
      </c>
      <c r="J46" s="47">
        <v>188</v>
      </c>
      <c r="K46" s="47">
        <v>188</v>
      </c>
      <c r="L46" s="47">
        <v>2</v>
      </c>
      <c r="M46" s="79">
        <v>0</v>
      </c>
      <c r="O46" s="90">
        <f t="shared" si="1"/>
        <v>2.6674846953065606E-6</v>
      </c>
      <c r="P46" s="101"/>
      <c r="R46" s="90">
        <f t="shared" si="0"/>
        <v>0</v>
      </c>
      <c r="S46" s="101"/>
    </row>
    <row r="47" spans="2:19" x14ac:dyDescent="0.25">
      <c r="B47" s="127" t="s">
        <v>5322</v>
      </c>
      <c r="C47" s="106"/>
      <c r="D47" s="106"/>
      <c r="E47" s="106"/>
      <c r="F47" s="47">
        <v>0</v>
      </c>
      <c r="G47" s="47">
        <v>0</v>
      </c>
      <c r="H47" s="47">
        <v>0</v>
      </c>
      <c r="I47" s="79">
        <v>0</v>
      </c>
      <c r="J47" s="47">
        <v>7</v>
      </c>
      <c r="K47" s="47">
        <v>7</v>
      </c>
      <c r="L47" s="47">
        <v>0</v>
      </c>
      <c r="M47" s="79">
        <v>3</v>
      </c>
      <c r="O47" s="90">
        <f t="shared" si="1"/>
        <v>0</v>
      </c>
      <c r="P47" s="101"/>
      <c r="R47" s="90">
        <f t="shared" si="0"/>
        <v>5.0321554734755086E-6</v>
      </c>
      <c r="S47" s="101"/>
    </row>
    <row r="48" spans="2:19" x14ac:dyDescent="0.25">
      <c r="B48" s="127"/>
      <c r="C48" s="127" t="s">
        <v>5320</v>
      </c>
      <c r="D48" s="106"/>
      <c r="E48" s="106"/>
      <c r="F48" s="47">
        <v>6</v>
      </c>
      <c r="G48" s="47">
        <v>6</v>
      </c>
      <c r="H48" s="47">
        <v>6</v>
      </c>
      <c r="I48" s="79">
        <v>2</v>
      </c>
      <c r="J48" s="47">
        <v>3401</v>
      </c>
      <c r="K48" s="47">
        <v>3400</v>
      </c>
      <c r="L48" s="47">
        <v>5</v>
      </c>
      <c r="M48" s="79">
        <v>3277</v>
      </c>
      <c r="O48" s="90">
        <f t="shared" si="1"/>
        <v>5.3349693906131213E-6</v>
      </c>
      <c r="P48" s="101"/>
      <c r="R48" s="90">
        <f t="shared" si="0"/>
        <v>5.4967911621930802E-3</v>
      </c>
      <c r="S48" s="101"/>
    </row>
    <row r="49" spans="2:19" x14ac:dyDescent="0.25">
      <c r="B49" s="127"/>
      <c r="C49" s="127"/>
      <c r="D49" s="106" t="s">
        <v>9713</v>
      </c>
      <c r="E49" s="106"/>
      <c r="F49" s="47">
        <v>0</v>
      </c>
      <c r="G49" s="47">
        <v>0</v>
      </c>
      <c r="H49" s="47">
        <v>0</v>
      </c>
      <c r="I49" s="79">
        <v>0</v>
      </c>
      <c r="J49" s="47">
        <v>1</v>
      </c>
      <c r="K49" s="47">
        <v>1</v>
      </c>
      <c r="L49" s="47">
        <v>0</v>
      </c>
      <c r="M49" s="79">
        <v>1</v>
      </c>
      <c r="O49" s="90">
        <f t="shared" si="1"/>
        <v>0</v>
      </c>
      <c r="P49" s="101"/>
      <c r="R49" s="90">
        <f t="shared" si="0"/>
        <v>1.6773851578251694E-6</v>
      </c>
      <c r="S49" s="101"/>
    </row>
    <row r="50" spans="2:19" x14ac:dyDescent="0.25">
      <c r="B50" s="127"/>
      <c r="C50" s="127"/>
      <c r="D50" s="127" t="s">
        <v>9714</v>
      </c>
      <c r="E50" s="106"/>
      <c r="F50" s="47">
        <v>2</v>
      </c>
      <c r="G50" s="47">
        <v>2</v>
      </c>
      <c r="H50" s="47">
        <v>2</v>
      </c>
      <c r="I50" s="79">
        <v>0</v>
      </c>
      <c r="J50" s="47">
        <v>30</v>
      </c>
      <c r="K50" s="47">
        <v>30</v>
      </c>
      <c r="L50" s="47">
        <v>0</v>
      </c>
      <c r="M50" s="79">
        <v>24</v>
      </c>
      <c r="O50" s="90">
        <f t="shared" si="1"/>
        <v>0</v>
      </c>
      <c r="P50" s="101"/>
      <c r="R50" s="90">
        <f t="shared" si="0"/>
        <v>4.0257243787804069E-5</v>
      </c>
      <c r="S50" s="101"/>
    </row>
    <row r="51" spans="2:19" x14ac:dyDescent="0.25">
      <c r="B51" s="127"/>
      <c r="C51" s="127"/>
      <c r="D51" s="127"/>
      <c r="E51" s="106" t="s">
        <v>9715</v>
      </c>
      <c r="F51" s="47">
        <v>1</v>
      </c>
      <c r="G51" s="47">
        <v>1</v>
      </c>
      <c r="H51" s="47">
        <v>1</v>
      </c>
      <c r="I51" s="79">
        <v>1</v>
      </c>
      <c r="J51" s="47">
        <v>0</v>
      </c>
      <c r="K51" s="47">
        <v>0</v>
      </c>
      <c r="L51" s="47">
        <v>0</v>
      </c>
      <c r="M51" s="79">
        <v>0</v>
      </c>
      <c r="O51" s="90">
        <f t="shared" si="1"/>
        <v>2.6674846953065606E-6</v>
      </c>
      <c r="P51" s="101"/>
      <c r="R51" s="90">
        <f t="shared" si="0"/>
        <v>0</v>
      </c>
      <c r="S51" s="101"/>
    </row>
    <row r="52" spans="2:19" x14ac:dyDescent="0.25">
      <c r="B52" s="127"/>
      <c r="C52" s="127"/>
      <c r="D52" s="127"/>
      <c r="E52" s="106" t="s">
        <v>9716</v>
      </c>
      <c r="F52" s="47">
        <v>1</v>
      </c>
      <c r="G52" s="47">
        <v>1</v>
      </c>
      <c r="H52" s="47">
        <v>1</v>
      </c>
      <c r="I52" s="79">
        <v>1</v>
      </c>
      <c r="J52" s="47">
        <v>0</v>
      </c>
      <c r="K52" s="47">
        <v>0</v>
      </c>
      <c r="L52" s="47">
        <v>0</v>
      </c>
      <c r="M52" s="79">
        <v>0</v>
      </c>
      <c r="O52" s="90">
        <f t="shared" si="1"/>
        <v>2.6674846953065606E-6</v>
      </c>
      <c r="P52" s="101"/>
      <c r="R52" s="90">
        <f t="shared" si="0"/>
        <v>0</v>
      </c>
      <c r="S52" s="101"/>
    </row>
    <row r="53" spans="2:19" x14ac:dyDescent="0.25">
      <c r="B53" s="127"/>
      <c r="C53" s="127"/>
      <c r="D53" s="127"/>
      <c r="E53" s="106" t="s">
        <v>9717</v>
      </c>
      <c r="F53" s="47">
        <v>2</v>
      </c>
      <c r="G53" s="47">
        <v>2</v>
      </c>
      <c r="H53" s="47">
        <v>2</v>
      </c>
      <c r="I53" s="79">
        <v>2</v>
      </c>
      <c r="J53" s="47">
        <v>0</v>
      </c>
      <c r="K53" s="47">
        <v>0</v>
      </c>
      <c r="L53" s="47">
        <v>0</v>
      </c>
      <c r="M53" s="79">
        <v>0</v>
      </c>
      <c r="O53" s="90">
        <f t="shared" si="1"/>
        <v>5.3349693906131213E-6</v>
      </c>
      <c r="P53" s="101"/>
      <c r="R53" s="90">
        <f t="shared" si="0"/>
        <v>0</v>
      </c>
      <c r="S53" s="101"/>
    </row>
    <row r="54" spans="2:19" x14ac:dyDescent="0.25">
      <c r="B54" s="127"/>
      <c r="C54" s="127"/>
      <c r="D54" s="127"/>
      <c r="E54" s="106" t="s">
        <v>9718</v>
      </c>
      <c r="F54" s="47">
        <v>1</v>
      </c>
      <c r="G54" s="47">
        <v>1</v>
      </c>
      <c r="H54" s="47">
        <v>1</v>
      </c>
      <c r="I54" s="79">
        <v>1</v>
      </c>
      <c r="J54" s="47">
        <v>0</v>
      </c>
      <c r="K54" s="47">
        <v>0</v>
      </c>
      <c r="L54" s="47">
        <v>0</v>
      </c>
      <c r="M54" s="79">
        <v>0</v>
      </c>
      <c r="O54" s="90">
        <f t="shared" si="1"/>
        <v>2.6674846953065606E-6</v>
      </c>
      <c r="P54" s="101"/>
      <c r="R54" s="90">
        <f t="shared" si="0"/>
        <v>0</v>
      </c>
      <c r="S54" s="101"/>
    </row>
    <row r="55" spans="2:19" x14ac:dyDescent="0.25">
      <c r="B55" s="127"/>
      <c r="C55" s="127"/>
      <c r="D55" s="127"/>
      <c r="E55" s="106" t="s">
        <v>9719</v>
      </c>
      <c r="F55" s="47">
        <v>1</v>
      </c>
      <c r="G55" s="47">
        <v>1</v>
      </c>
      <c r="H55" s="47">
        <v>1</v>
      </c>
      <c r="I55" s="79">
        <v>1</v>
      </c>
      <c r="J55" s="47">
        <v>0</v>
      </c>
      <c r="K55" s="47">
        <v>0</v>
      </c>
      <c r="L55" s="47">
        <v>0</v>
      </c>
      <c r="M55" s="79">
        <v>0</v>
      </c>
      <c r="O55" s="90">
        <f t="shared" si="1"/>
        <v>2.6674846953065606E-6</v>
      </c>
      <c r="P55" s="101"/>
      <c r="R55" s="90">
        <f t="shared" si="0"/>
        <v>0</v>
      </c>
      <c r="S55" s="101"/>
    </row>
    <row r="56" spans="2:19" x14ac:dyDescent="0.25">
      <c r="B56" s="127"/>
      <c r="C56" s="127"/>
      <c r="D56" s="106" t="s">
        <v>9720</v>
      </c>
      <c r="E56" s="106"/>
      <c r="F56" s="47">
        <v>0</v>
      </c>
      <c r="G56" s="47">
        <v>0</v>
      </c>
      <c r="H56" s="47">
        <v>0</v>
      </c>
      <c r="I56" s="79">
        <v>0</v>
      </c>
      <c r="J56" s="47">
        <v>1</v>
      </c>
      <c r="K56" s="47">
        <v>1</v>
      </c>
      <c r="L56" s="47">
        <v>0</v>
      </c>
      <c r="M56" s="79">
        <v>1</v>
      </c>
      <c r="O56" s="90">
        <f t="shared" si="1"/>
        <v>0</v>
      </c>
      <c r="P56" s="101"/>
      <c r="R56" s="90">
        <f t="shared" si="0"/>
        <v>1.6773851578251694E-6</v>
      </c>
      <c r="S56" s="101"/>
    </row>
    <row r="57" spans="2:19" x14ac:dyDescent="0.25">
      <c r="B57" s="127"/>
      <c r="C57" s="127"/>
      <c r="D57" s="106" t="s">
        <v>9721</v>
      </c>
      <c r="E57" s="106"/>
      <c r="F57" s="47">
        <v>0</v>
      </c>
      <c r="G57" s="47">
        <v>0</v>
      </c>
      <c r="H57" s="47">
        <v>0</v>
      </c>
      <c r="I57" s="79">
        <v>0</v>
      </c>
      <c r="J57" s="47">
        <v>7</v>
      </c>
      <c r="K57" s="47">
        <v>7</v>
      </c>
      <c r="L57" s="47">
        <v>0</v>
      </c>
      <c r="M57" s="79">
        <v>1</v>
      </c>
      <c r="O57" s="90">
        <f t="shared" si="1"/>
        <v>0</v>
      </c>
      <c r="P57" s="101"/>
      <c r="R57" s="90">
        <f t="shared" si="0"/>
        <v>1.6773851578251694E-6</v>
      </c>
      <c r="S57" s="101"/>
    </row>
    <row r="58" spans="2:19" x14ac:dyDescent="0.25">
      <c r="B58" s="127"/>
      <c r="C58" s="127"/>
      <c r="D58" s="106" t="s">
        <v>9722</v>
      </c>
      <c r="E58" s="106" t="s">
        <v>9723</v>
      </c>
      <c r="F58" s="47">
        <v>2</v>
      </c>
      <c r="G58" s="47">
        <v>2</v>
      </c>
      <c r="H58" s="47">
        <v>2</v>
      </c>
      <c r="I58" s="79">
        <v>1</v>
      </c>
      <c r="J58" s="47">
        <v>2</v>
      </c>
      <c r="K58" s="47">
        <v>2</v>
      </c>
      <c r="L58" s="47">
        <v>0</v>
      </c>
      <c r="M58" s="79">
        <v>0</v>
      </c>
      <c r="O58" s="90">
        <f t="shared" si="1"/>
        <v>2.6674846953065606E-6</v>
      </c>
      <c r="P58" s="101"/>
      <c r="R58" s="90">
        <f t="shared" si="0"/>
        <v>0</v>
      </c>
      <c r="S58" s="101"/>
    </row>
    <row r="59" spans="2:19" x14ac:dyDescent="0.25">
      <c r="B59" s="127"/>
      <c r="C59" s="127"/>
      <c r="D59" s="106" t="s">
        <v>9724</v>
      </c>
      <c r="E59" s="106" t="s">
        <v>9725</v>
      </c>
      <c r="F59" s="47">
        <v>10</v>
      </c>
      <c r="G59" s="47">
        <v>10</v>
      </c>
      <c r="H59" s="47">
        <v>10</v>
      </c>
      <c r="I59" s="79">
        <v>1</v>
      </c>
      <c r="J59" s="47">
        <v>6</v>
      </c>
      <c r="K59" s="47">
        <v>6</v>
      </c>
      <c r="L59" s="47">
        <v>0</v>
      </c>
      <c r="M59" s="79">
        <v>0</v>
      </c>
      <c r="O59" s="90">
        <f t="shared" si="1"/>
        <v>2.6674846953065606E-6</v>
      </c>
      <c r="P59" s="101"/>
      <c r="R59" s="90">
        <f t="shared" si="0"/>
        <v>0</v>
      </c>
      <c r="S59" s="101"/>
    </row>
    <row r="60" spans="2:19" x14ac:dyDescent="0.25">
      <c r="B60" s="127"/>
      <c r="C60" s="127"/>
      <c r="D60" s="106" t="s">
        <v>9726</v>
      </c>
      <c r="E60" s="106" t="s">
        <v>9725</v>
      </c>
      <c r="F60" s="47">
        <v>6</v>
      </c>
      <c r="G60" s="47">
        <v>6</v>
      </c>
      <c r="H60" s="47">
        <v>6</v>
      </c>
      <c r="I60" s="79">
        <v>1</v>
      </c>
      <c r="J60" s="47">
        <v>5</v>
      </c>
      <c r="K60" s="47">
        <v>5</v>
      </c>
      <c r="L60" s="47">
        <v>0</v>
      </c>
      <c r="M60" s="79">
        <v>0</v>
      </c>
      <c r="O60" s="90">
        <f t="shared" si="1"/>
        <v>2.6674846953065606E-6</v>
      </c>
      <c r="P60" s="101"/>
      <c r="R60" s="90">
        <f t="shared" si="0"/>
        <v>0</v>
      </c>
      <c r="S60" s="101"/>
    </row>
    <row r="61" spans="2:19" x14ac:dyDescent="0.25">
      <c r="B61" s="127"/>
      <c r="C61" s="127"/>
      <c r="D61" s="106" t="s">
        <v>9727</v>
      </c>
      <c r="E61" s="106" t="s">
        <v>9725</v>
      </c>
      <c r="F61" s="47">
        <v>8</v>
      </c>
      <c r="G61" s="47">
        <v>8</v>
      </c>
      <c r="H61" s="47">
        <v>8</v>
      </c>
      <c r="I61" s="79">
        <v>0</v>
      </c>
      <c r="J61" s="47">
        <v>5</v>
      </c>
      <c r="K61" s="47">
        <v>5</v>
      </c>
      <c r="L61" s="47">
        <v>0</v>
      </c>
      <c r="M61" s="79">
        <v>1</v>
      </c>
      <c r="O61" s="90">
        <f t="shared" si="1"/>
        <v>0</v>
      </c>
      <c r="P61" s="101"/>
      <c r="R61" s="90">
        <f t="shared" si="0"/>
        <v>1.6773851578251694E-6</v>
      </c>
      <c r="S61" s="101"/>
    </row>
    <row r="62" spans="2:19" x14ac:dyDescent="0.25">
      <c r="B62" s="127"/>
      <c r="C62" s="127"/>
      <c r="D62" s="106" t="s">
        <v>9728</v>
      </c>
      <c r="E62" s="106" t="s">
        <v>9725</v>
      </c>
      <c r="F62" s="47">
        <v>4</v>
      </c>
      <c r="G62" s="47">
        <v>4</v>
      </c>
      <c r="H62" s="47">
        <v>4</v>
      </c>
      <c r="I62" s="79">
        <v>4</v>
      </c>
      <c r="J62" s="47">
        <v>2</v>
      </c>
      <c r="K62" s="47">
        <v>2</v>
      </c>
      <c r="L62" s="47">
        <v>0</v>
      </c>
      <c r="M62" s="79">
        <v>1</v>
      </c>
      <c r="O62" s="90">
        <f t="shared" si="1"/>
        <v>1.0669938781226243E-5</v>
      </c>
      <c r="P62" s="101"/>
      <c r="R62" s="90">
        <f t="shared" si="0"/>
        <v>1.6773851578251694E-6</v>
      </c>
      <c r="S62" s="101"/>
    </row>
    <row r="63" spans="2:19" x14ac:dyDescent="0.25">
      <c r="B63" s="127"/>
      <c r="C63" s="127"/>
      <c r="D63" s="106" t="s">
        <v>9729</v>
      </c>
      <c r="E63" s="106" t="s">
        <v>9730</v>
      </c>
      <c r="F63" s="47">
        <v>3</v>
      </c>
      <c r="G63" s="47">
        <v>3</v>
      </c>
      <c r="H63" s="47">
        <v>3</v>
      </c>
      <c r="I63" s="79">
        <v>1</v>
      </c>
      <c r="J63" s="47">
        <v>1</v>
      </c>
      <c r="K63" s="47">
        <v>1</v>
      </c>
      <c r="L63" s="47">
        <v>0</v>
      </c>
      <c r="M63" s="79">
        <v>0</v>
      </c>
      <c r="O63" s="90">
        <f t="shared" si="1"/>
        <v>2.6674846953065606E-6</v>
      </c>
      <c r="P63" s="101"/>
      <c r="R63" s="90">
        <f t="shared" si="0"/>
        <v>0</v>
      </c>
      <c r="S63" s="101"/>
    </row>
    <row r="64" spans="2:19" x14ac:dyDescent="0.25">
      <c r="B64" s="127"/>
      <c r="C64" s="127"/>
      <c r="D64" s="106" t="s">
        <v>9731</v>
      </c>
      <c r="E64" s="106" t="s">
        <v>9730</v>
      </c>
      <c r="F64" s="47">
        <v>1</v>
      </c>
      <c r="G64" s="47">
        <v>1</v>
      </c>
      <c r="H64" s="47">
        <v>1</v>
      </c>
      <c r="I64" s="79">
        <v>1</v>
      </c>
      <c r="J64" s="47">
        <v>0</v>
      </c>
      <c r="K64" s="47">
        <v>0</v>
      </c>
      <c r="L64" s="47">
        <v>0</v>
      </c>
      <c r="M64" s="79">
        <v>0</v>
      </c>
      <c r="O64" s="90">
        <f t="shared" si="1"/>
        <v>2.6674846953065606E-6</v>
      </c>
      <c r="P64" s="101"/>
      <c r="R64" s="90">
        <f t="shared" si="0"/>
        <v>0</v>
      </c>
      <c r="S64" s="101"/>
    </row>
    <row r="65" spans="2:19" x14ac:dyDescent="0.25">
      <c r="B65" s="127"/>
      <c r="C65" s="127"/>
      <c r="D65" s="106" t="s">
        <v>9732</v>
      </c>
      <c r="E65" s="106" t="s">
        <v>9725</v>
      </c>
      <c r="F65" s="47">
        <v>2</v>
      </c>
      <c r="G65" s="47">
        <v>2</v>
      </c>
      <c r="H65" s="47">
        <v>2</v>
      </c>
      <c r="I65" s="79">
        <v>1</v>
      </c>
      <c r="J65" s="47">
        <v>3</v>
      </c>
      <c r="K65" s="47">
        <v>3</v>
      </c>
      <c r="L65" s="47">
        <v>0</v>
      </c>
      <c r="M65" s="79">
        <v>0</v>
      </c>
      <c r="O65" s="90">
        <f t="shared" si="1"/>
        <v>2.6674846953065606E-6</v>
      </c>
      <c r="P65" s="101"/>
      <c r="R65" s="90">
        <f t="shared" si="0"/>
        <v>0</v>
      </c>
      <c r="S65" s="101"/>
    </row>
    <row r="66" spans="2:19" x14ac:dyDescent="0.25">
      <c r="B66" s="127"/>
      <c r="C66" s="127"/>
      <c r="D66" s="106" t="s">
        <v>9733</v>
      </c>
      <c r="E66" s="106" t="s">
        <v>9725</v>
      </c>
      <c r="F66" s="47">
        <v>3</v>
      </c>
      <c r="G66" s="47">
        <v>3</v>
      </c>
      <c r="H66" s="47">
        <v>3</v>
      </c>
      <c r="I66" s="79">
        <v>1</v>
      </c>
      <c r="J66" s="47">
        <v>3</v>
      </c>
      <c r="K66" s="47">
        <v>3</v>
      </c>
      <c r="L66" s="47">
        <v>0</v>
      </c>
      <c r="M66" s="79">
        <v>0</v>
      </c>
      <c r="O66" s="90">
        <f t="shared" si="1"/>
        <v>2.6674846953065606E-6</v>
      </c>
      <c r="P66" s="101"/>
      <c r="R66" s="90">
        <f t="shared" si="0"/>
        <v>0</v>
      </c>
      <c r="S66" s="101"/>
    </row>
    <row r="67" spans="2:19" x14ac:dyDescent="0.25">
      <c r="B67" s="127"/>
      <c r="C67" s="127"/>
      <c r="D67" s="106" t="s">
        <v>9734</v>
      </c>
      <c r="E67" s="106" t="s">
        <v>9725</v>
      </c>
      <c r="F67" s="47">
        <v>1</v>
      </c>
      <c r="G67" s="47">
        <v>1</v>
      </c>
      <c r="H67" s="47">
        <v>1</v>
      </c>
      <c r="I67" s="79">
        <v>1</v>
      </c>
      <c r="J67" s="47">
        <v>2</v>
      </c>
      <c r="K67" s="47">
        <v>2</v>
      </c>
      <c r="L67" s="47">
        <v>0</v>
      </c>
      <c r="M67" s="79">
        <v>0</v>
      </c>
      <c r="O67" s="90">
        <f t="shared" si="1"/>
        <v>2.6674846953065606E-6</v>
      </c>
      <c r="P67" s="101"/>
      <c r="R67" s="90">
        <f t="shared" si="0"/>
        <v>0</v>
      </c>
      <c r="S67" s="101"/>
    </row>
    <row r="68" spans="2:19" x14ac:dyDescent="0.25">
      <c r="B68" s="127"/>
      <c r="C68" s="127"/>
      <c r="D68" s="106" t="s">
        <v>9735</v>
      </c>
      <c r="E68" s="106" t="s">
        <v>9725</v>
      </c>
      <c r="F68" s="47">
        <v>1</v>
      </c>
      <c r="G68" s="47">
        <v>1</v>
      </c>
      <c r="H68" s="47">
        <v>1</v>
      </c>
      <c r="I68" s="79">
        <v>1</v>
      </c>
      <c r="J68" s="47">
        <v>2</v>
      </c>
      <c r="K68" s="47">
        <v>2</v>
      </c>
      <c r="L68" s="47">
        <v>0</v>
      </c>
      <c r="M68" s="79">
        <v>0</v>
      </c>
      <c r="O68" s="90">
        <f t="shared" si="1"/>
        <v>2.6674846953065606E-6</v>
      </c>
      <c r="P68" s="101"/>
      <c r="R68" s="90">
        <f t="shared" si="0"/>
        <v>0</v>
      </c>
      <c r="S68" s="101"/>
    </row>
    <row r="69" spans="2:19" x14ac:dyDescent="0.25">
      <c r="B69" s="127"/>
      <c r="C69" s="127"/>
      <c r="D69" s="106" t="s">
        <v>9736</v>
      </c>
      <c r="E69" s="106" t="s">
        <v>9725</v>
      </c>
      <c r="F69" s="47">
        <v>2</v>
      </c>
      <c r="G69" s="47">
        <v>2</v>
      </c>
      <c r="H69" s="47">
        <v>2</v>
      </c>
      <c r="I69" s="79">
        <v>1</v>
      </c>
      <c r="J69" s="47">
        <v>3</v>
      </c>
      <c r="K69" s="47">
        <v>3</v>
      </c>
      <c r="L69" s="47">
        <v>0</v>
      </c>
      <c r="M69" s="79">
        <v>0</v>
      </c>
      <c r="O69" s="90">
        <f t="shared" si="1"/>
        <v>2.6674846953065606E-6</v>
      </c>
      <c r="P69" s="101"/>
      <c r="R69" s="90">
        <f t="shared" si="0"/>
        <v>0</v>
      </c>
      <c r="S69" s="101"/>
    </row>
    <row r="70" spans="2:19" x14ac:dyDescent="0.25">
      <c r="B70" s="127"/>
      <c r="C70" s="127"/>
      <c r="D70" s="106" t="s">
        <v>9737</v>
      </c>
      <c r="E70" s="106" t="s">
        <v>9725</v>
      </c>
      <c r="F70" s="47">
        <v>1</v>
      </c>
      <c r="G70" s="47">
        <v>1</v>
      </c>
      <c r="H70" s="47">
        <v>1</v>
      </c>
      <c r="I70" s="79">
        <v>1</v>
      </c>
      <c r="J70" s="47">
        <v>2</v>
      </c>
      <c r="K70" s="47">
        <v>2</v>
      </c>
      <c r="L70" s="47">
        <v>0</v>
      </c>
      <c r="M70" s="79">
        <v>0</v>
      </c>
      <c r="O70" s="90">
        <f t="shared" si="1"/>
        <v>2.6674846953065606E-6</v>
      </c>
      <c r="P70" s="101"/>
      <c r="R70" s="90">
        <f t="shared" si="0"/>
        <v>0</v>
      </c>
      <c r="S70" s="101"/>
    </row>
    <row r="71" spans="2:19" x14ac:dyDescent="0.25">
      <c r="B71" s="127"/>
      <c r="C71" s="127"/>
      <c r="D71" s="106" t="s">
        <v>9738</v>
      </c>
      <c r="E71" s="106"/>
      <c r="F71" s="47">
        <v>2</v>
      </c>
      <c r="G71" s="47">
        <v>2</v>
      </c>
      <c r="H71" s="47">
        <v>2</v>
      </c>
      <c r="I71" s="79">
        <v>2</v>
      </c>
      <c r="J71" s="47">
        <v>7</v>
      </c>
      <c r="K71" s="47">
        <v>7</v>
      </c>
      <c r="L71" s="47">
        <v>0</v>
      </c>
      <c r="M71" s="79">
        <v>0</v>
      </c>
      <c r="O71" s="90">
        <f t="shared" ref="O71:O134" si="2">I71/$O$3</f>
        <v>5.3349693906131213E-6</v>
      </c>
      <c r="P71" s="101"/>
      <c r="R71" s="90">
        <f t="shared" ref="R71:R134" si="3">M71/$R$3</f>
        <v>0</v>
      </c>
      <c r="S71" s="101"/>
    </row>
    <row r="72" spans="2:19" x14ac:dyDescent="0.25">
      <c r="B72" s="127"/>
      <c r="C72" s="127"/>
      <c r="D72" s="106" t="s">
        <v>9739</v>
      </c>
      <c r="E72" s="106" t="s">
        <v>9725</v>
      </c>
      <c r="F72" s="47">
        <v>1</v>
      </c>
      <c r="G72" s="47">
        <v>1</v>
      </c>
      <c r="H72" s="47">
        <v>1</v>
      </c>
      <c r="I72" s="79">
        <v>1</v>
      </c>
      <c r="J72" s="47">
        <v>2</v>
      </c>
      <c r="K72" s="47">
        <v>2</v>
      </c>
      <c r="L72" s="47">
        <v>0</v>
      </c>
      <c r="M72" s="79">
        <v>0</v>
      </c>
      <c r="O72" s="90">
        <f t="shared" si="2"/>
        <v>2.6674846953065606E-6</v>
      </c>
      <c r="P72" s="101"/>
      <c r="R72" s="90">
        <f t="shared" si="3"/>
        <v>0</v>
      </c>
      <c r="S72" s="101"/>
    </row>
    <row r="73" spans="2:19" x14ac:dyDescent="0.25">
      <c r="B73" s="127"/>
      <c r="C73" s="127"/>
      <c r="D73" s="106" t="s">
        <v>9740</v>
      </c>
      <c r="E73" s="106" t="s">
        <v>9725</v>
      </c>
      <c r="F73" s="47">
        <v>21</v>
      </c>
      <c r="G73" s="47">
        <v>21</v>
      </c>
      <c r="H73" s="47">
        <v>21</v>
      </c>
      <c r="I73" s="79">
        <v>0</v>
      </c>
      <c r="J73" s="47">
        <v>6</v>
      </c>
      <c r="K73" s="47">
        <v>6</v>
      </c>
      <c r="L73" s="47">
        <v>0</v>
      </c>
      <c r="M73" s="79">
        <v>1</v>
      </c>
      <c r="O73" s="90">
        <f t="shared" si="2"/>
        <v>0</v>
      </c>
      <c r="P73" s="101"/>
      <c r="R73" s="90">
        <f t="shared" si="3"/>
        <v>1.6773851578251694E-6</v>
      </c>
      <c r="S73" s="101"/>
    </row>
    <row r="74" spans="2:19" x14ac:dyDescent="0.25">
      <c r="B74" s="127"/>
      <c r="C74" s="127"/>
      <c r="D74" s="106" t="s">
        <v>9741</v>
      </c>
      <c r="E74" s="106" t="s">
        <v>9725</v>
      </c>
      <c r="F74" s="47">
        <v>3</v>
      </c>
      <c r="G74" s="47">
        <v>3</v>
      </c>
      <c r="H74" s="47">
        <v>3</v>
      </c>
      <c r="I74" s="79">
        <v>1</v>
      </c>
      <c r="J74" s="47">
        <v>3</v>
      </c>
      <c r="K74" s="47">
        <v>3</v>
      </c>
      <c r="L74" s="47">
        <v>0</v>
      </c>
      <c r="M74" s="79">
        <v>0</v>
      </c>
      <c r="O74" s="90">
        <f t="shared" si="2"/>
        <v>2.6674846953065606E-6</v>
      </c>
      <c r="P74" s="101"/>
      <c r="R74" s="90">
        <f t="shared" si="3"/>
        <v>0</v>
      </c>
      <c r="S74" s="101"/>
    </row>
    <row r="75" spans="2:19" x14ac:dyDescent="0.25">
      <c r="B75" s="127"/>
      <c r="C75" s="127"/>
      <c r="D75" s="106" t="s">
        <v>9742</v>
      </c>
      <c r="E75" s="106" t="s">
        <v>9743</v>
      </c>
      <c r="F75" s="47">
        <v>6</v>
      </c>
      <c r="G75" s="47">
        <v>6</v>
      </c>
      <c r="H75" s="47">
        <v>6</v>
      </c>
      <c r="I75" s="79">
        <v>4</v>
      </c>
      <c r="J75" s="47">
        <v>0</v>
      </c>
      <c r="K75" s="47">
        <v>0</v>
      </c>
      <c r="L75" s="47">
        <v>0</v>
      </c>
      <c r="M75" s="79">
        <v>0</v>
      </c>
      <c r="O75" s="90">
        <f t="shared" si="2"/>
        <v>1.0669938781226243E-5</v>
      </c>
      <c r="P75" s="101"/>
      <c r="R75" s="90">
        <f t="shared" si="3"/>
        <v>0</v>
      </c>
      <c r="S75" s="101"/>
    </row>
    <row r="76" spans="2:19" x14ac:dyDescent="0.25">
      <c r="B76" s="127"/>
      <c r="C76" s="127"/>
      <c r="D76" s="106" t="s">
        <v>9744</v>
      </c>
      <c r="E76" s="106" t="s">
        <v>9745</v>
      </c>
      <c r="F76" s="47">
        <v>1</v>
      </c>
      <c r="G76" s="47">
        <v>1</v>
      </c>
      <c r="H76" s="47">
        <v>1</v>
      </c>
      <c r="I76" s="79">
        <v>1</v>
      </c>
      <c r="J76" s="47">
        <v>3</v>
      </c>
      <c r="K76" s="47">
        <v>3</v>
      </c>
      <c r="L76" s="47">
        <v>0</v>
      </c>
      <c r="M76" s="79">
        <v>0</v>
      </c>
      <c r="O76" s="90">
        <f t="shared" si="2"/>
        <v>2.6674846953065606E-6</v>
      </c>
      <c r="P76" s="101"/>
      <c r="R76" s="90">
        <f t="shared" si="3"/>
        <v>0</v>
      </c>
      <c r="S76" s="101"/>
    </row>
    <row r="77" spans="2:19" x14ac:dyDescent="0.25">
      <c r="B77" s="127"/>
      <c r="C77" s="127"/>
      <c r="D77" s="106" t="s">
        <v>9746</v>
      </c>
      <c r="E77" s="106" t="s">
        <v>9743</v>
      </c>
      <c r="F77" s="47">
        <v>2</v>
      </c>
      <c r="G77" s="47">
        <v>2</v>
      </c>
      <c r="H77" s="47">
        <v>2</v>
      </c>
      <c r="I77" s="79">
        <v>0</v>
      </c>
      <c r="J77" s="47">
        <v>3</v>
      </c>
      <c r="K77" s="47">
        <v>3</v>
      </c>
      <c r="L77" s="47">
        <v>0</v>
      </c>
      <c r="M77" s="79">
        <v>1</v>
      </c>
      <c r="O77" s="90">
        <f t="shared" si="2"/>
        <v>0</v>
      </c>
      <c r="P77" s="101"/>
      <c r="R77" s="90">
        <f t="shared" si="3"/>
        <v>1.6773851578251694E-6</v>
      </c>
      <c r="S77" s="101"/>
    </row>
    <row r="78" spans="2:19" x14ac:dyDescent="0.25">
      <c r="B78" s="127"/>
      <c r="C78" s="127"/>
      <c r="D78" s="106" t="s">
        <v>9747</v>
      </c>
      <c r="E78" s="106" t="s">
        <v>9725</v>
      </c>
      <c r="F78" s="47">
        <v>2</v>
      </c>
      <c r="G78" s="47">
        <v>2</v>
      </c>
      <c r="H78" s="47">
        <v>2</v>
      </c>
      <c r="I78" s="79">
        <v>1</v>
      </c>
      <c r="J78" s="47">
        <v>2</v>
      </c>
      <c r="K78" s="47">
        <v>2</v>
      </c>
      <c r="L78" s="47">
        <v>0</v>
      </c>
      <c r="M78" s="79">
        <v>0</v>
      </c>
      <c r="O78" s="90">
        <f t="shared" si="2"/>
        <v>2.6674846953065606E-6</v>
      </c>
      <c r="P78" s="101"/>
      <c r="R78" s="90">
        <f t="shared" si="3"/>
        <v>0</v>
      </c>
      <c r="S78" s="101"/>
    </row>
    <row r="79" spans="2:19" x14ac:dyDescent="0.25">
      <c r="B79" s="127"/>
      <c r="C79" s="127"/>
      <c r="D79" s="106" t="s">
        <v>9748</v>
      </c>
      <c r="E79" s="106" t="s">
        <v>9725</v>
      </c>
      <c r="F79" s="47">
        <v>1</v>
      </c>
      <c r="G79" s="47">
        <v>1</v>
      </c>
      <c r="H79" s="47">
        <v>1</v>
      </c>
      <c r="I79" s="79">
        <v>1</v>
      </c>
      <c r="J79" s="47">
        <v>2</v>
      </c>
      <c r="K79" s="47">
        <v>2</v>
      </c>
      <c r="L79" s="47">
        <v>0</v>
      </c>
      <c r="M79" s="79">
        <v>0</v>
      </c>
      <c r="O79" s="90">
        <f t="shared" si="2"/>
        <v>2.6674846953065606E-6</v>
      </c>
      <c r="P79" s="101"/>
      <c r="R79" s="90">
        <f t="shared" si="3"/>
        <v>0</v>
      </c>
      <c r="S79" s="101"/>
    </row>
    <row r="80" spans="2:19" x14ac:dyDescent="0.25">
      <c r="B80" s="127"/>
      <c r="C80" s="127"/>
      <c r="D80" s="106" t="s">
        <v>9749</v>
      </c>
      <c r="E80" s="106" t="s">
        <v>9725</v>
      </c>
      <c r="F80" s="47">
        <v>1</v>
      </c>
      <c r="G80" s="47">
        <v>1</v>
      </c>
      <c r="H80" s="47">
        <v>1</v>
      </c>
      <c r="I80" s="79">
        <v>1</v>
      </c>
      <c r="J80" s="47">
        <v>2</v>
      </c>
      <c r="K80" s="47">
        <v>2</v>
      </c>
      <c r="L80" s="47">
        <v>0</v>
      </c>
      <c r="M80" s="79">
        <v>0</v>
      </c>
      <c r="O80" s="90">
        <f t="shared" si="2"/>
        <v>2.6674846953065606E-6</v>
      </c>
      <c r="P80" s="101"/>
      <c r="R80" s="90">
        <f t="shared" si="3"/>
        <v>0</v>
      </c>
      <c r="S80" s="101"/>
    </row>
    <row r="81" spans="2:19" x14ac:dyDescent="0.25">
      <c r="B81" s="127"/>
      <c r="C81" s="127"/>
      <c r="D81" s="127" t="s">
        <v>9750</v>
      </c>
      <c r="E81" s="106"/>
      <c r="F81" s="47">
        <v>0</v>
      </c>
      <c r="G81" s="47">
        <v>0</v>
      </c>
      <c r="H81" s="47">
        <v>0</v>
      </c>
      <c r="I81" s="79">
        <v>0</v>
      </c>
      <c r="J81" s="47">
        <v>9</v>
      </c>
      <c r="K81" s="47">
        <v>9</v>
      </c>
      <c r="L81" s="47">
        <v>0</v>
      </c>
      <c r="M81" s="79">
        <v>1</v>
      </c>
      <c r="O81" s="90">
        <f t="shared" si="2"/>
        <v>0</v>
      </c>
      <c r="P81" s="101"/>
      <c r="R81" s="90">
        <f t="shared" si="3"/>
        <v>1.6773851578251694E-6</v>
      </c>
      <c r="S81" s="101"/>
    </row>
    <row r="82" spans="2:19" x14ac:dyDescent="0.25">
      <c r="B82" s="127"/>
      <c r="C82" s="127"/>
      <c r="D82" s="127"/>
      <c r="E82" s="106" t="s">
        <v>9725</v>
      </c>
      <c r="F82" s="47">
        <v>12</v>
      </c>
      <c r="G82" s="47">
        <v>12</v>
      </c>
      <c r="H82" s="47">
        <v>12</v>
      </c>
      <c r="I82" s="79">
        <v>1</v>
      </c>
      <c r="J82" s="47">
        <v>4</v>
      </c>
      <c r="K82" s="47">
        <v>4</v>
      </c>
      <c r="L82" s="47">
        <v>0</v>
      </c>
      <c r="M82" s="79">
        <v>0</v>
      </c>
      <c r="O82" s="90">
        <f t="shared" si="2"/>
        <v>2.6674846953065606E-6</v>
      </c>
      <c r="P82" s="101"/>
      <c r="R82" s="90">
        <f t="shared" si="3"/>
        <v>0</v>
      </c>
      <c r="S82" s="101"/>
    </row>
    <row r="83" spans="2:19" x14ac:dyDescent="0.25">
      <c r="B83" s="127"/>
      <c r="C83" s="127"/>
      <c r="D83" s="127"/>
      <c r="E83" s="106" t="s">
        <v>9751</v>
      </c>
      <c r="F83" s="47">
        <v>1</v>
      </c>
      <c r="G83" s="47">
        <v>1</v>
      </c>
      <c r="H83" s="47">
        <v>1</v>
      </c>
      <c r="I83" s="79">
        <v>1</v>
      </c>
      <c r="J83" s="47">
        <v>0</v>
      </c>
      <c r="K83" s="47">
        <v>0</v>
      </c>
      <c r="L83" s="47">
        <v>0</v>
      </c>
      <c r="M83" s="79">
        <v>0</v>
      </c>
      <c r="O83" s="90">
        <f t="shared" si="2"/>
        <v>2.6674846953065606E-6</v>
      </c>
      <c r="P83" s="101"/>
      <c r="R83" s="90">
        <f t="shared" si="3"/>
        <v>0</v>
      </c>
      <c r="S83" s="101"/>
    </row>
    <row r="84" spans="2:19" x14ac:dyDescent="0.25">
      <c r="B84" s="127"/>
      <c r="C84" s="127"/>
      <c r="D84" s="106" t="s">
        <v>9752</v>
      </c>
      <c r="E84" s="106" t="s">
        <v>9725</v>
      </c>
      <c r="F84" s="47">
        <v>1</v>
      </c>
      <c r="G84" s="47">
        <v>1</v>
      </c>
      <c r="H84" s="47">
        <v>1</v>
      </c>
      <c r="I84" s="79">
        <v>1</v>
      </c>
      <c r="J84" s="47">
        <v>2</v>
      </c>
      <c r="K84" s="47">
        <v>2</v>
      </c>
      <c r="L84" s="47">
        <v>0</v>
      </c>
      <c r="M84" s="79">
        <v>0</v>
      </c>
      <c r="O84" s="90">
        <f t="shared" si="2"/>
        <v>2.6674846953065606E-6</v>
      </c>
      <c r="P84" s="101"/>
      <c r="R84" s="90">
        <f t="shared" si="3"/>
        <v>0</v>
      </c>
      <c r="S84" s="101"/>
    </row>
    <row r="85" spans="2:19" x14ac:dyDescent="0.25">
      <c r="B85" s="127"/>
      <c r="C85" s="127"/>
      <c r="D85" s="106" t="s">
        <v>9753</v>
      </c>
      <c r="E85" s="106" t="s">
        <v>9725</v>
      </c>
      <c r="F85" s="47">
        <v>1</v>
      </c>
      <c r="G85" s="47">
        <v>1</v>
      </c>
      <c r="H85" s="47">
        <v>1</v>
      </c>
      <c r="I85" s="79">
        <v>0</v>
      </c>
      <c r="J85" s="47">
        <v>2</v>
      </c>
      <c r="K85" s="47">
        <v>2</v>
      </c>
      <c r="L85" s="47">
        <v>0</v>
      </c>
      <c r="M85" s="79">
        <v>1</v>
      </c>
      <c r="O85" s="90">
        <f t="shared" si="2"/>
        <v>0</v>
      </c>
      <c r="P85" s="101"/>
      <c r="R85" s="90">
        <f t="shared" si="3"/>
        <v>1.6773851578251694E-6</v>
      </c>
      <c r="S85" s="101"/>
    </row>
    <row r="86" spans="2:19" x14ac:dyDescent="0.25">
      <c r="B86" s="127"/>
      <c r="C86" s="127"/>
      <c r="D86" s="127" t="s">
        <v>9754</v>
      </c>
      <c r="E86" s="106"/>
      <c r="F86" s="47">
        <v>0</v>
      </c>
      <c r="G86" s="47">
        <v>0</v>
      </c>
      <c r="H86" s="47">
        <v>0</v>
      </c>
      <c r="I86" s="79">
        <v>0</v>
      </c>
      <c r="J86" s="47">
        <v>7</v>
      </c>
      <c r="K86" s="47">
        <v>7</v>
      </c>
      <c r="L86" s="47">
        <v>0</v>
      </c>
      <c r="M86" s="79">
        <v>1</v>
      </c>
      <c r="O86" s="90">
        <f t="shared" si="2"/>
        <v>0</v>
      </c>
      <c r="P86" s="101"/>
      <c r="R86" s="90">
        <f t="shared" si="3"/>
        <v>1.6773851578251694E-6</v>
      </c>
      <c r="S86" s="101"/>
    </row>
    <row r="87" spans="2:19" x14ac:dyDescent="0.25">
      <c r="B87" s="127"/>
      <c r="C87" s="127"/>
      <c r="D87" s="127"/>
      <c r="E87" s="106" t="s">
        <v>9743</v>
      </c>
      <c r="F87" s="47">
        <v>8</v>
      </c>
      <c r="G87" s="47">
        <v>8</v>
      </c>
      <c r="H87" s="47">
        <v>8</v>
      </c>
      <c r="I87" s="79">
        <v>2</v>
      </c>
      <c r="J87" s="47">
        <v>0</v>
      </c>
      <c r="K87" s="47">
        <v>0</v>
      </c>
      <c r="L87" s="47">
        <v>0</v>
      </c>
      <c r="M87" s="79">
        <v>0</v>
      </c>
      <c r="O87" s="90">
        <f t="shared" si="2"/>
        <v>5.3349693906131213E-6</v>
      </c>
      <c r="P87" s="101"/>
      <c r="R87" s="90">
        <f t="shared" si="3"/>
        <v>0</v>
      </c>
      <c r="S87" s="101"/>
    </row>
    <row r="88" spans="2:19" x14ac:dyDescent="0.25">
      <c r="B88" s="127"/>
      <c r="C88" s="127"/>
      <c r="D88" s="106" t="s">
        <v>9755</v>
      </c>
      <c r="E88" s="106" t="s">
        <v>9743</v>
      </c>
      <c r="F88" s="47">
        <v>7</v>
      </c>
      <c r="G88" s="47">
        <v>7</v>
      </c>
      <c r="H88" s="47">
        <v>7</v>
      </c>
      <c r="I88" s="79">
        <v>1</v>
      </c>
      <c r="J88" s="47">
        <v>0</v>
      </c>
      <c r="K88" s="47">
        <v>0</v>
      </c>
      <c r="L88" s="47">
        <v>0</v>
      </c>
      <c r="M88" s="79">
        <v>0</v>
      </c>
      <c r="O88" s="90">
        <f t="shared" si="2"/>
        <v>2.6674846953065606E-6</v>
      </c>
      <c r="P88" s="101"/>
      <c r="R88" s="90">
        <f t="shared" si="3"/>
        <v>0</v>
      </c>
      <c r="S88" s="101"/>
    </row>
    <row r="89" spans="2:19" x14ac:dyDescent="0.25">
      <c r="B89" s="127"/>
      <c r="C89" s="127"/>
      <c r="D89" s="106" t="s">
        <v>9756</v>
      </c>
      <c r="E89" s="106" t="s">
        <v>9725</v>
      </c>
      <c r="F89" s="47">
        <v>35</v>
      </c>
      <c r="G89" s="47">
        <v>35</v>
      </c>
      <c r="H89" s="47">
        <v>35</v>
      </c>
      <c r="I89" s="79">
        <v>0</v>
      </c>
      <c r="J89" s="47">
        <v>8</v>
      </c>
      <c r="K89" s="47">
        <v>8</v>
      </c>
      <c r="L89" s="47">
        <v>0</v>
      </c>
      <c r="M89" s="79">
        <v>1</v>
      </c>
      <c r="O89" s="90">
        <f t="shared" si="2"/>
        <v>0</v>
      </c>
      <c r="P89" s="101"/>
      <c r="R89" s="90">
        <f t="shared" si="3"/>
        <v>1.6773851578251694E-6</v>
      </c>
      <c r="S89" s="101"/>
    </row>
    <row r="90" spans="2:19" x14ac:dyDescent="0.25">
      <c r="B90" s="127"/>
      <c r="C90" s="127"/>
      <c r="D90" s="106" t="s">
        <v>9757</v>
      </c>
      <c r="E90" s="106" t="s">
        <v>9743</v>
      </c>
      <c r="F90" s="47">
        <v>13</v>
      </c>
      <c r="G90" s="47">
        <v>13</v>
      </c>
      <c r="H90" s="47">
        <v>13</v>
      </c>
      <c r="I90" s="79">
        <v>0</v>
      </c>
      <c r="J90" s="47">
        <v>2</v>
      </c>
      <c r="K90" s="47">
        <v>2</v>
      </c>
      <c r="L90" s="47">
        <v>0</v>
      </c>
      <c r="M90" s="79">
        <v>1</v>
      </c>
      <c r="O90" s="90">
        <f t="shared" si="2"/>
        <v>0</v>
      </c>
      <c r="P90" s="101"/>
      <c r="R90" s="90">
        <f t="shared" si="3"/>
        <v>1.6773851578251694E-6</v>
      </c>
      <c r="S90" s="101"/>
    </row>
    <row r="91" spans="2:19" x14ac:dyDescent="0.25">
      <c r="B91" s="127"/>
      <c r="C91" s="127"/>
      <c r="D91" s="106" t="s">
        <v>9758</v>
      </c>
      <c r="E91" s="106" t="s">
        <v>9759</v>
      </c>
      <c r="F91" s="47">
        <v>1</v>
      </c>
      <c r="G91" s="47">
        <v>1</v>
      </c>
      <c r="H91" s="47">
        <v>1</v>
      </c>
      <c r="I91" s="79">
        <v>1</v>
      </c>
      <c r="J91" s="47">
        <v>0</v>
      </c>
      <c r="K91" s="47">
        <v>0</v>
      </c>
      <c r="L91" s="47">
        <v>0</v>
      </c>
      <c r="M91" s="79">
        <v>0</v>
      </c>
      <c r="O91" s="90">
        <f t="shared" si="2"/>
        <v>2.6674846953065606E-6</v>
      </c>
      <c r="P91" s="101"/>
      <c r="R91" s="90">
        <f t="shared" si="3"/>
        <v>0</v>
      </c>
      <c r="S91" s="101"/>
    </row>
    <row r="92" spans="2:19" x14ac:dyDescent="0.25">
      <c r="B92" s="127"/>
      <c r="C92" s="127"/>
      <c r="D92" s="127" t="s">
        <v>9760</v>
      </c>
      <c r="E92" s="106"/>
      <c r="F92" s="47">
        <v>0</v>
      </c>
      <c r="G92" s="47">
        <v>0</v>
      </c>
      <c r="H92" s="47">
        <v>0</v>
      </c>
      <c r="I92" s="79">
        <v>0</v>
      </c>
      <c r="J92" s="47">
        <v>7</v>
      </c>
      <c r="K92" s="47">
        <v>7</v>
      </c>
      <c r="L92" s="47">
        <v>0</v>
      </c>
      <c r="M92" s="79">
        <v>1</v>
      </c>
      <c r="O92" s="90">
        <f t="shared" si="2"/>
        <v>0</v>
      </c>
      <c r="P92" s="101"/>
      <c r="R92" s="90">
        <f t="shared" si="3"/>
        <v>1.6773851578251694E-6</v>
      </c>
      <c r="S92" s="101"/>
    </row>
    <row r="93" spans="2:19" x14ac:dyDescent="0.25">
      <c r="B93" s="127"/>
      <c r="C93" s="127"/>
      <c r="D93" s="127"/>
      <c r="E93" s="106" t="s">
        <v>9743</v>
      </c>
      <c r="F93" s="47">
        <v>4</v>
      </c>
      <c r="G93" s="47">
        <v>4</v>
      </c>
      <c r="H93" s="47">
        <v>4</v>
      </c>
      <c r="I93" s="79">
        <v>1</v>
      </c>
      <c r="J93" s="47">
        <v>0</v>
      </c>
      <c r="K93" s="47">
        <v>0</v>
      </c>
      <c r="L93" s="47">
        <v>0</v>
      </c>
      <c r="M93" s="79">
        <v>0</v>
      </c>
      <c r="O93" s="90">
        <f t="shared" si="2"/>
        <v>2.6674846953065606E-6</v>
      </c>
      <c r="P93" s="101"/>
      <c r="R93" s="90">
        <f t="shared" si="3"/>
        <v>0</v>
      </c>
      <c r="S93" s="101"/>
    </row>
    <row r="94" spans="2:19" x14ac:dyDescent="0.25">
      <c r="B94" s="127"/>
      <c r="C94" s="127"/>
      <c r="D94" s="106" t="s">
        <v>9761</v>
      </c>
      <c r="E94" s="106" t="s">
        <v>9743</v>
      </c>
      <c r="F94" s="47">
        <v>19</v>
      </c>
      <c r="G94" s="47">
        <v>19</v>
      </c>
      <c r="H94" s="47">
        <v>19</v>
      </c>
      <c r="I94" s="79">
        <v>0</v>
      </c>
      <c r="J94" s="47">
        <v>2</v>
      </c>
      <c r="K94" s="47">
        <v>2</v>
      </c>
      <c r="L94" s="47">
        <v>0</v>
      </c>
      <c r="M94" s="79">
        <v>1</v>
      </c>
      <c r="O94" s="90">
        <f t="shared" si="2"/>
        <v>0</v>
      </c>
      <c r="P94" s="101"/>
      <c r="R94" s="90">
        <f t="shared" si="3"/>
        <v>1.6773851578251694E-6</v>
      </c>
      <c r="S94" s="101"/>
    </row>
    <row r="95" spans="2:19" x14ac:dyDescent="0.25">
      <c r="B95" s="127"/>
      <c r="C95" s="127"/>
      <c r="D95" s="127" t="s">
        <v>9762</v>
      </c>
      <c r="E95" s="106" t="s">
        <v>9743</v>
      </c>
      <c r="F95" s="47">
        <v>6</v>
      </c>
      <c r="G95" s="47">
        <v>6</v>
      </c>
      <c r="H95" s="47">
        <v>6</v>
      </c>
      <c r="I95" s="79">
        <v>2</v>
      </c>
      <c r="J95" s="47">
        <v>0</v>
      </c>
      <c r="K95" s="47">
        <v>0</v>
      </c>
      <c r="L95" s="47">
        <v>0</v>
      </c>
      <c r="M95" s="79">
        <v>0</v>
      </c>
      <c r="O95" s="90">
        <f t="shared" si="2"/>
        <v>5.3349693906131213E-6</v>
      </c>
      <c r="P95" s="101"/>
      <c r="R95" s="90">
        <f t="shared" si="3"/>
        <v>0</v>
      </c>
      <c r="S95" s="101"/>
    </row>
    <row r="96" spans="2:19" x14ac:dyDescent="0.25">
      <c r="B96" s="127"/>
      <c r="C96" s="127"/>
      <c r="D96" s="127"/>
      <c r="E96" s="106" t="s">
        <v>9725</v>
      </c>
      <c r="F96" s="47">
        <v>8</v>
      </c>
      <c r="G96" s="47">
        <v>8</v>
      </c>
      <c r="H96" s="47">
        <v>8</v>
      </c>
      <c r="I96" s="79">
        <v>1</v>
      </c>
      <c r="J96" s="47">
        <v>4</v>
      </c>
      <c r="K96" s="47">
        <v>4</v>
      </c>
      <c r="L96" s="47">
        <v>0</v>
      </c>
      <c r="M96" s="79">
        <v>1</v>
      </c>
      <c r="O96" s="90">
        <f t="shared" si="2"/>
        <v>2.6674846953065606E-6</v>
      </c>
      <c r="P96" s="101"/>
      <c r="R96" s="90">
        <f t="shared" si="3"/>
        <v>1.6773851578251694E-6</v>
      </c>
      <c r="S96" s="101"/>
    </row>
    <row r="97" spans="2:19" x14ac:dyDescent="0.25">
      <c r="B97" s="127"/>
      <c r="C97" s="127"/>
      <c r="D97" s="127"/>
      <c r="E97" s="106" t="s">
        <v>9730</v>
      </c>
      <c r="F97" s="47">
        <v>1</v>
      </c>
      <c r="G97" s="47">
        <v>1</v>
      </c>
      <c r="H97" s="47">
        <v>1</v>
      </c>
      <c r="I97" s="79">
        <v>1</v>
      </c>
      <c r="J97" s="47">
        <v>0</v>
      </c>
      <c r="K97" s="47">
        <v>0</v>
      </c>
      <c r="L97" s="47">
        <v>0</v>
      </c>
      <c r="M97" s="79">
        <v>0</v>
      </c>
      <c r="O97" s="90">
        <f t="shared" si="2"/>
        <v>2.6674846953065606E-6</v>
      </c>
      <c r="P97" s="101"/>
      <c r="R97" s="90">
        <f t="shared" si="3"/>
        <v>0</v>
      </c>
      <c r="S97" s="101"/>
    </row>
    <row r="98" spans="2:19" x14ac:dyDescent="0.25">
      <c r="B98" s="127"/>
      <c r="C98" s="127"/>
      <c r="D98" s="106" t="s">
        <v>9763</v>
      </c>
      <c r="E98" s="106" t="s">
        <v>9730</v>
      </c>
      <c r="F98" s="47">
        <v>1</v>
      </c>
      <c r="G98" s="47">
        <v>1</v>
      </c>
      <c r="H98" s="47">
        <v>1</v>
      </c>
      <c r="I98" s="79">
        <v>1</v>
      </c>
      <c r="J98" s="47">
        <v>0</v>
      </c>
      <c r="K98" s="47">
        <v>0</v>
      </c>
      <c r="L98" s="47">
        <v>0</v>
      </c>
      <c r="M98" s="79">
        <v>0</v>
      </c>
      <c r="O98" s="90">
        <f t="shared" si="2"/>
        <v>2.6674846953065606E-6</v>
      </c>
      <c r="P98" s="101"/>
      <c r="R98" s="90">
        <f t="shared" si="3"/>
        <v>0</v>
      </c>
      <c r="S98" s="101"/>
    </row>
    <row r="99" spans="2:19" x14ac:dyDescent="0.25">
      <c r="B99" s="127"/>
      <c r="C99" s="127"/>
      <c r="D99" s="106" t="s">
        <v>9764</v>
      </c>
      <c r="E99" s="106"/>
      <c r="F99" s="47">
        <v>0</v>
      </c>
      <c r="G99" s="47">
        <v>0</v>
      </c>
      <c r="H99" s="47">
        <v>0</v>
      </c>
      <c r="I99" s="79">
        <v>0</v>
      </c>
      <c r="J99" s="47">
        <v>7</v>
      </c>
      <c r="K99" s="47">
        <v>7</v>
      </c>
      <c r="L99" s="47">
        <v>0</v>
      </c>
      <c r="M99" s="79">
        <v>1</v>
      </c>
      <c r="O99" s="90">
        <f t="shared" si="2"/>
        <v>0</v>
      </c>
      <c r="P99" s="101"/>
      <c r="R99" s="90">
        <f t="shared" si="3"/>
        <v>1.6773851578251694E-6</v>
      </c>
      <c r="S99" s="101"/>
    </row>
    <row r="100" spans="2:19" x14ac:dyDescent="0.25">
      <c r="B100" s="127"/>
      <c r="C100" s="127"/>
      <c r="D100" s="106" t="s">
        <v>9765</v>
      </c>
      <c r="E100" s="106" t="s">
        <v>9725</v>
      </c>
      <c r="F100" s="47">
        <v>2</v>
      </c>
      <c r="G100" s="47">
        <v>2</v>
      </c>
      <c r="H100" s="47">
        <v>2</v>
      </c>
      <c r="I100" s="79">
        <v>0</v>
      </c>
      <c r="J100" s="47">
        <v>3</v>
      </c>
      <c r="K100" s="47">
        <v>3</v>
      </c>
      <c r="L100" s="47">
        <v>0</v>
      </c>
      <c r="M100" s="79">
        <v>1</v>
      </c>
      <c r="O100" s="90">
        <f t="shared" si="2"/>
        <v>0</v>
      </c>
      <c r="P100" s="101"/>
      <c r="R100" s="90">
        <f t="shared" si="3"/>
        <v>1.6773851578251694E-6</v>
      </c>
      <c r="S100" s="101"/>
    </row>
    <row r="101" spans="2:19" x14ac:dyDescent="0.25">
      <c r="B101" s="127"/>
      <c r="C101" s="127"/>
      <c r="D101" s="106" t="s">
        <v>9766</v>
      </c>
      <c r="E101" s="106" t="s">
        <v>9767</v>
      </c>
      <c r="F101" s="47">
        <v>2</v>
      </c>
      <c r="G101" s="47">
        <v>2</v>
      </c>
      <c r="H101" s="47">
        <v>2</v>
      </c>
      <c r="I101" s="79">
        <v>2</v>
      </c>
      <c r="J101" s="47">
        <v>0</v>
      </c>
      <c r="K101" s="47">
        <v>0</v>
      </c>
      <c r="L101" s="47">
        <v>0</v>
      </c>
      <c r="M101" s="79">
        <v>0</v>
      </c>
      <c r="O101" s="90">
        <f t="shared" si="2"/>
        <v>5.3349693906131213E-6</v>
      </c>
      <c r="P101" s="101"/>
      <c r="R101" s="90">
        <f t="shared" si="3"/>
        <v>0</v>
      </c>
      <c r="S101" s="101"/>
    </row>
    <row r="102" spans="2:19" x14ac:dyDescent="0.25">
      <c r="B102" s="127"/>
      <c r="C102" s="127"/>
      <c r="D102" s="106" t="s">
        <v>9768</v>
      </c>
      <c r="E102" s="106" t="s">
        <v>9725</v>
      </c>
      <c r="F102" s="47">
        <v>2</v>
      </c>
      <c r="G102" s="47">
        <v>2</v>
      </c>
      <c r="H102" s="47">
        <v>2</v>
      </c>
      <c r="I102" s="79">
        <v>0</v>
      </c>
      <c r="J102" s="47">
        <v>2</v>
      </c>
      <c r="K102" s="47">
        <v>2</v>
      </c>
      <c r="L102" s="47">
        <v>0</v>
      </c>
      <c r="M102" s="79">
        <v>1</v>
      </c>
      <c r="O102" s="90">
        <f t="shared" si="2"/>
        <v>0</v>
      </c>
      <c r="P102" s="101"/>
      <c r="R102" s="90">
        <f t="shared" si="3"/>
        <v>1.6773851578251694E-6</v>
      </c>
      <c r="S102" s="101"/>
    </row>
    <row r="103" spans="2:19" x14ac:dyDescent="0.25">
      <c r="B103" s="127"/>
      <c r="C103" s="127"/>
      <c r="D103" s="106" t="s">
        <v>9769</v>
      </c>
      <c r="E103" s="106" t="s">
        <v>9725</v>
      </c>
      <c r="F103" s="47">
        <v>10</v>
      </c>
      <c r="G103" s="47">
        <v>10</v>
      </c>
      <c r="H103" s="47">
        <v>10</v>
      </c>
      <c r="I103" s="79">
        <v>1</v>
      </c>
      <c r="J103" s="47">
        <v>6</v>
      </c>
      <c r="K103" s="47">
        <v>6</v>
      </c>
      <c r="L103" s="47">
        <v>0</v>
      </c>
      <c r="M103" s="79">
        <v>0</v>
      </c>
      <c r="O103" s="90">
        <f t="shared" si="2"/>
        <v>2.6674846953065606E-6</v>
      </c>
      <c r="P103" s="101"/>
      <c r="R103" s="90">
        <f t="shared" si="3"/>
        <v>0</v>
      </c>
      <c r="S103" s="101"/>
    </row>
    <row r="104" spans="2:19" x14ac:dyDescent="0.25">
      <c r="B104" s="127"/>
      <c r="C104" s="127"/>
      <c r="D104" s="106" t="s">
        <v>9770</v>
      </c>
      <c r="E104" s="106" t="s">
        <v>9725</v>
      </c>
      <c r="F104" s="47">
        <v>10</v>
      </c>
      <c r="G104" s="47">
        <v>10</v>
      </c>
      <c r="H104" s="47">
        <v>10</v>
      </c>
      <c r="I104" s="79">
        <v>1</v>
      </c>
      <c r="J104" s="47">
        <v>6</v>
      </c>
      <c r="K104" s="47">
        <v>6</v>
      </c>
      <c r="L104" s="47">
        <v>0</v>
      </c>
      <c r="M104" s="79">
        <v>0</v>
      </c>
      <c r="O104" s="90">
        <f t="shared" si="2"/>
        <v>2.6674846953065606E-6</v>
      </c>
      <c r="P104" s="101"/>
      <c r="R104" s="90">
        <f t="shared" si="3"/>
        <v>0</v>
      </c>
      <c r="S104" s="101"/>
    </row>
    <row r="105" spans="2:19" x14ac:dyDescent="0.25">
      <c r="B105" s="127"/>
      <c r="C105" s="127"/>
      <c r="D105" s="106" t="s">
        <v>9771</v>
      </c>
      <c r="E105" s="106" t="s">
        <v>9725</v>
      </c>
      <c r="F105" s="47">
        <v>10</v>
      </c>
      <c r="G105" s="47">
        <v>10</v>
      </c>
      <c r="H105" s="47">
        <v>10</v>
      </c>
      <c r="I105" s="79">
        <v>1</v>
      </c>
      <c r="J105" s="47">
        <v>6</v>
      </c>
      <c r="K105" s="47">
        <v>6</v>
      </c>
      <c r="L105" s="47">
        <v>0</v>
      </c>
      <c r="M105" s="79">
        <v>0</v>
      </c>
      <c r="O105" s="90">
        <f t="shared" si="2"/>
        <v>2.6674846953065606E-6</v>
      </c>
      <c r="P105" s="101"/>
      <c r="R105" s="90">
        <f t="shared" si="3"/>
        <v>0</v>
      </c>
      <c r="S105" s="101"/>
    </row>
    <row r="106" spans="2:19" x14ac:dyDescent="0.25">
      <c r="B106" s="127"/>
      <c r="C106" s="127"/>
      <c r="D106" s="106" t="s">
        <v>9772</v>
      </c>
      <c r="E106" s="106" t="s">
        <v>9725</v>
      </c>
      <c r="F106" s="47">
        <v>19</v>
      </c>
      <c r="G106" s="47">
        <v>19</v>
      </c>
      <c r="H106" s="47">
        <v>19</v>
      </c>
      <c r="I106" s="79">
        <v>2</v>
      </c>
      <c r="J106" s="47">
        <v>7</v>
      </c>
      <c r="K106" s="47">
        <v>7</v>
      </c>
      <c r="L106" s="47">
        <v>0</v>
      </c>
      <c r="M106" s="79">
        <v>0</v>
      </c>
      <c r="O106" s="90">
        <f t="shared" si="2"/>
        <v>5.3349693906131213E-6</v>
      </c>
      <c r="P106" s="101"/>
      <c r="R106" s="90">
        <f t="shared" si="3"/>
        <v>0</v>
      </c>
      <c r="S106" s="101"/>
    </row>
    <row r="107" spans="2:19" x14ac:dyDescent="0.25">
      <c r="B107" s="127"/>
      <c r="C107" s="127"/>
      <c r="D107" s="127" t="s">
        <v>9773</v>
      </c>
      <c r="E107" s="106" t="s">
        <v>9743</v>
      </c>
      <c r="F107" s="47">
        <v>14</v>
      </c>
      <c r="G107" s="47">
        <v>14</v>
      </c>
      <c r="H107" s="47">
        <v>14</v>
      </c>
      <c r="I107" s="79">
        <v>1</v>
      </c>
      <c r="J107" s="47">
        <v>1</v>
      </c>
      <c r="K107" s="47">
        <v>1</v>
      </c>
      <c r="L107" s="47">
        <v>0</v>
      </c>
      <c r="M107" s="79">
        <v>0</v>
      </c>
      <c r="O107" s="90">
        <f t="shared" si="2"/>
        <v>2.6674846953065606E-6</v>
      </c>
      <c r="P107" s="101"/>
      <c r="R107" s="90">
        <f t="shared" si="3"/>
        <v>0</v>
      </c>
      <c r="S107" s="101"/>
    </row>
    <row r="108" spans="2:19" x14ac:dyDescent="0.25">
      <c r="B108" s="127"/>
      <c r="C108" s="127"/>
      <c r="D108" s="127"/>
      <c r="E108" s="106" t="s">
        <v>9725</v>
      </c>
      <c r="F108" s="47">
        <v>59</v>
      </c>
      <c r="G108" s="47">
        <v>59</v>
      </c>
      <c r="H108" s="47">
        <v>59</v>
      </c>
      <c r="I108" s="79">
        <v>2</v>
      </c>
      <c r="J108" s="47">
        <v>13</v>
      </c>
      <c r="K108" s="47">
        <v>13</v>
      </c>
      <c r="L108" s="47">
        <v>0</v>
      </c>
      <c r="M108" s="79">
        <v>5</v>
      </c>
      <c r="O108" s="90">
        <f t="shared" si="2"/>
        <v>5.3349693906131213E-6</v>
      </c>
      <c r="P108" s="101"/>
      <c r="R108" s="90">
        <f t="shared" si="3"/>
        <v>8.3869257891258475E-6</v>
      </c>
      <c r="S108" s="101"/>
    </row>
    <row r="109" spans="2:19" x14ac:dyDescent="0.25">
      <c r="B109" s="127"/>
      <c r="C109" s="127"/>
      <c r="D109" s="127" t="s">
        <v>9774</v>
      </c>
      <c r="E109" s="106" t="s">
        <v>9725</v>
      </c>
      <c r="F109" s="47">
        <v>2</v>
      </c>
      <c r="G109" s="47">
        <v>2</v>
      </c>
      <c r="H109" s="47">
        <v>2</v>
      </c>
      <c r="I109" s="79">
        <v>1</v>
      </c>
      <c r="J109" s="47">
        <v>3</v>
      </c>
      <c r="K109" s="47">
        <v>3</v>
      </c>
      <c r="L109" s="47">
        <v>0</v>
      </c>
      <c r="M109" s="79">
        <v>0</v>
      </c>
      <c r="O109" s="90">
        <f t="shared" si="2"/>
        <v>2.6674846953065606E-6</v>
      </c>
      <c r="P109" s="101"/>
      <c r="R109" s="90">
        <f t="shared" si="3"/>
        <v>0</v>
      </c>
      <c r="S109" s="101"/>
    </row>
    <row r="110" spans="2:19" x14ac:dyDescent="0.25">
      <c r="B110" s="127"/>
      <c r="C110" s="127"/>
      <c r="D110" s="127"/>
      <c r="E110" s="106" t="s">
        <v>9730</v>
      </c>
      <c r="F110" s="47">
        <v>15</v>
      </c>
      <c r="G110" s="47">
        <v>15</v>
      </c>
      <c r="H110" s="47">
        <v>15</v>
      </c>
      <c r="I110" s="79">
        <v>1</v>
      </c>
      <c r="J110" s="47">
        <v>0</v>
      </c>
      <c r="K110" s="47">
        <v>0</v>
      </c>
      <c r="L110" s="47">
        <v>0</v>
      </c>
      <c r="M110" s="79">
        <v>0</v>
      </c>
      <c r="O110" s="90">
        <f t="shared" si="2"/>
        <v>2.6674846953065606E-6</v>
      </c>
      <c r="P110" s="101"/>
      <c r="R110" s="90">
        <f t="shared" si="3"/>
        <v>0</v>
      </c>
      <c r="S110" s="101"/>
    </row>
    <row r="111" spans="2:19" x14ac:dyDescent="0.25">
      <c r="B111" s="127"/>
      <c r="C111" s="127"/>
      <c r="D111" s="106" t="s">
        <v>9775</v>
      </c>
      <c r="E111" s="106" t="s">
        <v>9776</v>
      </c>
      <c r="F111" s="47">
        <v>3</v>
      </c>
      <c r="G111" s="47">
        <v>3</v>
      </c>
      <c r="H111" s="47">
        <v>3</v>
      </c>
      <c r="I111" s="79">
        <v>1</v>
      </c>
      <c r="J111" s="47">
        <v>4</v>
      </c>
      <c r="K111" s="47">
        <v>4</v>
      </c>
      <c r="L111" s="47">
        <v>0</v>
      </c>
      <c r="M111" s="79">
        <v>0</v>
      </c>
      <c r="O111" s="90">
        <f t="shared" si="2"/>
        <v>2.6674846953065606E-6</v>
      </c>
      <c r="P111" s="101"/>
      <c r="R111" s="90">
        <f t="shared" si="3"/>
        <v>0</v>
      </c>
      <c r="S111" s="101"/>
    </row>
    <row r="112" spans="2:19" x14ac:dyDescent="0.25">
      <c r="B112" s="127"/>
      <c r="C112" s="127"/>
      <c r="D112" s="106" t="s">
        <v>9777</v>
      </c>
      <c r="E112" s="106" t="s">
        <v>9725</v>
      </c>
      <c r="F112" s="47">
        <v>2</v>
      </c>
      <c r="G112" s="47">
        <v>2</v>
      </c>
      <c r="H112" s="47">
        <v>2</v>
      </c>
      <c r="I112" s="79">
        <v>1</v>
      </c>
      <c r="J112" s="47">
        <v>3</v>
      </c>
      <c r="K112" s="47">
        <v>3</v>
      </c>
      <c r="L112" s="47">
        <v>0</v>
      </c>
      <c r="M112" s="79">
        <v>0</v>
      </c>
      <c r="O112" s="90">
        <f t="shared" si="2"/>
        <v>2.6674846953065606E-6</v>
      </c>
      <c r="P112" s="101"/>
      <c r="R112" s="90">
        <f t="shared" si="3"/>
        <v>0</v>
      </c>
      <c r="S112" s="101"/>
    </row>
    <row r="113" spans="2:19" x14ac:dyDescent="0.25">
      <c r="B113" s="127"/>
      <c r="C113" s="127"/>
      <c r="D113" s="106" t="s">
        <v>9778</v>
      </c>
      <c r="E113" s="106" t="s">
        <v>9725</v>
      </c>
      <c r="F113" s="47">
        <v>63</v>
      </c>
      <c r="G113" s="47">
        <v>63</v>
      </c>
      <c r="H113" s="47">
        <v>63</v>
      </c>
      <c r="I113" s="79">
        <v>2</v>
      </c>
      <c r="J113" s="47">
        <v>12</v>
      </c>
      <c r="K113" s="47">
        <v>12</v>
      </c>
      <c r="L113" s="47">
        <v>0</v>
      </c>
      <c r="M113" s="79">
        <v>0</v>
      </c>
      <c r="O113" s="90">
        <f t="shared" si="2"/>
        <v>5.3349693906131213E-6</v>
      </c>
      <c r="P113" s="101"/>
      <c r="R113" s="90">
        <f t="shared" si="3"/>
        <v>0</v>
      </c>
      <c r="S113" s="101"/>
    </row>
    <row r="114" spans="2:19" x14ac:dyDescent="0.25">
      <c r="B114" s="127"/>
      <c r="C114" s="127"/>
      <c r="D114" s="106" t="s">
        <v>9779</v>
      </c>
      <c r="E114" s="106" t="s">
        <v>9725</v>
      </c>
      <c r="F114" s="47">
        <v>2</v>
      </c>
      <c r="G114" s="47">
        <v>2</v>
      </c>
      <c r="H114" s="47">
        <v>2</v>
      </c>
      <c r="I114" s="79">
        <v>1</v>
      </c>
      <c r="J114" s="47">
        <v>3</v>
      </c>
      <c r="K114" s="47">
        <v>3</v>
      </c>
      <c r="L114" s="47">
        <v>0</v>
      </c>
      <c r="M114" s="79">
        <v>0</v>
      </c>
      <c r="O114" s="90">
        <f t="shared" si="2"/>
        <v>2.6674846953065606E-6</v>
      </c>
      <c r="P114" s="101"/>
      <c r="R114" s="90">
        <f t="shared" si="3"/>
        <v>0</v>
      </c>
      <c r="S114" s="101"/>
    </row>
    <row r="115" spans="2:19" x14ac:dyDescent="0.25">
      <c r="B115" s="127"/>
      <c r="C115" s="127"/>
      <c r="D115" s="106" t="s">
        <v>9780</v>
      </c>
      <c r="E115" s="106"/>
      <c r="F115" s="47">
        <v>0</v>
      </c>
      <c r="G115" s="47">
        <v>0</v>
      </c>
      <c r="H115" s="47">
        <v>0</v>
      </c>
      <c r="I115" s="79">
        <v>0</v>
      </c>
      <c r="J115" s="47">
        <v>7</v>
      </c>
      <c r="K115" s="47">
        <v>7</v>
      </c>
      <c r="L115" s="47">
        <v>0</v>
      </c>
      <c r="M115" s="79">
        <v>1</v>
      </c>
      <c r="O115" s="90">
        <f t="shared" si="2"/>
        <v>0</v>
      </c>
      <c r="P115" s="101"/>
      <c r="R115" s="90">
        <f t="shared" si="3"/>
        <v>1.6773851578251694E-6</v>
      </c>
      <c r="S115" s="101"/>
    </row>
    <row r="116" spans="2:19" x14ac:dyDescent="0.25">
      <c r="B116" s="127"/>
      <c r="C116" s="127"/>
      <c r="D116" s="106" t="s">
        <v>9781</v>
      </c>
      <c r="E116" s="106" t="s">
        <v>9725</v>
      </c>
      <c r="F116" s="47">
        <v>3</v>
      </c>
      <c r="G116" s="47">
        <v>3</v>
      </c>
      <c r="H116" s="47">
        <v>3</v>
      </c>
      <c r="I116" s="79">
        <v>1</v>
      </c>
      <c r="J116" s="47">
        <v>3</v>
      </c>
      <c r="K116" s="47">
        <v>3</v>
      </c>
      <c r="L116" s="47">
        <v>0</v>
      </c>
      <c r="M116" s="79">
        <v>0</v>
      </c>
      <c r="O116" s="90">
        <f t="shared" si="2"/>
        <v>2.6674846953065606E-6</v>
      </c>
      <c r="P116" s="101"/>
      <c r="R116" s="90">
        <f t="shared" si="3"/>
        <v>0</v>
      </c>
      <c r="S116" s="101"/>
    </row>
    <row r="117" spans="2:19" x14ac:dyDescent="0.25">
      <c r="B117" s="127"/>
      <c r="C117" s="127"/>
      <c r="D117" s="106" t="s">
        <v>9782</v>
      </c>
      <c r="E117" s="106" t="s">
        <v>9743</v>
      </c>
      <c r="F117" s="47">
        <v>4</v>
      </c>
      <c r="G117" s="47">
        <v>4</v>
      </c>
      <c r="H117" s="47">
        <v>4</v>
      </c>
      <c r="I117" s="79">
        <v>0</v>
      </c>
      <c r="J117" s="47">
        <v>1</v>
      </c>
      <c r="K117" s="47">
        <v>1</v>
      </c>
      <c r="L117" s="47">
        <v>0</v>
      </c>
      <c r="M117" s="79">
        <v>1</v>
      </c>
      <c r="O117" s="90">
        <f t="shared" si="2"/>
        <v>0</v>
      </c>
      <c r="P117" s="101"/>
      <c r="R117" s="90">
        <f t="shared" si="3"/>
        <v>1.6773851578251694E-6</v>
      </c>
      <c r="S117" s="101"/>
    </row>
    <row r="118" spans="2:19" x14ac:dyDescent="0.25">
      <c r="B118" s="127"/>
      <c r="C118" s="127"/>
      <c r="D118" s="127" t="s">
        <v>9783</v>
      </c>
      <c r="E118" s="106" t="s">
        <v>9743</v>
      </c>
      <c r="F118" s="47">
        <v>43</v>
      </c>
      <c r="G118" s="47">
        <v>43</v>
      </c>
      <c r="H118" s="47">
        <v>43</v>
      </c>
      <c r="I118" s="79">
        <v>0</v>
      </c>
      <c r="J118" s="47">
        <v>3</v>
      </c>
      <c r="K118" s="47">
        <v>3</v>
      </c>
      <c r="L118" s="47">
        <v>0</v>
      </c>
      <c r="M118" s="79">
        <v>1</v>
      </c>
      <c r="O118" s="90">
        <f t="shared" si="2"/>
        <v>0</v>
      </c>
      <c r="P118" s="101"/>
      <c r="R118" s="90">
        <f t="shared" si="3"/>
        <v>1.6773851578251694E-6</v>
      </c>
      <c r="S118" s="101"/>
    </row>
    <row r="119" spans="2:19" x14ac:dyDescent="0.25">
      <c r="B119" s="127"/>
      <c r="C119" s="127"/>
      <c r="D119" s="127"/>
      <c r="E119" s="106" t="s">
        <v>9725</v>
      </c>
      <c r="F119" s="47">
        <v>3</v>
      </c>
      <c r="G119" s="47">
        <v>3</v>
      </c>
      <c r="H119" s="47">
        <v>3</v>
      </c>
      <c r="I119" s="79">
        <v>1</v>
      </c>
      <c r="J119" s="47">
        <v>4</v>
      </c>
      <c r="K119" s="47">
        <v>4</v>
      </c>
      <c r="L119" s="47">
        <v>0</v>
      </c>
      <c r="M119" s="79">
        <v>0</v>
      </c>
      <c r="O119" s="90">
        <f t="shared" si="2"/>
        <v>2.6674846953065606E-6</v>
      </c>
      <c r="P119" s="101"/>
      <c r="R119" s="90">
        <f t="shared" si="3"/>
        <v>0</v>
      </c>
      <c r="S119" s="101"/>
    </row>
    <row r="120" spans="2:19" x14ac:dyDescent="0.25">
      <c r="B120" s="127"/>
      <c r="C120" s="127"/>
      <c r="D120" s="127" t="s">
        <v>9784</v>
      </c>
      <c r="E120" s="106"/>
      <c r="F120" s="47">
        <v>0</v>
      </c>
      <c r="G120" s="47">
        <v>0</v>
      </c>
      <c r="H120" s="47">
        <v>0</v>
      </c>
      <c r="I120" s="79">
        <v>0</v>
      </c>
      <c r="J120" s="47">
        <v>7</v>
      </c>
      <c r="K120" s="47">
        <v>7</v>
      </c>
      <c r="L120" s="47">
        <v>0</v>
      </c>
      <c r="M120" s="79">
        <v>1</v>
      </c>
      <c r="O120" s="90">
        <f t="shared" si="2"/>
        <v>0</v>
      </c>
      <c r="P120" s="101"/>
      <c r="R120" s="90">
        <f t="shared" si="3"/>
        <v>1.6773851578251694E-6</v>
      </c>
      <c r="S120" s="101"/>
    </row>
    <row r="121" spans="2:19" x14ac:dyDescent="0.25">
      <c r="B121" s="127"/>
      <c r="C121" s="127"/>
      <c r="D121" s="127"/>
      <c r="E121" s="106" t="s">
        <v>9743</v>
      </c>
      <c r="F121" s="47">
        <v>13</v>
      </c>
      <c r="G121" s="47">
        <v>13</v>
      </c>
      <c r="H121" s="47">
        <v>13</v>
      </c>
      <c r="I121" s="79">
        <v>1</v>
      </c>
      <c r="J121" s="47">
        <v>0</v>
      </c>
      <c r="K121" s="47">
        <v>0</v>
      </c>
      <c r="L121" s="47">
        <v>0</v>
      </c>
      <c r="M121" s="79">
        <v>0</v>
      </c>
      <c r="O121" s="90">
        <f t="shared" si="2"/>
        <v>2.6674846953065606E-6</v>
      </c>
      <c r="P121" s="101"/>
      <c r="R121" s="90">
        <f t="shared" si="3"/>
        <v>0</v>
      </c>
      <c r="S121" s="101"/>
    </row>
    <row r="122" spans="2:19" x14ac:dyDescent="0.25">
      <c r="B122" s="127"/>
      <c r="C122" s="127"/>
      <c r="D122" s="106" t="s">
        <v>9785</v>
      </c>
      <c r="E122" s="106" t="s">
        <v>9725</v>
      </c>
      <c r="F122" s="47">
        <v>6</v>
      </c>
      <c r="G122" s="47">
        <v>6</v>
      </c>
      <c r="H122" s="47">
        <v>6</v>
      </c>
      <c r="I122" s="79">
        <v>0</v>
      </c>
      <c r="J122" s="47">
        <v>4</v>
      </c>
      <c r="K122" s="47">
        <v>4</v>
      </c>
      <c r="L122" s="47">
        <v>0</v>
      </c>
      <c r="M122" s="79">
        <v>1</v>
      </c>
      <c r="O122" s="90">
        <f t="shared" si="2"/>
        <v>0</v>
      </c>
      <c r="P122" s="101"/>
      <c r="R122" s="90">
        <f t="shared" si="3"/>
        <v>1.6773851578251694E-6</v>
      </c>
      <c r="S122" s="101"/>
    </row>
    <row r="123" spans="2:19" x14ac:dyDescent="0.25">
      <c r="B123" s="127"/>
      <c r="C123" s="127"/>
      <c r="D123" s="106" t="s">
        <v>9786</v>
      </c>
      <c r="E123" s="106"/>
      <c r="F123" s="47">
        <v>3</v>
      </c>
      <c r="G123" s="47">
        <v>3</v>
      </c>
      <c r="H123" s="47">
        <v>3</v>
      </c>
      <c r="I123" s="79">
        <v>2</v>
      </c>
      <c r="J123" s="47">
        <v>7</v>
      </c>
      <c r="K123" s="47">
        <v>7</v>
      </c>
      <c r="L123" s="47">
        <v>0</v>
      </c>
      <c r="M123" s="79">
        <v>0</v>
      </c>
      <c r="O123" s="90">
        <f t="shared" si="2"/>
        <v>5.3349693906131213E-6</v>
      </c>
      <c r="P123" s="101"/>
      <c r="R123" s="90">
        <f t="shared" si="3"/>
        <v>0</v>
      </c>
      <c r="S123" s="101"/>
    </row>
    <row r="124" spans="2:19" x14ac:dyDescent="0.25">
      <c r="B124" s="127"/>
      <c r="C124" s="127"/>
      <c r="D124" s="106" t="s">
        <v>9787</v>
      </c>
      <c r="E124" s="106"/>
      <c r="F124" s="47">
        <v>0</v>
      </c>
      <c r="G124" s="47">
        <v>0</v>
      </c>
      <c r="H124" s="47">
        <v>0</v>
      </c>
      <c r="I124" s="79">
        <v>0</v>
      </c>
      <c r="J124" s="47">
        <v>1</v>
      </c>
      <c r="K124" s="47">
        <v>1</v>
      </c>
      <c r="L124" s="47">
        <v>0</v>
      </c>
      <c r="M124" s="79">
        <v>1</v>
      </c>
      <c r="O124" s="90">
        <f t="shared" si="2"/>
        <v>0</v>
      </c>
      <c r="P124" s="101"/>
      <c r="R124" s="90">
        <f t="shared" si="3"/>
        <v>1.6773851578251694E-6</v>
      </c>
      <c r="S124" s="101"/>
    </row>
    <row r="125" spans="2:19" x14ac:dyDescent="0.25">
      <c r="B125" s="127"/>
      <c r="C125" s="127"/>
      <c r="D125" s="127" t="s">
        <v>9788</v>
      </c>
      <c r="E125" s="106" t="s">
        <v>9743</v>
      </c>
      <c r="F125" s="47">
        <v>11</v>
      </c>
      <c r="G125" s="47">
        <v>11</v>
      </c>
      <c r="H125" s="47">
        <v>11</v>
      </c>
      <c r="I125" s="79">
        <v>0</v>
      </c>
      <c r="J125" s="47">
        <v>3</v>
      </c>
      <c r="K125" s="47">
        <v>3</v>
      </c>
      <c r="L125" s="47">
        <v>0</v>
      </c>
      <c r="M125" s="79">
        <v>2</v>
      </c>
      <c r="O125" s="90">
        <f t="shared" si="2"/>
        <v>0</v>
      </c>
      <c r="P125" s="101"/>
      <c r="R125" s="90">
        <f t="shared" si="3"/>
        <v>3.3547703156503388E-6</v>
      </c>
      <c r="S125" s="101"/>
    </row>
    <row r="126" spans="2:19" x14ac:dyDescent="0.25">
      <c r="B126" s="127"/>
      <c r="C126" s="127"/>
      <c r="D126" s="127"/>
      <c r="E126" s="106" t="s">
        <v>9725</v>
      </c>
      <c r="F126" s="47">
        <v>7</v>
      </c>
      <c r="G126" s="47">
        <v>7</v>
      </c>
      <c r="H126" s="47">
        <v>7</v>
      </c>
      <c r="I126" s="79">
        <v>1</v>
      </c>
      <c r="J126" s="47">
        <v>5</v>
      </c>
      <c r="K126" s="47">
        <v>5</v>
      </c>
      <c r="L126" s="47">
        <v>0</v>
      </c>
      <c r="M126" s="79">
        <v>0</v>
      </c>
      <c r="O126" s="90">
        <f t="shared" si="2"/>
        <v>2.6674846953065606E-6</v>
      </c>
      <c r="P126" s="101"/>
      <c r="R126" s="90">
        <f t="shared" si="3"/>
        <v>0</v>
      </c>
      <c r="S126" s="101"/>
    </row>
    <row r="127" spans="2:19" x14ac:dyDescent="0.25">
      <c r="B127" s="127"/>
      <c r="C127" s="127"/>
      <c r="D127" s="127" t="s">
        <v>9789</v>
      </c>
      <c r="E127" s="106" t="s">
        <v>9743</v>
      </c>
      <c r="F127" s="47">
        <v>8</v>
      </c>
      <c r="G127" s="47">
        <v>8</v>
      </c>
      <c r="H127" s="47">
        <v>8</v>
      </c>
      <c r="I127" s="79">
        <v>0</v>
      </c>
      <c r="J127" s="47">
        <v>1</v>
      </c>
      <c r="K127" s="47">
        <v>1</v>
      </c>
      <c r="L127" s="47">
        <v>0</v>
      </c>
      <c r="M127" s="79">
        <v>1</v>
      </c>
      <c r="O127" s="90">
        <f t="shared" si="2"/>
        <v>0</v>
      </c>
      <c r="P127" s="101"/>
      <c r="R127" s="90">
        <f t="shared" si="3"/>
        <v>1.6773851578251694E-6</v>
      </c>
      <c r="S127" s="101"/>
    </row>
    <row r="128" spans="2:19" x14ac:dyDescent="0.25">
      <c r="B128" s="127"/>
      <c r="C128" s="127"/>
      <c r="D128" s="127"/>
      <c r="E128" s="106" t="s">
        <v>9725</v>
      </c>
      <c r="F128" s="47">
        <v>7</v>
      </c>
      <c r="G128" s="47">
        <v>7</v>
      </c>
      <c r="H128" s="47">
        <v>7</v>
      </c>
      <c r="I128" s="79">
        <v>1</v>
      </c>
      <c r="J128" s="47">
        <v>5</v>
      </c>
      <c r="K128" s="47">
        <v>5</v>
      </c>
      <c r="L128" s="47">
        <v>0</v>
      </c>
      <c r="M128" s="79">
        <v>0</v>
      </c>
      <c r="O128" s="90">
        <f t="shared" si="2"/>
        <v>2.6674846953065606E-6</v>
      </c>
      <c r="P128" s="101"/>
      <c r="R128" s="90">
        <f t="shared" si="3"/>
        <v>0</v>
      </c>
      <c r="S128" s="101"/>
    </row>
    <row r="129" spans="2:19" x14ac:dyDescent="0.25">
      <c r="B129" s="127"/>
      <c r="C129" s="127"/>
      <c r="D129" s="106" t="s">
        <v>9790</v>
      </c>
      <c r="E129" s="106" t="s">
        <v>9725</v>
      </c>
      <c r="F129" s="47">
        <v>9</v>
      </c>
      <c r="G129" s="47">
        <v>9</v>
      </c>
      <c r="H129" s="47">
        <v>9</v>
      </c>
      <c r="I129" s="79">
        <v>1</v>
      </c>
      <c r="J129" s="47">
        <v>6</v>
      </c>
      <c r="K129" s="47">
        <v>6</v>
      </c>
      <c r="L129" s="47">
        <v>0</v>
      </c>
      <c r="M129" s="79">
        <v>0</v>
      </c>
      <c r="O129" s="90">
        <f t="shared" si="2"/>
        <v>2.6674846953065606E-6</v>
      </c>
      <c r="P129" s="101"/>
      <c r="R129" s="90">
        <f t="shared" si="3"/>
        <v>0</v>
      </c>
      <c r="S129" s="101"/>
    </row>
    <row r="130" spans="2:19" x14ac:dyDescent="0.25">
      <c r="B130" s="127"/>
      <c r="C130" s="127"/>
      <c r="D130" s="106" t="s">
        <v>9791</v>
      </c>
      <c r="E130" s="106" t="s">
        <v>9725</v>
      </c>
      <c r="F130" s="47">
        <v>11</v>
      </c>
      <c r="G130" s="47">
        <v>11</v>
      </c>
      <c r="H130" s="47">
        <v>11</v>
      </c>
      <c r="I130" s="79">
        <v>1</v>
      </c>
      <c r="J130" s="47">
        <v>6</v>
      </c>
      <c r="K130" s="47">
        <v>6</v>
      </c>
      <c r="L130" s="47">
        <v>0</v>
      </c>
      <c r="M130" s="79">
        <v>0</v>
      </c>
      <c r="O130" s="90">
        <f t="shared" si="2"/>
        <v>2.6674846953065606E-6</v>
      </c>
      <c r="P130" s="101"/>
      <c r="R130" s="90">
        <f t="shared" si="3"/>
        <v>0</v>
      </c>
      <c r="S130" s="101"/>
    </row>
    <row r="131" spans="2:19" x14ac:dyDescent="0.25">
      <c r="B131" s="127"/>
      <c r="C131" s="127"/>
      <c r="D131" s="106" t="s">
        <v>9792</v>
      </c>
      <c r="E131" s="106" t="s">
        <v>9725</v>
      </c>
      <c r="F131" s="47">
        <v>7</v>
      </c>
      <c r="G131" s="47">
        <v>7</v>
      </c>
      <c r="H131" s="47">
        <v>7</v>
      </c>
      <c r="I131" s="79">
        <v>1</v>
      </c>
      <c r="J131" s="47">
        <v>5</v>
      </c>
      <c r="K131" s="47">
        <v>5</v>
      </c>
      <c r="L131" s="47">
        <v>0</v>
      </c>
      <c r="M131" s="79">
        <v>0</v>
      </c>
      <c r="O131" s="90">
        <f t="shared" si="2"/>
        <v>2.6674846953065606E-6</v>
      </c>
      <c r="P131" s="101"/>
      <c r="R131" s="90">
        <f t="shared" si="3"/>
        <v>0</v>
      </c>
      <c r="S131" s="101"/>
    </row>
    <row r="132" spans="2:19" x14ac:dyDescent="0.25">
      <c r="B132" s="127"/>
      <c r="C132" s="127"/>
      <c r="D132" s="127" t="s">
        <v>9793</v>
      </c>
      <c r="E132" s="106" t="s">
        <v>9743</v>
      </c>
      <c r="F132" s="47">
        <v>9</v>
      </c>
      <c r="G132" s="47">
        <v>9</v>
      </c>
      <c r="H132" s="47">
        <v>9</v>
      </c>
      <c r="I132" s="79">
        <v>0</v>
      </c>
      <c r="J132" s="47">
        <v>2</v>
      </c>
      <c r="K132" s="47">
        <v>2</v>
      </c>
      <c r="L132" s="47">
        <v>0</v>
      </c>
      <c r="M132" s="79">
        <v>2</v>
      </c>
      <c r="O132" s="90">
        <f t="shared" si="2"/>
        <v>0</v>
      </c>
      <c r="P132" s="101"/>
      <c r="R132" s="90">
        <f t="shared" si="3"/>
        <v>3.3547703156503388E-6</v>
      </c>
      <c r="S132" s="101"/>
    </row>
    <row r="133" spans="2:19" x14ac:dyDescent="0.25">
      <c r="B133" s="127"/>
      <c r="C133" s="127"/>
      <c r="D133" s="127"/>
      <c r="E133" s="106" t="s">
        <v>9725</v>
      </c>
      <c r="F133" s="47">
        <v>4</v>
      </c>
      <c r="G133" s="47">
        <v>4</v>
      </c>
      <c r="H133" s="47">
        <v>4</v>
      </c>
      <c r="I133" s="79">
        <v>1</v>
      </c>
      <c r="J133" s="47">
        <v>4</v>
      </c>
      <c r="K133" s="47">
        <v>4</v>
      </c>
      <c r="L133" s="47">
        <v>0</v>
      </c>
      <c r="M133" s="79">
        <v>0</v>
      </c>
      <c r="O133" s="90">
        <f t="shared" si="2"/>
        <v>2.6674846953065606E-6</v>
      </c>
      <c r="P133" s="101"/>
      <c r="R133" s="90">
        <f t="shared" si="3"/>
        <v>0</v>
      </c>
      <c r="S133" s="101"/>
    </row>
    <row r="134" spans="2:19" x14ac:dyDescent="0.25">
      <c r="B134" s="127"/>
      <c r="C134" s="127"/>
      <c r="D134" s="106" t="s">
        <v>9794</v>
      </c>
      <c r="E134" s="106" t="s">
        <v>9725</v>
      </c>
      <c r="F134" s="47">
        <v>7</v>
      </c>
      <c r="G134" s="47">
        <v>7</v>
      </c>
      <c r="H134" s="47">
        <v>7</v>
      </c>
      <c r="I134" s="79">
        <v>1</v>
      </c>
      <c r="J134" s="47">
        <v>4</v>
      </c>
      <c r="K134" s="47">
        <v>4</v>
      </c>
      <c r="L134" s="47">
        <v>0</v>
      </c>
      <c r="M134" s="79">
        <v>0</v>
      </c>
      <c r="O134" s="90">
        <f t="shared" si="2"/>
        <v>2.6674846953065606E-6</v>
      </c>
      <c r="P134" s="101"/>
      <c r="R134" s="90">
        <f t="shared" si="3"/>
        <v>0</v>
      </c>
      <c r="S134" s="101"/>
    </row>
    <row r="135" spans="2:19" x14ac:dyDescent="0.25">
      <c r="B135" s="127"/>
      <c r="C135" s="127"/>
      <c r="D135" s="106" t="s">
        <v>9795</v>
      </c>
      <c r="E135" s="106" t="s">
        <v>9725</v>
      </c>
      <c r="F135" s="47">
        <v>2</v>
      </c>
      <c r="G135" s="47">
        <v>2</v>
      </c>
      <c r="H135" s="47">
        <v>2</v>
      </c>
      <c r="I135" s="79">
        <v>1</v>
      </c>
      <c r="J135" s="47">
        <v>3</v>
      </c>
      <c r="K135" s="47">
        <v>3</v>
      </c>
      <c r="L135" s="47">
        <v>0</v>
      </c>
      <c r="M135" s="79">
        <v>0</v>
      </c>
      <c r="O135" s="90">
        <f t="shared" ref="O135:O198" si="4">I135/$O$3</f>
        <v>2.6674846953065606E-6</v>
      </c>
      <c r="P135" s="101"/>
      <c r="R135" s="90">
        <f t="shared" ref="R135:R198" si="5">M135/$R$3</f>
        <v>0</v>
      </c>
      <c r="S135" s="101"/>
    </row>
    <row r="136" spans="2:19" x14ac:dyDescent="0.25">
      <c r="B136" s="127"/>
      <c r="C136" s="127"/>
      <c r="D136" s="106" t="s">
        <v>9796</v>
      </c>
      <c r="E136" s="106" t="s">
        <v>9725</v>
      </c>
      <c r="F136" s="47">
        <v>2</v>
      </c>
      <c r="G136" s="47">
        <v>2</v>
      </c>
      <c r="H136" s="47">
        <v>2</v>
      </c>
      <c r="I136" s="79">
        <v>1</v>
      </c>
      <c r="J136" s="47">
        <v>3</v>
      </c>
      <c r="K136" s="47">
        <v>3</v>
      </c>
      <c r="L136" s="47">
        <v>0</v>
      </c>
      <c r="M136" s="79">
        <v>0</v>
      </c>
      <c r="O136" s="90">
        <f t="shared" si="4"/>
        <v>2.6674846953065606E-6</v>
      </c>
      <c r="P136" s="101"/>
      <c r="R136" s="90">
        <f t="shared" si="5"/>
        <v>0</v>
      </c>
      <c r="S136" s="101"/>
    </row>
    <row r="137" spans="2:19" x14ac:dyDescent="0.25">
      <c r="B137" s="127"/>
      <c r="C137" s="127"/>
      <c r="D137" s="106" t="s">
        <v>9797</v>
      </c>
      <c r="E137" s="106" t="s">
        <v>9725</v>
      </c>
      <c r="F137" s="47">
        <v>1</v>
      </c>
      <c r="G137" s="47">
        <v>1</v>
      </c>
      <c r="H137" s="47">
        <v>1</v>
      </c>
      <c r="I137" s="79">
        <v>1</v>
      </c>
      <c r="J137" s="47">
        <v>2</v>
      </c>
      <c r="K137" s="47">
        <v>2</v>
      </c>
      <c r="L137" s="47">
        <v>0</v>
      </c>
      <c r="M137" s="79">
        <v>0</v>
      </c>
      <c r="O137" s="90">
        <f t="shared" si="4"/>
        <v>2.6674846953065606E-6</v>
      </c>
      <c r="P137" s="101"/>
      <c r="R137" s="90">
        <f t="shared" si="5"/>
        <v>0</v>
      </c>
      <c r="S137" s="101"/>
    </row>
    <row r="138" spans="2:19" x14ac:dyDescent="0.25">
      <c r="B138" s="127"/>
      <c r="C138" s="127"/>
      <c r="D138" s="106" t="s">
        <v>9798</v>
      </c>
      <c r="E138" s="106" t="s">
        <v>9725</v>
      </c>
      <c r="F138" s="47">
        <v>1</v>
      </c>
      <c r="G138" s="47">
        <v>1</v>
      </c>
      <c r="H138" s="47">
        <v>1</v>
      </c>
      <c r="I138" s="79">
        <v>1</v>
      </c>
      <c r="J138" s="47">
        <v>2</v>
      </c>
      <c r="K138" s="47">
        <v>2</v>
      </c>
      <c r="L138" s="47">
        <v>0</v>
      </c>
      <c r="M138" s="79">
        <v>0</v>
      </c>
      <c r="O138" s="90">
        <f t="shared" si="4"/>
        <v>2.6674846953065606E-6</v>
      </c>
      <c r="P138" s="101"/>
      <c r="R138" s="90">
        <f t="shared" si="5"/>
        <v>0</v>
      </c>
      <c r="S138" s="101"/>
    </row>
    <row r="139" spans="2:19" x14ac:dyDescent="0.25">
      <c r="B139" s="127"/>
      <c r="C139" s="127"/>
      <c r="D139" s="106" t="s">
        <v>9799</v>
      </c>
      <c r="E139" s="106" t="s">
        <v>9725</v>
      </c>
      <c r="F139" s="47">
        <v>2</v>
      </c>
      <c r="G139" s="47">
        <v>2</v>
      </c>
      <c r="H139" s="47">
        <v>2</v>
      </c>
      <c r="I139" s="79">
        <v>1</v>
      </c>
      <c r="J139" s="47">
        <v>3</v>
      </c>
      <c r="K139" s="47">
        <v>3</v>
      </c>
      <c r="L139" s="47">
        <v>0</v>
      </c>
      <c r="M139" s="79">
        <v>0</v>
      </c>
      <c r="O139" s="90">
        <f t="shared" si="4"/>
        <v>2.6674846953065606E-6</v>
      </c>
      <c r="P139" s="101"/>
      <c r="R139" s="90">
        <f t="shared" si="5"/>
        <v>0</v>
      </c>
      <c r="S139" s="101"/>
    </row>
    <row r="140" spans="2:19" x14ac:dyDescent="0.25">
      <c r="B140" s="127"/>
      <c r="C140" s="127"/>
      <c r="D140" s="106" t="s">
        <v>9800</v>
      </c>
      <c r="E140" s="106" t="s">
        <v>9725</v>
      </c>
      <c r="F140" s="47">
        <v>1</v>
      </c>
      <c r="G140" s="47">
        <v>1</v>
      </c>
      <c r="H140" s="47">
        <v>1</v>
      </c>
      <c r="I140" s="79">
        <v>1</v>
      </c>
      <c r="J140" s="47">
        <v>2</v>
      </c>
      <c r="K140" s="47">
        <v>2</v>
      </c>
      <c r="L140" s="47">
        <v>0</v>
      </c>
      <c r="M140" s="79">
        <v>0</v>
      </c>
      <c r="O140" s="90">
        <f t="shared" si="4"/>
        <v>2.6674846953065606E-6</v>
      </c>
      <c r="P140" s="101"/>
      <c r="R140" s="90">
        <f t="shared" si="5"/>
        <v>0</v>
      </c>
      <c r="S140" s="101"/>
    </row>
    <row r="141" spans="2:19" x14ac:dyDescent="0.25">
      <c r="B141" s="127"/>
      <c r="C141" s="127"/>
      <c r="D141" s="106" t="s">
        <v>9801</v>
      </c>
      <c r="E141" s="106" t="s">
        <v>9725</v>
      </c>
      <c r="F141" s="47">
        <v>2</v>
      </c>
      <c r="G141" s="47">
        <v>2</v>
      </c>
      <c r="H141" s="47">
        <v>2</v>
      </c>
      <c r="I141" s="79">
        <v>1</v>
      </c>
      <c r="J141" s="47">
        <v>2</v>
      </c>
      <c r="K141" s="47">
        <v>2</v>
      </c>
      <c r="L141" s="47">
        <v>0</v>
      </c>
      <c r="M141" s="79">
        <v>0</v>
      </c>
      <c r="O141" s="90">
        <f t="shared" si="4"/>
        <v>2.6674846953065606E-6</v>
      </c>
      <c r="P141" s="101"/>
      <c r="R141" s="90">
        <f t="shared" si="5"/>
        <v>0</v>
      </c>
      <c r="S141" s="101"/>
    </row>
    <row r="142" spans="2:19" x14ac:dyDescent="0.25">
      <c r="B142" s="127"/>
      <c r="C142" s="127"/>
      <c r="D142" s="106" t="s">
        <v>9802</v>
      </c>
      <c r="E142" s="106" t="s">
        <v>9725</v>
      </c>
      <c r="F142" s="47">
        <v>4</v>
      </c>
      <c r="G142" s="47">
        <v>4</v>
      </c>
      <c r="H142" s="47">
        <v>4</v>
      </c>
      <c r="I142" s="79">
        <v>1</v>
      </c>
      <c r="J142" s="47">
        <v>4</v>
      </c>
      <c r="K142" s="47">
        <v>4</v>
      </c>
      <c r="L142" s="47">
        <v>0</v>
      </c>
      <c r="M142" s="79">
        <v>0</v>
      </c>
      <c r="O142" s="90">
        <f t="shared" si="4"/>
        <v>2.6674846953065606E-6</v>
      </c>
      <c r="P142" s="101"/>
      <c r="R142" s="90">
        <f t="shared" si="5"/>
        <v>0</v>
      </c>
      <c r="S142" s="101"/>
    </row>
    <row r="143" spans="2:19" x14ac:dyDescent="0.25">
      <c r="B143" s="127"/>
      <c r="C143" s="127"/>
      <c r="D143" s="106" t="s">
        <v>9803</v>
      </c>
      <c r="E143" s="106" t="s">
        <v>9725</v>
      </c>
      <c r="F143" s="47">
        <v>7</v>
      </c>
      <c r="G143" s="47">
        <v>7</v>
      </c>
      <c r="H143" s="47">
        <v>7</v>
      </c>
      <c r="I143" s="79">
        <v>1</v>
      </c>
      <c r="J143" s="47">
        <v>4</v>
      </c>
      <c r="K143" s="47">
        <v>4</v>
      </c>
      <c r="L143" s="47">
        <v>0</v>
      </c>
      <c r="M143" s="79">
        <v>0</v>
      </c>
      <c r="O143" s="90">
        <f t="shared" si="4"/>
        <v>2.6674846953065606E-6</v>
      </c>
      <c r="P143" s="101"/>
      <c r="R143" s="90">
        <f t="shared" si="5"/>
        <v>0</v>
      </c>
      <c r="S143" s="101"/>
    </row>
    <row r="144" spans="2:19" x14ac:dyDescent="0.25">
      <c r="B144" s="127"/>
      <c r="C144" s="127"/>
      <c r="D144" s="106" t="s">
        <v>9804</v>
      </c>
      <c r="E144" s="106" t="s">
        <v>9725</v>
      </c>
      <c r="F144" s="47">
        <v>6</v>
      </c>
      <c r="G144" s="47">
        <v>6</v>
      </c>
      <c r="H144" s="47">
        <v>6</v>
      </c>
      <c r="I144" s="79">
        <v>1</v>
      </c>
      <c r="J144" s="47">
        <v>5</v>
      </c>
      <c r="K144" s="47">
        <v>5</v>
      </c>
      <c r="L144" s="47">
        <v>0</v>
      </c>
      <c r="M144" s="79">
        <v>0</v>
      </c>
      <c r="O144" s="90">
        <f t="shared" si="4"/>
        <v>2.6674846953065606E-6</v>
      </c>
      <c r="P144" s="101"/>
      <c r="R144" s="90">
        <f t="shared" si="5"/>
        <v>0</v>
      </c>
      <c r="S144" s="101"/>
    </row>
    <row r="145" spans="2:19" x14ac:dyDescent="0.25">
      <c r="B145" s="127"/>
      <c r="C145" s="127"/>
      <c r="D145" s="106" t="s">
        <v>9805</v>
      </c>
      <c r="E145" s="106" t="s">
        <v>9725</v>
      </c>
      <c r="F145" s="47">
        <v>7</v>
      </c>
      <c r="G145" s="47">
        <v>7</v>
      </c>
      <c r="H145" s="47">
        <v>7</v>
      </c>
      <c r="I145" s="79">
        <v>1</v>
      </c>
      <c r="J145" s="47">
        <v>5</v>
      </c>
      <c r="K145" s="47">
        <v>5</v>
      </c>
      <c r="L145" s="47">
        <v>0</v>
      </c>
      <c r="M145" s="79">
        <v>0</v>
      </c>
      <c r="O145" s="90">
        <f t="shared" si="4"/>
        <v>2.6674846953065606E-6</v>
      </c>
      <c r="P145" s="101"/>
      <c r="R145" s="90">
        <f t="shared" si="5"/>
        <v>0</v>
      </c>
      <c r="S145" s="101"/>
    </row>
    <row r="146" spans="2:19" x14ac:dyDescent="0.25">
      <c r="B146" s="127"/>
      <c r="C146" s="127"/>
      <c r="D146" s="106" t="s">
        <v>9806</v>
      </c>
      <c r="E146" s="106" t="s">
        <v>9725</v>
      </c>
      <c r="F146" s="47">
        <v>5</v>
      </c>
      <c r="G146" s="47">
        <v>5</v>
      </c>
      <c r="H146" s="47">
        <v>5</v>
      </c>
      <c r="I146" s="79">
        <v>1</v>
      </c>
      <c r="J146" s="47">
        <v>5</v>
      </c>
      <c r="K146" s="47">
        <v>5</v>
      </c>
      <c r="L146" s="47">
        <v>0</v>
      </c>
      <c r="M146" s="79">
        <v>0</v>
      </c>
      <c r="O146" s="90">
        <f t="shared" si="4"/>
        <v>2.6674846953065606E-6</v>
      </c>
      <c r="P146" s="101"/>
      <c r="R146" s="90">
        <f t="shared" si="5"/>
        <v>0</v>
      </c>
      <c r="S146" s="101"/>
    </row>
    <row r="147" spans="2:19" x14ac:dyDescent="0.25">
      <c r="B147" s="127"/>
      <c r="C147" s="127"/>
      <c r="D147" s="106" t="s">
        <v>9807</v>
      </c>
      <c r="E147" s="106" t="s">
        <v>9725</v>
      </c>
      <c r="F147" s="47">
        <v>6</v>
      </c>
      <c r="G147" s="47">
        <v>6</v>
      </c>
      <c r="H147" s="47">
        <v>6</v>
      </c>
      <c r="I147" s="79">
        <v>1</v>
      </c>
      <c r="J147" s="47">
        <v>5</v>
      </c>
      <c r="K147" s="47">
        <v>5</v>
      </c>
      <c r="L147" s="47">
        <v>0</v>
      </c>
      <c r="M147" s="79">
        <v>0</v>
      </c>
      <c r="O147" s="90">
        <f t="shared" si="4"/>
        <v>2.6674846953065606E-6</v>
      </c>
      <c r="P147" s="101"/>
      <c r="R147" s="90">
        <f t="shared" si="5"/>
        <v>0</v>
      </c>
      <c r="S147" s="101"/>
    </row>
    <row r="148" spans="2:19" x14ac:dyDescent="0.25">
      <c r="B148" s="127"/>
      <c r="C148" s="127"/>
      <c r="D148" s="106" t="s">
        <v>9808</v>
      </c>
      <c r="E148" s="106" t="s">
        <v>9725</v>
      </c>
      <c r="F148" s="47">
        <v>5</v>
      </c>
      <c r="G148" s="47">
        <v>5</v>
      </c>
      <c r="H148" s="47">
        <v>5</v>
      </c>
      <c r="I148" s="79">
        <v>1</v>
      </c>
      <c r="J148" s="47">
        <v>5</v>
      </c>
      <c r="K148" s="47">
        <v>5</v>
      </c>
      <c r="L148" s="47">
        <v>0</v>
      </c>
      <c r="M148" s="79">
        <v>0</v>
      </c>
      <c r="O148" s="90">
        <f t="shared" si="4"/>
        <v>2.6674846953065606E-6</v>
      </c>
      <c r="P148" s="101"/>
      <c r="R148" s="90">
        <f t="shared" si="5"/>
        <v>0</v>
      </c>
      <c r="S148" s="101"/>
    </row>
    <row r="149" spans="2:19" x14ac:dyDescent="0.25">
      <c r="B149" s="127"/>
      <c r="C149" s="127"/>
      <c r="D149" s="106" t="s">
        <v>9809</v>
      </c>
      <c r="E149" s="106" t="s">
        <v>9725</v>
      </c>
      <c r="F149" s="47">
        <v>5</v>
      </c>
      <c r="G149" s="47">
        <v>5</v>
      </c>
      <c r="H149" s="47">
        <v>5</v>
      </c>
      <c r="I149" s="79">
        <v>1</v>
      </c>
      <c r="J149" s="47">
        <v>5</v>
      </c>
      <c r="K149" s="47">
        <v>5</v>
      </c>
      <c r="L149" s="47">
        <v>0</v>
      </c>
      <c r="M149" s="79">
        <v>0</v>
      </c>
      <c r="O149" s="90">
        <f t="shared" si="4"/>
        <v>2.6674846953065606E-6</v>
      </c>
      <c r="P149" s="101"/>
      <c r="R149" s="90">
        <f t="shared" si="5"/>
        <v>0</v>
      </c>
      <c r="S149" s="101"/>
    </row>
    <row r="150" spans="2:19" x14ac:dyDescent="0.25">
      <c r="B150" s="127"/>
      <c r="C150" s="127"/>
      <c r="D150" s="106" t="s">
        <v>9810</v>
      </c>
      <c r="E150" s="106" t="s">
        <v>9725</v>
      </c>
      <c r="F150" s="47">
        <v>1</v>
      </c>
      <c r="G150" s="47">
        <v>1</v>
      </c>
      <c r="H150" s="47">
        <v>1</v>
      </c>
      <c r="I150" s="79">
        <v>1</v>
      </c>
      <c r="J150" s="47">
        <v>2</v>
      </c>
      <c r="K150" s="47">
        <v>2</v>
      </c>
      <c r="L150" s="47">
        <v>0</v>
      </c>
      <c r="M150" s="79">
        <v>0</v>
      </c>
      <c r="O150" s="90">
        <f t="shared" si="4"/>
        <v>2.6674846953065606E-6</v>
      </c>
      <c r="P150" s="101"/>
      <c r="R150" s="90">
        <f t="shared" si="5"/>
        <v>0</v>
      </c>
      <c r="S150" s="101"/>
    </row>
    <row r="151" spans="2:19" x14ac:dyDescent="0.25">
      <c r="B151" s="127"/>
      <c r="C151" s="127"/>
      <c r="D151" s="106" t="s">
        <v>9811</v>
      </c>
      <c r="E151" s="106" t="s">
        <v>9725</v>
      </c>
      <c r="F151" s="47">
        <v>11</v>
      </c>
      <c r="G151" s="47">
        <v>11</v>
      </c>
      <c r="H151" s="47">
        <v>11</v>
      </c>
      <c r="I151" s="79">
        <v>1</v>
      </c>
      <c r="J151" s="47">
        <v>5</v>
      </c>
      <c r="K151" s="47">
        <v>5</v>
      </c>
      <c r="L151" s="47">
        <v>0</v>
      </c>
      <c r="M151" s="79">
        <v>0</v>
      </c>
      <c r="O151" s="90">
        <f t="shared" si="4"/>
        <v>2.6674846953065606E-6</v>
      </c>
      <c r="P151" s="101"/>
      <c r="R151" s="90">
        <f t="shared" si="5"/>
        <v>0</v>
      </c>
      <c r="S151" s="101"/>
    </row>
    <row r="152" spans="2:19" x14ac:dyDescent="0.25">
      <c r="B152" s="127"/>
      <c r="C152" s="127"/>
      <c r="D152" s="106" t="s">
        <v>9812</v>
      </c>
      <c r="E152" s="106" t="s">
        <v>9725</v>
      </c>
      <c r="F152" s="47">
        <v>12</v>
      </c>
      <c r="G152" s="47">
        <v>12</v>
      </c>
      <c r="H152" s="47">
        <v>12</v>
      </c>
      <c r="I152" s="79">
        <v>1</v>
      </c>
      <c r="J152" s="47">
        <v>6</v>
      </c>
      <c r="K152" s="47">
        <v>6</v>
      </c>
      <c r="L152" s="47">
        <v>0</v>
      </c>
      <c r="M152" s="79">
        <v>0</v>
      </c>
      <c r="O152" s="90">
        <f t="shared" si="4"/>
        <v>2.6674846953065606E-6</v>
      </c>
      <c r="P152" s="101"/>
      <c r="R152" s="90">
        <f t="shared" si="5"/>
        <v>0</v>
      </c>
      <c r="S152" s="101"/>
    </row>
    <row r="153" spans="2:19" x14ac:dyDescent="0.25">
      <c r="B153" s="127"/>
      <c r="C153" s="127"/>
      <c r="D153" s="106" t="s">
        <v>9813</v>
      </c>
      <c r="E153" s="106" t="s">
        <v>9725</v>
      </c>
      <c r="F153" s="47">
        <v>2</v>
      </c>
      <c r="G153" s="47">
        <v>2</v>
      </c>
      <c r="H153" s="47">
        <v>2</v>
      </c>
      <c r="I153" s="79">
        <v>1</v>
      </c>
      <c r="J153" s="47">
        <v>2</v>
      </c>
      <c r="K153" s="47">
        <v>2</v>
      </c>
      <c r="L153" s="47">
        <v>0</v>
      </c>
      <c r="M153" s="79">
        <v>0</v>
      </c>
      <c r="O153" s="90">
        <f t="shared" si="4"/>
        <v>2.6674846953065606E-6</v>
      </c>
      <c r="P153" s="101"/>
      <c r="R153" s="90">
        <f t="shared" si="5"/>
        <v>0</v>
      </c>
      <c r="S153" s="101"/>
    </row>
    <row r="154" spans="2:19" x14ac:dyDescent="0.25">
      <c r="B154" s="127"/>
      <c r="C154" s="127"/>
      <c r="D154" s="106" t="s">
        <v>9814</v>
      </c>
      <c r="E154" s="106" t="s">
        <v>9743</v>
      </c>
      <c r="F154" s="47">
        <v>9</v>
      </c>
      <c r="G154" s="47">
        <v>9</v>
      </c>
      <c r="H154" s="47">
        <v>9</v>
      </c>
      <c r="I154" s="79">
        <v>0</v>
      </c>
      <c r="J154" s="47">
        <v>5</v>
      </c>
      <c r="K154" s="47">
        <v>5</v>
      </c>
      <c r="L154" s="47">
        <v>0</v>
      </c>
      <c r="M154" s="79">
        <v>2</v>
      </c>
      <c r="O154" s="90">
        <f t="shared" si="4"/>
        <v>0</v>
      </c>
      <c r="P154" s="101"/>
      <c r="R154" s="90">
        <f t="shared" si="5"/>
        <v>3.3547703156503388E-6</v>
      </c>
      <c r="S154" s="101"/>
    </row>
    <row r="155" spans="2:19" x14ac:dyDescent="0.25">
      <c r="B155" s="127"/>
      <c r="C155" s="127"/>
      <c r="D155" s="106" t="s">
        <v>9815</v>
      </c>
      <c r="E155" s="106" t="s">
        <v>9743</v>
      </c>
      <c r="F155" s="47">
        <v>9</v>
      </c>
      <c r="G155" s="47">
        <v>9</v>
      </c>
      <c r="H155" s="47">
        <v>9</v>
      </c>
      <c r="I155" s="79">
        <v>0</v>
      </c>
      <c r="J155" s="47">
        <v>5</v>
      </c>
      <c r="K155" s="47">
        <v>5</v>
      </c>
      <c r="L155" s="47">
        <v>0</v>
      </c>
      <c r="M155" s="79">
        <v>2</v>
      </c>
      <c r="O155" s="90">
        <f t="shared" si="4"/>
        <v>0</v>
      </c>
      <c r="P155" s="101"/>
      <c r="R155" s="90">
        <f t="shared" si="5"/>
        <v>3.3547703156503388E-6</v>
      </c>
      <c r="S155" s="101"/>
    </row>
    <row r="156" spans="2:19" x14ac:dyDescent="0.25">
      <c r="B156" s="127"/>
      <c r="C156" s="127"/>
      <c r="D156" s="106" t="s">
        <v>9816</v>
      </c>
      <c r="E156" s="106" t="s">
        <v>9743</v>
      </c>
      <c r="F156" s="47">
        <v>9</v>
      </c>
      <c r="G156" s="47">
        <v>9</v>
      </c>
      <c r="H156" s="47">
        <v>9</v>
      </c>
      <c r="I156" s="79">
        <v>0</v>
      </c>
      <c r="J156" s="47">
        <v>5</v>
      </c>
      <c r="K156" s="47">
        <v>5</v>
      </c>
      <c r="L156" s="47">
        <v>0</v>
      </c>
      <c r="M156" s="79">
        <v>2</v>
      </c>
      <c r="O156" s="90">
        <f t="shared" si="4"/>
        <v>0</v>
      </c>
      <c r="P156" s="101"/>
      <c r="R156" s="90">
        <f t="shared" si="5"/>
        <v>3.3547703156503388E-6</v>
      </c>
      <c r="S156" s="101"/>
    </row>
    <row r="157" spans="2:19" x14ac:dyDescent="0.25">
      <c r="B157" s="127"/>
      <c r="C157" s="127"/>
      <c r="D157" s="106" t="s">
        <v>9817</v>
      </c>
      <c r="E157" s="106" t="s">
        <v>9743</v>
      </c>
      <c r="F157" s="47">
        <v>12</v>
      </c>
      <c r="G157" s="47">
        <v>12</v>
      </c>
      <c r="H157" s="47">
        <v>12</v>
      </c>
      <c r="I157" s="79">
        <v>0</v>
      </c>
      <c r="J157" s="47">
        <v>4</v>
      </c>
      <c r="K157" s="47">
        <v>4</v>
      </c>
      <c r="L157" s="47">
        <v>0</v>
      </c>
      <c r="M157" s="79">
        <v>2</v>
      </c>
      <c r="O157" s="90">
        <f t="shared" si="4"/>
        <v>0</v>
      </c>
      <c r="P157" s="101"/>
      <c r="R157" s="90">
        <f t="shared" si="5"/>
        <v>3.3547703156503388E-6</v>
      </c>
      <c r="S157" s="101"/>
    </row>
    <row r="158" spans="2:19" x14ac:dyDescent="0.25">
      <c r="B158" s="127"/>
      <c r="C158" s="127"/>
      <c r="D158" s="106" t="s">
        <v>9818</v>
      </c>
      <c r="E158" s="106" t="s">
        <v>9743</v>
      </c>
      <c r="F158" s="47">
        <v>9</v>
      </c>
      <c r="G158" s="47">
        <v>9</v>
      </c>
      <c r="H158" s="47">
        <v>9</v>
      </c>
      <c r="I158" s="79">
        <v>0</v>
      </c>
      <c r="J158" s="47">
        <v>5</v>
      </c>
      <c r="K158" s="47">
        <v>5</v>
      </c>
      <c r="L158" s="47">
        <v>0</v>
      </c>
      <c r="M158" s="79">
        <v>2</v>
      </c>
      <c r="O158" s="90">
        <f t="shared" si="4"/>
        <v>0</v>
      </c>
      <c r="P158" s="101"/>
      <c r="R158" s="90">
        <f t="shared" si="5"/>
        <v>3.3547703156503388E-6</v>
      </c>
      <c r="S158" s="101"/>
    </row>
    <row r="159" spans="2:19" x14ac:dyDescent="0.25">
      <c r="B159" s="127"/>
      <c r="C159" s="127"/>
      <c r="D159" s="106" t="s">
        <v>9819</v>
      </c>
      <c r="E159" s="106" t="s">
        <v>9776</v>
      </c>
      <c r="F159" s="47">
        <v>13</v>
      </c>
      <c r="G159" s="47">
        <v>13</v>
      </c>
      <c r="H159" s="47">
        <v>13</v>
      </c>
      <c r="I159" s="79">
        <v>1</v>
      </c>
      <c r="J159" s="47">
        <v>5</v>
      </c>
      <c r="K159" s="47">
        <v>5</v>
      </c>
      <c r="L159" s="47">
        <v>0</v>
      </c>
      <c r="M159" s="79">
        <v>0</v>
      </c>
      <c r="O159" s="90">
        <f t="shared" si="4"/>
        <v>2.6674846953065606E-6</v>
      </c>
      <c r="P159" s="101"/>
      <c r="R159" s="90">
        <f t="shared" si="5"/>
        <v>0</v>
      </c>
      <c r="S159" s="101"/>
    </row>
    <row r="160" spans="2:19" x14ac:dyDescent="0.25">
      <c r="B160" s="127"/>
      <c r="C160" s="127"/>
      <c r="D160" s="106" t="s">
        <v>9820</v>
      </c>
      <c r="E160" s="106" t="s">
        <v>9776</v>
      </c>
      <c r="F160" s="47">
        <v>2</v>
      </c>
      <c r="G160" s="47">
        <v>2</v>
      </c>
      <c r="H160" s="47">
        <v>2</v>
      </c>
      <c r="I160" s="79">
        <v>1</v>
      </c>
      <c r="J160" s="47">
        <v>3</v>
      </c>
      <c r="K160" s="47">
        <v>3</v>
      </c>
      <c r="L160" s="47">
        <v>0</v>
      </c>
      <c r="M160" s="79">
        <v>0</v>
      </c>
      <c r="O160" s="90">
        <f t="shared" si="4"/>
        <v>2.6674846953065606E-6</v>
      </c>
      <c r="P160" s="101"/>
      <c r="R160" s="90">
        <f t="shared" si="5"/>
        <v>0</v>
      </c>
      <c r="S160" s="101"/>
    </row>
    <row r="161" spans="2:19" x14ac:dyDescent="0.25">
      <c r="B161" s="127"/>
      <c r="C161" s="127"/>
      <c r="D161" s="106" t="s">
        <v>9821</v>
      </c>
      <c r="E161" s="106" t="s">
        <v>9776</v>
      </c>
      <c r="F161" s="47">
        <v>8</v>
      </c>
      <c r="G161" s="47">
        <v>8</v>
      </c>
      <c r="H161" s="47">
        <v>8</v>
      </c>
      <c r="I161" s="79">
        <v>1</v>
      </c>
      <c r="J161" s="47">
        <v>5</v>
      </c>
      <c r="K161" s="47">
        <v>5</v>
      </c>
      <c r="L161" s="47">
        <v>0</v>
      </c>
      <c r="M161" s="79">
        <v>0</v>
      </c>
      <c r="O161" s="90">
        <f t="shared" si="4"/>
        <v>2.6674846953065606E-6</v>
      </c>
      <c r="P161" s="101"/>
      <c r="R161" s="90">
        <f t="shared" si="5"/>
        <v>0</v>
      </c>
      <c r="S161" s="101"/>
    </row>
    <row r="162" spans="2:19" x14ac:dyDescent="0.25">
      <c r="B162" s="127"/>
      <c r="C162" s="127"/>
      <c r="D162" s="106" t="s">
        <v>9822</v>
      </c>
      <c r="E162" s="106" t="s">
        <v>9776</v>
      </c>
      <c r="F162" s="47">
        <v>2</v>
      </c>
      <c r="G162" s="47">
        <v>2</v>
      </c>
      <c r="H162" s="47">
        <v>2</v>
      </c>
      <c r="I162" s="79">
        <v>1</v>
      </c>
      <c r="J162" s="47">
        <v>3</v>
      </c>
      <c r="K162" s="47">
        <v>3</v>
      </c>
      <c r="L162" s="47">
        <v>0</v>
      </c>
      <c r="M162" s="79">
        <v>0</v>
      </c>
      <c r="O162" s="90">
        <f t="shared" si="4"/>
        <v>2.6674846953065606E-6</v>
      </c>
      <c r="P162" s="101"/>
      <c r="R162" s="90">
        <f t="shared" si="5"/>
        <v>0</v>
      </c>
      <c r="S162" s="101"/>
    </row>
    <row r="163" spans="2:19" x14ac:dyDescent="0.25">
      <c r="B163" s="127"/>
      <c r="C163" s="127"/>
      <c r="D163" s="106" t="s">
        <v>9823</v>
      </c>
      <c r="E163" s="106" t="s">
        <v>9725</v>
      </c>
      <c r="F163" s="47">
        <v>1</v>
      </c>
      <c r="G163" s="47">
        <v>1</v>
      </c>
      <c r="H163" s="47">
        <v>1</v>
      </c>
      <c r="I163" s="79">
        <v>1</v>
      </c>
      <c r="J163" s="47">
        <v>2</v>
      </c>
      <c r="K163" s="47">
        <v>2</v>
      </c>
      <c r="L163" s="47">
        <v>0</v>
      </c>
      <c r="M163" s="79">
        <v>0</v>
      </c>
      <c r="O163" s="90">
        <f t="shared" si="4"/>
        <v>2.6674846953065606E-6</v>
      </c>
      <c r="P163" s="101"/>
      <c r="R163" s="90">
        <f t="shared" si="5"/>
        <v>0</v>
      </c>
      <c r="S163" s="101"/>
    </row>
    <row r="164" spans="2:19" x14ac:dyDescent="0.25">
      <c r="B164" s="127"/>
      <c r="C164" s="127"/>
      <c r="D164" s="106" t="s">
        <v>9824</v>
      </c>
      <c r="E164" s="106" t="s">
        <v>9725</v>
      </c>
      <c r="F164" s="47">
        <v>6</v>
      </c>
      <c r="G164" s="47">
        <v>6</v>
      </c>
      <c r="H164" s="47">
        <v>6</v>
      </c>
      <c r="I164" s="79">
        <v>1</v>
      </c>
      <c r="J164" s="47">
        <v>5</v>
      </c>
      <c r="K164" s="47">
        <v>5</v>
      </c>
      <c r="L164" s="47">
        <v>0</v>
      </c>
      <c r="M164" s="79">
        <v>0</v>
      </c>
      <c r="O164" s="90">
        <f t="shared" si="4"/>
        <v>2.6674846953065606E-6</v>
      </c>
      <c r="P164" s="101"/>
      <c r="R164" s="90">
        <f t="shared" si="5"/>
        <v>0</v>
      </c>
      <c r="S164" s="101"/>
    </row>
    <row r="165" spans="2:19" x14ac:dyDescent="0.25">
      <c r="B165" s="127"/>
      <c r="C165" s="127"/>
      <c r="D165" s="106" t="s">
        <v>9825</v>
      </c>
      <c r="E165" s="106" t="s">
        <v>9725</v>
      </c>
      <c r="F165" s="47">
        <v>5</v>
      </c>
      <c r="G165" s="47">
        <v>5</v>
      </c>
      <c r="H165" s="47">
        <v>5</v>
      </c>
      <c r="I165" s="79">
        <v>1</v>
      </c>
      <c r="J165" s="47">
        <v>4</v>
      </c>
      <c r="K165" s="47">
        <v>4</v>
      </c>
      <c r="L165" s="47">
        <v>0</v>
      </c>
      <c r="M165" s="79">
        <v>0</v>
      </c>
      <c r="O165" s="90">
        <f t="shared" si="4"/>
        <v>2.6674846953065606E-6</v>
      </c>
      <c r="P165" s="101"/>
      <c r="R165" s="90">
        <f t="shared" si="5"/>
        <v>0</v>
      </c>
      <c r="S165" s="101"/>
    </row>
    <row r="166" spans="2:19" x14ac:dyDescent="0.25">
      <c r="B166" s="127"/>
      <c r="C166" s="127"/>
      <c r="D166" s="106" t="s">
        <v>9826</v>
      </c>
      <c r="E166" s="106" t="s">
        <v>9725</v>
      </c>
      <c r="F166" s="47">
        <v>6</v>
      </c>
      <c r="G166" s="47">
        <v>6</v>
      </c>
      <c r="H166" s="47">
        <v>6</v>
      </c>
      <c r="I166" s="79">
        <v>1</v>
      </c>
      <c r="J166" s="47">
        <v>5</v>
      </c>
      <c r="K166" s="47">
        <v>5</v>
      </c>
      <c r="L166" s="47">
        <v>0</v>
      </c>
      <c r="M166" s="79">
        <v>0</v>
      </c>
      <c r="O166" s="90">
        <f t="shared" si="4"/>
        <v>2.6674846953065606E-6</v>
      </c>
      <c r="P166" s="101"/>
      <c r="R166" s="90">
        <f t="shared" si="5"/>
        <v>0</v>
      </c>
      <c r="S166" s="101"/>
    </row>
    <row r="167" spans="2:19" x14ac:dyDescent="0.25">
      <c r="B167" s="127"/>
      <c r="C167" s="127"/>
      <c r="D167" s="106" t="s">
        <v>9827</v>
      </c>
      <c r="E167" s="106" t="s">
        <v>9725</v>
      </c>
      <c r="F167" s="47">
        <v>8</v>
      </c>
      <c r="G167" s="47">
        <v>8</v>
      </c>
      <c r="H167" s="47">
        <v>8</v>
      </c>
      <c r="I167" s="79">
        <v>1</v>
      </c>
      <c r="J167" s="47">
        <v>5</v>
      </c>
      <c r="K167" s="47">
        <v>5</v>
      </c>
      <c r="L167" s="47">
        <v>0</v>
      </c>
      <c r="M167" s="79">
        <v>0</v>
      </c>
      <c r="O167" s="90">
        <f t="shared" si="4"/>
        <v>2.6674846953065606E-6</v>
      </c>
      <c r="P167" s="101"/>
      <c r="R167" s="90">
        <f t="shared" si="5"/>
        <v>0</v>
      </c>
      <c r="S167" s="101"/>
    </row>
    <row r="168" spans="2:19" x14ac:dyDescent="0.25">
      <c r="B168" s="127"/>
      <c r="C168" s="127"/>
      <c r="D168" s="106" t="s">
        <v>9828</v>
      </c>
      <c r="E168" s="106" t="s">
        <v>9725</v>
      </c>
      <c r="F168" s="47">
        <v>2</v>
      </c>
      <c r="G168" s="47">
        <v>2</v>
      </c>
      <c r="H168" s="47">
        <v>2</v>
      </c>
      <c r="I168" s="79">
        <v>1</v>
      </c>
      <c r="J168" s="47">
        <v>2</v>
      </c>
      <c r="K168" s="47">
        <v>2</v>
      </c>
      <c r="L168" s="47">
        <v>0</v>
      </c>
      <c r="M168" s="79">
        <v>0</v>
      </c>
      <c r="O168" s="90">
        <f t="shared" si="4"/>
        <v>2.6674846953065606E-6</v>
      </c>
      <c r="P168" s="101"/>
      <c r="R168" s="90">
        <f t="shared" si="5"/>
        <v>0</v>
      </c>
      <c r="S168" s="101"/>
    </row>
    <row r="169" spans="2:19" x14ac:dyDescent="0.25">
      <c r="B169" s="127"/>
      <c r="C169" s="127"/>
      <c r="D169" s="106" t="s">
        <v>9829</v>
      </c>
      <c r="E169" s="106" t="s">
        <v>9743</v>
      </c>
      <c r="F169" s="47">
        <v>7</v>
      </c>
      <c r="G169" s="47">
        <v>7</v>
      </c>
      <c r="H169" s="47">
        <v>7</v>
      </c>
      <c r="I169" s="79">
        <v>0</v>
      </c>
      <c r="J169" s="47">
        <v>3</v>
      </c>
      <c r="K169" s="47">
        <v>3</v>
      </c>
      <c r="L169" s="47">
        <v>0</v>
      </c>
      <c r="M169" s="79">
        <v>2</v>
      </c>
      <c r="O169" s="90">
        <f t="shared" si="4"/>
        <v>0</v>
      </c>
      <c r="P169" s="101"/>
      <c r="R169" s="90">
        <f t="shared" si="5"/>
        <v>3.3547703156503388E-6</v>
      </c>
      <c r="S169" s="101"/>
    </row>
    <row r="170" spans="2:19" x14ac:dyDescent="0.25">
      <c r="B170" s="127"/>
      <c r="C170" s="127"/>
      <c r="D170" s="106" t="s">
        <v>9830</v>
      </c>
      <c r="E170" s="106" t="s">
        <v>9725</v>
      </c>
      <c r="F170" s="47">
        <v>1</v>
      </c>
      <c r="G170" s="47">
        <v>1</v>
      </c>
      <c r="H170" s="47">
        <v>1</v>
      </c>
      <c r="I170" s="79">
        <v>1</v>
      </c>
      <c r="J170" s="47">
        <v>2</v>
      </c>
      <c r="K170" s="47">
        <v>2</v>
      </c>
      <c r="L170" s="47">
        <v>0</v>
      </c>
      <c r="M170" s="79">
        <v>0</v>
      </c>
      <c r="O170" s="90">
        <f t="shared" si="4"/>
        <v>2.6674846953065606E-6</v>
      </c>
      <c r="P170" s="101"/>
      <c r="R170" s="90">
        <f t="shared" si="5"/>
        <v>0</v>
      </c>
      <c r="S170" s="101"/>
    </row>
    <row r="171" spans="2:19" x14ac:dyDescent="0.25">
      <c r="B171" s="127"/>
      <c r="C171" s="127"/>
      <c r="D171" s="106" t="s">
        <v>9831</v>
      </c>
      <c r="E171" s="106" t="s">
        <v>9730</v>
      </c>
      <c r="F171" s="47">
        <v>4</v>
      </c>
      <c r="G171" s="47">
        <v>4</v>
      </c>
      <c r="H171" s="47">
        <v>4</v>
      </c>
      <c r="I171" s="79">
        <v>0</v>
      </c>
      <c r="J171" s="47">
        <v>2</v>
      </c>
      <c r="K171" s="47">
        <v>2</v>
      </c>
      <c r="L171" s="47">
        <v>0</v>
      </c>
      <c r="M171" s="79">
        <v>1</v>
      </c>
      <c r="O171" s="90">
        <f t="shared" si="4"/>
        <v>0</v>
      </c>
      <c r="P171" s="101"/>
      <c r="R171" s="90">
        <f t="shared" si="5"/>
        <v>1.6773851578251694E-6</v>
      </c>
      <c r="S171" s="101"/>
    </row>
    <row r="172" spans="2:19" x14ac:dyDescent="0.25">
      <c r="B172" s="127"/>
      <c r="C172" s="127"/>
      <c r="D172" s="106" t="s">
        <v>9832</v>
      </c>
      <c r="E172" s="106" t="s">
        <v>9725</v>
      </c>
      <c r="F172" s="47">
        <v>2</v>
      </c>
      <c r="G172" s="47">
        <v>2</v>
      </c>
      <c r="H172" s="47">
        <v>2</v>
      </c>
      <c r="I172" s="79">
        <v>1</v>
      </c>
      <c r="J172" s="47">
        <v>2</v>
      </c>
      <c r="K172" s="47">
        <v>2</v>
      </c>
      <c r="L172" s="47">
        <v>0</v>
      </c>
      <c r="M172" s="79">
        <v>0</v>
      </c>
      <c r="O172" s="90">
        <f t="shared" si="4"/>
        <v>2.6674846953065606E-6</v>
      </c>
      <c r="P172" s="101"/>
      <c r="R172" s="90">
        <f t="shared" si="5"/>
        <v>0</v>
      </c>
      <c r="S172" s="101"/>
    </row>
    <row r="173" spans="2:19" x14ac:dyDescent="0.25">
      <c r="B173" s="127"/>
      <c r="C173" s="127"/>
      <c r="D173" s="106" t="s">
        <v>9833</v>
      </c>
      <c r="E173" s="106" t="s">
        <v>9725</v>
      </c>
      <c r="F173" s="47">
        <v>4</v>
      </c>
      <c r="G173" s="47">
        <v>4</v>
      </c>
      <c r="H173" s="47">
        <v>4</v>
      </c>
      <c r="I173" s="79">
        <v>1</v>
      </c>
      <c r="J173" s="47">
        <v>3</v>
      </c>
      <c r="K173" s="47">
        <v>3</v>
      </c>
      <c r="L173" s="47">
        <v>0</v>
      </c>
      <c r="M173" s="79">
        <v>0</v>
      </c>
      <c r="O173" s="90">
        <f t="shared" si="4"/>
        <v>2.6674846953065606E-6</v>
      </c>
      <c r="P173" s="101"/>
      <c r="R173" s="90">
        <f t="shared" si="5"/>
        <v>0</v>
      </c>
      <c r="S173" s="101"/>
    </row>
    <row r="174" spans="2:19" x14ac:dyDescent="0.25">
      <c r="B174" s="127"/>
      <c r="C174" s="127"/>
      <c r="D174" s="106" t="s">
        <v>9834</v>
      </c>
      <c r="E174" s="106" t="s">
        <v>9725</v>
      </c>
      <c r="F174" s="47">
        <v>2</v>
      </c>
      <c r="G174" s="47">
        <v>2</v>
      </c>
      <c r="H174" s="47">
        <v>2</v>
      </c>
      <c r="I174" s="79">
        <v>1</v>
      </c>
      <c r="J174" s="47">
        <v>3</v>
      </c>
      <c r="K174" s="47">
        <v>3</v>
      </c>
      <c r="L174" s="47">
        <v>0</v>
      </c>
      <c r="M174" s="79">
        <v>0</v>
      </c>
      <c r="O174" s="90">
        <f t="shared" si="4"/>
        <v>2.6674846953065606E-6</v>
      </c>
      <c r="P174" s="101"/>
      <c r="R174" s="90">
        <f t="shared" si="5"/>
        <v>0</v>
      </c>
      <c r="S174" s="101"/>
    </row>
    <row r="175" spans="2:19" x14ac:dyDescent="0.25">
      <c r="B175" s="127"/>
      <c r="C175" s="127"/>
      <c r="D175" s="106" t="s">
        <v>9835</v>
      </c>
      <c r="E175" s="106" t="s">
        <v>9725</v>
      </c>
      <c r="F175" s="47">
        <v>2</v>
      </c>
      <c r="G175" s="47">
        <v>2</v>
      </c>
      <c r="H175" s="47">
        <v>2</v>
      </c>
      <c r="I175" s="79">
        <v>1</v>
      </c>
      <c r="J175" s="47">
        <v>3</v>
      </c>
      <c r="K175" s="47">
        <v>3</v>
      </c>
      <c r="L175" s="47">
        <v>0</v>
      </c>
      <c r="M175" s="79">
        <v>0</v>
      </c>
      <c r="O175" s="90">
        <f t="shared" si="4"/>
        <v>2.6674846953065606E-6</v>
      </c>
      <c r="P175" s="101"/>
      <c r="R175" s="90">
        <f t="shared" si="5"/>
        <v>0</v>
      </c>
      <c r="S175" s="101"/>
    </row>
    <row r="176" spans="2:19" x14ac:dyDescent="0.25">
      <c r="B176" s="127"/>
      <c r="C176" s="127"/>
      <c r="D176" s="106" t="s">
        <v>9836</v>
      </c>
      <c r="E176" s="106" t="s">
        <v>9725</v>
      </c>
      <c r="F176" s="47">
        <v>2</v>
      </c>
      <c r="G176" s="47">
        <v>2</v>
      </c>
      <c r="H176" s="47">
        <v>2</v>
      </c>
      <c r="I176" s="79">
        <v>1</v>
      </c>
      <c r="J176" s="47">
        <v>2</v>
      </c>
      <c r="K176" s="47">
        <v>2</v>
      </c>
      <c r="L176" s="47">
        <v>0</v>
      </c>
      <c r="M176" s="79">
        <v>0</v>
      </c>
      <c r="O176" s="90">
        <f t="shared" si="4"/>
        <v>2.6674846953065606E-6</v>
      </c>
      <c r="P176" s="101"/>
      <c r="R176" s="90">
        <f t="shared" si="5"/>
        <v>0</v>
      </c>
      <c r="S176" s="101"/>
    </row>
    <row r="177" spans="2:19" x14ac:dyDescent="0.25">
      <c r="B177" s="127"/>
      <c r="C177" s="127"/>
      <c r="D177" s="106" t="s">
        <v>9837</v>
      </c>
      <c r="E177" s="106" t="s">
        <v>9725</v>
      </c>
      <c r="F177" s="47">
        <v>1</v>
      </c>
      <c r="G177" s="47">
        <v>1</v>
      </c>
      <c r="H177" s="47">
        <v>1</v>
      </c>
      <c r="I177" s="79">
        <v>1</v>
      </c>
      <c r="J177" s="47">
        <v>2</v>
      </c>
      <c r="K177" s="47">
        <v>2</v>
      </c>
      <c r="L177" s="47">
        <v>0</v>
      </c>
      <c r="M177" s="79">
        <v>0</v>
      </c>
      <c r="O177" s="90">
        <f t="shared" si="4"/>
        <v>2.6674846953065606E-6</v>
      </c>
      <c r="P177" s="101"/>
      <c r="R177" s="90">
        <f t="shared" si="5"/>
        <v>0</v>
      </c>
      <c r="S177" s="101"/>
    </row>
    <row r="178" spans="2:19" x14ac:dyDescent="0.25">
      <c r="B178" s="127"/>
      <c r="C178" s="127"/>
      <c r="D178" s="106" t="s">
        <v>9838</v>
      </c>
      <c r="E178" s="106" t="s">
        <v>9725</v>
      </c>
      <c r="F178" s="47">
        <v>1</v>
      </c>
      <c r="G178" s="47">
        <v>1</v>
      </c>
      <c r="H178" s="47">
        <v>1</v>
      </c>
      <c r="I178" s="79">
        <v>1</v>
      </c>
      <c r="J178" s="47">
        <v>2</v>
      </c>
      <c r="K178" s="47">
        <v>2</v>
      </c>
      <c r="L178" s="47">
        <v>0</v>
      </c>
      <c r="M178" s="79">
        <v>0</v>
      </c>
      <c r="O178" s="90">
        <f t="shared" si="4"/>
        <v>2.6674846953065606E-6</v>
      </c>
      <c r="P178" s="101"/>
      <c r="R178" s="90">
        <f t="shared" si="5"/>
        <v>0</v>
      </c>
      <c r="S178" s="101"/>
    </row>
    <row r="179" spans="2:19" x14ac:dyDescent="0.25">
      <c r="B179" s="127"/>
      <c r="C179" s="127"/>
      <c r="D179" s="106" t="s">
        <v>9839</v>
      </c>
      <c r="E179" s="106" t="s">
        <v>9725</v>
      </c>
      <c r="F179" s="47">
        <v>1</v>
      </c>
      <c r="G179" s="47">
        <v>1</v>
      </c>
      <c r="H179" s="47">
        <v>1</v>
      </c>
      <c r="I179" s="79">
        <v>1</v>
      </c>
      <c r="J179" s="47">
        <v>2</v>
      </c>
      <c r="K179" s="47">
        <v>2</v>
      </c>
      <c r="L179" s="47">
        <v>0</v>
      </c>
      <c r="M179" s="79">
        <v>0</v>
      </c>
      <c r="O179" s="90">
        <f t="shared" si="4"/>
        <v>2.6674846953065606E-6</v>
      </c>
      <c r="P179" s="101"/>
      <c r="R179" s="90">
        <f t="shared" si="5"/>
        <v>0</v>
      </c>
      <c r="S179" s="101"/>
    </row>
    <row r="180" spans="2:19" x14ac:dyDescent="0.25">
      <c r="B180" s="127"/>
      <c r="C180" s="127"/>
      <c r="D180" s="106" t="s">
        <v>9840</v>
      </c>
      <c r="E180" s="106" t="s">
        <v>9725</v>
      </c>
      <c r="F180" s="47">
        <v>1</v>
      </c>
      <c r="G180" s="47">
        <v>1</v>
      </c>
      <c r="H180" s="47">
        <v>1</v>
      </c>
      <c r="I180" s="79">
        <v>1</v>
      </c>
      <c r="J180" s="47">
        <v>2</v>
      </c>
      <c r="K180" s="47">
        <v>2</v>
      </c>
      <c r="L180" s="47">
        <v>0</v>
      </c>
      <c r="M180" s="79">
        <v>0</v>
      </c>
      <c r="O180" s="90">
        <f t="shared" si="4"/>
        <v>2.6674846953065606E-6</v>
      </c>
      <c r="P180" s="101"/>
      <c r="R180" s="90">
        <f t="shared" si="5"/>
        <v>0</v>
      </c>
      <c r="S180" s="101"/>
    </row>
    <row r="181" spans="2:19" x14ac:dyDescent="0.25">
      <c r="B181" s="127"/>
      <c r="C181" s="127"/>
      <c r="D181" s="106" t="s">
        <v>9841</v>
      </c>
      <c r="E181" s="106" t="s">
        <v>9725</v>
      </c>
      <c r="F181" s="47">
        <v>1</v>
      </c>
      <c r="G181" s="47">
        <v>1</v>
      </c>
      <c r="H181" s="47">
        <v>1</v>
      </c>
      <c r="I181" s="79">
        <v>1</v>
      </c>
      <c r="J181" s="47">
        <v>2</v>
      </c>
      <c r="K181" s="47">
        <v>2</v>
      </c>
      <c r="L181" s="47">
        <v>0</v>
      </c>
      <c r="M181" s="79">
        <v>0</v>
      </c>
      <c r="O181" s="90">
        <f t="shared" si="4"/>
        <v>2.6674846953065606E-6</v>
      </c>
      <c r="P181" s="101"/>
      <c r="R181" s="90">
        <f t="shared" si="5"/>
        <v>0</v>
      </c>
      <c r="S181" s="101"/>
    </row>
    <row r="182" spans="2:19" x14ac:dyDescent="0.25">
      <c r="B182" s="127"/>
      <c r="C182" s="127"/>
      <c r="D182" s="106" t="s">
        <v>9842</v>
      </c>
      <c r="E182" s="106" t="s">
        <v>9725</v>
      </c>
      <c r="F182" s="47">
        <v>1</v>
      </c>
      <c r="G182" s="47">
        <v>1</v>
      </c>
      <c r="H182" s="47">
        <v>1</v>
      </c>
      <c r="I182" s="79">
        <v>1</v>
      </c>
      <c r="J182" s="47">
        <v>2</v>
      </c>
      <c r="K182" s="47">
        <v>2</v>
      </c>
      <c r="L182" s="47">
        <v>0</v>
      </c>
      <c r="M182" s="79">
        <v>0</v>
      </c>
      <c r="O182" s="90">
        <f t="shared" si="4"/>
        <v>2.6674846953065606E-6</v>
      </c>
      <c r="P182" s="101"/>
      <c r="R182" s="90">
        <f t="shared" si="5"/>
        <v>0</v>
      </c>
      <c r="S182" s="101"/>
    </row>
    <row r="183" spans="2:19" x14ac:dyDescent="0.25">
      <c r="B183" s="127"/>
      <c r="C183" s="127"/>
      <c r="D183" s="106" t="s">
        <v>9843</v>
      </c>
      <c r="E183" s="106" t="s">
        <v>9725</v>
      </c>
      <c r="F183" s="47">
        <v>1</v>
      </c>
      <c r="G183" s="47">
        <v>1</v>
      </c>
      <c r="H183" s="47">
        <v>1</v>
      </c>
      <c r="I183" s="79">
        <v>1</v>
      </c>
      <c r="J183" s="47">
        <v>2</v>
      </c>
      <c r="K183" s="47">
        <v>2</v>
      </c>
      <c r="L183" s="47">
        <v>0</v>
      </c>
      <c r="M183" s="79">
        <v>0</v>
      </c>
      <c r="O183" s="90">
        <f t="shared" si="4"/>
        <v>2.6674846953065606E-6</v>
      </c>
      <c r="P183" s="101"/>
      <c r="R183" s="90">
        <f t="shared" si="5"/>
        <v>0</v>
      </c>
      <c r="S183" s="101"/>
    </row>
    <row r="184" spans="2:19" x14ac:dyDescent="0.25">
      <c r="B184" s="127"/>
      <c r="C184" s="127"/>
      <c r="D184" s="106" t="s">
        <v>9844</v>
      </c>
      <c r="E184" s="106" t="s">
        <v>9725</v>
      </c>
      <c r="F184" s="47">
        <v>1</v>
      </c>
      <c r="G184" s="47">
        <v>1</v>
      </c>
      <c r="H184" s="47">
        <v>1</v>
      </c>
      <c r="I184" s="79">
        <v>1</v>
      </c>
      <c r="J184" s="47">
        <v>2</v>
      </c>
      <c r="K184" s="47">
        <v>2</v>
      </c>
      <c r="L184" s="47">
        <v>0</v>
      </c>
      <c r="M184" s="79">
        <v>0</v>
      </c>
      <c r="O184" s="90">
        <f t="shared" si="4"/>
        <v>2.6674846953065606E-6</v>
      </c>
      <c r="P184" s="101"/>
      <c r="R184" s="90">
        <f t="shared" si="5"/>
        <v>0</v>
      </c>
      <c r="S184" s="101"/>
    </row>
    <row r="185" spans="2:19" x14ac:dyDescent="0.25">
      <c r="B185" s="127"/>
      <c r="C185" s="127"/>
      <c r="D185" s="106" t="s">
        <v>9845</v>
      </c>
      <c r="E185" s="106" t="s">
        <v>9725</v>
      </c>
      <c r="F185" s="47">
        <v>1</v>
      </c>
      <c r="G185" s="47">
        <v>1</v>
      </c>
      <c r="H185" s="47">
        <v>1</v>
      </c>
      <c r="I185" s="79">
        <v>1</v>
      </c>
      <c r="J185" s="47">
        <v>2</v>
      </c>
      <c r="K185" s="47">
        <v>2</v>
      </c>
      <c r="L185" s="47">
        <v>0</v>
      </c>
      <c r="M185" s="79">
        <v>0</v>
      </c>
      <c r="O185" s="90">
        <f t="shared" si="4"/>
        <v>2.6674846953065606E-6</v>
      </c>
      <c r="P185" s="101"/>
      <c r="R185" s="90">
        <f t="shared" si="5"/>
        <v>0</v>
      </c>
      <c r="S185" s="101"/>
    </row>
    <row r="186" spans="2:19" x14ac:dyDescent="0.25">
      <c r="B186" s="127"/>
      <c r="C186" s="127"/>
      <c r="D186" s="106" t="s">
        <v>9846</v>
      </c>
      <c r="E186" s="106" t="s">
        <v>9725</v>
      </c>
      <c r="F186" s="47">
        <v>2</v>
      </c>
      <c r="G186" s="47">
        <v>2</v>
      </c>
      <c r="H186" s="47">
        <v>2</v>
      </c>
      <c r="I186" s="79">
        <v>1</v>
      </c>
      <c r="J186" s="47">
        <v>3</v>
      </c>
      <c r="K186" s="47">
        <v>3</v>
      </c>
      <c r="L186" s="47">
        <v>0</v>
      </c>
      <c r="M186" s="79">
        <v>0</v>
      </c>
      <c r="O186" s="90">
        <f t="shared" si="4"/>
        <v>2.6674846953065606E-6</v>
      </c>
      <c r="P186" s="101"/>
      <c r="R186" s="90">
        <f t="shared" si="5"/>
        <v>0</v>
      </c>
      <c r="S186" s="101"/>
    </row>
    <row r="187" spans="2:19" x14ac:dyDescent="0.25">
      <c r="B187" s="127"/>
      <c r="C187" s="127"/>
      <c r="D187" s="106" t="s">
        <v>9847</v>
      </c>
      <c r="E187" s="106" t="s">
        <v>9725</v>
      </c>
      <c r="F187" s="47">
        <v>0</v>
      </c>
      <c r="G187" s="47">
        <v>0</v>
      </c>
      <c r="H187" s="47">
        <v>0</v>
      </c>
      <c r="I187" s="79">
        <v>0</v>
      </c>
      <c r="J187" s="47">
        <v>2</v>
      </c>
      <c r="K187" s="47">
        <v>2</v>
      </c>
      <c r="L187" s="47">
        <v>0</v>
      </c>
      <c r="M187" s="79">
        <v>1</v>
      </c>
      <c r="O187" s="90">
        <f t="shared" si="4"/>
        <v>0</v>
      </c>
      <c r="P187" s="101"/>
      <c r="R187" s="90">
        <f t="shared" si="5"/>
        <v>1.6773851578251694E-6</v>
      </c>
      <c r="S187" s="101"/>
    </row>
    <row r="188" spans="2:19" x14ac:dyDescent="0.25">
      <c r="B188" s="127"/>
      <c r="C188" s="127"/>
      <c r="D188" s="106" t="s">
        <v>9848</v>
      </c>
      <c r="E188" s="106" t="s">
        <v>9725</v>
      </c>
      <c r="F188" s="47">
        <v>1</v>
      </c>
      <c r="G188" s="47">
        <v>1</v>
      </c>
      <c r="H188" s="47">
        <v>1</v>
      </c>
      <c r="I188" s="79">
        <v>1</v>
      </c>
      <c r="J188" s="47">
        <v>2</v>
      </c>
      <c r="K188" s="47">
        <v>2</v>
      </c>
      <c r="L188" s="47">
        <v>0</v>
      </c>
      <c r="M188" s="79">
        <v>0</v>
      </c>
      <c r="O188" s="90">
        <f t="shared" si="4"/>
        <v>2.6674846953065606E-6</v>
      </c>
      <c r="P188" s="101"/>
      <c r="R188" s="90">
        <f t="shared" si="5"/>
        <v>0</v>
      </c>
      <c r="S188" s="101"/>
    </row>
    <row r="189" spans="2:19" x14ac:dyDescent="0.25">
      <c r="B189" s="127"/>
      <c r="C189" s="127"/>
      <c r="D189" s="106" t="s">
        <v>9849</v>
      </c>
      <c r="E189" s="106" t="s">
        <v>9725</v>
      </c>
      <c r="F189" s="47">
        <v>1</v>
      </c>
      <c r="G189" s="47">
        <v>1</v>
      </c>
      <c r="H189" s="47">
        <v>1</v>
      </c>
      <c r="I189" s="79">
        <v>1</v>
      </c>
      <c r="J189" s="47">
        <v>2</v>
      </c>
      <c r="K189" s="47">
        <v>2</v>
      </c>
      <c r="L189" s="47">
        <v>0</v>
      </c>
      <c r="M189" s="79">
        <v>0</v>
      </c>
      <c r="O189" s="90">
        <f t="shared" si="4"/>
        <v>2.6674846953065606E-6</v>
      </c>
      <c r="P189" s="101"/>
      <c r="R189" s="90">
        <f t="shared" si="5"/>
        <v>0</v>
      </c>
      <c r="S189" s="101"/>
    </row>
    <row r="190" spans="2:19" x14ac:dyDescent="0.25">
      <c r="B190" s="127"/>
      <c r="C190" s="127"/>
      <c r="D190" s="106" t="s">
        <v>9850</v>
      </c>
      <c r="E190" s="106" t="s">
        <v>9725</v>
      </c>
      <c r="F190" s="47">
        <v>1</v>
      </c>
      <c r="G190" s="47">
        <v>1</v>
      </c>
      <c r="H190" s="47">
        <v>1</v>
      </c>
      <c r="I190" s="79">
        <v>1</v>
      </c>
      <c r="J190" s="47">
        <v>2</v>
      </c>
      <c r="K190" s="47">
        <v>2</v>
      </c>
      <c r="L190" s="47">
        <v>0</v>
      </c>
      <c r="M190" s="79">
        <v>0</v>
      </c>
      <c r="O190" s="90">
        <f t="shared" si="4"/>
        <v>2.6674846953065606E-6</v>
      </c>
      <c r="P190" s="101"/>
      <c r="R190" s="90">
        <f t="shared" si="5"/>
        <v>0</v>
      </c>
      <c r="S190" s="101"/>
    </row>
    <row r="191" spans="2:19" x14ac:dyDescent="0.25">
      <c r="B191" s="127"/>
      <c r="C191" s="127"/>
      <c r="D191" s="106" t="s">
        <v>9851</v>
      </c>
      <c r="E191" s="106" t="s">
        <v>9725</v>
      </c>
      <c r="F191" s="47">
        <v>1</v>
      </c>
      <c r="G191" s="47">
        <v>1</v>
      </c>
      <c r="H191" s="47">
        <v>1</v>
      </c>
      <c r="I191" s="79">
        <v>1</v>
      </c>
      <c r="J191" s="47">
        <v>2</v>
      </c>
      <c r="K191" s="47">
        <v>2</v>
      </c>
      <c r="L191" s="47">
        <v>0</v>
      </c>
      <c r="M191" s="79">
        <v>0</v>
      </c>
      <c r="O191" s="90">
        <f t="shared" si="4"/>
        <v>2.6674846953065606E-6</v>
      </c>
      <c r="P191" s="101"/>
      <c r="R191" s="90">
        <f t="shared" si="5"/>
        <v>0</v>
      </c>
      <c r="S191" s="101"/>
    </row>
    <row r="192" spans="2:19" x14ac:dyDescent="0.25">
      <c r="B192" s="127"/>
      <c r="C192" s="127"/>
      <c r="D192" s="127" t="s">
        <v>9852</v>
      </c>
      <c r="E192" s="106" t="s">
        <v>9725</v>
      </c>
      <c r="F192" s="47">
        <v>1</v>
      </c>
      <c r="G192" s="47">
        <v>1</v>
      </c>
      <c r="H192" s="47">
        <v>1</v>
      </c>
      <c r="I192" s="79">
        <v>1</v>
      </c>
      <c r="J192" s="47">
        <v>2</v>
      </c>
      <c r="K192" s="47">
        <v>2</v>
      </c>
      <c r="L192" s="47">
        <v>0</v>
      </c>
      <c r="M192" s="79">
        <v>0</v>
      </c>
      <c r="O192" s="90">
        <f t="shared" si="4"/>
        <v>2.6674846953065606E-6</v>
      </c>
      <c r="P192" s="101"/>
      <c r="R192" s="90">
        <f t="shared" si="5"/>
        <v>0</v>
      </c>
      <c r="S192" s="101"/>
    </row>
    <row r="193" spans="2:19" x14ac:dyDescent="0.25">
      <c r="B193" s="127"/>
      <c r="C193" s="127"/>
      <c r="D193" s="127"/>
      <c r="E193" s="106" t="s">
        <v>9730</v>
      </c>
      <c r="F193" s="47">
        <v>1</v>
      </c>
      <c r="G193" s="47">
        <v>1</v>
      </c>
      <c r="H193" s="47">
        <v>1</v>
      </c>
      <c r="I193" s="79">
        <v>1</v>
      </c>
      <c r="J193" s="47">
        <v>0</v>
      </c>
      <c r="K193" s="47">
        <v>0</v>
      </c>
      <c r="L193" s="47">
        <v>0</v>
      </c>
      <c r="M193" s="79">
        <v>0</v>
      </c>
      <c r="O193" s="90">
        <f t="shared" si="4"/>
        <v>2.6674846953065606E-6</v>
      </c>
      <c r="P193" s="101"/>
      <c r="R193" s="90">
        <f t="shared" si="5"/>
        <v>0</v>
      </c>
      <c r="S193" s="101"/>
    </row>
    <row r="194" spans="2:19" x14ac:dyDescent="0.25">
      <c r="B194" s="127"/>
      <c r="C194" s="127"/>
      <c r="D194" s="106" t="s">
        <v>9853</v>
      </c>
      <c r="E194" s="106" t="s">
        <v>9725</v>
      </c>
      <c r="F194" s="47">
        <v>5</v>
      </c>
      <c r="G194" s="47">
        <v>5</v>
      </c>
      <c r="H194" s="47">
        <v>5</v>
      </c>
      <c r="I194" s="79">
        <v>1</v>
      </c>
      <c r="J194" s="47">
        <v>4</v>
      </c>
      <c r="K194" s="47">
        <v>4</v>
      </c>
      <c r="L194" s="47">
        <v>0</v>
      </c>
      <c r="M194" s="79">
        <v>0</v>
      </c>
      <c r="O194" s="90">
        <f t="shared" si="4"/>
        <v>2.6674846953065606E-6</v>
      </c>
      <c r="P194" s="101"/>
      <c r="R194" s="90">
        <f t="shared" si="5"/>
        <v>0</v>
      </c>
      <c r="S194" s="101"/>
    </row>
    <row r="195" spans="2:19" x14ac:dyDescent="0.25">
      <c r="B195" s="127"/>
      <c r="C195" s="127"/>
      <c r="D195" s="106" t="s">
        <v>9854</v>
      </c>
      <c r="E195" s="106" t="s">
        <v>9725</v>
      </c>
      <c r="F195" s="47">
        <v>1</v>
      </c>
      <c r="G195" s="47">
        <v>1</v>
      </c>
      <c r="H195" s="47">
        <v>1</v>
      </c>
      <c r="I195" s="79">
        <v>1</v>
      </c>
      <c r="J195" s="47">
        <v>2</v>
      </c>
      <c r="K195" s="47">
        <v>2</v>
      </c>
      <c r="L195" s="47">
        <v>0</v>
      </c>
      <c r="M195" s="79">
        <v>0</v>
      </c>
      <c r="O195" s="90">
        <f t="shared" si="4"/>
        <v>2.6674846953065606E-6</v>
      </c>
      <c r="P195" s="101"/>
      <c r="R195" s="90">
        <f t="shared" si="5"/>
        <v>0</v>
      </c>
      <c r="S195" s="101"/>
    </row>
    <row r="196" spans="2:19" x14ac:dyDescent="0.25">
      <c r="B196" s="127"/>
      <c r="C196" s="127"/>
      <c r="D196" s="106" t="s">
        <v>9855</v>
      </c>
      <c r="E196" s="106" t="s">
        <v>9725</v>
      </c>
      <c r="F196" s="47">
        <v>1</v>
      </c>
      <c r="G196" s="47">
        <v>1</v>
      </c>
      <c r="H196" s="47">
        <v>1</v>
      </c>
      <c r="I196" s="79">
        <v>1</v>
      </c>
      <c r="J196" s="47">
        <v>2</v>
      </c>
      <c r="K196" s="47">
        <v>2</v>
      </c>
      <c r="L196" s="47">
        <v>0</v>
      </c>
      <c r="M196" s="79">
        <v>0</v>
      </c>
      <c r="O196" s="90">
        <f t="shared" si="4"/>
        <v>2.6674846953065606E-6</v>
      </c>
      <c r="P196" s="101"/>
      <c r="R196" s="90">
        <f t="shared" si="5"/>
        <v>0</v>
      </c>
      <c r="S196" s="101"/>
    </row>
    <row r="197" spans="2:19" x14ac:dyDescent="0.25">
      <c r="B197" s="127"/>
      <c r="C197" s="127"/>
      <c r="D197" s="127" t="s">
        <v>9856</v>
      </c>
      <c r="E197" s="106" t="s">
        <v>9725</v>
      </c>
      <c r="F197" s="47">
        <v>1</v>
      </c>
      <c r="G197" s="47">
        <v>1</v>
      </c>
      <c r="H197" s="47">
        <v>1</v>
      </c>
      <c r="I197" s="79">
        <v>1</v>
      </c>
      <c r="J197" s="47">
        <v>2</v>
      </c>
      <c r="K197" s="47">
        <v>2</v>
      </c>
      <c r="L197" s="47">
        <v>0</v>
      </c>
      <c r="M197" s="79">
        <v>0</v>
      </c>
      <c r="O197" s="90">
        <f t="shared" si="4"/>
        <v>2.6674846953065606E-6</v>
      </c>
      <c r="P197" s="101"/>
      <c r="R197" s="90">
        <f t="shared" si="5"/>
        <v>0</v>
      </c>
      <c r="S197" s="101"/>
    </row>
    <row r="198" spans="2:19" x14ac:dyDescent="0.25">
      <c r="B198" s="127"/>
      <c r="C198" s="127"/>
      <c r="D198" s="127"/>
      <c r="E198" s="106" t="s">
        <v>9730</v>
      </c>
      <c r="F198" s="47">
        <v>1</v>
      </c>
      <c r="G198" s="47">
        <v>1</v>
      </c>
      <c r="H198" s="47">
        <v>1</v>
      </c>
      <c r="I198" s="79">
        <v>1</v>
      </c>
      <c r="J198" s="47">
        <v>0</v>
      </c>
      <c r="K198" s="47">
        <v>0</v>
      </c>
      <c r="L198" s="47">
        <v>0</v>
      </c>
      <c r="M198" s="79">
        <v>0</v>
      </c>
      <c r="O198" s="90">
        <f t="shared" si="4"/>
        <v>2.6674846953065606E-6</v>
      </c>
      <c r="P198" s="101"/>
      <c r="R198" s="90">
        <f t="shared" si="5"/>
        <v>0</v>
      </c>
      <c r="S198" s="101"/>
    </row>
    <row r="199" spans="2:19" x14ac:dyDescent="0.25">
      <c r="B199" s="127"/>
      <c r="C199" s="127"/>
      <c r="D199" s="106" t="s">
        <v>9857</v>
      </c>
      <c r="E199" s="106" t="s">
        <v>9725</v>
      </c>
      <c r="F199" s="47">
        <v>1</v>
      </c>
      <c r="G199" s="47">
        <v>1</v>
      </c>
      <c r="H199" s="47">
        <v>1</v>
      </c>
      <c r="I199" s="79">
        <v>1</v>
      </c>
      <c r="J199" s="47">
        <v>2</v>
      </c>
      <c r="K199" s="47">
        <v>2</v>
      </c>
      <c r="L199" s="47">
        <v>0</v>
      </c>
      <c r="M199" s="79">
        <v>0</v>
      </c>
      <c r="O199" s="90">
        <f t="shared" ref="O199:O262" si="6">I199/$O$3</f>
        <v>2.6674846953065606E-6</v>
      </c>
      <c r="P199" s="101"/>
      <c r="R199" s="90">
        <f t="shared" ref="R199:R262" si="7">M199/$R$3</f>
        <v>0</v>
      </c>
      <c r="S199" s="101"/>
    </row>
    <row r="200" spans="2:19" x14ac:dyDescent="0.25">
      <c r="B200" s="127"/>
      <c r="C200" s="127"/>
      <c r="D200" s="106" t="s">
        <v>9858</v>
      </c>
      <c r="E200" s="106" t="s">
        <v>9730</v>
      </c>
      <c r="F200" s="47">
        <v>1</v>
      </c>
      <c r="G200" s="47">
        <v>1</v>
      </c>
      <c r="H200" s="47">
        <v>1</v>
      </c>
      <c r="I200" s="79">
        <v>1</v>
      </c>
      <c r="J200" s="47">
        <v>0</v>
      </c>
      <c r="K200" s="47">
        <v>0</v>
      </c>
      <c r="L200" s="47">
        <v>0</v>
      </c>
      <c r="M200" s="79">
        <v>0</v>
      </c>
      <c r="O200" s="90">
        <f t="shared" si="6"/>
        <v>2.6674846953065606E-6</v>
      </c>
      <c r="P200" s="101"/>
      <c r="R200" s="90">
        <f t="shared" si="7"/>
        <v>0</v>
      </c>
      <c r="S200" s="101"/>
    </row>
    <row r="201" spans="2:19" x14ac:dyDescent="0.25">
      <c r="B201" s="127"/>
      <c r="C201" s="127"/>
      <c r="D201" s="106" t="s">
        <v>9859</v>
      </c>
      <c r="E201" s="106" t="s">
        <v>9725</v>
      </c>
      <c r="F201" s="47">
        <v>1</v>
      </c>
      <c r="G201" s="47">
        <v>1</v>
      </c>
      <c r="H201" s="47">
        <v>1</v>
      </c>
      <c r="I201" s="79">
        <v>1</v>
      </c>
      <c r="J201" s="47">
        <v>2</v>
      </c>
      <c r="K201" s="47">
        <v>2</v>
      </c>
      <c r="L201" s="47">
        <v>0</v>
      </c>
      <c r="M201" s="79">
        <v>0</v>
      </c>
      <c r="O201" s="90">
        <f t="shared" si="6"/>
        <v>2.6674846953065606E-6</v>
      </c>
      <c r="P201" s="101"/>
      <c r="R201" s="90">
        <f t="shared" si="7"/>
        <v>0</v>
      </c>
      <c r="S201" s="101"/>
    </row>
    <row r="202" spans="2:19" x14ac:dyDescent="0.25">
      <c r="B202" s="127"/>
      <c r="C202" s="127"/>
      <c r="D202" s="106" t="s">
        <v>9860</v>
      </c>
      <c r="E202" s="106" t="s">
        <v>9725</v>
      </c>
      <c r="F202" s="47">
        <v>1</v>
      </c>
      <c r="G202" s="47">
        <v>1</v>
      </c>
      <c r="H202" s="47">
        <v>1</v>
      </c>
      <c r="I202" s="79">
        <v>1</v>
      </c>
      <c r="J202" s="47">
        <v>2</v>
      </c>
      <c r="K202" s="47">
        <v>2</v>
      </c>
      <c r="L202" s="47">
        <v>0</v>
      </c>
      <c r="M202" s="79">
        <v>0</v>
      </c>
      <c r="O202" s="90">
        <f t="shared" si="6"/>
        <v>2.6674846953065606E-6</v>
      </c>
      <c r="P202" s="101"/>
      <c r="R202" s="90">
        <f t="shared" si="7"/>
        <v>0</v>
      </c>
      <c r="S202" s="101"/>
    </row>
    <row r="203" spans="2:19" x14ac:dyDescent="0.25">
      <c r="B203" s="127"/>
      <c r="C203" s="127"/>
      <c r="D203" s="106" t="s">
        <v>9861</v>
      </c>
      <c r="E203" s="106" t="s">
        <v>9725</v>
      </c>
      <c r="F203" s="47">
        <v>4</v>
      </c>
      <c r="G203" s="47">
        <v>4</v>
      </c>
      <c r="H203" s="47">
        <v>4</v>
      </c>
      <c r="I203" s="79">
        <v>1</v>
      </c>
      <c r="J203" s="47">
        <v>5</v>
      </c>
      <c r="K203" s="47">
        <v>5</v>
      </c>
      <c r="L203" s="47">
        <v>0</v>
      </c>
      <c r="M203" s="79">
        <v>0</v>
      </c>
      <c r="O203" s="90">
        <f t="shared" si="6"/>
        <v>2.6674846953065606E-6</v>
      </c>
      <c r="P203" s="101"/>
      <c r="R203" s="90">
        <f t="shared" si="7"/>
        <v>0</v>
      </c>
      <c r="S203" s="101"/>
    </row>
    <row r="204" spans="2:19" x14ac:dyDescent="0.25">
      <c r="B204" s="127"/>
      <c r="C204" s="127"/>
      <c r="D204" s="106" t="s">
        <v>9862</v>
      </c>
      <c r="E204" s="106" t="s">
        <v>9725</v>
      </c>
      <c r="F204" s="47">
        <v>1</v>
      </c>
      <c r="G204" s="47">
        <v>1</v>
      </c>
      <c r="H204" s="47">
        <v>1</v>
      </c>
      <c r="I204" s="79">
        <v>1</v>
      </c>
      <c r="J204" s="47">
        <v>2</v>
      </c>
      <c r="K204" s="47">
        <v>2</v>
      </c>
      <c r="L204" s="47">
        <v>0</v>
      </c>
      <c r="M204" s="79">
        <v>0</v>
      </c>
      <c r="O204" s="90">
        <f t="shared" si="6"/>
        <v>2.6674846953065606E-6</v>
      </c>
      <c r="P204" s="101"/>
      <c r="R204" s="90">
        <f t="shared" si="7"/>
        <v>0</v>
      </c>
      <c r="S204" s="101"/>
    </row>
    <row r="205" spans="2:19" x14ac:dyDescent="0.25">
      <c r="B205" s="127"/>
      <c r="C205" s="127"/>
      <c r="D205" s="106" t="s">
        <v>9863</v>
      </c>
      <c r="E205" s="106" t="s">
        <v>9725</v>
      </c>
      <c r="F205" s="47">
        <v>2</v>
      </c>
      <c r="G205" s="47">
        <v>2</v>
      </c>
      <c r="H205" s="47">
        <v>2</v>
      </c>
      <c r="I205" s="79">
        <v>1</v>
      </c>
      <c r="J205" s="47">
        <v>3</v>
      </c>
      <c r="K205" s="47">
        <v>3</v>
      </c>
      <c r="L205" s="47">
        <v>0</v>
      </c>
      <c r="M205" s="79">
        <v>0</v>
      </c>
      <c r="O205" s="90">
        <f t="shared" si="6"/>
        <v>2.6674846953065606E-6</v>
      </c>
      <c r="P205" s="101"/>
      <c r="R205" s="90">
        <f t="shared" si="7"/>
        <v>0</v>
      </c>
      <c r="S205" s="101"/>
    </row>
    <row r="206" spans="2:19" x14ac:dyDescent="0.25">
      <c r="B206" s="127"/>
      <c r="C206" s="127"/>
      <c r="D206" s="106" t="s">
        <v>9864</v>
      </c>
      <c r="E206" s="106" t="s">
        <v>9725</v>
      </c>
      <c r="F206" s="47">
        <v>3</v>
      </c>
      <c r="G206" s="47">
        <v>3</v>
      </c>
      <c r="H206" s="47">
        <v>3</v>
      </c>
      <c r="I206" s="79">
        <v>1</v>
      </c>
      <c r="J206" s="47">
        <v>3</v>
      </c>
      <c r="K206" s="47">
        <v>3</v>
      </c>
      <c r="L206" s="47">
        <v>0</v>
      </c>
      <c r="M206" s="79">
        <v>0</v>
      </c>
      <c r="O206" s="90">
        <f t="shared" si="6"/>
        <v>2.6674846953065606E-6</v>
      </c>
      <c r="P206" s="101"/>
      <c r="R206" s="90">
        <f t="shared" si="7"/>
        <v>0</v>
      </c>
      <c r="S206" s="101"/>
    </row>
    <row r="207" spans="2:19" x14ac:dyDescent="0.25">
      <c r="B207" s="127"/>
      <c r="C207" s="127"/>
      <c r="D207" s="106" t="s">
        <v>9865</v>
      </c>
      <c r="E207" s="106" t="s">
        <v>9725</v>
      </c>
      <c r="F207" s="47">
        <v>2</v>
      </c>
      <c r="G207" s="47">
        <v>2</v>
      </c>
      <c r="H207" s="47">
        <v>2</v>
      </c>
      <c r="I207" s="79">
        <v>1</v>
      </c>
      <c r="J207" s="47">
        <v>3</v>
      </c>
      <c r="K207" s="47">
        <v>3</v>
      </c>
      <c r="L207" s="47">
        <v>0</v>
      </c>
      <c r="M207" s="79">
        <v>0</v>
      </c>
      <c r="O207" s="90">
        <f t="shared" si="6"/>
        <v>2.6674846953065606E-6</v>
      </c>
      <c r="P207" s="101"/>
      <c r="R207" s="90">
        <f t="shared" si="7"/>
        <v>0</v>
      </c>
      <c r="S207" s="101"/>
    </row>
    <row r="208" spans="2:19" x14ac:dyDescent="0.25">
      <c r="B208" s="127"/>
      <c r="C208" s="127"/>
      <c r="D208" s="106" t="s">
        <v>9866</v>
      </c>
      <c r="E208" s="106" t="s">
        <v>9725</v>
      </c>
      <c r="F208" s="47">
        <v>2</v>
      </c>
      <c r="G208" s="47">
        <v>2</v>
      </c>
      <c r="H208" s="47">
        <v>2</v>
      </c>
      <c r="I208" s="79">
        <v>1</v>
      </c>
      <c r="J208" s="47">
        <v>3</v>
      </c>
      <c r="K208" s="47">
        <v>3</v>
      </c>
      <c r="L208" s="47">
        <v>0</v>
      </c>
      <c r="M208" s="79">
        <v>0</v>
      </c>
      <c r="O208" s="90">
        <f t="shared" si="6"/>
        <v>2.6674846953065606E-6</v>
      </c>
      <c r="P208" s="101"/>
      <c r="R208" s="90">
        <f t="shared" si="7"/>
        <v>0</v>
      </c>
      <c r="S208" s="101"/>
    </row>
    <row r="209" spans="2:19" x14ac:dyDescent="0.25">
      <c r="B209" s="127"/>
      <c r="C209" s="127"/>
      <c r="D209" s="106" t="s">
        <v>9867</v>
      </c>
      <c r="E209" s="106" t="s">
        <v>9725</v>
      </c>
      <c r="F209" s="47">
        <v>1</v>
      </c>
      <c r="G209" s="47">
        <v>1</v>
      </c>
      <c r="H209" s="47">
        <v>1</v>
      </c>
      <c r="I209" s="79">
        <v>1</v>
      </c>
      <c r="J209" s="47">
        <v>2</v>
      </c>
      <c r="K209" s="47">
        <v>2</v>
      </c>
      <c r="L209" s="47">
        <v>0</v>
      </c>
      <c r="M209" s="79">
        <v>0</v>
      </c>
      <c r="O209" s="90">
        <f t="shared" si="6"/>
        <v>2.6674846953065606E-6</v>
      </c>
      <c r="P209" s="101"/>
      <c r="R209" s="90">
        <f t="shared" si="7"/>
        <v>0</v>
      </c>
      <c r="S209" s="101"/>
    </row>
    <row r="210" spans="2:19" x14ac:dyDescent="0.25">
      <c r="B210" s="127"/>
      <c r="C210" s="127"/>
      <c r="D210" s="106" t="s">
        <v>9868</v>
      </c>
      <c r="E210" s="106" t="s">
        <v>9725</v>
      </c>
      <c r="F210" s="47">
        <v>1</v>
      </c>
      <c r="G210" s="47">
        <v>1</v>
      </c>
      <c r="H210" s="47">
        <v>1</v>
      </c>
      <c r="I210" s="79">
        <v>1</v>
      </c>
      <c r="J210" s="47">
        <v>2</v>
      </c>
      <c r="K210" s="47">
        <v>2</v>
      </c>
      <c r="L210" s="47">
        <v>0</v>
      </c>
      <c r="M210" s="79">
        <v>0</v>
      </c>
      <c r="O210" s="90">
        <f t="shared" si="6"/>
        <v>2.6674846953065606E-6</v>
      </c>
      <c r="P210" s="101"/>
      <c r="R210" s="90">
        <f t="shared" si="7"/>
        <v>0</v>
      </c>
      <c r="S210" s="101"/>
    </row>
    <row r="211" spans="2:19" x14ac:dyDescent="0.25">
      <c r="B211" s="127"/>
      <c r="C211" s="127"/>
      <c r="D211" s="106" t="s">
        <v>9869</v>
      </c>
      <c r="E211" s="106" t="s">
        <v>9725</v>
      </c>
      <c r="F211" s="47">
        <v>1</v>
      </c>
      <c r="G211" s="47">
        <v>1</v>
      </c>
      <c r="H211" s="47">
        <v>1</v>
      </c>
      <c r="I211" s="79">
        <v>1</v>
      </c>
      <c r="J211" s="47">
        <v>2</v>
      </c>
      <c r="K211" s="47">
        <v>2</v>
      </c>
      <c r="L211" s="47">
        <v>0</v>
      </c>
      <c r="M211" s="79">
        <v>0</v>
      </c>
      <c r="O211" s="90">
        <f t="shared" si="6"/>
        <v>2.6674846953065606E-6</v>
      </c>
      <c r="P211" s="101"/>
      <c r="R211" s="90">
        <f t="shared" si="7"/>
        <v>0</v>
      </c>
      <c r="S211" s="101"/>
    </row>
    <row r="212" spans="2:19" x14ac:dyDescent="0.25">
      <c r="B212" s="127"/>
      <c r="C212" s="127"/>
      <c r="D212" s="106" t="s">
        <v>9870</v>
      </c>
      <c r="E212" s="106" t="s">
        <v>9725</v>
      </c>
      <c r="F212" s="47">
        <v>1</v>
      </c>
      <c r="G212" s="47">
        <v>1</v>
      </c>
      <c r="H212" s="47">
        <v>1</v>
      </c>
      <c r="I212" s="79">
        <v>1</v>
      </c>
      <c r="J212" s="47">
        <v>2</v>
      </c>
      <c r="K212" s="47">
        <v>2</v>
      </c>
      <c r="L212" s="47">
        <v>0</v>
      </c>
      <c r="M212" s="79">
        <v>0</v>
      </c>
      <c r="O212" s="90">
        <f t="shared" si="6"/>
        <v>2.6674846953065606E-6</v>
      </c>
      <c r="P212" s="101"/>
      <c r="R212" s="90">
        <f t="shared" si="7"/>
        <v>0</v>
      </c>
      <c r="S212" s="101"/>
    </row>
    <row r="213" spans="2:19" x14ac:dyDescent="0.25">
      <c r="B213" s="127"/>
      <c r="C213" s="127"/>
      <c r="D213" s="106" t="s">
        <v>9871</v>
      </c>
      <c r="E213" s="106" t="s">
        <v>9725</v>
      </c>
      <c r="F213" s="47">
        <v>1</v>
      </c>
      <c r="G213" s="47">
        <v>1</v>
      </c>
      <c r="H213" s="47">
        <v>1</v>
      </c>
      <c r="I213" s="79">
        <v>1</v>
      </c>
      <c r="J213" s="47">
        <v>2</v>
      </c>
      <c r="K213" s="47">
        <v>2</v>
      </c>
      <c r="L213" s="47">
        <v>0</v>
      </c>
      <c r="M213" s="79">
        <v>0</v>
      </c>
      <c r="O213" s="90">
        <f t="shared" si="6"/>
        <v>2.6674846953065606E-6</v>
      </c>
      <c r="P213" s="101"/>
      <c r="R213" s="90">
        <f t="shared" si="7"/>
        <v>0</v>
      </c>
      <c r="S213" s="101"/>
    </row>
    <row r="214" spans="2:19" x14ac:dyDescent="0.25">
      <c r="B214" s="127"/>
      <c r="C214" s="127"/>
      <c r="D214" s="106" t="s">
        <v>9872</v>
      </c>
      <c r="E214" s="106" t="s">
        <v>9725</v>
      </c>
      <c r="F214" s="47">
        <v>2</v>
      </c>
      <c r="G214" s="47">
        <v>2</v>
      </c>
      <c r="H214" s="47">
        <v>2</v>
      </c>
      <c r="I214" s="79">
        <v>1</v>
      </c>
      <c r="J214" s="47">
        <v>3</v>
      </c>
      <c r="K214" s="47">
        <v>3</v>
      </c>
      <c r="L214" s="47">
        <v>0</v>
      </c>
      <c r="M214" s="79">
        <v>0</v>
      </c>
      <c r="O214" s="90">
        <f t="shared" si="6"/>
        <v>2.6674846953065606E-6</v>
      </c>
      <c r="P214" s="101"/>
      <c r="R214" s="90">
        <f t="shared" si="7"/>
        <v>0</v>
      </c>
      <c r="S214" s="101"/>
    </row>
    <row r="215" spans="2:19" x14ac:dyDescent="0.25">
      <c r="B215" s="127"/>
      <c r="C215" s="127"/>
      <c r="D215" s="106" t="s">
        <v>9873</v>
      </c>
      <c r="E215" s="106" t="s">
        <v>9725</v>
      </c>
      <c r="F215" s="47">
        <v>1</v>
      </c>
      <c r="G215" s="47">
        <v>1</v>
      </c>
      <c r="H215" s="47">
        <v>1</v>
      </c>
      <c r="I215" s="79">
        <v>1</v>
      </c>
      <c r="J215" s="47">
        <v>2</v>
      </c>
      <c r="K215" s="47">
        <v>2</v>
      </c>
      <c r="L215" s="47">
        <v>0</v>
      </c>
      <c r="M215" s="79">
        <v>0</v>
      </c>
      <c r="O215" s="90">
        <f t="shared" si="6"/>
        <v>2.6674846953065606E-6</v>
      </c>
      <c r="P215" s="101"/>
      <c r="R215" s="90">
        <f t="shared" si="7"/>
        <v>0</v>
      </c>
      <c r="S215" s="101"/>
    </row>
    <row r="216" spans="2:19" x14ac:dyDescent="0.25">
      <c r="B216" s="127"/>
      <c r="C216" s="127"/>
      <c r="D216" s="106" t="s">
        <v>9874</v>
      </c>
      <c r="E216" s="106" t="s">
        <v>9725</v>
      </c>
      <c r="F216" s="47">
        <v>2</v>
      </c>
      <c r="G216" s="47">
        <v>2</v>
      </c>
      <c r="H216" s="47">
        <v>2</v>
      </c>
      <c r="I216" s="79">
        <v>1</v>
      </c>
      <c r="J216" s="47">
        <v>3</v>
      </c>
      <c r="K216" s="47">
        <v>3</v>
      </c>
      <c r="L216" s="47">
        <v>0</v>
      </c>
      <c r="M216" s="79">
        <v>0</v>
      </c>
      <c r="O216" s="90">
        <f t="shared" si="6"/>
        <v>2.6674846953065606E-6</v>
      </c>
      <c r="P216" s="101"/>
      <c r="R216" s="90">
        <f t="shared" si="7"/>
        <v>0</v>
      </c>
      <c r="S216" s="101"/>
    </row>
    <row r="217" spans="2:19" x14ac:dyDescent="0.25">
      <c r="B217" s="127"/>
      <c r="C217" s="127"/>
      <c r="D217" s="106" t="s">
        <v>9875</v>
      </c>
      <c r="E217" s="106" t="s">
        <v>9725</v>
      </c>
      <c r="F217" s="47">
        <v>1</v>
      </c>
      <c r="G217" s="47">
        <v>1</v>
      </c>
      <c r="H217" s="47">
        <v>1</v>
      </c>
      <c r="I217" s="79">
        <v>1</v>
      </c>
      <c r="J217" s="47">
        <v>2</v>
      </c>
      <c r="K217" s="47">
        <v>2</v>
      </c>
      <c r="L217" s="47">
        <v>0</v>
      </c>
      <c r="M217" s="79">
        <v>0</v>
      </c>
      <c r="O217" s="90">
        <f t="shared" si="6"/>
        <v>2.6674846953065606E-6</v>
      </c>
      <c r="P217" s="101"/>
      <c r="R217" s="90">
        <f t="shared" si="7"/>
        <v>0</v>
      </c>
      <c r="S217" s="101"/>
    </row>
    <row r="218" spans="2:19" x14ac:dyDescent="0.25">
      <c r="B218" s="127"/>
      <c r="C218" s="127"/>
      <c r="D218" s="106" t="s">
        <v>9876</v>
      </c>
      <c r="E218" s="106" t="s">
        <v>9725</v>
      </c>
      <c r="F218" s="47">
        <v>2</v>
      </c>
      <c r="G218" s="47">
        <v>2</v>
      </c>
      <c r="H218" s="47">
        <v>2</v>
      </c>
      <c r="I218" s="79">
        <v>1</v>
      </c>
      <c r="J218" s="47">
        <v>2</v>
      </c>
      <c r="K218" s="47">
        <v>2</v>
      </c>
      <c r="L218" s="47">
        <v>0</v>
      </c>
      <c r="M218" s="79">
        <v>0</v>
      </c>
      <c r="O218" s="90">
        <f t="shared" si="6"/>
        <v>2.6674846953065606E-6</v>
      </c>
      <c r="P218" s="101"/>
      <c r="R218" s="90">
        <f t="shared" si="7"/>
        <v>0</v>
      </c>
      <c r="S218" s="101"/>
    </row>
    <row r="219" spans="2:19" x14ac:dyDescent="0.25">
      <c r="B219" s="127"/>
      <c r="C219" s="127"/>
      <c r="D219" s="106" t="s">
        <v>9877</v>
      </c>
      <c r="E219" s="106" t="s">
        <v>9725</v>
      </c>
      <c r="F219" s="47">
        <v>1</v>
      </c>
      <c r="G219" s="47">
        <v>1</v>
      </c>
      <c r="H219" s="47">
        <v>1</v>
      </c>
      <c r="I219" s="79">
        <v>1</v>
      </c>
      <c r="J219" s="47">
        <v>2</v>
      </c>
      <c r="K219" s="47">
        <v>2</v>
      </c>
      <c r="L219" s="47">
        <v>0</v>
      </c>
      <c r="M219" s="79">
        <v>0</v>
      </c>
      <c r="O219" s="90">
        <f t="shared" si="6"/>
        <v>2.6674846953065606E-6</v>
      </c>
      <c r="P219" s="101"/>
      <c r="R219" s="90">
        <f t="shared" si="7"/>
        <v>0</v>
      </c>
      <c r="S219" s="101"/>
    </row>
    <row r="220" spans="2:19" x14ac:dyDescent="0.25">
      <c r="B220" s="127"/>
      <c r="C220" s="127"/>
      <c r="D220" s="106" t="s">
        <v>9878</v>
      </c>
      <c r="E220" s="106" t="s">
        <v>9725</v>
      </c>
      <c r="F220" s="47">
        <v>2</v>
      </c>
      <c r="G220" s="47">
        <v>2</v>
      </c>
      <c r="H220" s="47">
        <v>2</v>
      </c>
      <c r="I220" s="79">
        <v>2</v>
      </c>
      <c r="J220" s="47">
        <v>4</v>
      </c>
      <c r="K220" s="47">
        <v>4</v>
      </c>
      <c r="L220" s="47">
        <v>0</v>
      </c>
      <c r="M220" s="79">
        <v>0</v>
      </c>
      <c r="O220" s="90">
        <f t="shared" si="6"/>
        <v>5.3349693906131213E-6</v>
      </c>
      <c r="P220" s="101"/>
      <c r="R220" s="90">
        <f t="shared" si="7"/>
        <v>0</v>
      </c>
      <c r="S220" s="101"/>
    </row>
    <row r="221" spans="2:19" x14ac:dyDescent="0.25">
      <c r="B221" s="127"/>
      <c r="C221" s="127"/>
      <c r="D221" s="106" t="s">
        <v>9879</v>
      </c>
      <c r="E221" s="106" t="s">
        <v>9725</v>
      </c>
      <c r="F221" s="47">
        <v>1</v>
      </c>
      <c r="G221" s="47">
        <v>1</v>
      </c>
      <c r="H221" s="47">
        <v>1</v>
      </c>
      <c r="I221" s="79">
        <v>1</v>
      </c>
      <c r="J221" s="47">
        <v>2</v>
      </c>
      <c r="K221" s="47">
        <v>2</v>
      </c>
      <c r="L221" s="47">
        <v>0</v>
      </c>
      <c r="M221" s="79">
        <v>0</v>
      </c>
      <c r="O221" s="90">
        <f t="shared" si="6"/>
        <v>2.6674846953065606E-6</v>
      </c>
      <c r="P221" s="101"/>
      <c r="R221" s="90">
        <f t="shared" si="7"/>
        <v>0</v>
      </c>
      <c r="S221" s="101"/>
    </row>
    <row r="222" spans="2:19" x14ac:dyDescent="0.25">
      <c r="B222" s="127"/>
      <c r="C222" s="127"/>
      <c r="D222" s="106" t="s">
        <v>9880</v>
      </c>
      <c r="E222" s="106" t="s">
        <v>9725</v>
      </c>
      <c r="F222" s="47">
        <v>1</v>
      </c>
      <c r="G222" s="47">
        <v>1</v>
      </c>
      <c r="H222" s="47">
        <v>1</v>
      </c>
      <c r="I222" s="79">
        <v>1</v>
      </c>
      <c r="J222" s="47">
        <v>2</v>
      </c>
      <c r="K222" s="47">
        <v>2</v>
      </c>
      <c r="L222" s="47">
        <v>0</v>
      </c>
      <c r="M222" s="79">
        <v>0</v>
      </c>
      <c r="O222" s="90">
        <f t="shared" si="6"/>
        <v>2.6674846953065606E-6</v>
      </c>
      <c r="P222" s="101"/>
      <c r="R222" s="90">
        <f t="shared" si="7"/>
        <v>0</v>
      </c>
      <c r="S222" s="101"/>
    </row>
    <row r="223" spans="2:19" x14ac:dyDescent="0.25">
      <c r="B223" s="127"/>
      <c r="C223" s="127"/>
      <c r="D223" s="106" t="s">
        <v>9881</v>
      </c>
      <c r="E223" s="106" t="s">
        <v>9730</v>
      </c>
      <c r="F223" s="47">
        <v>1</v>
      </c>
      <c r="G223" s="47">
        <v>1</v>
      </c>
      <c r="H223" s="47">
        <v>1</v>
      </c>
      <c r="I223" s="79">
        <v>1</v>
      </c>
      <c r="J223" s="47">
        <v>0</v>
      </c>
      <c r="K223" s="47">
        <v>0</v>
      </c>
      <c r="L223" s="47">
        <v>0</v>
      </c>
      <c r="M223" s="79">
        <v>0</v>
      </c>
      <c r="O223" s="90">
        <f t="shared" si="6"/>
        <v>2.6674846953065606E-6</v>
      </c>
      <c r="P223" s="101"/>
      <c r="R223" s="90">
        <f t="shared" si="7"/>
        <v>0</v>
      </c>
      <c r="S223" s="101"/>
    </row>
    <row r="224" spans="2:19" x14ac:dyDescent="0.25">
      <c r="B224" s="127"/>
      <c r="C224" s="127"/>
      <c r="D224" s="106" t="s">
        <v>9882</v>
      </c>
      <c r="E224" s="106" t="s">
        <v>9725</v>
      </c>
      <c r="F224" s="47">
        <v>1</v>
      </c>
      <c r="G224" s="47">
        <v>1</v>
      </c>
      <c r="H224" s="47">
        <v>1</v>
      </c>
      <c r="I224" s="79">
        <v>1</v>
      </c>
      <c r="J224" s="47">
        <v>2</v>
      </c>
      <c r="K224" s="47">
        <v>2</v>
      </c>
      <c r="L224" s="47">
        <v>0</v>
      </c>
      <c r="M224" s="79">
        <v>0</v>
      </c>
      <c r="O224" s="90">
        <f t="shared" si="6"/>
        <v>2.6674846953065606E-6</v>
      </c>
      <c r="P224" s="101"/>
      <c r="R224" s="90">
        <f t="shared" si="7"/>
        <v>0</v>
      </c>
      <c r="S224" s="101"/>
    </row>
    <row r="225" spans="2:19" x14ac:dyDescent="0.25">
      <c r="B225" s="127"/>
      <c r="C225" s="127"/>
      <c r="D225" s="106" t="s">
        <v>9883</v>
      </c>
      <c r="E225" s="106" t="s">
        <v>9725</v>
      </c>
      <c r="F225" s="47">
        <v>1</v>
      </c>
      <c r="G225" s="47">
        <v>1</v>
      </c>
      <c r="H225" s="47">
        <v>1</v>
      </c>
      <c r="I225" s="79">
        <v>1</v>
      </c>
      <c r="J225" s="47">
        <v>2</v>
      </c>
      <c r="K225" s="47">
        <v>2</v>
      </c>
      <c r="L225" s="47">
        <v>0</v>
      </c>
      <c r="M225" s="79">
        <v>0</v>
      </c>
      <c r="O225" s="90">
        <f t="shared" si="6"/>
        <v>2.6674846953065606E-6</v>
      </c>
      <c r="P225" s="101"/>
      <c r="R225" s="90">
        <f t="shared" si="7"/>
        <v>0</v>
      </c>
      <c r="S225" s="101"/>
    </row>
    <row r="226" spans="2:19" x14ac:dyDescent="0.25">
      <c r="B226" s="127"/>
      <c r="C226" s="127"/>
      <c r="D226" s="106" t="s">
        <v>9884</v>
      </c>
      <c r="E226" s="106" t="s">
        <v>9725</v>
      </c>
      <c r="F226" s="47">
        <v>1</v>
      </c>
      <c r="G226" s="47">
        <v>1</v>
      </c>
      <c r="H226" s="47">
        <v>1</v>
      </c>
      <c r="I226" s="79">
        <v>1</v>
      </c>
      <c r="J226" s="47">
        <v>2</v>
      </c>
      <c r="K226" s="47">
        <v>2</v>
      </c>
      <c r="L226" s="47">
        <v>0</v>
      </c>
      <c r="M226" s="79">
        <v>0</v>
      </c>
      <c r="O226" s="90">
        <f t="shared" si="6"/>
        <v>2.6674846953065606E-6</v>
      </c>
      <c r="P226" s="101"/>
      <c r="R226" s="90">
        <f t="shared" si="7"/>
        <v>0</v>
      </c>
      <c r="S226" s="101"/>
    </row>
    <row r="227" spans="2:19" x14ac:dyDescent="0.25">
      <c r="B227" s="127"/>
      <c r="C227" s="127"/>
      <c r="D227" s="106" t="s">
        <v>9885</v>
      </c>
      <c r="E227" s="106" t="s">
        <v>9725</v>
      </c>
      <c r="F227" s="47">
        <v>1</v>
      </c>
      <c r="G227" s="47">
        <v>1</v>
      </c>
      <c r="H227" s="47">
        <v>1</v>
      </c>
      <c r="I227" s="79">
        <v>1</v>
      </c>
      <c r="J227" s="47">
        <v>2</v>
      </c>
      <c r="K227" s="47">
        <v>2</v>
      </c>
      <c r="L227" s="47">
        <v>0</v>
      </c>
      <c r="M227" s="79">
        <v>0</v>
      </c>
      <c r="O227" s="90">
        <f t="shared" si="6"/>
        <v>2.6674846953065606E-6</v>
      </c>
      <c r="P227" s="101"/>
      <c r="R227" s="90">
        <f t="shared" si="7"/>
        <v>0</v>
      </c>
      <c r="S227" s="101"/>
    </row>
    <row r="228" spans="2:19" x14ac:dyDescent="0.25">
      <c r="B228" s="127"/>
      <c r="C228" s="127"/>
      <c r="D228" s="106" t="s">
        <v>9886</v>
      </c>
      <c r="E228" s="106" t="s">
        <v>9776</v>
      </c>
      <c r="F228" s="47">
        <v>2</v>
      </c>
      <c r="G228" s="47">
        <v>2</v>
      </c>
      <c r="H228" s="47">
        <v>2</v>
      </c>
      <c r="I228" s="79">
        <v>1</v>
      </c>
      <c r="J228" s="47">
        <v>3</v>
      </c>
      <c r="K228" s="47">
        <v>3</v>
      </c>
      <c r="L228" s="47">
        <v>0</v>
      </c>
      <c r="M228" s="79">
        <v>0</v>
      </c>
      <c r="O228" s="90">
        <f t="shared" si="6"/>
        <v>2.6674846953065606E-6</v>
      </c>
      <c r="P228" s="101"/>
      <c r="R228" s="90">
        <f t="shared" si="7"/>
        <v>0</v>
      </c>
      <c r="S228" s="101"/>
    </row>
    <row r="229" spans="2:19" x14ac:dyDescent="0.25">
      <c r="B229" s="127"/>
      <c r="C229" s="127"/>
      <c r="D229" s="106" t="s">
        <v>9887</v>
      </c>
      <c r="E229" s="106" t="s">
        <v>9725</v>
      </c>
      <c r="F229" s="47">
        <v>1</v>
      </c>
      <c r="G229" s="47">
        <v>1</v>
      </c>
      <c r="H229" s="47">
        <v>1</v>
      </c>
      <c r="I229" s="79">
        <v>1</v>
      </c>
      <c r="J229" s="47">
        <v>2</v>
      </c>
      <c r="K229" s="47">
        <v>2</v>
      </c>
      <c r="L229" s="47">
        <v>0</v>
      </c>
      <c r="M229" s="79">
        <v>0</v>
      </c>
      <c r="O229" s="90">
        <f t="shared" si="6"/>
        <v>2.6674846953065606E-6</v>
      </c>
      <c r="P229" s="101"/>
      <c r="R229" s="90">
        <f t="shared" si="7"/>
        <v>0</v>
      </c>
      <c r="S229" s="101"/>
    </row>
    <row r="230" spans="2:19" x14ac:dyDescent="0.25">
      <c r="B230" s="127"/>
      <c r="C230" s="127"/>
      <c r="D230" s="106" t="s">
        <v>9888</v>
      </c>
      <c r="E230" s="106" t="s">
        <v>9725</v>
      </c>
      <c r="F230" s="47">
        <v>2</v>
      </c>
      <c r="G230" s="47">
        <v>2</v>
      </c>
      <c r="H230" s="47">
        <v>2</v>
      </c>
      <c r="I230" s="79">
        <v>1</v>
      </c>
      <c r="J230" s="47">
        <v>3</v>
      </c>
      <c r="K230" s="47">
        <v>3</v>
      </c>
      <c r="L230" s="47">
        <v>0</v>
      </c>
      <c r="M230" s="79">
        <v>0</v>
      </c>
      <c r="O230" s="90">
        <f t="shared" si="6"/>
        <v>2.6674846953065606E-6</v>
      </c>
      <c r="P230" s="101"/>
      <c r="R230" s="90">
        <f t="shared" si="7"/>
        <v>0</v>
      </c>
      <c r="S230" s="101"/>
    </row>
    <row r="231" spans="2:19" x14ac:dyDescent="0.25">
      <c r="B231" s="127"/>
      <c r="C231" s="127"/>
      <c r="D231" s="106" t="s">
        <v>9889</v>
      </c>
      <c r="E231" s="106" t="s">
        <v>9725</v>
      </c>
      <c r="F231" s="47">
        <v>1</v>
      </c>
      <c r="G231" s="47">
        <v>1</v>
      </c>
      <c r="H231" s="47">
        <v>1</v>
      </c>
      <c r="I231" s="79">
        <v>1</v>
      </c>
      <c r="J231" s="47">
        <v>2</v>
      </c>
      <c r="K231" s="47">
        <v>2</v>
      </c>
      <c r="L231" s="47">
        <v>0</v>
      </c>
      <c r="M231" s="79">
        <v>0</v>
      </c>
      <c r="O231" s="90">
        <f t="shared" si="6"/>
        <v>2.6674846953065606E-6</v>
      </c>
      <c r="P231" s="101"/>
      <c r="R231" s="90">
        <f t="shared" si="7"/>
        <v>0</v>
      </c>
      <c r="S231" s="101"/>
    </row>
    <row r="232" spans="2:19" x14ac:dyDescent="0.25">
      <c r="B232" s="127"/>
      <c r="C232" s="127"/>
      <c r="D232" s="106" t="s">
        <v>9890</v>
      </c>
      <c r="E232" s="106" t="s">
        <v>9725</v>
      </c>
      <c r="F232" s="47">
        <v>1</v>
      </c>
      <c r="G232" s="47">
        <v>1</v>
      </c>
      <c r="H232" s="47">
        <v>1</v>
      </c>
      <c r="I232" s="79">
        <v>1</v>
      </c>
      <c r="J232" s="47">
        <v>2</v>
      </c>
      <c r="K232" s="47">
        <v>2</v>
      </c>
      <c r="L232" s="47">
        <v>0</v>
      </c>
      <c r="M232" s="79">
        <v>0</v>
      </c>
      <c r="O232" s="90">
        <f t="shared" si="6"/>
        <v>2.6674846953065606E-6</v>
      </c>
      <c r="P232" s="101"/>
      <c r="R232" s="90">
        <f t="shared" si="7"/>
        <v>0</v>
      </c>
      <c r="S232" s="101"/>
    </row>
    <row r="233" spans="2:19" x14ac:dyDescent="0.25">
      <c r="B233" s="127"/>
      <c r="C233" s="127"/>
      <c r="D233" s="106" t="s">
        <v>9891</v>
      </c>
      <c r="E233" s="106" t="s">
        <v>9725</v>
      </c>
      <c r="F233" s="47">
        <v>1</v>
      </c>
      <c r="G233" s="47">
        <v>1</v>
      </c>
      <c r="H233" s="47">
        <v>1</v>
      </c>
      <c r="I233" s="79">
        <v>1</v>
      </c>
      <c r="J233" s="47">
        <v>2</v>
      </c>
      <c r="K233" s="47">
        <v>2</v>
      </c>
      <c r="L233" s="47">
        <v>0</v>
      </c>
      <c r="M233" s="79">
        <v>0</v>
      </c>
      <c r="O233" s="90">
        <f t="shared" si="6"/>
        <v>2.6674846953065606E-6</v>
      </c>
      <c r="P233" s="101"/>
      <c r="R233" s="90">
        <f t="shared" si="7"/>
        <v>0</v>
      </c>
      <c r="S233" s="101"/>
    </row>
    <row r="234" spans="2:19" x14ac:dyDescent="0.25">
      <c r="B234" s="127"/>
      <c r="C234" s="127"/>
      <c r="D234" s="106" t="s">
        <v>9892</v>
      </c>
      <c r="E234" s="106" t="s">
        <v>9725</v>
      </c>
      <c r="F234" s="47">
        <v>1</v>
      </c>
      <c r="G234" s="47">
        <v>1</v>
      </c>
      <c r="H234" s="47">
        <v>1</v>
      </c>
      <c r="I234" s="79">
        <v>1</v>
      </c>
      <c r="J234" s="47">
        <v>2</v>
      </c>
      <c r="K234" s="47">
        <v>2</v>
      </c>
      <c r="L234" s="47">
        <v>0</v>
      </c>
      <c r="M234" s="79">
        <v>0</v>
      </c>
      <c r="O234" s="90">
        <f t="shared" si="6"/>
        <v>2.6674846953065606E-6</v>
      </c>
      <c r="P234" s="101"/>
      <c r="R234" s="90">
        <f t="shared" si="7"/>
        <v>0</v>
      </c>
      <c r="S234" s="101"/>
    </row>
    <row r="235" spans="2:19" x14ac:dyDescent="0.25">
      <c r="B235" s="127"/>
      <c r="C235" s="127"/>
      <c r="D235" s="106" t="s">
        <v>9893</v>
      </c>
      <c r="E235" s="106" t="s">
        <v>9725</v>
      </c>
      <c r="F235" s="47">
        <v>1</v>
      </c>
      <c r="G235" s="47">
        <v>1</v>
      </c>
      <c r="H235" s="47">
        <v>1</v>
      </c>
      <c r="I235" s="79">
        <v>1</v>
      </c>
      <c r="J235" s="47">
        <v>2</v>
      </c>
      <c r="K235" s="47">
        <v>2</v>
      </c>
      <c r="L235" s="47">
        <v>0</v>
      </c>
      <c r="M235" s="79">
        <v>0</v>
      </c>
      <c r="O235" s="90">
        <f t="shared" si="6"/>
        <v>2.6674846953065606E-6</v>
      </c>
      <c r="P235" s="101"/>
      <c r="R235" s="90">
        <f t="shared" si="7"/>
        <v>0</v>
      </c>
      <c r="S235" s="101"/>
    </row>
    <row r="236" spans="2:19" x14ac:dyDescent="0.25">
      <c r="B236" s="127"/>
      <c r="C236" s="127"/>
      <c r="D236" s="106" t="s">
        <v>9894</v>
      </c>
      <c r="E236" s="106" t="s">
        <v>9725</v>
      </c>
      <c r="F236" s="47">
        <v>2</v>
      </c>
      <c r="G236" s="47">
        <v>2</v>
      </c>
      <c r="H236" s="47">
        <v>2</v>
      </c>
      <c r="I236" s="79">
        <v>1</v>
      </c>
      <c r="J236" s="47">
        <v>3</v>
      </c>
      <c r="K236" s="47">
        <v>3</v>
      </c>
      <c r="L236" s="47">
        <v>0</v>
      </c>
      <c r="M236" s="79">
        <v>0</v>
      </c>
      <c r="O236" s="90">
        <f t="shared" si="6"/>
        <v>2.6674846953065606E-6</v>
      </c>
      <c r="P236" s="101"/>
      <c r="R236" s="90">
        <f t="shared" si="7"/>
        <v>0</v>
      </c>
      <c r="S236" s="101"/>
    </row>
    <row r="237" spans="2:19" x14ac:dyDescent="0.25">
      <c r="B237" s="127"/>
      <c r="C237" s="127"/>
      <c r="D237" s="106" t="s">
        <v>9895</v>
      </c>
      <c r="E237" s="106" t="s">
        <v>9725</v>
      </c>
      <c r="F237" s="47">
        <v>2</v>
      </c>
      <c r="G237" s="47">
        <v>2</v>
      </c>
      <c r="H237" s="47">
        <v>2</v>
      </c>
      <c r="I237" s="79">
        <v>1</v>
      </c>
      <c r="J237" s="47">
        <v>3</v>
      </c>
      <c r="K237" s="47">
        <v>3</v>
      </c>
      <c r="L237" s="47">
        <v>0</v>
      </c>
      <c r="M237" s="79">
        <v>0</v>
      </c>
      <c r="O237" s="90">
        <f t="shared" si="6"/>
        <v>2.6674846953065606E-6</v>
      </c>
      <c r="P237" s="101"/>
      <c r="R237" s="90">
        <f t="shared" si="7"/>
        <v>0</v>
      </c>
      <c r="S237" s="101"/>
    </row>
    <row r="238" spans="2:19" x14ac:dyDescent="0.25">
      <c r="B238" s="127"/>
      <c r="C238" s="127"/>
      <c r="D238" s="106" t="s">
        <v>9896</v>
      </c>
      <c r="E238" s="106" t="s">
        <v>9725</v>
      </c>
      <c r="F238" s="47">
        <v>1</v>
      </c>
      <c r="G238" s="47">
        <v>1</v>
      </c>
      <c r="H238" s="47">
        <v>1</v>
      </c>
      <c r="I238" s="79">
        <v>1</v>
      </c>
      <c r="J238" s="47">
        <v>2</v>
      </c>
      <c r="K238" s="47">
        <v>2</v>
      </c>
      <c r="L238" s="47">
        <v>0</v>
      </c>
      <c r="M238" s="79">
        <v>0</v>
      </c>
      <c r="O238" s="90">
        <f t="shared" si="6"/>
        <v>2.6674846953065606E-6</v>
      </c>
      <c r="P238" s="101"/>
      <c r="R238" s="90">
        <f t="shared" si="7"/>
        <v>0</v>
      </c>
      <c r="S238" s="101"/>
    </row>
    <row r="239" spans="2:19" x14ac:dyDescent="0.25">
      <c r="B239" s="127"/>
      <c r="C239" s="127"/>
      <c r="D239" s="106" t="s">
        <v>9897</v>
      </c>
      <c r="E239" s="106" t="s">
        <v>9725</v>
      </c>
      <c r="F239" s="47">
        <v>1</v>
      </c>
      <c r="G239" s="47">
        <v>1</v>
      </c>
      <c r="H239" s="47">
        <v>1</v>
      </c>
      <c r="I239" s="79">
        <v>1</v>
      </c>
      <c r="J239" s="47">
        <v>2</v>
      </c>
      <c r="K239" s="47">
        <v>2</v>
      </c>
      <c r="L239" s="47">
        <v>0</v>
      </c>
      <c r="M239" s="79">
        <v>0</v>
      </c>
      <c r="O239" s="90">
        <f t="shared" si="6"/>
        <v>2.6674846953065606E-6</v>
      </c>
      <c r="P239" s="101"/>
      <c r="R239" s="90">
        <f t="shared" si="7"/>
        <v>0</v>
      </c>
      <c r="S239" s="101"/>
    </row>
    <row r="240" spans="2:19" x14ac:dyDescent="0.25">
      <c r="B240" s="127"/>
      <c r="C240" s="127"/>
      <c r="D240" s="106" t="s">
        <v>9898</v>
      </c>
      <c r="E240" s="106" t="s">
        <v>9725</v>
      </c>
      <c r="F240" s="47">
        <v>1</v>
      </c>
      <c r="G240" s="47">
        <v>1</v>
      </c>
      <c r="H240" s="47">
        <v>1</v>
      </c>
      <c r="I240" s="79">
        <v>1</v>
      </c>
      <c r="J240" s="47">
        <v>2</v>
      </c>
      <c r="K240" s="47">
        <v>2</v>
      </c>
      <c r="L240" s="47">
        <v>0</v>
      </c>
      <c r="M240" s="79">
        <v>0</v>
      </c>
      <c r="O240" s="90">
        <f t="shared" si="6"/>
        <v>2.6674846953065606E-6</v>
      </c>
      <c r="P240" s="101"/>
      <c r="R240" s="90">
        <f t="shared" si="7"/>
        <v>0</v>
      </c>
      <c r="S240" s="101"/>
    </row>
    <row r="241" spans="2:19" x14ac:dyDescent="0.25">
      <c r="B241" s="127"/>
      <c r="C241" s="127"/>
      <c r="D241" s="106" t="s">
        <v>9899</v>
      </c>
      <c r="E241" s="106" t="s">
        <v>9725</v>
      </c>
      <c r="F241" s="47">
        <v>1</v>
      </c>
      <c r="G241" s="47">
        <v>1</v>
      </c>
      <c r="H241" s="47">
        <v>1</v>
      </c>
      <c r="I241" s="79">
        <v>1</v>
      </c>
      <c r="J241" s="47">
        <v>2</v>
      </c>
      <c r="K241" s="47">
        <v>2</v>
      </c>
      <c r="L241" s="47">
        <v>0</v>
      </c>
      <c r="M241" s="79">
        <v>0</v>
      </c>
      <c r="O241" s="90">
        <f t="shared" si="6"/>
        <v>2.6674846953065606E-6</v>
      </c>
      <c r="P241" s="101"/>
      <c r="R241" s="90">
        <f t="shared" si="7"/>
        <v>0</v>
      </c>
      <c r="S241" s="101"/>
    </row>
    <row r="242" spans="2:19" x14ac:dyDescent="0.25">
      <c r="B242" s="127"/>
      <c r="C242" s="127"/>
      <c r="D242" s="106" t="s">
        <v>9900</v>
      </c>
      <c r="E242" s="106" t="s">
        <v>9725</v>
      </c>
      <c r="F242" s="47">
        <v>1</v>
      </c>
      <c r="G242" s="47">
        <v>1</v>
      </c>
      <c r="H242" s="47">
        <v>1</v>
      </c>
      <c r="I242" s="79">
        <v>1</v>
      </c>
      <c r="J242" s="47">
        <v>2</v>
      </c>
      <c r="K242" s="47">
        <v>2</v>
      </c>
      <c r="L242" s="47">
        <v>0</v>
      </c>
      <c r="M242" s="79">
        <v>0</v>
      </c>
      <c r="O242" s="90">
        <f t="shared" si="6"/>
        <v>2.6674846953065606E-6</v>
      </c>
      <c r="P242" s="101"/>
      <c r="R242" s="90">
        <f t="shared" si="7"/>
        <v>0</v>
      </c>
      <c r="S242" s="101"/>
    </row>
    <row r="243" spans="2:19" x14ac:dyDescent="0.25">
      <c r="B243" s="127"/>
      <c r="C243" s="127"/>
      <c r="D243" s="106" t="s">
        <v>9901</v>
      </c>
      <c r="E243" s="106" t="s">
        <v>9725</v>
      </c>
      <c r="F243" s="47">
        <v>1</v>
      </c>
      <c r="G243" s="47">
        <v>1</v>
      </c>
      <c r="H243" s="47">
        <v>1</v>
      </c>
      <c r="I243" s="79">
        <v>1</v>
      </c>
      <c r="J243" s="47">
        <v>2</v>
      </c>
      <c r="K243" s="47">
        <v>2</v>
      </c>
      <c r="L243" s="47">
        <v>0</v>
      </c>
      <c r="M243" s="79">
        <v>0</v>
      </c>
      <c r="O243" s="90">
        <f t="shared" si="6"/>
        <v>2.6674846953065606E-6</v>
      </c>
      <c r="P243" s="101"/>
      <c r="R243" s="90">
        <f t="shared" si="7"/>
        <v>0</v>
      </c>
      <c r="S243" s="101"/>
    </row>
    <row r="244" spans="2:19" x14ac:dyDescent="0.25">
      <c r="B244" s="127"/>
      <c r="C244" s="127"/>
      <c r="D244" s="106" t="s">
        <v>9902</v>
      </c>
      <c r="E244" s="106" t="s">
        <v>9725</v>
      </c>
      <c r="F244" s="47">
        <v>1</v>
      </c>
      <c r="G244" s="47">
        <v>1</v>
      </c>
      <c r="H244" s="47">
        <v>1</v>
      </c>
      <c r="I244" s="79">
        <v>1</v>
      </c>
      <c r="J244" s="47">
        <v>2</v>
      </c>
      <c r="K244" s="47">
        <v>2</v>
      </c>
      <c r="L244" s="47">
        <v>0</v>
      </c>
      <c r="M244" s="79">
        <v>0</v>
      </c>
      <c r="O244" s="90">
        <f t="shared" si="6"/>
        <v>2.6674846953065606E-6</v>
      </c>
      <c r="P244" s="101"/>
      <c r="R244" s="90">
        <f t="shared" si="7"/>
        <v>0</v>
      </c>
      <c r="S244" s="101"/>
    </row>
    <row r="245" spans="2:19" x14ac:dyDescent="0.25">
      <c r="B245" s="127"/>
      <c r="C245" s="127"/>
      <c r="D245" s="106" t="s">
        <v>9903</v>
      </c>
      <c r="E245" s="106" t="s">
        <v>9725</v>
      </c>
      <c r="F245" s="47">
        <v>1</v>
      </c>
      <c r="G245" s="47">
        <v>1</v>
      </c>
      <c r="H245" s="47">
        <v>1</v>
      </c>
      <c r="I245" s="79">
        <v>1</v>
      </c>
      <c r="J245" s="47">
        <v>2</v>
      </c>
      <c r="K245" s="47">
        <v>2</v>
      </c>
      <c r="L245" s="47">
        <v>0</v>
      </c>
      <c r="M245" s="79">
        <v>0</v>
      </c>
      <c r="O245" s="90">
        <f t="shared" si="6"/>
        <v>2.6674846953065606E-6</v>
      </c>
      <c r="P245" s="101"/>
      <c r="R245" s="90">
        <f t="shared" si="7"/>
        <v>0</v>
      </c>
      <c r="S245" s="101"/>
    </row>
    <row r="246" spans="2:19" x14ac:dyDescent="0.25">
      <c r="B246" s="127"/>
      <c r="C246" s="127"/>
      <c r="D246" s="106" t="s">
        <v>9904</v>
      </c>
      <c r="E246" s="106" t="s">
        <v>9725</v>
      </c>
      <c r="F246" s="47">
        <v>5</v>
      </c>
      <c r="G246" s="47">
        <v>5</v>
      </c>
      <c r="H246" s="47">
        <v>5</v>
      </c>
      <c r="I246" s="79">
        <v>1</v>
      </c>
      <c r="J246" s="47">
        <v>3</v>
      </c>
      <c r="K246" s="47">
        <v>3</v>
      </c>
      <c r="L246" s="47">
        <v>0</v>
      </c>
      <c r="M246" s="79">
        <v>0</v>
      </c>
      <c r="O246" s="90">
        <f t="shared" si="6"/>
        <v>2.6674846953065606E-6</v>
      </c>
      <c r="P246" s="101"/>
      <c r="R246" s="90">
        <f t="shared" si="7"/>
        <v>0</v>
      </c>
      <c r="S246" s="101"/>
    </row>
    <row r="247" spans="2:19" x14ac:dyDescent="0.25">
      <c r="B247" s="127"/>
      <c r="C247" s="127"/>
      <c r="D247" s="106" t="s">
        <v>9905</v>
      </c>
      <c r="E247" s="106" t="s">
        <v>9725</v>
      </c>
      <c r="F247" s="47">
        <v>1</v>
      </c>
      <c r="G247" s="47">
        <v>1</v>
      </c>
      <c r="H247" s="47">
        <v>1</v>
      </c>
      <c r="I247" s="79">
        <v>1</v>
      </c>
      <c r="J247" s="47">
        <v>2</v>
      </c>
      <c r="K247" s="47">
        <v>2</v>
      </c>
      <c r="L247" s="47">
        <v>0</v>
      </c>
      <c r="M247" s="79">
        <v>0</v>
      </c>
      <c r="O247" s="90">
        <f t="shared" si="6"/>
        <v>2.6674846953065606E-6</v>
      </c>
      <c r="P247" s="101"/>
      <c r="R247" s="90">
        <f t="shared" si="7"/>
        <v>0</v>
      </c>
      <c r="S247" s="101"/>
    </row>
    <row r="248" spans="2:19" x14ac:dyDescent="0.25">
      <c r="B248" s="127"/>
      <c r="C248" s="127"/>
      <c r="D248" s="106" t="s">
        <v>9906</v>
      </c>
      <c r="E248" s="106" t="s">
        <v>9725</v>
      </c>
      <c r="F248" s="47">
        <v>2</v>
      </c>
      <c r="G248" s="47">
        <v>2</v>
      </c>
      <c r="H248" s="47">
        <v>2</v>
      </c>
      <c r="I248" s="79">
        <v>0</v>
      </c>
      <c r="J248" s="47">
        <v>3</v>
      </c>
      <c r="K248" s="47">
        <v>3</v>
      </c>
      <c r="L248" s="47">
        <v>0</v>
      </c>
      <c r="M248" s="79">
        <v>1</v>
      </c>
      <c r="O248" s="90">
        <f t="shared" si="6"/>
        <v>0</v>
      </c>
      <c r="P248" s="101"/>
      <c r="R248" s="90">
        <f t="shared" si="7"/>
        <v>1.6773851578251694E-6</v>
      </c>
      <c r="S248" s="101"/>
    </row>
    <row r="249" spans="2:19" x14ac:dyDescent="0.25">
      <c r="B249" s="127"/>
      <c r="C249" s="127"/>
      <c r="D249" s="106" t="s">
        <v>9907</v>
      </c>
      <c r="E249" s="106" t="s">
        <v>9725</v>
      </c>
      <c r="F249" s="47">
        <v>1</v>
      </c>
      <c r="G249" s="47">
        <v>1</v>
      </c>
      <c r="H249" s="47">
        <v>1</v>
      </c>
      <c r="I249" s="79">
        <v>1</v>
      </c>
      <c r="J249" s="47">
        <v>2</v>
      </c>
      <c r="K249" s="47">
        <v>2</v>
      </c>
      <c r="L249" s="47">
        <v>0</v>
      </c>
      <c r="M249" s="79">
        <v>0</v>
      </c>
      <c r="O249" s="90">
        <f t="shared" si="6"/>
        <v>2.6674846953065606E-6</v>
      </c>
      <c r="P249" s="101"/>
      <c r="R249" s="90">
        <f t="shared" si="7"/>
        <v>0</v>
      </c>
      <c r="S249" s="101"/>
    </row>
    <row r="250" spans="2:19" x14ac:dyDescent="0.25">
      <c r="B250" s="127"/>
      <c r="C250" s="127"/>
      <c r="D250" s="106" t="s">
        <v>9908</v>
      </c>
      <c r="E250" s="106" t="s">
        <v>9725</v>
      </c>
      <c r="F250" s="47">
        <v>2</v>
      </c>
      <c r="G250" s="47">
        <v>2</v>
      </c>
      <c r="H250" s="47">
        <v>2</v>
      </c>
      <c r="I250" s="79">
        <v>0</v>
      </c>
      <c r="J250" s="47">
        <v>3</v>
      </c>
      <c r="K250" s="47">
        <v>3</v>
      </c>
      <c r="L250" s="47">
        <v>0</v>
      </c>
      <c r="M250" s="79">
        <v>1</v>
      </c>
      <c r="O250" s="90">
        <f t="shared" si="6"/>
        <v>0</v>
      </c>
      <c r="P250" s="101"/>
      <c r="R250" s="90">
        <f t="shared" si="7"/>
        <v>1.6773851578251694E-6</v>
      </c>
      <c r="S250" s="101"/>
    </row>
    <row r="251" spans="2:19" x14ac:dyDescent="0.25">
      <c r="B251" s="127"/>
      <c r="C251" s="127"/>
      <c r="D251" s="106" t="s">
        <v>9909</v>
      </c>
      <c r="E251" s="106" t="s">
        <v>9743</v>
      </c>
      <c r="F251" s="47">
        <v>3</v>
      </c>
      <c r="G251" s="47">
        <v>3</v>
      </c>
      <c r="H251" s="47">
        <v>3</v>
      </c>
      <c r="I251" s="79">
        <v>0</v>
      </c>
      <c r="J251" s="47">
        <v>3</v>
      </c>
      <c r="K251" s="47">
        <v>3</v>
      </c>
      <c r="L251" s="47">
        <v>0</v>
      </c>
      <c r="M251" s="79">
        <v>1</v>
      </c>
      <c r="O251" s="90">
        <f t="shared" si="6"/>
        <v>0</v>
      </c>
      <c r="P251" s="101"/>
      <c r="R251" s="90">
        <f t="shared" si="7"/>
        <v>1.6773851578251694E-6</v>
      </c>
      <c r="S251" s="101"/>
    </row>
    <row r="252" spans="2:19" x14ac:dyDescent="0.25">
      <c r="B252" s="127"/>
      <c r="C252" s="127"/>
      <c r="D252" s="106" t="s">
        <v>9910</v>
      </c>
      <c r="E252" s="106" t="s">
        <v>9743</v>
      </c>
      <c r="F252" s="47">
        <v>2</v>
      </c>
      <c r="G252" s="47">
        <v>2</v>
      </c>
      <c r="H252" s="47">
        <v>2</v>
      </c>
      <c r="I252" s="79">
        <v>0</v>
      </c>
      <c r="J252" s="47">
        <v>2</v>
      </c>
      <c r="K252" s="47">
        <v>2</v>
      </c>
      <c r="L252" s="47">
        <v>0</v>
      </c>
      <c r="M252" s="79">
        <v>1</v>
      </c>
      <c r="O252" s="90">
        <f t="shared" si="6"/>
        <v>0</v>
      </c>
      <c r="P252" s="101"/>
      <c r="R252" s="90">
        <f t="shared" si="7"/>
        <v>1.6773851578251694E-6</v>
      </c>
      <c r="S252" s="101"/>
    </row>
    <row r="253" spans="2:19" x14ac:dyDescent="0.25">
      <c r="B253" s="127"/>
      <c r="C253" s="127"/>
      <c r="D253" s="106" t="s">
        <v>9911</v>
      </c>
      <c r="E253" s="106" t="s">
        <v>9743</v>
      </c>
      <c r="F253" s="47">
        <v>2</v>
      </c>
      <c r="G253" s="47">
        <v>2</v>
      </c>
      <c r="H253" s="47">
        <v>2</v>
      </c>
      <c r="I253" s="79">
        <v>0</v>
      </c>
      <c r="J253" s="47">
        <v>2</v>
      </c>
      <c r="K253" s="47">
        <v>2</v>
      </c>
      <c r="L253" s="47">
        <v>0</v>
      </c>
      <c r="M253" s="79">
        <v>1</v>
      </c>
      <c r="O253" s="90">
        <f t="shared" si="6"/>
        <v>0</v>
      </c>
      <c r="P253" s="101"/>
      <c r="R253" s="90">
        <f t="shared" si="7"/>
        <v>1.6773851578251694E-6</v>
      </c>
      <c r="S253" s="101"/>
    </row>
    <row r="254" spans="2:19" x14ac:dyDescent="0.25">
      <c r="B254" s="127"/>
      <c r="C254" s="127"/>
      <c r="D254" s="106" t="s">
        <v>9912</v>
      </c>
      <c r="E254" s="106" t="s">
        <v>9725</v>
      </c>
      <c r="F254" s="47">
        <v>1</v>
      </c>
      <c r="G254" s="47">
        <v>1</v>
      </c>
      <c r="H254" s="47">
        <v>1</v>
      </c>
      <c r="I254" s="79">
        <v>1</v>
      </c>
      <c r="J254" s="47">
        <v>2</v>
      </c>
      <c r="K254" s="47">
        <v>2</v>
      </c>
      <c r="L254" s="47">
        <v>0</v>
      </c>
      <c r="M254" s="79">
        <v>0</v>
      </c>
      <c r="O254" s="90">
        <f t="shared" si="6"/>
        <v>2.6674846953065606E-6</v>
      </c>
      <c r="P254" s="101"/>
      <c r="R254" s="90">
        <f t="shared" si="7"/>
        <v>0</v>
      </c>
      <c r="S254" s="101"/>
    </row>
    <row r="255" spans="2:19" x14ac:dyDescent="0.25">
      <c r="B255" s="127"/>
      <c r="C255" s="127"/>
      <c r="D255" s="106" t="s">
        <v>9913</v>
      </c>
      <c r="E255" s="106" t="s">
        <v>9725</v>
      </c>
      <c r="F255" s="47">
        <v>2</v>
      </c>
      <c r="G255" s="47">
        <v>2</v>
      </c>
      <c r="H255" s="47">
        <v>2</v>
      </c>
      <c r="I255" s="79">
        <v>1</v>
      </c>
      <c r="J255" s="47">
        <v>3</v>
      </c>
      <c r="K255" s="47">
        <v>3</v>
      </c>
      <c r="L255" s="47">
        <v>0</v>
      </c>
      <c r="M255" s="79">
        <v>0</v>
      </c>
      <c r="O255" s="90">
        <f t="shared" si="6"/>
        <v>2.6674846953065606E-6</v>
      </c>
      <c r="P255" s="101"/>
      <c r="R255" s="90">
        <f t="shared" si="7"/>
        <v>0</v>
      </c>
      <c r="S255" s="101"/>
    </row>
    <row r="256" spans="2:19" x14ac:dyDescent="0.25">
      <c r="B256" s="127"/>
      <c r="C256" s="127"/>
      <c r="D256" s="106" t="s">
        <v>9914</v>
      </c>
      <c r="E256" s="106" t="s">
        <v>9725</v>
      </c>
      <c r="F256" s="47">
        <v>1</v>
      </c>
      <c r="G256" s="47">
        <v>1</v>
      </c>
      <c r="H256" s="47">
        <v>1</v>
      </c>
      <c r="I256" s="79">
        <v>1</v>
      </c>
      <c r="J256" s="47">
        <v>2</v>
      </c>
      <c r="K256" s="47">
        <v>2</v>
      </c>
      <c r="L256" s="47">
        <v>0</v>
      </c>
      <c r="M256" s="79">
        <v>0</v>
      </c>
      <c r="O256" s="90">
        <f t="shared" si="6"/>
        <v>2.6674846953065606E-6</v>
      </c>
      <c r="P256" s="101"/>
      <c r="R256" s="90">
        <f t="shared" si="7"/>
        <v>0</v>
      </c>
      <c r="S256" s="101"/>
    </row>
    <row r="257" spans="2:19" x14ac:dyDescent="0.25">
      <c r="B257" s="127"/>
      <c r="C257" s="127"/>
      <c r="D257" s="106" t="s">
        <v>9915</v>
      </c>
      <c r="E257" s="106" t="s">
        <v>9725</v>
      </c>
      <c r="F257" s="47">
        <v>1</v>
      </c>
      <c r="G257" s="47">
        <v>1</v>
      </c>
      <c r="H257" s="47">
        <v>1</v>
      </c>
      <c r="I257" s="79">
        <v>1</v>
      </c>
      <c r="J257" s="47">
        <v>2</v>
      </c>
      <c r="K257" s="47">
        <v>2</v>
      </c>
      <c r="L257" s="47">
        <v>0</v>
      </c>
      <c r="M257" s="79">
        <v>0</v>
      </c>
      <c r="O257" s="90">
        <f t="shared" si="6"/>
        <v>2.6674846953065606E-6</v>
      </c>
      <c r="P257" s="101"/>
      <c r="R257" s="90">
        <f t="shared" si="7"/>
        <v>0</v>
      </c>
      <c r="S257" s="101"/>
    </row>
    <row r="258" spans="2:19" x14ac:dyDescent="0.25">
      <c r="B258" s="127"/>
      <c r="C258" s="127"/>
      <c r="D258" s="106" t="s">
        <v>9916</v>
      </c>
      <c r="E258" s="106" t="s">
        <v>9725</v>
      </c>
      <c r="F258" s="47">
        <v>1</v>
      </c>
      <c r="G258" s="47">
        <v>1</v>
      </c>
      <c r="H258" s="47">
        <v>1</v>
      </c>
      <c r="I258" s="79">
        <v>1</v>
      </c>
      <c r="J258" s="47">
        <v>2</v>
      </c>
      <c r="K258" s="47">
        <v>2</v>
      </c>
      <c r="L258" s="47">
        <v>0</v>
      </c>
      <c r="M258" s="79">
        <v>0</v>
      </c>
      <c r="O258" s="90">
        <f t="shared" si="6"/>
        <v>2.6674846953065606E-6</v>
      </c>
      <c r="P258" s="101"/>
      <c r="R258" s="90">
        <f t="shared" si="7"/>
        <v>0</v>
      </c>
      <c r="S258" s="101"/>
    </row>
    <row r="259" spans="2:19" x14ac:dyDescent="0.25">
      <c r="B259" s="127"/>
      <c r="C259" s="127"/>
      <c r="D259" s="106" t="s">
        <v>9917</v>
      </c>
      <c r="E259" s="106" t="s">
        <v>9725</v>
      </c>
      <c r="F259" s="47">
        <v>1</v>
      </c>
      <c r="G259" s="47">
        <v>1</v>
      </c>
      <c r="H259" s="47">
        <v>1</v>
      </c>
      <c r="I259" s="79">
        <v>1</v>
      </c>
      <c r="J259" s="47">
        <v>2</v>
      </c>
      <c r="K259" s="47">
        <v>2</v>
      </c>
      <c r="L259" s="47">
        <v>0</v>
      </c>
      <c r="M259" s="79">
        <v>0</v>
      </c>
      <c r="O259" s="90">
        <f t="shared" si="6"/>
        <v>2.6674846953065606E-6</v>
      </c>
      <c r="P259" s="101"/>
      <c r="R259" s="90">
        <f t="shared" si="7"/>
        <v>0</v>
      </c>
      <c r="S259" s="101"/>
    </row>
    <row r="260" spans="2:19" x14ac:dyDescent="0.25">
      <c r="B260" s="127"/>
      <c r="C260" s="127"/>
      <c r="D260" s="106" t="s">
        <v>9918</v>
      </c>
      <c r="E260" s="106" t="s">
        <v>9725</v>
      </c>
      <c r="F260" s="47">
        <v>2</v>
      </c>
      <c r="G260" s="47">
        <v>2</v>
      </c>
      <c r="H260" s="47">
        <v>2</v>
      </c>
      <c r="I260" s="79">
        <v>1</v>
      </c>
      <c r="J260" s="47">
        <v>3</v>
      </c>
      <c r="K260" s="47">
        <v>3</v>
      </c>
      <c r="L260" s="47">
        <v>0</v>
      </c>
      <c r="M260" s="79">
        <v>0</v>
      </c>
      <c r="O260" s="90">
        <f t="shared" si="6"/>
        <v>2.6674846953065606E-6</v>
      </c>
      <c r="P260" s="101"/>
      <c r="R260" s="90">
        <f t="shared" si="7"/>
        <v>0</v>
      </c>
      <c r="S260" s="101"/>
    </row>
    <row r="261" spans="2:19" x14ac:dyDescent="0.25">
      <c r="B261" s="127"/>
      <c r="C261" s="127"/>
      <c r="D261" s="106" t="s">
        <v>9919</v>
      </c>
      <c r="E261" s="106" t="s">
        <v>9725</v>
      </c>
      <c r="F261" s="47">
        <v>3</v>
      </c>
      <c r="G261" s="47">
        <v>3</v>
      </c>
      <c r="H261" s="47">
        <v>3</v>
      </c>
      <c r="I261" s="79">
        <v>1</v>
      </c>
      <c r="J261" s="47">
        <v>3</v>
      </c>
      <c r="K261" s="47">
        <v>3</v>
      </c>
      <c r="L261" s="47">
        <v>0</v>
      </c>
      <c r="M261" s="79">
        <v>0</v>
      </c>
      <c r="O261" s="90">
        <f t="shared" si="6"/>
        <v>2.6674846953065606E-6</v>
      </c>
      <c r="P261" s="101"/>
      <c r="R261" s="90">
        <f t="shared" si="7"/>
        <v>0</v>
      </c>
      <c r="S261" s="101"/>
    </row>
    <row r="262" spans="2:19" x14ac:dyDescent="0.25">
      <c r="B262" s="127"/>
      <c r="C262" s="127"/>
      <c r="D262" s="106" t="s">
        <v>9920</v>
      </c>
      <c r="E262" s="106" t="s">
        <v>9725</v>
      </c>
      <c r="F262" s="47">
        <v>1</v>
      </c>
      <c r="G262" s="47">
        <v>1</v>
      </c>
      <c r="H262" s="47">
        <v>1</v>
      </c>
      <c r="I262" s="79">
        <v>1</v>
      </c>
      <c r="J262" s="47">
        <v>2</v>
      </c>
      <c r="K262" s="47">
        <v>2</v>
      </c>
      <c r="L262" s="47">
        <v>0</v>
      </c>
      <c r="M262" s="79">
        <v>0</v>
      </c>
      <c r="O262" s="90">
        <f t="shared" si="6"/>
        <v>2.6674846953065606E-6</v>
      </c>
      <c r="P262" s="101"/>
      <c r="R262" s="90">
        <f t="shared" si="7"/>
        <v>0</v>
      </c>
      <c r="S262" s="101"/>
    </row>
    <row r="263" spans="2:19" x14ac:dyDescent="0.25">
      <c r="B263" s="127"/>
      <c r="C263" s="127"/>
      <c r="D263" s="106" t="s">
        <v>9921</v>
      </c>
      <c r="E263" s="106" t="s">
        <v>9725</v>
      </c>
      <c r="F263" s="47">
        <v>1</v>
      </c>
      <c r="G263" s="47">
        <v>1</v>
      </c>
      <c r="H263" s="47">
        <v>1</v>
      </c>
      <c r="I263" s="79">
        <v>1</v>
      </c>
      <c r="J263" s="47">
        <v>2</v>
      </c>
      <c r="K263" s="47">
        <v>2</v>
      </c>
      <c r="L263" s="47">
        <v>0</v>
      </c>
      <c r="M263" s="79">
        <v>0</v>
      </c>
      <c r="O263" s="90">
        <f t="shared" ref="O263:O326" si="8">I263/$O$3</f>
        <v>2.6674846953065606E-6</v>
      </c>
      <c r="P263" s="101"/>
      <c r="R263" s="90">
        <f t="shared" ref="R263:R326" si="9">M263/$R$3</f>
        <v>0</v>
      </c>
      <c r="S263" s="101"/>
    </row>
    <row r="264" spans="2:19" x14ac:dyDescent="0.25">
      <c r="B264" s="127"/>
      <c r="C264" s="127"/>
      <c r="D264" s="106" t="s">
        <v>9922</v>
      </c>
      <c r="E264" s="106" t="s">
        <v>9725</v>
      </c>
      <c r="F264" s="47">
        <v>1</v>
      </c>
      <c r="G264" s="47">
        <v>1</v>
      </c>
      <c r="H264" s="47">
        <v>1</v>
      </c>
      <c r="I264" s="79">
        <v>1</v>
      </c>
      <c r="J264" s="47">
        <v>2</v>
      </c>
      <c r="K264" s="47">
        <v>2</v>
      </c>
      <c r="L264" s="47">
        <v>0</v>
      </c>
      <c r="M264" s="79">
        <v>0</v>
      </c>
      <c r="O264" s="90">
        <f t="shared" si="8"/>
        <v>2.6674846953065606E-6</v>
      </c>
      <c r="P264" s="101"/>
      <c r="R264" s="90">
        <f t="shared" si="9"/>
        <v>0</v>
      </c>
      <c r="S264" s="101"/>
    </row>
    <row r="265" spans="2:19" x14ac:dyDescent="0.25">
      <c r="B265" s="127"/>
      <c r="C265" s="127"/>
      <c r="D265" s="106" t="s">
        <v>9923</v>
      </c>
      <c r="E265" s="106" t="s">
        <v>9725</v>
      </c>
      <c r="F265" s="47">
        <v>1</v>
      </c>
      <c r="G265" s="47">
        <v>1</v>
      </c>
      <c r="H265" s="47">
        <v>1</v>
      </c>
      <c r="I265" s="79">
        <v>1</v>
      </c>
      <c r="J265" s="47">
        <v>2</v>
      </c>
      <c r="K265" s="47">
        <v>2</v>
      </c>
      <c r="L265" s="47">
        <v>0</v>
      </c>
      <c r="M265" s="79">
        <v>0</v>
      </c>
      <c r="O265" s="90">
        <f t="shared" si="8"/>
        <v>2.6674846953065606E-6</v>
      </c>
      <c r="P265" s="101"/>
      <c r="R265" s="90">
        <f t="shared" si="9"/>
        <v>0</v>
      </c>
      <c r="S265" s="101"/>
    </row>
    <row r="266" spans="2:19" x14ac:dyDescent="0.25">
      <c r="B266" s="127"/>
      <c r="C266" s="127"/>
      <c r="D266" s="127" t="s">
        <v>9924</v>
      </c>
      <c r="E266" s="106"/>
      <c r="F266" s="47">
        <v>0</v>
      </c>
      <c r="G266" s="47">
        <v>0</v>
      </c>
      <c r="H266" s="47">
        <v>0</v>
      </c>
      <c r="I266" s="79">
        <v>0</v>
      </c>
      <c r="J266" s="47">
        <v>8</v>
      </c>
      <c r="K266" s="47">
        <v>8</v>
      </c>
      <c r="L266" s="47">
        <v>0</v>
      </c>
      <c r="M266" s="79">
        <v>1</v>
      </c>
      <c r="O266" s="90">
        <f t="shared" si="8"/>
        <v>0</v>
      </c>
      <c r="P266" s="101"/>
      <c r="R266" s="90">
        <f t="shared" si="9"/>
        <v>1.6773851578251694E-6</v>
      </c>
      <c r="S266" s="101"/>
    </row>
    <row r="267" spans="2:19" x14ac:dyDescent="0.25">
      <c r="B267" s="127"/>
      <c r="C267" s="127"/>
      <c r="D267" s="127"/>
      <c r="E267" s="106" t="s">
        <v>9725</v>
      </c>
      <c r="F267" s="47">
        <v>2</v>
      </c>
      <c r="G267" s="47">
        <v>2</v>
      </c>
      <c r="H267" s="47">
        <v>2</v>
      </c>
      <c r="I267" s="79">
        <v>1</v>
      </c>
      <c r="J267" s="47">
        <v>2</v>
      </c>
      <c r="K267" s="47">
        <v>2</v>
      </c>
      <c r="L267" s="47">
        <v>0</v>
      </c>
      <c r="M267" s="79">
        <v>1</v>
      </c>
      <c r="O267" s="90">
        <f t="shared" si="8"/>
        <v>2.6674846953065606E-6</v>
      </c>
      <c r="P267" s="101"/>
      <c r="R267" s="90">
        <f t="shared" si="9"/>
        <v>1.6773851578251694E-6</v>
      </c>
      <c r="S267" s="101"/>
    </row>
    <row r="268" spans="2:19" x14ac:dyDescent="0.25">
      <c r="B268" s="127"/>
      <c r="C268" s="127"/>
      <c r="D268" s="106" t="s">
        <v>9925</v>
      </c>
      <c r="E268" s="106" t="s">
        <v>9725</v>
      </c>
      <c r="F268" s="47">
        <v>1</v>
      </c>
      <c r="G268" s="47">
        <v>1</v>
      </c>
      <c r="H268" s="47">
        <v>1</v>
      </c>
      <c r="I268" s="79">
        <v>1</v>
      </c>
      <c r="J268" s="47">
        <v>2</v>
      </c>
      <c r="K268" s="47">
        <v>2</v>
      </c>
      <c r="L268" s="47">
        <v>0</v>
      </c>
      <c r="M268" s="79">
        <v>0</v>
      </c>
      <c r="O268" s="90">
        <f t="shared" si="8"/>
        <v>2.6674846953065606E-6</v>
      </c>
      <c r="P268" s="101"/>
      <c r="R268" s="90">
        <f t="shared" si="9"/>
        <v>0</v>
      </c>
      <c r="S268" s="101"/>
    </row>
    <row r="269" spans="2:19" x14ac:dyDescent="0.25">
      <c r="B269" s="127"/>
      <c r="C269" s="127"/>
      <c r="D269" s="106" t="s">
        <v>9926</v>
      </c>
      <c r="E269" s="106" t="s">
        <v>9725</v>
      </c>
      <c r="F269" s="47">
        <v>1</v>
      </c>
      <c r="G269" s="47">
        <v>1</v>
      </c>
      <c r="H269" s="47">
        <v>1</v>
      </c>
      <c r="I269" s="79">
        <v>1</v>
      </c>
      <c r="J269" s="47">
        <v>2</v>
      </c>
      <c r="K269" s="47">
        <v>2</v>
      </c>
      <c r="L269" s="47">
        <v>0</v>
      </c>
      <c r="M269" s="79">
        <v>0</v>
      </c>
      <c r="O269" s="90">
        <f t="shared" si="8"/>
        <v>2.6674846953065606E-6</v>
      </c>
      <c r="P269" s="101"/>
      <c r="R269" s="90">
        <f t="shared" si="9"/>
        <v>0</v>
      </c>
      <c r="S269" s="101"/>
    </row>
    <row r="270" spans="2:19" x14ac:dyDescent="0.25">
      <c r="B270" s="127"/>
      <c r="C270" s="127"/>
      <c r="D270" s="106" t="s">
        <v>9927</v>
      </c>
      <c r="E270" s="106" t="s">
        <v>9725</v>
      </c>
      <c r="F270" s="47">
        <v>1</v>
      </c>
      <c r="G270" s="47">
        <v>1</v>
      </c>
      <c r="H270" s="47">
        <v>1</v>
      </c>
      <c r="I270" s="79">
        <v>1</v>
      </c>
      <c r="J270" s="47">
        <v>2</v>
      </c>
      <c r="K270" s="47">
        <v>2</v>
      </c>
      <c r="L270" s="47">
        <v>0</v>
      </c>
      <c r="M270" s="79">
        <v>0</v>
      </c>
      <c r="O270" s="90">
        <f t="shared" si="8"/>
        <v>2.6674846953065606E-6</v>
      </c>
      <c r="P270" s="101"/>
      <c r="R270" s="90">
        <f t="shared" si="9"/>
        <v>0</v>
      </c>
      <c r="S270" s="101"/>
    </row>
    <row r="271" spans="2:19" x14ac:dyDescent="0.25">
      <c r="B271" s="127"/>
      <c r="C271" s="127"/>
      <c r="D271" s="106" t="s">
        <v>9928</v>
      </c>
      <c r="E271" s="106" t="s">
        <v>9725</v>
      </c>
      <c r="F271" s="47">
        <v>1</v>
      </c>
      <c r="G271" s="47">
        <v>1</v>
      </c>
      <c r="H271" s="47">
        <v>1</v>
      </c>
      <c r="I271" s="79">
        <v>1</v>
      </c>
      <c r="J271" s="47">
        <v>2</v>
      </c>
      <c r="K271" s="47">
        <v>2</v>
      </c>
      <c r="L271" s="47">
        <v>0</v>
      </c>
      <c r="M271" s="79">
        <v>0</v>
      </c>
      <c r="O271" s="90">
        <f t="shared" si="8"/>
        <v>2.6674846953065606E-6</v>
      </c>
      <c r="P271" s="101"/>
      <c r="R271" s="90">
        <f t="shared" si="9"/>
        <v>0</v>
      </c>
      <c r="S271" s="101"/>
    </row>
    <row r="272" spans="2:19" x14ac:dyDescent="0.25">
      <c r="B272" s="127"/>
      <c r="C272" s="127"/>
      <c r="D272" s="106" t="s">
        <v>9929</v>
      </c>
      <c r="E272" s="106" t="s">
        <v>9725</v>
      </c>
      <c r="F272" s="47">
        <v>1</v>
      </c>
      <c r="G272" s="47">
        <v>1</v>
      </c>
      <c r="H272" s="47">
        <v>1</v>
      </c>
      <c r="I272" s="79">
        <v>1</v>
      </c>
      <c r="J272" s="47">
        <v>2</v>
      </c>
      <c r="K272" s="47">
        <v>2</v>
      </c>
      <c r="L272" s="47">
        <v>0</v>
      </c>
      <c r="M272" s="79">
        <v>0</v>
      </c>
      <c r="O272" s="90">
        <f t="shared" si="8"/>
        <v>2.6674846953065606E-6</v>
      </c>
      <c r="P272" s="101"/>
      <c r="R272" s="90">
        <f t="shared" si="9"/>
        <v>0</v>
      </c>
      <c r="S272" s="101"/>
    </row>
    <row r="273" spans="2:19" x14ac:dyDescent="0.25">
      <c r="B273" s="127"/>
      <c r="C273" s="127"/>
      <c r="D273" s="106" t="s">
        <v>9930</v>
      </c>
      <c r="E273" s="106" t="s">
        <v>9725</v>
      </c>
      <c r="F273" s="47">
        <v>2</v>
      </c>
      <c r="G273" s="47">
        <v>2</v>
      </c>
      <c r="H273" s="47">
        <v>2</v>
      </c>
      <c r="I273" s="79">
        <v>1</v>
      </c>
      <c r="J273" s="47">
        <v>2</v>
      </c>
      <c r="K273" s="47">
        <v>2</v>
      </c>
      <c r="L273" s="47">
        <v>0</v>
      </c>
      <c r="M273" s="79">
        <v>0</v>
      </c>
      <c r="O273" s="90">
        <f t="shared" si="8"/>
        <v>2.6674846953065606E-6</v>
      </c>
      <c r="P273" s="101"/>
      <c r="R273" s="90">
        <f t="shared" si="9"/>
        <v>0</v>
      </c>
      <c r="S273" s="101"/>
    </row>
    <row r="274" spans="2:19" x14ac:dyDescent="0.25">
      <c r="B274" s="127"/>
      <c r="C274" s="127"/>
      <c r="D274" s="106" t="s">
        <v>9931</v>
      </c>
      <c r="E274" s="106" t="s">
        <v>9725</v>
      </c>
      <c r="F274" s="47">
        <v>1</v>
      </c>
      <c r="G274" s="47">
        <v>1</v>
      </c>
      <c r="H274" s="47">
        <v>1</v>
      </c>
      <c r="I274" s="79">
        <v>1</v>
      </c>
      <c r="J274" s="47">
        <v>2</v>
      </c>
      <c r="K274" s="47">
        <v>2</v>
      </c>
      <c r="L274" s="47">
        <v>0</v>
      </c>
      <c r="M274" s="79">
        <v>0</v>
      </c>
      <c r="O274" s="90">
        <f t="shared" si="8"/>
        <v>2.6674846953065606E-6</v>
      </c>
      <c r="P274" s="101"/>
      <c r="R274" s="90">
        <f t="shared" si="9"/>
        <v>0</v>
      </c>
      <c r="S274" s="101"/>
    </row>
    <row r="275" spans="2:19" x14ac:dyDescent="0.25">
      <c r="B275" s="127"/>
      <c r="C275" s="127"/>
      <c r="D275" s="106" t="s">
        <v>9932</v>
      </c>
      <c r="E275" s="106" t="s">
        <v>9725</v>
      </c>
      <c r="F275" s="47">
        <v>1</v>
      </c>
      <c r="G275" s="47">
        <v>1</v>
      </c>
      <c r="H275" s="47">
        <v>1</v>
      </c>
      <c r="I275" s="79">
        <v>1</v>
      </c>
      <c r="J275" s="47">
        <v>2</v>
      </c>
      <c r="K275" s="47">
        <v>2</v>
      </c>
      <c r="L275" s="47">
        <v>0</v>
      </c>
      <c r="M275" s="79">
        <v>0</v>
      </c>
      <c r="O275" s="90">
        <f t="shared" si="8"/>
        <v>2.6674846953065606E-6</v>
      </c>
      <c r="P275" s="101"/>
      <c r="R275" s="90">
        <f t="shared" si="9"/>
        <v>0</v>
      </c>
      <c r="S275" s="101"/>
    </row>
    <row r="276" spans="2:19" x14ac:dyDescent="0.25">
      <c r="B276" s="127"/>
      <c r="C276" s="127"/>
      <c r="D276" s="106" t="s">
        <v>9933</v>
      </c>
      <c r="E276" s="106" t="s">
        <v>9725</v>
      </c>
      <c r="F276" s="47">
        <v>1</v>
      </c>
      <c r="G276" s="47">
        <v>1</v>
      </c>
      <c r="H276" s="47">
        <v>1</v>
      </c>
      <c r="I276" s="79">
        <v>1</v>
      </c>
      <c r="J276" s="47">
        <v>2</v>
      </c>
      <c r="K276" s="47">
        <v>2</v>
      </c>
      <c r="L276" s="47">
        <v>0</v>
      </c>
      <c r="M276" s="79">
        <v>0</v>
      </c>
      <c r="O276" s="90">
        <f t="shared" si="8"/>
        <v>2.6674846953065606E-6</v>
      </c>
      <c r="P276" s="101"/>
      <c r="R276" s="90">
        <f t="shared" si="9"/>
        <v>0</v>
      </c>
      <c r="S276" s="101"/>
    </row>
    <row r="277" spans="2:19" x14ac:dyDescent="0.25">
      <c r="B277" s="127"/>
      <c r="C277" s="127"/>
      <c r="D277" s="106" t="s">
        <v>9934</v>
      </c>
      <c r="E277" s="106" t="s">
        <v>9723</v>
      </c>
      <c r="F277" s="47">
        <v>2</v>
      </c>
      <c r="G277" s="47">
        <v>2</v>
      </c>
      <c r="H277" s="47">
        <v>2</v>
      </c>
      <c r="I277" s="79">
        <v>2</v>
      </c>
      <c r="J277" s="47">
        <v>2</v>
      </c>
      <c r="K277" s="47">
        <v>2</v>
      </c>
      <c r="L277" s="47">
        <v>0</v>
      </c>
      <c r="M277" s="79">
        <v>0</v>
      </c>
      <c r="O277" s="90">
        <f t="shared" si="8"/>
        <v>5.3349693906131213E-6</v>
      </c>
      <c r="P277" s="101"/>
      <c r="R277" s="90">
        <f t="shared" si="9"/>
        <v>0</v>
      </c>
      <c r="S277" s="101"/>
    </row>
    <row r="278" spans="2:19" x14ac:dyDescent="0.25">
      <c r="B278" s="127"/>
      <c r="C278" s="127"/>
      <c r="D278" s="106" t="s">
        <v>9935</v>
      </c>
      <c r="E278" s="106" t="s">
        <v>9730</v>
      </c>
      <c r="F278" s="47">
        <v>3</v>
      </c>
      <c r="G278" s="47">
        <v>3</v>
      </c>
      <c r="H278" s="47">
        <v>3</v>
      </c>
      <c r="I278" s="79">
        <v>2</v>
      </c>
      <c r="J278" s="47">
        <v>0</v>
      </c>
      <c r="K278" s="47">
        <v>0</v>
      </c>
      <c r="L278" s="47">
        <v>0</v>
      </c>
      <c r="M278" s="79">
        <v>0</v>
      </c>
      <c r="O278" s="90">
        <f t="shared" si="8"/>
        <v>5.3349693906131213E-6</v>
      </c>
      <c r="P278" s="101"/>
      <c r="R278" s="90">
        <f t="shared" si="9"/>
        <v>0</v>
      </c>
      <c r="S278" s="101"/>
    </row>
    <row r="279" spans="2:19" x14ac:dyDescent="0.25">
      <c r="B279" s="127"/>
      <c r="C279" s="127"/>
      <c r="D279" s="106" t="s">
        <v>9936</v>
      </c>
      <c r="E279" s="106" t="s">
        <v>9730</v>
      </c>
      <c r="F279" s="47">
        <v>3</v>
      </c>
      <c r="G279" s="47">
        <v>3</v>
      </c>
      <c r="H279" s="47">
        <v>3</v>
      </c>
      <c r="I279" s="79">
        <v>1</v>
      </c>
      <c r="J279" s="47">
        <v>0</v>
      </c>
      <c r="K279" s="47">
        <v>0</v>
      </c>
      <c r="L279" s="47">
        <v>0</v>
      </c>
      <c r="M279" s="79">
        <v>0</v>
      </c>
      <c r="O279" s="90">
        <f t="shared" si="8"/>
        <v>2.6674846953065606E-6</v>
      </c>
      <c r="P279" s="101"/>
      <c r="R279" s="90">
        <f t="shared" si="9"/>
        <v>0</v>
      </c>
      <c r="S279" s="101"/>
    </row>
    <row r="280" spans="2:19" x14ac:dyDescent="0.25">
      <c r="B280" s="127"/>
      <c r="C280" s="127"/>
      <c r="D280" s="106" t="s">
        <v>9937</v>
      </c>
      <c r="E280" s="106" t="s">
        <v>9743</v>
      </c>
      <c r="F280" s="47">
        <v>9</v>
      </c>
      <c r="G280" s="47">
        <v>9</v>
      </c>
      <c r="H280" s="47">
        <v>9</v>
      </c>
      <c r="I280" s="79">
        <v>0</v>
      </c>
      <c r="J280" s="47">
        <v>5</v>
      </c>
      <c r="K280" s="47">
        <v>5</v>
      </c>
      <c r="L280" s="47">
        <v>0</v>
      </c>
      <c r="M280" s="79">
        <v>1</v>
      </c>
      <c r="O280" s="90">
        <f t="shared" si="8"/>
        <v>0</v>
      </c>
      <c r="P280" s="101"/>
      <c r="R280" s="90">
        <f t="shared" si="9"/>
        <v>1.6773851578251694E-6</v>
      </c>
      <c r="S280" s="101"/>
    </row>
    <row r="281" spans="2:19" x14ac:dyDescent="0.25">
      <c r="B281" s="127"/>
      <c r="C281" s="127"/>
      <c r="D281" s="106" t="s">
        <v>9938</v>
      </c>
      <c r="E281" s="106" t="s">
        <v>9743</v>
      </c>
      <c r="F281" s="47">
        <v>11</v>
      </c>
      <c r="G281" s="47">
        <v>11</v>
      </c>
      <c r="H281" s="47">
        <v>11</v>
      </c>
      <c r="I281" s="79">
        <v>0</v>
      </c>
      <c r="J281" s="47">
        <v>1</v>
      </c>
      <c r="K281" s="47">
        <v>1</v>
      </c>
      <c r="L281" s="47">
        <v>0</v>
      </c>
      <c r="M281" s="79">
        <v>1</v>
      </c>
      <c r="O281" s="90">
        <f t="shared" si="8"/>
        <v>0</v>
      </c>
      <c r="P281" s="101"/>
      <c r="R281" s="90">
        <f t="shared" si="9"/>
        <v>1.6773851578251694E-6</v>
      </c>
      <c r="S281" s="101"/>
    </row>
    <row r="282" spans="2:19" x14ac:dyDescent="0.25">
      <c r="B282" s="127"/>
      <c r="C282" s="127"/>
      <c r="D282" s="106" t="s">
        <v>9939</v>
      </c>
      <c r="E282" s="106" t="s">
        <v>9730</v>
      </c>
      <c r="F282" s="47">
        <v>3</v>
      </c>
      <c r="G282" s="47">
        <v>3</v>
      </c>
      <c r="H282" s="47">
        <v>3</v>
      </c>
      <c r="I282" s="79">
        <v>3</v>
      </c>
      <c r="J282" s="47">
        <v>0</v>
      </c>
      <c r="K282" s="47">
        <v>0</v>
      </c>
      <c r="L282" s="47">
        <v>0</v>
      </c>
      <c r="M282" s="79">
        <v>0</v>
      </c>
      <c r="O282" s="90">
        <f t="shared" si="8"/>
        <v>8.0024540859196824E-6</v>
      </c>
      <c r="P282" s="101"/>
      <c r="R282" s="90">
        <f t="shared" si="9"/>
        <v>0</v>
      </c>
      <c r="S282" s="101"/>
    </row>
    <row r="283" spans="2:19" x14ac:dyDescent="0.25">
      <c r="B283" s="127"/>
      <c r="C283" s="127"/>
      <c r="D283" s="106" t="s">
        <v>9940</v>
      </c>
      <c r="E283" s="106" t="s">
        <v>9941</v>
      </c>
      <c r="F283" s="47">
        <v>1</v>
      </c>
      <c r="G283" s="47">
        <v>1</v>
      </c>
      <c r="H283" s="47">
        <v>1</v>
      </c>
      <c r="I283" s="79">
        <v>1</v>
      </c>
      <c r="J283" s="47">
        <v>0</v>
      </c>
      <c r="K283" s="47">
        <v>0</v>
      </c>
      <c r="L283" s="47">
        <v>0</v>
      </c>
      <c r="M283" s="79">
        <v>0</v>
      </c>
      <c r="O283" s="90">
        <f t="shared" si="8"/>
        <v>2.6674846953065606E-6</v>
      </c>
      <c r="P283" s="101"/>
      <c r="R283" s="90">
        <f t="shared" si="9"/>
        <v>0</v>
      </c>
      <c r="S283" s="101"/>
    </row>
    <row r="284" spans="2:19" x14ac:dyDescent="0.25">
      <c r="B284" s="127"/>
      <c r="C284" s="127"/>
      <c r="D284" s="127" t="s">
        <v>9942</v>
      </c>
      <c r="E284" s="106" t="s">
        <v>9743</v>
      </c>
      <c r="F284" s="47">
        <v>1</v>
      </c>
      <c r="G284" s="47">
        <v>1</v>
      </c>
      <c r="H284" s="47">
        <v>1</v>
      </c>
      <c r="I284" s="79">
        <v>1</v>
      </c>
      <c r="J284" s="47">
        <v>0</v>
      </c>
      <c r="K284" s="47">
        <v>0</v>
      </c>
      <c r="L284" s="47">
        <v>0</v>
      </c>
      <c r="M284" s="79">
        <v>0</v>
      </c>
      <c r="O284" s="90">
        <f t="shared" si="8"/>
        <v>2.6674846953065606E-6</v>
      </c>
      <c r="P284" s="101"/>
      <c r="R284" s="90">
        <f t="shared" si="9"/>
        <v>0</v>
      </c>
      <c r="S284" s="101"/>
    </row>
    <row r="285" spans="2:19" x14ac:dyDescent="0.25">
      <c r="B285" s="127"/>
      <c r="C285" s="127"/>
      <c r="D285" s="127"/>
      <c r="E285" s="106" t="s">
        <v>9725</v>
      </c>
      <c r="F285" s="47">
        <v>2</v>
      </c>
      <c r="G285" s="47">
        <v>2</v>
      </c>
      <c r="H285" s="47">
        <v>2</v>
      </c>
      <c r="I285" s="79">
        <v>1</v>
      </c>
      <c r="J285" s="47">
        <v>2</v>
      </c>
      <c r="K285" s="47">
        <v>2</v>
      </c>
      <c r="L285" s="47">
        <v>0</v>
      </c>
      <c r="M285" s="79">
        <v>0</v>
      </c>
      <c r="O285" s="90">
        <f t="shared" si="8"/>
        <v>2.6674846953065606E-6</v>
      </c>
      <c r="P285" s="101"/>
      <c r="R285" s="90">
        <f t="shared" si="9"/>
        <v>0</v>
      </c>
      <c r="S285" s="101"/>
    </row>
    <row r="286" spans="2:19" x14ac:dyDescent="0.25">
      <c r="B286" s="127"/>
      <c r="C286" s="127"/>
      <c r="D286" s="106" t="s">
        <v>9943</v>
      </c>
      <c r="E286" s="106" t="s">
        <v>9941</v>
      </c>
      <c r="F286" s="47">
        <v>1</v>
      </c>
      <c r="G286" s="47">
        <v>1</v>
      </c>
      <c r="H286" s="47">
        <v>1</v>
      </c>
      <c r="I286" s="79">
        <v>1</v>
      </c>
      <c r="J286" s="47">
        <v>0</v>
      </c>
      <c r="K286" s="47">
        <v>0</v>
      </c>
      <c r="L286" s="47">
        <v>0</v>
      </c>
      <c r="M286" s="79">
        <v>0</v>
      </c>
      <c r="O286" s="90">
        <f t="shared" si="8"/>
        <v>2.6674846953065606E-6</v>
      </c>
      <c r="P286" s="101"/>
      <c r="R286" s="90">
        <f t="shared" si="9"/>
        <v>0</v>
      </c>
      <c r="S286" s="101"/>
    </row>
    <row r="287" spans="2:19" x14ac:dyDescent="0.25">
      <c r="B287" s="127"/>
      <c r="C287" s="127"/>
      <c r="D287" s="106" t="s">
        <v>9944</v>
      </c>
      <c r="E287" s="106" t="s">
        <v>9945</v>
      </c>
      <c r="F287" s="47">
        <v>7</v>
      </c>
      <c r="G287" s="47">
        <v>7</v>
      </c>
      <c r="H287" s="47">
        <v>7</v>
      </c>
      <c r="I287" s="79">
        <v>7</v>
      </c>
      <c r="J287" s="47">
        <v>0</v>
      </c>
      <c r="K287" s="47">
        <v>0</v>
      </c>
      <c r="L287" s="47">
        <v>0</v>
      </c>
      <c r="M287" s="79">
        <v>0</v>
      </c>
      <c r="O287" s="90">
        <f t="shared" si="8"/>
        <v>1.8672392867145923E-5</v>
      </c>
      <c r="P287" s="101"/>
      <c r="R287" s="90">
        <f t="shared" si="9"/>
        <v>0</v>
      </c>
      <c r="S287" s="101"/>
    </row>
    <row r="288" spans="2:19" x14ac:dyDescent="0.25">
      <c r="B288" s="127"/>
      <c r="C288" s="127"/>
      <c r="D288" s="106" t="s">
        <v>9946</v>
      </c>
      <c r="E288" s="106" t="s">
        <v>9776</v>
      </c>
      <c r="F288" s="47">
        <v>1</v>
      </c>
      <c r="G288" s="47">
        <v>1</v>
      </c>
      <c r="H288" s="47">
        <v>1</v>
      </c>
      <c r="I288" s="79">
        <v>1</v>
      </c>
      <c r="J288" s="47">
        <v>2</v>
      </c>
      <c r="K288" s="47">
        <v>2</v>
      </c>
      <c r="L288" s="47">
        <v>0</v>
      </c>
      <c r="M288" s="79">
        <v>0</v>
      </c>
      <c r="O288" s="90">
        <f t="shared" si="8"/>
        <v>2.6674846953065606E-6</v>
      </c>
      <c r="P288" s="101"/>
      <c r="R288" s="90">
        <f t="shared" si="9"/>
        <v>0</v>
      </c>
      <c r="S288" s="101"/>
    </row>
    <row r="289" spans="2:19" x14ac:dyDescent="0.25">
      <c r="B289" s="127"/>
      <c r="C289" s="127"/>
      <c r="D289" s="106" t="s">
        <v>9947</v>
      </c>
      <c r="E289" s="106" t="s">
        <v>9941</v>
      </c>
      <c r="F289" s="47">
        <v>1</v>
      </c>
      <c r="G289" s="47">
        <v>1</v>
      </c>
      <c r="H289" s="47">
        <v>1</v>
      </c>
      <c r="I289" s="79">
        <v>1</v>
      </c>
      <c r="J289" s="47">
        <v>0</v>
      </c>
      <c r="K289" s="47">
        <v>0</v>
      </c>
      <c r="L289" s="47">
        <v>0</v>
      </c>
      <c r="M289" s="79">
        <v>0</v>
      </c>
      <c r="O289" s="90">
        <f t="shared" si="8"/>
        <v>2.6674846953065606E-6</v>
      </c>
      <c r="P289" s="101"/>
      <c r="R289" s="90">
        <f t="shared" si="9"/>
        <v>0</v>
      </c>
      <c r="S289" s="101"/>
    </row>
    <row r="290" spans="2:19" x14ac:dyDescent="0.25">
      <c r="B290" s="127"/>
      <c r="C290" s="127"/>
      <c r="D290" s="106" t="s">
        <v>9948</v>
      </c>
      <c r="E290" s="106" t="s">
        <v>9725</v>
      </c>
      <c r="F290" s="47">
        <v>6</v>
      </c>
      <c r="G290" s="47">
        <v>6</v>
      </c>
      <c r="H290" s="47">
        <v>6</v>
      </c>
      <c r="I290" s="79">
        <v>1</v>
      </c>
      <c r="J290" s="47">
        <v>5</v>
      </c>
      <c r="K290" s="47">
        <v>5</v>
      </c>
      <c r="L290" s="47">
        <v>0</v>
      </c>
      <c r="M290" s="79">
        <v>0</v>
      </c>
      <c r="O290" s="90">
        <f t="shared" si="8"/>
        <v>2.6674846953065606E-6</v>
      </c>
      <c r="P290" s="101"/>
      <c r="R290" s="90">
        <f t="shared" si="9"/>
        <v>0</v>
      </c>
      <c r="S290" s="101"/>
    </row>
    <row r="291" spans="2:19" x14ac:dyDescent="0.25">
      <c r="B291" s="127"/>
      <c r="C291" s="127"/>
      <c r="D291" s="106" t="s">
        <v>9949</v>
      </c>
      <c r="E291" s="106" t="s">
        <v>9725</v>
      </c>
      <c r="F291" s="47">
        <v>5</v>
      </c>
      <c r="G291" s="47">
        <v>5</v>
      </c>
      <c r="H291" s="47">
        <v>5</v>
      </c>
      <c r="I291" s="79">
        <v>1</v>
      </c>
      <c r="J291" s="47">
        <v>4</v>
      </c>
      <c r="K291" s="47">
        <v>4</v>
      </c>
      <c r="L291" s="47">
        <v>0</v>
      </c>
      <c r="M291" s="79">
        <v>0</v>
      </c>
      <c r="O291" s="90">
        <f t="shared" si="8"/>
        <v>2.6674846953065606E-6</v>
      </c>
      <c r="P291" s="101"/>
      <c r="R291" s="90">
        <f t="shared" si="9"/>
        <v>0</v>
      </c>
      <c r="S291" s="101"/>
    </row>
    <row r="292" spans="2:19" x14ac:dyDescent="0.25">
      <c r="B292" s="127"/>
      <c r="C292" s="127"/>
      <c r="D292" s="106" t="s">
        <v>9950</v>
      </c>
      <c r="E292" s="106" t="s">
        <v>9725</v>
      </c>
      <c r="F292" s="47">
        <v>5</v>
      </c>
      <c r="G292" s="47">
        <v>5</v>
      </c>
      <c r="H292" s="47">
        <v>5</v>
      </c>
      <c r="I292" s="79">
        <v>1</v>
      </c>
      <c r="J292" s="47">
        <v>4</v>
      </c>
      <c r="K292" s="47">
        <v>4</v>
      </c>
      <c r="L292" s="47">
        <v>0</v>
      </c>
      <c r="M292" s="79">
        <v>0</v>
      </c>
      <c r="O292" s="90">
        <f t="shared" si="8"/>
        <v>2.6674846953065606E-6</v>
      </c>
      <c r="P292" s="101"/>
      <c r="R292" s="90">
        <f t="shared" si="9"/>
        <v>0</v>
      </c>
      <c r="S292" s="101"/>
    </row>
    <row r="293" spans="2:19" x14ac:dyDescent="0.25">
      <c r="B293" s="127"/>
      <c r="C293" s="127"/>
      <c r="D293" s="127" t="s">
        <v>9951</v>
      </c>
      <c r="E293" s="106" t="s">
        <v>9743</v>
      </c>
      <c r="F293" s="47">
        <v>3</v>
      </c>
      <c r="G293" s="47">
        <v>3</v>
      </c>
      <c r="H293" s="47">
        <v>3</v>
      </c>
      <c r="I293" s="79">
        <v>1</v>
      </c>
      <c r="J293" s="47">
        <v>0</v>
      </c>
      <c r="K293" s="47">
        <v>0</v>
      </c>
      <c r="L293" s="47">
        <v>0</v>
      </c>
      <c r="M293" s="79">
        <v>0</v>
      </c>
      <c r="O293" s="90">
        <f t="shared" si="8"/>
        <v>2.6674846953065606E-6</v>
      </c>
      <c r="P293" s="101"/>
      <c r="R293" s="90">
        <f t="shared" si="9"/>
        <v>0</v>
      </c>
      <c r="S293" s="101"/>
    </row>
    <row r="294" spans="2:19" x14ac:dyDescent="0.25">
      <c r="B294" s="127"/>
      <c r="C294" s="127"/>
      <c r="D294" s="127"/>
      <c r="E294" s="106" t="s">
        <v>9725</v>
      </c>
      <c r="F294" s="47">
        <v>1</v>
      </c>
      <c r="G294" s="47">
        <v>1</v>
      </c>
      <c r="H294" s="47">
        <v>1</v>
      </c>
      <c r="I294" s="79">
        <v>1</v>
      </c>
      <c r="J294" s="47">
        <v>2</v>
      </c>
      <c r="K294" s="47">
        <v>2</v>
      </c>
      <c r="L294" s="47">
        <v>0</v>
      </c>
      <c r="M294" s="79">
        <v>0</v>
      </c>
      <c r="O294" s="90">
        <f t="shared" si="8"/>
        <v>2.6674846953065606E-6</v>
      </c>
      <c r="P294" s="101"/>
      <c r="R294" s="90">
        <f t="shared" si="9"/>
        <v>0</v>
      </c>
      <c r="S294" s="101"/>
    </row>
    <row r="295" spans="2:19" x14ac:dyDescent="0.25">
      <c r="B295" s="127"/>
      <c r="C295" s="127"/>
      <c r="D295" s="106" t="s">
        <v>9952</v>
      </c>
      <c r="E295" s="106" t="s">
        <v>9730</v>
      </c>
      <c r="F295" s="47">
        <v>5</v>
      </c>
      <c r="G295" s="47">
        <v>5</v>
      </c>
      <c r="H295" s="47">
        <v>5</v>
      </c>
      <c r="I295" s="79">
        <v>3</v>
      </c>
      <c r="J295" s="47">
        <v>0</v>
      </c>
      <c r="K295" s="47">
        <v>0</v>
      </c>
      <c r="L295" s="47">
        <v>0</v>
      </c>
      <c r="M295" s="79">
        <v>0</v>
      </c>
      <c r="O295" s="90">
        <f t="shared" si="8"/>
        <v>8.0024540859196824E-6</v>
      </c>
      <c r="P295" s="101"/>
      <c r="R295" s="90">
        <f t="shared" si="9"/>
        <v>0</v>
      </c>
      <c r="S295" s="101"/>
    </row>
    <row r="296" spans="2:19" x14ac:dyDescent="0.25">
      <c r="B296" s="127"/>
      <c r="C296" s="127"/>
      <c r="D296" s="106" t="s">
        <v>9953</v>
      </c>
      <c r="E296" s="106" t="s">
        <v>9725</v>
      </c>
      <c r="F296" s="47">
        <v>2</v>
      </c>
      <c r="G296" s="47">
        <v>2</v>
      </c>
      <c r="H296" s="47">
        <v>2</v>
      </c>
      <c r="I296" s="79">
        <v>1</v>
      </c>
      <c r="J296" s="47">
        <v>3</v>
      </c>
      <c r="K296" s="47">
        <v>3</v>
      </c>
      <c r="L296" s="47">
        <v>0</v>
      </c>
      <c r="M296" s="79">
        <v>0</v>
      </c>
      <c r="O296" s="90">
        <f t="shared" si="8"/>
        <v>2.6674846953065606E-6</v>
      </c>
      <c r="P296" s="101"/>
      <c r="R296" s="90">
        <f t="shared" si="9"/>
        <v>0</v>
      </c>
      <c r="S296" s="101"/>
    </row>
    <row r="297" spans="2:19" x14ac:dyDescent="0.25">
      <c r="B297" s="127"/>
      <c r="C297" s="127"/>
      <c r="D297" s="106" t="s">
        <v>9954</v>
      </c>
      <c r="E297" s="106" t="s">
        <v>9725</v>
      </c>
      <c r="F297" s="47">
        <v>2</v>
      </c>
      <c r="G297" s="47">
        <v>2</v>
      </c>
      <c r="H297" s="47">
        <v>2</v>
      </c>
      <c r="I297" s="79">
        <v>1</v>
      </c>
      <c r="J297" s="47">
        <v>3</v>
      </c>
      <c r="K297" s="47">
        <v>3</v>
      </c>
      <c r="L297" s="47">
        <v>0</v>
      </c>
      <c r="M297" s="79">
        <v>0</v>
      </c>
      <c r="O297" s="90">
        <f t="shared" si="8"/>
        <v>2.6674846953065606E-6</v>
      </c>
      <c r="P297" s="101"/>
      <c r="R297" s="90">
        <f t="shared" si="9"/>
        <v>0</v>
      </c>
      <c r="S297" s="101"/>
    </row>
    <row r="298" spans="2:19" x14ac:dyDescent="0.25">
      <c r="B298" s="127"/>
      <c r="C298" s="127"/>
      <c r="D298" s="106" t="s">
        <v>9955</v>
      </c>
      <c r="E298" s="106" t="s">
        <v>9730</v>
      </c>
      <c r="F298" s="47">
        <v>1</v>
      </c>
      <c r="G298" s="47">
        <v>1</v>
      </c>
      <c r="H298" s="47">
        <v>1</v>
      </c>
      <c r="I298" s="79">
        <v>1</v>
      </c>
      <c r="J298" s="47">
        <v>1</v>
      </c>
      <c r="K298" s="47">
        <v>1</v>
      </c>
      <c r="L298" s="47">
        <v>0</v>
      </c>
      <c r="M298" s="79">
        <v>0</v>
      </c>
      <c r="O298" s="90">
        <f t="shared" si="8"/>
        <v>2.6674846953065606E-6</v>
      </c>
      <c r="P298" s="101"/>
      <c r="R298" s="90">
        <f t="shared" si="9"/>
        <v>0</v>
      </c>
      <c r="S298" s="101"/>
    </row>
    <row r="299" spans="2:19" x14ac:dyDescent="0.25">
      <c r="B299" s="127"/>
      <c r="C299" s="127"/>
      <c r="D299" s="106" t="s">
        <v>9956</v>
      </c>
      <c r="E299" s="106" t="s">
        <v>9725</v>
      </c>
      <c r="F299" s="47">
        <v>7</v>
      </c>
      <c r="G299" s="47">
        <v>7</v>
      </c>
      <c r="H299" s="47">
        <v>7</v>
      </c>
      <c r="I299" s="79">
        <v>0</v>
      </c>
      <c r="J299" s="47">
        <v>3</v>
      </c>
      <c r="K299" s="47">
        <v>3</v>
      </c>
      <c r="L299" s="47">
        <v>0</v>
      </c>
      <c r="M299" s="79">
        <v>1</v>
      </c>
      <c r="O299" s="90">
        <f t="shared" si="8"/>
        <v>0</v>
      </c>
      <c r="P299" s="101"/>
      <c r="R299" s="90">
        <f t="shared" si="9"/>
        <v>1.6773851578251694E-6</v>
      </c>
      <c r="S299" s="101"/>
    </row>
    <row r="300" spans="2:19" x14ac:dyDescent="0.25">
      <c r="B300" s="127"/>
      <c r="C300" s="127"/>
      <c r="D300" s="106" t="s">
        <v>9957</v>
      </c>
      <c r="E300" s="106" t="s">
        <v>9743</v>
      </c>
      <c r="F300" s="47">
        <v>6</v>
      </c>
      <c r="G300" s="47">
        <v>6</v>
      </c>
      <c r="H300" s="47">
        <v>6</v>
      </c>
      <c r="I300" s="79">
        <v>0</v>
      </c>
      <c r="J300" s="47">
        <v>1</v>
      </c>
      <c r="K300" s="47">
        <v>1</v>
      </c>
      <c r="L300" s="47">
        <v>0</v>
      </c>
      <c r="M300" s="79">
        <v>1</v>
      </c>
      <c r="O300" s="90">
        <f t="shared" si="8"/>
        <v>0</v>
      </c>
      <c r="P300" s="101"/>
      <c r="R300" s="90">
        <f t="shared" si="9"/>
        <v>1.6773851578251694E-6</v>
      </c>
      <c r="S300" s="101"/>
    </row>
    <row r="301" spans="2:19" x14ac:dyDescent="0.25">
      <c r="B301" s="127"/>
      <c r="C301" s="127"/>
      <c r="D301" s="106" t="s">
        <v>9958</v>
      </c>
      <c r="E301" s="106" t="s">
        <v>9725</v>
      </c>
      <c r="F301" s="47">
        <v>5</v>
      </c>
      <c r="G301" s="47">
        <v>5</v>
      </c>
      <c r="H301" s="47">
        <v>5</v>
      </c>
      <c r="I301" s="79">
        <v>1</v>
      </c>
      <c r="J301" s="47">
        <v>4</v>
      </c>
      <c r="K301" s="47">
        <v>4</v>
      </c>
      <c r="L301" s="47">
        <v>0</v>
      </c>
      <c r="M301" s="79">
        <v>0</v>
      </c>
      <c r="O301" s="90">
        <f t="shared" si="8"/>
        <v>2.6674846953065606E-6</v>
      </c>
      <c r="P301" s="101"/>
      <c r="R301" s="90">
        <f t="shared" si="9"/>
        <v>0</v>
      </c>
      <c r="S301" s="101"/>
    </row>
    <row r="302" spans="2:19" x14ac:dyDescent="0.25">
      <c r="B302" s="127"/>
      <c r="C302" s="127"/>
      <c r="D302" s="106" t="s">
        <v>9959</v>
      </c>
      <c r="E302" s="106" t="s">
        <v>9725</v>
      </c>
      <c r="F302" s="47">
        <v>1</v>
      </c>
      <c r="G302" s="47">
        <v>1</v>
      </c>
      <c r="H302" s="47">
        <v>1</v>
      </c>
      <c r="I302" s="79">
        <v>0</v>
      </c>
      <c r="J302" s="47">
        <v>2</v>
      </c>
      <c r="K302" s="47">
        <v>2</v>
      </c>
      <c r="L302" s="47">
        <v>0</v>
      </c>
      <c r="M302" s="79">
        <v>1</v>
      </c>
      <c r="O302" s="90">
        <f t="shared" si="8"/>
        <v>0</v>
      </c>
      <c r="P302" s="101"/>
      <c r="R302" s="90">
        <f t="shared" si="9"/>
        <v>1.6773851578251694E-6</v>
      </c>
      <c r="S302" s="101"/>
    </row>
    <row r="303" spans="2:19" x14ac:dyDescent="0.25">
      <c r="B303" s="127"/>
      <c r="C303" s="127"/>
      <c r="D303" s="106" t="s">
        <v>9960</v>
      </c>
      <c r="E303" s="106" t="s">
        <v>9725</v>
      </c>
      <c r="F303" s="47">
        <v>7</v>
      </c>
      <c r="G303" s="47">
        <v>7</v>
      </c>
      <c r="H303" s="47">
        <v>7</v>
      </c>
      <c r="I303" s="79">
        <v>1</v>
      </c>
      <c r="J303" s="47">
        <v>6</v>
      </c>
      <c r="K303" s="47">
        <v>6</v>
      </c>
      <c r="L303" s="47">
        <v>0</v>
      </c>
      <c r="M303" s="79">
        <v>0</v>
      </c>
      <c r="O303" s="90">
        <f t="shared" si="8"/>
        <v>2.6674846953065606E-6</v>
      </c>
      <c r="P303" s="101"/>
      <c r="R303" s="90">
        <f t="shared" si="9"/>
        <v>0</v>
      </c>
      <c r="S303" s="101"/>
    </row>
    <row r="304" spans="2:19" x14ac:dyDescent="0.25">
      <c r="B304" s="127"/>
      <c r="C304" s="127"/>
      <c r="D304" s="106" t="s">
        <v>9961</v>
      </c>
      <c r="E304" s="106" t="s">
        <v>9725</v>
      </c>
      <c r="F304" s="47">
        <v>2</v>
      </c>
      <c r="G304" s="47">
        <v>2</v>
      </c>
      <c r="H304" s="47">
        <v>2</v>
      </c>
      <c r="I304" s="79">
        <v>1</v>
      </c>
      <c r="J304" s="47">
        <v>3</v>
      </c>
      <c r="K304" s="47">
        <v>3</v>
      </c>
      <c r="L304" s="47">
        <v>0</v>
      </c>
      <c r="M304" s="79">
        <v>0</v>
      </c>
      <c r="O304" s="90">
        <f t="shared" si="8"/>
        <v>2.6674846953065606E-6</v>
      </c>
      <c r="P304" s="101"/>
      <c r="R304" s="90">
        <f t="shared" si="9"/>
        <v>0</v>
      </c>
      <c r="S304" s="101"/>
    </row>
    <row r="305" spans="2:19" x14ac:dyDescent="0.25">
      <c r="B305" s="127"/>
      <c r="C305" s="127"/>
      <c r="D305" s="106" t="s">
        <v>9962</v>
      </c>
      <c r="E305" s="106" t="s">
        <v>9730</v>
      </c>
      <c r="F305" s="47">
        <v>2</v>
      </c>
      <c r="G305" s="47">
        <v>2</v>
      </c>
      <c r="H305" s="47">
        <v>2</v>
      </c>
      <c r="I305" s="79">
        <v>2</v>
      </c>
      <c r="J305" s="47">
        <v>0</v>
      </c>
      <c r="K305" s="47">
        <v>0</v>
      </c>
      <c r="L305" s="47">
        <v>0</v>
      </c>
      <c r="M305" s="79">
        <v>0</v>
      </c>
      <c r="O305" s="90">
        <f t="shared" si="8"/>
        <v>5.3349693906131213E-6</v>
      </c>
      <c r="P305" s="101"/>
      <c r="R305" s="90">
        <f t="shared" si="9"/>
        <v>0</v>
      </c>
      <c r="S305" s="101"/>
    </row>
    <row r="306" spans="2:19" x14ac:dyDescent="0.25">
      <c r="B306" s="127"/>
      <c r="C306" s="127"/>
      <c r="D306" s="106" t="s">
        <v>9963</v>
      </c>
      <c r="E306" s="106" t="s">
        <v>9725</v>
      </c>
      <c r="F306" s="47">
        <v>1</v>
      </c>
      <c r="G306" s="47">
        <v>1</v>
      </c>
      <c r="H306" s="47">
        <v>1</v>
      </c>
      <c r="I306" s="79">
        <v>1</v>
      </c>
      <c r="J306" s="47">
        <v>2</v>
      </c>
      <c r="K306" s="47">
        <v>2</v>
      </c>
      <c r="L306" s="47">
        <v>0</v>
      </c>
      <c r="M306" s="79">
        <v>0</v>
      </c>
      <c r="O306" s="90">
        <f t="shared" si="8"/>
        <v>2.6674846953065606E-6</v>
      </c>
      <c r="P306" s="101"/>
      <c r="R306" s="90">
        <f t="shared" si="9"/>
        <v>0</v>
      </c>
      <c r="S306" s="101"/>
    </row>
    <row r="307" spans="2:19" x14ac:dyDescent="0.25">
      <c r="B307" s="127"/>
      <c r="C307" s="127"/>
      <c r="D307" s="106" t="s">
        <v>9964</v>
      </c>
      <c r="E307" s="106" t="s">
        <v>9723</v>
      </c>
      <c r="F307" s="47">
        <v>5</v>
      </c>
      <c r="G307" s="47">
        <v>5</v>
      </c>
      <c r="H307" s="47">
        <v>5</v>
      </c>
      <c r="I307" s="79">
        <v>5</v>
      </c>
      <c r="J307" s="47">
        <v>4</v>
      </c>
      <c r="K307" s="47">
        <v>4</v>
      </c>
      <c r="L307" s="47">
        <v>0</v>
      </c>
      <c r="M307" s="79">
        <v>0</v>
      </c>
      <c r="O307" s="90">
        <f t="shared" si="8"/>
        <v>1.3337423476532803E-5</v>
      </c>
      <c r="P307" s="101"/>
      <c r="R307" s="90">
        <f t="shared" si="9"/>
        <v>0</v>
      </c>
      <c r="S307" s="101"/>
    </row>
    <row r="308" spans="2:19" x14ac:dyDescent="0.25">
      <c r="B308" s="127"/>
      <c r="C308" s="127"/>
      <c r="D308" s="106" t="s">
        <v>9965</v>
      </c>
      <c r="E308" s="106" t="s">
        <v>9725</v>
      </c>
      <c r="F308" s="47">
        <v>5</v>
      </c>
      <c r="G308" s="47">
        <v>5</v>
      </c>
      <c r="H308" s="47">
        <v>5</v>
      </c>
      <c r="I308" s="79">
        <v>4</v>
      </c>
      <c r="J308" s="47">
        <v>3</v>
      </c>
      <c r="K308" s="47">
        <v>3</v>
      </c>
      <c r="L308" s="47">
        <v>0</v>
      </c>
      <c r="M308" s="79">
        <v>0</v>
      </c>
      <c r="O308" s="90">
        <f t="shared" si="8"/>
        <v>1.0669938781226243E-5</v>
      </c>
      <c r="P308" s="101"/>
      <c r="R308" s="90">
        <f t="shared" si="9"/>
        <v>0</v>
      </c>
      <c r="S308" s="101"/>
    </row>
    <row r="309" spans="2:19" x14ac:dyDescent="0.25">
      <c r="B309" s="127"/>
      <c r="C309" s="127"/>
      <c r="D309" s="106" t="s">
        <v>9966</v>
      </c>
      <c r="E309" s="106" t="s">
        <v>9725</v>
      </c>
      <c r="F309" s="47">
        <v>4</v>
      </c>
      <c r="G309" s="47">
        <v>4</v>
      </c>
      <c r="H309" s="47">
        <v>4</v>
      </c>
      <c r="I309" s="79">
        <v>3</v>
      </c>
      <c r="J309" s="47">
        <v>3</v>
      </c>
      <c r="K309" s="47">
        <v>3</v>
      </c>
      <c r="L309" s="47">
        <v>0</v>
      </c>
      <c r="M309" s="79">
        <v>0</v>
      </c>
      <c r="O309" s="90">
        <f t="shared" si="8"/>
        <v>8.0024540859196824E-6</v>
      </c>
      <c r="P309" s="101"/>
      <c r="R309" s="90">
        <f t="shared" si="9"/>
        <v>0</v>
      </c>
      <c r="S309" s="101"/>
    </row>
    <row r="310" spans="2:19" x14ac:dyDescent="0.25">
      <c r="B310" s="127"/>
      <c r="C310" s="127"/>
      <c r="D310" s="106" t="s">
        <v>9967</v>
      </c>
      <c r="E310" s="106" t="s">
        <v>9725</v>
      </c>
      <c r="F310" s="47">
        <v>4</v>
      </c>
      <c r="G310" s="47">
        <v>4</v>
      </c>
      <c r="H310" s="47">
        <v>4</v>
      </c>
      <c r="I310" s="79">
        <v>3</v>
      </c>
      <c r="J310" s="47">
        <v>3</v>
      </c>
      <c r="K310" s="47">
        <v>3</v>
      </c>
      <c r="L310" s="47">
        <v>0</v>
      </c>
      <c r="M310" s="79">
        <v>0</v>
      </c>
      <c r="O310" s="90">
        <f t="shared" si="8"/>
        <v>8.0024540859196824E-6</v>
      </c>
      <c r="P310" s="101"/>
      <c r="R310" s="90">
        <f t="shared" si="9"/>
        <v>0</v>
      </c>
      <c r="S310" s="101"/>
    </row>
    <row r="311" spans="2:19" x14ac:dyDescent="0.25">
      <c r="B311" s="127"/>
      <c r="C311" s="127"/>
      <c r="D311" s="127" t="s">
        <v>9968</v>
      </c>
      <c r="E311" s="106"/>
      <c r="F311" s="47">
        <v>0</v>
      </c>
      <c r="G311" s="47">
        <v>0</v>
      </c>
      <c r="H311" s="47">
        <v>0</v>
      </c>
      <c r="I311" s="79">
        <v>0</v>
      </c>
      <c r="J311" s="47">
        <v>8</v>
      </c>
      <c r="K311" s="47">
        <v>8</v>
      </c>
      <c r="L311" s="47">
        <v>0</v>
      </c>
      <c r="M311" s="79">
        <v>1</v>
      </c>
      <c r="O311" s="90">
        <f t="shared" si="8"/>
        <v>0</v>
      </c>
      <c r="P311" s="101"/>
      <c r="R311" s="90">
        <f t="shared" si="9"/>
        <v>1.6773851578251694E-6</v>
      </c>
      <c r="S311" s="101"/>
    </row>
    <row r="312" spans="2:19" x14ac:dyDescent="0.25">
      <c r="B312" s="127"/>
      <c r="C312" s="127"/>
      <c r="D312" s="127"/>
      <c r="E312" s="106" t="s">
        <v>9969</v>
      </c>
      <c r="F312" s="47">
        <v>1</v>
      </c>
      <c r="G312" s="47">
        <v>1</v>
      </c>
      <c r="H312" s="47">
        <v>1</v>
      </c>
      <c r="I312" s="79">
        <v>1</v>
      </c>
      <c r="J312" s="47">
        <v>0</v>
      </c>
      <c r="K312" s="47">
        <v>0</v>
      </c>
      <c r="L312" s="47">
        <v>0</v>
      </c>
      <c r="M312" s="79">
        <v>0</v>
      </c>
      <c r="O312" s="90">
        <f t="shared" si="8"/>
        <v>2.6674846953065606E-6</v>
      </c>
      <c r="P312" s="101"/>
      <c r="R312" s="90">
        <f t="shared" si="9"/>
        <v>0</v>
      </c>
      <c r="S312" s="101"/>
    </row>
    <row r="313" spans="2:19" x14ac:dyDescent="0.25">
      <c r="B313" s="127"/>
      <c r="C313" s="127"/>
      <c r="D313" s="106" t="s">
        <v>9970</v>
      </c>
      <c r="E313" s="106" t="s">
        <v>9725</v>
      </c>
      <c r="F313" s="47">
        <v>4</v>
      </c>
      <c r="G313" s="47">
        <v>4</v>
      </c>
      <c r="H313" s="47">
        <v>4</v>
      </c>
      <c r="I313" s="79">
        <v>3</v>
      </c>
      <c r="J313" s="47">
        <v>2</v>
      </c>
      <c r="K313" s="47">
        <v>2</v>
      </c>
      <c r="L313" s="47">
        <v>0</v>
      </c>
      <c r="M313" s="79">
        <v>0</v>
      </c>
      <c r="O313" s="90">
        <f t="shared" si="8"/>
        <v>8.0024540859196824E-6</v>
      </c>
      <c r="P313" s="101"/>
      <c r="R313" s="90">
        <f t="shared" si="9"/>
        <v>0</v>
      </c>
      <c r="S313" s="101"/>
    </row>
    <row r="314" spans="2:19" x14ac:dyDescent="0.25">
      <c r="B314" s="127"/>
      <c r="C314" s="127"/>
      <c r="D314" s="127" t="s">
        <v>9971</v>
      </c>
      <c r="E314" s="106"/>
      <c r="F314" s="47">
        <v>0</v>
      </c>
      <c r="G314" s="47">
        <v>0</v>
      </c>
      <c r="H314" s="47">
        <v>0</v>
      </c>
      <c r="I314" s="79">
        <v>0</v>
      </c>
      <c r="J314" s="47">
        <v>8</v>
      </c>
      <c r="K314" s="47">
        <v>8</v>
      </c>
      <c r="L314" s="47">
        <v>0</v>
      </c>
      <c r="M314" s="79">
        <v>1</v>
      </c>
      <c r="O314" s="90">
        <f t="shared" si="8"/>
        <v>0</v>
      </c>
      <c r="P314" s="101"/>
      <c r="R314" s="90">
        <f t="shared" si="9"/>
        <v>1.6773851578251694E-6</v>
      </c>
      <c r="S314" s="101"/>
    </row>
    <row r="315" spans="2:19" x14ac:dyDescent="0.25">
      <c r="B315" s="127"/>
      <c r="C315" s="127"/>
      <c r="D315" s="127"/>
      <c r="E315" s="106" t="s">
        <v>9972</v>
      </c>
      <c r="F315" s="47">
        <v>4</v>
      </c>
      <c r="G315" s="47">
        <v>4</v>
      </c>
      <c r="H315" s="47">
        <v>4</v>
      </c>
      <c r="I315" s="79">
        <v>2</v>
      </c>
      <c r="J315" s="47">
        <v>1</v>
      </c>
      <c r="K315" s="47">
        <v>1</v>
      </c>
      <c r="L315" s="47">
        <v>0</v>
      </c>
      <c r="M315" s="79">
        <v>0</v>
      </c>
      <c r="O315" s="90">
        <f t="shared" si="8"/>
        <v>5.3349693906131213E-6</v>
      </c>
      <c r="P315" s="101"/>
      <c r="R315" s="90">
        <f t="shared" si="9"/>
        <v>0</v>
      </c>
      <c r="S315" s="101"/>
    </row>
    <row r="316" spans="2:19" x14ac:dyDescent="0.25">
      <c r="B316" s="127"/>
      <c r="C316" s="127"/>
      <c r="D316" s="106" t="s">
        <v>9973</v>
      </c>
      <c r="E316" s="106" t="s">
        <v>9725</v>
      </c>
      <c r="F316" s="47">
        <v>2</v>
      </c>
      <c r="G316" s="47">
        <v>2</v>
      </c>
      <c r="H316" s="47">
        <v>2</v>
      </c>
      <c r="I316" s="79">
        <v>1</v>
      </c>
      <c r="J316" s="47">
        <v>2</v>
      </c>
      <c r="K316" s="47">
        <v>2</v>
      </c>
      <c r="L316" s="47">
        <v>0</v>
      </c>
      <c r="M316" s="79">
        <v>0</v>
      </c>
      <c r="O316" s="90">
        <f t="shared" si="8"/>
        <v>2.6674846953065606E-6</v>
      </c>
      <c r="P316" s="101"/>
      <c r="R316" s="90">
        <f t="shared" si="9"/>
        <v>0</v>
      </c>
      <c r="S316" s="101"/>
    </row>
    <row r="317" spans="2:19" x14ac:dyDescent="0.25">
      <c r="B317" s="127"/>
      <c r="C317" s="127"/>
      <c r="D317" s="106" t="s">
        <v>9974</v>
      </c>
      <c r="E317" s="106" t="s">
        <v>9975</v>
      </c>
      <c r="F317" s="47">
        <v>1</v>
      </c>
      <c r="G317" s="47">
        <v>1</v>
      </c>
      <c r="H317" s="47">
        <v>1</v>
      </c>
      <c r="I317" s="79">
        <v>1</v>
      </c>
      <c r="J317" s="47">
        <v>1</v>
      </c>
      <c r="K317" s="47">
        <v>1</v>
      </c>
      <c r="L317" s="47">
        <v>0</v>
      </c>
      <c r="M317" s="79">
        <v>0</v>
      </c>
      <c r="O317" s="90">
        <f t="shared" si="8"/>
        <v>2.6674846953065606E-6</v>
      </c>
      <c r="P317" s="101"/>
      <c r="R317" s="90">
        <f t="shared" si="9"/>
        <v>0</v>
      </c>
      <c r="S317" s="101"/>
    </row>
    <row r="318" spans="2:19" x14ac:dyDescent="0.25">
      <c r="B318" s="127"/>
      <c r="C318" s="127"/>
      <c r="D318" s="106" t="s">
        <v>9976</v>
      </c>
      <c r="E318" s="106" t="s">
        <v>9725</v>
      </c>
      <c r="F318" s="47">
        <v>1</v>
      </c>
      <c r="G318" s="47">
        <v>1</v>
      </c>
      <c r="H318" s="47">
        <v>1</v>
      </c>
      <c r="I318" s="79">
        <v>1</v>
      </c>
      <c r="J318" s="47">
        <v>2</v>
      </c>
      <c r="K318" s="47">
        <v>2</v>
      </c>
      <c r="L318" s="47">
        <v>0</v>
      </c>
      <c r="M318" s="79">
        <v>0</v>
      </c>
      <c r="O318" s="90">
        <f t="shared" si="8"/>
        <v>2.6674846953065606E-6</v>
      </c>
      <c r="P318" s="101"/>
      <c r="R318" s="90">
        <f t="shared" si="9"/>
        <v>0</v>
      </c>
      <c r="S318" s="101"/>
    </row>
    <row r="319" spans="2:19" x14ac:dyDescent="0.25">
      <c r="B319" s="127"/>
      <c r="C319" s="127"/>
      <c r="D319" s="106" t="s">
        <v>9977</v>
      </c>
      <c r="E319" s="106" t="s">
        <v>9725</v>
      </c>
      <c r="F319" s="47">
        <v>4</v>
      </c>
      <c r="G319" s="47">
        <v>4</v>
      </c>
      <c r="H319" s="47">
        <v>4</v>
      </c>
      <c r="I319" s="79">
        <v>1</v>
      </c>
      <c r="J319" s="47">
        <v>3</v>
      </c>
      <c r="K319" s="47">
        <v>3</v>
      </c>
      <c r="L319" s="47">
        <v>0</v>
      </c>
      <c r="M319" s="79">
        <v>0</v>
      </c>
      <c r="O319" s="90">
        <f t="shared" si="8"/>
        <v>2.6674846953065606E-6</v>
      </c>
      <c r="P319" s="101"/>
      <c r="R319" s="90">
        <f t="shared" si="9"/>
        <v>0</v>
      </c>
      <c r="S319" s="101"/>
    </row>
    <row r="320" spans="2:19" x14ac:dyDescent="0.25">
      <c r="B320" s="127"/>
      <c r="C320" s="127"/>
      <c r="D320" s="106" t="s">
        <v>9978</v>
      </c>
      <c r="E320" s="106" t="s">
        <v>9725</v>
      </c>
      <c r="F320" s="47">
        <v>2</v>
      </c>
      <c r="G320" s="47">
        <v>2</v>
      </c>
      <c r="H320" s="47">
        <v>2</v>
      </c>
      <c r="I320" s="79">
        <v>1</v>
      </c>
      <c r="J320" s="47">
        <v>2</v>
      </c>
      <c r="K320" s="47">
        <v>2</v>
      </c>
      <c r="L320" s="47">
        <v>0</v>
      </c>
      <c r="M320" s="79">
        <v>0</v>
      </c>
      <c r="O320" s="90">
        <f t="shared" si="8"/>
        <v>2.6674846953065606E-6</v>
      </c>
      <c r="P320" s="101"/>
      <c r="R320" s="90">
        <f t="shared" si="9"/>
        <v>0</v>
      </c>
      <c r="S320" s="101"/>
    </row>
    <row r="321" spans="2:19" x14ac:dyDescent="0.25">
      <c r="B321" s="127"/>
      <c r="C321" s="127"/>
      <c r="D321" s="106" t="s">
        <v>9979</v>
      </c>
      <c r="E321" s="106" t="s">
        <v>9725</v>
      </c>
      <c r="F321" s="47">
        <v>2</v>
      </c>
      <c r="G321" s="47">
        <v>2</v>
      </c>
      <c r="H321" s="47">
        <v>2</v>
      </c>
      <c r="I321" s="79">
        <v>1</v>
      </c>
      <c r="J321" s="47">
        <v>2</v>
      </c>
      <c r="K321" s="47">
        <v>2</v>
      </c>
      <c r="L321" s="47">
        <v>0</v>
      </c>
      <c r="M321" s="79">
        <v>0</v>
      </c>
      <c r="O321" s="90">
        <f t="shared" si="8"/>
        <v>2.6674846953065606E-6</v>
      </c>
      <c r="P321" s="101"/>
      <c r="R321" s="90">
        <f t="shared" si="9"/>
        <v>0</v>
      </c>
      <c r="S321" s="101"/>
    </row>
    <row r="322" spans="2:19" x14ac:dyDescent="0.25">
      <c r="B322" s="127"/>
      <c r="C322" s="127"/>
      <c r="D322" s="106" t="s">
        <v>9980</v>
      </c>
      <c r="E322" s="106" t="s">
        <v>9725</v>
      </c>
      <c r="F322" s="47">
        <v>2</v>
      </c>
      <c r="G322" s="47">
        <v>2</v>
      </c>
      <c r="H322" s="47">
        <v>2</v>
      </c>
      <c r="I322" s="79">
        <v>1</v>
      </c>
      <c r="J322" s="47">
        <v>2</v>
      </c>
      <c r="K322" s="47">
        <v>2</v>
      </c>
      <c r="L322" s="47">
        <v>0</v>
      </c>
      <c r="M322" s="79">
        <v>0</v>
      </c>
      <c r="O322" s="90">
        <f t="shared" si="8"/>
        <v>2.6674846953065606E-6</v>
      </c>
      <c r="P322" s="101"/>
      <c r="R322" s="90">
        <f t="shared" si="9"/>
        <v>0</v>
      </c>
      <c r="S322" s="101"/>
    </row>
    <row r="323" spans="2:19" x14ac:dyDescent="0.25">
      <c r="B323" s="127"/>
      <c r="C323" s="127"/>
      <c r="D323" s="106" t="s">
        <v>9981</v>
      </c>
      <c r="E323" s="106" t="s">
        <v>9725</v>
      </c>
      <c r="F323" s="47">
        <v>2</v>
      </c>
      <c r="G323" s="47">
        <v>2</v>
      </c>
      <c r="H323" s="47">
        <v>2</v>
      </c>
      <c r="I323" s="79">
        <v>1</v>
      </c>
      <c r="J323" s="47">
        <v>2</v>
      </c>
      <c r="K323" s="47">
        <v>2</v>
      </c>
      <c r="L323" s="47">
        <v>0</v>
      </c>
      <c r="M323" s="79">
        <v>0</v>
      </c>
      <c r="O323" s="90">
        <f t="shared" si="8"/>
        <v>2.6674846953065606E-6</v>
      </c>
      <c r="P323" s="101"/>
      <c r="R323" s="90">
        <f t="shared" si="9"/>
        <v>0</v>
      </c>
      <c r="S323" s="101"/>
    </row>
    <row r="324" spans="2:19" x14ac:dyDescent="0.25">
      <c r="B324" s="127"/>
      <c r="C324" s="127"/>
      <c r="D324" s="106" t="s">
        <v>9982</v>
      </c>
      <c r="E324" s="106" t="s">
        <v>9725</v>
      </c>
      <c r="F324" s="47">
        <v>2</v>
      </c>
      <c r="G324" s="47">
        <v>2</v>
      </c>
      <c r="H324" s="47">
        <v>2</v>
      </c>
      <c r="I324" s="79">
        <v>1</v>
      </c>
      <c r="J324" s="47">
        <v>2</v>
      </c>
      <c r="K324" s="47">
        <v>2</v>
      </c>
      <c r="L324" s="47">
        <v>0</v>
      </c>
      <c r="M324" s="79">
        <v>0</v>
      </c>
      <c r="O324" s="90">
        <f t="shared" si="8"/>
        <v>2.6674846953065606E-6</v>
      </c>
      <c r="P324" s="101"/>
      <c r="R324" s="90">
        <f t="shared" si="9"/>
        <v>0</v>
      </c>
      <c r="S324" s="101"/>
    </row>
    <row r="325" spans="2:19" x14ac:dyDescent="0.25">
      <c r="B325" s="127"/>
      <c r="C325" s="127"/>
      <c r="D325" s="106" t="s">
        <v>9983</v>
      </c>
      <c r="E325" s="106" t="s">
        <v>9725</v>
      </c>
      <c r="F325" s="47">
        <v>2</v>
      </c>
      <c r="G325" s="47">
        <v>2</v>
      </c>
      <c r="H325" s="47">
        <v>2</v>
      </c>
      <c r="I325" s="79">
        <v>1</v>
      </c>
      <c r="J325" s="47">
        <v>2</v>
      </c>
      <c r="K325" s="47">
        <v>2</v>
      </c>
      <c r="L325" s="47">
        <v>0</v>
      </c>
      <c r="M325" s="79">
        <v>0</v>
      </c>
      <c r="O325" s="90">
        <f t="shared" si="8"/>
        <v>2.6674846953065606E-6</v>
      </c>
      <c r="P325" s="101"/>
      <c r="R325" s="90">
        <f t="shared" si="9"/>
        <v>0</v>
      </c>
      <c r="S325" s="101"/>
    </row>
    <row r="326" spans="2:19" x14ac:dyDescent="0.25">
      <c r="B326" s="127"/>
      <c r="C326" s="127"/>
      <c r="D326" s="106" t="s">
        <v>9984</v>
      </c>
      <c r="E326" s="106" t="s">
        <v>9725</v>
      </c>
      <c r="F326" s="47">
        <v>2</v>
      </c>
      <c r="G326" s="47">
        <v>2</v>
      </c>
      <c r="H326" s="47">
        <v>2</v>
      </c>
      <c r="I326" s="79">
        <v>1</v>
      </c>
      <c r="J326" s="47">
        <v>2</v>
      </c>
      <c r="K326" s="47">
        <v>2</v>
      </c>
      <c r="L326" s="47">
        <v>0</v>
      </c>
      <c r="M326" s="79">
        <v>0</v>
      </c>
      <c r="O326" s="90">
        <f t="shared" si="8"/>
        <v>2.6674846953065606E-6</v>
      </c>
      <c r="P326" s="101"/>
      <c r="R326" s="90">
        <f t="shared" si="9"/>
        <v>0</v>
      </c>
      <c r="S326" s="101"/>
    </row>
    <row r="327" spans="2:19" x14ac:dyDescent="0.25">
      <c r="B327" s="127"/>
      <c r="C327" s="127"/>
      <c r="D327" s="106" t="s">
        <v>9985</v>
      </c>
      <c r="E327" s="106" t="s">
        <v>9743</v>
      </c>
      <c r="F327" s="47">
        <v>32</v>
      </c>
      <c r="G327" s="47">
        <v>32</v>
      </c>
      <c r="H327" s="47">
        <v>32</v>
      </c>
      <c r="I327" s="79">
        <v>0</v>
      </c>
      <c r="J327" s="47">
        <v>11</v>
      </c>
      <c r="K327" s="47">
        <v>11</v>
      </c>
      <c r="L327" s="47">
        <v>0</v>
      </c>
      <c r="M327" s="79">
        <v>9</v>
      </c>
      <c r="O327" s="90">
        <f t="shared" ref="O327:O390" si="10">I327/$O$3</f>
        <v>0</v>
      </c>
      <c r="P327" s="101"/>
      <c r="R327" s="90">
        <f t="shared" ref="R327:R390" si="11">M327/$R$3</f>
        <v>1.5096466420426525E-5</v>
      </c>
      <c r="S327" s="101"/>
    </row>
    <row r="328" spans="2:19" x14ac:dyDescent="0.25">
      <c r="B328" s="127"/>
      <c r="C328" s="127"/>
      <c r="D328" s="106" t="s">
        <v>9986</v>
      </c>
      <c r="E328" s="106" t="s">
        <v>9743</v>
      </c>
      <c r="F328" s="47">
        <v>8</v>
      </c>
      <c r="G328" s="47">
        <v>8</v>
      </c>
      <c r="H328" s="47">
        <v>8</v>
      </c>
      <c r="I328" s="79">
        <v>0</v>
      </c>
      <c r="J328" s="47">
        <v>1</v>
      </c>
      <c r="K328" s="47">
        <v>1</v>
      </c>
      <c r="L328" s="47">
        <v>0</v>
      </c>
      <c r="M328" s="79">
        <v>1</v>
      </c>
      <c r="O328" s="90">
        <f t="shared" si="10"/>
        <v>0</v>
      </c>
      <c r="P328" s="101"/>
      <c r="R328" s="90">
        <f t="shared" si="11"/>
        <v>1.6773851578251694E-6</v>
      </c>
      <c r="S328" s="101"/>
    </row>
    <row r="329" spans="2:19" x14ac:dyDescent="0.25">
      <c r="B329" s="127"/>
      <c r="C329" s="127"/>
      <c r="D329" s="106" t="s">
        <v>9987</v>
      </c>
      <c r="E329" s="106" t="s">
        <v>9725</v>
      </c>
      <c r="F329" s="47">
        <v>1</v>
      </c>
      <c r="G329" s="47">
        <v>1</v>
      </c>
      <c r="H329" s="47">
        <v>1</v>
      </c>
      <c r="I329" s="79">
        <v>1</v>
      </c>
      <c r="J329" s="47">
        <v>2</v>
      </c>
      <c r="K329" s="47">
        <v>2</v>
      </c>
      <c r="L329" s="47">
        <v>0</v>
      </c>
      <c r="M329" s="79">
        <v>0</v>
      </c>
      <c r="O329" s="90">
        <f t="shared" si="10"/>
        <v>2.6674846953065606E-6</v>
      </c>
      <c r="P329" s="101"/>
      <c r="R329" s="90">
        <f t="shared" si="11"/>
        <v>0</v>
      </c>
      <c r="S329" s="101"/>
    </row>
    <row r="330" spans="2:19" x14ac:dyDescent="0.25">
      <c r="B330" s="127"/>
      <c r="C330" s="127"/>
      <c r="D330" s="106" t="s">
        <v>9988</v>
      </c>
      <c r="E330" s="106" t="s">
        <v>9725</v>
      </c>
      <c r="F330" s="47">
        <v>3</v>
      </c>
      <c r="G330" s="47">
        <v>3</v>
      </c>
      <c r="H330" s="47">
        <v>3</v>
      </c>
      <c r="I330" s="79">
        <v>1</v>
      </c>
      <c r="J330" s="47">
        <v>3</v>
      </c>
      <c r="K330" s="47">
        <v>3</v>
      </c>
      <c r="L330" s="47">
        <v>0</v>
      </c>
      <c r="M330" s="79">
        <v>0</v>
      </c>
      <c r="O330" s="90">
        <f t="shared" si="10"/>
        <v>2.6674846953065606E-6</v>
      </c>
      <c r="P330" s="101"/>
      <c r="R330" s="90">
        <f t="shared" si="11"/>
        <v>0</v>
      </c>
      <c r="S330" s="101"/>
    </row>
    <row r="331" spans="2:19" x14ac:dyDescent="0.25">
      <c r="B331" s="127"/>
      <c r="C331" s="127"/>
      <c r="D331" s="127" t="s">
        <v>9989</v>
      </c>
      <c r="E331" s="106" t="s">
        <v>9743</v>
      </c>
      <c r="F331" s="47">
        <v>6</v>
      </c>
      <c r="G331" s="47">
        <v>6</v>
      </c>
      <c r="H331" s="47">
        <v>6</v>
      </c>
      <c r="I331" s="79">
        <v>3</v>
      </c>
      <c r="J331" s="47">
        <v>0</v>
      </c>
      <c r="K331" s="47">
        <v>0</v>
      </c>
      <c r="L331" s="47">
        <v>0</v>
      </c>
      <c r="M331" s="79">
        <v>0</v>
      </c>
      <c r="O331" s="90">
        <f t="shared" si="10"/>
        <v>8.0024540859196824E-6</v>
      </c>
      <c r="P331" s="101"/>
      <c r="R331" s="90">
        <f t="shared" si="11"/>
        <v>0</v>
      </c>
      <c r="S331" s="101"/>
    </row>
    <row r="332" spans="2:19" x14ac:dyDescent="0.25">
      <c r="B332" s="127"/>
      <c r="C332" s="127"/>
      <c r="D332" s="127"/>
      <c r="E332" s="106" t="s">
        <v>9725</v>
      </c>
      <c r="F332" s="47">
        <v>2</v>
      </c>
      <c r="G332" s="47">
        <v>2</v>
      </c>
      <c r="H332" s="47">
        <v>2</v>
      </c>
      <c r="I332" s="79">
        <v>0</v>
      </c>
      <c r="J332" s="47">
        <v>2</v>
      </c>
      <c r="K332" s="47">
        <v>2</v>
      </c>
      <c r="L332" s="47">
        <v>0</v>
      </c>
      <c r="M332" s="79">
        <v>1</v>
      </c>
      <c r="O332" s="90">
        <f t="shared" si="10"/>
        <v>0</v>
      </c>
      <c r="P332" s="101"/>
      <c r="R332" s="90">
        <f t="shared" si="11"/>
        <v>1.6773851578251694E-6</v>
      </c>
      <c r="S332" s="101"/>
    </row>
    <row r="333" spans="2:19" x14ac:dyDescent="0.25">
      <c r="B333" s="127"/>
      <c r="C333" s="127"/>
      <c r="D333" s="106" t="s">
        <v>9990</v>
      </c>
      <c r="E333" s="106"/>
      <c r="F333" s="47">
        <v>1</v>
      </c>
      <c r="G333" s="47">
        <v>1</v>
      </c>
      <c r="H333" s="47">
        <v>1</v>
      </c>
      <c r="I333" s="79">
        <v>0</v>
      </c>
      <c r="J333" s="47">
        <v>7</v>
      </c>
      <c r="K333" s="47">
        <v>7</v>
      </c>
      <c r="L333" s="47">
        <v>0</v>
      </c>
      <c r="M333" s="79">
        <v>1</v>
      </c>
      <c r="O333" s="90">
        <f t="shared" si="10"/>
        <v>0</v>
      </c>
      <c r="P333" s="101"/>
      <c r="R333" s="90">
        <f t="shared" si="11"/>
        <v>1.6773851578251694E-6</v>
      </c>
      <c r="S333" s="101"/>
    </row>
    <row r="334" spans="2:19" x14ac:dyDescent="0.25">
      <c r="B334" s="127"/>
      <c r="C334" s="127"/>
      <c r="D334" s="106" t="s">
        <v>9991</v>
      </c>
      <c r="E334" s="106" t="s">
        <v>9725</v>
      </c>
      <c r="F334" s="47">
        <v>1</v>
      </c>
      <c r="G334" s="47">
        <v>1</v>
      </c>
      <c r="H334" s="47">
        <v>1</v>
      </c>
      <c r="I334" s="79">
        <v>1</v>
      </c>
      <c r="J334" s="47">
        <v>2</v>
      </c>
      <c r="K334" s="47">
        <v>2</v>
      </c>
      <c r="L334" s="47">
        <v>0</v>
      </c>
      <c r="M334" s="79">
        <v>0</v>
      </c>
      <c r="O334" s="90">
        <f t="shared" si="10"/>
        <v>2.6674846953065606E-6</v>
      </c>
      <c r="P334" s="101"/>
      <c r="R334" s="90">
        <f t="shared" si="11"/>
        <v>0</v>
      </c>
      <c r="S334" s="101"/>
    </row>
    <row r="335" spans="2:19" x14ac:dyDescent="0.25">
      <c r="B335" s="127"/>
      <c r="C335" s="127"/>
      <c r="D335" s="106" t="s">
        <v>9992</v>
      </c>
      <c r="E335" s="106" t="s">
        <v>9743</v>
      </c>
      <c r="F335" s="47">
        <v>12</v>
      </c>
      <c r="G335" s="47">
        <v>12</v>
      </c>
      <c r="H335" s="47">
        <v>12</v>
      </c>
      <c r="I335" s="79">
        <v>1</v>
      </c>
      <c r="J335" s="47">
        <v>0</v>
      </c>
      <c r="K335" s="47">
        <v>0</v>
      </c>
      <c r="L335" s="47">
        <v>0</v>
      </c>
      <c r="M335" s="79">
        <v>0</v>
      </c>
      <c r="O335" s="90">
        <f t="shared" si="10"/>
        <v>2.6674846953065606E-6</v>
      </c>
      <c r="P335" s="101"/>
      <c r="R335" s="90">
        <f t="shared" si="11"/>
        <v>0</v>
      </c>
      <c r="S335" s="101"/>
    </row>
    <row r="336" spans="2:19" x14ac:dyDescent="0.25">
      <c r="B336" s="127"/>
      <c r="C336" s="127"/>
      <c r="D336" s="106" t="s">
        <v>9993</v>
      </c>
      <c r="E336" s="106" t="s">
        <v>9725</v>
      </c>
      <c r="F336" s="47">
        <v>2</v>
      </c>
      <c r="G336" s="47">
        <v>2</v>
      </c>
      <c r="H336" s="47">
        <v>2</v>
      </c>
      <c r="I336" s="79">
        <v>1</v>
      </c>
      <c r="J336" s="47">
        <v>2</v>
      </c>
      <c r="K336" s="47">
        <v>2</v>
      </c>
      <c r="L336" s="47">
        <v>0</v>
      </c>
      <c r="M336" s="79">
        <v>0</v>
      </c>
      <c r="O336" s="90">
        <f t="shared" si="10"/>
        <v>2.6674846953065606E-6</v>
      </c>
      <c r="P336" s="101"/>
      <c r="R336" s="90">
        <f t="shared" si="11"/>
        <v>0</v>
      </c>
      <c r="S336" s="101"/>
    </row>
    <row r="337" spans="2:19" x14ac:dyDescent="0.25">
      <c r="B337" s="127"/>
      <c r="C337" s="127"/>
      <c r="D337" s="106" t="s">
        <v>9994</v>
      </c>
      <c r="E337" s="106" t="s">
        <v>9725</v>
      </c>
      <c r="F337" s="47">
        <v>1</v>
      </c>
      <c r="G337" s="47">
        <v>1</v>
      </c>
      <c r="H337" s="47">
        <v>1</v>
      </c>
      <c r="I337" s="79">
        <v>1</v>
      </c>
      <c r="J337" s="47">
        <v>2</v>
      </c>
      <c r="K337" s="47">
        <v>2</v>
      </c>
      <c r="L337" s="47">
        <v>0</v>
      </c>
      <c r="M337" s="79">
        <v>0</v>
      </c>
      <c r="O337" s="90">
        <f t="shared" si="10"/>
        <v>2.6674846953065606E-6</v>
      </c>
      <c r="P337" s="101"/>
      <c r="R337" s="90">
        <f t="shared" si="11"/>
        <v>0</v>
      </c>
      <c r="S337" s="101"/>
    </row>
    <row r="338" spans="2:19" x14ac:dyDescent="0.25">
      <c r="B338" s="127"/>
      <c r="C338" s="127"/>
      <c r="D338" s="106" t="s">
        <v>9995</v>
      </c>
      <c r="E338" s="106" t="s">
        <v>9725</v>
      </c>
      <c r="F338" s="47">
        <v>2</v>
      </c>
      <c r="G338" s="47">
        <v>2</v>
      </c>
      <c r="H338" s="47">
        <v>2</v>
      </c>
      <c r="I338" s="79">
        <v>1</v>
      </c>
      <c r="J338" s="47">
        <v>2</v>
      </c>
      <c r="K338" s="47">
        <v>2</v>
      </c>
      <c r="L338" s="47">
        <v>0</v>
      </c>
      <c r="M338" s="79">
        <v>0</v>
      </c>
      <c r="O338" s="90">
        <f t="shared" si="10"/>
        <v>2.6674846953065606E-6</v>
      </c>
      <c r="P338" s="101"/>
      <c r="R338" s="90">
        <f t="shared" si="11"/>
        <v>0</v>
      </c>
      <c r="S338" s="101"/>
    </row>
    <row r="339" spans="2:19" x14ac:dyDescent="0.25">
      <c r="B339" s="127"/>
      <c r="C339" s="127"/>
      <c r="D339" s="106" t="s">
        <v>9996</v>
      </c>
      <c r="E339" s="106" t="s">
        <v>9997</v>
      </c>
      <c r="F339" s="47">
        <v>1</v>
      </c>
      <c r="G339" s="47">
        <v>1</v>
      </c>
      <c r="H339" s="47">
        <v>1</v>
      </c>
      <c r="I339" s="79">
        <v>1</v>
      </c>
      <c r="J339" s="47">
        <v>0</v>
      </c>
      <c r="K339" s="47">
        <v>0</v>
      </c>
      <c r="L339" s="47">
        <v>0</v>
      </c>
      <c r="M339" s="79">
        <v>0</v>
      </c>
      <c r="O339" s="90">
        <f t="shared" si="10"/>
        <v>2.6674846953065606E-6</v>
      </c>
      <c r="P339" s="101"/>
      <c r="R339" s="90">
        <f t="shared" si="11"/>
        <v>0</v>
      </c>
      <c r="S339" s="101"/>
    </row>
    <row r="340" spans="2:19" x14ac:dyDescent="0.25">
      <c r="B340" s="127"/>
      <c r="C340" s="127"/>
      <c r="D340" s="106" t="s">
        <v>9998</v>
      </c>
      <c r="E340" s="106" t="s">
        <v>9725</v>
      </c>
      <c r="F340" s="47">
        <v>1</v>
      </c>
      <c r="G340" s="47">
        <v>1</v>
      </c>
      <c r="H340" s="47">
        <v>1</v>
      </c>
      <c r="I340" s="79">
        <v>1</v>
      </c>
      <c r="J340" s="47">
        <v>2</v>
      </c>
      <c r="K340" s="47">
        <v>2</v>
      </c>
      <c r="L340" s="47">
        <v>0</v>
      </c>
      <c r="M340" s="79">
        <v>0</v>
      </c>
      <c r="O340" s="90">
        <f t="shared" si="10"/>
        <v>2.6674846953065606E-6</v>
      </c>
      <c r="P340" s="101"/>
      <c r="R340" s="90">
        <f t="shared" si="11"/>
        <v>0</v>
      </c>
      <c r="S340" s="101"/>
    </row>
    <row r="341" spans="2:19" x14ac:dyDescent="0.25">
      <c r="B341" s="127"/>
      <c r="C341" s="127"/>
      <c r="D341" s="106" t="s">
        <v>9999</v>
      </c>
      <c r="E341" s="106" t="s">
        <v>9725</v>
      </c>
      <c r="F341" s="47">
        <v>1</v>
      </c>
      <c r="G341" s="47">
        <v>1</v>
      </c>
      <c r="H341" s="47">
        <v>1</v>
      </c>
      <c r="I341" s="79">
        <v>1</v>
      </c>
      <c r="J341" s="47">
        <v>2</v>
      </c>
      <c r="K341" s="47">
        <v>2</v>
      </c>
      <c r="L341" s="47">
        <v>0</v>
      </c>
      <c r="M341" s="79">
        <v>0</v>
      </c>
      <c r="O341" s="90">
        <f t="shared" si="10"/>
        <v>2.6674846953065606E-6</v>
      </c>
      <c r="P341" s="101"/>
      <c r="R341" s="90">
        <f t="shared" si="11"/>
        <v>0</v>
      </c>
      <c r="S341" s="101"/>
    </row>
    <row r="342" spans="2:19" x14ac:dyDescent="0.25">
      <c r="B342" s="127"/>
      <c r="C342" s="127"/>
      <c r="D342" s="106" t="s">
        <v>10000</v>
      </c>
      <c r="E342" s="106" t="s">
        <v>9725</v>
      </c>
      <c r="F342" s="47">
        <v>4</v>
      </c>
      <c r="G342" s="47">
        <v>4</v>
      </c>
      <c r="H342" s="47">
        <v>4</v>
      </c>
      <c r="I342" s="79">
        <v>1</v>
      </c>
      <c r="J342" s="47">
        <v>3</v>
      </c>
      <c r="K342" s="47">
        <v>3</v>
      </c>
      <c r="L342" s="47">
        <v>0</v>
      </c>
      <c r="M342" s="79">
        <v>0</v>
      </c>
      <c r="O342" s="90">
        <f t="shared" si="10"/>
        <v>2.6674846953065606E-6</v>
      </c>
      <c r="P342" s="101"/>
      <c r="R342" s="90">
        <f t="shared" si="11"/>
        <v>0</v>
      </c>
      <c r="S342" s="101"/>
    </row>
    <row r="343" spans="2:19" x14ac:dyDescent="0.25">
      <c r="B343" s="127"/>
      <c r="C343" s="127"/>
      <c r="D343" s="106" t="s">
        <v>10001</v>
      </c>
      <c r="E343" s="106" t="s">
        <v>9743</v>
      </c>
      <c r="F343" s="47">
        <v>11</v>
      </c>
      <c r="G343" s="47">
        <v>11</v>
      </c>
      <c r="H343" s="47">
        <v>11</v>
      </c>
      <c r="I343" s="79">
        <v>0</v>
      </c>
      <c r="J343" s="47">
        <v>4</v>
      </c>
      <c r="K343" s="47">
        <v>4</v>
      </c>
      <c r="L343" s="47">
        <v>0</v>
      </c>
      <c r="M343" s="79">
        <v>3</v>
      </c>
      <c r="O343" s="90">
        <f t="shared" si="10"/>
        <v>0</v>
      </c>
      <c r="P343" s="101"/>
      <c r="R343" s="90">
        <f t="shared" si="11"/>
        <v>5.0321554734755086E-6</v>
      </c>
      <c r="S343" s="101"/>
    </row>
    <row r="344" spans="2:19" x14ac:dyDescent="0.25">
      <c r="B344" s="127"/>
      <c r="C344" s="127"/>
      <c r="D344" s="106" t="s">
        <v>10002</v>
      </c>
      <c r="E344" s="106" t="s">
        <v>9743</v>
      </c>
      <c r="F344" s="47">
        <v>4</v>
      </c>
      <c r="G344" s="47">
        <v>4</v>
      </c>
      <c r="H344" s="47">
        <v>4</v>
      </c>
      <c r="I344" s="79">
        <v>0</v>
      </c>
      <c r="J344" s="47">
        <v>2</v>
      </c>
      <c r="K344" s="47">
        <v>2</v>
      </c>
      <c r="L344" s="47">
        <v>0</v>
      </c>
      <c r="M344" s="79">
        <v>1</v>
      </c>
      <c r="O344" s="90">
        <f t="shared" si="10"/>
        <v>0</v>
      </c>
      <c r="P344" s="101"/>
      <c r="R344" s="90">
        <f t="shared" si="11"/>
        <v>1.6773851578251694E-6</v>
      </c>
      <c r="S344" s="101"/>
    </row>
    <row r="345" spans="2:19" x14ac:dyDescent="0.25">
      <c r="B345" s="127"/>
      <c r="C345" s="127"/>
      <c r="D345" s="106" t="s">
        <v>10003</v>
      </c>
      <c r="E345" s="106" t="s">
        <v>9725</v>
      </c>
      <c r="F345" s="47">
        <v>5</v>
      </c>
      <c r="G345" s="47">
        <v>5</v>
      </c>
      <c r="H345" s="47">
        <v>5</v>
      </c>
      <c r="I345" s="79">
        <v>2</v>
      </c>
      <c r="J345" s="47">
        <v>3</v>
      </c>
      <c r="K345" s="47">
        <v>3</v>
      </c>
      <c r="L345" s="47">
        <v>0</v>
      </c>
      <c r="M345" s="79">
        <v>0</v>
      </c>
      <c r="O345" s="90">
        <f t="shared" si="10"/>
        <v>5.3349693906131213E-6</v>
      </c>
      <c r="P345" s="101"/>
      <c r="R345" s="90">
        <f t="shared" si="11"/>
        <v>0</v>
      </c>
      <c r="S345" s="101"/>
    </row>
    <row r="346" spans="2:19" x14ac:dyDescent="0.25">
      <c r="B346" s="127"/>
      <c r="C346" s="127"/>
      <c r="D346" s="127" t="s">
        <v>10004</v>
      </c>
      <c r="E346" s="106" t="s">
        <v>9743</v>
      </c>
      <c r="F346" s="47">
        <v>1</v>
      </c>
      <c r="G346" s="47">
        <v>1</v>
      </c>
      <c r="H346" s="47">
        <v>1</v>
      </c>
      <c r="I346" s="79">
        <v>1</v>
      </c>
      <c r="J346" s="47">
        <v>0</v>
      </c>
      <c r="K346" s="47">
        <v>0</v>
      </c>
      <c r="L346" s="47">
        <v>0</v>
      </c>
      <c r="M346" s="79">
        <v>0</v>
      </c>
      <c r="O346" s="90">
        <f t="shared" si="10"/>
        <v>2.6674846953065606E-6</v>
      </c>
      <c r="P346" s="101"/>
      <c r="R346" s="90">
        <f t="shared" si="11"/>
        <v>0</v>
      </c>
      <c r="S346" s="101"/>
    </row>
    <row r="347" spans="2:19" x14ac:dyDescent="0.25">
      <c r="B347" s="127"/>
      <c r="C347" s="127"/>
      <c r="D347" s="127"/>
      <c r="E347" s="106" t="s">
        <v>9730</v>
      </c>
      <c r="F347" s="47">
        <v>3</v>
      </c>
      <c r="G347" s="47">
        <v>3</v>
      </c>
      <c r="H347" s="47">
        <v>3</v>
      </c>
      <c r="I347" s="79">
        <v>3</v>
      </c>
      <c r="J347" s="47">
        <v>0</v>
      </c>
      <c r="K347" s="47">
        <v>0</v>
      </c>
      <c r="L347" s="47">
        <v>0</v>
      </c>
      <c r="M347" s="79">
        <v>0</v>
      </c>
      <c r="O347" s="90">
        <f t="shared" si="10"/>
        <v>8.0024540859196824E-6</v>
      </c>
      <c r="P347" s="101"/>
      <c r="R347" s="90">
        <f t="shared" si="11"/>
        <v>0</v>
      </c>
      <c r="S347" s="101"/>
    </row>
    <row r="348" spans="2:19" x14ac:dyDescent="0.25">
      <c r="B348" s="127"/>
      <c r="C348" s="127"/>
      <c r="D348" s="127" t="s">
        <v>10005</v>
      </c>
      <c r="E348" s="106" t="s">
        <v>9743</v>
      </c>
      <c r="F348" s="47">
        <v>1</v>
      </c>
      <c r="G348" s="47">
        <v>1</v>
      </c>
      <c r="H348" s="47">
        <v>1</v>
      </c>
      <c r="I348" s="79">
        <v>1</v>
      </c>
      <c r="J348" s="47">
        <v>0</v>
      </c>
      <c r="K348" s="47">
        <v>0</v>
      </c>
      <c r="L348" s="47">
        <v>0</v>
      </c>
      <c r="M348" s="79">
        <v>0</v>
      </c>
      <c r="O348" s="90">
        <f t="shared" si="10"/>
        <v>2.6674846953065606E-6</v>
      </c>
      <c r="P348" s="101"/>
      <c r="R348" s="90">
        <f t="shared" si="11"/>
        <v>0</v>
      </c>
      <c r="S348" s="101"/>
    </row>
    <row r="349" spans="2:19" x14ac:dyDescent="0.25">
      <c r="B349" s="127"/>
      <c r="C349" s="127"/>
      <c r="D349" s="127"/>
      <c r="E349" s="106" t="s">
        <v>9730</v>
      </c>
      <c r="F349" s="47">
        <v>1</v>
      </c>
      <c r="G349" s="47">
        <v>1</v>
      </c>
      <c r="H349" s="47">
        <v>1</v>
      </c>
      <c r="I349" s="79">
        <v>1</v>
      </c>
      <c r="J349" s="47">
        <v>0</v>
      </c>
      <c r="K349" s="47">
        <v>0</v>
      </c>
      <c r="L349" s="47">
        <v>0</v>
      </c>
      <c r="M349" s="79">
        <v>0</v>
      </c>
      <c r="O349" s="90">
        <f t="shared" si="10"/>
        <v>2.6674846953065606E-6</v>
      </c>
      <c r="P349" s="101"/>
      <c r="R349" s="90">
        <f t="shared" si="11"/>
        <v>0</v>
      </c>
      <c r="S349" s="101"/>
    </row>
    <row r="350" spans="2:19" x14ac:dyDescent="0.25">
      <c r="B350" s="127"/>
      <c r="C350" s="127"/>
      <c r="D350" s="127" t="s">
        <v>10006</v>
      </c>
      <c r="E350" s="106"/>
      <c r="F350" s="47">
        <v>0</v>
      </c>
      <c r="G350" s="47">
        <v>0</v>
      </c>
      <c r="H350" s="47">
        <v>0</v>
      </c>
      <c r="I350" s="79">
        <v>0</v>
      </c>
      <c r="J350" s="47">
        <v>8</v>
      </c>
      <c r="K350" s="47">
        <v>8</v>
      </c>
      <c r="L350" s="47">
        <v>0</v>
      </c>
      <c r="M350" s="79">
        <v>1</v>
      </c>
      <c r="O350" s="90">
        <f t="shared" si="10"/>
        <v>0</v>
      </c>
      <c r="P350" s="101"/>
      <c r="R350" s="90">
        <f t="shared" si="11"/>
        <v>1.6773851578251694E-6</v>
      </c>
      <c r="S350" s="101"/>
    </row>
    <row r="351" spans="2:19" x14ac:dyDescent="0.25">
      <c r="B351" s="127"/>
      <c r="C351" s="127"/>
      <c r="D351" s="127"/>
      <c r="E351" s="106" t="s">
        <v>9725</v>
      </c>
      <c r="F351" s="47">
        <v>2</v>
      </c>
      <c r="G351" s="47">
        <v>2</v>
      </c>
      <c r="H351" s="47">
        <v>2</v>
      </c>
      <c r="I351" s="79">
        <v>0</v>
      </c>
      <c r="J351" s="47">
        <v>2</v>
      </c>
      <c r="K351" s="47">
        <v>2</v>
      </c>
      <c r="L351" s="47">
        <v>0</v>
      </c>
      <c r="M351" s="79">
        <v>1</v>
      </c>
      <c r="O351" s="90">
        <f t="shared" si="10"/>
        <v>0</v>
      </c>
      <c r="P351" s="101"/>
      <c r="R351" s="90">
        <f t="shared" si="11"/>
        <v>1.6773851578251694E-6</v>
      </c>
      <c r="S351" s="101"/>
    </row>
    <row r="352" spans="2:19" x14ac:dyDescent="0.25">
      <c r="B352" s="127"/>
      <c r="C352" s="127"/>
      <c r="D352" s="106" t="s">
        <v>10007</v>
      </c>
      <c r="E352" s="106"/>
      <c r="F352" s="47">
        <v>0</v>
      </c>
      <c r="G352" s="47">
        <v>0</v>
      </c>
      <c r="H352" s="47">
        <v>0</v>
      </c>
      <c r="I352" s="79">
        <v>0</v>
      </c>
      <c r="J352" s="47">
        <v>7</v>
      </c>
      <c r="K352" s="47">
        <v>7</v>
      </c>
      <c r="L352" s="47">
        <v>0</v>
      </c>
      <c r="M352" s="79">
        <v>1</v>
      </c>
      <c r="O352" s="90">
        <f t="shared" si="10"/>
        <v>0</v>
      </c>
      <c r="P352" s="101"/>
      <c r="R352" s="90">
        <f t="shared" si="11"/>
        <v>1.6773851578251694E-6</v>
      </c>
      <c r="S352" s="101"/>
    </row>
    <row r="353" spans="2:19" x14ac:dyDescent="0.25">
      <c r="B353" s="127"/>
      <c r="C353" s="127"/>
      <c r="D353" s="106" t="s">
        <v>10008</v>
      </c>
      <c r="E353" s="106" t="s">
        <v>9730</v>
      </c>
      <c r="F353" s="47">
        <v>2</v>
      </c>
      <c r="G353" s="47">
        <v>2</v>
      </c>
      <c r="H353" s="47">
        <v>2</v>
      </c>
      <c r="I353" s="79">
        <v>2</v>
      </c>
      <c r="J353" s="47">
        <v>0</v>
      </c>
      <c r="K353" s="47">
        <v>0</v>
      </c>
      <c r="L353" s="47">
        <v>0</v>
      </c>
      <c r="M353" s="79">
        <v>0</v>
      </c>
      <c r="O353" s="90">
        <f t="shared" si="10"/>
        <v>5.3349693906131213E-6</v>
      </c>
      <c r="P353" s="101"/>
      <c r="R353" s="90">
        <f t="shared" si="11"/>
        <v>0</v>
      </c>
      <c r="S353" s="101"/>
    </row>
    <row r="354" spans="2:19" x14ac:dyDescent="0.25">
      <c r="B354" s="127"/>
      <c r="C354" s="127"/>
      <c r="D354" s="127" t="s">
        <v>10009</v>
      </c>
      <c r="E354" s="106"/>
      <c r="F354" s="47">
        <v>0</v>
      </c>
      <c r="G354" s="47">
        <v>0</v>
      </c>
      <c r="H354" s="47">
        <v>0</v>
      </c>
      <c r="I354" s="79">
        <v>0</v>
      </c>
      <c r="J354" s="47">
        <v>7</v>
      </c>
      <c r="K354" s="47">
        <v>7</v>
      </c>
      <c r="L354" s="47">
        <v>0</v>
      </c>
      <c r="M354" s="79">
        <v>1</v>
      </c>
      <c r="O354" s="90">
        <f t="shared" si="10"/>
        <v>0</v>
      </c>
      <c r="P354" s="101"/>
      <c r="R354" s="90">
        <f t="shared" si="11"/>
        <v>1.6773851578251694E-6</v>
      </c>
      <c r="S354" s="101"/>
    </row>
    <row r="355" spans="2:19" x14ac:dyDescent="0.25">
      <c r="B355" s="127"/>
      <c r="C355" s="127"/>
      <c r="D355" s="127"/>
      <c r="E355" s="106" t="s">
        <v>9743</v>
      </c>
      <c r="F355" s="47">
        <v>7</v>
      </c>
      <c r="G355" s="47">
        <v>7</v>
      </c>
      <c r="H355" s="47">
        <v>7</v>
      </c>
      <c r="I355" s="79">
        <v>0</v>
      </c>
      <c r="J355" s="47">
        <v>3</v>
      </c>
      <c r="K355" s="47">
        <v>3</v>
      </c>
      <c r="L355" s="47">
        <v>0</v>
      </c>
      <c r="M355" s="79">
        <v>1</v>
      </c>
      <c r="O355" s="90">
        <f t="shared" si="10"/>
        <v>0</v>
      </c>
      <c r="P355" s="101"/>
      <c r="R355" s="90">
        <f t="shared" si="11"/>
        <v>1.6773851578251694E-6</v>
      </c>
      <c r="S355" s="101"/>
    </row>
    <row r="356" spans="2:19" x14ac:dyDescent="0.25">
      <c r="B356" s="127"/>
      <c r="C356" s="127"/>
      <c r="D356" s="106" t="s">
        <v>10010</v>
      </c>
      <c r="E356" s="106" t="s">
        <v>9743</v>
      </c>
      <c r="F356" s="47">
        <v>4</v>
      </c>
      <c r="G356" s="47">
        <v>4</v>
      </c>
      <c r="H356" s="47">
        <v>4</v>
      </c>
      <c r="I356" s="79">
        <v>1</v>
      </c>
      <c r="J356" s="47">
        <v>1</v>
      </c>
      <c r="K356" s="47">
        <v>1</v>
      </c>
      <c r="L356" s="47">
        <v>0</v>
      </c>
      <c r="M356" s="79">
        <v>0</v>
      </c>
      <c r="O356" s="90">
        <f t="shared" si="10"/>
        <v>2.6674846953065606E-6</v>
      </c>
      <c r="P356" s="101"/>
      <c r="R356" s="90">
        <f t="shared" si="11"/>
        <v>0</v>
      </c>
      <c r="S356" s="101"/>
    </row>
    <row r="357" spans="2:19" x14ac:dyDescent="0.25">
      <c r="B357" s="127"/>
      <c r="C357" s="127"/>
      <c r="D357" s="106" t="s">
        <v>10011</v>
      </c>
      <c r="E357" s="106" t="s">
        <v>9725</v>
      </c>
      <c r="F357" s="47">
        <v>2</v>
      </c>
      <c r="G357" s="47">
        <v>2</v>
      </c>
      <c r="H357" s="47">
        <v>2</v>
      </c>
      <c r="I357" s="79">
        <v>1</v>
      </c>
      <c r="J357" s="47">
        <v>3</v>
      </c>
      <c r="K357" s="47">
        <v>3</v>
      </c>
      <c r="L357" s="47">
        <v>0</v>
      </c>
      <c r="M357" s="79">
        <v>0</v>
      </c>
      <c r="O357" s="90">
        <f t="shared" si="10"/>
        <v>2.6674846953065606E-6</v>
      </c>
      <c r="P357" s="101"/>
      <c r="R357" s="90">
        <f t="shared" si="11"/>
        <v>0</v>
      </c>
      <c r="S357" s="101"/>
    </row>
    <row r="358" spans="2:19" x14ac:dyDescent="0.25">
      <c r="B358" s="127"/>
      <c r="C358" s="127"/>
      <c r="D358" s="106" t="s">
        <v>10012</v>
      </c>
      <c r="E358" s="106" t="s">
        <v>9725</v>
      </c>
      <c r="F358" s="47">
        <v>2</v>
      </c>
      <c r="G358" s="47">
        <v>2</v>
      </c>
      <c r="H358" s="47">
        <v>2</v>
      </c>
      <c r="I358" s="79">
        <v>1</v>
      </c>
      <c r="J358" s="47">
        <v>2</v>
      </c>
      <c r="K358" s="47">
        <v>2</v>
      </c>
      <c r="L358" s="47">
        <v>0</v>
      </c>
      <c r="M358" s="79">
        <v>0</v>
      </c>
      <c r="O358" s="90">
        <f t="shared" si="10"/>
        <v>2.6674846953065606E-6</v>
      </c>
      <c r="P358" s="101"/>
      <c r="R358" s="90">
        <f t="shared" si="11"/>
        <v>0</v>
      </c>
      <c r="S358" s="101"/>
    </row>
    <row r="359" spans="2:19" x14ac:dyDescent="0.25">
      <c r="B359" s="127"/>
      <c r="C359" s="127"/>
      <c r="D359" s="106" t="s">
        <v>10013</v>
      </c>
      <c r="E359" s="106" t="s">
        <v>9730</v>
      </c>
      <c r="F359" s="47">
        <v>1</v>
      </c>
      <c r="G359" s="47">
        <v>1</v>
      </c>
      <c r="H359" s="47">
        <v>1</v>
      </c>
      <c r="I359" s="79">
        <v>1</v>
      </c>
      <c r="J359" s="47">
        <v>0</v>
      </c>
      <c r="K359" s="47">
        <v>0</v>
      </c>
      <c r="L359" s="47">
        <v>0</v>
      </c>
      <c r="M359" s="79">
        <v>0</v>
      </c>
      <c r="O359" s="90">
        <f t="shared" si="10"/>
        <v>2.6674846953065606E-6</v>
      </c>
      <c r="P359" s="101"/>
      <c r="R359" s="90">
        <f t="shared" si="11"/>
        <v>0</v>
      </c>
      <c r="S359" s="101"/>
    </row>
    <row r="360" spans="2:19" x14ac:dyDescent="0.25">
      <c r="B360" s="127"/>
      <c r="C360" s="127"/>
      <c r="D360" s="106" t="s">
        <v>10014</v>
      </c>
      <c r="E360" s="106"/>
      <c r="F360" s="47">
        <v>0</v>
      </c>
      <c r="G360" s="47">
        <v>0</v>
      </c>
      <c r="H360" s="47">
        <v>0</v>
      </c>
      <c r="I360" s="79">
        <v>0</v>
      </c>
      <c r="J360" s="47">
        <v>9</v>
      </c>
      <c r="K360" s="47">
        <v>9</v>
      </c>
      <c r="L360" s="47">
        <v>0</v>
      </c>
      <c r="M360" s="79">
        <v>2</v>
      </c>
      <c r="O360" s="90">
        <f t="shared" si="10"/>
        <v>0</v>
      </c>
      <c r="P360" s="101"/>
      <c r="R360" s="90">
        <f t="shared" si="11"/>
        <v>3.3547703156503388E-6</v>
      </c>
      <c r="S360" s="101"/>
    </row>
    <row r="361" spans="2:19" x14ac:dyDescent="0.25">
      <c r="B361" s="127"/>
      <c r="C361" s="127"/>
      <c r="D361" s="127" t="s">
        <v>10015</v>
      </c>
      <c r="E361" s="106"/>
      <c r="F361" s="47">
        <v>0</v>
      </c>
      <c r="G361" s="47">
        <v>0</v>
      </c>
      <c r="H361" s="47">
        <v>0</v>
      </c>
      <c r="I361" s="79">
        <v>0</v>
      </c>
      <c r="J361" s="47">
        <v>8</v>
      </c>
      <c r="K361" s="47">
        <v>8</v>
      </c>
      <c r="L361" s="47">
        <v>0</v>
      </c>
      <c r="M361" s="79">
        <v>1</v>
      </c>
      <c r="O361" s="90">
        <f t="shared" si="10"/>
        <v>0</v>
      </c>
      <c r="P361" s="101"/>
      <c r="R361" s="90">
        <f t="shared" si="11"/>
        <v>1.6773851578251694E-6</v>
      </c>
      <c r="S361" s="101"/>
    </row>
    <row r="362" spans="2:19" x14ac:dyDescent="0.25">
      <c r="B362" s="127"/>
      <c r="C362" s="127"/>
      <c r="D362" s="127"/>
      <c r="E362" s="106" t="s">
        <v>9725</v>
      </c>
      <c r="F362" s="47">
        <v>3</v>
      </c>
      <c r="G362" s="47">
        <v>3</v>
      </c>
      <c r="H362" s="47">
        <v>3</v>
      </c>
      <c r="I362" s="79">
        <v>1</v>
      </c>
      <c r="J362" s="47">
        <v>3</v>
      </c>
      <c r="K362" s="47">
        <v>3</v>
      </c>
      <c r="L362" s="47">
        <v>0</v>
      </c>
      <c r="M362" s="79">
        <v>0</v>
      </c>
      <c r="O362" s="90">
        <f t="shared" si="10"/>
        <v>2.6674846953065606E-6</v>
      </c>
      <c r="P362" s="101"/>
      <c r="R362" s="90">
        <f t="shared" si="11"/>
        <v>0</v>
      </c>
      <c r="S362" s="101"/>
    </row>
    <row r="363" spans="2:19" x14ac:dyDescent="0.25">
      <c r="B363" s="127"/>
      <c r="C363" s="127"/>
      <c r="D363" s="106" t="s">
        <v>10016</v>
      </c>
      <c r="E363" s="106" t="s">
        <v>9743</v>
      </c>
      <c r="F363" s="47">
        <v>12</v>
      </c>
      <c r="G363" s="47">
        <v>12</v>
      </c>
      <c r="H363" s="47">
        <v>12</v>
      </c>
      <c r="I363" s="79">
        <v>0</v>
      </c>
      <c r="J363" s="47">
        <v>3</v>
      </c>
      <c r="K363" s="47">
        <v>3</v>
      </c>
      <c r="L363" s="47">
        <v>0</v>
      </c>
      <c r="M363" s="79">
        <v>3</v>
      </c>
      <c r="O363" s="90">
        <f t="shared" si="10"/>
        <v>0</v>
      </c>
      <c r="P363" s="101"/>
      <c r="R363" s="90">
        <f t="shared" si="11"/>
        <v>5.0321554734755086E-6</v>
      </c>
      <c r="S363" s="101"/>
    </row>
    <row r="364" spans="2:19" x14ac:dyDescent="0.25">
      <c r="B364" s="127"/>
      <c r="C364" s="127"/>
      <c r="D364" s="106" t="s">
        <v>10017</v>
      </c>
      <c r="E364" s="106"/>
      <c r="F364" s="47">
        <v>1</v>
      </c>
      <c r="G364" s="47">
        <v>1</v>
      </c>
      <c r="H364" s="47">
        <v>1</v>
      </c>
      <c r="I364" s="79">
        <v>1</v>
      </c>
      <c r="J364" s="47">
        <v>7</v>
      </c>
      <c r="K364" s="47">
        <v>7</v>
      </c>
      <c r="L364" s="47">
        <v>0</v>
      </c>
      <c r="M364" s="79">
        <v>0</v>
      </c>
      <c r="O364" s="90">
        <f t="shared" si="10"/>
        <v>2.6674846953065606E-6</v>
      </c>
      <c r="P364" s="101"/>
      <c r="R364" s="90">
        <f t="shared" si="11"/>
        <v>0</v>
      </c>
      <c r="S364" s="101"/>
    </row>
    <row r="365" spans="2:19" x14ac:dyDescent="0.25">
      <c r="B365" s="127"/>
      <c r="C365" s="127"/>
      <c r="D365" s="106" t="s">
        <v>10018</v>
      </c>
      <c r="E365" s="106" t="s">
        <v>10019</v>
      </c>
      <c r="F365" s="47">
        <v>8</v>
      </c>
      <c r="G365" s="47">
        <v>8</v>
      </c>
      <c r="H365" s="47">
        <v>8</v>
      </c>
      <c r="I365" s="79">
        <v>0</v>
      </c>
      <c r="J365" s="47">
        <v>1</v>
      </c>
      <c r="K365" s="47">
        <v>1</v>
      </c>
      <c r="L365" s="47">
        <v>0</v>
      </c>
      <c r="M365" s="79">
        <v>1</v>
      </c>
      <c r="O365" s="90">
        <f t="shared" si="10"/>
        <v>0</v>
      </c>
      <c r="P365" s="101"/>
      <c r="R365" s="90">
        <f t="shared" si="11"/>
        <v>1.6773851578251694E-6</v>
      </c>
      <c r="S365" s="101"/>
    </row>
    <row r="366" spans="2:19" x14ac:dyDescent="0.25">
      <c r="B366" s="127"/>
      <c r="C366" s="127"/>
      <c r="D366" s="106" t="s">
        <v>10020</v>
      </c>
      <c r="E366" s="106" t="s">
        <v>9725</v>
      </c>
      <c r="F366" s="47">
        <v>2</v>
      </c>
      <c r="G366" s="47">
        <v>2</v>
      </c>
      <c r="H366" s="47">
        <v>1</v>
      </c>
      <c r="I366" s="79">
        <v>1</v>
      </c>
      <c r="J366" s="47">
        <v>3</v>
      </c>
      <c r="K366" s="47">
        <v>3</v>
      </c>
      <c r="L366" s="47">
        <v>0</v>
      </c>
      <c r="M366" s="79">
        <v>0</v>
      </c>
      <c r="O366" s="90">
        <f t="shared" si="10"/>
        <v>2.6674846953065606E-6</v>
      </c>
      <c r="P366" s="101"/>
      <c r="R366" s="90">
        <f t="shared" si="11"/>
        <v>0</v>
      </c>
      <c r="S366" s="101"/>
    </row>
    <row r="367" spans="2:19" x14ac:dyDescent="0.25">
      <c r="B367" s="127"/>
      <c r="C367" s="127"/>
      <c r="D367" s="106" t="s">
        <v>10021</v>
      </c>
      <c r="E367" s="106" t="s">
        <v>9730</v>
      </c>
      <c r="F367" s="47">
        <v>1</v>
      </c>
      <c r="G367" s="47">
        <v>1</v>
      </c>
      <c r="H367" s="47">
        <v>1</v>
      </c>
      <c r="I367" s="79">
        <v>1</v>
      </c>
      <c r="J367" s="47">
        <v>0</v>
      </c>
      <c r="K367" s="47">
        <v>0</v>
      </c>
      <c r="L367" s="47">
        <v>0</v>
      </c>
      <c r="M367" s="79">
        <v>0</v>
      </c>
      <c r="O367" s="90">
        <f t="shared" si="10"/>
        <v>2.6674846953065606E-6</v>
      </c>
      <c r="P367" s="101"/>
      <c r="R367" s="90">
        <f t="shared" si="11"/>
        <v>0</v>
      </c>
      <c r="S367" s="101"/>
    </row>
    <row r="368" spans="2:19" x14ac:dyDescent="0.25">
      <c r="B368" s="127"/>
      <c r="C368" s="127"/>
      <c r="D368" s="127" t="s">
        <v>10022</v>
      </c>
      <c r="E368" s="106"/>
      <c r="F368" s="47">
        <v>0</v>
      </c>
      <c r="G368" s="47">
        <v>0</v>
      </c>
      <c r="H368" s="47">
        <v>0</v>
      </c>
      <c r="I368" s="79">
        <v>0</v>
      </c>
      <c r="J368" s="47">
        <v>7</v>
      </c>
      <c r="K368" s="47">
        <v>7</v>
      </c>
      <c r="L368" s="47">
        <v>0</v>
      </c>
      <c r="M368" s="79">
        <v>1</v>
      </c>
      <c r="O368" s="90">
        <f t="shared" si="10"/>
        <v>0</v>
      </c>
      <c r="P368" s="101"/>
      <c r="R368" s="90">
        <f t="shared" si="11"/>
        <v>1.6773851578251694E-6</v>
      </c>
      <c r="S368" s="101"/>
    </row>
    <row r="369" spans="2:19" x14ac:dyDescent="0.25">
      <c r="B369" s="127"/>
      <c r="C369" s="127"/>
      <c r="D369" s="127"/>
      <c r="E369" s="106" t="s">
        <v>9730</v>
      </c>
      <c r="F369" s="47">
        <v>2</v>
      </c>
      <c r="G369" s="47">
        <v>2</v>
      </c>
      <c r="H369" s="47">
        <v>2</v>
      </c>
      <c r="I369" s="79">
        <v>1</v>
      </c>
      <c r="J369" s="47">
        <v>0</v>
      </c>
      <c r="K369" s="47">
        <v>0</v>
      </c>
      <c r="L369" s="47">
        <v>0</v>
      </c>
      <c r="M369" s="79">
        <v>0</v>
      </c>
      <c r="O369" s="90">
        <f t="shared" si="10"/>
        <v>2.6674846953065606E-6</v>
      </c>
      <c r="P369" s="101"/>
      <c r="R369" s="90">
        <f t="shared" si="11"/>
        <v>0</v>
      </c>
      <c r="S369" s="101"/>
    </row>
    <row r="370" spans="2:19" x14ac:dyDescent="0.25">
      <c r="B370" s="127"/>
      <c r="C370" s="127"/>
      <c r="D370" s="106" t="s">
        <v>10023</v>
      </c>
      <c r="E370" s="106" t="s">
        <v>9725</v>
      </c>
      <c r="F370" s="47">
        <v>3</v>
      </c>
      <c r="G370" s="47">
        <v>3</v>
      </c>
      <c r="H370" s="47">
        <v>3</v>
      </c>
      <c r="I370" s="79">
        <v>1</v>
      </c>
      <c r="J370" s="47">
        <v>3</v>
      </c>
      <c r="K370" s="47">
        <v>3</v>
      </c>
      <c r="L370" s="47">
        <v>0</v>
      </c>
      <c r="M370" s="79">
        <v>0</v>
      </c>
      <c r="O370" s="90">
        <f t="shared" si="10"/>
        <v>2.6674846953065606E-6</v>
      </c>
      <c r="P370" s="101"/>
      <c r="R370" s="90">
        <f t="shared" si="11"/>
        <v>0</v>
      </c>
      <c r="S370" s="101"/>
    </row>
    <row r="371" spans="2:19" x14ac:dyDescent="0.25">
      <c r="B371" s="127"/>
      <c r="C371" s="127"/>
      <c r="D371" s="106" t="s">
        <v>10024</v>
      </c>
      <c r="E371" s="106" t="s">
        <v>9730</v>
      </c>
      <c r="F371" s="47">
        <v>2</v>
      </c>
      <c r="G371" s="47">
        <v>2</v>
      </c>
      <c r="H371" s="47">
        <v>2</v>
      </c>
      <c r="I371" s="79">
        <v>2</v>
      </c>
      <c r="J371" s="47">
        <v>1</v>
      </c>
      <c r="K371" s="47">
        <v>1</v>
      </c>
      <c r="L371" s="47">
        <v>0</v>
      </c>
      <c r="M371" s="79">
        <v>0</v>
      </c>
      <c r="O371" s="90">
        <f t="shared" si="10"/>
        <v>5.3349693906131213E-6</v>
      </c>
      <c r="P371" s="101"/>
      <c r="R371" s="90">
        <f t="shared" si="11"/>
        <v>0</v>
      </c>
      <c r="S371" s="101"/>
    </row>
    <row r="372" spans="2:19" x14ac:dyDescent="0.25">
      <c r="B372" s="127"/>
      <c r="C372" s="127"/>
      <c r="D372" s="127" t="s">
        <v>10025</v>
      </c>
      <c r="E372" s="106"/>
      <c r="F372" s="47">
        <v>0</v>
      </c>
      <c r="G372" s="47">
        <v>0</v>
      </c>
      <c r="H372" s="47">
        <v>0</v>
      </c>
      <c r="I372" s="79">
        <v>0</v>
      </c>
      <c r="J372" s="47">
        <v>7</v>
      </c>
      <c r="K372" s="47">
        <v>7</v>
      </c>
      <c r="L372" s="47">
        <v>0</v>
      </c>
      <c r="M372" s="79">
        <v>1</v>
      </c>
      <c r="O372" s="90">
        <f t="shared" si="10"/>
        <v>0</v>
      </c>
      <c r="P372" s="101"/>
      <c r="R372" s="90">
        <f t="shared" si="11"/>
        <v>1.6773851578251694E-6</v>
      </c>
      <c r="S372" s="101"/>
    </row>
    <row r="373" spans="2:19" x14ac:dyDescent="0.25">
      <c r="B373" s="127"/>
      <c r="C373" s="127"/>
      <c r="D373" s="127"/>
      <c r="E373" s="106" t="s">
        <v>9743</v>
      </c>
      <c r="F373" s="47">
        <v>5</v>
      </c>
      <c r="G373" s="47">
        <v>5</v>
      </c>
      <c r="H373" s="47">
        <v>5</v>
      </c>
      <c r="I373" s="79">
        <v>0</v>
      </c>
      <c r="J373" s="47">
        <v>3</v>
      </c>
      <c r="K373" s="47">
        <v>3</v>
      </c>
      <c r="L373" s="47">
        <v>0</v>
      </c>
      <c r="M373" s="79">
        <v>1</v>
      </c>
      <c r="O373" s="90">
        <f t="shared" si="10"/>
        <v>0</v>
      </c>
      <c r="P373" s="101"/>
      <c r="R373" s="90">
        <f t="shared" si="11"/>
        <v>1.6773851578251694E-6</v>
      </c>
      <c r="S373" s="101"/>
    </row>
    <row r="374" spans="2:19" x14ac:dyDescent="0.25">
      <c r="B374" s="127"/>
      <c r="C374" s="127"/>
      <c r="D374" s="127" t="s">
        <v>10026</v>
      </c>
      <c r="E374" s="106" t="s">
        <v>9725</v>
      </c>
      <c r="F374" s="47">
        <v>3</v>
      </c>
      <c r="G374" s="47">
        <v>3</v>
      </c>
      <c r="H374" s="47">
        <v>3</v>
      </c>
      <c r="I374" s="79">
        <v>1</v>
      </c>
      <c r="J374" s="47">
        <v>2</v>
      </c>
      <c r="K374" s="47">
        <v>2</v>
      </c>
      <c r="L374" s="47">
        <v>0</v>
      </c>
      <c r="M374" s="79">
        <v>1</v>
      </c>
      <c r="O374" s="90">
        <f t="shared" si="10"/>
        <v>2.6674846953065606E-6</v>
      </c>
      <c r="P374" s="101"/>
      <c r="R374" s="90">
        <f t="shared" si="11"/>
        <v>1.6773851578251694E-6</v>
      </c>
      <c r="S374" s="101"/>
    </row>
    <row r="375" spans="2:19" x14ac:dyDescent="0.25">
      <c r="B375" s="127"/>
      <c r="C375" s="127"/>
      <c r="D375" s="127"/>
      <c r="E375" s="106" t="s">
        <v>10027</v>
      </c>
      <c r="F375" s="47">
        <v>1</v>
      </c>
      <c r="G375" s="47">
        <v>1</v>
      </c>
      <c r="H375" s="47">
        <v>1</v>
      </c>
      <c r="I375" s="79">
        <v>1</v>
      </c>
      <c r="J375" s="47">
        <v>0</v>
      </c>
      <c r="K375" s="47">
        <v>0</v>
      </c>
      <c r="L375" s="47">
        <v>0</v>
      </c>
      <c r="M375" s="79">
        <v>0</v>
      </c>
      <c r="O375" s="90">
        <f t="shared" si="10"/>
        <v>2.6674846953065606E-6</v>
      </c>
      <c r="P375" s="101"/>
      <c r="R375" s="90">
        <f t="shared" si="11"/>
        <v>0</v>
      </c>
      <c r="S375" s="101"/>
    </row>
    <row r="376" spans="2:19" x14ac:dyDescent="0.25">
      <c r="B376" s="127"/>
      <c r="C376" s="127"/>
      <c r="D376" s="106" t="s">
        <v>10028</v>
      </c>
      <c r="E376" s="106" t="s">
        <v>9725</v>
      </c>
      <c r="F376" s="47">
        <v>4</v>
      </c>
      <c r="G376" s="47">
        <v>4</v>
      </c>
      <c r="H376" s="47">
        <v>4</v>
      </c>
      <c r="I376" s="79">
        <v>1</v>
      </c>
      <c r="J376" s="47">
        <v>2</v>
      </c>
      <c r="K376" s="47">
        <v>2</v>
      </c>
      <c r="L376" s="47">
        <v>0</v>
      </c>
      <c r="M376" s="79">
        <v>0</v>
      </c>
      <c r="O376" s="90">
        <f t="shared" si="10"/>
        <v>2.6674846953065606E-6</v>
      </c>
      <c r="P376" s="101"/>
      <c r="R376" s="90">
        <f t="shared" si="11"/>
        <v>0</v>
      </c>
      <c r="S376" s="101"/>
    </row>
    <row r="377" spans="2:19" x14ac:dyDescent="0.25">
      <c r="B377" s="127"/>
      <c r="C377" s="127"/>
      <c r="D377" s="106" t="s">
        <v>10029</v>
      </c>
      <c r="E377" s="106" t="s">
        <v>9725</v>
      </c>
      <c r="F377" s="47">
        <v>1</v>
      </c>
      <c r="G377" s="47">
        <v>1</v>
      </c>
      <c r="H377" s="47">
        <v>1</v>
      </c>
      <c r="I377" s="79">
        <v>0</v>
      </c>
      <c r="J377" s="47">
        <v>2</v>
      </c>
      <c r="K377" s="47">
        <v>2</v>
      </c>
      <c r="L377" s="47">
        <v>0</v>
      </c>
      <c r="M377" s="79">
        <v>1</v>
      </c>
      <c r="O377" s="90">
        <f t="shared" si="10"/>
        <v>0</v>
      </c>
      <c r="P377" s="101"/>
      <c r="R377" s="90">
        <f t="shared" si="11"/>
        <v>1.6773851578251694E-6</v>
      </c>
      <c r="S377" s="101"/>
    </row>
    <row r="378" spans="2:19" x14ac:dyDescent="0.25">
      <c r="B378" s="127"/>
      <c r="C378" s="127"/>
      <c r="D378" s="106" t="s">
        <v>10030</v>
      </c>
      <c r="E378" s="106"/>
      <c r="F378" s="47">
        <v>0</v>
      </c>
      <c r="G378" s="47">
        <v>0</v>
      </c>
      <c r="H378" s="47">
        <v>0</v>
      </c>
      <c r="I378" s="79">
        <v>0</v>
      </c>
      <c r="J378" s="47">
        <v>8</v>
      </c>
      <c r="K378" s="47">
        <v>8</v>
      </c>
      <c r="L378" s="47">
        <v>0</v>
      </c>
      <c r="M378" s="79">
        <v>1</v>
      </c>
      <c r="O378" s="90">
        <f t="shared" si="10"/>
        <v>0</v>
      </c>
      <c r="P378" s="101"/>
      <c r="R378" s="90">
        <f t="shared" si="11"/>
        <v>1.6773851578251694E-6</v>
      </c>
      <c r="S378" s="101"/>
    </row>
    <row r="379" spans="2:19" x14ac:dyDescent="0.25">
      <c r="B379" s="127"/>
      <c r="C379" s="127"/>
      <c r="D379" s="106" t="s">
        <v>10031</v>
      </c>
      <c r="E379" s="106" t="s">
        <v>9725</v>
      </c>
      <c r="F379" s="47">
        <v>1</v>
      </c>
      <c r="G379" s="47">
        <v>1</v>
      </c>
      <c r="H379" s="47">
        <v>1</v>
      </c>
      <c r="I379" s="79">
        <v>0</v>
      </c>
      <c r="J379" s="47">
        <v>2</v>
      </c>
      <c r="K379" s="47">
        <v>2</v>
      </c>
      <c r="L379" s="47">
        <v>0</v>
      </c>
      <c r="M379" s="79">
        <v>1</v>
      </c>
      <c r="O379" s="90">
        <f t="shared" si="10"/>
        <v>0</v>
      </c>
      <c r="P379" s="101"/>
      <c r="R379" s="90">
        <f t="shared" si="11"/>
        <v>1.6773851578251694E-6</v>
      </c>
      <c r="S379" s="101"/>
    </row>
    <row r="380" spans="2:19" x14ac:dyDescent="0.25">
      <c r="B380" s="127"/>
      <c r="C380" s="127"/>
      <c r="D380" s="106" t="s">
        <v>10032</v>
      </c>
      <c r="E380" s="106" t="s">
        <v>9767</v>
      </c>
      <c r="F380" s="47">
        <v>1</v>
      </c>
      <c r="G380" s="47">
        <v>1</v>
      </c>
      <c r="H380" s="47">
        <v>1</v>
      </c>
      <c r="I380" s="79">
        <v>1</v>
      </c>
      <c r="J380" s="47">
        <v>0</v>
      </c>
      <c r="K380" s="47">
        <v>0</v>
      </c>
      <c r="L380" s="47">
        <v>0</v>
      </c>
      <c r="M380" s="79">
        <v>0</v>
      </c>
      <c r="O380" s="90">
        <f t="shared" si="10"/>
        <v>2.6674846953065606E-6</v>
      </c>
      <c r="P380" s="101"/>
      <c r="R380" s="90">
        <f t="shared" si="11"/>
        <v>0</v>
      </c>
      <c r="S380" s="101"/>
    </row>
    <row r="381" spans="2:19" x14ac:dyDescent="0.25">
      <c r="B381" s="127"/>
      <c r="C381" s="127"/>
      <c r="D381" s="127" t="s">
        <v>10033</v>
      </c>
      <c r="E381" s="106" t="s">
        <v>10019</v>
      </c>
      <c r="F381" s="47">
        <v>2</v>
      </c>
      <c r="G381" s="47">
        <v>2</v>
      </c>
      <c r="H381" s="47">
        <v>2</v>
      </c>
      <c r="I381" s="79">
        <v>2</v>
      </c>
      <c r="J381" s="47">
        <v>0</v>
      </c>
      <c r="K381" s="47">
        <v>0</v>
      </c>
      <c r="L381" s="47">
        <v>0</v>
      </c>
      <c r="M381" s="79">
        <v>0</v>
      </c>
      <c r="O381" s="90">
        <f t="shared" si="10"/>
        <v>5.3349693906131213E-6</v>
      </c>
      <c r="P381" s="101"/>
      <c r="R381" s="90">
        <f t="shared" si="11"/>
        <v>0</v>
      </c>
      <c r="S381" s="101"/>
    </row>
    <row r="382" spans="2:19" x14ac:dyDescent="0.25">
      <c r="B382" s="127"/>
      <c r="C382" s="127"/>
      <c r="D382" s="127"/>
      <c r="E382" s="106" t="s">
        <v>9743</v>
      </c>
      <c r="F382" s="47">
        <v>3</v>
      </c>
      <c r="G382" s="47">
        <v>3</v>
      </c>
      <c r="H382" s="47">
        <v>3</v>
      </c>
      <c r="I382" s="79">
        <v>2</v>
      </c>
      <c r="J382" s="47">
        <v>0</v>
      </c>
      <c r="K382" s="47">
        <v>0</v>
      </c>
      <c r="L382" s="47">
        <v>0</v>
      </c>
      <c r="M382" s="79">
        <v>0</v>
      </c>
      <c r="O382" s="90">
        <f t="shared" si="10"/>
        <v>5.3349693906131213E-6</v>
      </c>
      <c r="P382" s="101"/>
      <c r="R382" s="90">
        <f t="shared" si="11"/>
        <v>0</v>
      </c>
      <c r="S382" s="101"/>
    </row>
    <row r="383" spans="2:19" x14ac:dyDescent="0.25">
      <c r="B383" s="127"/>
      <c r="C383" s="127"/>
      <c r="D383" s="106" t="s">
        <v>10034</v>
      </c>
      <c r="E383" s="106"/>
      <c r="F383" s="47">
        <v>0</v>
      </c>
      <c r="G383" s="47">
        <v>0</v>
      </c>
      <c r="H383" s="47">
        <v>0</v>
      </c>
      <c r="I383" s="79">
        <v>0</v>
      </c>
      <c r="J383" s="47">
        <v>6</v>
      </c>
      <c r="K383" s="47">
        <v>6</v>
      </c>
      <c r="L383" s="47">
        <v>0</v>
      </c>
      <c r="M383" s="79">
        <v>1</v>
      </c>
      <c r="O383" s="90">
        <f t="shared" si="10"/>
        <v>0</v>
      </c>
      <c r="P383" s="101"/>
      <c r="R383" s="90">
        <f t="shared" si="11"/>
        <v>1.6773851578251694E-6</v>
      </c>
      <c r="S383" s="101"/>
    </row>
    <row r="384" spans="2:19" x14ac:dyDescent="0.25">
      <c r="B384" s="127"/>
      <c r="C384" s="127"/>
      <c r="D384" s="106" t="s">
        <v>10035</v>
      </c>
      <c r="E384" s="106" t="s">
        <v>9743</v>
      </c>
      <c r="F384" s="47">
        <v>3</v>
      </c>
      <c r="G384" s="47">
        <v>3</v>
      </c>
      <c r="H384" s="47">
        <v>3</v>
      </c>
      <c r="I384" s="79">
        <v>3</v>
      </c>
      <c r="J384" s="47">
        <v>0</v>
      </c>
      <c r="K384" s="47">
        <v>0</v>
      </c>
      <c r="L384" s="47">
        <v>0</v>
      </c>
      <c r="M384" s="79">
        <v>0</v>
      </c>
      <c r="O384" s="90">
        <f t="shared" si="10"/>
        <v>8.0024540859196824E-6</v>
      </c>
      <c r="P384" s="101"/>
      <c r="R384" s="90">
        <f t="shared" si="11"/>
        <v>0</v>
      </c>
      <c r="S384" s="101"/>
    </row>
    <row r="385" spans="2:19" x14ac:dyDescent="0.25">
      <c r="B385" s="127"/>
      <c r="C385" s="127"/>
      <c r="D385" s="106" t="s">
        <v>10036</v>
      </c>
      <c r="E385" s="106" t="s">
        <v>9743</v>
      </c>
      <c r="F385" s="47">
        <v>2</v>
      </c>
      <c r="G385" s="47">
        <v>2</v>
      </c>
      <c r="H385" s="47">
        <v>2</v>
      </c>
      <c r="I385" s="79">
        <v>2</v>
      </c>
      <c r="J385" s="47">
        <v>0</v>
      </c>
      <c r="K385" s="47">
        <v>0</v>
      </c>
      <c r="L385" s="47">
        <v>0</v>
      </c>
      <c r="M385" s="79">
        <v>0</v>
      </c>
      <c r="O385" s="90">
        <f t="shared" si="10"/>
        <v>5.3349693906131213E-6</v>
      </c>
      <c r="P385" s="101"/>
      <c r="R385" s="90">
        <f t="shared" si="11"/>
        <v>0</v>
      </c>
      <c r="S385" s="101"/>
    </row>
    <row r="386" spans="2:19" x14ac:dyDescent="0.25">
      <c r="B386" s="127"/>
      <c r="C386" s="127"/>
      <c r="D386" s="106" t="s">
        <v>10037</v>
      </c>
      <c r="E386" s="106" t="s">
        <v>9725</v>
      </c>
      <c r="F386" s="47">
        <v>11</v>
      </c>
      <c r="G386" s="47">
        <v>11</v>
      </c>
      <c r="H386" s="47">
        <v>11</v>
      </c>
      <c r="I386" s="79">
        <v>1</v>
      </c>
      <c r="J386" s="47">
        <v>6</v>
      </c>
      <c r="K386" s="47">
        <v>6</v>
      </c>
      <c r="L386" s="47">
        <v>0</v>
      </c>
      <c r="M386" s="79">
        <v>0</v>
      </c>
      <c r="O386" s="90">
        <f t="shared" si="10"/>
        <v>2.6674846953065606E-6</v>
      </c>
      <c r="P386" s="101"/>
      <c r="R386" s="90">
        <f t="shared" si="11"/>
        <v>0</v>
      </c>
      <c r="S386" s="101"/>
    </row>
    <row r="387" spans="2:19" x14ac:dyDescent="0.25">
      <c r="B387" s="127"/>
      <c r="C387" s="127"/>
      <c r="D387" s="106" t="s">
        <v>10038</v>
      </c>
      <c r="E387" s="106" t="s">
        <v>9743</v>
      </c>
      <c r="F387" s="47">
        <v>3</v>
      </c>
      <c r="G387" s="47">
        <v>3</v>
      </c>
      <c r="H387" s="47">
        <v>3</v>
      </c>
      <c r="I387" s="79">
        <v>3</v>
      </c>
      <c r="J387" s="47">
        <v>0</v>
      </c>
      <c r="K387" s="47">
        <v>0</v>
      </c>
      <c r="L387" s="47">
        <v>0</v>
      </c>
      <c r="M387" s="79">
        <v>0</v>
      </c>
      <c r="O387" s="90">
        <f t="shared" si="10"/>
        <v>8.0024540859196824E-6</v>
      </c>
      <c r="P387" s="101"/>
      <c r="R387" s="90">
        <f t="shared" si="11"/>
        <v>0</v>
      </c>
      <c r="S387" s="101"/>
    </row>
    <row r="388" spans="2:19" x14ac:dyDescent="0.25">
      <c r="B388" s="127"/>
      <c r="C388" s="127"/>
      <c r="D388" s="106" t="s">
        <v>10039</v>
      </c>
      <c r="E388" s="106" t="s">
        <v>9743</v>
      </c>
      <c r="F388" s="47">
        <v>2</v>
      </c>
      <c r="G388" s="47">
        <v>2</v>
      </c>
      <c r="H388" s="47">
        <v>2</v>
      </c>
      <c r="I388" s="79">
        <v>2</v>
      </c>
      <c r="J388" s="47">
        <v>0</v>
      </c>
      <c r="K388" s="47">
        <v>0</v>
      </c>
      <c r="L388" s="47">
        <v>0</v>
      </c>
      <c r="M388" s="79">
        <v>0</v>
      </c>
      <c r="O388" s="90">
        <f t="shared" si="10"/>
        <v>5.3349693906131213E-6</v>
      </c>
      <c r="P388" s="101"/>
      <c r="R388" s="90">
        <f t="shared" si="11"/>
        <v>0</v>
      </c>
      <c r="S388" s="101"/>
    </row>
    <row r="389" spans="2:19" x14ac:dyDescent="0.25">
      <c r="B389" s="127"/>
      <c r="C389" s="127"/>
      <c r="D389" s="106" t="s">
        <v>10040</v>
      </c>
      <c r="E389" s="106" t="s">
        <v>9743</v>
      </c>
      <c r="F389" s="47">
        <v>1</v>
      </c>
      <c r="G389" s="47">
        <v>1</v>
      </c>
      <c r="H389" s="47">
        <v>1</v>
      </c>
      <c r="I389" s="79">
        <v>1</v>
      </c>
      <c r="J389" s="47">
        <v>0</v>
      </c>
      <c r="K389" s="47">
        <v>0</v>
      </c>
      <c r="L389" s="47">
        <v>0</v>
      </c>
      <c r="M389" s="79">
        <v>0</v>
      </c>
      <c r="O389" s="90">
        <f t="shared" si="10"/>
        <v>2.6674846953065606E-6</v>
      </c>
      <c r="P389" s="101"/>
      <c r="R389" s="90">
        <f t="shared" si="11"/>
        <v>0</v>
      </c>
      <c r="S389" s="101"/>
    </row>
    <row r="390" spans="2:19" x14ac:dyDescent="0.25">
      <c r="B390" s="127"/>
      <c r="C390" s="127"/>
      <c r="D390" s="106" t="s">
        <v>10041</v>
      </c>
      <c r="E390" s="106" t="s">
        <v>9725</v>
      </c>
      <c r="F390" s="47">
        <v>2</v>
      </c>
      <c r="G390" s="47">
        <v>2</v>
      </c>
      <c r="H390" s="47">
        <v>2</v>
      </c>
      <c r="I390" s="79">
        <v>0</v>
      </c>
      <c r="J390" s="47">
        <v>2</v>
      </c>
      <c r="K390" s="47">
        <v>2</v>
      </c>
      <c r="L390" s="47">
        <v>0</v>
      </c>
      <c r="M390" s="79">
        <v>1</v>
      </c>
      <c r="O390" s="90">
        <f t="shared" si="10"/>
        <v>0</v>
      </c>
      <c r="P390" s="101"/>
      <c r="R390" s="90">
        <f t="shared" si="11"/>
        <v>1.6773851578251694E-6</v>
      </c>
      <c r="S390" s="101"/>
    </row>
    <row r="391" spans="2:19" x14ac:dyDescent="0.25">
      <c r="B391" s="127"/>
      <c r="C391" s="127"/>
      <c r="D391" s="106" t="s">
        <v>10042</v>
      </c>
      <c r="E391" s="106"/>
      <c r="F391" s="47">
        <v>0</v>
      </c>
      <c r="G391" s="47">
        <v>0</v>
      </c>
      <c r="H391" s="47">
        <v>0</v>
      </c>
      <c r="I391" s="79">
        <v>0</v>
      </c>
      <c r="J391" s="47">
        <v>6</v>
      </c>
      <c r="K391" s="47">
        <v>6</v>
      </c>
      <c r="L391" s="47">
        <v>0</v>
      </c>
      <c r="M391" s="79">
        <v>1</v>
      </c>
      <c r="O391" s="90">
        <f t="shared" ref="O391:O454" si="12">I391/$O$3</f>
        <v>0</v>
      </c>
      <c r="P391" s="101"/>
      <c r="R391" s="90">
        <f t="shared" ref="R391:R454" si="13">M391/$R$3</f>
        <v>1.6773851578251694E-6</v>
      </c>
      <c r="S391" s="101"/>
    </row>
    <row r="392" spans="2:19" x14ac:dyDescent="0.25">
      <c r="B392" s="127"/>
      <c r="C392" s="127"/>
      <c r="D392" s="106" t="s">
        <v>10043</v>
      </c>
      <c r="E392" s="106"/>
      <c r="F392" s="47">
        <v>0</v>
      </c>
      <c r="G392" s="47">
        <v>0</v>
      </c>
      <c r="H392" s="47">
        <v>0</v>
      </c>
      <c r="I392" s="79">
        <v>0</v>
      </c>
      <c r="J392" s="47">
        <v>6</v>
      </c>
      <c r="K392" s="47">
        <v>6</v>
      </c>
      <c r="L392" s="47">
        <v>0</v>
      </c>
      <c r="M392" s="79">
        <v>1</v>
      </c>
      <c r="O392" s="90">
        <f t="shared" si="12"/>
        <v>0</v>
      </c>
      <c r="P392" s="101"/>
      <c r="R392" s="90">
        <f t="shared" si="13"/>
        <v>1.6773851578251694E-6</v>
      </c>
      <c r="S392" s="101"/>
    </row>
    <row r="393" spans="2:19" x14ac:dyDescent="0.25">
      <c r="B393" s="127"/>
      <c r="C393" s="127"/>
      <c r="D393" s="106" t="s">
        <v>10044</v>
      </c>
      <c r="E393" s="106"/>
      <c r="F393" s="47">
        <v>0</v>
      </c>
      <c r="G393" s="47">
        <v>0</v>
      </c>
      <c r="H393" s="47">
        <v>0</v>
      </c>
      <c r="I393" s="79">
        <v>0</v>
      </c>
      <c r="J393" s="47">
        <v>6</v>
      </c>
      <c r="K393" s="47">
        <v>6</v>
      </c>
      <c r="L393" s="47">
        <v>0</v>
      </c>
      <c r="M393" s="79">
        <v>1</v>
      </c>
      <c r="O393" s="90">
        <f t="shared" si="12"/>
        <v>0</v>
      </c>
      <c r="P393" s="101"/>
      <c r="R393" s="90">
        <f t="shared" si="13"/>
        <v>1.6773851578251694E-6</v>
      </c>
      <c r="S393" s="101"/>
    </row>
    <row r="394" spans="2:19" x14ac:dyDescent="0.25">
      <c r="B394" s="127"/>
      <c r="C394" s="127"/>
      <c r="D394" s="106" t="s">
        <v>10045</v>
      </c>
      <c r="E394" s="106" t="s">
        <v>9743</v>
      </c>
      <c r="F394" s="47">
        <v>2</v>
      </c>
      <c r="G394" s="47">
        <v>2</v>
      </c>
      <c r="H394" s="47">
        <v>2</v>
      </c>
      <c r="I394" s="79">
        <v>2</v>
      </c>
      <c r="J394" s="47">
        <v>0</v>
      </c>
      <c r="K394" s="47">
        <v>0</v>
      </c>
      <c r="L394" s="47">
        <v>0</v>
      </c>
      <c r="M394" s="79">
        <v>0</v>
      </c>
      <c r="O394" s="90">
        <f t="shared" si="12"/>
        <v>5.3349693906131213E-6</v>
      </c>
      <c r="P394" s="101"/>
      <c r="R394" s="90">
        <f t="shared" si="13"/>
        <v>0</v>
      </c>
      <c r="S394" s="101"/>
    </row>
    <row r="395" spans="2:19" x14ac:dyDescent="0.25">
      <c r="B395" s="127"/>
      <c r="C395" s="127"/>
      <c r="D395" s="106" t="s">
        <v>10046</v>
      </c>
      <c r="E395" s="106"/>
      <c r="F395" s="47">
        <v>0</v>
      </c>
      <c r="G395" s="47">
        <v>0</v>
      </c>
      <c r="H395" s="47">
        <v>0</v>
      </c>
      <c r="I395" s="79">
        <v>0</v>
      </c>
      <c r="J395" s="47">
        <v>6</v>
      </c>
      <c r="K395" s="47">
        <v>6</v>
      </c>
      <c r="L395" s="47">
        <v>0</v>
      </c>
      <c r="M395" s="79">
        <v>1</v>
      </c>
      <c r="O395" s="90">
        <f t="shared" si="12"/>
        <v>0</v>
      </c>
      <c r="P395" s="101"/>
      <c r="R395" s="90">
        <f t="shared" si="13"/>
        <v>1.6773851578251694E-6</v>
      </c>
      <c r="S395" s="101"/>
    </row>
    <row r="396" spans="2:19" x14ac:dyDescent="0.25">
      <c r="B396" s="127"/>
      <c r="C396" s="127"/>
      <c r="D396" s="106" t="s">
        <v>10047</v>
      </c>
      <c r="E396" s="106" t="s">
        <v>9725</v>
      </c>
      <c r="F396" s="47">
        <v>12</v>
      </c>
      <c r="G396" s="47">
        <v>12</v>
      </c>
      <c r="H396" s="47">
        <v>12</v>
      </c>
      <c r="I396" s="79">
        <v>1</v>
      </c>
      <c r="J396" s="47">
        <v>6</v>
      </c>
      <c r="K396" s="47">
        <v>6</v>
      </c>
      <c r="L396" s="47">
        <v>0</v>
      </c>
      <c r="M396" s="79">
        <v>0</v>
      </c>
      <c r="O396" s="90">
        <f t="shared" si="12"/>
        <v>2.6674846953065606E-6</v>
      </c>
      <c r="P396" s="101"/>
      <c r="R396" s="90">
        <f t="shared" si="13"/>
        <v>0</v>
      </c>
      <c r="S396" s="101"/>
    </row>
    <row r="397" spans="2:19" x14ac:dyDescent="0.25">
      <c r="B397" s="127"/>
      <c r="C397" s="127"/>
      <c r="D397" s="106" t="s">
        <v>10048</v>
      </c>
      <c r="E397" s="106" t="s">
        <v>9725</v>
      </c>
      <c r="F397" s="47">
        <v>4</v>
      </c>
      <c r="G397" s="47">
        <v>4</v>
      </c>
      <c r="H397" s="47">
        <v>4</v>
      </c>
      <c r="I397" s="79">
        <v>2</v>
      </c>
      <c r="J397" s="47">
        <v>4</v>
      </c>
      <c r="K397" s="47">
        <v>4</v>
      </c>
      <c r="L397" s="47">
        <v>0</v>
      </c>
      <c r="M397" s="79">
        <v>0</v>
      </c>
      <c r="O397" s="90">
        <f t="shared" si="12"/>
        <v>5.3349693906131213E-6</v>
      </c>
      <c r="P397" s="101"/>
      <c r="R397" s="90">
        <f t="shared" si="13"/>
        <v>0</v>
      </c>
      <c r="S397" s="101"/>
    </row>
    <row r="398" spans="2:19" x14ac:dyDescent="0.25">
      <c r="B398" s="127"/>
      <c r="C398" s="127"/>
      <c r="D398" s="106" t="s">
        <v>10049</v>
      </c>
      <c r="E398" s="106" t="s">
        <v>9743</v>
      </c>
      <c r="F398" s="47">
        <v>5</v>
      </c>
      <c r="G398" s="47">
        <v>5</v>
      </c>
      <c r="H398" s="47">
        <v>5</v>
      </c>
      <c r="I398" s="79">
        <v>3</v>
      </c>
      <c r="J398" s="47">
        <v>0</v>
      </c>
      <c r="K398" s="47">
        <v>0</v>
      </c>
      <c r="L398" s="47">
        <v>0</v>
      </c>
      <c r="M398" s="79">
        <v>0</v>
      </c>
      <c r="O398" s="90">
        <f t="shared" si="12"/>
        <v>8.0024540859196824E-6</v>
      </c>
      <c r="P398" s="101"/>
      <c r="R398" s="90">
        <f t="shared" si="13"/>
        <v>0</v>
      </c>
      <c r="S398" s="101"/>
    </row>
    <row r="399" spans="2:19" x14ac:dyDescent="0.25">
      <c r="B399" s="127"/>
      <c r="C399" s="127"/>
      <c r="D399" s="106" t="s">
        <v>10050</v>
      </c>
      <c r="E399" s="106" t="s">
        <v>9725</v>
      </c>
      <c r="F399" s="47">
        <v>9</v>
      </c>
      <c r="G399" s="47">
        <v>9</v>
      </c>
      <c r="H399" s="47">
        <v>9</v>
      </c>
      <c r="I399" s="79">
        <v>1</v>
      </c>
      <c r="J399" s="47">
        <v>7</v>
      </c>
      <c r="K399" s="47">
        <v>7</v>
      </c>
      <c r="L399" s="47">
        <v>0</v>
      </c>
      <c r="M399" s="79">
        <v>0</v>
      </c>
      <c r="O399" s="90">
        <f t="shared" si="12"/>
        <v>2.6674846953065606E-6</v>
      </c>
      <c r="P399" s="101"/>
      <c r="R399" s="90">
        <f t="shared" si="13"/>
        <v>0</v>
      </c>
      <c r="S399" s="101"/>
    </row>
    <row r="400" spans="2:19" x14ac:dyDescent="0.25">
      <c r="B400" s="127"/>
      <c r="C400" s="127"/>
      <c r="D400" s="106" t="s">
        <v>10051</v>
      </c>
      <c r="E400" s="106" t="s">
        <v>9725</v>
      </c>
      <c r="F400" s="47">
        <v>18</v>
      </c>
      <c r="G400" s="47">
        <v>18</v>
      </c>
      <c r="H400" s="47">
        <v>18</v>
      </c>
      <c r="I400" s="79">
        <v>2</v>
      </c>
      <c r="J400" s="47">
        <v>6</v>
      </c>
      <c r="K400" s="47">
        <v>6</v>
      </c>
      <c r="L400" s="47">
        <v>0</v>
      </c>
      <c r="M400" s="79">
        <v>0</v>
      </c>
      <c r="O400" s="90">
        <f t="shared" si="12"/>
        <v>5.3349693906131213E-6</v>
      </c>
      <c r="P400" s="101"/>
      <c r="R400" s="90">
        <f t="shared" si="13"/>
        <v>0</v>
      </c>
      <c r="S400" s="101"/>
    </row>
    <row r="401" spans="2:19" x14ac:dyDescent="0.25">
      <c r="B401" s="127"/>
      <c r="C401" s="127"/>
      <c r="D401" s="106" t="s">
        <v>10052</v>
      </c>
      <c r="E401" s="106"/>
      <c r="F401" s="47">
        <v>0</v>
      </c>
      <c r="G401" s="47">
        <v>0</v>
      </c>
      <c r="H401" s="47">
        <v>0</v>
      </c>
      <c r="I401" s="79">
        <v>0</v>
      </c>
      <c r="J401" s="47">
        <v>6</v>
      </c>
      <c r="K401" s="47">
        <v>6</v>
      </c>
      <c r="L401" s="47">
        <v>0</v>
      </c>
      <c r="M401" s="79">
        <v>1</v>
      </c>
      <c r="O401" s="90">
        <f t="shared" si="12"/>
        <v>0</v>
      </c>
      <c r="P401" s="101"/>
      <c r="R401" s="90">
        <f t="shared" si="13"/>
        <v>1.6773851578251694E-6</v>
      </c>
      <c r="S401" s="101"/>
    </row>
    <row r="402" spans="2:19" x14ac:dyDescent="0.25">
      <c r="B402" s="127"/>
      <c r="C402" s="127"/>
      <c r="D402" s="106" t="s">
        <v>10053</v>
      </c>
      <c r="E402" s="106" t="s">
        <v>9725</v>
      </c>
      <c r="F402" s="47">
        <v>33</v>
      </c>
      <c r="G402" s="47">
        <v>33</v>
      </c>
      <c r="H402" s="47">
        <v>33</v>
      </c>
      <c r="I402" s="79">
        <v>1</v>
      </c>
      <c r="J402" s="47">
        <v>8</v>
      </c>
      <c r="K402" s="47">
        <v>8</v>
      </c>
      <c r="L402" s="47">
        <v>0</v>
      </c>
      <c r="M402" s="79">
        <v>0</v>
      </c>
      <c r="O402" s="90">
        <f t="shared" si="12"/>
        <v>2.6674846953065606E-6</v>
      </c>
      <c r="P402" s="101"/>
      <c r="R402" s="90">
        <f t="shared" si="13"/>
        <v>0</v>
      </c>
      <c r="S402" s="101"/>
    </row>
    <row r="403" spans="2:19" x14ac:dyDescent="0.25">
      <c r="B403" s="127"/>
      <c r="C403" s="127"/>
      <c r="D403" s="106" t="s">
        <v>10054</v>
      </c>
      <c r="E403" s="106" t="s">
        <v>9725</v>
      </c>
      <c r="F403" s="47">
        <v>6</v>
      </c>
      <c r="G403" s="47">
        <v>6</v>
      </c>
      <c r="H403" s="47">
        <v>6</v>
      </c>
      <c r="I403" s="79">
        <v>1</v>
      </c>
      <c r="J403" s="47">
        <v>6</v>
      </c>
      <c r="K403" s="47">
        <v>6</v>
      </c>
      <c r="L403" s="47">
        <v>0</v>
      </c>
      <c r="M403" s="79">
        <v>0</v>
      </c>
      <c r="O403" s="90">
        <f t="shared" si="12"/>
        <v>2.6674846953065606E-6</v>
      </c>
      <c r="P403" s="101"/>
      <c r="R403" s="90">
        <f t="shared" si="13"/>
        <v>0</v>
      </c>
      <c r="S403" s="101"/>
    </row>
    <row r="404" spans="2:19" x14ac:dyDescent="0.25">
      <c r="B404" s="127"/>
      <c r="C404" s="127"/>
      <c r="D404" s="106" t="s">
        <v>10055</v>
      </c>
      <c r="E404" s="106" t="s">
        <v>9743</v>
      </c>
      <c r="F404" s="47">
        <v>3</v>
      </c>
      <c r="G404" s="47">
        <v>3</v>
      </c>
      <c r="H404" s="47">
        <v>3</v>
      </c>
      <c r="I404" s="79">
        <v>3</v>
      </c>
      <c r="J404" s="47">
        <v>0</v>
      </c>
      <c r="K404" s="47">
        <v>0</v>
      </c>
      <c r="L404" s="47">
        <v>0</v>
      </c>
      <c r="M404" s="79">
        <v>0</v>
      </c>
      <c r="O404" s="90">
        <f t="shared" si="12"/>
        <v>8.0024540859196824E-6</v>
      </c>
      <c r="P404" s="101"/>
      <c r="R404" s="90">
        <f t="shared" si="13"/>
        <v>0</v>
      </c>
      <c r="S404" s="101"/>
    </row>
    <row r="405" spans="2:19" x14ac:dyDescent="0.25">
      <c r="B405" s="127"/>
      <c r="C405" s="127"/>
      <c r="D405" s="106" t="s">
        <v>10056</v>
      </c>
      <c r="E405" s="106" t="s">
        <v>9725</v>
      </c>
      <c r="F405" s="47">
        <v>6</v>
      </c>
      <c r="G405" s="47">
        <v>6</v>
      </c>
      <c r="H405" s="47">
        <v>6</v>
      </c>
      <c r="I405" s="79">
        <v>1</v>
      </c>
      <c r="J405" s="47">
        <v>6</v>
      </c>
      <c r="K405" s="47">
        <v>6</v>
      </c>
      <c r="L405" s="47">
        <v>0</v>
      </c>
      <c r="M405" s="79">
        <v>0</v>
      </c>
      <c r="O405" s="90">
        <f t="shared" si="12"/>
        <v>2.6674846953065606E-6</v>
      </c>
      <c r="P405" s="101"/>
      <c r="R405" s="90">
        <f t="shared" si="13"/>
        <v>0</v>
      </c>
      <c r="S405" s="101"/>
    </row>
    <row r="406" spans="2:19" x14ac:dyDescent="0.25">
      <c r="B406" s="127"/>
      <c r="C406" s="127"/>
      <c r="D406" s="106" t="s">
        <v>10057</v>
      </c>
      <c r="E406" s="106"/>
      <c r="F406" s="47">
        <v>0</v>
      </c>
      <c r="G406" s="47">
        <v>0</v>
      </c>
      <c r="H406" s="47">
        <v>0</v>
      </c>
      <c r="I406" s="79">
        <v>0</v>
      </c>
      <c r="J406" s="47">
        <v>6</v>
      </c>
      <c r="K406" s="47">
        <v>6</v>
      </c>
      <c r="L406" s="47">
        <v>0</v>
      </c>
      <c r="M406" s="79">
        <v>1</v>
      </c>
      <c r="O406" s="90">
        <f t="shared" si="12"/>
        <v>0</v>
      </c>
      <c r="P406" s="101"/>
      <c r="R406" s="90">
        <f t="shared" si="13"/>
        <v>1.6773851578251694E-6</v>
      </c>
      <c r="S406" s="101"/>
    </row>
    <row r="407" spans="2:19" x14ac:dyDescent="0.25">
      <c r="B407" s="127"/>
      <c r="C407" s="127"/>
      <c r="D407" s="106" t="s">
        <v>10058</v>
      </c>
      <c r="E407" s="106"/>
      <c r="F407" s="47">
        <v>0</v>
      </c>
      <c r="G407" s="47">
        <v>0</v>
      </c>
      <c r="H407" s="47">
        <v>0</v>
      </c>
      <c r="I407" s="79">
        <v>0</v>
      </c>
      <c r="J407" s="47">
        <v>6</v>
      </c>
      <c r="K407" s="47">
        <v>6</v>
      </c>
      <c r="L407" s="47">
        <v>0</v>
      </c>
      <c r="M407" s="79">
        <v>1</v>
      </c>
      <c r="O407" s="90">
        <f t="shared" si="12"/>
        <v>0</v>
      </c>
      <c r="P407" s="101"/>
      <c r="R407" s="90">
        <f t="shared" si="13"/>
        <v>1.6773851578251694E-6</v>
      </c>
      <c r="S407" s="101"/>
    </row>
    <row r="408" spans="2:19" x14ac:dyDescent="0.25">
      <c r="B408" s="127"/>
      <c r="C408" s="127"/>
      <c r="D408" s="106" t="s">
        <v>10059</v>
      </c>
      <c r="E408" s="106" t="s">
        <v>9743</v>
      </c>
      <c r="F408" s="47">
        <v>3</v>
      </c>
      <c r="G408" s="47">
        <v>3</v>
      </c>
      <c r="H408" s="47">
        <v>3</v>
      </c>
      <c r="I408" s="79">
        <v>1</v>
      </c>
      <c r="J408" s="47">
        <v>0</v>
      </c>
      <c r="K408" s="47">
        <v>0</v>
      </c>
      <c r="L408" s="47">
        <v>0</v>
      </c>
      <c r="M408" s="79">
        <v>0</v>
      </c>
      <c r="O408" s="90">
        <f t="shared" si="12"/>
        <v>2.6674846953065606E-6</v>
      </c>
      <c r="P408" s="101"/>
      <c r="R408" s="90">
        <f t="shared" si="13"/>
        <v>0</v>
      </c>
      <c r="S408" s="101"/>
    </row>
    <row r="409" spans="2:19" x14ac:dyDescent="0.25">
      <c r="B409" s="127"/>
      <c r="C409" s="127"/>
      <c r="D409" s="106" t="s">
        <v>10060</v>
      </c>
      <c r="E409" s="106" t="s">
        <v>9776</v>
      </c>
      <c r="F409" s="47">
        <v>26</v>
      </c>
      <c r="G409" s="47">
        <v>26</v>
      </c>
      <c r="H409" s="47">
        <v>26</v>
      </c>
      <c r="I409" s="79">
        <v>4</v>
      </c>
      <c r="J409" s="47">
        <v>8</v>
      </c>
      <c r="K409" s="47">
        <v>8</v>
      </c>
      <c r="L409" s="47">
        <v>0</v>
      </c>
      <c r="M409" s="79">
        <v>0</v>
      </c>
      <c r="O409" s="90">
        <f t="shared" si="12"/>
        <v>1.0669938781226243E-5</v>
      </c>
      <c r="P409" s="101"/>
      <c r="R409" s="90">
        <f t="shared" si="13"/>
        <v>0</v>
      </c>
      <c r="S409" s="101"/>
    </row>
    <row r="410" spans="2:19" x14ac:dyDescent="0.25">
      <c r="B410" s="127"/>
      <c r="C410" s="127"/>
      <c r="D410" s="106" t="s">
        <v>10061</v>
      </c>
      <c r="E410" s="106"/>
      <c r="F410" s="47">
        <v>0</v>
      </c>
      <c r="G410" s="47">
        <v>0</v>
      </c>
      <c r="H410" s="47">
        <v>0</v>
      </c>
      <c r="I410" s="79">
        <v>0</v>
      </c>
      <c r="J410" s="47">
        <v>6</v>
      </c>
      <c r="K410" s="47">
        <v>6</v>
      </c>
      <c r="L410" s="47">
        <v>0</v>
      </c>
      <c r="M410" s="79">
        <v>1</v>
      </c>
      <c r="O410" s="90">
        <f t="shared" si="12"/>
        <v>0</v>
      </c>
      <c r="P410" s="101"/>
      <c r="R410" s="90">
        <f t="shared" si="13"/>
        <v>1.6773851578251694E-6</v>
      </c>
      <c r="S410" s="101"/>
    </row>
    <row r="411" spans="2:19" x14ac:dyDescent="0.25">
      <c r="B411" s="127"/>
      <c r="C411" s="127"/>
      <c r="D411" s="127" t="s">
        <v>10062</v>
      </c>
      <c r="E411" s="106"/>
      <c r="F411" s="47">
        <v>0</v>
      </c>
      <c r="G411" s="47">
        <v>0</v>
      </c>
      <c r="H411" s="47">
        <v>0</v>
      </c>
      <c r="I411" s="79">
        <v>0</v>
      </c>
      <c r="J411" s="47">
        <v>7</v>
      </c>
      <c r="K411" s="47">
        <v>7</v>
      </c>
      <c r="L411" s="47">
        <v>0</v>
      </c>
      <c r="M411" s="79">
        <v>1</v>
      </c>
      <c r="O411" s="90">
        <f t="shared" si="12"/>
        <v>0</v>
      </c>
      <c r="P411" s="101"/>
      <c r="R411" s="90">
        <f t="shared" si="13"/>
        <v>1.6773851578251694E-6</v>
      </c>
      <c r="S411" s="101"/>
    </row>
    <row r="412" spans="2:19" x14ac:dyDescent="0.25">
      <c r="B412" s="127"/>
      <c r="C412" s="127"/>
      <c r="D412" s="127"/>
      <c r="E412" s="106" t="s">
        <v>9743</v>
      </c>
      <c r="F412" s="47">
        <v>3</v>
      </c>
      <c r="G412" s="47">
        <v>3</v>
      </c>
      <c r="H412" s="47">
        <v>3</v>
      </c>
      <c r="I412" s="79">
        <v>1</v>
      </c>
      <c r="J412" s="47">
        <v>1</v>
      </c>
      <c r="K412" s="47">
        <v>1</v>
      </c>
      <c r="L412" s="47">
        <v>0</v>
      </c>
      <c r="M412" s="79">
        <v>0</v>
      </c>
      <c r="O412" s="90">
        <f t="shared" si="12"/>
        <v>2.6674846953065606E-6</v>
      </c>
      <c r="P412" s="101"/>
      <c r="R412" s="90">
        <f t="shared" si="13"/>
        <v>0</v>
      </c>
      <c r="S412" s="101"/>
    </row>
    <row r="413" spans="2:19" x14ac:dyDescent="0.25">
      <c r="B413" s="127"/>
      <c r="C413" s="127"/>
      <c r="D413" s="127"/>
      <c r="E413" s="106" t="s">
        <v>10063</v>
      </c>
      <c r="F413" s="47">
        <v>1</v>
      </c>
      <c r="G413" s="47">
        <v>1</v>
      </c>
      <c r="H413" s="47">
        <v>1</v>
      </c>
      <c r="I413" s="79">
        <v>1</v>
      </c>
      <c r="J413" s="47">
        <v>0</v>
      </c>
      <c r="K413" s="47">
        <v>0</v>
      </c>
      <c r="L413" s="47">
        <v>0</v>
      </c>
      <c r="M413" s="79">
        <v>0</v>
      </c>
      <c r="O413" s="90">
        <f t="shared" si="12"/>
        <v>2.6674846953065606E-6</v>
      </c>
      <c r="P413" s="101"/>
      <c r="R413" s="90">
        <f t="shared" si="13"/>
        <v>0</v>
      </c>
      <c r="S413" s="101"/>
    </row>
    <row r="414" spans="2:19" x14ac:dyDescent="0.25">
      <c r="B414" s="127"/>
      <c r="C414" s="127"/>
      <c r="D414" s="106" t="s">
        <v>10064</v>
      </c>
      <c r="E414" s="106" t="s">
        <v>9725</v>
      </c>
      <c r="F414" s="47">
        <v>3</v>
      </c>
      <c r="G414" s="47">
        <v>3</v>
      </c>
      <c r="H414" s="47">
        <v>3</v>
      </c>
      <c r="I414" s="79">
        <v>1</v>
      </c>
      <c r="J414" s="47">
        <v>3</v>
      </c>
      <c r="K414" s="47">
        <v>3</v>
      </c>
      <c r="L414" s="47">
        <v>0</v>
      </c>
      <c r="M414" s="79">
        <v>0</v>
      </c>
      <c r="O414" s="90">
        <f t="shared" si="12"/>
        <v>2.6674846953065606E-6</v>
      </c>
      <c r="P414" s="101"/>
      <c r="R414" s="90">
        <f t="shared" si="13"/>
        <v>0</v>
      </c>
      <c r="S414" s="101"/>
    </row>
    <row r="415" spans="2:19" x14ac:dyDescent="0.25">
      <c r="B415" s="127"/>
      <c r="C415" s="127"/>
      <c r="D415" s="106" t="s">
        <v>10065</v>
      </c>
      <c r="E415" s="106" t="s">
        <v>9776</v>
      </c>
      <c r="F415" s="47">
        <v>1</v>
      </c>
      <c r="G415" s="47">
        <v>1</v>
      </c>
      <c r="H415" s="47">
        <v>1</v>
      </c>
      <c r="I415" s="79">
        <v>1</v>
      </c>
      <c r="J415" s="47">
        <v>2</v>
      </c>
      <c r="K415" s="47">
        <v>2</v>
      </c>
      <c r="L415" s="47">
        <v>0</v>
      </c>
      <c r="M415" s="79">
        <v>0</v>
      </c>
      <c r="O415" s="90">
        <f t="shared" si="12"/>
        <v>2.6674846953065606E-6</v>
      </c>
      <c r="P415" s="101"/>
      <c r="R415" s="90">
        <f t="shared" si="13"/>
        <v>0</v>
      </c>
      <c r="S415" s="101"/>
    </row>
    <row r="416" spans="2:19" x14ac:dyDescent="0.25">
      <c r="B416" s="127"/>
      <c r="C416" s="127"/>
      <c r="D416" s="106" t="s">
        <v>10066</v>
      </c>
      <c r="E416" s="106" t="s">
        <v>9725</v>
      </c>
      <c r="F416" s="47">
        <v>1</v>
      </c>
      <c r="G416" s="47">
        <v>1</v>
      </c>
      <c r="H416" s="47">
        <v>1</v>
      </c>
      <c r="I416" s="79">
        <v>1</v>
      </c>
      <c r="J416" s="47">
        <v>3</v>
      </c>
      <c r="K416" s="47">
        <v>3</v>
      </c>
      <c r="L416" s="47">
        <v>0</v>
      </c>
      <c r="M416" s="79">
        <v>0</v>
      </c>
      <c r="O416" s="90">
        <f t="shared" si="12"/>
        <v>2.6674846953065606E-6</v>
      </c>
      <c r="P416" s="101"/>
      <c r="R416" s="90">
        <f t="shared" si="13"/>
        <v>0</v>
      </c>
      <c r="S416" s="101"/>
    </row>
    <row r="417" spans="2:19" x14ac:dyDescent="0.25">
      <c r="B417" s="127"/>
      <c r="C417" s="127"/>
      <c r="D417" s="106" t="s">
        <v>10067</v>
      </c>
      <c r="E417" s="106" t="s">
        <v>9776</v>
      </c>
      <c r="F417" s="47">
        <v>5</v>
      </c>
      <c r="G417" s="47">
        <v>5</v>
      </c>
      <c r="H417" s="47">
        <v>5</v>
      </c>
      <c r="I417" s="79">
        <v>1</v>
      </c>
      <c r="J417" s="47">
        <v>6</v>
      </c>
      <c r="K417" s="47">
        <v>6</v>
      </c>
      <c r="L417" s="47">
        <v>0</v>
      </c>
      <c r="M417" s="79">
        <v>0</v>
      </c>
      <c r="O417" s="90">
        <f t="shared" si="12"/>
        <v>2.6674846953065606E-6</v>
      </c>
      <c r="P417" s="101"/>
      <c r="R417" s="90">
        <f t="shared" si="13"/>
        <v>0</v>
      </c>
      <c r="S417" s="101"/>
    </row>
    <row r="418" spans="2:19" x14ac:dyDescent="0.25">
      <c r="B418" s="127"/>
      <c r="C418" s="127"/>
      <c r="D418" s="106" t="s">
        <v>10068</v>
      </c>
      <c r="E418" s="106" t="s">
        <v>9725</v>
      </c>
      <c r="F418" s="47">
        <v>4</v>
      </c>
      <c r="G418" s="47">
        <v>4</v>
      </c>
      <c r="H418" s="47">
        <v>4</v>
      </c>
      <c r="I418" s="79">
        <v>1</v>
      </c>
      <c r="J418" s="47">
        <v>4</v>
      </c>
      <c r="K418" s="47">
        <v>4</v>
      </c>
      <c r="L418" s="47">
        <v>0</v>
      </c>
      <c r="M418" s="79">
        <v>0</v>
      </c>
      <c r="O418" s="90">
        <f t="shared" si="12"/>
        <v>2.6674846953065606E-6</v>
      </c>
      <c r="P418" s="101"/>
      <c r="R418" s="90">
        <f t="shared" si="13"/>
        <v>0</v>
      </c>
      <c r="S418" s="101"/>
    </row>
    <row r="419" spans="2:19" x14ac:dyDescent="0.25">
      <c r="B419" s="127"/>
      <c r="C419" s="127"/>
      <c r="D419" s="106" t="s">
        <v>10069</v>
      </c>
      <c r="E419" s="106" t="s">
        <v>9725</v>
      </c>
      <c r="F419" s="47">
        <v>4</v>
      </c>
      <c r="G419" s="47">
        <v>4</v>
      </c>
      <c r="H419" s="47">
        <v>4</v>
      </c>
      <c r="I419" s="79">
        <v>1</v>
      </c>
      <c r="J419" s="47">
        <v>3</v>
      </c>
      <c r="K419" s="47">
        <v>3</v>
      </c>
      <c r="L419" s="47">
        <v>0</v>
      </c>
      <c r="M419" s="79">
        <v>0</v>
      </c>
      <c r="O419" s="90">
        <f t="shared" si="12"/>
        <v>2.6674846953065606E-6</v>
      </c>
      <c r="P419" s="101"/>
      <c r="R419" s="90">
        <f t="shared" si="13"/>
        <v>0</v>
      </c>
      <c r="S419" s="101"/>
    </row>
    <row r="420" spans="2:19" x14ac:dyDescent="0.25">
      <c r="B420" s="127"/>
      <c r="C420" s="127"/>
      <c r="D420" s="106" t="s">
        <v>10070</v>
      </c>
      <c r="E420" s="106" t="s">
        <v>9743</v>
      </c>
      <c r="F420" s="47">
        <v>4</v>
      </c>
      <c r="G420" s="47">
        <v>4</v>
      </c>
      <c r="H420" s="47">
        <v>4</v>
      </c>
      <c r="I420" s="79">
        <v>1</v>
      </c>
      <c r="J420" s="47">
        <v>2</v>
      </c>
      <c r="K420" s="47">
        <v>2</v>
      </c>
      <c r="L420" s="47">
        <v>0</v>
      </c>
      <c r="M420" s="79">
        <v>0</v>
      </c>
      <c r="O420" s="90">
        <f t="shared" si="12"/>
        <v>2.6674846953065606E-6</v>
      </c>
      <c r="P420" s="101"/>
      <c r="R420" s="90">
        <f t="shared" si="13"/>
        <v>0</v>
      </c>
      <c r="S420" s="101"/>
    </row>
    <row r="421" spans="2:19" x14ac:dyDescent="0.25">
      <c r="B421" s="127"/>
      <c r="C421" s="127"/>
      <c r="D421" s="106" t="s">
        <v>10071</v>
      </c>
      <c r="E421" s="106" t="s">
        <v>9725</v>
      </c>
      <c r="F421" s="47">
        <v>1</v>
      </c>
      <c r="G421" s="47">
        <v>1</v>
      </c>
      <c r="H421" s="47">
        <v>1</v>
      </c>
      <c r="I421" s="79">
        <v>1</v>
      </c>
      <c r="J421" s="47">
        <v>2</v>
      </c>
      <c r="K421" s="47">
        <v>2</v>
      </c>
      <c r="L421" s="47">
        <v>0</v>
      </c>
      <c r="M421" s="79">
        <v>0</v>
      </c>
      <c r="O421" s="90">
        <f t="shared" si="12"/>
        <v>2.6674846953065606E-6</v>
      </c>
      <c r="P421" s="101"/>
      <c r="R421" s="90">
        <f t="shared" si="13"/>
        <v>0</v>
      </c>
      <c r="S421" s="101"/>
    </row>
    <row r="422" spans="2:19" x14ac:dyDescent="0.25">
      <c r="B422" s="127"/>
      <c r="C422" s="127"/>
      <c r="D422" s="106" t="s">
        <v>10072</v>
      </c>
      <c r="E422" s="106" t="s">
        <v>9725</v>
      </c>
      <c r="F422" s="47">
        <v>2</v>
      </c>
      <c r="G422" s="47">
        <v>2</v>
      </c>
      <c r="H422" s="47">
        <v>2</v>
      </c>
      <c r="I422" s="79">
        <v>1</v>
      </c>
      <c r="J422" s="47">
        <v>3</v>
      </c>
      <c r="K422" s="47">
        <v>3</v>
      </c>
      <c r="L422" s="47">
        <v>0</v>
      </c>
      <c r="M422" s="79">
        <v>0</v>
      </c>
      <c r="O422" s="90">
        <f t="shared" si="12"/>
        <v>2.6674846953065606E-6</v>
      </c>
      <c r="P422" s="101"/>
      <c r="R422" s="90">
        <f t="shared" si="13"/>
        <v>0</v>
      </c>
      <c r="S422" s="101"/>
    </row>
    <row r="423" spans="2:19" x14ac:dyDescent="0.25">
      <c r="B423" s="127"/>
      <c r="C423" s="127"/>
      <c r="D423" s="106" t="s">
        <v>10073</v>
      </c>
      <c r="E423" s="106" t="s">
        <v>9725</v>
      </c>
      <c r="F423" s="47">
        <v>7</v>
      </c>
      <c r="G423" s="47">
        <v>7</v>
      </c>
      <c r="H423" s="47">
        <v>7</v>
      </c>
      <c r="I423" s="79">
        <v>0</v>
      </c>
      <c r="J423" s="47">
        <v>6</v>
      </c>
      <c r="K423" s="47">
        <v>6</v>
      </c>
      <c r="L423" s="47">
        <v>0</v>
      </c>
      <c r="M423" s="79">
        <v>1</v>
      </c>
      <c r="O423" s="90">
        <f t="shared" si="12"/>
        <v>0</v>
      </c>
      <c r="P423" s="101"/>
      <c r="R423" s="90">
        <f t="shared" si="13"/>
        <v>1.6773851578251694E-6</v>
      </c>
      <c r="S423" s="101"/>
    </row>
    <row r="424" spans="2:19" x14ac:dyDescent="0.25">
      <c r="B424" s="127"/>
      <c r="C424" s="127"/>
      <c r="D424" s="106" t="s">
        <v>10074</v>
      </c>
      <c r="E424" s="106" t="s">
        <v>9725</v>
      </c>
      <c r="F424" s="47">
        <v>2</v>
      </c>
      <c r="G424" s="47">
        <v>2</v>
      </c>
      <c r="H424" s="47">
        <v>2</v>
      </c>
      <c r="I424" s="79">
        <v>1</v>
      </c>
      <c r="J424" s="47">
        <v>2</v>
      </c>
      <c r="K424" s="47">
        <v>2</v>
      </c>
      <c r="L424" s="47">
        <v>0</v>
      </c>
      <c r="M424" s="79">
        <v>0</v>
      </c>
      <c r="O424" s="90">
        <f t="shared" si="12"/>
        <v>2.6674846953065606E-6</v>
      </c>
      <c r="P424" s="101"/>
      <c r="R424" s="90">
        <f t="shared" si="13"/>
        <v>0</v>
      </c>
      <c r="S424" s="101"/>
    </row>
    <row r="425" spans="2:19" x14ac:dyDescent="0.25">
      <c r="B425" s="127"/>
      <c r="C425" s="127"/>
      <c r="D425" s="106" t="s">
        <v>10075</v>
      </c>
      <c r="E425" s="106" t="s">
        <v>10076</v>
      </c>
      <c r="F425" s="47">
        <v>1</v>
      </c>
      <c r="G425" s="47">
        <v>1</v>
      </c>
      <c r="H425" s="47">
        <v>1</v>
      </c>
      <c r="I425" s="79">
        <v>1</v>
      </c>
      <c r="J425" s="47">
        <v>0</v>
      </c>
      <c r="K425" s="47">
        <v>0</v>
      </c>
      <c r="L425" s="47">
        <v>0</v>
      </c>
      <c r="M425" s="79">
        <v>0</v>
      </c>
      <c r="O425" s="90">
        <f t="shared" si="12"/>
        <v>2.6674846953065606E-6</v>
      </c>
      <c r="P425" s="101"/>
      <c r="R425" s="90">
        <f t="shared" si="13"/>
        <v>0</v>
      </c>
      <c r="S425" s="101"/>
    </row>
    <row r="426" spans="2:19" x14ac:dyDescent="0.25">
      <c r="B426" s="127"/>
      <c r="C426" s="127"/>
      <c r="D426" s="106" t="s">
        <v>10077</v>
      </c>
      <c r="E426" s="106" t="s">
        <v>9725</v>
      </c>
      <c r="F426" s="47">
        <v>11</v>
      </c>
      <c r="G426" s="47">
        <v>11</v>
      </c>
      <c r="H426" s="47">
        <v>11</v>
      </c>
      <c r="I426" s="79">
        <v>1</v>
      </c>
      <c r="J426" s="47">
        <v>4</v>
      </c>
      <c r="K426" s="47">
        <v>4</v>
      </c>
      <c r="L426" s="47">
        <v>0</v>
      </c>
      <c r="M426" s="79">
        <v>0</v>
      </c>
      <c r="O426" s="90">
        <f t="shared" si="12"/>
        <v>2.6674846953065606E-6</v>
      </c>
      <c r="P426" s="101"/>
      <c r="R426" s="90">
        <f t="shared" si="13"/>
        <v>0</v>
      </c>
      <c r="S426" s="101"/>
    </row>
    <row r="427" spans="2:19" x14ac:dyDescent="0.25">
      <c r="B427" s="127"/>
      <c r="C427" s="127"/>
      <c r="D427" s="106" t="s">
        <v>10078</v>
      </c>
      <c r="E427" s="106" t="s">
        <v>9725</v>
      </c>
      <c r="F427" s="47">
        <v>10</v>
      </c>
      <c r="G427" s="47">
        <v>10</v>
      </c>
      <c r="H427" s="47">
        <v>10</v>
      </c>
      <c r="I427" s="79">
        <v>3</v>
      </c>
      <c r="J427" s="47">
        <v>5</v>
      </c>
      <c r="K427" s="47">
        <v>5</v>
      </c>
      <c r="L427" s="47">
        <v>0</v>
      </c>
      <c r="M427" s="79">
        <v>0</v>
      </c>
      <c r="O427" s="90">
        <f t="shared" si="12"/>
        <v>8.0024540859196824E-6</v>
      </c>
      <c r="P427" s="101"/>
      <c r="R427" s="90">
        <f t="shared" si="13"/>
        <v>0</v>
      </c>
      <c r="S427" s="101"/>
    </row>
    <row r="428" spans="2:19" x14ac:dyDescent="0.25">
      <c r="B428" s="127"/>
      <c r="C428" s="127"/>
      <c r="D428" s="106" t="s">
        <v>10079</v>
      </c>
      <c r="E428" s="106" t="s">
        <v>9725</v>
      </c>
      <c r="F428" s="47">
        <v>6</v>
      </c>
      <c r="G428" s="47">
        <v>6</v>
      </c>
      <c r="H428" s="47">
        <v>6</v>
      </c>
      <c r="I428" s="79">
        <v>1</v>
      </c>
      <c r="J428" s="47">
        <v>5</v>
      </c>
      <c r="K428" s="47">
        <v>5</v>
      </c>
      <c r="L428" s="47">
        <v>0</v>
      </c>
      <c r="M428" s="79">
        <v>0</v>
      </c>
      <c r="O428" s="90">
        <f t="shared" si="12"/>
        <v>2.6674846953065606E-6</v>
      </c>
      <c r="P428" s="101"/>
      <c r="R428" s="90">
        <f t="shared" si="13"/>
        <v>0</v>
      </c>
      <c r="S428" s="101"/>
    </row>
    <row r="429" spans="2:19" x14ac:dyDescent="0.25">
      <c r="B429" s="127"/>
      <c r="C429" s="127"/>
      <c r="D429" s="106" t="s">
        <v>10080</v>
      </c>
      <c r="E429" s="106" t="s">
        <v>9730</v>
      </c>
      <c r="F429" s="47">
        <v>4</v>
      </c>
      <c r="G429" s="47">
        <v>4</v>
      </c>
      <c r="H429" s="47">
        <v>4</v>
      </c>
      <c r="I429" s="79">
        <v>1</v>
      </c>
      <c r="J429" s="47">
        <v>2</v>
      </c>
      <c r="K429" s="47">
        <v>2</v>
      </c>
      <c r="L429" s="47">
        <v>0</v>
      </c>
      <c r="M429" s="79">
        <v>0</v>
      </c>
      <c r="O429" s="90">
        <f t="shared" si="12"/>
        <v>2.6674846953065606E-6</v>
      </c>
      <c r="P429" s="101"/>
      <c r="R429" s="90">
        <f t="shared" si="13"/>
        <v>0</v>
      </c>
      <c r="S429" s="101"/>
    </row>
    <row r="430" spans="2:19" x14ac:dyDescent="0.25">
      <c r="B430" s="127"/>
      <c r="C430" s="127"/>
      <c r="D430" s="106" t="s">
        <v>10081</v>
      </c>
      <c r="E430" s="106"/>
      <c r="F430" s="47">
        <v>0</v>
      </c>
      <c r="G430" s="47">
        <v>0</v>
      </c>
      <c r="H430" s="47">
        <v>0</v>
      </c>
      <c r="I430" s="79">
        <v>0</v>
      </c>
      <c r="J430" s="47">
        <v>6</v>
      </c>
      <c r="K430" s="47">
        <v>6</v>
      </c>
      <c r="L430" s="47">
        <v>0</v>
      </c>
      <c r="M430" s="79">
        <v>1</v>
      </c>
      <c r="O430" s="90">
        <f t="shared" si="12"/>
        <v>0</v>
      </c>
      <c r="P430" s="101"/>
      <c r="R430" s="90">
        <f t="shared" si="13"/>
        <v>1.6773851578251694E-6</v>
      </c>
      <c r="S430" s="101"/>
    </row>
    <row r="431" spans="2:19" x14ac:dyDescent="0.25">
      <c r="B431" s="127"/>
      <c r="C431" s="127"/>
      <c r="D431" s="106" t="s">
        <v>10082</v>
      </c>
      <c r="E431" s="106" t="s">
        <v>9776</v>
      </c>
      <c r="F431" s="47">
        <v>6</v>
      </c>
      <c r="G431" s="47">
        <v>6</v>
      </c>
      <c r="H431" s="47">
        <v>6</v>
      </c>
      <c r="I431" s="79">
        <v>1</v>
      </c>
      <c r="J431" s="47">
        <v>3</v>
      </c>
      <c r="K431" s="47">
        <v>3</v>
      </c>
      <c r="L431" s="47">
        <v>0</v>
      </c>
      <c r="M431" s="79">
        <v>0</v>
      </c>
      <c r="O431" s="90">
        <f t="shared" si="12"/>
        <v>2.6674846953065606E-6</v>
      </c>
      <c r="P431" s="101"/>
      <c r="R431" s="90">
        <f t="shared" si="13"/>
        <v>0</v>
      </c>
      <c r="S431" s="101"/>
    </row>
    <row r="432" spans="2:19" x14ac:dyDescent="0.25">
      <c r="B432" s="127"/>
      <c r="C432" s="127"/>
      <c r="D432" s="106" t="s">
        <v>10083</v>
      </c>
      <c r="E432" s="106" t="s">
        <v>9725</v>
      </c>
      <c r="F432" s="47">
        <v>1</v>
      </c>
      <c r="G432" s="47">
        <v>1</v>
      </c>
      <c r="H432" s="47">
        <v>1</v>
      </c>
      <c r="I432" s="79">
        <v>1</v>
      </c>
      <c r="J432" s="47">
        <v>2</v>
      </c>
      <c r="K432" s="47">
        <v>2</v>
      </c>
      <c r="L432" s="47">
        <v>0</v>
      </c>
      <c r="M432" s="79">
        <v>0</v>
      </c>
      <c r="O432" s="90">
        <f t="shared" si="12"/>
        <v>2.6674846953065606E-6</v>
      </c>
      <c r="P432" s="101"/>
      <c r="R432" s="90">
        <f t="shared" si="13"/>
        <v>0</v>
      </c>
      <c r="S432" s="101"/>
    </row>
    <row r="433" spans="2:19" x14ac:dyDescent="0.25">
      <c r="B433" s="127"/>
      <c r="C433" s="127"/>
      <c r="D433" s="106" t="s">
        <v>10084</v>
      </c>
      <c r="E433" s="106" t="s">
        <v>9743</v>
      </c>
      <c r="F433" s="47">
        <v>2</v>
      </c>
      <c r="G433" s="47">
        <v>2</v>
      </c>
      <c r="H433" s="47">
        <v>2</v>
      </c>
      <c r="I433" s="79">
        <v>0</v>
      </c>
      <c r="J433" s="47">
        <v>1</v>
      </c>
      <c r="K433" s="47">
        <v>1</v>
      </c>
      <c r="L433" s="47">
        <v>0</v>
      </c>
      <c r="M433" s="79">
        <v>1</v>
      </c>
      <c r="O433" s="90">
        <f t="shared" si="12"/>
        <v>0</v>
      </c>
      <c r="P433" s="101"/>
      <c r="R433" s="90">
        <f t="shared" si="13"/>
        <v>1.6773851578251694E-6</v>
      </c>
      <c r="S433" s="101"/>
    </row>
    <row r="434" spans="2:19" x14ac:dyDescent="0.25">
      <c r="B434" s="127"/>
      <c r="C434" s="127"/>
      <c r="D434" s="106" t="s">
        <v>10085</v>
      </c>
      <c r="E434" s="106" t="s">
        <v>9743</v>
      </c>
      <c r="F434" s="47">
        <v>2</v>
      </c>
      <c r="G434" s="47">
        <v>2</v>
      </c>
      <c r="H434" s="47">
        <v>2</v>
      </c>
      <c r="I434" s="79">
        <v>0</v>
      </c>
      <c r="J434" s="47">
        <v>1</v>
      </c>
      <c r="K434" s="47">
        <v>1</v>
      </c>
      <c r="L434" s="47">
        <v>0</v>
      </c>
      <c r="M434" s="79">
        <v>1</v>
      </c>
      <c r="O434" s="90">
        <f t="shared" si="12"/>
        <v>0</v>
      </c>
      <c r="P434" s="101"/>
      <c r="R434" s="90">
        <f t="shared" si="13"/>
        <v>1.6773851578251694E-6</v>
      </c>
      <c r="S434" s="101"/>
    </row>
    <row r="435" spans="2:19" x14ac:dyDescent="0.25">
      <c r="B435" s="127"/>
      <c r="C435" s="127"/>
      <c r="D435" s="106" t="s">
        <v>10086</v>
      </c>
      <c r="E435" s="106" t="s">
        <v>9743</v>
      </c>
      <c r="F435" s="47">
        <v>2</v>
      </c>
      <c r="G435" s="47">
        <v>2</v>
      </c>
      <c r="H435" s="47">
        <v>2</v>
      </c>
      <c r="I435" s="79">
        <v>0</v>
      </c>
      <c r="J435" s="47">
        <v>1</v>
      </c>
      <c r="K435" s="47">
        <v>1</v>
      </c>
      <c r="L435" s="47">
        <v>0</v>
      </c>
      <c r="M435" s="79">
        <v>1</v>
      </c>
      <c r="O435" s="90">
        <f t="shared" si="12"/>
        <v>0</v>
      </c>
      <c r="P435" s="101"/>
      <c r="R435" s="90">
        <f t="shared" si="13"/>
        <v>1.6773851578251694E-6</v>
      </c>
    </row>
    <row r="436" spans="2:19" x14ac:dyDescent="0.25">
      <c r="B436" s="127"/>
      <c r="C436" s="127"/>
      <c r="D436" s="106" t="s">
        <v>10087</v>
      </c>
      <c r="E436" s="106" t="s">
        <v>9725</v>
      </c>
      <c r="F436" s="47">
        <v>25</v>
      </c>
      <c r="G436" s="47">
        <v>25</v>
      </c>
      <c r="H436" s="47">
        <v>25</v>
      </c>
      <c r="I436" s="79">
        <v>1</v>
      </c>
      <c r="J436" s="47">
        <v>5</v>
      </c>
      <c r="K436" s="47">
        <v>5</v>
      </c>
      <c r="L436" s="47">
        <v>0</v>
      </c>
      <c r="M436" s="79">
        <v>0</v>
      </c>
      <c r="O436" s="90">
        <f t="shared" si="12"/>
        <v>2.6674846953065606E-6</v>
      </c>
      <c r="P436" s="101"/>
      <c r="R436" s="90">
        <f t="shared" si="13"/>
        <v>0</v>
      </c>
    </row>
    <row r="437" spans="2:19" x14ac:dyDescent="0.25">
      <c r="B437" s="127"/>
      <c r="C437" s="127"/>
      <c r="D437" s="106" t="s">
        <v>10088</v>
      </c>
      <c r="E437" s="106"/>
      <c r="F437" s="47">
        <v>1</v>
      </c>
      <c r="G437" s="47">
        <v>1</v>
      </c>
      <c r="H437" s="47">
        <v>1</v>
      </c>
      <c r="I437" s="79">
        <v>1</v>
      </c>
      <c r="J437" s="47">
        <v>0</v>
      </c>
      <c r="K437" s="47">
        <v>0</v>
      </c>
      <c r="L437" s="47">
        <v>0</v>
      </c>
      <c r="M437" s="79">
        <v>0</v>
      </c>
      <c r="O437" s="90">
        <f t="shared" si="12"/>
        <v>2.6674846953065606E-6</v>
      </c>
      <c r="P437" s="101"/>
      <c r="R437" s="90">
        <f t="shared" si="13"/>
        <v>0</v>
      </c>
    </row>
    <row r="438" spans="2:19" x14ac:dyDescent="0.25">
      <c r="B438" s="127"/>
      <c r="C438" s="127" t="s">
        <v>5319</v>
      </c>
      <c r="D438" s="106"/>
      <c r="E438" s="106"/>
      <c r="F438" s="47">
        <v>0</v>
      </c>
      <c r="G438" s="47">
        <v>0</v>
      </c>
      <c r="H438" s="47">
        <v>0</v>
      </c>
      <c r="I438" s="79">
        <v>0</v>
      </c>
      <c r="J438" s="47">
        <v>432</v>
      </c>
      <c r="K438" s="47">
        <v>429</v>
      </c>
      <c r="L438" s="47">
        <v>0</v>
      </c>
      <c r="M438" s="79">
        <v>329</v>
      </c>
      <c r="O438" s="90">
        <f t="shared" si="12"/>
        <v>0</v>
      </c>
      <c r="P438" s="101"/>
      <c r="R438" s="90">
        <f t="shared" si="13"/>
        <v>5.5185971692448075E-4</v>
      </c>
    </row>
    <row r="439" spans="2:19" x14ac:dyDescent="0.25">
      <c r="B439" s="127"/>
      <c r="C439" s="127"/>
      <c r="D439" s="106" t="s">
        <v>10089</v>
      </c>
      <c r="E439" s="106" t="s">
        <v>9725</v>
      </c>
      <c r="F439" s="47">
        <v>1</v>
      </c>
      <c r="G439" s="47">
        <v>1</v>
      </c>
      <c r="H439" s="47">
        <v>1</v>
      </c>
      <c r="I439" s="79">
        <v>0</v>
      </c>
      <c r="J439" s="47">
        <v>2</v>
      </c>
      <c r="K439" s="47">
        <v>2</v>
      </c>
      <c r="L439" s="47">
        <v>0</v>
      </c>
      <c r="M439" s="79">
        <v>1</v>
      </c>
      <c r="O439" s="90">
        <f t="shared" si="12"/>
        <v>0</v>
      </c>
      <c r="P439" s="101"/>
      <c r="R439" s="90">
        <f t="shared" si="13"/>
        <v>1.6773851578251694E-6</v>
      </c>
    </row>
    <row r="440" spans="2:19" x14ac:dyDescent="0.25">
      <c r="B440" s="127"/>
      <c r="C440" s="127"/>
      <c r="D440" s="106" t="s">
        <v>10090</v>
      </c>
      <c r="E440" s="106" t="s">
        <v>9725</v>
      </c>
      <c r="F440" s="47">
        <v>5</v>
      </c>
      <c r="G440" s="47">
        <v>5</v>
      </c>
      <c r="H440" s="47">
        <v>5</v>
      </c>
      <c r="I440" s="79">
        <v>0</v>
      </c>
      <c r="J440" s="47">
        <v>3</v>
      </c>
      <c r="K440" s="47">
        <v>3</v>
      </c>
      <c r="L440" s="47">
        <v>0</v>
      </c>
      <c r="M440" s="79">
        <v>2</v>
      </c>
      <c r="O440" s="90">
        <f t="shared" si="12"/>
        <v>0</v>
      </c>
      <c r="P440" s="101"/>
      <c r="R440" s="90">
        <f t="shared" si="13"/>
        <v>3.3547703156503388E-6</v>
      </c>
    </row>
    <row r="441" spans="2:19" x14ac:dyDescent="0.25">
      <c r="B441" s="127"/>
      <c r="C441" s="127"/>
      <c r="D441" s="106" t="s">
        <v>10091</v>
      </c>
      <c r="E441" s="106"/>
      <c r="F441" s="47">
        <v>0</v>
      </c>
      <c r="G441" s="47">
        <v>0</v>
      </c>
      <c r="H441" s="47">
        <v>0</v>
      </c>
      <c r="I441" s="79">
        <v>0</v>
      </c>
      <c r="J441" s="47">
        <v>7</v>
      </c>
      <c r="K441" s="47">
        <v>7</v>
      </c>
      <c r="L441" s="47">
        <v>0</v>
      </c>
      <c r="M441" s="79">
        <v>1</v>
      </c>
      <c r="O441" s="90">
        <f t="shared" si="12"/>
        <v>0</v>
      </c>
      <c r="P441" s="101"/>
      <c r="R441" s="90">
        <f t="shared" si="13"/>
        <v>1.6773851578251694E-6</v>
      </c>
    </row>
    <row r="442" spans="2:19" x14ac:dyDescent="0.25">
      <c r="B442" s="127"/>
      <c r="C442" s="127"/>
      <c r="D442" s="106" t="s">
        <v>10092</v>
      </c>
      <c r="E442" s="106"/>
      <c r="F442" s="47">
        <v>0</v>
      </c>
      <c r="G442" s="47">
        <v>0</v>
      </c>
      <c r="H442" s="47">
        <v>0</v>
      </c>
      <c r="I442" s="79">
        <v>0</v>
      </c>
      <c r="J442" s="47">
        <v>7</v>
      </c>
      <c r="K442" s="47">
        <v>7</v>
      </c>
      <c r="L442" s="47">
        <v>0</v>
      </c>
      <c r="M442" s="79">
        <v>1</v>
      </c>
      <c r="O442" s="90">
        <f t="shared" si="12"/>
        <v>0</v>
      </c>
      <c r="P442" s="101"/>
      <c r="R442" s="90">
        <f t="shared" si="13"/>
        <v>1.6773851578251694E-6</v>
      </c>
    </row>
    <row r="443" spans="2:19" x14ac:dyDescent="0.25">
      <c r="B443" s="127"/>
      <c r="C443" s="127"/>
      <c r="D443" s="106" t="s">
        <v>10093</v>
      </c>
      <c r="E443" s="106" t="s">
        <v>9725</v>
      </c>
      <c r="F443" s="47">
        <v>1</v>
      </c>
      <c r="G443" s="47">
        <v>1</v>
      </c>
      <c r="H443" s="47">
        <v>1</v>
      </c>
      <c r="I443" s="79">
        <v>1</v>
      </c>
      <c r="J443" s="47">
        <v>2</v>
      </c>
      <c r="K443" s="47">
        <v>2</v>
      </c>
      <c r="L443" s="47">
        <v>0</v>
      </c>
      <c r="M443" s="79">
        <v>0</v>
      </c>
      <c r="O443" s="90">
        <f t="shared" si="12"/>
        <v>2.6674846953065606E-6</v>
      </c>
      <c r="P443" s="101"/>
      <c r="R443" s="90">
        <f t="shared" si="13"/>
        <v>0</v>
      </c>
    </row>
    <row r="444" spans="2:19" x14ac:dyDescent="0.25">
      <c r="B444" s="127"/>
      <c r="C444" s="127"/>
      <c r="D444" s="106" t="s">
        <v>10094</v>
      </c>
      <c r="E444" s="106"/>
      <c r="F444" s="47">
        <v>0</v>
      </c>
      <c r="G444" s="47">
        <v>0</v>
      </c>
      <c r="H444" s="47">
        <v>0</v>
      </c>
      <c r="I444" s="79">
        <v>0</v>
      </c>
      <c r="J444" s="47">
        <v>6</v>
      </c>
      <c r="K444" s="47">
        <v>6</v>
      </c>
      <c r="L444" s="47">
        <v>0</v>
      </c>
      <c r="M444" s="79">
        <v>1</v>
      </c>
      <c r="O444" s="90">
        <f t="shared" si="12"/>
        <v>0</v>
      </c>
      <c r="P444" s="101"/>
      <c r="R444" s="90">
        <f t="shared" si="13"/>
        <v>1.6773851578251694E-6</v>
      </c>
    </row>
    <row r="445" spans="2:19" x14ac:dyDescent="0.25">
      <c r="B445" s="127"/>
      <c r="C445" s="127"/>
      <c r="D445" s="106" t="s">
        <v>10095</v>
      </c>
      <c r="E445" s="106" t="s">
        <v>9743</v>
      </c>
      <c r="F445" s="47">
        <v>8</v>
      </c>
      <c r="G445" s="47">
        <v>8</v>
      </c>
      <c r="H445" s="47">
        <v>8</v>
      </c>
      <c r="I445" s="79">
        <v>1</v>
      </c>
      <c r="J445" s="47">
        <v>4</v>
      </c>
      <c r="K445" s="47">
        <v>4</v>
      </c>
      <c r="L445" s="47">
        <v>0</v>
      </c>
      <c r="M445" s="79">
        <v>2</v>
      </c>
      <c r="O445" s="90">
        <f t="shared" si="12"/>
        <v>2.6674846953065606E-6</v>
      </c>
      <c r="P445" s="101"/>
      <c r="R445" s="90">
        <f t="shared" si="13"/>
        <v>3.3547703156503388E-6</v>
      </c>
    </row>
    <row r="446" spans="2:19" x14ac:dyDescent="0.25">
      <c r="B446" s="127"/>
      <c r="C446" s="127"/>
      <c r="D446" s="106" t="s">
        <v>10096</v>
      </c>
      <c r="E446" s="106" t="s">
        <v>9725</v>
      </c>
      <c r="F446" s="47">
        <v>5</v>
      </c>
      <c r="G446" s="47">
        <v>5</v>
      </c>
      <c r="H446" s="47">
        <v>5</v>
      </c>
      <c r="I446" s="79">
        <v>1</v>
      </c>
      <c r="J446" s="47">
        <v>2</v>
      </c>
      <c r="K446" s="47">
        <v>2</v>
      </c>
      <c r="L446" s="47">
        <v>0</v>
      </c>
      <c r="M446" s="79">
        <v>0</v>
      </c>
      <c r="O446" s="90">
        <f t="shared" si="12"/>
        <v>2.6674846953065606E-6</v>
      </c>
      <c r="P446" s="101"/>
      <c r="R446" s="90">
        <f t="shared" si="13"/>
        <v>0</v>
      </c>
    </row>
    <row r="447" spans="2:19" x14ac:dyDescent="0.25">
      <c r="B447" s="127"/>
      <c r="C447" s="127"/>
      <c r="D447" s="106" t="s">
        <v>10097</v>
      </c>
      <c r="E447" s="106"/>
      <c r="F447" s="47">
        <v>0</v>
      </c>
      <c r="G447" s="47">
        <v>0</v>
      </c>
      <c r="H447" s="47">
        <v>0</v>
      </c>
      <c r="I447" s="79">
        <v>0</v>
      </c>
      <c r="J447" s="47">
        <v>5</v>
      </c>
      <c r="K447" s="47">
        <v>5</v>
      </c>
      <c r="L447" s="47">
        <v>0</v>
      </c>
      <c r="M447" s="79">
        <v>1</v>
      </c>
      <c r="O447" s="90">
        <f t="shared" si="12"/>
        <v>0</v>
      </c>
      <c r="P447" s="101"/>
      <c r="R447" s="90">
        <f t="shared" si="13"/>
        <v>1.6773851578251694E-6</v>
      </c>
    </row>
    <row r="448" spans="2:19" x14ac:dyDescent="0.25">
      <c r="B448" s="127"/>
      <c r="C448" s="127"/>
      <c r="D448" s="106" t="s">
        <v>10098</v>
      </c>
      <c r="E448" s="106" t="s">
        <v>9743</v>
      </c>
      <c r="F448" s="47">
        <v>4</v>
      </c>
      <c r="G448" s="47">
        <v>4</v>
      </c>
      <c r="H448" s="47">
        <v>4</v>
      </c>
      <c r="I448" s="79">
        <v>0</v>
      </c>
      <c r="J448" s="47">
        <v>1</v>
      </c>
      <c r="K448" s="47">
        <v>1</v>
      </c>
      <c r="L448" s="47">
        <v>0</v>
      </c>
      <c r="M448" s="79">
        <v>1</v>
      </c>
      <c r="O448" s="90">
        <f t="shared" si="12"/>
        <v>0</v>
      </c>
      <c r="P448" s="101"/>
      <c r="R448" s="90">
        <f t="shared" si="13"/>
        <v>1.6773851578251694E-6</v>
      </c>
    </row>
    <row r="449" spans="2:18" x14ac:dyDescent="0.25">
      <c r="B449" s="127"/>
      <c r="C449" s="127"/>
      <c r="D449" s="127" t="s">
        <v>10099</v>
      </c>
      <c r="E449" s="106" t="s">
        <v>9725</v>
      </c>
      <c r="F449" s="47">
        <v>2</v>
      </c>
      <c r="G449" s="47">
        <v>2</v>
      </c>
      <c r="H449" s="47">
        <v>2</v>
      </c>
      <c r="I449" s="79">
        <v>1</v>
      </c>
      <c r="J449" s="47">
        <v>3</v>
      </c>
      <c r="K449" s="47">
        <v>3</v>
      </c>
      <c r="L449" s="47">
        <v>0</v>
      </c>
      <c r="M449" s="79">
        <v>0</v>
      </c>
      <c r="O449" s="90">
        <f t="shared" si="12"/>
        <v>2.6674846953065606E-6</v>
      </c>
      <c r="P449" s="101"/>
      <c r="R449" s="90">
        <f t="shared" si="13"/>
        <v>0</v>
      </c>
    </row>
    <row r="450" spans="2:18" x14ac:dyDescent="0.25">
      <c r="B450" s="127"/>
      <c r="C450" s="127"/>
      <c r="D450" s="127"/>
      <c r="E450" s="106" t="s">
        <v>9730</v>
      </c>
      <c r="F450" s="47">
        <v>2</v>
      </c>
      <c r="G450" s="47">
        <v>2</v>
      </c>
      <c r="H450" s="47">
        <v>2</v>
      </c>
      <c r="I450" s="79">
        <v>1</v>
      </c>
      <c r="J450" s="47">
        <v>0</v>
      </c>
      <c r="K450" s="47">
        <v>0</v>
      </c>
      <c r="L450" s="47">
        <v>0</v>
      </c>
      <c r="M450" s="79">
        <v>0</v>
      </c>
      <c r="O450" s="90">
        <f t="shared" si="12"/>
        <v>2.6674846953065606E-6</v>
      </c>
      <c r="P450" s="101"/>
      <c r="R450" s="90">
        <f t="shared" si="13"/>
        <v>0</v>
      </c>
    </row>
    <row r="451" spans="2:18" x14ac:dyDescent="0.25">
      <c r="B451" s="127"/>
      <c r="C451" s="127"/>
      <c r="D451" s="106" t="s">
        <v>10100</v>
      </c>
      <c r="E451" s="106" t="s">
        <v>9743</v>
      </c>
      <c r="F451" s="47">
        <v>1</v>
      </c>
      <c r="G451" s="47">
        <v>1</v>
      </c>
      <c r="H451" s="47">
        <v>1</v>
      </c>
      <c r="I451" s="79">
        <v>0</v>
      </c>
      <c r="J451" s="47">
        <v>1</v>
      </c>
      <c r="K451" s="47">
        <v>1</v>
      </c>
      <c r="L451" s="47">
        <v>0</v>
      </c>
      <c r="M451" s="79">
        <v>1</v>
      </c>
      <c r="O451" s="90">
        <f t="shared" si="12"/>
        <v>0</v>
      </c>
      <c r="P451" s="101"/>
      <c r="R451" s="90">
        <f t="shared" si="13"/>
        <v>1.6773851578251694E-6</v>
      </c>
    </row>
    <row r="452" spans="2:18" x14ac:dyDescent="0.25">
      <c r="B452" s="127"/>
      <c r="C452" s="127"/>
      <c r="D452" s="127" t="s">
        <v>10101</v>
      </c>
      <c r="E452" s="106"/>
      <c r="F452" s="47">
        <v>0</v>
      </c>
      <c r="G452" s="47">
        <v>0</v>
      </c>
      <c r="H452" s="47">
        <v>0</v>
      </c>
      <c r="I452" s="79">
        <v>0</v>
      </c>
      <c r="J452" s="47">
        <v>7</v>
      </c>
      <c r="K452" s="47">
        <v>7</v>
      </c>
      <c r="L452" s="47">
        <v>0</v>
      </c>
      <c r="M452" s="79">
        <v>1</v>
      </c>
      <c r="O452" s="90">
        <f t="shared" si="12"/>
        <v>0</v>
      </c>
      <c r="P452" s="101"/>
      <c r="R452" s="90">
        <f t="shared" si="13"/>
        <v>1.6773851578251694E-6</v>
      </c>
    </row>
    <row r="453" spans="2:18" x14ac:dyDescent="0.25">
      <c r="B453" s="127"/>
      <c r="C453" s="127"/>
      <c r="D453" s="127"/>
      <c r="E453" s="106" t="s">
        <v>9743</v>
      </c>
      <c r="F453" s="47">
        <v>6</v>
      </c>
      <c r="G453" s="47">
        <v>6</v>
      </c>
      <c r="H453" s="47">
        <v>6</v>
      </c>
      <c r="I453" s="79">
        <v>1</v>
      </c>
      <c r="J453" s="47">
        <v>0</v>
      </c>
      <c r="K453" s="47">
        <v>0</v>
      </c>
      <c r="L453" s="47">
        <v>0</v>
      </c>
      <c r="M453" s="79">
        <v>0</v>
      </c>
      <c r="O453" s="90">
        <f t="shared" si="12"/>
        <v>2.6674846953065606E-6</v>
      </c>
      <c r="P453" s="101"/>
      <c r="R453" s="90">
        <f t="shared" si="13"/>
        <v>0</v>
      </c>
    </row>
    <row r="454" spans="2:18" x14ac:dyDescent="0.25">
      <c r="B454" s="127"/>
      <c r="C454" s="127"/>
      <c r="D454" s="127"/>
      <c r="E454" s="106" t="s">
        <v>9725</v>
      </c>
      <c r="F454" s="47">
        <v>13</v>
      </c>
      <c r="G454" s="47">
        <v>13</v>
      </c>
      <c r="H454" s="47">
        <v>13</v>
      </c>
      <c r="I454" s="79">
        <v>1</v>
      </c>
      <c r="J454" s="47">
        <v>6</v>
      </c>
      <c r="K454" s="47">
        <v>6</v>
      </c>
      <c r="L454" s="47">
        <v>0</v>
      </c>
      <c r="M454" s="79">
        <v>0</v>
      </c>
      <c r="O454" s="90">
        <f t="shared" si="12"/>
        <v>2.6674846953065606E-6</v>
      </c>
      <c r="P454" s="101"/>
      <c r="R454" s="90">
        <f t="shared" si="13"/>
        <v>0</v>
      </c>
    </row>
    <row r="455" spans="2:18" x14ac:dyDescent="0.25">
      <c r="B455" s="127"/>
      <c r="C455" s="127"/>
      <c r="D455" s="127"/>
      <c r="E455" s="106" t="s">
        <v>9730</v>
      </c>
      <c r="F455" s="47">
        <v>11</v>
      </c>
      <c r="G455" s="47">
        <v>11</v>
      </c>
      <c r="H455" s="47">
        <v>11</v>
      </c>
      <c r="I455" s="79">
        <v>1</v>
      </c>
      <c r="J455" s="47">
        <v>10</v>
      </c>
      <c r="K455" s="47">
        <v>10</v>
      </c>
      <c r="L455" s="47">
        <v>0</v>
      </c>
      <c r="M455" s="79">
        <v>7</v>
      </c>
      <c r="O455" s="90">
        <f t="shared" ref="O455:O518" si="14">I455/$O$3</f>
        <v>2.6674846953065606E-6</v>
      </c>
      <c r="P455" s="101"/>
      <c r="R455" s="90">
        <f t="shared" ref="R455:R518" si="15">M455/$R$3</f>
        <v>1.1741696104776187E-5</v>
      </c>
    </row>
    <row r="456" spans="2:18" x14ac:dyDescent="0.25">
      <c r="B456" s="127"/>
      <c r="C456" s="127"/>
      <c r="D456" s="106" t="s">
        <v>10102</v>
      </c>
      <c r="E456" s="106" t="s">
        <v>9743</v>
      </c>
      <c r="F456" s="47">
        <v>1</v>
      </c>
      <c r="G456" s="47">
        <v>1</v>
      </c>
      <c r="H456" s="47">
        <v>1</v>
      </c>
      <c r="I456" s="79">
        <v>1</v>
      </c>
      <c r="J456" s="47">
        <v>0</v>
      </c>
      <c r="K456" s="47">
        <v>0</v>
      </c>
      <c r="L456" s="47">
        <v>0</v>
      </c>
      <c r="M456" s="79">
        <v>0</v>
      </c>
      <c r="O456" s="90">
        <f t="shared" si="14"/>
        <v>2.6674846953065606E-6</v>
      </c>
      <c r="P456" s="101"/>
      <c r="R456" s="90">
        <f t="shared" si="15"/>
        <v>0</v>
      </c>
    </row>
    <row r="457" spans="2:18" x14ac:dyDescent="0.25">
      <c r="B457" s="127"/>
      <c r="C457" s="127"/>
      <c r="D457" s="106" t="s">
        <v>10103</v>
      </c>
      <c r="E457" s="106" t="s">
        <v>9743</v>
      </c>
      <c r="F457" s="47">
        <v>32</v>
      </c>
      <c r="G457" s="47">
        <v>32</v>
      </c>
      <c r="H457" s="47">
        <v>32</v>
      </c>
      <c r="I457" s="79">
        <v>0</v>
      </c>
      <c r="J457" s="47">
        <v>8</v>
      </c>
      <c r="K457" s="47">
        <v>8</v>
      </c>
      <c r="L457" s="47">
        <v>0</v>
      </c>
      <c r="M457" s="79">
        <v>1</v>
      </c>
      <c r="O457" s="90">
        <f t="shared" si="14"/>
        <v>0</v>
      </c>
      <c r="P457" s="101"/>
      <c r="R457" s="90">
        <f t="shared" si="15"/>
        <v>1.6773851578251694E-6</v>
      </c>
    </row>
    <row r="458" spans="2:18" x14ac:dyDescent="0.25">
      <c r="B458" s="127"/>
      <c r="C458" s="127"/>
      <c r="D458" s="106" t="s">
        <v>10104</v>
      </c>
      <c r="E458" s="106"/>
      <c r="F458" s="47">
        <v>0</v>
      </c>
      <c r="G458" s="47">
        <v>0</v>
      </c>
      <c r="H458" s="47">
        <v>0</v>
      </c>
      <c r="I458" s="79">
        <v>0</v>
      </c>
      <c r="J458" s="47">
        <v>6</v>
      </c>
      <c r="K458" s="47">
        <v>6</v>
      </c>
      <c r="L458" s="47">
        <v>0</v>
      </c>
      <c r="M458" s="79">
        <v>1</v>
      </c>
      <c r="O458" s="90">
        <f t="shared" si="14"/>
        <v>0</v>
      </c>
      <c r="P458" s="101"/>
      <c r="R458" s="90">
        <f t="shared" si="15"/>
        <v>1.6773851578251694E-6</v>
      </c>
    </row>
    <row r="459" spans="2:18" x14ac:dyDescent="0.25">
      <c r="B459" s="127"/>
      <c r="C459" s="127"/>
      <c r="D459" s="106" t="s">
        <v>10105</v>
      </c>
      <c r="E459" s="106"/>
      <c r="F459" s="47">
        <v>0</v>
      </c>
      <c r="G459" s="47">
        <v>0</v>
      </c>
      <c r="H459" s="47">
        <v>0</v>
      </c>
      <c r="I459" s="79">
        <v>0</v>
      </c>
      <c r="J459" s="47">
        <v>8</v>
      </c>
      <c r="K459" s="47">
        <v>8</v>
      </c>
      <c r="L459" s="47">
        <v>0</v>
      </c>
      <c r="M459" s="79">
        <v>1</v>
      </c>
      <c r="O459" s="90">
        <f t="shared" si="14"/>
        <v>0</v>
      </c>
      <c r="P459" s="101"/>
      <c r="R459" s="90">
        <f t="shared" si="15"/>
        <v>1.6773851578251694E-6</v>
      </c>
    </row>
    <row r="460" spans="2:18" x14ac:dyDescent="0.25">
      <c r="B460" s="127"/>
      <c r="C460" s="127"/>
      <c r="D460" s="106" t="s">
        <v>10106</v>
      </c>
      <c r="E460" s="106" t="s">
        <v>9725</v>
      </c>
      <c r="F460" s="47">
        <v>3</v>
      </c>
      <c r="G460" s="47">
        <v>3</v>
      </c>
      <c r="H460" s="47">
        <v>3</v>
      </c>
      <c r="I460" s="79">
        <v>1</v>
      </c>
      <c r="J460" s="47">
        <v>3</v>
      </c>
      <c r="K460" s="47">
        <v>3</v>
      </c>
      <c r="L460" s="47">
        <v>0</v>
      </c>
      <c r="M460" s="79">
        <v>0</v>
      </c>
      <c r="O460" s="90">
        <f t="shared" si="14"/>
        <v>2.6674846953065606E-6</v>
      </c>
      <c r="P460" s="101"/>
      <c r="R460" s="90">
        <f t="shared" si="15"/>
        <v>0</v>
      </c>
    </row>
    <row r="461" spans="2:18" x14ac:dyDescent="0.25">
      <c r="B461" s="127"/>
      <c r="C461" s="127"/>
      <c r="D461" s="106" t="s">
        <v>10107</v>
      </c>
      <c r="E461" s="106" t="s">
        <v>9743</v>
      </c>
      <c r="F461" s="47">
        <v>13</v>
      </c>
      <c r="G461" s="47">
        <v>13</v>
      </c>
      <c r="H461" s="47">
        <v>13</v>
      </c>
      <c r="I461" s="79">
        <v>0</v>
      </c>
      <c r="J461" s="47">
        <v>5</v>
      </c>
      <c r="K461" s="47">
        <v>5</v>
      </c>
      <c r="L461" s="47">
        <v>0</v>
      </c>
      <c r="M461" s="79">
        <v>3</v>
      </c>
      <c r="O461" s="90">
        <f t="shared" si="14"/>
        <v>0</v>
      </c>
      <c r="P461" s="101"/>
      <c r="R461" s="90">
        <f t="shared" si="15"/>
        <v>5.0321554734755086E-6</v>
      </c>
    </row>
    <row r="462" spans="2:18" x14ac:dyDescent="0.25">
      <c r="B462" s="127"/>
      <c r="C462" s="127"/>
      <c r="D462" s="106" t="s">
        <v>10108</v>
      </c>
      <c r="E462" s="106" t="s">
        <v>9723</v>
      </c>
      <c r="F462" s="47">
        <v>1</v>
      </c>
      <c r="G462" s="47">
        <v>1</v>
      </c>
      <c r="H462" s="47">
        <v>1</v>
      </c>
      <c r="I462" s="79">
        <v>1</v>
      </c>
      <c r="J462" s="47">
        <v>3</v>
      </c>
      <c r="K462" s="47">
        <v>3</v>
      </c>
      <c r="L462" s="47">
        <v>0</v>
      </c>
      <c r="M462" s="79">
        <v>0</v>
      </c>
      <c r="O462" s="90">
        <f t="shared" si="14"/>
        <v>2.6674846953065606E-6</v>
      </c>
      <c r="P462" s="101"/>
      <c r="R462" s="90">
        <f t="shared" si="15"/>
        <v>0</v>
      </c>
    </row>
    <row r="463" spans="2:18" x14ac:dyDescent="0.25">
      <c r="B463" s="127"/>
      <c r="C463" s="127"/>
      <c r="D463" s="106" t="s">
        <v>10109</v>
      </c>
      <c r="E463" s="106"/>
      <c r="F463" s="47">
        <v>0</v>
      </c>
      <c r="G463" s="47">
        <v>0</v>
      </c>
      <c r="H463" s="47">
        <v>0</v>
      </c>
      <c r="I463" s="79">
        <v>0</v>
      </c>
      <c r="J463" s="47">
        <v>7</v>
      </c>
      <c r="K463" s="47">
        <v>7</v>
      </c>
      <c r="L463" s="47">
        <v>0</v>
      </c>
      <c r="M463" s="79">
        <v>1</v>
      </c>
      <c r="O463" s="90">
        <f t="shared" si="14"/>
        <v>0</v>
      </c>
      <c r="P463" s="101"/>
      <c r="R463" s="90">
        <f t="shared" si="15"/>
        <v>1.6773851578251694E-6</v>
      </c>
    </row>
    <row r="464" spans="2:18" x14ac:dyDescent="0.25">
      <c r="B464" s="127"/>
      <c r="C464" s="127"/>
      <c r="D464" s="106" t="s">
        <v>10110</v>
      </c>
      <c r="E464" s="106" t="s">
        <v>9730</v>
      </c>
      <c r="F464" s="47">
        <v>1</v>
      </c>
      <c r="G464" s="47">
        <v>1</v>
      </c>
      <c r="H464" s="47">
        <v>1</v>
      </c>
      <c r="I464" s="79">
        <v>1</v>
      </c>
      <c r="J464" s="47">
        <v>1</v>
      </c>
      <c r="K464" s="47">
        <v>1</v>
      </c>
      <c r="L464" s="47">
        <v>0</v>
      </c>
      <c r="M464" s="79">
        <v>0</v>
      </c>
      <c r="O464" s="90">
        <f t="shared" si="14"/>
        <v>2.6674846953065606E-6</v>
      </c>
      <c r="P464" s="101"/>
      <c r="R464" s="90">
        <f t="shared" si="15"/>
        <v>0</v>
      </c>
    </row>
    <row r="465" spans="2:18" x14ac:dyDescent="0.25">
      <c r="B465" s="127"/>
      <c r="C465" s="127"/>
      <c r="D465" s="106" t="s">
        <v>10111</v>
      </c>
      <c r="E465" s="106" t="s">
        <v>10112</v>
      </c>
      <c r="F465" s="47">
        <v>4</v>
      </c>
      <c r="G465" s="47">
        <v>4</v>
      </c>
      <c r="H465" s="47">
        <v>4</v>
      </c>
      <c r="I465" s="79">
        <v>0</v>
      </c>
      <c r="J465" s="47">
        <v>2</v>
      </c>
      <c r="K465" s="47">
        <v>2</v>
      </c>
      <c r="L465" s="47">
        <v>0</v>
      </c>
      <c r="M465" s="79">
        <v>2</v>
      </c>
      <c r="O465" s="90">
        <f t="shared" si="14"/>
        <v>0</v>
      </c>
      <c r="P465" s="101"/>
      <c r="R465" s="90">
        <f t="shared" si="15"/>
        <v>3.3547703156503388E-6</v>
      </c>
    </row>
    <row r="466" spans="2:18" x14ac:dyDescent="0.25">
      <c r="B466" s="127"/>
      <c r="C466" s="127"/>
      <c r="D466" s="106" t="s">
        <v>10113</v>
      </c>
      <c r="E466" s="106" t="s">
        <v>9743</v>
      </c>
      <c r="F466" s="47">
        <v>1</v>
      </c>
      <c r="G466" s="47">
        <v>1</v>
      </c>
      <c r="H466" s="47">
        <v>1</v>
      </c>
      <c r="I466" s="79">
        <v>1</v>
      </c>
      <c r="J466" s="47">
        <v>0</v>
      </c>
      <c r="K466" s="47">
        <v>0</v>
      </c>
      <c r="L466" s="47">
        <v>0</v>
      </c>
      <c r="M466" s="79">
        <v>0</v>
      </c>
      <c r="O466" s="90">
        <f t="shared" si="14"/>
        <v>2.6674846953065606E-6</v>
      </c>
      <c r="P466" s="101"/>
      <c r="R466" s="90">
        <f t="shared" si="15"/>
        <v>0</v>
      </c>
    </row>
    <row r="467" spans="2:18" x14ac:dyDescent="0.25">
      <c r="B467" s="127"/>
      <c r="C467" s="127"/>
      <c r="D467" s="106" t="s">
        <v>10114</v>
      </c>
      <c r="E467" s="106" t="s">
        <v>9743</v>
      </c>
      <c r="F467" s="47">
        <v>1</v>
      </c>
      <c r="G467" s="47">
        <v>1</v>
      </c>
      <c r="H467" s="47">
        <v>1</v>
      </c>
      <c r="I467" s="79">
        <v>1</v>
      </c>
      <c r="J467" s="47">
        <v>0</v>
      </c>
      <c r="K467" s="47">
        <v>0</v>
      </c>
      <c r="L467" s="47">
        <v>0</v>
      </c>
      <c r="M467" s="79">
        <v>0</v>
      </c>
      <c r="O467" s="90">
        <f t="shared" si="14"/>
        <v>2.6674846953065606E-6</v>
      </c>
      <c r="P467" s="101"/>
      <c r="R467" s="90">
        <f t="shared" si="15"/>
        <v>0</v>
      </c>
    </row>
    <row r="468" spans="2:18" x14ac:dyDescent="0.25">
      <c r="B468" s="127"/>
      <c r="C468" s="127"/>
      <c r="D468" s="106" t="s">
        <v>10115</v>
      </c>
      <c r="E468" s="106" t="s">
        <v>10116</v>
      </c>
      <c r="F468" s="47">
        <v>6</v>
      </c>
      <c r="G468" s="47">
        <v>6</v>
      </c>
      <c r="H468" s="47">
        <v>6</v>
      </c>
      <c r="I468" s="79">
        <v>1</v>
      </c>
      <c r="J468" s="47">
        <v>1</v>
      </c>
      <c r="K468" s="47">
        <v>1</v>
      </c>
      <c r="L468" s="47">
        <v>0</v>
      </c>
      <c r="M468" s="79">
        <v>0</v>
      </c>
      <c r="O468" s="90">
        <f t="shared" si="14"/>
        <v>2.6674846953065606E-6</v>
      </c>
      <c r="P468" s="101"/>
      <c r="R468" s="90">
        <f t="shared" si="15"/>
        <v>0</v>
      </c>
    </row>
    <row r="469" spans="2:18" x14ac:dyDescent="0.25">
      <c r="B469" s="127"/>
      <c r="C469" s="127" t="s">
        <v>5318</v>
      </c>
      <c r="D469" s="106"/>
      <c r="E469" s="106"/>
      <c r="F469" s="47">
        <v>1</v>
      </c>
      <c r="G469" s="47">
        <v>1</v>
      </c>
      <c r="H469" s="47">
        <v>1</v>
      </c>
      <c r="I469" s="79">
        <v>0</v>
      </c>
      <c r="J469" s="47">
        <v>3885</v>
      </c>
      <c r="K469" s="47">
        <v>3884</v>
      </c>
      <c r="L469" s="47">
        <v>23</v>
      </c>
      <c r="M469" s="79">
        <v>3778</v>
      </c>
      <c r="O469" s="90">
        <f t="shared" si="14"/>
        <v>0</v>
      </c>
      <c r="P469" s="101"/>
      <c r="R469" s="90">
        <f t="shared" si="15"/>
        <v>6.3371611262634901E-3</v>
      </c>
    </row>
    <row r="470" spans="2:18" x14ac:dyDescent="0.25">
      <c r="B470" s="127"/>
      <c r="C470" s="127"/>
      <c r="D470" s="106" t="s">
        <v>10117</v>
      </c>
      <c r="E470" s="106" t="s">
        <v>9743</v>
      </c>
      <c r="F470" s="47">
        <v>25</v>
      </c>
      <c r="G470" s="47">
        <v>25</v>
      </c>
      <c r="H470" s="47">
        <v>25</v>
      </c>
      <c r="I470" s="79">
        <v>0</v>
      </c>
      <c r="J470" s="47">
        <v>4</v>
      </c>
      <c r="K470" s="47">
        <v>4</v>
      </c>
      <c r="L470" s="47">
        <v>0</v>
      </c>
      <c r="M470" s="79">
        <v>4</v>
      </c>
      <c r="O470" s="90">
        <f t="shared" si="14"/>
        <v>0</v>
      </c>
      <c r="P470" s="101"/>
      <c r="R470" s="90">
        <f t="shared" si="15"/>
        <v>6.7095406313006776E-6</v>
      </c>
    </row>
    <row r="471" spans="2:18" x14ac:dyDescent="0.25">
      <c r="B471" s="127"/>
      <c r="C471" s="127"/>
      <c r="D471" s="106" t="s">
        <v>10118</v>
      </c>
      <c r="E471" s="106" t="s">
        <v>9725</v>
      </c>
      <c r="F471" s="47">
        <v>1</v>
      </c>
      <c r="G471" s="47">
        <v>1</v>
      </c>
      <c r="H471" s="47">
        <v>1</v>
      </c>
      <c r="I471" s="79">
        <v>1</v>
      </c>
      <c r="J471" s="47">
        <v>2</v>
      </c>
      <c r="K471" s="47">
        <v>2</v>
      </c>
      <c r="L471" s="47">
        <v>0</v>
      </c>
      <c r="M471" s="79">
        <v>0</v>
      </c>
      <c r="O471" s="90">
        <f t="shared" si="14"/>
        <v>2.6674846953065606E-6</v>
      </c>
      <c r="P471" s="101"/>
      <c r="R471" s="90">
        <f t="shared" si="15"/>
        <v>0</v>
      </c>
    </row>
    <row r="472" spans="2:18" x14ac:dyDescent="0.25">
      <c r="B472" s="127"/>
      <c r="C472" s="127"/>
      <c r="D472" s="106" t="s">
        <v>10119</v>
      </c>
      <c r="E472" s="106"/>
      <c r="F472" s="47">
        <v>0</v>
      </c>
      <c r="G472" s="47">
        <v>0</v>
      </c>
      <c r="H472" s="47">
        <v>0</v>
      </c>
      <c r="I472" s="79">
        <v>0</v>
      </c>
      <c r="J472" s="47">
        <v>1</v>
      </c>
      <c r="K472" s="47">
        <v>1</v>
      </c>
      <c r="L472" s="47">
        <v>0</v>
      </c>
      <c r="M472" s="79">
        <v>1</v>
      </c>
      <c r="O472" s="90">
        <f t="shared" si="14"/>
        <v>0</v>
      </c>
      <c r="P472" s="101"/>
      <c r="R472" s="90">
        <f t="shared" si="15"/>
        <v>1.6773851578251694E-6</v>
      </c>
    </row>
    <row r="473" spans="2:18" x14ac:dyDescent="0.25">
      <c r="B473" s="127"/>
      <c r="C473" s="127"/>
      <c r="D473" s="106" t="s">
        <v>10120</v>
      </c>
      <c r="E473" s="106"/>
      <c r="F473" s="47">
        <v>1</v>
      </c>
      <c r="G473" s="47">
        <v>1</v>
      </c>
      <c r="H473" s="47">
        <v>1</v>
      </c>
      <c r="I473" s="79">
        <v>1</v>
      </c>
      <c r="J473" s="47">
        <v>0</v>
      </c>
      <c r="K473" s="47">
        <v>0</v>
      </c>
      <c r="L473" s="47">
        <v>0</v>
      </c>
      <c r="M473" s="79">
        <v>0</v>
      </c>
      <c r="O473" s="90">
        <f t="shared" si="14"/>
        <v>2.6674846953065606E-6</v>
      </c>
      <c r="P473" s="101"/>
      <c r="R473" s="90">
        <f t="shared" si="15"/>
        <v>0</v>
      </c>
    </row>
    <row r="474" spans="2:18" x14ac:dyDescent="0.25">
      <c r="B474" s="127"/>
      <c r="C474" s="127"/>
      <c r="D474" s="106" t="s">
        <v>10121</v>
      </c>
      <c r="E474" s="106"/>
      <c r="F474" s="47">
        <v>1</v>
      </c>
      <c r="G474" s="47">
        <v>1</v>
      </c>
      <c r="H474" s="47">
        <v>1</v>
      </c>
      <c r="I474" s="79">
        <v>1</v>
      </c>
      <c r="J474" s="47">
        <v>0</v>
      </c>
      <c r="K474" s="47">
        <v>0</v>
      </c>
      <c r="L474" s="47">
        <v>0</v>
      </c>
      <c r="M474" s="79">
        <v>0</v>
      </c>
      <c r="O474" s="90">
        <f t="shared" si="14"/>
        <v>2.6674846953065606E-6</v>
      </c>
      <c r="P474" s="101"/>
      <c r="R474" s="90">
        <f t="shared" si="15"/>
        <v>0</v>
      </c>
    </row>
    <row r="475" spans="2:18" x14ac:dyDescent="0.25">
      <c r="B475" s="127"/>
      <c r="C475" s="127"/>
      <c r="D475" s="106" t="s">
        <v>10122</v>
      </c>
      <c r="E475" s="106"/>
      <c r="F475" s="47">
        <v>1</v>
      </c>
      <c r="G475" s="47">
        <v>1</v>
      </c>
      <c r="H475" s="47">
        <v>1</v>
      </c>
      <c r="I475" s="79">
        <v>1</v>
      </c>
      <c r="J475" s="47">
        <v>1</v>
      </c>
      <c r="K475" s="47">
        <v>1</v>
      </c>
      <c r="L475" s="47">
        <v>0</v>
      </c>
      <c r="M475" s="79">
        <v>1</v>
      </c>
      <c r="O475" s="90">
        <f t="shared" si="14"/>
        <v>2.6674846953065606E-6</v>
      </c>
      <c r="P475" s="101"/>
      <c r="R475" s="90">
        <f t="shared" si="15"/>
        <v>1.6773851578251694E-6</v>
      </c>
    </row>
    <row r="476" spans="2:18" x14ac:dyDescent="0.25">
      <c r="B476" s="127"/>
      <c r="C476" s="127"/>
      <c r="D476" s="106" t="s">
        <v>10123</v>
      </c>
      <c r="E476" s="106"/>
      <c r="F476" s="47">
        <v>1</v>
      </c>
      <c r="G476" s="47">
        <v>1</v>
      </c>
      <c r="H476" s="47">
        <v>1</v>
      </c>
      <c r="I476" s="79">
        <v>1</v>
      </c>
      <c r="J476" s="47">
        <v>0</v>
      </c>
      <c r="K476" s="47">
        <v>0</v>
      </c>
      <c r="L476" s="47">
        <v>0</v>
      </c>
      <c r="M476" s="79">
        <v>0</v>
      </c>
      <c r="O476" s="90">
        <f t="shared" si="14"/>
        <v>2.6674846953065606E-6</v>
      </c>
      <c r="P476" s="101"/>
      <c r="R476" s="90">
        <f t="shared" si="15"/>
        <v>0</v>
      </c>
    </row>
    <row r="477" spans="2:18" x14ac:dyDescent="0.25">
      <c r="B477" s="127"/>
      <c r="C477" s="127"/>
      <c r="D477" s="106" t="s">
        <v>10124</v>
      </c>
      <c r="E477" s="106"/>
      <c r="F477" s="47">
        <v>1</v>
      </c>
      <c r="G477" s="47">
        <v>1</v>
      </c>
      <c r="H477" s="47">
        <v>1</v>
      </c>
      <c r="I477" s="79">
        <v>1</v>
      </c>
      <c r="J477" s="47">
        <v>0</v>
      </c>
      <c r="K477" s="47">
        <v>0</v>
      </c>
      <c r="L477" s="47">
        <v>0</v>
      </c>
      <c r="M477" s="79">
        <v>0</v>
      </c>
      <c r="O477" s="90">
        <f t="shared" si="14"/>
        <v>2.6674846953065606E-6</v>
      </c>
      <c r="P477" s="101"/>
      <c r="R477" s="90">
        <f t="shared" si="15"/>
        <v>0</v>
      </c>
    </row>
    <row r="478" spans="2:18" x14ac:dyDescent="0.25">
      <c r="B478" s="127"/>
      <c r="C478" s="127"/>
      <c r="D478" s="106" t="s">
        <v>10125</v>
      </c>
      <c r="E478" s="106"/>
      <c r="F478" s="47">
        <v>1</v>
      </c>
      <c r="G478" s="47">
        <v>1</v>
      </c>
      <c r="H478" s="47">
        <v>1</v>
      </c>
      <c r="I478" s="79">
        <v>1</v>
      </c>
      <c r="J478" s="47">
        <v>0</v>
      </c>
      <c r="K478" s="47">
        <v>0</v>
      </c>
      <c r="L478" s="47">
        <v>0</v>
      </c>
      <c r="M478" s="79">
        <v>0</v>
      </c>
      <c r="O478" s="90">
        <f t="shared" si="14"/>
        <v>2.6674846953065606E-6</v>
      </c>
      <c r="P478" s="101"/>
      <c r="R478" s="90">
        <f t="shared" si="15"/>
        <v>0</v>
      </c>
    </row>
    <row r="479" spans="2:18" x14ac:dyDescent="0.25">
      <c r="B479" s="127"/>
      <c r="C479" s="127"/>
      <c r="D479" s="106" t="s">
        <v>10126</v>
      </c>
      <c r="E479" s="106" t="s">
        <v>10127</v>
      </c>
      <c r="F479" s="47">
        <v>7</v>
      </c>
      <c r="G479" s="47">
        <v>7</v>
      </c>
      <c r="H479" s="47">
        <v>7</v>
      </c>
      <c r="I479" s="79">
        <v>0</v>
      </c>
      <c r="J479" s="47">
        <v>1</v>
      </c>
      <c r="K479" s="47">
        <v>1</v>
      </c>
      <c r="L479" s="47">
        <v>0</v>
      </c>
      <c r="M479" s="79">
        <v>1</v>
      </c>
      <c r="O479" s="90">
        <f t="shared" si="14"/>
        <v>0</v>
      </c>
      <c r="P479" s="101"/>
      <c r="R479" s="90">
        <f t="shared" si="15"/>
        <v>1.6773851578251694E-6</v>
      </c>
    </row>
    <row r="480" spans="2:18" x14ac:dyDescent="0.25">
      <c r="B480" s="127"/>
      <c r="C480" s="127"/>
      <c r="D480" s="106" t="s">
        <v>10128</v>
      </c>
      <c r="E480" s="106"/>
      <c r="F480" s="47">
        <v>1</v>
      </c>
      <c r="G480" s="47">
        <v>1</v>
      </c>
      <c r="H480" s="47">
        <v>1</v>
      </c>
      <c r="I480" s="79">
        <v>1</v>
      </c>
      <c r="J480" s="47">
        <v>0</v>
      </c>
      <c r="K480" s="47">
        <v>0</v>
      </c>
      <c r="L480" s="47">
        <v>0</v>
      </c>
      <c r="M480" s="79">
        <v>0</v>
      </c>
      <c r="O480" s="90">
        <f t="shared" si="14"/>
        <v>2.6674846953065606E-6</v>
      </c>
      <c r="P480" s="101"/>
      <c r="R480" s="90">
        <f t="shared" si="15"/>
        <v>0</v>
      </c>
    </row>
    <row r="481" spans="2:18" x14ac:dyDescent="0.25">
      <c r="B481" s="127"/>
      <c r="C481" s="127"/>
      <c r="D481" s="106" t="s">
        <v>10129</v>
      </c>
      <c r="E481" s="106" t="s">
        <v>9941</v>
      </c>
      <c r="F481" s="47">
        <v>2</v>
      </c>
      <c r="G481" s="47">
        <v>2</v>
      </c>
      <c r="H481" s="47">
        <v>2</v>
      </c>
      <c r="I481" s="79">
        <v>1</v>
      </c>
      <c r="J481" s="47">
        <v>0</v>
      </c>
      <c r="K481" s="47">
        <v>0</v>
      </c>
      <c r="L481" s="47">
        <v>0</v>
      </c>
      <c r="M481" s="79">
        <v>0</v>
      </c>
      <c r="O481" s="90">
        <f t="shared" si="14"/>
        <v>2.6674846953065606E-6</v>
      </c>
      <c r="P481" s="101"/>
      <c r="R481" s="90">
        <f t="shared" si="15"/>
        <v>0</v>
      </c>
    </row>
    <row r="482" spans="2:18" x14ac:dyDescent="0.25">
      <c r="B482" s="127"/>
      <c r="C482" s="127"/>
      <c r="D482" s="106" t="s">
        <v>10130</v>
      </c>
      <c r="E482" s="106" t="s">
        <v>9941</v>
      </c>
      <c r="F482" s="47">
        <v>2</v>
      </c>
      <c r="G482" s="47">
        <v>2</v>
      </c>
      <c r="H482" s="47">
        <v>2</v>
      </c>
      <c r="I482" s="79">
        <v>1</v>
      </c>
      <c r="J482" s="47">
        <v>0</v>
      </c>
      <c r="K482" s="47">
        <v>0</v>
      </c>
      <c r="L482" s="47">
        <v>0</v>
      </c>
      <c r="M482" s="79">
        <v>0</v>
      </c>
      <c r="O482" s="90">
        <f t="shared" si="14"/>
        <v>2.6674846953065606E-6</v>
      </c>
      <c r="P482" s="101"/>
      <c r="R482" s="90">
        <f t="shared" si="15"/>
        <v>0</v>
      </c>
    </row>
    <row r="483" spans="2:18" x14ac:dyDescent="0.25">
      <c r="B483" s="127"/>
      <c r="C483" s="127"/>
      <c r="D483" s="106" t="s">
        <v>10131</v>
      </c>
      <c r="E483" s="106" t="s">
        <v>9730</v>
      </c>
      <c r="F483" s="47">
        <v>2</v>
      </c>
      <c r="G483" s="47">
        <v>2</v>
      </c>
      <c r="H483" s="47">
        <v>2</v>
      </c>
      <c r="I483" s="79">
        <v>1</v>
      </c>
      <c r="J483" s="47">
        <v>0</v>
      </c>
      <c r="K483" s="47">
        <v>0</v>
      </c>
      <c r="L483" s="47">
        <v>0</v>
      </c>
      <c r="M483" s="79">
        <v>0</v>
      </c>
      <c r="O483" s="90">
        <f t="shared" si="14"/>
        <v>2.6674846953065606E-6</v>
      </c>
      <c r="P483" s="101"/>
      <c r="R483" s="90">
        <f t="shared" si="15"/>
        <v>0</v>
      </c>
    </row>
    <row r="484" spans="2:18" x14ac:dyDescent="0.25">
      <c r="B484" s="127"/>
      <c r="C484" s="127"/>
      <c r="D484" s="106" t="s">
        <v>10132</v>
      </c>
      <c r="E484" s="106" t="s">
        <v>9725</v>
      </c>
      <c r="F484" s="47">
        <v>2</v>
      </c>
      <c r="G484" s="47">
        <v>2</v>
      </c>
      <c r="H484" s="47">
        <v>2</v>
      </c>
      <c r="I484" s="79">
        <v>1</v>
      </c>
      <c r="J484" s="47">
        <v>3</v>
      </c>
      <c r="K484" s="47">
        <v>3</v>
      </c>
      <c r="L484" s="47">
        <v>0</v>
      </c>
      <c r="M484" s="79">
        <v>0</v>
      </c>
      <c r="O484" s="90">
        <f t="shared" si="14"/>
        <v>2.6674846953065606E-6</v>
      </c>
      <c r="P484" s="101"/>
      <c r="R484" s="90">
        <f t="shared" si="15"/>
        <v>0</v>
      </c>
    </row>
    <row r="485" spans="2:18" x14ac:dyDescent="0.25">
      <c r="B485" s="127"/>
      <c r="C485" s="127"/>
      <c r="D485" s="106" t="s">
        <v>10133</v>
      </c>
      <c r="E485" s="106" t="s">
        <v>9776</v>
      </c>
      <c r="F485" s="47">
        <v>2</v>
      </c>
      <c r="G485" s="47">
        <v>2</v>
      </c>
      <c r="H485" s="47">
        <v>2</v>
      </c>
      <c r="I485" s="79">
        <v>1</v>
      </c>
      <c r="J485" s="47">
        <v>3</v>
      </c>
      <c r="K485" s="47">
        <v>3</v>
      </c>
      <c r="L485" s="47">
        <v>0</v>
      </c>
      <c r="M485" s="79">
        <v>0</v>
      </c>
      <c r="O485" s="90">
        <f t="shared" si="14"/>
        <v>2.6674846953065606E-6</v>
      </c>
      <c r="P485" s="101"/>
      <c r="R485" s="90">
        <f t="shared" si="15"/>
        <v>0</v>
      </c>
    </row>
    <row r="486" spans="2:18" x14ac:dyDescent="0.25">
      <c r="B486" s="127"/>
      <c r="C486" s="127"/>
      <c r="D486" s="106" t="s">
        <v>10134</v>
      </c>
      <c r="E486" s="106" t="s">
        <v>9730</v>
      </c>
      <c r="F486" s="47">
        <v>6</v>
      </c>
      <c r="G486" s="47">
        <v>6</v>
      </c>
      <c r="H486" s="47">
        <v>6</v>
      </c>
      <c r="I486" s="79">
        <v>1</v>
      </c>
      <c r="J486" s="47">
        <v>4</v>
      </c>
      <c r="K486" s="47">
        <v>4</v>
      </c>
      <c r="L486" s="47">
        <v>0</v>
      </c>
      <c r="M486" s="79">
        <v>0</v>
      </c>
      <c r="O486" s="90">
        <f t="shared" si="14"/>
        <v>2.6674846953065606E-6</v>
      </c>
      <c r="P486" s="101"/>
      <c r="R486" s="90">
        <f t="shared" si="15"/>
        <v>0</v>
      </c>
    </row>
    <row r="487" spans="2:18" x14ac:dyDescent="0.25">
      <c r="B487" s="127"/>
      <c r="C487" s="127"/>
      <c r="D487" s="106" t="s">
        <v>10135</v>
      </c>
      <c r="E487" s="106" t="s">
        <v>9725</v>
      </c>
      <c r="F487" s="47">
        <v>1</v>
      </c>
      <c r="G487" s="47">
        <v>1</v>
      </c>
      <c r="H487" s="47">
        <v>1</v>
      </c>
      <c r="I487" s="79">
        <v>1</v>
      </c>
      <c r="J487" s="47">
        <v>2</v>
      </c>
      <c r="K487" s="47">
        <v>2</v>
      </c>
      <c r="L487" s="47">
        <v>0</v>
      </c>
      <c r="M487" s="79">
        <v>0</v>
      </c>
      <c r="O487" s="90">
        <f t="shared" si="14"/>
        <v>2.6674846953065606E-6</v>
      </c>
      <c r="P487" s="101"/>
      <c r="R487" s="90">
        <f t="shared" si="15"/>
        <v>0</v>
      </c>
    </row>
    <row r="488" spans="2:18" x14ac:dyDescent="0.25">
      <c r="B488" s="127"/>
      <c r="C488" s="127"/>
      <c r="D488" s="106" t="s">
        <v>10136</v>
      </c>
      <c r="E488" s="106" t="s">
        <v>9776</v>
      </c>
      <c r="F488" s="47">
        <v>1</v>
      </c>
      <c r="G488" s="47">
        <v>1</v>
      </c>
      <c r="H488" s="47">
        <v>1</v>
      </c>
      <c r="I488" s="79">
        <v>1</v>
      </c>
      <c r="J488" s="47">
        <v>2</v>
      </c>
      <c r="K488" s="47">
        <v>2</v>
      </c>
      <c r="L488" s="47">
        <v>0</v>
      </c>
      <c r="M488" s="79">
        <v>0</v>
      </c>
      <c r="O488" s="90">
        <f t="shared" si="14"/>
        <v>2.6674846953065606E-6</v>
      </c>
      <c r="P488" s="101"/>
      <c r="R488" s="90">
        <f t="shared" si="15"/>
        <v>0</v>
      </c>
    </row>
    <row r="489" spans="2:18" x14ac:dyDescent="0.25">
      <c r="B489" s="127"/>
      <c r="C489" s="127"/>
      <c r="D489" s="106" t="s">
        <v>10137</v>
      </c>
      <c r="E489" s="106" t="s">
        <v>9941</v>
      </c>
      <c r="F489" s="47">
        <v>15</v>
      </c>
      <c r="G489" s="47">
        <v>15</v>
      </c>
      <c r="H489" s="47">
        <v>15</v>
      </c>
      <c r="I489" s="79">
        <v>1</v>
      </c>
      <c r="J489" s="47">
        <v>8</v>
      </c>
      <c r="K489" s="47">
        <v>8</v>
      </c>
      <c r="L489" s="47">
        <v>0</v>
      </c>
      <c r="M489" s="79">
        <v>0</v>
      </c>
      <c r="O489" s="90">
        <f t="shared" si="14"/>
        <v>2.6674846953065606E-6</v>
      </c>
      <c r="P489" s="101"/>
      <c r="R489" s="90">
        <f t="shared" si="15"/>
        <v>0</v>
      </c>
    </row>
    <row r="490" spans="2:18" x14ac:dyDescent="0.25">
      <c r="B490" s="127"/>
      <c r="C490" s="127"/>
      <c r="D490" s="106" t="s">
        <v>10138</v>
      </c>
      <c r="E490" s="106" t="s">
        <v>10139</v>
      </c>
      <c r="F490" s="47">
        <v>1</v>
      </c>
      <c r="G490" s="47">
        <v>1</v>
      </c>
      <c r="H490" s="47">
        <v>1</v>
      </c>
      <c r="I490" s="79">
        <v>1</v>
      </c>
      <c r="J490" s="47">
        <v>1</v>
      </c>
      <c r="K490" s="47">
        <v>1</v>
      </c>
      <c r="L490" s="47">
        <v>0</v>
      </c>
      <c r="M490" s="79">
        <v>0</v>
      </c>
      <c r="O490" s="90">
        <f t="shared" si="14"/>
        <v>2.6674846953065606E-6</v>
      </c>
      <c r="P490" s="101"/>
      <c r="R490" s="90">
        <f t="shared" si="15"/>
        <v>0</v>
      </c>
    </row>
    <row r="491" spans="2:18" x14ac:dyDescent="0.25">
      <c r="B491" s="127"/>
      <c r="C491" s="127"/>
      <c r="D491" s="106" t="s">
        <v>10140</v>
      </c>
      <c r="E491" s="106" t="s">
        <v>9776</v>
      </c>
      <c r="F491" s="47">
        <v>7</v>
      </c>
      <c r="G491" s="47">
        <v>7</v>
      </c>
      <c r="H491" s="47">
        <v>7</v>
      </c>
      <c r="I491" s="79">
        <v>1</v>
      </c>
      <c r="J491" s="47">
        <v>3</v>
      </c>
      <c r="K491" s="47">
        <v>3</v>
      </c>
      <c r="L491" s="47">
        <v>0</v>
      </c>
      <c r="M491" s="79">
        <v>0</v>
      </c>
      <c r="O491" s="90">
        <f t="shared" si="14"/>
        <v>2.6674846953065606E-6</v>
      </c>
      <c r="P491" s="101"/>
      <c r="R491" s="90">
        <f t="shared" si="15"/>
        <v>0</v>
      </c>
    </row>
    <row r="492" spans="2:18" x14ac:dyDescent="0.25">
      <c r="B492" s="127"/>
      <c r="C492" s="127"/>
      <c r="D492" s="106" t="s">
        <v>10141</v>
      </c>
      <c r="E492" s="106"/>
      <c r="F492" s="47">
        <v>0</v>
      </c>
      <c r="G492" s="47">
        <v>0</v>
      </c>
      <c r="H492" s="47">
        <v>0</v>
      </c>
      <c r="I492" s="79">
        <v>0</v>
      </c>
      <c r="J492" s="47">
        <v>7</v>
      </c>
      <c r="K492" s="47">
        <v>7</v>
      </c>
      <c r="L492" s="47">
        <v>0</v>
      </c>
      <c r="M492" s="79">
        <v>1</v>
      </c>
      <c r="O492" s="90">
        <f t="shared" si="14"/>
        <v>0</v>
      </c>
      <c r="P492" s="101"/>
      <c r="R492" s="90">
        <f t="shared" si="15"/>
        <v>1.6773851578251694E-6</v>
      </c>
    </row>
    <row r="493" spans="2:18" x14ac:dyDescent="0.25">
      <c r="B493" s="127"/>
      <c r="C493" s="127"/>
      <c r="D493" s="106" t="s">
        <v>10142</v>
      </c>
      <c r="E493" s="106" t="s">
        <v>9743</v>
      </c>
      <c r="F493" s="47">
        <v>8</v>
      </c>
      <c r="G493" s="47">
        <v>8</v>
      </c>
      <c r="H493" s="47">
        <v>8</v>
      </c>
      <c r="I493" s="79">
        <v>1</v>
      </c>
      <c r="J493" s="47">
        <v>2</v>
      </c>
      <c r="K493" s="47">
        <v>2</v>
      </c>
      <c r="L493" s="47">
        <v>0</v>
      </c>
      <c r="M493" s="79">
        <v>2</v>
      </c>
      <c r="O493" s="90">
        <f t="shared" si="14"/>
        <v>2.6674846953065606E-6</v>
      </c>
      <c r="P493" s="101"/>
      <c r="R493" s="90">
        <f t="shared" si="15"/>
        <v>3.3547703156503388E-6</v>
      </c>
    </row>
    <row r="494" spans="2:18" x14ac:dyDescent="0.25">
      <c r="B494" s="127"/>
      <c r="C494" s="127"/>
      <c r="D494" s="106" t="s">
        <v>10143</v>
      </c>
      <c r="E494" s="106" t="s">
        <v>9776</v>
      </c>
      <c r="F494" s="47">
        <v>1</v>
      </c>
      <c r="G494" s="47">
        <v>1</v>
      </c>
      <c r="H494" s="47">
        <v>1</v>
      </c>
      <c r="I494" s="79">
        <v>1</v>
      </c>
      <c r="J494" s="47">
        <v>2</v>
      </c>
      <c r="K494" s="47">
        <v>2</v>
      </c>
      <c r="L494" s="47">
        <v>0</v>
      </c>
      <c r="M494" s="79">
        <v>0</v>
      </c>
      <c r="O494" s="90">
        <f t="shared" si="14"/>
        <v>2.6674846953065606E-6</v>
      </c>
      <c r="P494" s="101"/>
      <c r="R494" s="90">
        <f t="shared" si="15"/>
        <v>0</v>
      </c>
    </row>
    <row r="495" spans="2:18" x14ac:dyDescent="0.25">
      <c r="B495" s="127"/>
      <c r="C495" s="127"/>
      <c r="D495" s="127" t="s">
        <v>10144</v>
      </c>
      <c r="E495" s="106" t="s">
        <v>10145</v>
      </c>
      <c r="F495" s="47">
        <v>38</v>
      </c>
      <c r="G495" s="47">
        <v>38</v>
      </c>
      <c r="H495" s="47">
        <v>38</v>
      </c>
      <c r="I495" s="79">
        <v>0</v>
      </c>
      <c r="J495" s="47">
        <v>12</v>
      </c>
      <c r="K495" s="47">
        <v>12</v>
      </c>
      <c r="L495" s="47">
        <v>0</v>
      </c>
      <c r="M495" s="79">
        <v>1</v>
      </c>
      <c r="O495" s="90">
        <f t="shared" si="14"/>
        <v>0</v>
      </c>
      <c r="P495" s="101"/>
      <c r="R495" s="90">
        <f t="shared" si="15"/>
        <v>1.6773851578251694E-6</v>
      </c>
    </row>
    <row r="496" spans="2:18" x14ac:dyDescent="0.25">
      <c r="B496" s="127"/>
      <c r="C496" s="127"/>
      <c r="D496" s="127"/>
      <c r="E496" s="106" t="s">
        <v>9776</v>
      </c>
      <c r="F496" s="47">
        <v>13</v>
      </c>
      <c r="G496" s="47">
        <v>13</v>
      </c>
      <c r="H496" s="47">
        <v>13</v>
      </c>
      <c r="I496" s="79">
        <v>1</v>
      </c>
      <c r="J496" s="47">
        <v>5</v>
      </c>
      <c r="K496" s="47">
        <v>5</v>
      </c>
      <c r="L496" s="47">
        <v>0</v>
      </c>
      <c r="M496" s="79">
        <v>0</v>
      </c>
      <c r="O496" s="90">
        <f t="shared" si="14"/>
        <v>2.6674846953065606E-6</v>
      </c>
      <c r="P496" s="101"/>
      <c r="R496" s="90">
        <f t="shared" si="15"/>
        <v>0</v>
      </c>
    </row>
    <row r="497" spans="2:18" x14ac:dyDescent="0.25">
      <c r="B497" s="127"/>
      <c r="C497" s="127"/>
      <c r="D497" s="106" t="s">
        <v>10146</v>
      </c>
      <c r="E497" s="106" t="s">
        <v>9725</v>
      </c>
      <c r="F497" s="47">
        <v>3</v>
      </c>
      <c r="G497" s="47">
        <v>3</v>
      </c>
      <c r="H497" s="47">
        <v>3</v>
      </c>
      <c r="I497" s="79">
        <v>0</v>
      </c>
      <c r="J497" s="47">
        <v>3</v>
      </c>
      <c r="K497" s="47">
        <v>3</v>
      </c>
      <c r="L497" s="47">
        <v>0</v>
      </c>
      <c r="M497" s="79">
        <v>1</v>
      </c>
      <c r="O497" s="90">
        <f t="shared" si="14"/>
        <v>0</v>
      </c>
      <c r="P497" s="101"/>
      <c r="R497" s="90">
        <f t="shared" si="15"/>
        <v>1.6773851578251694E-6</v>
      </c>
    </row>
    <row r="498" spans="2:18" x14ac:dyDescent="0.25">
      <c r="B498" s="127"/>
      <c r="C498" s="127"/>
      <c r="D498" s="106" t="s">
        <v>10147</v>
      </c>
      <c r="E498" s="106" t="s">
        <v>9725</v>
      </c>
      <c r="F498" s="47">
        <v>1</v>
      </c>
      <c r="G498" s="47">
        <v>1</v>
      </c>
      <c r="H498" s="47">
        <v>1</v>
      </c>
      <c r="I498" s="79">
        <v>1</v>
      </c>
      <c r="J498" s="47">
        <v>2</v>
      </c>
      <c r="K498" s="47">
        <v>2</v>
      </c>
      <c r="L498" s="47">
        <v>0</v>
      </c>
      <c r="M498" s="79">
        <v>0</v>
      </c>
      <c r="O498" s="90">
        <f t="shared" si="14"/>
        <v>2.6674846953065606E-6</v>
      </c>
      <c r="P498" s="101"/>
      <c r="R498" s="90">
        <f t="shared" si="15"/>
        <v>0</v>
      </c>
    </row>
    <row r="499" spans="2:18" x14ac:dyDescent="0.25">
      <c r="B499" s="127"/>
      <c r="C499" s="127"/>
      <c r="D499" s="106" t="s">
        <v>10148</v>
      </c>
      <c r="E499" s="106" t="s">
        <v>9776</v>
      </c>
      <c r="F499" s="47">
        <v>6</v>
      </c>
      <c r="G499" s="47">
        <v>6</v>
      </c>
      <c r="H499" s="47">
        <v>6</v>
      </c>
      <c r="I499" s="79">
        <v>1</v>
      </c>
      <c r="J499" s="47">
        <v>5</v>
      </c>
      <c r="K499" s="47">
        <v>5</v>
      </c>
      <c r="L499" s="47">
        <v>0</v>
      </c>
      <c r="M499" s="79">
        <v>0</v>
      </c>
      <c r="O499" s="90">
        <f t="shared" si="14"/>
        <v>2.6674846953065606E-6</v>
      </c>
      <c r="P499" s="101"/>
      <c r="R499" s="90">
        <f t="shared" si="15"/>
        <v>0</v>
      </c>
    </row>
    <row r="500" spans="2:18" x14ac:dyDescent="0.25">
      <c r="B500" s="127"/>
      <c r="C500" s="127"/>
      <c r="D500" s="106" t="s">
        <v>10149</v>
      </c>
      <c r="E500" s="106" t="s">
        <v>9725</v>
      </c>
      <c r="F500" s="47">
        <v>1</v>
      </c>
      <c r="G500" s="47">
        <v>1</v>
      </c>
      <c r="H500" s="47">
        <v>1</v>
      </c>
      <c r="I500" s="79">
        <v>1</v>
      </c>
      <c r="J500" s="47">
        <v>2</v>
      </c>
      <c r="K500" s="47">
        <v>2</v>
      </c>
      <c r="L500" s="47">
        <v>0</v>
      </c>
      <c r="M500" s="79">
        <v>0</v>
      </c>
      <c r="O500" s="90">
        <f t="shared" si="14"/>
        <v>2.6674846953065606E-6</v>
      </c>
      <c r="P500" s="101"/>
      <c r="R500" s="90">
        <f t="shared" si="15"/>
        <v>0</v>
      </c>
    </row>
    <row r="501" spans="2:18" x14ac:dyDescent="0.25">
      <c r="B501" s="127"/>
      <c r="C501" s="127"/>
      <c r="D501" s="106" t="s">
        <v>10150</v>
      </c>
      <c r="E501" s="106" t="s">
        <v>9941</v>
      </c>
      <c r="F501" s="47">
        <v>56</v>
      </c>
      <c r="G501" s="47">
        <v>56</v>
      </c>
      <c r="H501" s="47">
        <v>56</v>
      </c>
      <c r="I501" s="79">
        <v>0</v>
      </c>
      <c r="J501" s="47">
        <v>9</v>
      </c>
      <c r="K501" s="47">
        <v>9</v>
      </c>
      <c r="L501" s="47">
        <v>0</v>
      </c>
      <c r="M501" s="79">
        <v>1</v>
      </c>
      <c r="O501" s="90">
        <f t="shared" si="14"/>
        <v>0</v>
      </c>
      <c r="P501" s="101"/>
      <c r="R501" s="90">
        <f t="shared" si="15"/>
        <v>1.6773851578251694E-6</v>
      </c>
    </row>
    <row r="502" spans="2:18" x14ac:dyDescent="0.25">
      <c r="B502" s="127"/>
      <c r="C502" s="127"/>
      <c r="D502" s="106" t="s">
        <v>10151</v>
      </c>
      <c r="E502" s="106" t="s">
        <v>9776</v>
      </c>
      <c r="F502" s="47">
        <v>1</v>
      </c>
      <c r="G502" s="47">
        <v>1</v>
      </c>
      <c r="H502" s="47">
        <v>1</v>
      </c>
      <c r="I502" s="79">
        <v>1</v>
      </c>
      <c r="J502" s="47">
        <v>2</v>
      </c>
      <c r="K502" s="47">
        <v>2</v>
      </c>
      <c r="L502" s="47">
        <v>0</v>
      </c>
      <c r="M502" s="79">
        <v>0</v>
      </c>
      <c r="O502" s="90">
        <f t="shared" si="14"/>
        <v>2.6674846953065606E-6</v>
      </c>
      <c r="P502" s="101"/>
      <c r="R502" s="90">
        <f t="shared" si="15"/>
        <v>0</v>
      </c>
    </row>
    <row r="503" spans="2:18" x14ac:dyDescent="0.25">
      <c r="B503" s="127"/>
      <c r="C503" s="127"/>
      <c r="D503" s="106" t="s">
        <v>10152</v>
      </c>
      <c r="E503" s="106" t="s">
        <v>10139</v>
      </c>
      <c r="F503" s="47">
        <v>1</v>
      </c>
      <c r="G503" s="47">
        <v>1</v>
      </c>
      <c r="H503" s="47">
        <v>1</v>
      </c>
      <c r="I503" s="79">
        <v>1</v>
      </c>
      <c r="J503" s="47">
        <v>0</v>
      </c>
      <c r="K503" s="47">
        <v>0</v>
      </c>
      <c r="L503" s="47">
        <v>0</v>
      </c>
      <c r="M503" s="79">
        <v>0</v>
      </c>
      <c r="O503" s="90">
        <f t="shared" si="14"/>
        <v>2.6674846953065606E-6</v>
      </c>
      <c r="P503" s="101"/>
      <c r="R503" s="90">
        <f t="shared" si="15"/>
        <v>0</v>
      </c>
    </row>
    <row r="504" spans="2:18" x14ac:dyDescent="0.25">
      <c r="B504" s="127"/>
      <c r="C504" s="127"/>
      <c r="D504" s="106" t="s">
        <v>10153</v>
      </c>
      <c r="E504" s="106" t="s">
        <v>10139</v>
      </c>
      <c r="F504" s="47">
        <v>1</v>
      </c>
      <c r="G504" s="47">
        <v>1</v>
      </c>
      <c r="H504" s="47">
        <v>1</v>
      </c>
      <c r="I504" s="79">
        <v>1</v>
      </c>
      <c r="J504" s="47">
        <v>0</v>
      </c>
      <c r="K504" s="47">
        <v>0</v>
      </c>
      <c r="L504" s="47">
        <v>0</v>
      </c>
      <c r="M504" s="79">
        <v>0</v>
      </c>
      <c r="O504" s="90">
        <f t="shared" si="14"/>
        <v>2.6674846953065606E-6</v>
      </c>
      <c r="P504" s="101"/>
      <c r="R504" s="90">
        <f t="shared" si="15"/>
        <v>0</v>
      </c>
    </row>
    <row r="505" spans="2:18" x14ac:dyDescent="0.25">
      <c r="B505" s="127"/>
      <c r="C505" s="127"/>
      <c r="D505" s="106" t="s">
        <v>10154</v>
      </c>
      <c r="E505" s="106" t="s">
        <v>9730</v>
      </c>
      <c r="F505" s="47">
        <v>38</v>
      </c>
      <c r="G505" s="47">
        <v>38</v>
      </c>
      <c r="H505" s="47">
        <v>38</v>
      </c>
      <c r="I505" s="79">
        <v>17</v>
      </c>
      <c r="J505" s="47">
        <v>7</v>
      </c>
      <c r="K505" s="47">
        <v>7</v>
      </c>
      <c r="L505" s="47">
        <v>0</v>
      </c>
      <c r="M505" s="79">
        <v>0</v>
      </c>
      <c r="O505" s="90">
        <f t="shared" si="14"/>
        <v>4.5347239820211532E-5</v>
      </c>
      <c r="P505" s="101"/>
      <c r="R505" s="90">
        <f t="shared" si="15"/>
        <v>0</v>
      </c>
    </row>
    <row r="506" spans="2:18" x14ac:dyDescent="0.25">
      <c r="B506" s="127"/>
      <c r="C506" s="127"/>
      <c r="D506" s="106" t="s">
        <v>10155</v>
      </c>
      <c r="E506" s="106" t="s">
        <v>9725</v>
      </c>
      <c r="F506" s="47">
        <v>32</v>
      </c>
      <c r="G506" s="47">
        <v>32</v>
      </c>
      <c r="H506" s="47">
        <v>32</v>
      </c>
      <c r="I506" s="79">
        <v>1</v>
      </c>
      <c r="J506" s="47">
        <v>6</v>
      </c>
      <c r="K506" s="47">
        <v>6</v>
      </c>
      <c r="L506" s="47">
        <v>0</v>
      </c>
      <c r="M506" s="79">
        <v>0</v>
      </c>
      <c r="O506" s="90">
        <f t="shared" si="14"/>
        <v>2.6674846953065606E-6</v>
      </c>
      <c r="P506" s="101"/>
      <c r="R506" s="90">
        <f t="shared" si="15"/>
        <v>0</v>
      </c>
    </row>
    <row r="507" spans="2:18" x14ac:dyDescent="0.25">
      <c r="B507" s="127"/>
      <c r="C507" s="127"/>
      <c r="D507" s="127" t="s">
        <v>10156</v>
      </c>
      <c r="E507" s="106" t="s">
        <v>9743</v>
      </c>
      <c r="F507" s="47">
        <v>10</v>
      </c>
      <c r="G507" s="47">
        <v>10</v>
      </c>
      <c r="H507" s="47">
        <v>10</v>
      </c>
      <c r="I507" s="79">
        <v>0</v>
      </c>
      <c r="J507" s="47">
        <v>3</v>
      </c>
      <c r="K507" s="47">
        <v>3</v>
      </c>
      <c r="L507" s="47">
        <v>0</v>
      </c>
      <c r="M507" s="79">
        <v>2</v>
      </c>
      <c r="O507" s="90">
        <f t="shared" si="14"/>
        <v>0</v>
      </c>
      <c r="P507" s="101"/>
      <c r="R507" s="90">
        <f t="shared" si="15"/>
        <v>3.3547703156503388E-6</v>
      </c>
    </row>
    <row r="508" spans="2:18" x14ac:dyDescent="0.25">
      <c r="B508" s="127"/>
      <c r="C508" s="127"/>
      <c r="D508" s="127"/>
      <c r="E508" s="106" t="s">
        <v>9725</v>
      </c>
      <c r="F508" s="47">
        <v>42</v>
      </c>
      <c r="G508" s="47">
        <v>42</v>
      </c>
      <c r="H508" s="47">
        <v>42</v>
      </c>
      <c r="I508" s="79">
        <v>1</v>
      </c>
      <c r="J508" s="47">
        <v>5</v>
      </c>
      <c r="K508" s="47">
        <v>5</v>
      </c>
      <c r="L508" s="47">
        <v>0</v>
      </c>
      <c r="M508" s="79">
        <v>0</v>
      </c>
      <c r="O508" s="90">
        <f t="shared" si="14"/>
        <v>2.6674846953065606E-6</v>
      </c>
      <c r="P508" s="101"/>
      <c r="R508" s="90">
        <f t="shared" si="15"/>
        <v>0</v>
      </c>
    </row>
    <row r="509" spans="2:18" x14ac:dyDescent="0.25">
      <c r="B509" s="127"/>
      <c r="C509" s="127"/>
      <c r="D509" s="127"/>
      <c r="E509" s="106" t="s">
        <v>9730</v>
      </c>
      <c r="F509" s="47">
        <v>14</v>
      </c>
      <c r="G509" s="47">
        <v>14</v>
      </c>
      <c r="H509" s="47">
        <v>14</v>
      </c>
      <c r="I509" s="79">
        <v>3</v>
      </c>
      <c r="J509" s="47">
        <v>7</v>
      </c>
      <c r="K509" s="47">
        <v>7</v>
      </c>
      <c r="L509" s="47">
        <v>0</v>
      </c>
      <c r="M509" s="79">
        <v>0</v>
      </c>
      <c r="O509" s="90">
        <f t="shared" si="14"/>
        <v>8.0024540859196824E-6</v>
      </c>
      <c r="P509" s="101"/>
      <c r="R509" s="90">
        <f t="shared" si="15"/>
        <v>0</v>
      </c>
    </row>
    <row r="510" spans="2:18" x14ac:dyDescent="0.25">
      <c r="B510" s="127"/>
      <c r="C510" s="127"/>
      <c r="D510" s="106" t="s">
        <v>10157</v>
      </c>
      <c r="E510" s="106" t="s">
        <v>10139</v>
      </c>
      <c r="F510" s="47">
        <v>3</v>
      </c>
      <c r="G510" s="47">
        <v>3</v>
      </c>
      <c r="H510" s="47">
        <v>3</v>
      </c>
      <c r="I510" s="79">
        <v>1</v>
      </c>
      <c r="J510" s="47">
        <v>2</v>
      </c>
      <c r="K510" s="47">
        <v>2</v>
      </c>
      <c r="L510" s="47">
        <v>0</v>
      </c>
      <c r="M510" s="79">
        <v>0</v>
      </c>
      <c r="O510" s="90">
        <f t="shared" si="14"/>
        <v>2.6674846953065606E-6</v>
      </c>
      <c r="P510" s="101"/>
      <c r="R510" s="90">
        <f t="shared" si="15"/>
        <v>0</v>
      </c>
    </row>
    <row r="511" spans="2:18" x14ac:dyDescent="0.25">
      <c r="B511" s="127"/>
      <c r="C511" s="127"/>
      <c r="D511" s="106" t="s">
        <v>10158</v>
      </c>
      <c r="E511" s="106" t="s">
        <v>10139</v>
      </c>
      <c r="F511" s="47">
        <v>2</v>
      </c>
      <c r="G511" s="47">
        <v>2</v>
      </c>
      <c r="H511" s="47">
        <v>2</v>
      </c>
      <c r="I511" s="79">
        <v>2</v>
      </c>
      <c r="J511" s="47">
        <v>2</v>
      </c>
      <c r="K511" s="47">
        <v>2</v>
      </c>
      <c r="L511" s="47">
        <v>0</v>
      </c>
      <c r="M511" s="79">
        <v>0</v>
      </c>
      <c r="O511" s="90">
        <f t="shared" si="14"/>
        <v>5.3349693906131213E-6</v>
      </c>
      <c r="P511" s="101"/>
      <c r="R511" s="90">
        <f t="shared" si="15"/>
        <v>0</v>
      </c>
    </row>
    <row r="512" spans="2:18" x14ac:dyDescent="0.25">
      <c r="B512" s="127"/>
      <c r="C512" s="127"/>
      <c r="D512" s="106" t="s">
        <v>10159</v>
      </c>
      <c r="E512" s="106" t="s">
        <v>9730</v>
      </c>
      <c r="F512" s="47">
        <v>29</v>
      </c>
      <c r="G512" s="47">
        <v>29</v>
      </c>
      <c r="H512" s="47">
        <v>29</v>
      </c>
      <c r="I512" s="79">
        <v>0</v>
      </c>
      <c r="J512" s="47">
        <v>11</v>
      </c>
      <c r="K512" s="47">
        <v>11</v>
      </c>
      <c r="L512" s="47">
        <v>0</v>
      </c>
      <c r="M512" s="79">
        <v>1</v>
      </c>
      <c r="O512" s="90">
        <f t="shared" si="14"/>
        <v>0</v>
      </c>
      <c r="P512" s="101"/>
      <c r="R512" s="90">
        <f t="shared" si="15"/>
        <v>1.6773851578251694E-6</v>
      </c>
    </row>
    <row r="513" spans="2:18" x14ac:dyDescent="0.25">
      <c r="B513" s="127"/>
      <c r="C513" s="127"/>
      <c r="D513" s="106" t="s">
        <v>10160</v>
      </c>
      <c r="E513" s="106" t="s">
        <v>9743</v>
      </c>
      <c r="F513" s="47">
        <v>5</v>
      </c>
      <c r="G513" s="47">
        <v>5</v>
      </c>
      <c r="H513" s="47">
        <v>5</v>
      </c>
      <c r="I513" s="79">
        <v>0</v>
      </c>
      <c r="J513" s="47">
        <v>2</v>
      </c>
      <c r="K513" s="47">
        <v>2</v>
      </c>
      <c r="L513" s="47">
        <v>0</v>
      </c>
      <c r="M513" s="79">
        <v>1</v>
      </c>
      <c r="O513" s="90">
        <f t="shared" si="14"/>
        <v>0</v>
      </c>
      <c r="P513" s="101"/>
      <c r="R513" s="90">
        <f t="shared" si="15"/>
        <v>1.6773851578251694E-6</v>
      </c>
    </row>
    <row r="514" spans="2:18" x14ac:dyDescent="0.25">
      <c r="B514" s="127"/>
      <c r="C514" s="127"/>
      <c r="D514" s="106" t="s">
        <v>10161</v>
      </c>
      <c r="E514" s="106" t="s">
        <v>9743</v>
      </c>
      <c r="F514" s="47">
        <v>5</v>
      </c>
      <c r="G514" s="47">
        <v>5</v>
      </c>
      <c r="H514" s="47">
        <v>5</v>
      </c>
      <c r="I514" s="79">
        <v>0</v>
      </c>
      <c r="J514" s="47">
        <v>2</v>
      </c>
      <c r="K514" s="47">
        <v>2</v>
      </c>
      <c r="L514" s="47">
        <v>0</v>
      </c>
      <c r="M514" s="79">
        <v>1</v>
      </c>
      <c r="O514" s="90">
        <f t="shared" si="14"/>
        <v>0</v>
      </c>
      <c r="P514" s="101"/>
      <c r="R514" s="90">
        <f t="shared" si="15"/>
        <v>1.6773851578251694E-6</v>
      </c>
    </row>
    <row r="515" spans="2:18" x14ac:dyDescent="0.25">
      <c r="B515" s="127"/>
      <c r="C515" s="127"/>
      <c r="D515" s="106" t="s">
        <v>10162</v>
      </c>
      <c r="E515" s="106" t="s">
        <v>9730</v>
      </c>
      <c r="F515" s="47">
        <v>8</v>
      </c>
      <c r="G515" s="47">
        <v>8</v>
      </c>
      <c r="H515" s="47">
        <v>8</v>
      </c>
      <c r="I515" s="79">
        <v>1</v>
      </c>
      <c r="J515" s="47">
        <v>5</v>
      </c>
      <c r="K515" s="47">
        <v>5</v>
      </c>
      <c r="L515" s="47">
        <v>0</v>
      </c>
      <c r="M515" s="79">
        <v>0</v>
      </c>
      <c r="O515" s="90">
        <f t="shared" si="14"/>
        <v>2.6674846953065606E-6</v>
      </c>
      <c r="P515" s="101"/>
      <c r="R515" s="90">
        <f t="shared" si="15"/>
        <v>0</v>
      </c>
    </row>
    <row r="516" spans="2:18" x14ac:dyDescent="0.25">
      <c r="B516" s="127"/>
      <c r="C516" s="127"/>
      <c r="D516" s="106" t="s">
        <v>10163</v>
      </c>
      <c r="E516" s="106" t="s">
        <v>9730</v>
      </c>
      <c r="F516" s="47">
        <v>10</v>
      </c>
      <c r="G516" s="47">
        <v>10</v>
      </c>
      <c r="H516" s="47">
        <v>10</v>
      </c>
      <c r="I516" s="79">
        <v>0</v>
      </c>
      <c r="J516" s="47">
        <v>5</v>
      </c>
      <c r="K516" s="47">
        <v>5</v>
      </c>
      <c r="L516" s="47">
        <v>0</v>
      </c>
      <c r="M516" s="79">
        <v>1</v>
      </c>
      <c r="O516" s="90">
        <f t="shared" si="14"/>
        <v>0</v>
      </c>
      <c r="P516" s="101"/>
      <c r="R516" s="90">
        <f t="shared" si="15"/>
        <v>1.6773851578251694E-6</v>
      </c>
    </row>
    <row r="517" spans="2:18" x14ac:dyDescent="0.25">
      <c r="B517" s="127"/>
      <c r="C517" s="127"/>
      <c r="D517" s="106" t="s">
        <v>10164</v>
      </c>
      <c r="E517" s="106" t="s">
        <v>9725</v>
      </c>
      <c r="F517" s="47">
        <v>4</v>
      </c>
      <c r="G517" s="47">
        <v>4</v>
      </c>
      <c r="H517" s="47">
        <v>4</v>
      </c>
      <c r="I517" s="79">
        <v>0</v>
      </c>
      <c r="J517" s="47">
        <v>4</v>
      </c>
      <c r="K517" s="47">
        <v>4</v>
      </c>
      <c r="L517" s="47">
        <v>0</v>
      </c>
      <c r="M517" s="79">
        <v>1</v>
      </c>
      <c r="O517" s="90">
        <f t="shared" si="14"/>
        <v>0</v>
      </c>
      <c r="P517" s="101"/>
      <c r="R517" s="90">
        <f t="shared" si="15"/>
        <v>1.6773851578251694E-6</v>
      </c>
    </row>
    <row r="518" spans="2:18" x14ac:dyDescent="0.25">
      <c r="B518" s="127"/>
      <c r="C518" s="127"/>
      <c r="D518" s="106" t="s">
        <v>10165</v>
      </c>
      <c r="E518" s="106" t="s">
        <v>10139</v>
      </c>
      <c r="F518" s="47">
        <v>4</v>
      </c>
      <c r="G518" s="47">
        <v>4</v>
      </c>
      <c r="H518" s="47">
        <v>4</v>
      </c>
      <c r="I518" s="79">
        <v>1</v>
      </c>
      <c r="J518" s="47">
        <v>3</v>
      </c>
      <c r="K518" s="47">
        <v>3</v>
      </c>
      <c r="L518" s="47">
        <v>0</v>
      </c>
      <c r="M518" s="79">
        <v>0</v>
      </c>
      <c r="O518" s="90">
        <f t="shared" si="14"/>
        <v>2.6674846953065606E-6</v>
      </c>
      <c r="P518" s="101"/>
      <c r="R518" s="90">
        <f t="shared" si="15"/>
        <v>0</v>
      </c>
    </row>
    <row r="519" spans="2:18" x14ac:dyDescent="0.25">
      <c r="B519" s="127"/>
      <c r="C519" s="127"/>
      <c r="D519" s="106" t="s">
        <v>10166</v>
      </c>
      <c r="E519" s="106" t="s">
        <v>9725</v>
      </c>
      <c r="F519" s="47">
        <v>1</v>
      </c>
      <c r="G519" s="47">
        <v>1</v>
      </c>
      <c r="H519" s="47">
        <v>1</v>
      </c>
      <c r="I519" s="79">
        <v>1</v>
      </c>
      <c r="J519" s="47">
        <v>2</v>
      </c>
      <c r="K519" s="47">
        <v>2</v>
      </c>
      <c r="L519" s="47">
        <v>0</v>
      </c>
      <c r="M519" s="79">
        <v>0</v>
      </c>
      <c r="O519" s="90">
        <f t="shared" ref="O519:O582" si="16">I519/$O$3</f>
        <v>2.6674846953065606E-6</v>
      </c>
      <c r="P519" s="101"/>
      <c r="R519" s="90">
        <f t="shared" ref="R519:R582" si="17">M519/$R$3</f>
        <v>0</v>
      </c>
    </row>
    <row r="520" spans="2:18" x14ac:dyDescent="0.25">
      <c r="B520" s="127"/>
      <c r="C520" s="127"/>
      <c r="D520" s="106" t="s">
        <v>10167</v>
      </c>
      <c r="E520" s="106" t="s">
        <v>9730</v>
      </c>
      <c r="F520" s="47">
        <v>7</v>
      </c>
      <c r="G520" s="47">
        <v>7</v>
      </c>
      <c r="H520" s="47">
        <v>7</v>
      </c>
      <c r="I520" s="79">
        <v>1</v>
      </c>
      <c r="J520" s="47">
        <v>5</v>
      </c>
      <c r="K520" s="47">
        <v>5</v>
      </c>
      <c r="L520" s="47">
        <v>0</v>
      </c>
      <c r="M520" s="79">
        <v>0</v>
      </c>
      <c r="O520" s="90">
        <f t="shared" si="16"/>
        <v>2.6674846953065606E-6</v>
      </c>
      <c r="P520" s="101"/>
      <c r="R520" s="90">
        <f t="shared" si="17"/>
        <v>0</v>
      </c>
    </row>
    <row r="521" spans="2:18" x14ac:dyDescent="0.25">
      <c r="B521" s="127"/>
      <c r="C521" s="127"/>
      <c r="D521" s="106" t="s">
        <v>10168</v>
      </c>
      <c r="E521" s="106" t="s">
        <v>9725</v>
      </c>
      <c r="F521" s="47">
        <v>1</v>
      </c>
      <c r="G521" s="47">
        <v>1</v>
      </c>
      <c r="H521" s="47">
        <v>1</v>
      </c>
      <c r="I521" s="79">
        <v>1</v>
      </c>
      <c r="J521" s="47">
        <v>2</v>
      </c>
      <c r="K521" s="47">
        <v>2</v>
      </c>
      <c r="L521" s="47">
        <v>0</v>
      </c>
      <c r="M521" s="79">
        <v>0</v>
      </c>
      <c r="O521" s="90">
        <f t="shared" si="16"/>
        <v>2.6674846953065606E-6</v>
      </c>
      <c r="P521" s="101"/>
      <c r="R521" s="90">
        <f t="shared" si="17"/>
        <v>0</v>
      </c>
    </row>
    <row r="522" spans="2:18" x14ac:dyDescent="0.25">
      <c r="B522" s="127"/>
      <c r="C522" s="127"/>
      <c r="D522" s="106" t="s">
        <v>10169</v>
      </c>
      <c r="E522" s="106" t="s">
        <v>9743</v>
      </c>
      <c r="F522" s="47">
        <v>3</v>
      </c>
      <c r="G522" s="47">
        <v>3</v>
      </c>
      <c r="H522" s="47">
        <v>3</v>
      </c>
      <c r="I522" s="79">
        <v>0</v>
      </c>
      <c r="J522" s="47">
        <v>2</v>
      </c>
      <c r="K522" s="47">
        <v>2</v>
      </c>
      <c r="L522" s="47">
        <v>0</v>
      </c>
      <c r="M522" s="79">
        <v>1</v>
      </c>
      <c r="O522" s="90">
        <f t="shared" si="16"/>
        <v>0</v>
      </c>
      <c r="P522" s="101"/>
      <c r="R522" s="90">
        <f t="shared" si="17"/>
        <v>1.6773851578251694E-6</v>
      </c>
    </row>
    <row r="523" spans="2:18" x14ac:dyDescent="0.25">
      <c r="B523" s="127"/>
      <c r="C523" s="127"/>
      <c r="D523" s="106" t="s">
        <v>10170</v>
      </c>
      <c r="E523" s="106" t="s">
        <v>10139</v>
      </c>
      <c r="F523" s="47">
        <v>1</v>
      </c>
      <c r="G523" s="47">
        <v>1</v>
      </c>
      <c r="H523" s="47">
        <v>1</v>
      </c>
      <c r="I523" s="79">
        <v>1</v>
      </c>
      <c r="J523" s="47">
        <v>0</v>
      </c>
      <c r="K523" s="47">
        <v>0</v>
      </c>
      <c r="L523" s="47">
        <v>0</v>
      </c>
      <c r="M523" s="79">
        <v>0</v>
      </c>
      <c r="O523" s="90">
        <f t="shared" si="16"/>
        <v>2.6674846953065606E-6</v>
      </c>
      <c r="P523" s="101"/>
      <c r="R523" s="90">
        <f t="shared" si="17"/>
        <v>0</v>
      </c>
    </row>
    <row r="524" spans="2:18" x14ac:dyDescent="0.25">
      <c r="B524" s="127"/>
      <c r="C524" s="127"/>
      <c r="D524" s="106" t="s">
        <v>10171</v>
      </c>
      <c r="E524" s="106" t="s">
        <v>10139</v>
      </c>
      <c r="F524" s="47">
        <v>2</v>
      </c>
      <c r="G524" s="47">
        <v>2</v>
      </c>
      <c r="H524" s="47">
        <v>2</v>
      </c>
      <c r="I524" s="79">
        <v>1</v>
      </c>
      <c r="J524" s="47">
        <v>0</v>
      </c>
      <c r="K524" s="47">
        <v>0</v>
      </c>
      <c r="L524" s="47">
        <v>0</v>
      </c>
      <c r="M524" s="79">
        <v>0</v>
      </c>
      <c r="O524" s="90">
        <f t="shared" si="16"/>
        <v>2.6674846953065606E-6</v>
      </c>
      <c r="P524" s="101"/>
      <c r="R524" s="90">
        <f t="shared" si="17"/>
        <v>0</v>
      </c>
    </row>
    <row r="525" spans="2:18" x14ac:dyDescent="0.25">
      <c r="B525" s="127"/>
      <c r="C525" s="127"/>
      <c r="D525" s="106" t="s">
        <v>10172</v>
      </c>
      <c r="E525" s="106"/>
      <c r="F525" s="47">
        <v>0</v>
      </c>
      <c r="G525" s="47">
        <v>0</v>
      </c>
      <c r="H525" s="47">
        <v>0</v>
      </c>
      <c r="I525" s="79">
        <v>0</v>
      </c>
      <c r="J525" s="47">
        <v>1</v>
      </c>
      <c r="K525" s="47">
        <v>1</v>
      </c>
      <c r="L525" s="47">
        <v>0</v>
      </c>
      <c r="M525" s="79">
        <v>1</v>
      </c>
      <c r="O525" s="90">
        <f t="shared" si="16"/>
        <v>0</v>
      </c>
      <c r="P525" s="101"/>
      <c r="R525" s="90">
        <f t="shared" si="17"/>
        <v>1.6773851578251694E-6</v>
      </c>
    </row>
    <row r="526" spans="2:18" x14ac:dyDescent="0.25">
      <c r="B526" s="127"/>
      <c r="C526" s="127"/>
      <c r="D526" s="106" t="s">
        <v>10173</v>
      </c>
      <c r="E526" s="106" t="s">
        <v>9743</v>
      </c>
      <c r="F526" s="47">
        <v>5</v>
      </c>
      <c r="G526" s="47">
        <v>5</v>
      </c>
      <c r="H526" s="47">
        <v>5</v>
      </c>
      <c r="I526" s="79">
        <v>0</v>
      </c>
      <c r="J526" s="47">
        <v>1</v>
      </c>
      <c r="K526" s="47">
        <v>1</v>
      </c>
      <c r="L526" s="47">
        <v>0</v>
      </c>
      <c r="M526" s="79">
        <v>1</v>
      </c>
      <c r="O526" s="90">
        <f t="shared" si="16"/>
        <v>0</v>
      </c>
      <c r="P526" s="101"/>
      <c r="R526" s="90">
        <f t="shared" si="17"/>
        <v>1.6773851578251694E-6</v>
      </c>
    </row>
    <row r="527" spans="2:18" x14ac:dyDescent="0.25">
      <c r="B527" s="127"/>
      <c r="C527" s="127"/>
      <c r="D527" s="106" t="s">
        <v>10174</v>
      </c>
      <c r="E527" s="106" t="s">
        <v>9725</v>
      </c>
      <c r="F527" s="47">
        <v>3</v>
      </c>
      <c r="G527" s="47">
        <v>3</v>
      </c>
      <c r="H527" s="47">
        <v>3</v>
      </c>
      <c r="I527" s="79">
        <v>1</v>
      </c>
      <c r="J527" s="47">
        <v>3</v>
      </c>
      <c r="K527" s="47">
        <v>3</v>
      </c>
      <c r="L527" s="47">
        <v>0</v>
      </c>
      <c r="M527" s="79">
        <v>0</v>
      </c>
      <c r="O527" s="90">
        <f t="shared" si="16"/>
        <v>2.6674846953065606E-6</v>
      </c>
      <c r="P527" s="101"/>
      <c r="R527" s="90">
        <f t="shared" si="17"/>
        <v>0</v>
      </c>
    </row>
    <row r="528" spans="2:18" x14ac:dyDescent="0.25">
      <c r="B528" s="127"/>
      <c r="C528" s="127"/>
      <c r="D528" s="106" t="s">
        <v>10175</v>
      </c>
      <c r="E528" s="106" t="s">
        <v>9941</v>
      </c>
      <c r="F528" s="47">
        <v>22</v>
      </c>
      <c r="G528" s="47">
        <v>22</v>
      </c>
      <c r="H528" s="47">
        <v>22</v>
      </c>
      <c r="I528" s="79">
        <v>1</v>
      </c>
      <c r="J528" s="47">
        <v>6</v>
      </c>
      <c r="K528" s="47">
        <v>6</v>
      </c>
      <c r="L528" s="47">
        <v>0</v>
      </c>
      <c r="M528" s="79">
        <v>1</v>
      </c>
      <c r="O528" s="90">
        <f t="shared" si="16"/>
        <v>2.6674846953065606E-6</v>
      </c>
      <c r="P528" s="101"/>
      <c r="R528" s="90">
        <f t="shared" si="17"/>
        <v>1.6773851578251694E-6</v>
      </c>
    </row>
    <row r="529" spans="2:18" x14ac:dyDescent="0.25">
      <c r="B529" s="127"/>
      <c r="C529" s="127"/>
      <c r="D529" s="127" t="s">
        <v>10176</v>
      </c>
      <c r="E529" s="106" t="s">
        <v>9743</v>
      </c>
      <c r="F529" s="47">
        <v>3</v>
      </c>
      <c r="G529" s="47">
        <v>3</v>
      </c>
      <c r="H529" s="47">
        <v>3</v>
      </c>
      <c r="I529" s="79">
        <v>1</v>
      </c>
      <c r="J529" s="47">
        <v>0</v>
      </c>
      <c r="K529" s="47">
        <v>0</v>
      </c>
      <c r="L529" s="47">
        <v>0</v>
      </c>
      <c r="M529" s="79">
        <v>0</v>
      </c>
      <c r="O529" s="90">
        <f t="shared" si="16"/>
        <v>2.6674846953065606E-6</v>
      </c>
      <c r="P529" s="101"/>
      <c r="R529" s="90">
        <f t="shared" si="17"/>
        <v>0</v>
      </c>
    </row>
    <row r="530" spans="2:18" x14ac:dyDescent="0.25">
      <c r="B530" s="127"/>
      <c r="C530" s="127"/>
      <c r="D530" s="127"/>
      <c r="E530" s="106" t="s">
        <v>9725</v>
      </c>
      <c r="F530" s="47">
        <v>5</v>
      </c>
      <c r="G530" s="47">
        <v>5</v>
      </c>
      <c r="H530" s="47">
        <v>5</v>
      </c>
      <c r="I530" s="79">
        <v>1</v>
      </c>
      <c r="J530" s="47">
        <v>4</v>
      </c>
      <c r="K530" s="47">
        <v>4</v>
      </c>
      <c r="L530" s="47">
        <v>0</v>
      </c>
      <c r="M530" s="79">
        <v>0</v>
      </c>
      <c r="O530" s="90">
        <f t="shared" si="16"/>
        <v>2.6674846953065606E-6</v>
      </c>
      <c r="P530" s="101"/>
      <c r="R530" s="90">
        <f t="shared" si="17"/>
        <v>0</v>
      </c>
    </row>
    <row r="531" spans="2:18" x14ac:dyDescent="0.25">
      <c r="B531" s="127"/>
      <c r="C531" s="127"/>
      <c r="D531" s="106" t="s">
        <v>10177</v>
      </c>
      <c r="E531" s="106" t="s">
        <v>9941</v>
      </c>
      <c r="F531" s="47">
        <v>14</v>
      </c>
      <c r="G531" s="47">
        <v>14</v>
      </c>
      <c r="H531" s="47">
        <v>14</v>
      </c>
      <c r="I531" s="79">
        <v>7</v>
      </c>
      <c r="J531" s="47">
        <v>3</v>
      </c>
      <c r="K531" s="47">
        <v>3</v>
      </c>
      <c r="L531" s="47">
        <v>0</v>
      </c>
      <c r="M531" s="79">
        <v>0</v>
      </c>
      <c r="O531" s="90">
        <f t="shared" si="16"/>
        <v>1.8672392867145923E-5</v>
      </c>
      <c r="P531" s="101"/>
      <c r="R531" s="90">
        <f t="shared" si="17"/>
        <v>0</v>
      </c>
    </row>
    <row r="532" spans="2:18" x14ac:dyDescent="0.25">
      <c r="B532" s="127"/>
      <c r="C532" s="127"/>
      <c r="D532" s="106" t="s">
        <v>10178</v>
      </c>
      <c r="E532" s="106" t="s">
        <v>9730</v>
      </c>
      <c r="F532" s="47">
        <v>17</v>
      </c>
      <c r="G532" s="47">
        <v>17</v>
      </c>
      <c r="H532" s="47">
        <v>17</v>
      </c>
      <c r="I532" s="79">
        <v>9</v>
      </c>
      <c r="J532" s="47">
        <v>8</v>
      </c>
      <c r="K532" s="47">
        <v>8</v>
      </c>
      <c r="L532" s="47">
        <v>0</v>
      </c>
      <c r="M532" s="79">
        <v>0</v>
      </c>
      <c r="O532" s="90">
        <f t="shared" si="16"/>
        <v>2.4007362257759047E-5</v>
      </c>
      <c r="P532" s="101"/>
      <c r="R532" s="90">
        <f t="shared" si="17"/>
        <v>0</v>
      </c>
    </row>
    <row r="533" spans="2:18" x14ac:dyDescent="0.25">
      <c r="B533" s="127"/>
      <c r="C533" s="127"/>
      <c r="D533" s="106" t="s">
        <v>10179</v>
      </c>
      <c r="E533" s="106" t="s">
        <v>9730</v>
      </c>
      <c r="F533" s="47">
        <v>26</v>
      </c>
      <c r="G533" s="47">
        <v>26</v>
      </c>
      <c r="H533" s="47">
        <v>26</v>
      </c>
      <c r="I533" s="79">
        <v>11</v>
      </c>
      <c r="J533" s="47">
        <v>8</v>
      </c>
      <c r="K533" s="47">
        <v>8</v>
      </c>
      <c r="L533" s="47">
        <v>0</v>
      </c>
      <c r="M533" s="79">
        <v>1</v>
      </c>
      <c r="O533" s="90">
        <f t="shared" si="16"/>
        <v>2.9342331648372168E-5</v>
      </c>
      <c r="P533" s="101"/>
      <c r="R533" s="90">
        <f t="shared" si="17"/>
        <v>1.6773851578251694E-6</v>
      </c>
    </row>
    <row r="534" spans="2:18" x14ac:dyDescent="0.25">
      <c r="B534" s="127"/>
      <c r="C534" s="127"/>
      <c r="D534" s="106" t="s">
        <v>10180</v>
      </c>
      <c r="E534" s="106" t="s">
        <v>9730</v>
      </c>
      <c r="F534" s="47">
        <v>18</v>
      </c>
      <c r="G534" s="47">
        <v>18</v>
      </c>
      <c r="H534" s="47">
        <v>18</v>
      </c>
      <c r="I534" s="79">
        <v>8</v>
      </c>
      <c r="J534" s="47">
        <v>8</v>
      </c>
      <c r="K534" s="47">
        <v>8</v>
      </c>
      <c r="L534" s="47">
        <v>0</v>
      </c>
      <c r="M534" s="79">
        <v>0</v>
      </c>
      <c r="O534" s="90">
        <f t="shared" si="16"/>
        <v>2.1339877562452485E-5</v>
      </c>
      <c r="P534" s="101"/>
      <c r="R534" s="90">
        <f t="shared" si="17"/>
        <v>0</v>
      </c>
    </row>
    <row r="535" spans="2:18" x14ac:dyDescent="0.25">
      <c r="B535" s="127"/>
      <c r="C535" s="127"/>
      <c r="D535" s="106" t="s">
        <v>10181</v>
      </c>
      <c r="E535" s="106" t="s">
        <v>9730</v>
      </c>
      <c r="F535" s="47">
        <v>15</v>
      </c>
      <c r="G535" s="47">
        <v>15</v>
      </c>
      <c r="H535" s="47">
        <v>15</v>
      </c>
      <c r="I535" s="79">
        <v>7</v>
      </c>
      <c r="J535" s="47">
        <v>5</v>
      </c>
      <c r="K535" s="47">
        <v>5</v>
      </c>
      <c r="L535" s="47">
        <v>0</v>
      </c>
      <c r="M535" s="79">
        <v>0</v>
      </c>
      <c r="O535" s="90">
        <f t="shared" si="16"/>
        <v>1.8672392867145923E-5</v>
      </c>
      <c r="P535" s="101"/>
      <c r="R535" s="90">
        <f t="shared" si="17"/>
        <v>0</v>
      </c>
    </row>
    <row r="536" spans="2:18" x14ac:dyDescent="0.25">
      <c r="B536" s="127"/>
      <c r="C536" s="127"/>
      <c r="D536" s="106" t="s">
        <v>10182</v>
      </c>
      <c r="E536" s="106" t="s">
        <v>9941</v>
      </c>
      <c r="F536" s="47">
        <v>11</v>
      </c>
      <c r="G536" s="47">
        <v>11</v>
      </c>
      <c r="H536" s="47">
        <v>11</v>
      </c>
      <c r="I536" s="79">
        <v>1</v>
      </c>
      <c r="J536" s="47">
        <v>7</v>
      </c>
      <c r="K536" s="47">
        <v>7</v>
      </c>
      <c r="L536" s="47">
        <v>0</v>
      </c>
      <c r="M536" s="79">
        <v>0</v>
      </c>
      <c r="O536" s="90">
        <f t="shared" si="16"/>
        <v>2.6674846953065606E-6</v>
      </c>
      <c r="P536" s="101"/>
      <c r="R536" s="90">
        <f t="shared" si="17"/>
        <v>0</v>
      </c>
    </row>
    <row r="537" spans="2:18" x14ac:dyDescent="0.25">
      <c r="B537" s="127"/>
      <c r="C537" s="127"/>
      <c r="D537" s="106" t="s">
        <v>10183</v>
      </c>
      <c r="E537" s="106" t="s">
        <v>9730</v>
      </c>
      <c r="F537" s="47">
        <v>17</v>
      </c>
      <c r="G537" s="47">
        <v>17</v>
      </c>
      <c r="H537" s="47">
        <v>17</v>
      </c>
      <c r="I537" s="79">
        <v>1</v>
      </c>
      <c r="J537" s="47">
        <v>7</v>
      </c>
      <c r="K537" s="47">
        <v>7</v>
      </c>
      <c r="L537" s="47">
        <v>0</v>
      </c>
      <c r="M537" s="79">
        <v>0</v>
      </c>
      <c r="O537" s="90">
        <f t="shared" si="16"/>
        <v>2.6674846953065606E-6</v>
      </c>
      <c r="P537" s="101"/>
      <c r="R537" s="90">
        <f t="shared" si="17"/>
        <v>0</v>
      </c>
    </row>
    <row r="538" spans="2:18" x14ac:dyDescent="0.25">
      <c r="B538" s="127"/>
      <c r="C538" s="127"/>
      <c r="D538" s="106" t="s">
        <v>10184</v>
      </c>
      <c r="E538" s="106" t="s">
        <v>9776</v>
      </c>
      <c r="F538" s="47">
        <v>1</v>
      </c>
      <c r="G538" s="47">
        <v>1</v>
      </c>
      <c r="H538" s="47">
        <v>1</v>
      </c>
      <c r="I538" s="79">
        <v>1</v>
      </c>
      <c r="J538" s="47">
        <v>2</v>
      </c>
      <c r="K538" s="47">
        <v>2</v>
      </c>
      <c r="L538" s="47">
        <v>0</v>
      </c>
      <c r="M538" s="79">
        <v>0</v>
      </c>
      <c r="O538" s="90">
        <f t="shared" si="16"/>
        <v>2.6674846953065606E-6</v>
      </c>
      <c r="P538" s="101"/>
      <c r="R538" s="90">
        <f t="shared" si="17"/>
        <v>0</v>
      </c>
    </row>
    <row r="539" spans="2:18" x14ac:dyDescent="0.25">
      <c r="B539" s="127"/>
      <c r="C539" s="127"/>
      <c r="D539" s="106" t="s">
        <v>10185</v>
      </c>
      <c r="E539" s="106" t="s">
        <v>9730</v>
      </c>
      <c r="F539" s="47">
        <v>18</v>
      </c>
      <c r="G539" s="47">
        <v>18</v>
      </c>
      <c r="H539" s="47">
        <v>18</v>
      </c>
      <c r="I539" s="79">
        <v>3</v>
      </c>
      <c r="J539" s="47">
        <v>8</v>
      </c>
      <c r="K539" s="47">
        <v>8</v>
      </c>
      <c r="L539" s="47">
        <v>0</v>
      </c>
      <c r="M539" s="79">
        <v>1</v>
      </c>
      <c r="O539" s="90">
        <f t="shared" si="16"/>
        <v>8.0024540859196824E-6</v>
      </c>
      <c r="P539" s="101"/>
      <c r="R539" s="90">
        <f t="shared" si="17"/>
        <v>1.6773851578251694E-6</v>
      </c>
    </row>
    <row r="540" spans="2:18" x14ac:dyDescent="0.25">
      <c r="B540" s="127"/>
      <c r="C540" s="127"/>
      <c r="D540" s="106" t="s">
        <v>10186</v>
      </c>
      <c r="E540" s="106" t="s">
        <v>10139</v>
      </c>
      <c r="F540" s="47">
        <v>1</v>
      </c>
      <c r="G540" s="47">
        <v>1</v>
      </c>
      <c r="H540" s="47">
        <v>1</v>
      </c>
      <c r="I540" s="79">
        <v>1</v>
      </c>
      <c r="J540" s="47">
        <v>0</v>
      </c>
      <c r="K540" s="47">
        <v>0</v>
      </c>
      <c r="L540" s="47">
        <v>0</v>
      </c>
      <c r="M540" s="79">
        <v>0</v>
      </c>
      <c r="O540" s="90">
        <f t="shared" si="16"/>
        <v>2.6674846953065606E-6</v>
      </c>
      <c r="P540" s="101"/>
      <c r="R540" s="90">
        <f t="shared" si="17"/>
        <v>0</v>
      </c>
    </row>
    <row r="541" spans="2:18" x14ac:dyDescent="0.25">
      <c r="B541" s="127"/>
      <c r="C541" s="127"/>
      <c r="D541" s="106" t="s">
        <v>10187</v>
      </c>
      <c r="E541" s="106" t="s">
        <v>9743</v>
      </c>
      <c r="F541" s="47">
        <v>30</v>
      </c>
      <c r="G541" s="47">
        <v>30</v>
      </c>
      <c r="H541" s="47">
        <v>30</v>
      </c>
      <c r="I541" s="79">
        <v>0</v>
      </c>
      <c r="J541" s="47">
        <v>6</v>
      </c>
      <c r="K541" s="47">
        <v>6</v>
      </c>
      <c r="L541" s="47">
        <v>0</v>
      </c>
      <c r="M541" s="79">
        <v>1</v>
      </c>
      <c r="O541" s="90">
        <f t="shared" si="16"/>
        <v>0</v>
      </c>
      <c r="P541" s="101"/>
      <c r="R541" s="90">
        <f t="shared" si="17"/>
        <v>1.6773851578251694E-6</v>
      </c>
    </row>
    <row r="542" spans="2:18" x14ac:dyDescent="0.25">
      <c r="B542" s="127"/>
      <c r="C542" s="127"/>
      <c r="D542" s="106" t="s">
        <v>10188</v>
      </c>
      <c r="E542" s="106" t="s">
        <v>9730</v>
      </c>
      <c r="F542" s="47">
        <v>12</v>
      </c>
      <c r="G542" s="47">
        <v>12</v>
      </c>
      <c r="H542" s="47">
        <v>12</v>
      </c>
      <c r="I542" s="79">
        <v>5</v>
      </c>
      <c r="J542" s="47">
        <v>3</v>
      </c>
      <c r="K542" s="47">
        <v>3</v>
      </c>
      <c r="L542" s="47">
        <v>0</v>
      </c>
      <c r="M542" s="79">
        <v>0</v>
      </c>
      <c r="O542" s="90">
        <f t="shared" si="16"/>
        <v>1.3337423476532803E-5</v>
      </c>
      <c r="P542" s="101"/>
      <c r="R542" s="90">
        <f t="shared" si="17"/>
        <v>0</v>
      </c>
    </row>
    <row r="543" spans="2:18" x14ac:dyDescent="0.25">
      <c r="B543" s="127"/>
      <c r="C543" s="127"/>
      <c r="D543" s="106" t="s">
        <v>10189</v>
      </c>
      <c r="E543" s="106" t="s">
        <v>9725</v>
      </c>
      <c r="F543" s="47">
        <v>2</v>
      </c>
      <c r="G543" s="47">
        <v>2</v>
      </c>
      <c r="H543" s="47">
        <v>2</v>
      </c>
      <c r="I543" s="79">
        <v>0</v>
      </c>
      <c r="J543" s="47">
        <v>2</v>
      </c>
      <c r="K543" s="47">
        <v>2</v>
      </c>
      <c r="L543" s="47">
        <v>0</v>
      </c>
      <c r="M543" s="79">
        <v>1</v>
      </c>
      <c r="O543" s="90">
        <f t="shared" si="16"/>
        <v>0</v>
      </c>
      <c r="P543" s="101"/>
      <c r="R543" s="90">
        <f t="shared" si="17"/>
        <v>1.6773851578251694E-6</v>
      </c>
    </row>
    <row r="544" spans="2:18" x14ac:dyDescent="0.25">
      <c r="B544" s="127"/>
      <c r="C544" s="127"/>
      <c r="D544" s="106" t="s">
        <v>10190</v>
      </c>
      <c r="E544" s="106" t="s">
        <v>9743</v>
      </c>
      <c r="F544" s="47">
        <v>9</v>
      </c>
      <c r="G544" s="47">
        <v>9</v>
      </c>
      <c r="H544" s="47">
        <v>9</v>
      </c>
      <c r="I544" s="79">
        <v>2</v>
      </c>
      <c r="J544" s="47">
        <v>0</v>
      </c>
      <c r="K544" s="47">
        <v>0</v>
      </c>
      <c r="L544" s="47">
        <v>0</v>
      </c>
      <c r="M544" s="79">
        <v>0</v>
      </c>
      <c r="O544" s="90">
        <f t="shared" si="16"/>
        <v>5.3349693906131213E-6</v>
      </c>
      <c r="P544" s="101"/>
      <c r="R544" s="90">
        <f t="shared" si="17"/>
        <v>0</v>
      </c>
    </row>
    <row r="545" spans="2:18" x14ac:dyDescent="0.25">
      <c r="B545" s="127"/>
      <c r="C545" s="127"/>
      <c r="D545" s="106" t="s">
        <v>10191</v>
      </c>
      <c r="E545" s="106" t="s">
        <v>9743</v>
      </c>
      <c r="F545" s="47">
        <v>7</v>
      </c>
      <c r="G545" s="47">
        <v>7</v>
      </c>
      <c r="H545" s="47">
        <v>7</v>
      </c>
      <c r="I545" s="79">
        <v>2</v>
      </c>
      <c r="J545" s="47">
        <v>0</v>
      </c>
      <c r="K545" s="47">
        <v>0</v>
      </c>
      <c r="L545" s="47">
        <v>0</v>
      </c>
      <c r="M545" s="79">
        <v>0</v>
      </c>
      <c r="O545" s="90">
        <f t="shared" si="16"/>
        <v>5.3349693906131213E-6</v>
      </c>
      <c r="P545" s="101"/>
      <c r="R545" s="90">
        <f t="shared" si="17"/>
        <v>0</v>
      </c>
    </row>
    <row r="546" spans="2:18" x14ac:dyDescent="0.25">
      <c r="B546" s="127"/>
      <c r="C546" s="127"/>
      <c r="D546" s="106" t="s">
        <v>10192</v>
      </c>
      <c r="E546" s="106" t="s">
        <v>9776</v>
      </c>
      <c r="F546" s="47">
        <v>3</v>
      </c>
      <c r="G546" s="47">
        <v>3</v>
      </c>
      <c r="H546" s="47">
        <v>3</v>
      </c>
      <c r="I546" s="79">
        <v>2</v>
      </c>
      <c r="J546" s="47">
        <v>3</v>
      </c>
      <c r="K546" s="47">
        <v>3</v>
      </c>
      <c r="L546" s="47">
        <v>0</v>
      </c>
      <c r="M546" s="79">
        <v>0</v>
      </c>
      <c r="O546" s="90">
        <f t="shared" si="16"/>
        <v>5.3349693906131213E-6</v>
      </c>
      <c r="P546" s="101"/>
      <c r="R546" s="90">
        <f t="shared" si="17"/>
        <v>0</v>
      </c>
    </row>
    <row r="547" spans="2:18" x14ac:dyDescent="0.25">
      <c r="B547" s="127"/>
      <c r="C547" s="127"/>
      <c r="D547" s="106" t="s">
        <v>10193</v>
      </c>
      <c r="E547" s="106" t="s">
        <v>9776</v>
      </c>
      <c r="F547" s="47">
        <v>1</v>
      </c>
      <c r="G547" s="47">
        <v>1</v>
      </c>
      <c r="H547" s="47">
        <v>1</v>
      </c>
      <c r="I547" s="79">
        <v>1</v>
      </c>
      <c r="J547" s="47">
        <v>2</v>
      </c>
      <c r="K547" s="47">
        <v>2</v>
      </c>
      <c r="L547" s="47">
        <v>0</v>
      </c>
      <c r="M547" s="79">
        <v>0</v>
      </c>
      <c r="O547" s="90">
        <f t="shared" si="16"/>
        <v>2.6674846953065606E-6</v>
      </c>
      <c r="P547" s="101"/>
      <c r="R547" s="90">
        <f t="shared" si="17"/>
        <v>0</v>
      </c>
    </row>
    <row r="548" spans="2:18" x14ac:dyDescent="0.25">
      <c r="B548" s="127"/>
      <c r="C548" s="127"/>
      <c r="D548" s="106" t="s">
        <v>10194</v>
      </c>
      <c r="E548" s="106" t="s">
        <v>9725</v>
      </c>
      <c r="F548" s="47">
        <v>1</v>
      </c>
      <c r="G548" s="47">
        <v>1</v>
      </c>
      <c r="H548" s="47">
        <v>1</v>
      </c>
      <c r="I548" s="79">
        <v>1</v>
      </c>
      <c r="J548" s="47">
        <v>2</v>
      </c>
      <c r="K548" s="47">
        <v>2</v>
      </c>
      <c r="L548" s="47">
        <v>0</v>
      </c>
      <c r="M548" s="79">
        <v>0</v>
      </c>
      <c r="O548" s="90">
        <f t="shared" si="16"/>
        <v>2.6674846953065606E-6</v>
      </c>
      <c r="P548" s="101"/>
      <c r="R548" s="90">
        <f t="shared" si="17"/>
        <v>0</v>
      </c>
    </row>
    <row r="549" spans="2:18" x14ac:dyDescent="0.25">
      <c r="B549" s="127"/>
      <c r="C549" s="127"/>
      <c r="D549" s="106" t="s">
        <v>10195</v>
      </c>
      <c r="E549" s="106" t="s">
        <v>9725</v>
      </c>
      <c r="F549" s="47">
        <v>1</v>
      </c>
      <c r="G549" s="47">
        <v>1</v>
      </c>
      <c r="H549" s="47">
        <v>1</v>
      </c>
      <c r="I549" s="79">
        <v>1</v>
      </c>
      <c r="J549" s="47">
        <v>2</v>
      </c>
      <c r="K549" s="47">
        <v>2</v>
      </c>
      <c r="L549" s="47">
        <v>0</v>
      </c>
      <c r="M549" s="79">
        <v>0</v>
      </c>
      <c r="O549" s="90">
        <f t="shared" si="16"/>
        <v>2.6674846953065606E-6</v>
      </c>
      <c r="P549" s="101"/>
      <c r="R549" s="90">
        <f t="shared" si="17"/>
        <v>0</v>
      </c>
    </row>
    <row r="550" spans="2:18" x14ac:dyDescent="0.25">
      <c r="B550" s="127"/>
      <c r="C550" s="127"/>
      <c r="D550" s="106" t="s">
        <v>10196</v>
      </c>
      <c r="E550" s="106" t="s">
        <v>9725</v>
      </c>
      <c r="F550" s="47">
        <v>1</v>
      </c>
      <c r="G550" s="47">
        <v>1</v>
      </c>
      <c r="H550" s="47">
        <v>1</v>
      </c>
      <c r="I550" s="79">
        <v>1</v>
      </c>
      <c r="J550" s="47">
        <v>2</v>
      </c>
      <c r="K550" s="47">
        <v>2</v>
      </c>
      <c r="L550" s="47">
        <v>0</v>
      </c>
      <c r="M550" s="79">
        <v>0</v>
      </c>
      <c r="O550" s="90">
        <f t="shared" si="16"/>
        <v>2.6674846953065606E-6</v>
      </c>
      <c r="P550" s="101"/>
      <c r="R550" s="90">
        <f t="shared" si="17"/>
        <v>0</v>
      </c>
    </row>
    <row r="551" spans="2:18" x14ac:dyDescent="0.25">
      <c r="B551" s="127"/>
      <c r="C551" s="127"/>
      <c r="D551" s="106" t="s">
        <v>10197</v>
      </c>
      <c r="E551" s="106" t="s">
        <v>9725</v>
      </c>
      <c r="F551" s="47">
        <v>1</v>
      </c>
      <c r="G551" s="47">
        <v>1</v>
      </c>
      <c r="H551" s="47">
        <v>1</v>
      </c>
      <c r="I551" s="79">
        <v>0</v>
      </c>
      <c r="J551" s="47">
        <v>2</v>
      </c>
      <c r="K551" s="47">
        <v>2</v>
      </c>
      <c r="L551" s="47">
        <v>0</v>
      </c>
      <c r="M551" s="79">
        <v>1</v>
      </c>
      <c r="O551" s="90">
        <f t="shared" si="16"/>
        <v>0</v>
      </c>
      <c r="P551" s="101"/>
      <c r="R551" s="90">
        <f t="shared" si="17"/>
        <v>1.6773851578251694E-6</v>
      </c>
    </row>
    <row r="552" spans="2:18" x14ac:dyDescent="0.25">
      <c r="B552" s="127"/>
      <c r="C552" s="127"/>
      <c r="D552" s="106" t="s">
        <v>10198</v>
      </c>
      <c r="E552" s="106" t="s">
        <v>9743</v>
      </c>
      <c r="F552" s="47">
        <v>19</v>
      </c>
      <c r="G552" s="47">
        <v>19</v>
      </c>
      <c r="H552" s="47">
        <v>19</v>
      </c>
      <c r="I552" s="79">
        <v>0</v>
      </c>
      <c r="J552" s="47">
        <v>2</v>
      </c>
      <c r="K552" s="47">
        <v>2</v>
      </c>
      <c r="L552" s="47">
        <v>0</v>
      </c>
      <c r="M552" s="79">
        <v>1</v>
      </c>
      <c r="O552" s="90">
        <f t="shared" si="16"/>
        <v>0</v>
      </c>
      <c r="P552" s="101"/>
      <c r="R552" s="90">
        <f t="shared" si="17"/>
        <v>1.6773851578251694E-6</v>
      </c>
    </row>
    <row r="553" spans="2:18" x14ac:dyDescent="0.25">
      <c r="B553" s="127"/>
      <c r="C553" s="127"/>
      <c r="D553" s="106" t="s">
        <v>10199</v>
      </c>
      <c r="E553" s="106" t="s">
        <v>9730</v>
      </c>
      <c r="F553" s="47">
        <v>14</v>
      </c>
      <c r="G553" s="47">
        <v>14</v>
      </c>
      <c r="H553" s="47">
        <v>14</v>
      </c>
      <c r="I553" s="79">
        <v>6</v>
      </c>
      <c r="J553" s="47">
        <v>4</v>
      </c>
      <c r="K553" s="47">
        <v>4</v>
      </c>
      <c r="L553" s="47">
        <v>0</v>
      </c>
      <c r="M553" s="79">
        <v>0</v>
      </c>
      <c r="O553" s="90">
        <f t="shared" si="16"/>
        <v>1.6004908171839365E-5</v>
      </c>
      <c r="P553" s="101"/>
      <c r="R553" s="90">
        <f t="shared" si="17"/>
        <v>0</v>
      </c>
    </row>
    <row r="554" spans="2:18" x14ac:dyDescent="0.25">
      <c r="B554" s="127"/>
      <c r="C554" s="127"/>
      <c r="D554" s="106" t="s">
        <v>10200</v>
      </c>
      <c r="E554" s="106" t="s">
        <v>9730</v>
      </c>
      <c r="F554" s="47">
        <v>9</v>
      </c>
      <c r="G554" s="47">
        <v>9</v>
      </c>
      <c r="H554" s="47">
        <v>9</v>
      </c>
      <c r="I554" s="79">
        <v>2</v>
      </c>
      <c r="J554" s="47">
        <v>5</v>
      </c>
      <c r="K554" s="47">
        <v>5</v>
      </c>
      <c r="L554" s="47">
        <v>0</v>
      </c>
      <c r="M554" s="79">
        <v>0</v>
      </c>
      <c r="O554" s="90">
        <f t="shared" si="16"/>
        <v>5.3349693906131213E-6</v>
      </c>
      <c r="P554" s="101"/>
      <c r="R554" s="90">
        <f t="shared" si="17"/>
        <v>0</v>
      </c>
    </row>
    <row r="555" spans="2:18" x14ac:dyDescent="0.25">
      <c r="B555" s="127"/>
      <c r="C555" s="127"/>
      <c r="D555" s="106" t="s">
        <v>10201</v>
      </c>
      <c r="E555" s="106" t="s">
        <v>9730</v>
      </c>
      <c r="F555" s="47">
        <v>14</v>
      </c>
      <c r="G555" s="47">
        <v>14</v>
      </c>
      <c r="H555" s="47">
        <v>14</v>
      </c>
      <c r="I555" s="79">
        <v>6</v>
      </c>
      <c r="J555" s="47">
        <v>4</v>
      </c>
      <c r="K555" s="47">
        <v>4</v>
      </c>
      <c r="L555" s="47">
        <v>0</v>
      </c>
      <c r="M555" s="79">
        <v>0</v>
      </c>
      <c r="O555" s="90">
        <f t="shared" si="16"/>
        <v>1.6004908171839365E-5</v>
      </c>
      <c r="P555" s="101"/>
      <c r="R555" s="90">
        <f t="shared" si="17"/>
        <v>0</v>
      </c>
    </row>
    <row r="556" spans="2:18" x14ac:dyDescent="0.25">
      <c r="B556" s="127"/>
      <c r="C556" s="127"/>
      <c r="D556" s="106" t="s">
        <v>10202</v>
      </c>
      <c r="E556" s="106" t="s">
        <v>9776</v>
      </c>
      <c r="F556" s="47">
        <v>2</v>
      </c>
      <c r="G556" s="47">
        <v>2</v>
      </c>
      <c r="H556" s="47">
        <v>2</v>
      </c>
      <c r="I556" s="79">
        <v>1</v>
      </c>
      <c r="J556" s="47">
        <v>2</v>
      </c>
      <c r="K556" s="47">
        <v>2</v>
      </c>
      <c r="L556" s="47">
        <v>0</v>
      </c>
      <c r="M556" s="79">
        <v>0</v>
      </c>
      <c r="O556" s="90">
        <f t="shared" si="16"/>
        <v>2.6674846953065606E-6</v>
      </c>
      <c r="P556" s="101"/>
      <c r="R556" s="90">
        <f t="shared" si="17"/>
        <v>0</v>
      </c>
    </row>
    <row r="557" spans="2:18" x14ac:dyDescent="0.25">
      <c r="B557" s="127"/>
      <c r="C557" s="127"/>
      <c r="D557" s="106" t="s">
        <v>10203</v>
      </c>
      <c r="E557" s="106" t="s">
        <v>9776</v>
      </c>
      <c r="F557" s="47">
        <v>4</v>
      </c>
      <c r="G557" s="47">
        <v>4</v>
      </c>
      <c r="H557" s="47">
        <v>4</v>
      </c>
      <c r="I557" s="79">
        <v>2</v>
      </c>
      <c r="J557" s="47">
        <v>4</v>
      </c>
      <c r="K557" s="47">
        <v>4</v>
      </c>
      <c r="L557" s="47">
        <v>0</v>
      </c>
      <c r="M557" s="79">
        <v>0</v>
      </c>
      <c r="O557" s="90">
        <f t="shared" si="16"/>
        <v>5.3349693906131213E-6</v>
      </c>
      <c r="P557" s="101"/>
      <c r="R557" s="90">
        <f t="shared" si="17"/>
        <v>0</v>
      </c>
    </row>
    <row r="558" spans="2:18" x14ac:dyDescent="0.25">
      <c r="B558" s="127"/>
      <c r="C558" s="127"/>
      <c r="D558" s="106" t="s">
        <v>10204</v>
      </c>
      <c r="E558" s="106" t="s">
        <v>9725</v>
      </c>
      <c r="F558" s="47">
        <v>1</v>
      </c>
      <c r="G558" s="47">
        <v>1</v>
      </c>
      <c r="H558" s="47">
        <v>1</v>
      </c>
      <c r="I558" s="79">
        <v>1</v>
      </c>
      <c r="J558" s="47">
        <v>2</v>
      </c>
      <c r="K558" s="47">
        <v>2</v>
      </c>
      <c r="L558" s="47">
        <v>0</v>
      </c>
      <c r="M558" s="79">
        <v>0</v>
      </c>
      <c r="O558" s="90">
        <f t="shared" si="16"/>
        <v>2.6674846953065606E-6</v>
      </c>
      <c r="P558" s="101"/>
      <c r="R558" s="90">
        <f t="shared" si="17"/>
        <v>0</v>
      </c>
    </row>
    <row r="559" spans="2:18" x14ac:dyDescent="0.25">
      <c r="B559" s="127"/>
      <c r="C559" s="127"/>
      <c r="D559" s="106" t="s">
        <v>10205</v>
      </c>
      <c r="E559" s="106" t="s">
        <v>9725</v>
      </c>
      <c r="F559" s="47">
        <v>2</v>
      </c>
      <c r="G559" s="47">
        <v>2</v>
      </c>
      <c r="H559" s="47">
        <v>2</v>
      </c>
      <c r="I559" s="79">
        <v>1</v>
      </c>
      <c r="J559" s="47">
        <v>2</v>
      </c>
      <c r="K559" s="47">
        <v>2</v>
      </c>
      <c r="L559" s="47">
        <v>0</v>
      </c>
      <c r="M559" s="79">
        <v>0</v>
      </c>
      <c r="O559" s="90">
        <f t="shared" si="16"/>
        <v>2.6674846953065606E-6</v>
      </c>
      <c r="P559" s="101"/>
      <c r="R559" s="90">
        <f t="shared" si="17"/>
        <v>0</v>
      </c>
    </row>
    <row r="560" spans="2:18" x14ac:dyDescent="0.25">
      <c r="B560" s="127"/>
      <c r="C560" s="127"/>
      <c r="D560" s="106" t="s">
        <v>10206</v>
      </c>
      <c r="E560" s="106" t="s">
        <v>9776</v>
      </c>
      <c r="F560" s="47">
        <v>1</v>
      </c>
      <c r="G560" s="47">
        <v>1</v>
      </c>
      <c r="H560" s="47">
        <v>1</v>
      </c>
      <c r="I560" s="79">
        <v>1</v>
      </c>
      <c r="J560" s="47">
        <v>1</v>
      </c>
      <c r="K560" s="47">
        <v>1</v>
      </c>
      <c r="L560" s="47">
        <v>0</v>
      </c>
      <c r="M560" s="79">
        <v>0</v>
      </c>
      <c r="O560" s="90">
        <f t="shared" si="16"/>
        <v>2.6674846953065606E-6</v>
      </c>
      <c r="P560" s="101"/>
      <c r="R560" s="90">
        <f t="shared" si="17"/>
        <v>0</v>
      </c>
    </row>
    <row r="561" spans="2:18" x14ac:dyDescent="0.25">
      <c r="B561" s="127"/>
      <c r="C561" s="127"/>
      <c r="D561" s="106" t="s">
        <v>10207</v>
      </c>
      <c r="E561" s="106" t="s">
        <v>9776</v>
      </c>
      <c r="F561" s="47">
        <v>2</v>
      </c>
      <c r="G561" s="47">
        <v>2</v>
      </c>
      <c r="H561" s="47">
        <v>2</v>
      </c>
      <c r="I561" s="79">
        <v>1</v>
      </c>
      <c r="J561" s="47">
        <v>2</v>
      </c>
      <c r="K561" s="47">
        <v>2</v>
      </c>
      <c r="L561" s="47">
        <v>0</v>
      </c>
      <c r="M561" s="79">
        <v>0</v>
      </c>
      <c r="O561" s="90">
        <f t="shared" si="16"/>
        <v>2.6674846953065606E-6</v>
      </c>
      <c r="P561" s="101"/>
      <c r="R561" s="90">
        <f t="shared" si="17"/>
        <v>0</v>
      </c>
    </row>
    <row r="562" spans="2:18" x14ac:dyDescent="0.25">
      <c r="B562" s="127"/>
      <c r="C562" s="127"/>
      <c r="D562" s="106" t="s">
        <v>10208</v>
      </c>
      <c r="E562" s="106" t="s">
        <v>9730</v>
      </c>
      <c r="F562" s="47">
        <v>23</v>
      </c>
      <c r="G562" s="47">
        <v>23</v>
      </c>
      <c r="H562" s="47">
        <v>23</v>
      </c>
      <c r="I562" s="79">
        <v>10</v>
      </c>
      <c r="J562" s="47">
        <v>10</v>
      </c>
      <c r="K562" s="47">
        <v>10</v>
      </c>
      <c r="L562" s="47">
        <v>0</v>
      </c>
      <c r="M562" s="79">
        <v>0</v>
      </c>
      <c r="O562" s="90">
        <f t="shared" si="16"/>
        <v>2.6674846953065606E-5</v>
      </c>
      <c r="P562" s="101"/>
      <c r="R562" s="90">
        <f t="shared" si="17"/>
        <v>0</v>
      </c>
    </row>
    <row r="563" spans="2:18" x14ac:dyDescent="0.25">
      <c r="B563" s="127"/>
      <c r="C563" s="127"/>
      <c r="D563" s="106" t="s">
        <v>10209</v>
      </c>
      <c r="E563" s="106" t="s">
        <v>9743</v>
      </c>
      <c r="F563" s="47">
        <v>12</v>
      </c>
      <c r="G563" s="47">
        <v>12</v>
      </c>
      <c r="H563" s="47">
        <v>12</v>
      </c>
      <c r="I563" s="79">
        <v>0</v>
      </c>
      <c r="J563" s="47">
        <v>5</v>
      </c>
      <c r="K563" s="47">
        <v>5</v>
      </c>
      <c r="L563" s="47">
        <v>0</v>
      </c>
      <c r="M563" s="79">
        <v>2</v>
      </c>
      <c r="O563" s="90">
        <f t="shared" si="16"/>
        <v>0</v>
      </c>
      <c r="P563" s="101"/>
      <c r="R563" s="90">
        <f t="shared" si="17"/>
        <v>3.3547703156503388E-6</v>
      </c>
    </row>
    <row r="564" spans="2:18" x14ac:dyDescent="0.25">
      <c r="B564" s="127"/>
      <c r="C564" s="127"/>
      <c r="D564" s="127" t="s">
        <v>10210</v>
      </c>
      <c r="E564" s="106" t="s">
        <v>9725</v>
      </c>
      <c r="F564" s="47">
        <v>129</v>
      </c>
      <c r="G564" s="47">
        <v>129</v>
      </c>
      <c r="H564" s="47">
        <v>129</v>
      </c>
      <c r="I564" s="79">
        <v>0</v>
      </c>
      <c r="J564" s="47">
        <v>14</v>
      </c>
      <c r="K564" s="47">
        <v>14</v>
      </c>
      <c r="L564" s="47">
        <v>0</v>
      </c>
      <c r="M564" s="79">
        <v>3</v>
      </c>
      <c r="O564" s="90">
        <f t="shared" si="16"/>
        <v>0</v>
      </c>
      <c r="P564" s="101"/>
      <c r="R564" s="90">
        <f t="shared" si="17"/>
        <v>5.0321554734755086E-6</v>
      </c>
    </row>
    <row r="565" spans="2:18" x14ac:dyDescent="0.25">
      <c r="B565" s="127"/>
      <c r="C565" s="127"/>
      <c r="D565" s="127"/>
      <c r="E565" s="106" t="s">
        <v>9730</v>
      </c>
      <c r="F565" s="47">
        <v>26</v>
      </c>
      <c r="G565" s="47">
        <v>26</v>
      </c>
      <c r="H565" s="47">
        <v>26</v>
      </c>
      <c r="I565" s="79">
        <v>7</v>
      </c>
      <c r="J565" s="47">
        <v>11</v>
      </c>
      <c r="K565" s="47">
        <v>11</v>
      </c>
      <c r="L565" s="47">
        <v>0</v>
      </c>
      <c r="M565" s="79">
        <v>0</v>
      </c>
      <c r="O565" s="90">
        <f t="shared" si="16"/>
        <v>1.8672392867145923E-5</v>
      </c>
      <c r="P565" s="101"/>
      <c r="R565" s="90">
        <f t="shared" si="17"/>
        <v>0</v>
      </c>
    </row>
    <row r="566" spans="2:18" x14ac:dyDescent="0.25">
      <c r="B566" s="127"/>
      <c r="C566" s="127"/>
      <c r="D566" s="106" t="s">
        <v>10211</v>
      </c>
      <c r="E566" s="106" t="s">
        <v>10145</v>
      </c>
      <c r="F566" s="47">
        <v>1</v>
      </c>
      <c r="G566" s="47">
        <v>1</v>
      </c>
      <c r="H566" s="47">
        <v>1</v>
      </c>
      <c r="I566" s="79">
        <v>1</v>
      </c>
      <c r="J566" s="47">
        <v>0</v>
      </c>
      <c r="K566" s="47">
        <v>0</v>
      </c>
      <c r="L566" s="47">
        <v>0</v>
      </c>
      <c r="M566" s="79">
        <v>0</v>
      </c>
      <c r="O566" s="90">
        <f t="shared" si="16"/>
        <v>2.6674846953065606E-6</v>
      </c>
      <c r="P566" s="101"/>
      <c r="R566" s="90">
        <f t="shared" si="17"/>
        <v>0</v>
      </c>
    </row>
    <row r="567" spans="2:18" x14ac:dyDescent="0.25">
      <c r="B567" s="127"/>
      <c r="C567" s="127"/>
      <c r="D567" s="106" t="s">
        <v>10212</v>
      </c>
      <c r="E567" s="106" t="s">
        <v>9776</v>
      </c>
      <c r="F567" s="47">
        <v>2</v>
      </c>
      <c r="G567" s="47">
        <v>2</v>
      </c>
      <c r="H567" s="47">
        <v>2</v>
      </c>
      <c r="I567" s="79">
        <v>1</v>
      </c>
      <c r="J567" s="47">
        <v>0</v>
      </c>
      <c r="K567" s="47">
        <v>0</v>
      </c>
      <c r="L567" s="47">
        <v>0</v>
      </c>
      <c r="M567" s="79">
        <v>0</v>
      </c>
      <c r="O567" s="90">
        <f t="shared" si="16"/>
        <v>2.6674846953065606E-6</v>
      </c>
      <c r="P567" s="101"/>
      <c r="R567" s="90">
        <f t="shared" si="17"/>
        <v>0</v>
      </c>
    </row>
    <row r="568" spans="2:18" x14ac:dyDescent="0.25">
      <c r="B568" s="127"/>
      <c r="C568" s="127"/>
      <c r="D568" s="106" t="s">
        <v>10213</v>
      </c>
      <c r="E568" s="106" t="s">
        <v>9725</v>
      </c>
      <c r="F568" s="47">
        <v>4</v>
      </c>
      <c r="G568" s="47">
        <v>4</v>
      </c>
      <c r="H568" s="47">
        <v>4</v>
      </c>
      <c r="I568" s="79">
        <v>1</v>
      </c>
      <c r="J568" s="47">
        <v>0</v>
      </c>
      <c r="K568" s="47">
        <v>0</v>
      </c>
      <c r="L568" s="47">
        <v>0</v>
      </c>
      <c r="M568" s="79">
        <v>0</v>
      </c>
      <c r="O568" s="90">
        <f t="shared" si="16"/>
        <v>2.6674846953065606E-6</v>
      </c>
      <c r="P568" s="101"/>
      <c r="R568" s="90">
        <f t="shared" si="17"/>
        <v>0</v>
      </c>
    </row>
    <row r="569" spans="2:18" x14ac:dyDescent="0.25">
      <c r="B569" s="127"/>
      <c r="C569" s="127"/>
      <c r="D569" s="106" t="s">
        <v>10214</v>
      </c>
      <c r="E569" s="106" t="s">
        <v>9776</v>
      </c>
      <c r="F569" s="47">
        <v>4</v>
      </c>
      <c r="G569" s="47">
        <v>4</v>
      </c>
      <c r="H569" s="47">
        <v>4</v>
      </c>
      <c r="I569" s="79">
        <v>1</v>
      </c>
      <c r="J569" s="47">
        <v>3</v>
      </c>
      <c r="K569" s="47">
        <v>3</v>
      </c>
      <c r="L569" s="47">
        <v>0</v>
      </c>
      <c r="M569" s="79">
        <v>0</v>
      </c>
      <c r="O569" s="90">
        <f t="shared" si="16"/>
        <v>2.6674846953065606E-6</v>
      </c>
      <c r="P569" s="101"/>
      <c r="R569" s="90">
        <f t="shared" si="17"/>
        <v>0</v>
      </c>
    </row>
    <row r="570" spans="2:18" x14ac:dyDescent="0.25">
      <c r="B570" s="127"/>
      <c r="C570" s="127"/>
      <c r="D570" s="106" t="s">
        <v>10215</v>
      </c>
      <c r="E570" s="106" t="s">
        <v>9776</v>
      </c>
      <c r="F570" s="47">
        <v>2</v>
      </c>
      <c r="G570" s="47">
        <v>2</v>
      </c>
      <c r="H570" s="47">
        <v>2</v>
      </c>
      <c r="I570" s="79">
        <v>0</v>
      </c>
      <c r="J570" s="47">
        <v>3</v>
      </c>
      <c r="K570" s="47">
        <v>3</v>
      </c>
      <c r="L570" s="47">
        <v>0</v>
      </c>
      <c r="M570" s="79">
        <v>1</v>
      </c>
      <c r="O570" s="90">
        <f t="shared" si="16"/>
        <v>0</v>
      </c>
      <c r="P570" s="101"/>
      <c r="R570" s="90">
        <f t="shared" si="17"/>
        <v>1.6773851578251694E-6</v>
      </c>
    </row>
    <row r="571" spans="2:18" x14ac:dyDescent="0.25">
      <c r="B571" s="127"/>
      <c r="C571" s="127"/>
      <c r="D571" s="106" t="s">
        <v>10216</v>
      </c>
      <c r="E571" s="106" t="s">
        <v>9725</v>
      </c>
      <c r="F571" s="47">
        <v>2</v>
      </c>
      <c r="G571" s="47">
        <v>2</v>
      </c>
      <c r="H571" s="47">
        <v>2</v>
      </c>
      <c r="I571" s="79">
        <v>1</v>
      </c>
      <c r="J571" s="47">
        <v>3</v>
      </c>
      <c r="K571" s="47">
        <v>3</v>
      </c>
      <c r="L571" s="47">
        <v>0</v>
      </c>
      <c r="M571" s="79">
        <v>0</v>
      </c>
      <c r="O571" s="90">
        <f t="shared" si="16"/>
        <v>2.6674846953065606E-6</v>
      </c>
      <c r="P571" s="101"/>
      <c r="R571" s="90">
        <f t="shared" si="17"/>
        <v>0</v>
      </c>
    </row>
    <row r="572" spans="2:18" x14ac:dyDescent="0.25">
      <c r="B572" s="127"/>
      <c r="C572" s="127"/>
      <c r="D572" s="106" t="s">
        <v>10217</v>
      </c>
      <c r="E572" s="106" t="s">
        <v>9743</v>
      </c>
      <c r="F572" s="47">
        <v>6</v>
      </c>
      <c r="G572" s="47">
        <v>6</v>
      </c>
      <c r="H572" s="47">
        <v>6</v>
      </c>
      <c r="I572" s="79">
        <v>2</v>
      </c>
      <c r="J572" s="47">
        <v>4</v>
      </c>
      <c r="K572" s="47">
        <v>4</v>
      </c>
      <c r="L572" s="47">
        <v>0</v>
      </c>
      <c r="M572" s="79">
        <v>2</v>
      </c>
      <c r="O572" s="90">
        <f t="shared" si="16"/>
        <v>5.3349693906131213E-6</v>
      </c>
      <c r="P572" s="101"/>
      <c r="R572" s="90">
        <f t="shared" si="17"/>
        <v>3.3547703156503388E-6</v>
      </c>
    </row>
    <row r="573" spans="2:18" x14ac:dyDescent="0.25">
      <c r="B573" s="127"/>
      <c r="C573" s="127"/>
      <c r="D573" s="106" t="s">
        <v>10218</v>
      </c>
      <c r="E573" s="106" t="s">
        <v>9776</v>
      </c>
      <c r="F573" s="47">
        <v>7</v>
      </c>
      <c r="G573" s="47">
        <v>7</v>
      </c>
      <c r="H573" s="47">
        <v>7</v>
      </c>
      <c r="I573" s="79">
        <v>1</v>
      </c>
      <c r="J573" s="47">
        <v>4</v>
      </c>
      <c r="K573" s="47">
        <v>4</v>
      </c>
      <c r="L573" s="47">
        <v>0</v>
      </c>
      <c r="M573" s="79">
        <v>0</v>
      </c>
      <c r="O573" s="90">
        <f t="shared" si="16"/>
        <v>2.6674846953065606E-6</v>
      </c>
      <c r="P573" s="101"/>
      <c r="R573" s="90">
        <f t="shared" si="17"/>
        <v>0</v>
      </c>
    </row>
    <row r="574" spans="2:18" x14ac:dyDescent="0.25">
      <c r="B574" s="127"/>
      <c r="C574" s="127"/>
      <c r="D574" s="106" t="s">
        <v>10219</v>
      </c>
      <c r="E574" s="106" t="s">
        <v>9776</v>
      </c>
      <c r="F574" s="47">
        <v>13</v>
      </c>
      <c r="G574" s="47">
        <v>13</v>
      </c>
      <c r="H574" s="47">
        <v>13</v>
      </c>
      <c r="I574" s="79">
        <v>0</v>
      </c>
      <c r="J574" s="47">
        <v>4</v>
      </c>
      <c r="K574" s="47">
        <v>4</v>
      </c>
      <c r="L574" s="47">
        <v>0</v>
      </c>
      <c r="M574" s="79">
        <v>1</v>
      </c>
      <c r="O574" s="90">
        <f t="shared" si="16"/>
        <v>0</v>
      </c>
      <c r="P574" s="101"/>
      <c r="R574" s="90">
        <f t="shared" si="17"/>
        <v>1.6773851578251694E-6</v>
      </c>
    </row>
    <row r="575" spans="2:18" x14ac:dyDescent="0.25">
      <c r="B575" s="127"/>
      <c r="C575" s="127"/>
      <c r="D575" s="106" t="s">
        <v>10220</v>
      </c>
      <c r="E575" s="106" t="s">
        <v>9725</v>
      </c>
      <c r="F575" s="47">
        <v>1</v>
      </c>
      <c r="G575" s="47">
        <v>1</v>
      </c>
      <c r="H575" s="47">
        <v>1</v>
      </c>
      <c r="I575" s="79">
        <v>0</v>
      </c>
      <c r="J575" s="47">
        <v>2</v>
      </c>
      <c r="K575" s="47">
        <v>2</v>
      </c>
      <c r="L575" s="47">
        <v>0</v>
      </c>
      <c r="M575" s="79">
        <v>1</v>
      </c>
      <c r="O575" s="90">
        <f t="shared" si="16"/>
        <v>0</v>
      </c>
      <c r="P575" s="101"/>
      <c r="R575" s="90">
        <f t="shared" si="17"/>
        <v>1.6773851578251694E-6</v>
      </c>
    </row>
    <row r="576" spans="2:18" x14ac:dyDescent="0.25">
      <c r="B576" s="127"/>
      <c r="C576" s="127"/>
      <c r="D576" s="106" t="s">
        <v>10221</v>
      </c>
      <c r="E576" s="106" t="s">
        <v>9743</v>
      </c>
      <c r="F576" s="47">
        <v>3</v>
      </c>
      <c r="G576" s="47">
        <v>3</v>
      </c>
      <c r="H576" s="47">
        <v>3</v>
      </c>
      <c r="I576" s="79">
        <v>2</v>
      </c>
      <c r="J576" s="47">
        <v>0</v>
      </c>
      <c r="K576" s="47">
        <v>0</v>
      </c>
      <c r="L576" s="47">
        <v>0</v>
      </c>
      <c r="M576" s="79">
        <v>0</v>
      </c>
      <c r="O576" s="90">
        <f t="shared" si="16"/>
        <v>5.3349693906131213E-6</v>
      </c>
      <c r="P576" s="101"/>
      <c r="R576" s="90">
        <f t="shared" si="17"/>
        <v>0</v>
      </c>
    </row>
    <row r="577" spans="2:18" x14ac:dyDescent="0.25">
      <c r="B577" s="127"/>
      <c r="C577" s="127"/>
      <c r="D577" s="106" t="s">
        <v>10222</v>
      </c>
      <c r="E577" s="106" t="s">
        <v>9776</v>
      </c>
      <c r="F577" s="47">
        <v>15</v>
      </c>
      <c r="G577" s="47">
        <v>15</v>
      </c>
      <c r="H577" s="47">
        <v>15</v>
      </c>
      <c r="I577" s="79">
        <v>1</v>
      </c>
      <c r="J577" s="47">
        <v>4</v>
      </c>
      <c r="K577" s="47">
        <v>4</v>
      </c>
      <c r="L577" s="47">
        <v>0</v>
      </c>
      <c r="M577" s="79">
        <v>0</v>
      </c>
      <c r="O577" s="90">
        <f t="shared" si="16"/>
        <v>2.6674846953065606E-6</v>
      </c>
      <c r="P577" s="101"/>
      <c r="R577" s="90">
        <f t="shared" si="17"/>
        <v>0</v>
      </c>
    </row>
    <row r="578" spans="2:18" x14ac:dyDescent="0.25">
      <c r="B578" s="127"/>
      <c r="C578" s="127"/>
      <c r="D578" s="106" t="s">
        <v>10223</v>
      </c>
      <c r="E578" s="106" t="s">
        <v>9743</v>
      </c>
      <c r="F578" s="47">
        <v>8</v>
      </c>
      <c r="G578" s="47">
        <v>8</v>
      </c>
      <c r="H578" s="47">
        <v>8</v>
      </c>
      <c r="I578" s="79">
        <v>0</v>
      </c>
      <c r="J578" s="47">
        <v>2</v>
      </c>
      <c r="K578" s="47">
        <v>2</v>
      </c>
      <c r="L578" s="47">
        <v>0</v>
      </c>
      <c r="M578" s="79">
        <v>2</v>
      </c>
      <c r="O578" s="90">
        <f t="shared" si="16"/>
        <v>0</v>
      </c>
      <c r="P578" s="101"/>
      <c r="R578" s="90">
        <f t="shared" si="17"/>
        <v>3.3547703156503388E-6</v>
      </c>
    </row>
    <row r="579" spans="2:18" x14ac:dyDescent="0.25">
      <c r="B579" s="127"/>
      <c r="C579" s="127"/>
      <c r="D579" s="106" t="s">
        <v>10224</v>
      </c>
      <c r="E579" s="106" t="s">
        <v>9776</v>
      </c>
      <c r="F579" s="47">
        <v>1</v>
      </c>
      <c r="G579" s="47">
        <v>1</v>
      </c>
      <c r="H579" s="47">
        <v>1</v>
      </c>
      <c r="I579" s="79">
        <v>1</v>
      </c>
      <c r="J579" s="47">
        <v>2</v>
      </c>
      <c r="K579" s="47">
        <v>2</v>
      </c>
      <c r="L579" s="47">
        <v>0</v>
      </c>
      <c r="M579" s="79">
        <v>0</v>
      </c>
      <c r="O579" s="90">
        <f t="shared" si="16"/>
        <v>2.6674846953065606E-6</v>
      </c>
      <c r="P579" s="101"/>
      <c r="R579" s="90">
        <f t="shared" si="17"/>
        <v>0</v>
      </c>
    </row>
    <row r="580" spans="2:18" x14ac:dyDescent="0.25">
      <c r="B580" s="127"/>
      <c r="C580" s="127"/>
      <c r="D580" s="106" t="s">
        <v>10225</v>
      </c>
      <c r="E580" s="106" t="s">
        <v>9743</v>
      </c>
      <c r="F580" s="47">
        <v>13</v>
      </c>
      <c r="G580" s="47">
        <v>13</v>
      </c>
      <c r="H580" s="47">
        <v>13</v>
      </c>
      <c r="I580" s="79">
        <v>0</v>
      </c>
      <c r="J580" s="47">
        <v>3</v>
      </c>
      <c r="K580" s="47">
        <v>3</v>
      </c>
      <c r="L580" s="47">
        <v>0</v>
      </c>
      <c r="M580" s="79">
        <v>1</v>
      </c>
      <c r="O580" s="90">
        <f t="shared" si="16"/>
        <v>0</v>
      </c>
      <c r="P580" s="101"/>
      <c r="R580" s="90">
        <f t="shared" si="17"/>
        <v>1.6773851578251694E-6</v>
      </c>
    </row>
    <row r="581" spans="2:18" x14ac:dyDescent="0.25">
      <c r="B581" s="127"/>
      <c r="C581" s="127"/>
      <c r="D581" s="106" t="s">
        <v>10226</v>
      </c>
      <c r="E581" s="106" t="s">
        <v>9776</v>
      </c>
      <c r="F581" s="47">
        <v>1</v>
      </c>
      <c r="G581" s="47">
        <v>1</v>
      </c>
      <c r="H581" s="47">
        <v>1</v>
      </c>
      <c r="I581" s="79">
        <v>0</v>
      </c>
      <c r="J581" s="47">
        <v>2</v>
      </c>
      <c r="K581" s="47">
        <v>2</v>
      </c>
      <c r="L581" s="47">
        <v>0</v>
      </c>
      <c r="M581" s="79">
        <v>1</v>
      </c>
      <c r="O581" s="90">
        <f t="shared" si="16"/>
        <v>0</v>
      </c>
      <c r="P581" s="101"/>
      <c r="R581" s="90">
        <f t="shared" si="17"/>
        <v>1.6773851578251694E-6</v>
      </c>
    </row>
    <row r="582" spans="2:18" x14ac:dyDescent="0.25">
      <c r="B582" s="127"/>
      <c r="C582" s="127"/>
      <c r="D582" s="106" t="s">
        <v>10227</v>
      </c>
      <c r="E582" s="106" t="s">
        <v>9743</v>
      </c>
      <c r="F582" s="47">
        <v>8</v>
      </c>
      <c r="G582" s="47">
        <v>8</v>
      </c>
      <c r="H582" s="47">
        <v>8</v>
      </c>
      <c r="I582" s="79">
        <v>0</v>
      </c>
      <c r="J582" s="47">
        <v>1</v>
      </c>
      <c r="K582" s="47">
        <v>1</v>
      </c>
      <c r="L582" s="47">
        <v>0</v>
      </c>
      <c r="M582" s="79">
        <v>1</v>
      </c>
      <c r="O582" s="90">
        <f t="shared" si="16"/>
        <v>0</v>
      </c>
      <c r="P582" s="101"/>
      <c r="R582" s="90">
        <f t="shared" si="17"/>
        <v>1.6773851578251694E-6</v>
      </c>
    </row>
    <row r="583" spans="2:18" x14ac:dyDescent="0.25">
      <c r="B583" s="127"/>
      <c r="C583" s="127"/>
      <c r="D583" s="106" t="s">
        <v>10228</v>
      </c>
      <c r="E583" s="106" t="s">
        <v>10145</v>
      </c>
      <c r="F583" s="47">
        <v>9</v>
      </c>
      <c r="G583" s="47">
        <v>9</v>
      </c>
      <c r="H583" s="47">
        <v>9</v>
      </c>
      <c r="I583" s="79">
        <v>1</v>
      </c>
      <c r="J583" s="47">
        <v>0</v>
      </c>
      <c r="K583" s="47">
        <v>0</v>
      </c>
      <c r="L583" s="47">
        <v>0</v>
      </c>
      <c r="M583" s="79">
        <v>0</v>
      </c>
      <c r="O583" s="90">
        <f t="shared" ref="O583:O646" si="18">I583/$O$3</f>
        <v>2.6674846953065606E-6</v>
      </c>
      <c r="P583" s="101"/>
      <c r="R583" s="90">
        <f t="shared" ref="R583:R646" si="19">M583/$R$3</f>
        <v>0</v>
      </c>
    </row>
    <row r="584" spans="2:18" x14ac:dyDescent="0.25">
      <c r="B584" s="127"/>
      <c r="C584" s="127"/>
      <c r="D584" s="106" t="s">
        <v>10229</v>
      </c>
      <c r="E584" s="106" t="s">
        <v>9725</v>
      </c>
      <c r="F584" s="47">
        <v>1</v>
      </c>
      <c r="G584" s="47">
        <v>1</v>
      </c>
      <c r="H584" s="47">
        <v>1</v>
      </c>
      <c r="I584" s="79">
        <v>1</v>
      </c>
      <c r="J584" s="47">
        <v>2</v>
      </c>
      <c r="K584" s="47">
        <v>2</v>
      </c>
      <c r="L584" s="47">
        <v>0</v>
      </c>
      <c r="M584" s="79">
        <v>0</v>
      </c>
      <c r="O584" s="90">
        <f t="shared" si="18"/>
        <v>2.6674846953065606E-6</v>
      </c>
      <c r="P584" s="101"/>
      <c r="R584" s="90">
        <f t="shared" si="19"/>
        <v>0</v>
      </c>
    </row>
    <row r="585" spans="2:18" x14ac:dyDescent="0.25">
      <c r="B585" s="127"/>
      <c r="C585" s="127"/>
      <c r="D585" s="106" t="s">
        <v>10230</v>
      </c>
      <c r="E585" s="106" t="s">
        <v>9776</v>
      </c>
      <c r="F585" s="47">
        <v>1</v>
      </c>
      <c r="G585" s="47">
        <v>1</v>
      </c>
      <c r="H585" s="47">
        <v>1</v>
      </c>
      <c r="I585" s="79">
        <v>1</v>
      </c>
      <c r="J585" s="47">
        <v>2</v>
      </c>
      <c r="K585" s="47">
        <v>2</v>
      </c>
      <c r="L585" s="47">
        <v>0</v>
      </c>
      <c r="M585" s="79">
        <v>0</v>
      </c>
      <c r="O585" s="90">
        <f t="shared" si="18"/>
        <v>2.6674846953065606E-6</v>
      </c>
      <c r="P585" s="101"/>
      <c r="R585" s="90">
        <f t="shared" si="19"/>
        <v>0</v>
      </c>
    </row>
    <row r="586" spans="2:18" x14ac:dyDescent="0.25">
      <c r="B586" s="127"/>
      <c r="C586" s="127"/>
      <c r="D586" s="106" t="s">
        <v>10231</v>
      </c>
      <c r="E586" s="106" t="s">
        <v>9776</v>
      </c>
      <c r="F586" s="47">
        <v>1</v>
      </c>
      <c r="G586" s="47">
        <v>1</v>
      </c>
      <c r="H586" s="47">
        <v>1</v>
      </c>
      <c r="I586" s="79">
        <v>1</v>
      </c>
      <c r="J586" s="47">
        <v>2</v>
      </c>
      <c r="K586" s="47">
        <v>2</v>
      </c>
      <c r="L586" s="47">
        <v>0</v>
      </c>
      <c r="M586" s="79">
        <v>0</v>
      </c>
      <c r="O586" s="90">
        <f t="shared" si="18"/>
        <v>2.6674846953065606E-6</v>
      </c>
      <c r="P586" s="101"/>
      <c r="R586" s="90">
        <f t="shared" si="19"/>
        <v>0</v>
      </c>
    </row>
    <row r="587" spans="2:18" x14ac:dyDescent="0.25">
      <c r="B587" s="127"/>
      <c r="C587" s="127"/>
      <c r="D587" s="106" t="s">
        <v>10232</v>
      </c>
      <c r="E587" s="106" t="s">
        <v>9776</v>
      </c>
      <c r="F587" s="47">
        <v>1</v>
      </c>
      <c r="G587" s="47">
        <v>1</v>
      </c>
      <c r="H587" s="47">
        <v>1</v>
      </c>
      <c r="I587" s="79">
        <v>1</v>
      </c>
      <c r="J587" s="47">
        <v>2</v>
      </c>
      <c r="K587" s="47">
        <v>2</v>
      </c>
      <c r="L587" s="47">
        <v>0</v>
      </c>
      <c r="M587" s="79">
        <v>0</v>
      </c>
      <c r="O587" s="90">
        <f t="shared" si="18"/>
        <v>2.6674846953065606E-6</v>
      </c>
      <c r="P587" s="101"/>
      <c r="R587" s="90">
        <f t="shared" si="19"/>
        <v>0</v>
      </c>
    </row>
    <row r="588" spans="2:18" x14ac:dyDescent="0.25">
      <c r="B588" s="127"/>
      <c r="C588" s="127"/>
      <c r="D588" s="106" t="s">
        <v>10233</v>
      </c>
      <c r="E588" s="106" t="s">
        <v>9776</v>
      </c>
      <c r="F588" s="47">
        <v>1</v>
      </c>
      <c r="G588" s="47">
        <v>1</v>
      </c>
      <c r="H588" s="47">
        <v>1</v>
      </c>
      <c r="I588" s="79">
        <v>1</v>
      </c>
      <c r="J588" s="47">
        <v>2</v>
      </c>
      <c r="K588" s="47">
        <v>2</v>
      </c>
      <c r="L588" s="47">
        <v>0</v>
      </c>
      <c r="M588" s="79">
        <v>0</v>
      </c>
      <c r="O588" s="90">
        <f t="shared" si="18"/>
        <v>2.6674846953065606E-6</v>
      </c>
      <c r="P588" s="101"/>
      <c r="R588" s="90">
        <f t="shared" si="19"/>
        <v>0</v>
      </c>
    </row>
    <row r="589" spans="2:18" x14ac:dyDescent="0.25">
      <c r="B589" s="127"/>
      <c r="C589" s="127"/>
      <c r="D589" s="106" t="s">
        <v>10234</v>
      </c>
      <c r="E589" s="106" t="s">
        <v>9725</v>
      </c>
      <c r="F589" s="47">
        <v>2</v>
      </c>
      <c r="G589" s="47">
        <v>2</v>
      </c>
      <c r="H589" s="47">
        <v>2</v>
      </c>
      <c r="I589" s="79">
        <v>1</v>
      </c>
      <c r="J589" s="47">
        <v>0</v>
      </c>
      <c r="K589" s="47">
        <v>0</v>
      </c>
      <c r="L589" s="47">
        <v>0</v>
      </c>
      <c r="M589" s="79">
        <v>0</v>
      </c>
      <c r="O589" s="90">
        <f t="shared" si="18"/>
        <v>2.6674846953065606E-6</v>
      </c>
      <c r="P589" s="101"/>
      <c r="R589" s="90">
        <f t="shared" si="19"/>
        <v>0</v>
      </c>
    </row>
    <row r="590" spans="2:18" x14ac:dyDescent="0.25">
      <c r="B590" s="127"/>
      <c r="C590" s="127"/>
      <c r="D590" s="127" t="s">
        <v>10235</v>
      </c>
      <c r="E590" s="106" t="s">
        <v>10145</v>
      </c>
      <c r="F590" s="47">
        <v>30</v>
      </c>
      <c r="G590" s="47">
        <v>30</v>
      </c>
      <c r="H590" s="47">
        <v>30</v>
      </c>
      <c r="I590" s="79">
        <v>1</v>
      </c>
      <c r="J590" s="47">
        <v>0</v>
      </c>
      <c r="K590" s="47">
        <v>0</v>
      </c>
      <c r="L590" s="47">
        <v>0</v>
      </c>
      <c r="M590" s="79">
        <v>0</v>
      </c>
      <c r="O590" s="90">
        <f t="shared" si="18"/>
        <v>2.6674846953065606E-6</v>
      </c>
      <c r="P590" s="101"/>
      <c r="R590" s="90">
        <f t="shared" si="19"/>
        <v>0</v>
      </c>
    </row>
    <row r="591" spans="2:18" x14ac:dyDescent="0.25">
      <c r="B591" s="127"/>
      <c r="C591" s="127"/>
      <c r="D591" s="127"/>
      <c r="E591" s="106" t="s">
        <v>9776</v>
      </c>
      <c r="F591" s="47">
        <v>7</v>
      </c>
      <c r="G591" s="47">
        <v>7</v>
      </c>
      <c r="H591" s="47">
        <v>7</v>
      </c>
      <c r="I591" s="79">
        <v>2</v>
      </c>
      <c r="J591" s="47">
        <v>3</v>
      </c>
      <c r="K591" s="47">
        <v>3</v>
      </c>
      <c r="L591" s="47">
        <v>0</v>
      </c>
      <c r="M591" s="79">
        <v>0</v>
      </c>
      <c r="O591" s="90">
        <f t="shared" si="18"/>
        <v>5.3349693906131213E-6</v>
      </c>
      <c r="P591" s="101"/>
      <c r="R591" s="90">
        <f t="shared" si="19"/>
        <v>0</v>
      </c>
    </row>
    <row r="592" spans="2:18" x14ac:dyDescent="0.25">
      <c r="B592" s="127"/>
      <c r="C592" s="127"/>
      <c r="D592" s="106" t="s">
        <v>10236</v>
      </c>
      <c r="E592" s="106" t="s">
        <v>9776</v>
      </c>
      <c r="F592" s="47">
        <v>1</v>
      </c>
      <c r="G592" s="47">
        <v>1</v>
      </c>
      <c r="H592" s="47">
        <v>1</v>
      </c>
      <c r="I592" s="79">
        <v>1</v>
      </c>
      <c r="J592" s="47">
        <v>2</v>
      </c>
      <c r="K592" s="47">
        <v>2</v>
      </c>
      <c r="L592" s="47">
        <v>0</v>
      </c>
      <c r="M592" s="79">
        <v>0</v>
      </c>
      <c r="O592" s="90">
        <f t="shared" si="18"/>
        <v>2.6674846953065606E-6</v>
      </c>
      <c r="P592" s="101"/>
      <c r="R592" s="90">
        <f t="shared" si="19"/>
        <v>0</v>
      </c>
    </row>
    <row r="593" spans="2:18" x14ac:dyDescent="0.25">
      <c r="B593" s="127"/>
      <c r="C593" s="127"/>
      <c r="D593" s="106" t="s">
        <v>10237</v>
      </c>
      <c r="E593" s="106" t="s">
        <v>9776</v>
      </c>
      <c r="F593" s="47">
        <v>2</v>
      </c>
      <c r="G593" s="47">
        <v>2</v>
      </c>
      <c r="H593" s="47">
        <v>2</v>
      </c>
      <c r="I593" s="79">
        <v>1</v>
      </c>
      <c r="J593" s="47">
        <v>2</v>
      </c>
      <c r="K593" s="47">
        <v>2</v>
      </c>
      <c r="L593" s="47">
        <v>0</v>
      </c>
      <c r="M593" s="79">
        <v>0</v>
      </c>
      <c r="O593" s="90">
        <f t="shared" si="18"/>
        <v>2.6674846953065606E-6</v>
      </c>
      <c r="P593" s="101"/>
      <c r="R593" s="90">
        <f t="shared" si="19"/>
        <v>0</v>
      </c>
    </row>
    <row r="594" spans="2:18" x14ac:dyDescent="0.25">
      <c r="B594" s="127"/>
      <c r="C594" s="127"/>
      <c r="D594" s="106" t="s">
        <v>10238</v>
      </c>
      <c r="E594" s="106" t="s">
        <v>9725</v>
      </c>
      <c r="F594" s="47">
        <v>2</v>
      </c>
      <c r="G594" s="47">
        <v>2</v>
      </c>
      <c r="H594" s="47">
        <v>2</v>
      </c>
      <c r="I594" s="79">
        <v>1</v>
      </c>
      <c r="J594" s="47">
        <v>2</v>
      </c>
      <c r="K594" s="47">
        <v>2</v>
      </c>
      <c r="L594" s="47">
        <v>0</v>
      </c>
      <c r="M594" s="79">
        <v>0</v>
      </c>
      <c r="O594" s="90">
        <f t="shared" si="18"/>
        <v>2.6674846953065606E-6</v>
      </c>
      <c r="P594" s="101"/>
      <c r="R594" s="90">
        <f t="shared" si="19"/>
        <v>0</v>
      </c>
    </row>
    <row r="595" spans="2:18" x14ac:dyDescent="0.25">
      <c r="B595" s="127"/>
      <c r="C595" s="127"/>
      <c r="D595" s="106" t="s">
        <v>10239</v>
      </c>
      <c r="E595" s="106"/>
      <c r="F595" s="47">
        <v>0</v>
      </c>
      <c r="G595" s="47">
        <v>0</v>
      </c>
      <c r="H595" s="47">
        <v>0</v>
      </c>
      <c r="I595" s="79">
        <v>0</v>
      </c>
      <c r="J595" s="47">
        <v>7</v>
      </c>
      <c r="K595" s="47">
        <v>7</v>
      </c>
      <c r="L595" s="47">
        <v>0</v>
      </c>
      <c r="M595" s="79">
        <v>1</v>
      </c>
      <c r="O595" s="90">
        <f t="shared" si="18"/>
        <v>0</v>
      </c>
      <c r="P595" s="101"/>
      <c r="R595" s="90">
        <f t="shared" si="19"/>
        <v>1.6773851578251694E-6</v>
      </c>
    </row>
    <row r="596" spans="2:18" x14ac:dyDescent="0.25">
      <c r="B596" s="127"/>
      <c r="C596" s="127"/>
      <c r="D596" s="106" t="s">
        <v>10240</v>
      </c>
      <c r="E596" s="106" t="s">
        <v>9725</v>
      </c>
      <c r="F596" s="47">
        <v>12</v>
      </c>
      <c r="G596" s="47">
        <v>12</v>
      </c>
      <c r="H596" s="47">
        <v>12</v>
      </c>
      <c r="I596" s="79">
        <v>1</v>
      </c>
      <c r="J596" s="47">
        <v>4</v>
      </c>
      <c r="K596" s="47">
        <v>4</v>
      </c>
      <c r="L596" s="47">
        <v>0</v>
      </c>
      <c r="M596" s="79">
        <v>0</v>
      </c>
      <c r="O596" s="90">
        <f t="shared" si="18"/>
        <v>2.6674846953065606E-6</v>
      </c>
      <c r="P596" s="101"/>
      <c r="R596" s="90">
        <f t="shared" si="19"/>
        <v>0</v>
      </c>
    </row>
    <row r="597" spans="2:18" x14ac:dyDescent="0.25">
      <c r="B597" s="127"/>
      <c r="C597" s="127"/>
      <c r="D597" s="106" t="s">
        <v>10241</v>
      </c>
      <c r="E597" s="106" t="s">
        <v>9725</v>
      </c>
      <c r="F597" s="47">
        <v>29</v>
      </c>
      <c r="G597" s="47">
        <v>29</v>
      </c>
      <c r="H597" s="47">
        <v>29</v>
      </c>
      <c r="I597" s="79">
        <v>0</v>
      </c>
      <c r="J597" s="47">
        <v>5</v>
      </c>
      <c r="K597" s="47">
        <v>5</v>
      </c>
      <c r="L597" s="47">
        <v>0</v>
      </c>
      <c r="M597" s="79">
        <v>1</v>
      </c>
      <c r="O597" s="90">
        <f t="shared" si="18"/>
        <v>0</v>
      </c>
      <c r="P597" s="101"/>
      <c r="R597" s="90">
        <f t="shared" si="19"/>
        <v>1.6773851578251694E-6</v>
      </c>
    </row>
    <row r="598" spans="2:18" x14ac:dyDescent="0.25">
      <c r="B598" s="127"/>
      <c r="C598" s="127"/>
      <c r="D598" s="106" t="s">
        <v>10242</v>
      </c>
      <c r="E598" s="106" t="s">
        <v>9725</v>
      </c>
      <c r="F598" s="47">
        <v>6</v>
      </c>
      <c r="G598" s="47">
        <v>6</v>
      </c>
      <c r="H598" s="47">
        <v>6</v>
      </c>
      <c r="I598" s="79">
        <v>1</v>
      </c>
      <c r="J598" s="47">
        <v>1</v>
      </c>
      <c r="K598" s="47">
        <v>1</v>
      </c>
      <c r="L598" s="47">
        <v>0</v>
      </c>
      <c r="M598" s="79">
        <v>0</v>
      </c>
      <c r="O598" s="90">
        <f t="shared" si="18"/>
        <v>2.6674846953065606E-6</v>
      </c>
      <c r="P598" s="101"/>
      <c r="R598" s="90">
        <f t="shared" si="19"/>
        <v>0</v>
      </c>
    </row>
    <row r="599" spans="2:18" x14ac:dyDescent="0.25">
      <c r="B599" s="127"/>
      <c r="C599" s="127"/>
      <c r="D599" s="106" t="s">
        <v>10243</v>
      </c>
      <c r="E599" s="106" t="s">
        <v>9725</v>
      </c>
      <c r="F599" s="47">
        <v>2</v>
      </c>
      <c r="G599" s="47">
        <v>2</v>
      </c>
      <c r="H599" s="47">
        <v>2</v>
      </c>
      <c r="I599" s="79">
        <v>1</v>
      </c>
      <c r="J599" s="47">
        <v>0</v>
      </c>
      <c r="K599" s="47">
        <v>0</v>
      </c>
      <c r="L599" s="47">
        <v>0</v>
      </c>
      <c r="M599" s="79">
        <v>0</v>
      </c>
      <c r="O599" s="90">
        <f t="shared" si="18"/>
        <v>2.6674846953065606E-6</v>
      </c>
      <c r="P599" s="101"/>
      <c r="R599" s="90">
        <f t="shared" si="19"/>
        <v>0</v>
      </c>
    </row>
    <row r="600" spans="2:18" x14ac:dyDescent="0.25">
      <c r="B600" s="127"/>
      <c r="C600" s="127"/>
      <c r="D600" s="106" t="s">
        <v>10244</v>
      </c>
      <c r="E600" s="106" t="s">
        <v>9776</v>
      </c>
      <c r="F600" s="47">
        <v>1</v>
      </c>
      <c r="G600" s="47">
        <v>1</v>
      </c>
      <c r="H600" s="47">
        <v>1</v>
      </c>
      <c r="I600" s="79">
        <v>1</v>
      </c>
      <c r="J600" s="47">
        <v>2</v>
      </c>
      <c r="K600" s="47">
        <v>2</v>
      </c>
      <c r="L600" s="47">
        <v>0</v>
      </c>
      <c r="M600" s="79">
        <v>0</v>
      </c>
      <c r="O600" s="90">
        <f t="shared" si="18"/>
        <v>2.6674846953065606E-6</v>
      </c>
      <c r="P600" s="101"/>
      <c r="R600" s="90">
        <f t="shared" si="19"/>
        <v>0</v>
      </c>
    </row>
    <row r="601" spans="2:18" x14ac:dyDescent="0.25">
      <c r="B601" s="127"/>
      <c r="C601" s="127"/>
      <c r="D601" s="106" t="s">
        <v>10245</v>
      </c>
      <c r="E601" s="106" t="s">
        <v>9776</v>
      </c>
      <c r="F601" s="47">
        <v>1</v>
      </c>
      <c r="G601" s="47">
        <v>1</v>
      </c>
      <c r="H601" s="47">
        <v>1</v>
      </c>
      <c r="I601" s="79">
        <v>1</v>
      </c>
      <c r="J601" s="47">
        <v>2</v>
      </c>
      <c r="K601" s="47">
        <v>2</v>
      </c>
      <c r="L601" s="47">
        <v>0</v>
      </c>
      <c r="M601" s="79">
        <v>0</v>
      </c>
      <c r="O601" s="90">
        <f t="shared" si="18"/>
        <v>2.6674846953065606E-6</v>
      </c>
      <c r="P601" s="101"/>
      <c r="R601" s="90">
        <f t="shared" si="19"/>
        <v>0</v>
      </c>
    </row>
    <row r="602" spans="2:18" x14ac:dyDescent="0.25">
      <c r="B602" s="127"/>
      <c r="C602" s="127"/>
      <c r="D602" s="106" t="s">
        <v>10246</v>
      </c>
      <c r="E602" s="106" t="s">
        <v>9776</v>
      </c>
      <c r="F602" s="47">
        <v>1</v>
      </c>
      <c r="G602" s="47">
        <v>1</v>
      </c>
      <c r="H602" s="47">
        <v>1</v>
      </c>
      <c r="I602" s="79">
        <v>1</v>
      </c>
      <c r="J602" s="47">
        <v>2</v>
      </c>
      <c r="K602" s="47">
        <v>2</v>
      </c>
      <c r="L602" s="47">
        <v>0</v>
      </c>
      <c r="M602" s="79">
        <v>0</v>
      </c>
      <c r="O602" s="90">
        <f t="shared" si="18"/>
        <v>2.6674846953065606E-6</v>
      </c>
      <c r="P602" s="101"/>
      <c r="R602" s="90">
        <f t="shared" si="19"/>
        <v>0</v>
      </c>
    </row>
    <row r="603" spans="2:18" x14ac:dyDescent="0.25">
      <c r="B603" s="127"/>
      <c r="C603" s="127"/>
      <c r="D603" s="127" t="s">
        <v>10247</v>
      </c>
      <c r="E603" s="106" t="s">
        <v>9743</v>
      </c>
      <c r="F603" s="47">
        <v>11</v>
      </c>
      <c r="G603" s="47">
        <v>11</v>
      </c>
      <c r="H603" s="47">
        <v>11</v>
      </c>
      <c r="I603" s="79">
        <v>1</v>
      </c>
      <c r="J603" s="47">
        <v>0</v>
      </c>
      <c r="K603" s="47">
        <v>0</v>
      </c>
      <c r="L603" s="47">
        <v>0</v>
      </c>
      <c r="M603" s="79">
        <v>0</v>
      </c>
      <c r="O603" s="90">
        <f t="shared" si="18"/>
        <v>2.6674846953065606E-6</v>
      </c>
      <c r="P603" s="101"/>
      <c r="R603" s="90">
        <f t="shared" si="19"/>
        <v>0</v>
      </c>
    </row>
    <row r="604" spans="2:18" x14ac:dyDescent="0.25">
      <c r="B604" s="127"/>
      <c r="C604" s="127"/>
      <c r="D604" s="127"/>
      <c r="E604" s="106" t="s">
        <v>9730</v>
      </c>
      <c r="F604" s="47">
        <v>10</v>
      </c>
      <c r="G604" s="47">
        <v>10</v>
      </c>
      <c r="H604" s="47">
        <v>10</v>
      </c>
      <c r="I604" s="79">
        <v>1</v>
      </c>
      <c r="J604" s="47">
        <v>6</v>
      </c>
      <c r="K604" s="47">
        <v>6</v>
      </c>
      <c r="L604" s="47">
        <v>0</v>
      </c>
      <c r="M604" s="79">
        <v>0</v>
      </c>
      <c r="O604" s="90">
        <f t="shared" si="18"/>
        <v>2.6674846953065606E-6</v>
      </c>
      <c r="P604" s="101"/>
      <c r="R604" s="90">
        <f t="shared" si="19"/>
        <v>0</v>
      </c>
    </row>
    <row r="605" spans="2:18" x14ac:dyDescent="0.25">
      <c r="B605" s="127"/>
      <c r="C605" s="127"/>
      <c r="D605" s="106" t="s">
        <v>10248</v>
      </c>
      <c r="E605" s="106" t="s">
        <v>10139</v>
      </c>
      <c r="F605" s="47">
        <v>1</v>
      </c>
      <c r="G605" s="47">
        <v>1</v>
      </c>
      <c r="H605" s="47">
        <v>1</v>
      </c>
      <c r="I605" s="79">
        <v>1</v>
      </c>
      <c r="J605" s="47">
        <v>0</v>
      </c>
      <c r="K605" s="47">
        <v>0</v>
      </c>
      <c r="L605" s="47">
        <v>0</v>
      </c>
      <c r="M605" s="79">
        <v>0</v>
      </c>
      <c r="O605" s="90">
        <f t="shared" si="18"/>
        <v>2.6674846953065606E-6</v>
      </c>
      <c r="P605" s="101"/>
      <c r="R605" s="90">
        <f t="shared" si="19"/>
        <v>0</v>
      </c>
    </row>
    <row r="606" spans="2:18" x14ac:dyDescent="0.25">
      <c r="B606" s="127"/>
      <c r="C606" s="127"/>
      <c r="D606" s="106" t="s">
        <v>10249</v>
      </c>
      <c r="E606" s="106" t="s">
        <v>9776</v>
      </c>
      <c r="F606" s="47">
        <v>8</v>
      </c>
      <c r="G606" s="47">
        <v>8</v>
      </c>
      <c r="H606" s="47">
        <v>8</v>
      </c>
      <c r="I606" s="79">
        <v>1</v>
      </c>
      <c r="J606" s="47">
        <v>5</v>
      </c>
      <c r="K606" s="47">
        <v>5</v>
      </c>
      <c r="L606" s="47">
        <v>0</v>
      </c>
      <c r="M606" s="79">
        <v>0</v>
      </c>
      <c r="O606" s="90">
        <f t="shared" si="18"/>
        <v>2.6674846953065606E-6</v>
      </c>
      <c r="P606" s="101"/>
      <c r="R606" s="90">
        <f t="shared" si="19"/>
        <v>0</v>
      </c>
    </row>
    <row r="607" spans="2:18" x14ac:dyDescent="0.25">
      <c r="B607" s="127"/>
      <c r="C607" s="127"/>
      <c r="D607" s="106" t="s">
        <v>10250</v>
      </c>
      <c r="E607" s="106" t="s">
        <v>9776</v>
      </c>
      <c r="F607" s="47">
        <v>2</v>
      </c>
      <c r="G607" s="47">
        <v>2</v>
      </c>
      <c r="H607" s="47">
        <v>2</v>
      </c>
      <c r="I607" s="79">
        <v>1</v>
      </c>
      <c r="J607" s="47">
        <v>2</v>
      </c>
      <c r="K607" s="47">
        <v>2</v>
      </c>
      <c r="L607" s="47">
        <v>0</v>
      </c>
      <c r="M607" s="79">
        <v>0</v>
      </c>
      <c r="O607" s="90">
        <f t="shared" si="18"/>
        <v>2.6674846953065606E-6</v>
      </c>
      <c r="P607" s="101"/>
      <c r="R607" s="90">
        <f t="shared" si="19"/>
        <v>0</v>
      </c>
    </row>
    <row r="608" spans="2:18" x14ac:dyDescent="0.25">
      <c r="B608" s="127"/>
      <c r="C608" s="127"/>
      <c r="D608" s="127" t="s">
        <v>10251</v>
      </c>
      <c r="E608" s="106" t="s">
        <v>10252</v>
      </c>
      <c r="F608" s="47">
        <v>1</v>
      </c>
      <c r="G608" s="47">
        <v>1</v>
      </c>
      <c r="H608" s="47">
        <v>1</v>
      </c>
      <c r="I608" s="79">
        <v>1</v>
      </c>
      <c r="J608" s="47">
        <v>0</v>
      </c>
      <c r="K608" s="47">
        <v>0</v>
      </c>
      <c r="L608" s="47">
        <v>0</v>
      </c>
      <c r="M608" s="79">
        <v>0</v>
      </c>
      <c r="O608" s="90">
        <f t="shared" si="18"/>
        <v>2.6674846953065606E-6</v>
      </c>
      <c r="P608" s="101"/>
      <c r="R608" s="90">
        <f t="shared" si="19"/>
        <v>0</v>
      </c>
    </row>
    <row r="609" spans="2:18" x14ac:dyDescent="0.25">
      <c r="B609" s="127"/>
      <c r="C609" s="127"/>
      <c r="D609" s="127"/>
      <c r="E609" s="106" t="s">
        <v>9776</v>
      </c>
      <c r="F609" s="47">
        <v>4</v>
      </c>
      <c r="G609" s="47">
        <v>4</v>
      </c>
      <c r="H609" s="47">
        <v>4</v>
      </c>
      <c r="I609" s="79">
        <v>3</v>
      </c>
      <c r="J609" s="47">
        <v>3</v>
      </c>
      <c r="K609" s="47">
        <v>3</v>
      </c>
      <c r="L609" s="47">
        <v>0</v>
      </c>
      <c r="M609" s="79">
        <v>0</v>
      </c>
      <c r="O609" s="90">
        <f t="shared" si="18"/>
        <v>8.0024540859196824E-6</v>
      </c>
      <c r="P609" s="101"/>
      <c r="R609" s="90">
        <f t="shared" si="19"/>
        <v>0</v>
      </c>
    </row>
    <row r="610" spans="2:18" x14ac:dyDescent="0.25">
      <c r="B610" s="127"/>
      <c r="C610" s="127"/>
      <c r="D610" s="106" t="s">
        <v>10253</v>
      </c>
      <c r="E610" s="106" t="s">
        <v>9776</v>
      </c>
      <c r="F610" s="47">
        <v>5</v>
      </c>
      <c r="G610" s="47">
        <v>5</v>
      </c>
      <c r="H610" s="47">
        <v>5</v>
      </c>
      <c r="I610" s="79">
        <v>4</v>
      </c>
      <c r="J610" s="47">
        <v>4</v>
      </c>
      <c r="K610" s="47">
        <v>4</v>
      </c>
      <c r="L610" s="47">
        <v>0</v>
      </c>
      <c r="M610" s="79">
        <v>0</v>
      </c>
      <c r="O610" s="90">
        <f t="shared" si="18"/>
        <v>1.0669938781226243E-5</v>
      </c>
      <c r="P610" s="101"/>
      <c r="R610" s="90">
        <f t="shared" si="19"/>
        <v>0</v>
      </c>
    </row>
    <row r="611" spans="2:18" x14ac:dyDescent="0.25">
      <c r="B611" s="127"/>
      <c r="C611" s="127"/>
      <c r="D611" s="106" t="s">
        <v>10254</v>
      </c>
      <c r="E611" s="106" t="s">
        <v>9776</v>
      </c>
      <c r="F611" s="47">
        <v>3</v>
      </c>
      <c r="G611" s="47">
        <v>3</v>
      </c>
      <c r="H611" s="47">
        <v>3</v>
      </c>
      <c r="I611" s="79">
        <v>2</v>
      </c>
      <c r="J611" s="47">
        <v>3</v>
      </c>
      <c r="K611" s="47">
        <v>3</v>
      </c>
      <c r="L611" s="47">
        <v>0</v>
      </c>
      <c r="M611" s="79">
        <v>0</v>
      </c>
      <c r="O611" s="90">
        <f t="shared" si="18"/>
        <v>5.3349693906131213E-6</v>
      </c>
      <c r="P611" s="101"/>
      <c r="R611" s="90">
        <f t="shared" si="19"/>
        <v>0</v>
      </c>
    </row>
    <row r="612" spans="2:18" x14ac:dyDescent="0.25">
      <c r="B612" s="127"/>
      <c r="C612" s="127"/>
      <c r="D612" s="106" t="s">
        <v>10255</v>
      </c>
      <c r="E612" s="106" t="s">
        <v>10139</v>
      </c>
      <c r="F612" s="47">
        <v>1</v>
      </c>
      <c r="G612" s="47">
        <v>1</v>
      </c>
      <c r="H612" s="47">
        <v>1</v>
      </c>
      <c r="I612" s="79">
        <v>1</v>
      </c>
      <c r="J612" s="47">
        <v>0</v>
      </c>
      <c r="K612" s="47">
        <v>0</v>
      </c>
      <c r="L612" s="47">
        <v>0</v>
      </c>
      <c r="M612" s="79">
        <v>0</v>
      </c>
      <c r="O612" s="90">
        <f t="shared" si="18"/>
        <v>2.6674846953065606E-6</v>
      </c>
      <c r="P612" s="101"/>
      <c r="R612" s="90">
        <f t="shared" si="19"/>
        <v>0</v>
      </c>
    </row>
    <row r="613" spans="2:18" x14ac:dyDescent="0.25">
      <c r="B613" s="127"/>
      <c r="C613" s="127"/>
      <c r="D613" s="106" t="s">
        <v>10256</v>
      </c>
      <c r="E613" s="106" t="s">
        <v>9776</v>
      </c>
      <c r="F613" s="47">
        <v>1</v>
      </c>
      <c r="G613" s="47">
        <v>1</v>
      </c>
      <c r="H613" s="47">
        <v>1</v>
      </c>
      <c r="I613" s="79">
        <v>1</v>
      </c>
      <c r="J613" s="47">
        <v>2</v>
      </c>
      <c r="K613" s="47">
        <v>2</v>
      </c>
      <c r="L613" s="47">
        <v>0</v>
      </c>
      <c r="M613" s="79">
        <v>0</v>
      </c>
      <c r="O613" s="90">
        <f t="shared" si="18"/>
        <v>2.6674846953065606E-6</v>
      </c>
      <c r="P613" s="101"/>
      <c r="R613" s="90">
        <f t="shared" si="19"/>
        <v>0</v>
      </c>
    </row>
    <row r="614" spans="2:18" x14ac:dyDescent="0.25">
      <c r="B614" s="127"/>
      <c r="C614" s="127"/>
      <c r="D614" s="106" t="s">
        <v>10257</v>
      </c>
      <c r="E614" s="106" t="s">
        <v>9776</v>
      </c>
      <c r="F614" s="47">
        <v>1</v>
      </c>
      <c r="G614" s="47">
        <v>1</v>
      </c>
      <c r="H614" s="47">
        <v>1</v>
      </c>
      <c r="I614" s="79">
        <v>1</v>
      </c>
      <c r="J614" s="47">
        <v>2</v>
      </c>
      <c r="K614" s="47">
        <v>2</v>
      </c>
      <c r="L614" s="47">
        <v>0</v>
      </c>
      <c r="M614" s="79">
        <v>0</v>
      </c>
      <c r="O614" s="90">
        <f t="shared" si="18"/>
        <v>2.6674846953065606E-6</v>
      </c>
      <c r="P614" s="101"/>
      <c r="R614" s="90">
        <f t="shared" si="19"/>
        <v>0</v>
      </c>
    </row>
    <row r="615" spans="2:18" x14ac:dyDescent="0.25">
      <c r="B615" s="127"/>
      <c r="C615" s="127"/>
      <c r="D615" s="106" t="s">
        <v>10258</v>
      </c>
      <c r="E615" s="106" t="s">
        <v>9776</v>
      </c>
      <c r="F615" s="47">
        <v>1</v>
      </c>
      <c r="G615" s="47">
        <v>1</v>
      </c>
      <c r="H615" s="47">
        <v>1</v>
      </c>
      <c r="I615" s="79">
        <v>1</v>
      </c>
      <c r="J615" s="47">
        <v>2</v>
      </c>
      <c r="K615" s="47">
        <v>2</v>
      </c>
      <c r="L615" s="47">
        <v>0</v>
      </c>
      <c r="M615" s="79">
        <v>0</v>
      </c>
      <c r="O615" s="90">
        <f t="shared" si="18"/>
        <v>2.6674846953065606E-6</v>
      </c>
      <c r="P615" s="101"/>
      <c r="R615" s="90">
        <f t="shared" si="19"/>
        <v>0</v>
      </c>
    </row>
    <row r="616" spans="2:18" x14ac:dyDescent="0.25">
      <c r="B616" s="127"/>
      <c r="C616" s="127"/>
      <c r="D616" s="106" t="s">
        <v>10259</v>
      </c>
      <c r="E616" s="106" t="s">
        <v>9730</v>
      </c>
      <c r="F616" s="47">
        <v>25</v>
      </c>
      <c r="G616" s="47">
        <v>25</v>
      </c>
      <c r="H616" s="47">
        <v>25</v>
      </c>
      <c r="I616" s="79">
        <v>4</v>
      </c>
      <c r="J616" s="47">
        <v>10</v>
      </c>
      <c r="K616" s="47">
        <v>10</v>
      </c>
      <c r="L616" s="47">
        <v>0</v>
      </c>
      <c r="M616" s="79">
        <v>1</v>
      </c>
      <c r="O616" s="90">
        <f t="shared" si="18"/>
        <v>1.0669938781226243E-5</v>
      </c>
      <c r="P616" s="101"/>
      <c r="R616" s="90">
        <f t="shared" si="19"/>
        <v>1.6773851578251694E-6</v>
      </c>
    </row>
    <row r="617" spans="2:18" x14ac:dyDescent="0.25">
      <c r="B617" s="127"/>
      <c r="C617" s="127"/>
      <c r="D617" s="106" t="s">
        <v>10260</v>
      </c>
      <c r="E617" s="106" t="s">
        <v>9730</v>
      </c>
      <c r="F617" s="47">
        <v>15</v>
      </c>
      <c r="G617" s="47">
        <v>15</v>
      </c>
      <c r="H617" s="47">
        <v>15</v>
      </c>
      <c r="I617" s="79">
        <v>1</v>
      </c>
      <c r="J617" s="47">
        <v>5</v>
      </c>
      <c r="K617" s="47">
        <v>5</v>
      </c>
      <c r="L617" s="47">
        <v>0</v>
      </c>
      <c r="M617" s="79">
        <v>0</v>
      </c>
      <c r="O617" s="90">
        <f t="shared" si="18"/>
        <v>2.6674846953065606E-6</v>
      </c>
      <c r="P617" s="101"/>
      <c r="R617" s="90">
        <f t="shared" si="19"/>
        <v>0</v>
      </c>
    </row>
    <row r="618" spans="2:18" x14ac:dyDescent="0.25">
      <c r="B618" s="127"/>
      <c r="C618" s="127"/>
      <c r="D618" s="106" t="s">
        <v>10261</v>
      </c>
      <c r="E618" s="106" t="s">
        <v>9725</v>
      </c>
      <c r="F618" s="47">
        <v>22</v>
      </c>
      <c r="G618" s="47">
        <v>22</v>
      </c>
      <c r="H618" s="47">
        <v>22</v>
      </c>
      <c r="I618" s="79">
        <v>1</v>
      </c>
      <c r="J618" s="47">
        <v>7</v>
      </c>
      <c r="K618" s="47">
        <v>7</v>
      </c>
      <c r="L618" s="47">
        <v>0</v>
      </c>
      <c r="M618" s="79">
        <v>0</v>
      </c>
      <c r="O618" s="90">
        <f t="shared" si="18"/>
        <v>2.6674846953065606E-6</v>
      </c>
      <c r="P618" s="101"/>
      <c r="R618" s="90">
        <f t="shared" si="19"/>
        <v>0</v>
      </c>
    </row>
    <row r="619" spans="2:18" x14ac:dyDescent="0.25">
      <c r="B619" s="127"/>
      <c r="C619" s="127"/>
      <c r="D619" s="106" t="s">
        <v>10262</v>
      </c>
      <c r="E619" s="106" t="s">
        <v>9776</v>
      </c>
      <c r="F619" s="47">
        <v>1</v>
      </c>
      <c r="G619" s="47">
        <v>1</v>
      </c>
      <c r="H619" s="47">
        <v>1</v>
      </c>
      <c r="I619" s="79">
        <v>1</v>
      </c>
      <c r="J619" s="47">
        <v>2</v>
      </c>
      <c r="K619" s="47">
        <v>2</v>
      </c>
      <c r="L619" s="47">
        <v>0</v>
      </c>
      <c r="M619" s="79">
        <v>0</v>
      </c>
      <c r="O619" s="90">
        <f t="shared" si="18"/>
        <v>2.6674846953065606E-6</v>
      </c>
      <c r="P619" s="101"/>
      <c r="R619" s="90">
        <f t="shared" si="19"/>
        <v>0</v>
      </c>
    </row>
    <row r="620" spans="2:18" x14ac:dyDescent="0.25">
      <c r="B620" s="127"/>
      <c r="C620" s="127"/>
      <c r="D620" s="106" t="s">
        <v>10263</v>
      </c>
      <c r="E620" s="106" t="s">
        <v>9776</v>
      </c>
      <c r="F620" s="47">
        <v>1</v>
      </c>
      <c r="G620" s="47">
        <v>1</v>
      </c>
      <c r="H620" s="47">
        <v>1</v>
      </c>
      <c r="I620" s="79">
        <v>1</v>
      </c>
      <c r="J620" s="47">
        <v>2</v>
      </c>
      <c r="K620" s="47">
        <v>2</v>
      </c>
      <c r="L620" s="47">
        <v>0</v>
      </c>
      <c r="M620" s="79">
        <v>0</v>
      </c>
      <c r="O620" s="90">
        <f t="shared" si="18"/>
        <v>2.6674846953065606E-6</v>
      </c>
      <c r="P620" s="101"/>
      <c r="R620" s="90">
        <f t="shared" si="19"/>
        <v>0</v>
      </c>
    </row>
    <row r="621" spans="2:18" x14ac:dyDescent="0.25">
      <c r="B621" s="127"/>
      <c r="C621" s="127"/>
      <c r="D621" s="106" t="s">
        <v>10264</v>
      </c>
      <c r="E621" s="106" t="s">
        <v>9776</v>
      </c>
      <c r="F621" s="47">
        <v>1</v>
      </c>
      <c r="G621" s="47">
        <v>1</v>
      </c>
      <c r="H621" s="47">
        <v>1</v>
      </c>
      <c r="I621" s="79">
        <v>1</v>
      </c>
      <c r="J621" s="47">
        <v>2</v>
      </c>
      <c r="K621" s="47">
        <v>2</v>
      </c>
      <c r="L621" s="47">
        <v>0</v>
      </c>
      <c r="M621" s="79">
        <v>0</v>
      </c>
      <c r="O621" s="90">
        <f t="shared" si="18"/>
        <v>2.6674846953065606E-6</v>
      </c>
      <c r="P621" s="101"/>
      <c r="R621" s="90">
        <f t="shared" si="19"/>
        <v>0</v>
      </c>
    </row>
    <row r="622" spans="2:18" x14ac:dyDescent="0.25">
      <c r="B622" s="127"/>
      <c r="C622" s="127"/>
      <c r="D622" s="106" t="s">
        <v>10265</v>
      </c>
      <c r="E622" s="106" t="s">
        <v>9776</v>
      </c>
      <c r="F622" s="47">
        <v>1</v>
      </c>
      <c r="G622" s="47">
        <v>1</v>
      </c>
      <c r="H622" s="47">
        <v>1</v>
      </c>
      <c r="I622" s="79">
        <v>1</v>
      </c>
      <c r="J622" s="47">
        <v>2</v>
      </c>
      <c r="K622" s="47">
        <v>2</v>
      </c>
      <c r="L622" s="47">
        <v>0</v>
      </c>
      <c r="M622" s="79">
        <v>0</v>
      </c>
      <c r="O622" s="90">
        <f t="shared" si="18"/>
        <v>2.6674846953065606E-6</v>
      </c>
      <c r="P622" s="101"/>
      <c r="R622" s="90">
        <f t="shared" si="19"/>
        <v>0</v>
      </c>
    </row>
    <row r="623" spans="2:18" x14ac:dyDescent="0.25">
      <c r="B623" s="127"/>
      <c r="C623" s="127"/>
      <c r="D623" s="106" t="s">
        <v>10266</v>
      </c>
      <c r="E623" s="106" t="s">
        <v>9725</v>
      </c>
      <c r="F623" s="47">
        <v>1</v>
      </c>
      <c r="G623" s="47">
        <v>1</v>
      </c>
      <c r="H623" s="47">
        <v>1</v>
      </c>
      <c r="I623" s="79">
        <v>1</v>
      </c>
      <c r="J623" s="47">
        <v>2</v>
      </c>
      <c r="K623" s="47">
        <v>2</v>
      </c>
      <c r="L623" s="47">
        <v>0</v>
      </c>
      <c r="M623" s="79">
        <v>0</v>
      </c>
      <c r="O623" s="90">
        <f t="shared" si="18"/>
        <v>2.6674846953065606E-6</v>
      </c>
      <c r="P623" s="101"/>
      <c r="R623" s="90">
        <f t="shared" si="19"/>
        <v>0</v>
      </c>
    </row>
    <row r="624" spans="2:18" x14ac:dyDescent="0.25">
      <c r="B624" s="127"/>
      <c r="C624" s="127"/>
      <c r="D624" s="106" t="s">
        <v>10267</v>
      </c>
      <c r="E624" s="106" t="s">
        <v>9776</v>
      </c>
      <c r="F624" s="47">
        <v>1</v>
      </c>
      <c r="G624" s="47">
        <v>1</v>
      </c>
      <c r="H624" s="47">
        <v>1</v>
      </c>
      <c r="I624" s="79">
        <v>1</v>
      </c>
      <c r="J624" s="47">
        <v>2</v>
      </c>
      <c r="K624" s="47">
        <v>2</v>
      </c>
      <c r="L624" s="47">
        <v>0</v>
      </c>
      <c r="M624" s="79">
        <v>0</v>
      </c>
      <c r="O624" s="90">
        <f t="shared" si="18"/>
        <v>2.6674846953065606E-6</v>
      </c>
      <c r="P624" s="101"/>
      <c r="R624" s="90">
        <f t="shared" si="19"/>
        <v>0</v>
      </c>
    </row>
    <row r="625" spans="2:18" x14ac:dyDescent="0.25">
      <c r="B625" s="127"/>
      <c r="C625" s="127"/>
      <c r="D625" s="106" t="s">
        <v>10268</v>
      </c>
      <c r="E625" s="106" t="s">
        <v>9776</v>
      </c>
      <c r="F625" s="47">
        <v>1</v>
      </c>
      <c r="G625" s="47">
        <v>1</v>
      </c>
      <c r="H625" s="47">
        <v>1</v>
      </c>
      <c r="I625" s="79">
        <v>1</v>
      </c>
      <c r="J625" s="47">
        <v>2</v>
      </c>
      <c r="K625" s="47">
        <v>2</v>
      </c>
      <c r="L625" s="47">
        <v>0</v>
      </c>
      <c r="M625" s="79">
        <v>0</v>
      </c>
      <c r="O625" s="90">
        <f t="shared" si="18"/>
        <v>2.6674846953065606E-6</v>
      </c>
      <c r="P625" s="101"/>
      <c r="R625" s="90">
        <f t="shared" si="19"/>
        <v>0</v>
      </c>
    </row>
    <row r="626" spans="2:18" x14ac:dyDescent="0.25">
      <c r="B626" s="127"/>
      <c r="C626" s="127"/>
      <c r="D626" s="106" t="s">
        <v>10269</v>
      </c>
      <c r="E626" s="106" t="s">
        <v>9776</v>
      </c>
      <c r="F626" s="47">
        <v>1</v>
      </c>
      <c r="G626" s="47">
        <v>1</v>
      </c>
      <c r="H626" s="47">
        <v>1</v>
      </c>
      <c r="I626" s="79">
        <v>1</v>
      </c>
      <c r="J626" s="47">
        <v>2</v>
      </c>
      <c r="K626" s="47">
        <v>2</v>
      </c>
      <c r="L626" s="47">
        <v>0</v>
      </c>
      <c r="M626" s="79">
        <v>0</v>
      </c>
      <c r="O626" s="90">
        <f t="shared" si="18"/>
        <v>2.6674846953065606E-6</v>
      </c>
      <c r="P626" s="101"/>
      <c r="R626" s="90">
        <f t="shared" si="19"/>
        <v>0</v>
      </c>
    </row>
    <row r="627" spans="2:18" x14ac:dyDescent="0.25">
      <c r="B627" s="127"/>
      <c r="C627" s="127"/>
      <c r="D627" s="106" t="s">
        <v>10270</v>
      </c>
      <c r="E627" s="106" t="s">
        <v>9776</v>
      </c>
      <c r="F627" s="47">
        <v>1</v>
      </c>
      <c r="G627" s="47">
        <v>1</v>
      </c>
      <c r="H627" s="47">
        <v>1</v>
      </c>
      <c r="I627" s="79">
        <v>1</v>
      </c>
      <c r="J627" s="47">
        <v>2</v>
      </c>
      <c r="K627" s="47">
        <v>2</v>
      </c>
      <c r="L627" s="47">
        <v>0</v>
      </c>
      <c r="M627" s="79">
        <v>0</v>
      </c>
      <c r="O627" s="90">
        <f t="shared" si="18"/>
        <v>2.6674846953065606E-6</v>
      </c>
      <c r="P627" s="101"/>
      <c r="R627" s="90">
        <f t="shared" si="19"/>
        <v>0</v>
      </c>
    </row>
    <row r="628" spans="2:18" x14ac:dyDescent="0.25">
      <c r="B628" s="127"/>
      <c r="C628" s="127"/>
      <c r="D628" s="106" t="s">
        <v>10271</v>
      </c>
      <c r="E628" s="106" t="s">
        <v>9725</v>
      </c>
      <c r="F628" s="47">
        <v>2</v>
      </c>
      <c r="G628" s="47">
        <v>2</v>
      </c>
      <c r="H628" s="47">
        <v>2</v>
      </c>
      <c r="I628" s="79">
        <v>1</v>
      </c>
      <c r="J628" s="47">
        <v>3</v>
      </c>
      <c r="K628" s="47">
        <v>3</v>
      </c>
      <c r="L628" s="47">
        <v>0</v>
      </c>
      <c r="M628" s="79">
        <v>0</v>
      </c>
      <c r="O628" s="90">
        <f t="shared" si="18"/>
        <v>2.6674846953065606E-6</v>
      </c>
      <c r="P628" s="101"/>
      <c r="R628" s="90">
        <f t="shared" si="19"/>
        <v>0</v>
      </c>
    </row>
    <row r="629" spans="2:18" x14ac:dyDescent="0.25">
      <c r="B629" s="127"/>
      <c r="C629" s="127"/>
      <c r="D629" s="106" t="s">
        <v>10272</v>
      </c>
      <c r="E629" s="106" t="s">
        <v>9776</v>
      </c>
      <c r="F629" s="47">
        <v>1</v>
      </c>
      <c r="G629" s="47">
        <v>1</v>
      </c>
      <c r="H629" s="47">
        <v>1</v>
      </c>
      <c r="I629" s="79">
        <v>1</v>
      </c>
      <c r="J629" s="47">
        <v>2</v>
      </c>
      <c r="K629" s="47">
        <v>2</v>
      </c>
      <c r="L629" s="47">
        <v>0</v>
      </c>
      <c r="M629" s="79">
        <v>0</v>
      </c>
      <c r="O629" s="90">
        <f t="shared" si="18"/>
        <v>2.6674846953065606E-6</v>
      </c>
      <c r="P629" s="101"/>
      <c r="R629" s="90">
        <f t="shared" si="19"/>
        <v>0</v>
      </c>
    </row>
    <row r="630" spans="2:18" x14ac:dyDescent="0.25">
      <c r="B630" s="127"/>
      <c r="C630" s="127"/>
      <c r="D630" s="106" t="s">
        <v>10273</v>
      </c>
      <c r="E630" s="106" t="s">
        <v>9776</v>
      </c>
      <c r="F630" s="47">
        <v>1</v>
      </c>
      <c r="G630" s="47">
        <v>1</v>
      </c>
      <c r="H630" s="47">
        <v>1</v>
      </c>
      <c r="I630" s="79">
        <v>1</v>
      </c>
      <c r="J630" s="47">
        <v>2</v>
      </c>
      <c r="K630" s="47">
        <v>2</v>
      </c>
      <c r="L630" s="47">
        <v>0</v>
      </c>
      <c r="M630" s="79">
        <v>0</v>
      </c>
      <c r="O630" s="90">
        <f t="shared" si="18"/>
        <v>2.6674846953065606E-6</v>
      </c>
      <c r="P630" s="101"/>
      <c r="R630" s="90">
        <f t="shared" si="19"/>
        <v>0</v>
      </c>
    </row>
    <row r="631" spans="2:18" x14ac:dyDescent="0.25">
      <c r="B631" s="127"/>
      <c r="C631" s="127"/>
      <c r="D631" s="106" t="s">
        <v>10274</v>
      </c>
      <c r="E631" s="106" t="s">
        <v>9776</v>
      </c>
      <c r="F631" s="47">
        <v>1</v>
      </c>
      <c r="G631" s="47">
        <v>1</v>
      </c>
      <c r="H631" s="47">
        <v>1</v>
      </c>
      <c r="I631" s="79">
        <v>1</v>
      </c>
      <c r="J631" s="47">
        <v>2</v>
      </c>
      <c r="K631" s="47">
        <v>2</v>
      </c>
      <c r="L631" s="47">
        <v>0</v>
      </c>
      <c r="M631" s="79">
        <v>0</v>
      </c>
      <c r="O631" s="90">
        <f t="shared" si="18"/>
        <v>2.6674846953065606E-6</v>
      </c>
      <c r="P631" s="101"/>
      <c r="R631" s="90">
        <f t="shared" si="19"/>
        <v>0</v>
      </c>
    </row>
    <row r="632" spans="2:18" x14ac:dyDescent="0.25">
      <c r="B632" s="127"/>
      <c r="C632" s="127"/>
      <c r="D632" s="106" t="s">
        <v>10275</v>
      </c>
      <c r="E632" s="106" t="s">
        <v>9776</v>
      </c>
      <c r="F632" s="47">
        <v>1</v>
      </c>
      <c r="G632" s="47">
        <v>1</v>
      </c>
      <c r="H632" s="47">
        <v>1</v>
      </c>
      <c r="I632" s="79">
        <v>1</v>
      </c>
      <c r="J632" s="47">
        <v>2</v>
      </c>
      <c r="K632" s="47">
        <v>2</v>
      </c>
      <c r="L632" s="47">
        <v>0</v>
      </c>
      <c r="M632" s="79">
        <v>0</v>
      </c>
      <c r="O632" s="90">
        <f t="shared" si="18"/>
        <v>2.6674846953065606E-6</v>
      </c>
      <c r="P632" s="101"/>
      <c r="R632" s="90">
        <f t="shared" si="19"/>
        <v>0</v>
      </c>
    </row>
    <row r="633" spans="2:18" x14ac:dyDescent="0.25">
      <c r="B633" s="127"/>
      <c r="C633" s="127"/>
      <c r="D633" s="106" t="s">
        <v>10276</v>
      </c>
      <c r="E633" s="106" t="s">
        <v>9776</v>
      </c>
      <c r="F633" s="47">
        <v>1</v>
      </c>
      <c r="G633" s="47">
        <v>1</v>
      </c>
      <c r="H633" s="47">
        <v>1</v>
      </c>
      <c r="I633" s="79">
        <v>1</v>
      </c>
      <c r="J633" s="47">
        <v>2</v>
      </c>
      <c r="K633" s="47">
        <v>2</v>
      </c>
      <c r="L633" s="47">
        <v>0</v>
      </c>
      <c r="M633" s="79">
        <v>0</v>
      </c>
      <c r="O633" s="90">
        <f t="shared" si="18"/>
        <v>2.6674846953065606E-6</v>
      </c>
      <c r="P633" s="101"/>
      <c r="R633" s="90">
        <f t="shared" si="19"/>
        <v>0</v>
      </c>
    </row>
    <row r="634" spans="2:18" x14ac:dyDescent="0.25">
      <c r="B634" s="127"/>
      <c r="C634" s="127"/>
      <c r="D634" s="106" t="s">
        <v>10277</v>
      </c>
      <c r="E634" s="106" t="s">
        <v>9776</v>
      </c>
      <c r="F634" s="47">
        <v>1</v>
      </c>
      <c r="G634" s="47">
        <v>1</v>
      </c>
      <c r="H634" s="47">
        <v>1</v>
      </c>
      <c r="I634" s="79">
        <v>1</v>
      </c>
      <c r="J634" s="47">
        <v>2</v>
      </c>
      <c r="K634" s="47">
        <v>2</v>
      </c>
      <c r="L634" s="47">
        <v>0</v>
      </c>
      <c r="M634" s="79">
        <v>0</v>
      </c>
      <c r="O634" s="90">
        <f t="shared" si="18"/>
        <v>2.6674846953065606E-6</v>
      </c>
      <c r="P634" s="101"/>
      <c r="R634" s="90">
        <f t="shared" si="19"/>
        <v>0</v>
      </c>
    </row>
    <row r="635" spans="2:18" x14ac:dyDescent="0.25">
      <c r="B635" s="127"/>
      <c r="C635" s="127"/>
      <c r="D635" s="106" t="s">
        <v>10278</v>
      </c>
      <c r="E635" s="106" t="s">
        <v>9776</v>
      </c>
      <c r="F635" s="47">
        <v>1</v>
      </c>
      <c r="G635" s="47">
        <v>1</v>
      </c>
      <c r="H635" s="47">
        <v>1</v>
      </c>
      <c r="I635" s="79">
        <v>1</v>
      </c>
      <c r="J635" s="47">
        <v>2</v>
      </c>
      <c r="K635" s="47">
        <v>2</v>
      </c>
      <c r="L635" s="47">
        <v>0</v>
      </c>
      <c r="M635" s="79">
        <v>0</v>
      </c>
      <c r="O635" s="90">
        <f t="shared" si="18"/>
        <v>2.6674846953065606E-6</v>
      </c>
      <c r="P635" s="101"/>
      <c r="R635" s="90">
        <f t="shared" si="19"/>
        <v>0</v>
      </c>
    </row>
    <row r="636" spans="2:18" x14ac:dyDescent="0.25">
      <c r="B636" s="127"/>
      <c r="C636" s="127"/>
      <c r="D636" s="106" t="s">
        <v>10279</v>
      </c>
      <c r="E636" s="106" t="s">
        <v>9776</v>
      </c>
      <c r="F636" s="47">
        <v>1</v>
      </c>
      <c r="G636" s="47">
        <v>1</v>
      </c>
      <c r="H636" s="47">
        <v>1</v>
      </c>
      <c r="I636" s="79">
        <v>1</v>
      </c>
      <c r="J636" s="47">
        <v>2</v>
      </c>
      <c r="K636" s="47">
        <v>2</v>
      </c>
      <c r="L636" s="47">
        <v>0</v>
      </c>
      <c r="M636" s="79">
        <v>0</v>
      </c>
      <c r="O636" s="90">
        <f t="shared" si="18"/>
        <v>2.6674846953065606E-6</v>
      </c>
      <c r="P636" s="101"/>
      <c r="R636" s="90">
        <f t="shared" si="19"/>
        <v>0</v>
      </c>
    </row>
    <row r="637" spans="2:18" x14ac:dyDescent="0.25">
      <c r="B637" s="127"/>
      <c r="C637" s="127"/>
      <c r="D637" s="106" t="s">
        <v>10280</v>
      </c>
      <c r="E637" s="106" t="s">
        <v>9743</v>
      </c>
      <c r="F637" s="47">
        <v>13</v>
      </c>
      <c r="G637" s="47">
        <v>13</v>
      </c>
      <c r="H637" s="47">
        <v>13</v>
      </c>
      <c r="I637" s="79">
        <v>0</v>
      </c>
      <c r="J637" s="47">
        <v>3</v>
      </c>
      <c r="K637" s="47">
        <v>3</v>
      </c>
      <c r="L637" s="47">
        <v>0</v>
      </c>
      <c r="M637" s="79">
        <v>1</v>
      </c>
      <c r="O637" s="90">
        <f t="shared" si="18"/>
        <v>0</v>
      </c>
      <c r="P637" s="101"/>
      <c r="R637" s="90">
        <f t="shared" si="19"/>
        <v>1.6773851578251694E-6</v>
      </c>
    </row>
    <row r="638" spans="2:18" x14ac:dyDescent="0.25">
      <c r="B638" s="127"/>
      <c r="C638" s="127"/>
      <c r="D638" s="106" t="s">
        <v>10281</v>
      </c>
      <c r="E638" s="106" t="s">
        <v>9725</v>
      </c>
      <c r="F638" s="47">
        <v>3</v>
      </c>
      <c r="G638" s="47">
        <v>3</v>
      </c>
      <c r="H638" s="47">
        <v>3</v>
      </c>
      <c r="I638" s="79">
        <v>1</v>
      </c>
      <c r="J638" s="47">
        <v>3</v>
      </c>
      <c r="K638" s="47">
        <v>3</v>
      </c>
      <c r="L638" s="47">
        <v>0</v>
      </c>
      <c r="M638" s="79">
        <v>0</v>
      </c>
      <c r="O638" s="90">
        <f t="shared" si="18"/>
        <v>2.6674846953065606E-6</v>
      </c>
      <c r="P638" s="101"/>
      <c r="R638" s="90">
        <f t="shared" si="19"/>
        <v>0</v>
      </c>
    </row>
    <row r="639" spans="2:18" x14ac:dyDescent="0.25">
      <c r="B639" s="127"/>
      <c r="C639" s="127"/>
      <c r="D639" s="106" t="s">
        <v>10282</v>
      </c>
      <c r="E639" s="106" t="s">
        <v>9776</v>
      </c>
      <c r="F639" s="47">
        <v>5</v>
      </c>
      <c r="G639" s="47">
        <v>5</v>
      </c>
      <c r="H639" s="47">
        <v>5</v>
      </c>
      <c r="I639" s="79">
        <v>1</v>
      </c>
      <c r="J639" s="47">
        <v>2</v>
      </c>
      <c r="K639" s="47">
        <v>2</v>
      </c>
      <c r="L639" s="47">
        <v>0</v>
      </c>
      <c r="M639" s="79">
        <v>0</v>
      </c>
      <c r="O639" s="90">
        <f t="shared" si="18"/>
        <v>2.6674846953065606E-6</v>
      </c>
      <c r="P639" s="101"/>
      <c r="R639" s="90">
        <f t="shared" si="19"/>
        <v>0</v>
      </c>
    </row>
    <row r="640" spans="2:18" x14ac:dyDescent="0.25">
      <c r="B640" s="127"/>
      <c r="C640" s="127"/>
      <c r="D640" s="106" t="s">
        <v>10283</v>
      </c>
      <c r="E640" s="106" t="s">
        <v>9725</v>
      </c>
      <c r="F640" s="47">
        <v>1</v>
      </c>
      <c r="G640" s="47">
        <v>1</v>
      </c>
      <c r="H640" s="47">
        <v>1</v>
      </c>
      <c r="I640" s="79">
        <v>1</v>
      </c>
      <c r="J640" s="47">
        <v>2</v>
      </c>
      <c r="K640" s="47">
        <v>2</v>
      </c>
      <c r="L640" s="47">
        <v>0</v>
      </c>
      <c r="M640" s="79">
        <v>0</v>
      </c>
      <c r="O640" s="90">
        <f t="shared" si="18"/>
        <v>2.6674846953065606E-6</v>
      </c>
      <c r="P640" s="101"/>
      <c r="R640" s="90">
        <f t="shared" si="19"/>
        <v>0</v>
      </c>
    </row>
    <row r="641" spans="2:18" x14ac:dyDescent="0.25">
      <c r="B641" s="127"/>
      <c r="C641" s="127"/>
      <c r="D641" s="106" t="s">
        <v>10284</v>
      </c>
      <c r="E641" s="106" t="s">
        <v>9725</v>
      </c>
      <c r="F641" s="47">
        <v>1</v>
      </c>
      <c r="G641" s="47">
        <v>1</v>
      </c>
      <c r="H641" s="47">
        <v>1</v>
      </c>
      <c r="I641" s="79">
        <v>1</v>
      </c>
      <c r="J641" s="47">
        <v>2</v>
      </c>
      <c r="K641" s="47">
        <v>2</v>
      </c>
      <c r="L641" s="47">
        <v>0</v>
      </c>
      <c r="M641" s="79">
        <v>0</v>
      </c>
      <c r="O641" s="90">
        <f t="shared" si="18"/>
        <v>2.6674846953065606E-6</v>
      </c>
      <c r="P641" s="101"/>
      <c r="R641" s="90">
        <f t="shared" si="19"/>
        <v>0</v>
      </c>
    </row>
    <row r="642" spans="2:18" x14ac:dyDescent="0.25">
      <c r="B642" s="127"/>
      <c r="C642" s="127"/>
      <c r="D642" s="106" t="s">
        <v>10285</v>
      </c>
      <c r="E642" s="106"/>
      <c r="F642" s="47">
        <v>0</v>
      </c>
      <c r="G642" s="47">
        <v>0</v>
      </c>
      <c r="H642" s="47">
        <v>0</v>
      </c>
      <c r="I642" s="79">
        <v>0</v>
      </c>
      <c r="J642" s="47">
        <v>7</v>
      </c>
      <c r="K642" s="47">
        <v>7</v>
      </c>
      <c r="L642" s="47">
        <v>0</v>
      </c>
      <c r="M642" s="79">
        <v>1</v>
      </c>
      <c r="O642" s="90">
        <f t="shared" si="18"/>
        <v>0</v>
      </c>
      <c r="P642" s="101"/>
      <c r="R642" s="90">
        <f t="shared" si="19"/>
        <v>1.6773851578251694E-6</v>
      </c>
    </row>
    <row r="643" spans="2:18" x14ac:dyDescent="0.25">
      <c r="B643" s="127"/>
      <c r="C643" s="127"/>
      <c r="D643" s="106" t="s">
        <v>10286</v>
      </c>
      <c r="E643" s="106" t="s">
        <v>9725</v>
      </c>
      <c r="F643" s="47">
        <v>1</v>
      </c>
      <c r="G643" s="47">
        <v>1</v>
      </c>
      <c r="H643" s="47">
        <v>1</v>
      </c>
      <c r="I643" s="79">
        <v>1</v>
      </c>
      <c r="J643" s="47">
        <v>2</v>
      </c>
      <c r="K643" s="47">
        <v>2</v>
      </c>
      <c r="L643" s="47">
        <v>0</v>
      </c>
      <c r="M643" s="79">
        <v>0</v>
      </c>
      <c r="O643" s="90">
        <f t="shared" si="18"/>
        <v>2.6674846953065606E-6</v>
      </c>
      <c r="P643" s="101"/>
      <c r="R643" s="90">
        <f t="shared" si="19"/>
        <v>0</v>
      </c>
    </row>
    <row r="644" spans="2:18" x14ac:dyDescent="0.25">
      <c r="B644" s="127"/>
      <c r="C644" s="127"/>
      <c r="D644" s="106" t="s">
        <v>10287</v>
      </c>
      <c r="E644" s="106" t="s">
        <v>9776</v>
      </c>
      <c r="F644" s="47">
        <v>5</v>
      </c>
      <c r="G644" s="47">
        <v>5</v>
      </c>
      <c r="H644" s="47">
        <v>5</v>
      </c>
      <c r="I644" s="79">
        <v>1</v>
      </c>
      <c r="J644" s="47">
        <v>3</v>
      </c>
      <c r="K644" s="47">
        <v>3</v>
      </c>
      <c r="L644" s="47">
        <v>0</v>
      </c>
      <c r="M644" s="79">
        <v>0</v>
      </c>
      <c r="O644" s="90">
        <f t="shared" si="18"/>
        <v>2.6674846953065606E-6</v>
      </c>
      <c r="P644" s="101"/>
      <c r="R644" s="90">
        <f t="shared" si="19"/>
        <v>0</v>
      </c>
    </row>
    <row r="645" spans="2:18" x14ac:dyDescent="0.25">
      <c r="B645" s="127"/>
      <c r="C645" s="127"/>
      <c r="D645" s="127" t="s">
        <v>10288</v>
      </c>
      <c r="E645" s="106" t="s">
        <v>9743</v>
      </c>
      <c r="F645" s="47">
        <v>13</v>
      </c>
      <c r="G645" s="47">
        <v>13</v>
      </c>
      <c r="H645" s="47">
        <v>13</v>
      </c>
      <c r="I645" s="79">
        <v>2</v>
      </c>
      <c r="J645" s="47">
        <v>0</v>
      </c>
      <c r="K645" s="47">
        <v>0</v>
      </c>
      <c r="L645" s="47">
        <v>0</v>
      </c>
      <c r="M645" s="79">
        <v>0</v>
      </c>
      <c r="O645" s="90">
        <f t="shared" si="18"/>
        <v>5.3349693906131213E-6</v>
      </c>
      <c r="P645" s="101"/>
      <c r="R645" s="90">
        <f t="shared" si="19"/>
        <v>0</v>
      </c>
    </row>
    <row r="646" spans="2:18" x14ac:dyDescent="0.25">
      <c r="B646" s="127"/>
      <c r="C646" s="127"/>
      <c r="D646" s="127"/>
      <c r="E646" s="106" t="s">
        <v>9725</v>
      </c>
      <c r="F646" s="47">
        <v>6</v>
      </c>
      <c r="G646" s="47">
        <v>6</v>
      </c>
      <c r="H646" s="47">
        <v>6</v>
      </c>
      <c r="I646" s="79">
        <v>1</v>
      </c>
      <c r="J646" s="47">
        <v>4</v>
      </c>
      <c r="K646" s="47">
        <v>4</v>
      </c>
      <c r="L646" s="47">
        <v>0</v>
      </c>
      <c r="M646" s="79">
        <v>0</v>
      </c>
      <c r="O646" s="90">
        <f t="shared" si="18"/>
        <v>2.6674846953065606E-6</v>
      </c>
      <c r="P646" s="101"/>
      <c r="R646" s="90">
        <f t="shared" si="19"/>
        <v>0</v>
      </c>
    </row>
    <row r="647" spans="2:18" x14ac:dyDescent="0.25">
      <c r="B647" s="127"/>
      <c r="C647" s="127"/>
      <c r="D647" s="106" t="s">
        <v>10289</v>
      </c>
      <c r="E647" s="106" t="s">
        <v>9730</v>
      </c>
      <c r="F647" s="47">
        <v>1</v>
      </c>
      <c r="G647" s="47">
        <v>1</v>
      </c>
      <c r="H647" s="47">
        <v>1</v>
      </c>
      <c r="I647" s="79">
        <v>1</v>
      </c>
      <c r="J647" s="47">
        <v>0</v>
      </c>
      <c r="K647" s="47">
        <v>0</v>
      </c>
      <c r="L647" s="47">
        <v>0</v>
      </c>
      <c r="M647" s="79">
        <v>0</v>
      </c>
      <c r="O647" s="90">
        <f t="shared" ref="O647:O710" si="20">I647/$O$3</f>
        <v>2.6674846953065606E-6</v>
      </c>
      <c r="P647" s="101"/>
      <c r="R647" s="90">
        <f t="shared" ref="R647:R710" si="21">M647/$R$3</f>
        <v>0</v>
      </c>
    </row>
    <row r="648" spans="2:18" x14ac:dyDescent="0.25">
      <c r="B648" s="127"/>
      <c r="C648" s="127"/>
      <c r="D648" s="106" t="s">
        <v>10290</v>
      </c>
      <c r="E648" s="106" t="s">
        <v>9730</v>
      </c>
      <c r="F648" s="47">
        <v>9</v>
      </c>
      <c r="G648" s="47">
        <v>9</v>
      </c>
      <c r="H648" s="47">
        <v>9</v>
      </c>
      <c r="I648" s="79">
        <v>2</v>
      </c>
      <c r="J648" s="47">
        <v>3</v>
      </c>
      <c r="K648" s="47">
        <v>3</v>
      </c>
      <c r="L648" s="47">
        <v>0</v>
      </c>
      <c r="M648" s="79">
        <v>0</v>
      </c>
      <c r="O648" s="90">
        <f t="shared" si="20"/>
        <v>5.3349693906131213E-6</v>
      </c>
      <c r="P648" s="101"/>
      <c r="R648" s="90">
        <f t="shared" si="21"/>
        <v>0</v>
      </c>
    </row>
    <row r="649" spans="2:18" x14ac:dyDescent="0.25">
      <c r="B649" s="127"/>
      <c r="C649" s="127"/>
      <c r="D649" s="106" t="s">
        <v>10291</v>
      </c>
      <c r="E649" s="106" t="s">
        <v>9725</v>
      </c>
      <c r="F649" s="47">
        <v>1</v>
      </c>
      <c r="G649" s="47">
        <v>1</v>
      </c>
      <c r="H649" s="47">
        <v>1</v>
      </c>
      <c r="I649" s="79">
        <v>1</v>
      </c>
      <c r="J649" s="47">
        <v>2</v>
      </c>
      <c r="K649" s="47">
        <v>2</v>
      </c>
      <c r="L649" s="47">
        <v>0</v>
      </c>
      <c r="M649" s="79">
        <v>0</v>
      </c>
      <c r="O649" s="90">
        <f t="shared" si="20"/>
        <v>2.6674846953065606E-6</v>
      </c>
      <c r="P649" s="101"/>
      <c r="R649" s="90">
        <f t="shared" si="21"/>
        <v>0</v>
      </c>
    </row>
    <row r="650" spans="2:18" x14ac:dyDescent="0.25">
      <c r="B650" s="127"/>
      <c r="C650" s="127"/>
      <c r="D650" s="106" t="s">
        <v>10292</v>
      </c>
      <c r="E650" s="106" t="s">
        <v>9725</v>
      </c>
      <c r="F650" s="47">
        <v>1</v>
      </c>
      <c r="G650" s="47">
        <v>1</v>
      </c>
      <c r="H650" s="47">
        <v>1</v>
      </c>
      <c r="I650" s="79">
        <v>1</v>
      </c>
      <c r="J650" s="47">
        <v>2</v>
      </c>
      <c r="K650" s="47">
        <v>2</v>
      </c>
      <c r="L650" s="47">
        <v>0</v>
      </c>
      <c r="M650" s="79">
        <v>0</v>
      </c>
      <c r="O650" s="90">
        <f t="shared" si="20"/>
        <v>2.6674846953065606E-6</v>
      </c>
      <c r="P650" s="101"/>
      <c r="R650" s="90">
        <f t="shared" si="21"/>
        <v>0</v>
      </c>
    </row>
    <row r="651" spans="2:18" x14ac:dyDescent="0.25">
      <c r="B651" s="127"/>
      <c r="C651" s="127"/>
      <c r="D651" s="106" t="s">
        <v>10293</v>
      </c>
      <c r="E651" s="106" t="s">
        <v>9725</v>
      </c>
      <c r="F651" s="47">
        <v>1</v>
      </c>
      <c r="G651" s="47">
        <v>1</v>
      </c>
      <c r="H651" s="47">
        <v>1</v>
      </c>
      <c r="I651" s="79">
        <v>1</v>
      </c>
      <c r="J651" s="47">
        <v>2</v>
      </c>
      <c r="K651" s="47">
        <v>2</v>
      </c>
      <c r="L651" s="47">
        <v>0</v>
      </c>
      <c r="M651" s="79">
        <v>0</v>
      </c>
      <c r="O651" s="90">
        <f t="shared" si="20"/>
        <v>2.6674846953065606E-6</v>
      </c>
      <c r="P651" s="101"/>
      <c r="R651" s="90">
        <f t="shared" si="21"/>
        <v>0</v>
      </c>
    </row>
    <row r="652" spans="2:18" x14ac:dyDescent="0.25">
      <c r="B652" s="127"/>
      <c r="C652" s="127"/>
      <c r="D652" s="106" t="s">
        <v>10294</v>
      </c>
      <c r="E652" s="106" t="s">
        <v>9725</v>
      </c>
      <c r="F652" s="47">
        <v>1</v>
      </c>
      <c r="G652" s="47">
        <v>1</v>
      </c>
      <c r="H652" s="47">
        <v>1</v>
      </c>
      <c r="I652" s="79">
        <v>1</v>
      </c>
      <c r="J652" s="47">
        <v>2</v>
      </c>
      <c r="K652" s="47">
        <v>2</v>
      </c>
      <c r="L652" s="47">
        <v>0</v>
      </c>
      <c r="M652" s="79">
        <v>0</v>
      </c>
      <c r="O652" s="90">
        <f t="shared" si="20"/>
        <v>2.6674846953065606E-6</v>
      </c>
      <c r="P652" s="101"/>
      <c r="R652" s="90">
        <f t="shared" si="21"/>
        <v>0</v>
      </c>
    </row>
    <row r="653" spans="2:18" x14ac:dyDescent="0.25">
      <c r="B653" s="127"/>
      <c r="C653" s="127"/>
      <c r="D653" s="106" t="s">
        <v>10295</v>
      </c>
      <c r="E653" s="106" t="s">
        <v>9725</v>
      </c>
      <c r="F653" s="47">
        <v>1</v>
      </c>
      <c r="G653" s="47">
        <v>1</v>
      </c>
      <c r="H653" s="47">
        <v>1</v>
      </c>
      <c r="I653" s="79">
        <v>1</v>
      </c>
      <c r="J653" s="47">
        <v>2</v>
      </c>
      <c r="K653" s="47">
        <v>2</v>
      </c>
      <c r="L653" s="47">
        <v>0</v>
      </c>
      <c r="M653" s="79">
        <v>0</v>
      </c>
      <c r="O653" s="90">
        <f t="shared" si="20"/>
        <v>2.6674846953065606E-6</v>
      </c>
      <c r="P653" s="101"/>
      <c r="R653" s="90">
        <f t="shared" si="21"/>
        <v>0</v>
      </c>
    </row>
    <row r="654" spans="2:18" x14ac:dyDescent="0.25">
      <c r="B654" s="127"/>
      <c r="C654" s="127"/>
      <c r="D654" s="106" t="s">
        <v>10296</v>
      </c>
      <c r="E654" s="106" t="s">
        <v>9776</v>
      </c>
      <c r="F654" s="47">
        <v>2</v>
      </c>
      <c r="G654" s="47">
        <v>2</v>
      </c>
      <c r="H654" s="47">
        <v>2</v>
      </c>
      <c r="I654" s="79">
        <v>1</v>
      </c>
      <c r="J654" s="47">
        <v>3</v>
      </c>
      <c r="K654" s="47">
        <v>3</v>
      </c>
      <c r="L654" s="47">
        <v>0</v>
      </c>
      <c r="M654" s="79">
        <v>0</v>
      </c>
      <c r="O654" s="90">
        <f t="shared" si="20"/>
        <v>2.6674846953065606E-6</v>
      </c>
      <c r="P654" s="101"/>
      <c r="R654" s="90">
        <f t="shared" si="21"/>
        <v>0</v>
      </c>
    </row>
    <row r="655" spans="2:18" x14ac:dyDescent="0.25">
      <c r="B655" s="127"/>
      <c r="C655" s="127"/>
      <c r="D655" s="106" t="s">
        <v>10297</v>
      </c>
      <c r="E655" s="106" t="s">
        <v>9776</v>
      </c>
      <c r="F655" s="47">
        <v>1</v>
      </c>
      <c r="G655" s="47">
        <v>1</v>
      </c>
      <c r="H655" s="47">
        <v>1</v>
      </c>
      <c r="I655" s="79">
        <v>1</v>
      </c>
      <c r="J655" s="47">
        <v>2</v>
      </c>
      <c r="K655" s="47">
        <v>2</v>
      </c>
      <c r="L655" s="47">
        <v>0</v>
      </c>
      <c r="M655" s="79">
        <v>0</v>
      </c>
      <c r="O655" s="90">
        <f t="shared" si="20"/>
        <v>2.6674846953065606E-6</v>
      </c>
      <c r="P655" s="101"/>
      <c r="R655" s="90">
        <f t="shared" si="21"/>
        <v>0</v>
      </c>
    </row>
    <row r="656" spans="2:18" x14ac:dyDescent="0.25">
      <c r="B656" s="127"/>
      <c r="C656" s="127"/>
      <c r="D656" s="106" t="s">
        <v>10298</v>
      </c>
      <c r="E656" s="106" t="s">
        <v>9725</v>
      </c>
      <c r="F656" s="47">
        <v>1</v>
      </c>
      <c r="G656" s="47">
        <v>1</v>
      </c>
      <c r="H656" s="47">
        <v>1</v>
      </c>
      <c r="I656" s="79">
        <v>1</v>
      </c>
      <c r="J656" s="47">
        <v>2</v>
      </c>
      <c r="K656" s="47">
        <v>2</v>
      </c>
      <c r="L656" s="47">
        <v>0</v>
      </c>
      <c r="M656" s="79">
        <v>0</v>
      </c>
      <c r="O656" s="90">
        <f t="shared" si="20"/>
        <v>2.6674846953065606E-6</v>
      </c>
      <c r="P656" s="101"/>
      <c r="R656" s="90">
        <f t="shared" si="21"/>
        <v>0</v>
      </c>
    </row>
    <row r="657" spans="2:18" x14ac:dyDescent="0.25">
      <c r="B657" s="127"/>
      <c r="C657" s="127"/>
      <c r="D657" s="106" t="s">
        <v>10299</v>
      </c>
      <c r="E657" s="106" t="s">
        <v>9725</v>
      </c>
      <c r="F657" s="47">
        <v>1</v>
      </c>
      <c r="G657" s="47">
        <v>1</v>
      </c>
      <c r="H657" s="47">
        <v>1</v>
      </c>
      <c r="I657" s="79">
        <v>1</v>
      </c>
      <c r="J657" s="47">
        <v>2</v>
      </c>
      <c r="K657" s="47">
        <v>2</v>
      </c>
      <c r="L657" s="47">
        <v>0</v>
      </c>
      <c r="M657" s="79">
        <v>0</v>
      </c>
      <c r="O657" s="90">
        <f t="shared" si="20"/>
        <v>2.6674846953065606E-6</v>
      </c>
      <c r="P657" s="101"/>
      <c r="R657" s="90">
        <f t="shared" si="21"/>
        <v>0</v>
      </c>
    </row>
    <row r="658" spans="2:18" x14ac:dyDescent="0.25">
      <c r="B658" s="127"/>
      <c r="C658" s="127"/>
      <c r="D658" s="127" t="s">
        <v>10300</v>
      </c>
      <c r="E658" s="106"/>
      <c r="F658" s="47">
        <v>0</v>
      </c>
      <c r="G658" s="47">
        <v>0</v>
      </c>
      <c r="H658" s="47">
        <v>0</v>
      </c>
      <c r="I658" s="79">
        <v>0</v>
      </c>
      <c r="J658" s="47">
        <v>7</v>
      </c>
      <c r="K658" s="47">
        <v>7</v>
      </c>
      <c r="L658" s="47">
        <v>0</v>
      </c>
      <c r="M658" s="79">
        <v>2</v>
      </c>
      <c r="O658" s="90">
        <f t="shared" si="20"/>
        <v>0</v>
      </c>
      <c r="P658" s="101"/>
      <c r="R658" s="90">
        <f t="shared" si="21"/>
        <v>3.3547703156503388E-6</v>
      </c>
    </row>
    <row r="659" spans="2:18" x14ac:dyDescent="0.25">
      <c r="B659" s="127"/>
      <c r="C659" s="127"/>
      <c r="D659" s="127"/>
      <c r="E659" s="106" t="s">
        <v>9743</v>
      </c>
      <c r="F659" s="47">
        <v>8</v>
      </c>
      <c r="G659" s="47">
        <v>8</v>
      </c>
      <c r="H659" s="47">
        <v>8</v>
      </c>
      <c r="I659" s="79">
        <v>2</v>
      </c>
      <c r="J659" s="47">
        <v>1</v>
      </c>
      <c r="K659" s="47">
        <v>1</v>
      </c>
      <c r="L659" s="47">
        <v>0</v>
      </c>
      <c r="M659" s="79">
        <v>0</v>
      </c>
      <c r="O659" s="90">
        <f t="shared" si="20"/>
        <v>5.3349693906131213E-6</v>
      </c>
      <c r="P659" s="101"/>
      <c r="R659" s="90">
        <f t="shared" si="21"/>
        <v>0</v>
      </c>
    </row>
    <row r="660" spans="2:18" x14ac:dyDescent="0.25">
      <c r="B660" s="127"/>
      <c r="C660" s="127"/>
      <c r="D660" s="106" t="s">
        <v>10301</v>
      </c>
      <c r="E660" s="106" t="s">
        <v>9941</v>
      </c>
      <c r="F660" s="47">
        <v>9</v>
      </c>
      <c r="G660" s="47">
        <v>9</v>
      </c>
      <c r="H660" s="47">
        <v>9</v>
      </c>
      <c r="I660" s="79">
        <v>1</v>
      </c>
      <c r="J660" s="47">
        <v>7</v>
      </c>
      <c r="K660" s="47">
        <v>7</v>
      </c>
      <c r="L660" s="47">
        <v>0</v>
      </c>
      <c r="M660" s="79">
        <v>1</v>
      </c>
      <c r="O660" s="90">
        <f t="shared" si="20"/>
        <v>2.6674846953065606E-6</v>
      </c>
      <c r="P660" s="101"/>
      <c r="R660" s="90">
        <f t="shared" si="21"/>
        <v>1.6773851578251694E-6</v>
      </c>
    </row>
    <row r="661" spans="2:18" x14ac:dyDescent="0.25">
      <c r="B661" s="127"/>
      <c r="C661" s="127"/>
      <c r="D661" s="106" t="s">
        <v>10302</v>
      </c>
      <c r="E661" s="106" t="s">
        <v>9725</v>
      </c>
      <c r="F661" s="47">
        <v>2</v>
      </c>
      <c r="G661" s="47">
        <v>2</v>
      </c>
      <c r="H661" s="47">
        <v>2</v>
      </c>
      <c r="I661" s="79">
        <v>1</v>
      </c>
      <c r="J661" s="47">
        <v>3</v>
      </c>
      <c r="K661" s="47">
        <v>3</v>
      </c>
      <c r="L661" s="47">
        <v>0</v>
      </c>
      <c r="M661" s="79">
        <v>0</v>
      </c>
      <c r="O661" s="90">
        <f t="shared" si="20"/>
        <v>2.6674846953065606E-6</v>
      </c>
      <c r="P661" s="101"/>
      <c r="R661" s="90">
        <f t="shared" si="21"/>
        <v>0</v>
      </c>
    </row>
    <row r="662" spans="2:18" x14ac:dyDescent="0.25">
      <c r="B662" s="127"/>
      <c r="C662" s="127"/>
      <c r="D662" s="106" t="s">
        <v>10303</v>
      </c>
      <c r="E662" s="106" t="s">
        <v>9725</v>
      </c>
      <c r="F662" s="47">
        <v>1</v>
      </c>
      <c r="G662" s="47">
        <v>1</v>
      </c>
      <c r="H662" s="47">
        <v>1</v>
      </c>
      <c r="I662" s="79">
        <v>1</v>
      </c>
      <c r="J662" s="47">
        <v>2</v>
      </c>
      <c r="K662" s="47">
        <v>2</v>
      </c>
      <c r="L662" s="47">
        <v>0</v>
      </c>
      <c r="M662" s="79">
        <v>0</v>
      </c>
      <c r="O662" s="90">
        <f t="shared" si="20"/>
        <v>2.6674846953065606E-6</v>
      </c>
      <c r="P662" s="101"/>
      <c r="R662" s="90">
        <f t="shared" si="21"/>
        <v>0</v>
      </c>
    </row>
    <row r="663" spans="2:18" x14ac:dyDescent="0.25">
      <c r="B663" s="127"/>
      <c r="C663" s="127"/>
      <c r="D663" s="106" t="s">
        <v>10304</v>
      </c>
      <c r="E663" s="106" t="s">
        <v>9730</v>
      </c>
      <c r="F663" s="47">
        <v>10</v>
      </c>
      <c r="G663" s="47">
        <v>10</v>
      </c>
      <c r="H663" s="47">
        <v>10</v>
      </c>
      <c r="I663" s="79">
        <v>1</v>
      </c>
      <c r="J663" s="47">
        <v>4</v>
      </c>
      <c r="K663" s="47">
        <v>4</v>
      </c>
      <c r="L663" s="47">
        <v>0</v>
      </c>
      <c r="M663" s="79">
        <v>0</v>
      </c>
      <c r="O663" s="90">
        <f t="shared" si="20"/>
        <v>2.6674846953065606E-6</v>
      </c>
      <c r="P663" s="101"/>
      <c r="R663" s="90">
        <f t="shared" si="21"/>
        <v>0</v>
      </c>
    </row>
    <row r="664" spans="2:18" x14ac:dyDescent="0.25">
      <c r="B664" s="127"/>
      <c r="C664" s="127"/>
      <c r="D664" s="106" t="s">
        <v>10305</v>
      </c>
      <c r="E664" s="106" t="s">
        <v>10019</v>
      </c>
      <c r="F664" s="47">
        <v>1</v>
      </c>
      <c r="G664" s="47">
        <v>1</v>
      </c>
      <c r="H664" s="47">
        <v>1</v>
      </c>
      <c r="I664" s="79">
        <v>1</v>
      </c>
      <c r="J664" s="47">
        <v>0</v>
      </c>
      <c r="K664" s="47">
        <v>0</v>
      </c>
      <c r="L664" s="47">
        <v>0</v>
      </c>
      <c r="M664" s="79">
        <v>0</v>
      </c>
      <c r="O664" s="90">
        <f t="shared" si="20"/>
        <v>2.6674846953065606E-6</v>
      </c>
      <c r="P664" s="101"/>
      <c r="R664" s="90">
        <f t="shared" si="21"/>
        <v>0</v>
      </c>
    </row>
    <row r="665" spans="2:18" x14ac:dyDescent="0.25">
      <c r="B665" s="127"/>
      <c r="C665" s="127"/>
      <c r="D665" s="106" t="s">
        <v>10306</v>
      </c>
      <c r="E665" s="106" t="s">
        <v>9725</v>
      </c>
      <c r="F665" s="47">
        <v>2</v>
      </c>
      <c r="G665" s="47">
        <v>2</v>
      </c>
      <c r="H665" s="47">
        <v>2</v>
      </c>
      <c r="I665" s="79">
        <v>2</v>
      </c>
      <c r="J665" s="47">
        <v>3</v>
      </c>
      <c r="K665" s="47">
        <v>3</v>
      </c>
      <c r="L665" s="47">
        <v>0</v>
      </c>
      <c r="M665" s="79">
        <v>0</v>
      </c>
      <c r="O665" s="90">
        <f t="shared" si="20"/>
        <v>5.3349693906131213E-6</v>
      </c>
      <c r="P665" s="101"/>
      <c r="R665" s="90">
        <f t="shared" si="21"/>
        <v>0</v>
      </c>
    </row>
    <row r="666" spans="2:18" x14ac:dyDescent="0.25">
      <c r="B666" s="127"/>
      <c r="C666" s="127"/>
      <c r="D666" s="106" t="s">
        <v>10307</v>
      </c>
      <c r="E666" s="106" t="s">
        <v>9725</v>
      </c>
      <c r="F666" s="47">
        <v>1</v>
      </c>
      <c r="G666" s="47">
        <v>1</v>
      </c>
      <c r="H666" s="47">
        <v>1</v>
      </c>
      <c r="I666" s="79">
        <v>1</v>
      </c>
      <c r="J666" s="47">
        <v>2</v>
      </c>
      <c r="K666" s="47">
        <v>2</v>
      </c>
      <c r="L666" s="47">
        <v>0</v>
      </c>
      <c r="M666" s="79">
        <v>0</v>
      </c>
      <c r="O666" s="90">
        <f t="shared" si="20"/>
        <v>2.6674846953065606E-6</v>
      </c>
      <c r="P666" s="101"/>
      <c r="R666" s="90">
        <f t="shared" si="21"/>
        <v>0</v>
      </c>
    </row>
    <row r="667" spans="2:18" x14ac:dyDescent="0.25">
      <c r="B667" s="127"/>
      <c r="C667" s="127"/>
      <c r="D667" s="106" t="s">
        <v>10308</v>
      </c>
      <c r="E667" s="106" t="s">
        <v>9725</v>
      </c>
      <c r="F667" s="47">
        <v>1</v>
      </c>
      <c r="G667" s="47">
        <v>1</v>
      </c>
      <c r="H667" s="47">
        <v>1</v>
      </c>
      <c r="I667" s="79">
        <v>1</v>
      </c>
      <c r="J667" s="47">
        <v>2</v>
      </c>
      <c r="K667" s="47">
        <v>2</v>
      </c>
      <c r="L667" s="47">
        <v>0</v>
      </c>
      <c r="M667" s="79">
        <v>0</v>
      </c>
      <c r="O667" s="90">
        <f t="shared" si="20"/>
        <v>2.6674846953065606E-6</v>
      </c>
      <c r="P667" s="101"/>
      <c r="R667" s="90">
        <f t="shared" si="21"/>
        <v>0</v>
      </c>
    </row>
    <row r="668" spans="2:18" x14ac:dyDescent="0.25">
      <c r="B668" s="127"/>
      <c r="C668" s="127"/>
      <c r="D668" s="106" t="s">
        <v>10309</v>
      </c>
      <c r="E668" s="106" t="s">
        <v>9725</v>
      </c>
      <c r="F668" s="47">
        <v>17</v>
      </c>
      <c r="G668" s="47">
        <v>17</v>
      </c>
      <c r="H668" s="47">
        <v>17</v>
      </c>
      <c r="I668" s="79">
        <v>1</v>
      </c>
      <c r="J668" s="47">
        <v>11</v>
      </c>
      <c r="K668" s="47">
        <v>11</v>
      </c>
      <c r="L668" s="47">
        <v>0</v>
      </c>
      <c r="M668" s="79">
        <v>3</v>
      </c>
      <c r="O668" s="90">
        <f t="shared" si="20"/>
        <v>2.6674846953065606E-6</v>
      </c>
      <c r="P668" s="101"/>
      <c r="R668" s="90">
        <f t="shared" si="21"/>
        <v>5.0321554734755086E-6</v>
      </c>
    </row>
    <row r="669" spans="2:18" x14ac:dyDescent="0.25">
      <c r="B669" s="127"/>
      <c r="C669" s="127"/>
      <c r="D669" s="106" t="s">
        <v>10310</v>
      </c>
      <c r="E669" s="106" t="s">
        <v>9725</v>
      </c>
      <c r="F669" s="47">
        <v>3</v>
      </c>
      <c r="G669" s="47">
        <v>3</v>
      </c>
      <c r="H669" s="47">
        <v>3</v>
      </c>
      <c r="I669" s="79">
        <v>0</v>
      </c>
      <c r="J669" s="47">
        <v>3</v>
      </c>
      <c r="K669" s="47">
        <v>3</v>
      </c>
      <c r="L669" s="47">
        <v>0</v>
      </c>
      <c r="M669" s="79">
        <v>1</v>
      </c>
      <c r="O669" s="90">
        <f t="shared" si="20"/>
        <v>0</v>
      </c>
      <c r="P669" s="101"/>
      <c r="R669" s="90">
        <f t="shared" si="21"/>
        <v>1.6773851578251694E-6</v>
      </c>
    </row>
    <row r="670" spans="2:18" x14ac:dyDescent="0.25">
      <c r="B670" s="127"/>
      <c r="C670" s="127"/>
      <c r="D670" s="106" t="s">
        <v>10311</v>
      </c>
      <c r="E670" s="106" t="s">
        <v>9776</v>
      </c>
      <c r="F670" s="47">
        <v>1</v>
      </c>
      <c r="G670" s="47">
        <v>1</v>
      </c>
      <c r="H670" s="47">
        <v>1</v>
      </c>
      <c r="I670" s="79">
        <v>1</v>
      </c>
      <c r="J670" s="47">
        <v>2</v>
      </c>
      <c r="K670" s="47">
        <v>2</v>
      </c>
      <c r="L670" s="47">
        <v>0</v>
      </c>
      <c r="M670" s="79">
        <v>0</v>
      </c>
      <c r="O670" s="90">
        <f t="shared" si="20"/>
        <v>2.6674846953065606E-6</v>
      </c>
      <c r="P670" s="101"/>
      <c r="R670" s="90">
        <f t="shared" si="21"/>
        <v>0</v>
      </c>
    </row>
    <row r="671" spans="2:18" x14ac:dyDescent="0.25">
      <c r="B671" s="127"/>
      <c r="C671" s="127"/>
      <c r="D671" s="106" t="s">
        <v>10312</v>
      </c>
      <c r="E671" s="106" t="s">
        <v>9725</v>
      </c>
      <c r="F671" s="47">
        <v>1</v>
      </c>
      <c r="G671" s="47">
        <v>1</v>
      </c>
      <c r="H671" s="47">
        <v>1</v>
      </c>
      <c r="I671" s="79">
        <v>1</v>
      </c>
      <c r="J671" s="47">
        <v>2</v>
      </c>
      <c r="K671" s="47">
        <v>2</v>
      </c>
      <c r="L671" s="47">
        <v>0</v>
      </c>
      <c r="M671" s="79">
        <v>0</v>
      </c>
      <c r="O671" s="90">
        <f t="shared" si="20"/>
        <v>2.6674846953065606E-6</v>
      </c>
      <c r="P671" s="101"/>
      <c r="R671" s="90">
        <f t="shared" si="21"/>
        <v>0</v>
      </c>
    </row>
    <row r="672" spans="2:18" x14ac:dyDescent="0.25">
      <c r="B672" s="127"/>
      <c r="C672" s="127"/>
      <c r="D672" s="106" t="s">
        <v>10313</v>
      </c>
      <c r="E672" s="106" t="s">
        <v>9725</v>
      </c>
      <c r="F672" s="47">
        <v>6</v>
      </c>
      <c r="G672" s="47">
        <v>6</v>
      </c>
      <c r="H672" s="47">
        <v>6</v>
      </c>
      <c r="I672" s="79">
        <v>1</v>
      </c>
      <c r="J672" s="47">
        <v>5</v>
      </c>
      <c r="K672" s="47">
        <v>5</v>
      </c>
      <c r="L672" s="47">
        <v>0</v>
      </c>
      <c r="M672" s="79">
        <v>0</v>
      </c>
      <c r="O672" s="90">
        <f t="shared" si="20"/>
        <v>2.6674846953065606E-6</v>
      </c>
      <c r="P672" s="101"/>
      <c r="R672" s="90">
        <f t="shared" si="21"/>
        <v>0</v>
      </c>
    </row>
    <row r="673" spans="2:18" x14ac:dyDescent="0.25">
      <c r="B673" s="127"/>
      <c r="C673" s="127"/>
      <c r="D673" s="106" t="s">
        <v>10314</v>
      </c>
      <c r="E673" s="106" t="s">
        <v>9725</v>
      </c>
      <c r="F673" s="47">
        <v>1</v>
      </c>
      <c r="G673" s="47">
        <v>1</v>
      </c>
      <c r="H673" s="47">
        <v>1</v>
      </c>
      <c r="I673" s="79">
        <v>1</v>
      </c>
      <c r="J673" s="47">
        <v>2</v>
      </c>
      <c r="K673" s="47">
        <v>2</v>
      </c>
      <c r="L673" s="47">
        <v>0</v>
      </c>
      <c r="M673" s="79">
        <v>0</v>
      </c>
      <c r="O673" s="90">
        <f t="shared" si="20"/>
        <v>2.6674846953065606E-6</v>
      </c>
      <c r="P673" s="101"/>
      <c r="R673" s="90">
        <f t="shared" si="21"/>
        <v>0</v>
      </c>
    </row>
    <row r="674" spans="2:18" x14ac:dyDescent="0.25">
      <c r="B674" s="127"/>
      <c r="C674" s="127"/>
      <c r="D674" s="106" t="s">
        <v>10315</v>
      </c>
      <c r="E674" s="106" t="s">
        <v>9725</v>
      </c>
      <c r="F674" s="47">
        <v>2</v>
      </c>
      <c r="G674" s="47">
        <v>2</v>
      </c>
      <c r="H674" s="47">
        <v>2</v>
      </c>
      <c r="I674" s="79">
        <v>1</v>
      </c>
      <c r="J674" s="47">
        <v>3</v>
      </c>
      <c r="K674" s="47">
        <v>3</v>
      </c>
      <c r="L674" s="47">
        <v>0</v>
      </c>
      <c r="M674" s="79">
        <v>0</v>
      </c>
      <c r="O674" s="90">
        <f t="shared" si="20"/>
        <v>2.6674846953065606E-6</v>
      </c>
      <c r="P674" s="101"/>
      <c r="R674" s="90">
        <f t="shared" si="21"/>
        <v>0</v>
      </c>
    </row>
    <row r="675" spans="2:18" x14ac:dyDescent="0.25">
      <c r="B675" s="127"/>
      <c r="C675" s="127"/>
      <c r="D675" s="106" t="s">
        <v>10316</v>
      </c>
      <c r="E675" s="106" t="s">
        <v>9730</v>
      </c>
      <c r="F675" s="47">
        <v>18</v>
      </c>
      <c r="G675" s="47">
        <v>18</v>
      </c>
      <c r="H675" s="47">
        <v>18</v>
      </c>
      <c r="I675" s="79">
        <v>1</v>
      </c>
      <c r="J675" s="47">
        <v>4</v>
      </c>
      <c r="K675" s="47">
        <v>4</v>
      </c>
      <c r="L675" s="47">
        <v>0</v>
      </c>
      <c r="M675" s="79">
        <v>0</v>
      </c>
      <c r="O675" s="90">
        <f t="shared" si="20"/>
        <v>2.6674846953065606E-6</v>
      </c>
      <c r="P675" s="101"/>
      <c r="R675" s="90">
        <f t="shared" si="21"/>
        <v>0</v>
      </c>
    </row>
    <row r="676" spans="2:18" x14ac:dyDescent="0.25">
      <c r="B676" s="127"/>
      <c r="C676" s="127"/>
      <c r="D676" s="106" t="s">
        <v>10317</v>
      </c>
      <c r="E676" s="106" t="s">
        <v>9725</v>
      </c>
      <c r="F676" s="47">
        <v>2</v>
      </c>
      <c r="G676" s="47">
        <v>2</v>
      </c>
      <c r="H676" s="47">
        <v>2</v>
      </c>
      <c r="I676" s="79">
        <v>1</v>
      </c>
      <c r="J676" s="47">
        <v>2</v>
      </c>
      <c r="K676" s="47">
        <v>2</v>
      </c>
      <c r="L676" s="47">
        <v>0</v>
      </c>
      <c r="M676" s="79">
        <v>0</v>
      </c>
      <c r="O676" s="90">
        <f t="shared" si="20"/>
        <v>2.6674846953065606E-6</v>
      </c>
      <c r="P676" s="101"/>
      <c r="R676" s="90">
        <f t="shared" si="21"/>
        <v>0</v>
      </c>
    </row>
    <row r="677" spans="2:18" x14ac:dyDescent="0.25">
      <c r="B677" s="127"/>
      <c r="C677" s="127"/>
      <c r="D677" s="106" t="s">
        <v>10318</v>
      </c>
      <c r="E677" s="106"/>
      <c r="F677" s="47">
        <v>0</v>
      </c>
      <c r="G677" s="47">
        <v>0</v>
      </c>
      <c r="H677" s="47">
        <v>0</v>
      </c>
      <c r="I677" s="79">
        <v>0</v>
      </c>
      <c r="J677" s="47">
        <v>8</v>
      </c>
      <c r="K677" s="47">
        <v>8</v>
      </c>
      <c r="L677" s="47">
        <v>0</v>
      </c>
      <c r="M677" s="79">
        <v>1</v>
      </c>
      <c r="O677" s="90">
        <f t="shared" si="20"/>
        <v>0</v>
      </c>
      <c r="P677" s="101"/>
      <c r="R677" s="90">
        <f t="shared" si="21"/>
        <v>1.6773851578251694E-6</v>
      </c>
    </row>
    <row r="678" spans="2:18" x14ac:dyDescent="0.25">
      <c r="B678" s="127"/>
      <c r="C678" s="127"/>
      <c r="D678" s="106" t="s">
        <v>10319</v>
      </c>
      <c r="E678" s="106" t="s">
        <v>9725</v>
      </c>
      <c r="F678" s="47">
        <v>4</v>
      </c>
      <c r="G678" s="47">
        <v>4</v>
      </c>
      <c r="H678" s="47">
        <v>4</v>
      </c>
      <c r="I678" s="79">
        <v>1</v>
      </c>
      <c r="J678" s="47">
        <v>4</v>
      </c>
      <c r="K678" s="47">
        <v>4</v>
      </c>
      <c r="L678" s="47">
        <v>0</v>
      </c>
      <c r="M678" s="79">
        <v>0</v>
      </c>
      <c r="O678" s="90">
        <f t="shared" si="20"/>
        <v>2.6674846953065606E-6</v>
      </c>
      <c r="P678" s="101"/>
      <c r="R678" s="90">
        <f t="shared" si="21"/>
        <v>0</v>
      </c>
    </row>
    <row r="679" spans="2:18" x14ac:dyDescent="0.25">
      <c r="B679" s="127"/>
      <c r="C679" s="127"/>
      <c r="D679" s="106" t="s">
        <v>10320</v>
      </c>
      <c r="E679" s="106" t="s">
        <v>9725</v>
      </c>
      <c r="F679" s="47">
        <v>1</v>
      </c>
      <c r="G679" s="47">
        <v>1</v>
      </c>
      <c r="H679" s="47">
        <v>1</v>
      </c>
      <c r="I679" s="79">
        <v>1</v>
      </c>
      <c r="J679" s="47">
        <v>2</v>
      </c>
      <c r="K679" s="47">
        <v>2</v>
      </c>
      <c r="L679" s="47">
        <v>0</v>
      </c>
      <c r="M679" s="79">
        <v>0</v>
      </c>
      <c r="O679" s="90">
        <f t="shared" si="20"/>
        <v>2.6674846953065606E-6</v>
      </c>
      <c r="P679" s="101"/>
      <c r="R679" s="90">
        <f t="shared" si="21"/>
        <v>0</v>
      </c>
    </row>
    <row r="680" spans="2:18" x14ac:dyDescent="0.25">
      <c r="B680" s="127"/>
      <c r="C680" s="127"/>
      <c r="D680" s="106" t="s">
        <v>10321</v>
      </c>
      <c r="E680" s="106" t="s">
        <v>9776</v>
      </c>
      <c r="F680" s="47">
        <v>1</v>
      </c>
      <c r="G680" s="47">
        <v>1</v>
      </c>
      <c r="H680" s="47">
        <v>1</v>
      </c>
      <c r="I680" s="79">
        <v>1</v>
      </c>
      <c r="J680" s="47">
        <v>2</v>
      </c>
      <c r="K680" s="47">
        <v>2</v>
      </c>
      <c r="L680" s="47">
        <v>0</v>
      </c>
      <c r="M680" s="79">
        <v>0</v>
      </c>
      <c r="O680" s="90">
        <f t="shared" si="20"/>
        <v>2.6674846953065606E-6</v>
      </c>
      <c r="P680" s="101"/>
      <c r="R680" s="90">
        <f t="shared" si="21"/>
        <v>0</v>
      </c>
    </row>
    <row r="681" spans="2:18" x14ac:dyDescent="0.25">
      <c r="B681" s="127"/>
      <c r="C681" s="127"/>
      <c r="D681" s="106" t="s">
        <v>10322</v>
      </c>
      <c r="E681" s="106" t="s">
        <v>10323</v>
      </c>
      <c r="F681" s="47">
        <v>2</v>
      </c>
      <c r="G681" s="47">
        <v>2</v>
      </c>
      <c r="H681" s="47">
        <v>2</v>
      </c>
      <c r="I681" s="79">
        <v>1</v>
      </c>
      <c r="J681" s="47">
        <v>2</v>
      </c>
      <c r="K681" s="47">
        <v>2</v>
      </c>
      <c r="L681" s="47">
        <v>0</v>
      </c>
      <c r="M681" s="79">
        <v>0</v>
      </c>
      <c r="O681" s="90">
        <f t="shared" si="20"/>
        <v>2.6674846953065606E-6</v>
      </c>
      <c r="P681" s="101"/>
      <c r="R681" s="90">
        <f t="shared" si="21"/>
        <v>0</v>
      </c>
    </row>
    <row r="682" spans="2:18" x14ac:dyDescent="0.25">
      <c r="B682" s="127"/>
      <c r="C682" s="127"/>
      <c r="D682" s="106" t="s">
        <v>10324</v>
      </c>
      <c r="E682" s="106" t="s">
        <v>9725</v>
      </c>
      <c r="F682" s="47">
        <v>3</v>
      </c>
      <c r="G682" s="47">
        <v>3</v>
      </c>
      <c r="H682" s="47">
        <v>3</v>
      </c>
      <c r="I682" s="79">
        <v>1</v>
      </c>
      <c r="J682" s="47">
        <v>3</v>
      </c>
      <c r="K682" s="47">
        <v>3</v>
      </c>
      <c r="L682" s="47">
        <v>0</v>
      </c>
      <c r="M682" s="79">
        <v>0</v>
      </c>
      <c r="O682" s="90">
        <f t="shared" si="20"/>
        <v>2.6674846953065606E-6</v>
      </c>
      <c r="P682" s="101"/>
      <c r="R682" s="90">
        <f t="shared" si="21"/>
        <v>0</v>
      </c>
    </row>
    <row r="683" spans="2:18" x14ac:dyDescent="0.25">
      <c r="B683" s="127"/>
      <c r="C683" s="127"/>
      <c r="D683" s="106" t="s">
        <v>10325</v>
      </c>
      <c r="E683" s="106" t="s">
        <v>9725</v>
      </c>
      <c r="F683" s="47">
        <v>4</v>
      </c>
      <c r="G683" s="47">
        <v>4</v>
      </c>
      <c r="H683" s="47">
        <v>4</v>
      </c>
      <c r="I683" s="79">
        <v>1</v>
      </c>
      <c r="J683" s="47">
        <v>4</v>
      </c>
      <c r="K683" s="47">
        <v>4</v>
      </c>
      <c r="L683" s="47">
        <v>0</v>
      </c>
      <c r="M683" s="79">
        <v>0</v>
      </c>
      <c r="O683" s="90">
        <f t="shared" si="20"/>
        <v>2.6674846953065606E-6</v>
      </c>
      <c r="P683" s="101"/>
      <c r="R683" s="90">
        <f t="shared" si="21"/>
        <v>0</v>
      </c>
    </row>
    <row r="684" spans="2:18" x14ac:dyDescent="0.25">
      <c r="B684" s="127"/>
      <c r="C684" s="127"/>
      <c r="D684" s="106" t="s">
        <v>10326</v>
      </c>
      <c r="E684" s="106"/>
      <c r="F684" s="47">
        <v>0</v>
      </c>
      <c r="G684" s="47">
        <v>0</v>
      </c>
      <c r="H684" s="47">
        <v>0</v>
      </c>
      <c r="I684" s="79">
        <v>0</v>
      </c>
      <c r="J684" s="47">
        <v>7</v>
      </c>
      <c r="K684" s="47">
        <v>7</v>
      </c>
      <c r="L684" s="47">
        <v>1</v>
      </c>
      <c r="M684" s="79">
        <v>1</v>
      </c>
      <c r="O684" s="90">
        <f t="shared" si="20"/>
        <v>0</v>
      </c>
      <c r="P684" s="101"/>
      <c r="R684" s="90">
        <f t="shared" si="21"/>
        <v>1.6773851578251694E-6</v>
      </c>
    </row>
    <row r="685" spans="2:18" x14ac:dyDescent="0.25">
      <c r="B685" s="127"/>
      <c r="C685" s="127"/>
      <c r="D685" s="106" t="s">
        <v>10327</v>
      </c>
      <c r="E685" s="106" t="s">
        <v>9725</v>
      </c>
      <c r="F685" s="47">
        <v>1</v>
      </c>
      <c r="G685" s="47">
        <v>1</v>
      </c>
      <c r="H685" s="47">
        <v>1</v>
      </c>
      <c r="I685" s="79">
        <v>1</v>
      </c>
      <c r="J685" s="47">
        <v>2</v>
      </c>
      <c r="K685" s="47">
        <v>2</v>
      </c>
      <c r="L685" s="47">
        <v>0</v>
      </c>
      <c r="M685" s="79">
        <v>0</v>
      </c>
      <c r="O685" s="90">
        <f t="shared" si="20"/>
        <v>2.6674846953065606E-6</v>
      </c>
      <c r="P685" s="101"/>
      <c r="R685" s="90">
        <f t="shared" si="21"/>
        <v>0</v>
      </c>
    </row>
    <row r="686" spans="2:18" x14ac:dyDescent="0.25">
      <c r="B686" s="127"/>
      <c r="C686" s="127"/>
      <c r="D686" s="106" t="s">
        <v>10328</v>
      </c>
      <c r="E686" s="106" t="s">
        <v>9730</v>
      </c>
      <c r="F686" s="47">
        <v>15</v>
      </c>
      <c r="G686" s="47">
        <v>15</v>
      </c>
      <c r="H686" s="47">
        <v>15</v>
      </c>
      <c r="I686" s="79">
        <v>2</v>
      </c>
      <c r="J686" s="47">
        <v>5</v>
      </c>
      <c r="K686" s="47">
        <v>5</v>
      </c>
      <c r="L686" s="47">
        <v>0</v>
      </c>
      <c r="M686" s="79">
        <v>0</v>
      </c>
      <c r="O686" s="90">
        <f t="shared" si="20"/>
        <v>5.3349693906131213E-6</v>
      </c>
      <c r="P686" s="101"/>
      <c r="R686" s="90">
        <f t="shared" si="21"/>
        <v>0</v>
      </c>
    </row>
    <row r="687" spans="2:18" x14ac:dyDescent="0.25">
      <c r="B687" s="127"/>
      <c r="C687" s="127"/>
      <c r="D687" s="106" t="s">
        <v>10329</v>
      </c>
      <c r="E687" s="106" t="s">
        <v>10139</v>
      </c>
      <c r="F687" s="47">
        <v>1</v>
      </c>
      <c r="G687" s="47">
        <v>1</v>
      </c>
      <c r="H687" s="47">
        <v>1</v>
      </c>
      <c r="I687" s="79">
        <v>1</v>
      </c>
      <c r="J687" s="47">
        <v>1</v>
      </c>
      <c r="K687" s="47">
        <v>1</v>
      </c>
      <c r="L687" s="47">
        <v>0</v>
      </c>
      <c r="M687" s="79">
        <v>0</v>
      </c>
      <c r="O687" s="90">
        <f t="shared" si="20"/>
        <v>2.6674846953065606E-6</v>
      </c>
      <c r="P687" s="101"/>
      <c r="R687" s="90">
        <f t="shared" si="21"/>
        <v>0</v>
      </c>
    </row>
    <row r="688" spans="2:18" x14ac:dyDescent="0.25">
      <c r="B688" s="127"/>
      <c r="C688" s="127"/>
      <c r="D688" s="106" t="s">
        <v>10330</v>
      </c>
      <c r="E688" s="106" t="s">
        <v>10139</v>
      </c>
      <c r="F688" s="47">
        <v>2</v>
      </c>
      <c r="G688" s="47">
        <v>2</v>
      </c>
      <c r="H688" s="47">
        <v>2</v>
      </c>
      <c r="I688" s="79">
        <v>1</v>
      </c>
      <c r="J688" s="47">
        <v>1</v>
      </c>
      <c r="K688" s="47">
        <v>1</v>
      </c>
      <c r="L688" s="47">
        <v>0</v>
      </c>
      <c r="M688" s="79">
        <v>0</v>
      </c>
      <c r="O688" s="90">
        <f t="shared" si="20"/>
        <v>2.6674846953065606E-6</v>
      </c>
      <c r="P688" s="101"/>
      <c r="R688" s="90">
        <f t="shared" si="21"/>
        <v>0</v>
      </c>
    </row>
    <row r="689" spans="2:18" x14ac:dyDescent="0.25">
      <c r="B689" s="127"/>
      <c r="C689" s="127"/>
      <c r="D689" s="106" t="s">
        <v>10331</v>
      </c>
      <c r="E689" s="106" t="s">
        <v>10139</v>
      </c>
      <c r="F689" s="47">
        <v>1</v>
      </c>
      <c r="G689" s="47">
        <v>1</v>
      </c>
      <c r="H689" s="47">
        <v>1</v>
      </c>
      <c r="I689" s="79">
        <v>1</v>
      </c>
      <c r="J689" s="47">
        <v>1</v>
      </c>
      <c r="K689" s="47">
        <v>1</v>
      </c>
      <c r="L689" s="47">
        <v>0</v>
      </c>
      <c r="M689" s="79">
        <v>0</v>
      </c>
      <c r="O689" s="90">
        <f t="shared" si="20"/>
        <v>2.6674846953065606E-6</v>
      </c>
      <c r="P689" s="101"/>
      <c r="R689" s="90">
        <f t="shared" si="21"/>
        <v>0</v>
      </c>
    </row>
    <row r="690" spans="2:18" x14ac:dyDescent="0.25">
      <c r="B690" s="127"/>
      <c r="C690" s="127"/>
      <c r="D690" s="106" t="s">
        <v>10332</v>
      </c>
      <c r="E690" s="106" t="s">
        <v>9725</v>
      </c>
      <c r="F690" s="47">
        <v>1</v>
      </c>
      <c r="G690" s="47">
        <v>1</v>
      </c>
      <c r="H690" s="47">
        <v>1</v>
      </c>
      <c r="I690" s="79">
        <v>0</v>
      </c>
      <c r="J690" s="47">
        <v>2</v>
      </c>
      <c r="K690" s="47">
        <v>2</v>
      </c>
      <c r="L690" s="47">
        <v>0</v>
      </c>
      <c r="M690" s="79">
        <v>1</v>
      </c>
      <c r="O690" s="90">
        <f t="shared" si="20"/>
        <v>0</v>
      </c>
      <c r="P690" s="101"/>
      <c r="R690" s="90">
        <f t="shared" si="21"/>
        <v>1.6773851578251694E-6</v>
      </c>
    </row>
    <row r="691" spans="2:18" x14ac:dyDescent="0.25">
      <c r="B691" s="127"/>
      <c r="C691" s="127"/>
      <c r="D691" s="106" t="s">
        <v>10333</v>
      </c>
      <c r="E691" s="106" t="s">
        <v>9725</v>
      </c>
      <c r="F691" s="47">
        <v>1</v>
      </c>
      <c r="G691" s="47">
        <v>1</v>
      </c>
      <c r="H691" s="47">
        <v>1</v>
      </c>
      <c r="I691" s="79">
        <v>1</v>
      </c>
      <c r="J691" s="47">
        <v>2</v>
      </c>
      <c r="K691" s="47">
        <v>2</v>
      </c>
      <c r="L691" s="47">
        <v>0</v>
      </c>
      <c r="M691" s="79">
        <v>0</v>
      </c>
      <c r="O691" s="90">
        <f t="shared" si="20"/>
        <v>2.6674846953065606E-6</v>
      </c>
      <c r="P691" s="101"/>
      <c r="R691" s="90">
        <f t="shared" si="21"/>
        <v>0</v>
      </c>
    </row>
    <row r="692" spans="2:18" x14ac:dyDescent="0.25">
      <c r="B692" s="127"/>
      <c r="C692" s="127"/>
      <c r="D692" s="106" t="s">
        <v>10334</v>
      </c>
      <c r="E692" s="106" t="s">
        <v>9725</v>
      </c>
      <c r="F692" s="47">
        <v>1</v>
      </c>
      <c r="G692" s="47">
        <v>1</v>
      </c>
      <c r="H692" s="47">
        <v>1</v>
      </c>
      <c r="I692" s="79">
        <v>1</v>
      </c>
      <c r="J692" s="47">
        <v>2</v>
      </c>
      <c r="K692" s="47">
        <v>2</v>
      </c>
      <c r="L692" s="47">
        <v>0</v>
      </c>
      <c r="M692" s="79">
        <v>0</v>
      </c>
      <c r="O692" s="90">
        <f t="shared" si="20"/>
        <v>2.6674846953065606E-6</v>
      </c>
      <c r="P692" s="101"/>
      <c r="R692" s="90">
        <f t="shared" si="21"/>
        <v>0</v>
      </c>
    </row>
    <row r="693" spans="2:18" x14ac:dyDescent="0.25">
      <c r="B693" s="127"/>
      <c r="C693" s="127"/>
      <c r="D693" s="127" t="s">
        <v>10335</v>
      </c>
      <c r="E693" s="106" t="s">
        <v>9743</v>
      </c>
      <c r="F693" s="47">
        <v>1</v>
      </c>
      <c r="G693" s="47">
        <v>1</v>
      </c>
      <c r="H693" s="47">
        <v>1</v>
      </c>
      <c r="I693" s="79">
        <v>1</v>
      </c>
      <c r="J693" s="47">
        <v>0</v>
      </c>
      <c r="K693" s="47">
        <v>0</v>
      </c>
      <c r="L693" s="47">
        <v>0</v>
      </c>
      <c r="M693" s="79">
        <v>0</v>
      </c>
      <c r="O693" s="90">
        <f t="shared" si="20"/>
        <v>2.6674846953065606E-6</v>
      </c>
      <c r="P693" s="101"/>
      <c r="R693" s="90">
        <f t="shared" si="21"/>
        <v>0</v>
      </c>
    </row>
    <row r="694" spans="2:18" x14ac:dyDescent="0.25">
      <c r="B694" s="127"/>
      <c r="C694" s="127"/>
      <c r="D694" s="127"/>
      <c r="E694" s="106" t="s">
        <v>9725</v>
      </c>
      <c r="F694" s="47">
        <v>2</v>
      </c>
      <c r="G694" s="47">
        <v>2</v>
      </c>
      <c r="H694" s="47">
        <v>2</v>
      </c>
      <c r="I694" s="79">
        <v>1</v>
      </c>
      <c r="J694" s="47">
        <v>2</v>
      </c>
      <c r="K694" s="47">
        <v>2</v>
      </c>
      <c r="L694" s="47">
        <v>0</v>
      </c>
      <c r="M694" s="79">
        <v>0</v>
      </c>
      <c r="O694" s="90">
        <f t="shared" si="20"/>
        <v>2.6674846953065606E-6</v>
      </c>
      <c r="P694" s="101"/>
      <c r="R694" s="90">
        <f t="shared" si="21"/>
        <v>0</v>
      </c>
    </row>
    <row r="695" spans="2:18" x14ac:dyDescent="0.25">
      <c r="B695" s="127"/>
      <c r="C695" s="127"/>
      <c r="D695" s="106" t="s">
        <v>10336</v>
      </c>
      <c r="E695" s="106" t="s">
        <v>9725</v>
      </c>
      <c r="F695" s="47">
        <v>1</v>
      </c>
      <c r="G695" s="47">
        <v>1</v>
      </c>
      <c r="H695" s="47">
        <v>1</v>
      </c>
      <c r="I695" s="79">
        <v>0</v>
      </c>
      <c r="J695" s="47">
        <v>2</v>
      </c>
      <c r="K695" s="47">
        <v>2</v>
      </c>
      <c r="L695" s="47">
        <v>0</v>
      </c>
      <c r="M695" s="79">
        <v>1</v>
      </c>
      <c r="O695" s="90">
        <f t="shared" si="20"/>
        <v>0</v>
      </c>
      <c r="P695" s="101"/>
      <c r="R695" s="90">
        <f t="shared" si="21"/>
        <v>1.6773851578251694E-6</v>
      </c>
    </row>
    <row r="696" spans="2:18" x14ac:dyDescent="0.25">
      <c r="B696" s="127"/>
      <c r="C696" s="127"/>
      <c r="D696" s="106" t="s">
        <v>10337</v>
      </c>
      <c r="E696" s="106" t="s">
        <v>9725</v>
      </c>
      <c r="F696" s="47">
        <v>4</v>
      </c>
      <c r="G696" s="47">
        <v>4</v>
      </c>
      <c r="H696" s="47">
        <v>4</v>
      </c>
      <c r="I696" s="79">
        <v>0</v>
      </c>
      <c r="J696" s="47">
        <v>3</v>
      </c>
      <c r="K696" s="47">
        <v>3</v>
      </c>
      <c r="L696" s="47">
        <v>0</v>
      </c>
      <c r="M696" s="79">
        <v>1</v>
      </c>
      <c r="O696" s="90">
        <f t="shared" si="20"/>
        <v>0</v>
      </c>
      <c r="P696" s="101"/>
      <c r="R696" s="90">
        <f t="shared" si="21"/>
        <v>1.6773851578251694E-6</v>
      </c>
    </row>
    <row r="697" spans="2:18" x14ac:dyDescent="0.25">
      <c r="B697" s="127"/>
      <c r="C697" s="127"/>
      <c r="D697" s="106" t="s">
        <v>10338</v>
      </c>
      <c r="E697" s="106" t="s">
        <v>9725</v>
      </c>
      <c r="F697" s="47">
        <v>1</v>
      </c>
      <c r="G697" s="47">
        <v>1</v>
      </c>
      <c r="H697" s="47">
        <v>1</v>
      </c>
      <c r="I697" s="79">
        <v>0</v>
      </c>
      <c r="J697" s="47">
        <v>2</v>
      </c>
      <c r="K697" s="47">
        <v>2</v>
      </c>
      <c r="L697" s="47">
        <v>0</v>
      </c>
      <c r="M697" s="79">
        <v>1</v>
      </c>
      <c r="O697" s="90">
        <f t="shared" si="20"/>
        <v>0</v>
      </c>
      <c r="P697" s="101"/>
      <c r="R697" s="90">
        <f t="shared" si="21"/>
        <v>1.6773851578251694E-6</v>
      </c>
    </row>
    <row r="698" spans="2:18" x14ac:dyDescent="0.25">
      <c r="B698" s="127"/>
      <c r="C698" s="127"/>
      <c r="D698" s="106" t="s">
        <v>10339</v>
      </c>
      <c r="E698" s="106" t="s">
        <v>9743</v>
      </c>
      <c r="F698" s="47">
        <v>5</v>
      </c>
      <c r="G698" s="47">
        <v>5</v>
      </c>
      <c r="H698" s="47">
        <v>5</v>
      </c>
      <c r="I698" s="79">
        <v>0</v>
      </c>
      <c r="J698" s="47">
        <v>1</v>
      </c>
      <c r="K698" s="47">
        <v>1</v>
      </c>
      <c r="L698" s="47">
        <v>0</v>
      </c>
      <c r="M698" s="79">
        <v>1</v>
      </c>
      <c r="O698" s="90">
        <f t="shared" si="20"/>
        <v>0</v>
      </c>
      <c r="P698" s="101"/>
      <c r="R698" s="90">
        <f t="shared" si="21"/>
        <v>1.6773851578251694E-6</v>
      </c>
    </row>
    <row r="699" spans="2:18" x14ac:dyDescent="0.25">
      <c r="B699" s="127"/>
      <c r="C699" s="127"/>
      <c r="D699" s="106" t="s">
        <v>10340</v>
      </c>
      <c r="E699" s="106" t="s">
        <v>9730</v>
      </c>
      <c r="F699" s="47">
        <v>7</v>
      </c>
      <c r="G699" s="47">
        <v>7</v>
      </c>
      <c r="H699" s="47">
        <v>7</v>
      </c>
      <c r="I699" s="79">
        <v>0</v>
      </c>
      <c r="J699" s="47">
        <v>5</v>
      </c>
      <c r="K699" s="47">
        <v>5</v>
      </c>
      <c r="L699" s="47">
        <v>0</v>
      </c>
      <c r="M699" s="79">
        <v>1</v>
      </c>
      <c r="O699" s="90">
        <f t="shared" si="20"/>
        <v>0</v>
      </c>
      <c r="P699" s="101"/>
      <c r="R699" s="90">
        <f t="shared" si="21"/>
        <v>1.6773851578251694E-6</v>
      </c>
    </row>
    <row r="700" spans="2:18" x14ac:dyDescent="0.25">
      <c r="B700" s="127"/>
      <c r="C700" s="127"/>
      <c r="D700" s="106" t="s">
        <v>10341</v>
      </c>
      <c r="E700" s="106" t="s">
        <v>9776</v>
      </c>
      <c r="F700" s="47">
        <v>1</v>
      </c>
      <c r="G700" s="47">
        <v>1</v>
      </c>
      <c r="H700" s="47">
        <v>1</v>
      </c>
      <c r="I700" s="79">
        <v>1</v>
      </c>
      <c r="J700" s="47">
        <v>2</v>
      </c>
      <c r="K700" s="47">
        <v>2</v>
      </c>
      <c r="L700" s="47">
        <v>0</v>
      </c>
      <c r="M700" s="79">
        <v>1</v>
      </c>
      <c r="O700" s="90">
        <f t="shared" si="20"/>
        <v>2.6674846953065606E-6</v>
      </c>
      <c r="P700" s="101"/>
      <c r="R700" s="90">
        <f t="shared" si="21"/>
        <v>1.6773851578251694E-6</v>
      </c>
    </row>
    <row r="701" spans="2:18" x14ac:dyDescent="0.25">
      <c r="B701" s="127"/>
      <c r="C701" s="127"/>
      <c r="D701" s="106" t="s">
        <v>10342</v>
      </c>
      <c r="E701" s="106" t="s">
        <v>9725</v>
      </c>
      <c r="F701" s="47">
        <v>10</v>
      </c>
      <c r="G701" s="47">
        <v>10</v>
      </c>
      <c r="H701" s="47">
        <v>10</v>
      </c>
      <c r="I701" s="79">
        <v>1</v>
      </c>
      <c r="J701" s="47">
        <v>5</v>
      </c>
      <c r="K701" s="47">
        <v>5</v>
      </c>
      <c r="L701" s="47">
        <v>0</v>
      </c>
      <c r="M701" s="79">
        <v>0</v>
      </c>
      <c r="O701" s="90">
        <f t="shared" si="20"/>
        <v>2.6674846953065606E-6</v>
      </c>
      <c r="P701" s="101"/>
      <c r="R701" s="90">
        <f t="shared" si="21"/>
        <v>0</v>
      </c>
    </row>
    <row r="702" spans="2:18" x14ac:dyDescent="0.25">
      <c r="B702" s="127"/>
      <c r="C702" s="127"/>
      <c r="D702" s="106" t="s">
        <v>10343</v>
      </c>
      <c r="E702" s="106" t="s">
        <v>9725</v>
      </c>
      <c r="F702" s="47">
        <v>1</v>
      </c>
      <c r="G702" s="47">
        <v>1</v>
      </c>
      <c r="H702" s="47">
        <v>1</v>
      </c>
      <c r="I702" s="79">
        <v>1</v>
      </c>
      <c r="J702" s="47">
        <v>2</v>
      </c>
      <c r="K702" s="47">
        <v>2</v>
      </c>
      <c r="L702" s="47">
        <v>0</v>
      </c>
      <c r="M702" s="79">
        <v>0</v>
      </c>
      <c r="O702" s="90">
        <f t="shared" si="20"/>
        <v>2.6674846953065606E-6</v>
      </c>
      <c r="P702" s="101"/>
      <c r="R702" s="90">
        <f t="shared" si="21"/>
        <v>0</v>
      </c>
    </row>
    <row r="703" spans="2:18" x14ac:dyDescent="0.25">
      <c r="B703" s="127"/>
      <c r="C703" s="127"/>
      <c r="D703" s="106" t="s">
        <v>10344</v>
      </c>
      <c r="E703" s="106" t="s">
        <v>9730</v>
      </c>
      <c r="F703" s="47">
        <v>11</v>
      </c>
      <c r="G703" s="47">
        <v>11</v>
      </c>
      <c r="H703" s="47">
        <v>11</v>
      </c>
      <c r="I703" s="79">
        <v>1</v>
      </c>
      <c r="J703" s="47">
        <v>6</v>
      </c>
      <c r="K703" s="47">
        <v>6</v>
      </c>
      <c r="L703" s="47">
        <v>0</v>
      </c>
      <c r="M703" s="79">
        <v>0</v>
      </c>
      <c r="O703" s="90">
        <f t="shared" si="20"/>
        <v>2.6674846953065606E-6</v>
      </c>
      <c r="P703" s="101"/>
      <c r="R703" s="90">
        <f t="shared" si="21"/>
        <v>0</v>
      </c>
    </row>
    <row r="704" spans="2:18" x14ac:dyDescent="0.25">
      <c r="B704" s="127"/>
      <c r="C704" s="127"/>
      <c r="D704" s="106" t="s">
        <v>10345</v>
      </c>
      <c r="E704" s="106" t="s">
        <v>9743</v>
      </c>
      <c r="F704" s="47">
        <v>6</v>
      </c>
      <c r="G704" s="47">
        <v>6</v>
      </c>
      <c r="H704" s="47">
        <v>6</v>
      </c>
      <c r="I704" s="79">
        <v>0</v>
      </c>
      <c r="J704" s="47">
        <v>1</v>
      </c>
      <c r="K704" s="47">
        <v>1</v>
      </c>
      <c r="L704" s="47">
        <v>0</v>
      </c>
      <c r="M704" s="79">
        <v>1</v>
      </c>
      <c r="O704" s="90">
        <f t="shared" si="20"/>
        <v>0</v>
      </c>
      <c r="P704" s="101"/>
      <c r="R704" s="90">
        <f t="shared" si="21"/>
        <v>1.6773851578251694E-6</v>
      </c>
    </row>
    <row r="705" spans="2:18" x14ac:dyDescent="0.25">
      <c r="B705" s="127"/>
      <c r="C705" s="127"/>
      <c r="D705" s="106" t="s">
        <v>10346</v>
      </c>
      <c r="E705" s="106" t="s">
        <v>9725</v>
      </c>
      <c r="F705" s="47">
        <v>1</v>
      </c>
      <c r="G705" s="47">
        <v>1</v>
      </c>
      <c r="H705" s="47">
        <v>1</v>
      </c>
      <c r="I705" s="79">
        <v>1</v>
      </c>
      <c r="J705" s="47">
        <v>2</v>
      </c>
      <c r="K705" s="47">
        <v>2</v>
      </c>
      <c r="L705" s="47">
        <v>0</v>
      </c>
      <c r="M705" s="79">
        <v>0</v>
      </c>
      <c r="O705" s="90">
        <f t="shared" si="20"/>
        <v>2.6674846953065606E-6</v>
      </c>
      <c r="P705" s="101"/>
      <c r="R705" s="90">
        <f t="shared" si="21"/>
        <v>0</v>
      </c>
    </row>
    <row r="706" spans="2:18" x14ac:dyDescent="0.25">
      <c r="B706" s="127"/>
      <c r="C706" s="127"/>
      <c r="D706" s="106" t="s">
        <v>10347</v>
      </c>
      <c r="E706" s="106" t="s">
        <v>9725</v>
      </c>
      <c r="F706" s="47">
        <v>1</v>
      </c>
      <c r="G706" s="47">
        <v>1</v>
      </c>
      <c r="H706" s="47">
        <v>1</v>
      </c>
      <c r="I706" s="79">
        <v>1</v>
      </c>
      <c r="J706" s="47">
        <v>2</v>
      </c>
      <c r="K706" s="47">
        <v>2</v>
      </c>
      <c r="L706" s="47">
        <v>0</v>
      </c>
      <c r="M706" s="79">
        <v>0</v>
      </c>
      <c r="O706" s="90">
        <f t="shared" si="20"/>
        <v>2.6674846953065606E-6</v>
      </c>
      <c r="P706" s="101"/>
      <c r="R706" s="90">
        <f t="shared" si="21"/>
        <v>0</v>
      </c>
    </row>
    <row r="707" spans="2:18" x14ac:dyDescent="0.25">
      <c r="B707" s="127"/>
      <c r="C707" s="127"/>
      <c r="D707" s="106" t="s">
        <v>10348</v>
      </c>
      <c r="E707" s="106" t="s">
        <v>9725</v>
      </c>
      <c r="F707" s="47">
        <v>1</v>
      </c>
      <c r="G707" s="47">
        <v>1</v>
      </c>
      <c r="H707" s="47">
        <v>1</v>
      </c>
      <c r="I707" s="79">
        <v>1</v>
      </c>
      <c r="J707" s="47">
        <v>2</v>
      </c>
      <c r="K707" s="47">
        <v>2</v>
      </c>
      <c r="L707" s="47">
        <v>0</v>
      </c>
      <c r="M707" s="79">
        <v>0</v>
      </c>
      <c r="O707" s="90">
        <f t="shared" si="20"/>
        <v>2.6674846953065606E-6</v>
      </c>
      <c r="P707" s="101"/>
      <c r="R707" s="90">
        <f t="shared" si="21"/>
        <v>0</v>
      </c>
    </row>
    <row r="708" spans="2:18" x14ac:dyDescent="0.25">
      <c r="B708" s="127"/>
      <c r="C708" s="127"/>
      <c r="D708" s="106" t="s">
        <v>10349</v>
      </c>
      <c r="E708" s="106" t="s">
        <v>9725</v>
      </c>
      <c r="F708" s="47">
        <v>2</v>
      </c>
      <c r="G708" s="47">
        <v>2</v>
      </c>
      <c r="H708" s="47">
        <v>2</v>
      </c>
      <c r="I708" s="79">
        <v>1</v>
      </c>
      <c r="J708" s="47">
        <v>2</v>
      </c>
      <c r="K708" s="47">
        <v>2</v>
      </c>
      <c r="L708" s="47">
        <v>0</v>
      </c>
      <c r="M708" s="79">
        <v>0</v>
      </c>
      <c r="O708" s="90">
        <f t="shared" si="20"/>
        <v>2.6674846953065606E-6</v>
      </c>
      <c r="P708" s="101"/>
      <c r="R708" s="90">
        <f t="shared" si="21"/>
        <v>0</v>
      </c>
    </row>
    <row r="709" spans="2:18" x14ac:dyDescent="0.25">
      <c r="B709" s="127"/>
      <c r="C709" s="127"/>
      <c r="D709" s="106" t="s">
        <v>10350</v>
      </c>
      <c r="E709" s="106" t="s">
        <v>9725</v>
      </c>
      <c r="F709" s="47">
        <v>1</v>
      </c>
      <c r="G709" s="47">
        <v>1</v>
      </c>
      <c r="H709" s="47">
        <v>1</v>
      </c>
      <c r="I709" s="79">
        <v>1</v>
      </c>
      <c r="J709" s="47">
        <v>2</v>
      </c>
      <c r="K709" s="47">
        <v>2</v>
      </c>
      <c r="L709" s="47">
        <v>0</v>
      </c>
      <c r="M709" s="79">
        <v>0</v>
      </c>
      <c r="O709" s="90">
        <f t="shared" si="20"/>
        <v>2.6674846953065606E-6</v>
      </c>
      <c r="P709" s="101"/>
      <c r="R709" s="90">
        <f t="shared" si="21"/>
        <v>0</v>
      </c>
    </row>
    <row r="710" spans="2:18" x14ac:dyDescent="0.25">
      <c r="B710" s="127"/>
      <c r="C710" s="127"/>
      <c r="D710" s="106" t="s">
        <v>10351</v>
      </c>
      <c r="E710" s="106" t="s">
        <v>9725</v>
      </c>
      <c r="F710" s="47">
        <v>1</v>
      </c>
      <c r="G710" s="47">
        <v>1</v>
      </c>
      <c r="H710" s="47">
        <v>1</v>
      </c>
      <c r="I710" s="79">
        <v>1</v>
      </c>
      <c r="J710" s="47">
        <v>2</v>
      </c>
      <c r="K710" s="47">
        <v>2</v>
      </c>
      <c r="L710" s="47">
        <v>0</v>
      </c>
      <c r="M710" s="79">
        <v>0</v>
      </c>
      <c r="O710" s="90">
        <f t="shared" si="20"/>
        <v>2.6674846953065606E-6</v>
      </c>
      <c r="P710" s="101"/>
      <c r="R710" s="90">
        <f t="shared" si="21"/>
        <v>0</v>
      </c>
    </row>
    <row r="711" spans="2:18" x14ac:dyDescent="0.25">
      <c r="B711" s="127"/>
      <c r="C711" s="127"/>
      <c r="D711" s="106" t="s">
        <v>10352</v>
      </c>
      <c r="E711" s="106" t="s">
        <v>9725</v>
      </c>
      <c r="F711" s="47">
        <v>1</v>
      </c>
      <c r="G711" s="47">
        <v>1</v>
      </c>
      <c r="H711" s="47">
        <v>1</v>
      </c>
      <c r="I711" s="79">
        <v>1</v>
      </c>
      <c r="J711" s="47">
        <v>2</v>
      </c>
      <c r="K711" s="47">
        <v>2</v>
      </c>
      <c r="L711" s="47">
        <v>0</v>
      </c>
      <c r="M711" s="79">
        <v>0</v>
      </c>
      <c r="O711" s="90">
        <f t="shared" ref="O711:O774" si="22">I711/$O$3</f>
        <v>2.6674846953065606E-6</v>
      </c>
      <c r="P711" s="101"/>
      <c r="R711" s="90">
        <f t="shared" ref="R711:R774" si="23">M711/$R$3</f>
        <v>0</v>
      </c>
    </row>
    <row r="712" spans="2:18" x14ac:dyDescent="0.25">
      <c r="B712" s="127"/>
      <c r="C712" s="127"/>
      <c r="D712" s="106" t="s">
        <v>10353</v>
      </c>
      <c r="E712" s="106" t="s">
        <v>9725</v>
      </c>
      <c r="F712" s="47">
        <v>1</v>
      </c>
      <c r="G712" s="47">
        <v>1</v>
      </c>
      <c r="H712" s="47">
        <v>1</v>
      </c>
      <c r="I712" s="79">
        <v>1</v>
      </c>
      <c r="J712" s="47">
        <v>2</v>
      </c>
      <c r="K712" s="47">
        <v>2</v>
      </c>
      <c r="L712" s="47">
        <v>0</v>
      </c>
      <c r="M712" s="79">
        <v>0</v>
      </c>
      <c r="O712" s="90">
        <f t="shared" si="22"/>
        <v>2.6674846953065606E-6</v>
      </c>
      <c r="P712" s="101"/>
      <c r="R712" s="90">
        <f t="shared" si="23"/>
        <v>0</v>
      </c>
    </row>
    <row r="713" spans="2:18" x14ac:dyDescent="0.25">
      <c r="B713" s="127"/>
      <c r="C713" s="127"/>
      <c r="D713" s="106" t="s">
        <v>10354</v>
      </c>
      <c r="E713" s="106" t="s">
        <v>9725</v>
      </c>
      <c r="F713" s="47">
        <v>1</v>
      </c>
      <c r="G713" s="47">
        <v>1</v>
      </c>
      <c r="H713" s="47">
        <v>1</v>
      </c>
      <c r="I713" s="79">
        <v>1</v>
      </c>
      <c r="J713" s="47">
        <v>2</v>
      </c>
      <c r="K713" s="47">
        <v>2</v>
      </c>
      <c r="L713" s="47">
        <v>0</v>
      </c>
      <c r="M713" s="79">
        <v>0</v>
      </c>
      <c r="O713" s="90">
        <f t="shared" si="22"/>
        <v>2.6674846953065606E-6</v>
      </c>
      <c r="P713" s="101"/>
      <c r="R713" s="90">
        <f t="shared" si="23"/>
        <v>0</v>
      </c>
    </row>
    <row r="714" spans="2:18" x14ac:dyDescent="0.25">
      <c r="B714" s="127"/>
      <c r="C714" s="127"/>
      <c r="D714" s="106" t="s">
        <v>10355</v>
      </c>
      <c r="E714" s="106" t="s">
        <v>9730</v>
      </c>
      <c r="F714" s="47">
        <v>1</v>
      </c>
      <c r="G714" s="47">
        <v>1</v>
      </c>
      <c r="H714" s="47">
        <v>1</v>
      </c>
      <c r="I714" s="79">
        <v>1</v>
      </c>
      <c r="J714" s="47">
        <v>1</v>
      </c>
      <c r="K714" s="47">
        <v>1</v>
      </c>
      <c r="L714" s="47">
        <v>0</v>
      </c>
      <c r="M714" s="79">
        <v>0</v>
      </c>
      <c r="O714" s="90">
        <f t="shared" si="22"/>
        <v>2.6674846953065606E-6</v>
      </c>
      <c r="P714" s="101"/>
      <c r="R714" s="90">
        <f t="shared" si="23"/>
        <v>0</v>
      </c>
    </row>
    <row r="715" spans="2:18" x14ac:dyDescent="0.25">
      <c r="B715" s="127"/>
      <c r="C715" s="127"/>
      <c r="D715" s="127" t="s">
        <v>10356</v>
      </c>
      <c r="E715" s="106" t="s">
        <v>9743</v>
      </c>
      <c r="F715" s="47">
        <v>3</v>
      </c>
      <c r="G715" s="47">
        <v>3</v>
      </c>
      <c r="H715" s="47">
        <v>3</v>
      </c>
      <c r="I715" s="79">
        <v>0</v>
      </c>
      <c r="J715" s="47">
        <v>1</v>
      </c>
      <c r="K715" s="47">
        <v>1</v>
      </c>
      <c r="L715" s="47">
        <v>0</v>
      </c>
      <c r="M715" s="79">
        <v>1</v>
      </c>
      <c r="O715" s="90">
        <f t="shared" si="22"/>
        <v>0</v>
      </c>
      <c r="P715" s="101"/>
      <c r="R715" s="90">
        <f t="shared" si="23"/>
        <v>1.6773851578251694E-6</v>
      </c>
    </row>
    <row r="716" spans="2:18" x14ac:dyDescent="0.25">
      <c r="B716" s="127"/>
      <c r="C716" s="127"/>
      <c r="D716" s="127"/>
      <c r="E716" s="106" t="s">
        <v>9730</v>
      </c>
      <c r="F716" s="47">
        <v>11</v>
      </c>
      <c r="G716" s="47">
        <v>11</v>
      </c>
      <c r="H716" s="47">
        <v>11</v>
      </c>
      <c r="I716" s="79">
        <v>2</v>
      </c>
      <c r="J716" s="47">
        <v>4</v>
      </c>
      <c r="K716" s="47">
        <v>4</v>
      </c>
      <c r="L716" s="47">
        <v>0</v>
      </c>
      <c r="M716" s="79">
        <v>0</v>
      </c>
      <c r="O716" s="90">
        <f t="shared" si="22"/>
        <v>5.3349693906131213E-6</v>
      </c>
      <c r="P716" s="101"/>
      <c r="R716" s="90">
        <f t="shared" si="23"/>
        <v>0</v>
      </c>
    </row>
    <row r="717" spans="2:18" x14ac:dyDescent="0.25">
      <c r="B717" s="127"/>
      <c r="C717" s="127"/>
      <c r="D717" s="106" t="s">
        <v>10357</v>
      </c>
      <c r="E717" s="106" t="s">
        <v>9730</v>
      </c>
      <c r="F717" s="47">
        <v>10</v>
      </c>
      <c r="G717" s="47">
        <v>10</v>
      </c>
      <c r="H717" s="47">
        <v>10</v>
      </c>
      <c r="I717" s="79">
        <v>4</v>
      </c>
      <c r="J717" s="47">
        <v>4</v>
      </c>
      <c r="K717" s="47">
        <v>4</v>
      </c>
      <c r="L717" s="47">
        <v>0</v>
      </c>
      <c r="M717" s="79">
        <v>0</v>
      </c>
      <c r="O717" s="90">
        <f t="shared" si="22"/>
        <v>1.0669938781226243E-5</v>
      </c>
      <c r="P717" s="101"/>
      <c r="R717" s="90">
        <f t="shared" si="23"/>
        <v>0</v>
      </c>
    </row>
    <row r="718" spans="2:18" x14ac:dyDescent="0.25">
      <c r="B718" s="127"/>
      <c r="C718" s="127"/>
      <c r="D718" s="106" t="s">
        <v>10358</v>
      </c>
      <c r="E718" s="106" t="s">
        <v>9730</v>
      </c>
      <c r="F718" s="47">
        <v>1</v>
      </c>
      <c r="G718" s="47">
        <v>1</v>
      </c>
      <c r="H718" s="47">
        <v>1</v>
      </c>
      <c r="I718" s="79">
        <v>1</v>
      </c>
      <c r="J718" s="47">
        <v>1</v>
      </c>
      <c r="K718" s="47">
        <v>1</v>
      </c>
      <c r="L718" s="47">
        <v>0</v>
      </c>
      <c r="M718" s="79">
        <v>0</v>
      </c>
      <c r="O718" s="90">
        <f t="shared" si="22"/>
        <v>2.6674846953065606E-6</v>
      </c>
      <c r="P718" s="101"/>
      <c r="R718" s="90">
        <f t="shared" si="23"/>
        <v>0</v>
      </c>
    </row>
    <row r="719" spans="2:18" x14ac:dyDescent="0.25">
      <c r="B719" s="127"/>
      <c r="C719" s="127"/>
      <c r="D719" s="106" t="s">
        <v>10359</v>
      </c>
      <c r="E719" s="106" t="s">
        <v>9730</v>
      </c>
      <c r="F719" s="47">
        <v>13</v>
      </c>
      <c r="G719" s="47">
        <v>13</v>
      </c>
      <c r="H719" s="47">
        <v>13</v>
      </c>
      <c r="I719" s="79">
        <v>9</v>
      </c>
      <c r="J719" s="47">
        <v>2</v>
      </c>
      <c r="K719" s="47">
        <v>2</v>
      </c>
      <c r="L719" s="47">
        <v>0</v>
      </c>
      <c r="M719" s="79">
        <v>0</v>
      </c>
      <c r="O719" s="90">
        <f t="shared" si="22"/>
        <v>2.4007362257759047E-5</v>
      </c>
      <c r="P719" s="101"/>
      <c r="R719" s="90">
        <f t="shared" si="23"/>
        <v>0</v>
      </c>
    </row>
    <row r="720" spans="2:18" x14ac:dyDescent="0.25">
      <c r="B720" s="127"/>
      <c r="C720" s="127"/>
      <c r="D720" s="106" t="s">
        <v>10360</v>
      </c>
      <c r="E720" s="106" t="s">
        <v>9730</v>
      </c>
      <c r="F720" s="47">
        <v>15</v>
      </c>
      <c r="G720" s="47">
        <v>15</v>
      </c>
      <c r="H720" s="47">
        <v>15</v>
      </c>
      <c r="I720" s="79">
        <v>1</v>
      </c>
      <c r="J720" s="47">
        <v>3</v>
      </c>
      <c r="K720" s="47">
        <v>3</v>
      </c>
      <c r="L720" s="47">
        <v>0</v>
      </c>
      <c r="M720" s="79">
        <v>0</v>
      </c>
      <c r="O720" s="90">
        <f t="shared" si="22"/>
        <v>2.6674846953065606E-6</v>
      </c>
      <c r="P720" s="101"/>
      <c r="R720" s="90">
        <f t="shared" si="23"/>
        <v>0</v>
      </c>
    </row>
    <row r="721" spans="2:18" x14ac:dyDescent="0.25">
      <c r="B721" s="127"/>
      <c r="C721" s="127"/>
      <c r="D721" s="127" t="s">
        <v>10361</v>
      </c>
      <c r="E721" s="106"/>
      <c r="F721" s="47">
        <v>0</v>
      </c>
      <c r="G721" s="47">
        <v>0</v>
      </c>
      <c r="H721" s="47">
        <v>0</v>
      </c>
      <c r="I721" s="79">
        <v>0</v>
      </c>
      <c r="J721" s="47">
        <v>7</v>
      </c>
      <c r="K721" s="47">
        <v>7</v>
      </c>
      <c r="L721" s="47">
        <v>0</v>
      </c>
      <c r="M721" s="79">
        <v>1</v>
      </c>
      <c r="O721" s="90">
        <f t="shared" si="22"/>
        <v>0</v>
      </c>
      <c r="P721" s="101"/>
      <c r="R721" s="90">
        <f t="shared" si="23"/>
        <v>1.6773851578251694E-6</v>
      </c>
    </row>
    <row r="722" spans="2:18" x14ac:dyDescent="0.25">
      <c r="B722" s="127"/>
      <c r="C722" s="127"/>
      <c r="D722" s="127"/>
      <c r="E722" s="106" t="s">
        <v>9743</v>
      </c>
      <c r="F722" s="47">
        <v>11</v>
      </c>
      <c r="G722" s="47">
        <v>11</v>
      </c>
      <c r="H722" s="47">
        <v>11</v>
      </c>
      <c r="I722" s="79">
        <v>0</v>
      </c>
      <c r="J722" s="47">
        <v>1</v>
      </c>
      <c r="K722" s="47">
        <v>1</v>
      </c>
      <c r="L722" s="47">
        <v>0</v>
      </c>
      <c r="M722" s="79">
        <v>1</v>
      </c>
      <c r="O722" s="90">
        <f t="shared" si="22"/>
        <v>0</v>
      </c>
      <c r="P722" s="101"/>
      <c r="R722" s="90">
        <f t="shared" si="23"/>
        <v>1.6773851578251694E-6</v>
      </c>
    </row>
    <row r="723" spans="2:18" x14ac:dyDescent="0.25">
      <c r="B723" s="127"/>
      <c r="C723" s="127"/>
      <c r="D723" s="106" t="s">
        <v>10362</v>
      </c>
      <c r="E723" s="106" t="s">
        <v>9743</v>
      </c>
      <c r="F723" s="47">
        <v>5</v>
      </c>
      <c r="G723" s="47">
        <v>5</v>
      </c>
      <c r="H723" s="47">
        <v>5</v>
      </c>
      <c r="I723" s="79">
        <v>0</v>
      </c>
      <c r="J723" s="47">
        <v>1</v>
      </c>
      <c r="K723" s="47">
        <v>1</v>
      </c>
      <c r="L723" s="47">
        <v>0</v>
      </c>
      <c r="M723" s="79">
        <v>1</v>
      </c>
      <c r="O723" s="90">
        <f t="shared" si="22"/>
        <v>0</v>
      </c>
      <c r="P723" s="101"/>
      <c r="R723" s="90">
        <f t="shared" si="23"/>
        <v>1.6773851578251694E-6</v>
      </c>
    </row>
    <row r="724" spans="2:18" x14ac:dyDescent="0.25">
      <c r="B724" s="127"/>
      <c r="C724" s="127"/>
      <c r="D724" s="106" t="s">
        <v>10363</v>
      </c>
      <c r="E724" s="106" t="s">
        <v>9743</v>
      </c>
      <c r="F724" s="47">
        <v>11</v>
      </c>
      <c r="G724" s="47">
        <v>11</v>
      </c>
      <c r="H724" s="47">
        <v>11</v>
      </c>
      <c r="I724" s="79">
        <v>0</v>
      </c>
      <c r="J724" s="47">
        <v>3</v>
      </c>
      <c r="K724" s="47">
        <v>3</v>
      </c>
      <c r="L724" s="47">
        <v>0</v>
      </c>
      <c r="M724" s="79">
        <v>2</v>
      </c>
      <c r="O724" s="90">
        <f t="shared" si="22"/>
        <v>0</v>
      </c>
      <c r="P724" s="101"/>
      <c r="R724" s="90">
        <f t="shared" si="23"/>
        <v>3.3547703156503388E-6</v>
      </c>
    </row>
    <row r="725" spans="2:18" x14ac:dyDescent="0.25">
      <c r="B725" s="127"/>
      <c r="C725" s="127"/>
      <c r="D725" s="106" t="s">
        <v>10364</v>
      </c>
      <c r="E725" s="106" t="s">
        <v>9730</v>
      </c>
      <c r="F725" s="47">
        <v>2</v>
      </c>
      <c r="G725" s="47">
        <v>2</v>
      </c>
      <c r="H725" s="47">
        <v>2</v>
      </c>
      <c r="I725" s="79">
        <v>1</v>
      </c>
      <c r="J725" s="47">
        <v>1</v>
      </c>
      <c r="K725" s="47">
        <v>1</v>
      </c>
      <c r="L725" s="47">
        <v>0</v>
      </c>
      <c r="M725" s="79">
        <v>0</v>
      </c>
      <c r="O725" s="90">
        <f t="shared" si="22"/>
        <v>2.6674846953065606E-6</v>
      </c>
      <c r="P725" s="101"/>
      <c r="R725" s="90">
        <f t="shared" si="23"/>
        <v>0</v>
      </c>
    </row>
    <row r="726" spans="2:18" x14ac:dyDescent="0.25">
      <c r="B726" s="127"/>
      <c r="C726" s="127"/>
      <c r="D726" s="106" t="s">
        <v>10365</v>
      </c>
      <c r="E726" s="106" t="s">
        <v>9743</v>
      </c>
      <c r="F726" s="47">
        <v>8</v>
      </c>
      <c r="G726" s="47">
        <v>8</v>
      </c>
      <c r="H726" s="47">
        <v>8</v>
      </c>
      <c r="I726" s="79">
        <v>0</v>
      </c>
      <c r="J726" s="47">
        <v>1</v>
      </c>
      <c r="K726" s="47">
        <v>1</v>
      </c>
      <c r="L726" s="47">
        <v>0</v>
      </c>
      <c r="M726" s="79">
        <v>1</v>
      </c>
      <c r="O726" s="90">
        <f t="shared" si="22"/>
        <v>0</v>
      </c>
      <c r="P726" s="101"/>
      <c r="R726" s="90">
        <f t="shared" si="23"/>
        <v>1.6773851578251694E-6</v>
      </c>
    </row>
    <row r="727" spans="2:18" x14ac:dyDescent="0.25">
      <c r="B727" s="127"/>
      <c r="C727" s="127"/>
      <c r="D727" s="106" t="s">
        <v>10366</v>
      </c>
      <c r="E727" s="106" t="s">
        <v>9725</v>
      </c>
      <c r="F727" s="47">
        <v>2</v>
      </c>
      <c r="G727" s="47">
        <v>2</v>
      </c>
      <c r="H727" s="47">
        <v>2</v>
      </c>
      <c r="I727" s="79">
        <v>1</v>
      </c>
      <c r="J727" s="47">
        <v>3</v>
      </c>
      <c r="K727" s="47">
        <v>3</v>
      </c>
      <c r="L727" s="47">
        <v>0</v>
      </c>
      <c r="M727" s="79">
        <v>0</v>
      </c>
      <c r="O727" s="90">
        <f t="shared" si="22"/>
        <v>2.6674846953065606E-6</v>
      </c>
      <c r="P727" s="101"/>
      <c r="R727" s="90">
        <f t="shared" si="23"/>
        <v>0</v>
      </c>
    </row>
    <row r="728" spans="2:18" x14ac:dyDescent="0.25">
      <c r="B728" s="127"/>
      <c r="C728" s="127"/>
      <c r="D728" s="106" t="s">
        <v>10367</v>
      </c>
      <c r="E728" s="106" t="s">
        <v>9725</v>
      </c>
      <c r="F728" s="47">
        <v>4</v>
      </c>
      <c r="G728" s="47">
        <v>4</v>
      </c>
      <c r="H728" s="47">
        <v>4</v>
      </c>
      <c r="I728" s="79">
        <v>2</v>
      </c>
      <c r="J728" s="47">
        <v>3</v>
      </c>
      <c r="K728" s="47">
        <v>3</v>
      </c>
      <c r="L728" s="47">
        <v>0</v>
      </c>
      <c r="M728" s="79">
        <v>0</v>
      </c>
      <c r="O728" s="90">
        <f t="shared" si="22"/>
        <v>5.3349693906131213E-6</v>
      </c>
      <c r="P728" s="101"/>
      <c r="R728" s="90">
        <f t="shared" si="23"/>
        <v>0</v>
      </c>
    </row>
    <row r="729" spans="2:18" x14ac:dyDescent="0.25">
      <c r="B729" s="127"/>
      <c r="C729" s="127"/>
      <c r="D729" s="106" t="s">
        <v>10368</v>
      </c>
      <c r="E729" s="106" t="s">
        <v>9725</v>
      </c>
      <c r="F729" s="47">
        <v>2</v>
      </c>
      <c r="G729" s="47">
        <v>2</v>
      </c>
      <c r="H729" s="47">
        <v>2</v>
      </c>
      <c r="I729" s="79">
        <v>2</v>
      </c>
      <c r="J729" s="47">
        <v>3</v>
      </c>
      <c r="K729" s="47">
        <v>3</v>
      </c>
      <c r="L729" s="47">
        <v>0</v>
      </c>
      <c r="M729" s="79">
        <v>0</v>
      </c>
      <c r="O729" s="90">
        <f t="shared" si="22"/>
        <v>5.3349693906131213E-6</v>
      </c>
      <c r="P729" s="101"/>
      <c r="R729" s="90">
        <f t="shared" si="23"/>
        <v>0</v>
      </c>
    </row>
    <row r="730" spans="2:18" x14ac:dyDescent="0.25">
      <c r="B730" s="127"/>
      <c r="C730" s="127"/>
      <c r="D730" s="106" t="s">
        <v>10369</v>
      </c>
      <c r="E730" s="106" t="s">
        <v>9725</v>
      </c>
      <c r="F730" s="47">
        <v>1</v>
      </c>
      <c r="G730" s="47">
        <v>1</v>
      </c>
      <c r="H730" s="47">
        <v>1</v>
      </c>
      <c r="I730" s="79">
        <v>1</v>
      </c>
      <c r="J730" s="47">
        <v>2</v>
      </c>
      <c r="K730" s="47">
        <v>2</v>
      </c>
      <c r="L730" s="47">
        <v>0</v>
      </c>
      <c r="M730" s="79">
        <v>0</v>
      </c>
      <c r="O730" s="90">
        <f t="shared" si="22"/>
        <v>2.6674846953065606E-6</v>
      </c>
      <c r="P730" s="101"/>
      <c r="R730" s="90">
        <f t="shared" si="23"/>
        <v>0</v>
      </c>
    </row>
    <row r="731" spans="2:18" x14ac:dyDescent="0.25">
      <c r="B731" s="127"/>
      <c r="C731" s="127"/>
      <c r="D731" s="106" t="s">
        <v>10370</v>
      </c>
      <c r="E731" s="106" t="s">
        <v>9730</v>
      </c>
      <c r="F731" s="47">
        <v>20</v>
      </c>
      <c r="G731" s="47">
        <v>20</v>
      </c>
      <c r="H731" s="47">
        <v>20</v>
      </c>
      <c r="I731" s="79">
        <v>1</v>
      </c>
      <c r="J731" s="47">
        <v>7</v>
      </c>
      <c r="K731" s="47">
        <v>7</v>
      </c>
      <c r="L731" s="47">
        <v>0</v>
      </c>
      <c r="M731" s="79">
        <v>0</v>
      </c>
      <c r="O731" s="90">
        <f t="shared" si="22"/>
        <v>2.6674846953065606E-6</v>
      </c>
      <c r="P731" s="101"/>
      <c r="R731" s="90">
        <f t="shared" si="23"/>
        <v>0</v>
      </c>
    </row>
    <row r="732" spans="2:18" x14ac:dyDescent="0.25">
      <c r="B732" s="127"/>
      <c r="C732" s="127"/>
      <c r="D732" s="106" t="s">
        <v>10371</v>
      </c>
      <c r="E732" s="106" t="s">
        <v>9743</v>
      </c>
      <c r="F732" s="47">
        <v>15</v>
      </c>
      <c r="G732" s="47">
        <v>15</v>
      </c>
      <c r="H732" s="47">
        <v>15</v>
      </c>
      <c r="I732" s="79">
        <v>0</v>
      </c>
      <c r="J732" s="47">
        <v>3</v>
      </c>
      <c r="K732" s="47">
        <v>3</v>
      </c>
      <c r="L732" s="47">
        <v>0</v>
      </c>
      <c r="M732" s="79">
        <v>2</v>
      </c>
      <c r="O732" s="90">
        <f t="shared" si="22"/>
        <v>0</v>
      </c>
      <c r="P732" s="101"/>
      <c r="R732" s="90">
        <f t="shared" si="23"/>
        <v>3.3547703156503388E-6</v>
      </c>
    </row>
    <row r="733" spans="2:18" x14ac:dyDescent="0.25">
      <c r="B733" s="127"/>
      <c r="C733" s="127"/>
      <c r="D733" s="106" t="s">
        <v>10372</v>
      </c>
      <c r="E733" s="106" t="s">
        <v>9725</v>
      </c>
      <c r="F733" s="47">
        <v>5</v>
      </c>
      <c r="G733" s="47">
        <v>5</v>
      </c>
      <c r="H733" s="47">
        <v>5</v>
      </c>
      <c r="I733" s="79">
        <v>1</v>
      </c>
      <c r="J733" s="47">
        <v>4</v>
      </c>
      <c r="K733" s="47">
        <v>4</v>
      </c>
      <c r="L733" s="47">
        <v>0</v>
      </c>
      <c r="M733" s="79">
        <v>0</v>
      </c>
      <c r="O733" s="90">
        <f t="shared" si="22"/>
        <v>2.6674846953065606E-6</v>
      </c>
      <c r="P733" s="101"/>
      <c r="R733" s="90">
        <f t="shared" si="23"/>
        <v>0</v>
      </c>
    </row>
    <row r="734" spans="2:18" x14ac:dyDescent="0.25">
      <c r="B734" s="127"/>
      <c r="C734" s="127"/>
      <c r="D734" s="106" t="s">
        <v>10373</v>
      </c>
      <c r="E734" s="106" t="s">
        <v>9725</v>
      </c>
      <c r="F734" s="47">
        <v>5</v>
      </c>
      <c r="G734" s="47">
        <v>5</v>
      </c>
      <c r="H734" s="47">
        <v>5</v>
      </c>
      <c r="I734" s="79">
        <v>1</v>
      </c>
      <c r="J734" s="47">
        <v>4</v>
      </c>
      <c r="K734" s="47">
        <v>4</v>
      </c>
      <c r="L734" s="47">
        <v>0</v>
      </c>
      <c r="M734" s="79">
        <v>0</v>
      </c>
      <c r="O734" s="90">
        <f t="shared" si="22"/>
        <v>2.6674846953065606E-6</v>
      </c>
      <c r="P734" s="101"/>
      <c r="R734" s="90">
        <f t="shared" si="23"/>
        <v>0</v>
      </c>
    </row>
    <row r="735" spans="2:18" x14ac:dyDescent="0.25">
      <c r="B735" s="127"/>
      <c r="C735" s="127"/>
      <c r="D735" s="106" t="s">
        <v>10374</v>
      </c>
      <c r="E735" s="106" t="s">
        <v>9730</v>
      </c>
      <c r="F735" s="47">
        <v>3</v>
      </c>
      <c r="G735" s="47">
        <v>3</v>
      </c>
      <c r="H735" s="47">
        <v>3</v>
      </c>
      <c r="I735" s="79">
        <v>1</v>
      </c>
      <c r="J735" s="47">
        <v>0</v>
      </c>
      <c r="K735" s="47">
        <v>0</v>
      </c>
      <c r="L735" s="47">
        <v>0</v>
      </c>
      <c r="M735" s="79">
        <v>0</v>
      </c>
      <c r="O735" s="90">
        <f t="shared" si="22"/>
        <v>2.6674846953065606E-6</v>
      </c>
      <c r="P735" s="101"/>
      <c r="R735" s="90">
        <f t="shared" si="23"/>
        <v>0</v>
      </c>
    </row>
    <row r="736" spans="2:18" x14ac:dyDescent="0.25">
      <c r="B736" s="127"/>
      <c r="C736" s="127"/>
      <c r="D736" s="106" t="s">
        <v>10375</v>
      </c>
      <c r="E736" s="106" t="s">
        <v>9730</v>
      </c>
      <c r="F736" s="47">
        <v>4</v>
      </c>
      <c r="G736" s="47">
        <v>4</v>
      </c>
      <c r="H736" s="47">
        <v>4</v>
      </c>
      <c r="I736" s="79">
        <v>1</v>
      </c>
      <c r="J736" s="47">
        <v>0</v>
      </c>
      <c r="K736" s="47">
        <v>0</v>
      </c>
      <c r="L736" s="47">
        <v>0</v>
      </c>
      <c r="M736" s="79">
        <v>0</v>
      </c>
      <c r="O736" s="90">
        <f t="shared" si="22"/>
        <v>2.6674846953065606E-6</v>
      </c>
      <c r="P736" s="101"/>
      <c r="R736" s="90">
        <f t="shared" si="23"/>
        <v>0</v>
      </c>
    </row>
    <row r="737" spans="2:18" x14ac:dyDescent="0.25">
      <c r="B737" s="127"/>
      <c r="C737" s="127"/>
      <c r="D737" s="127" t="s">
        <v>10376</v>
      </c>
      <c r="E737" s="106" t="s">
        <v>9743</v>
      </c>
      <c r="F737" s="47">
        <v>2</v>
      </c>
      <c r="G737" s="47">
        <v>2</v>
      </c>
      <c r="H737" s="47">
        <v>2</v>
      </c>
      <c r="I737" s="79">
        <v>2</v>
      </c>
      <c r="J737" s="47">
        <v>0</v>
      </c>
      <c r="K737" s="47">
        <v>0</v>
      </c>
      <c r="L737" s="47">
        <v>0</v>
      </c>
      <c r="M737" s="79">
        <v>0</v>
      </c>
      <c r="O737" s="90">
        <f t="shared" si="22"/>
        <v>5.3349693906131213E-6</v>
      </c>
      <c r="P737" s="101"/>
      <c r="R737" s="90">
        <f t="shared" si="23"/>
        <v>0</v>
      </c>
    </row>
    <row r="738" spans="2:18" x14ac:dyDescent="0.25">
      <c r="B738" s="127"/>
      <c r="C738" s="127"/>
      <c r="D738" s="127"/>
      <c r="E738" s="106" t="s">
        <v>9730</v>
      </c>
      <c r="F738" s="47">
        <v>33</v>
      </c>
      <c r="G738" s="47">
        <v>33</v>
      </c>
      <c r="H738" s="47">
        <v>33</v>
      </c>
      <c r="I738" s="79">
        <v>5</v>
      </c>
      <c r="J738" s="47">
        <v>8</v>
      </c>
      <c r="K738" s="47">
        <v>8</v>
      </c>
      <c r="L738" s="47">
        <v>0</v>
      </c>
      <c r="M738" s="79">
        <v>0</v>
      </c>
      <c r="O738" s="90">
        <f t="shared" si="22"/>
        <v>1.3337423476532803E-5</v>
      </c>
      <c r="P738" s="101"/>
      <c r="R738" s="90">
        <f t="shared" si="23"/>
        <v>0</v>
      </c>
    </row>
    <row r="739" spans="2:18" x14ac:dyDescent="0.25">
      <c r="B739" s="127"/>
      <c r="C739" s="127"/>
      <c r="D739" s="106" t="s">
        <v>10377</v>
      </c>
      <c r="E739" s="106" t="s">
        <v>9725</v>
      </c>
      <c r="F739" s="47">
        <v>2</v>
      </c>
      <c r="G739" s="47">
        <v>2</v>
      </c>
      <c r="H739" s="47">
        <v>2</v>
      </c>
      <c r="I739" s="79">
        <v>1</v>
      </c>
      <c r="J739" s="47">
        <v>2</v>
      </c>
      <c r="K739" s="47">
        <v>2</v>
      </c>
      <c r="L739" s="47">
        <v>0</v>
      </c>
      <c r="M739" s="79">
        <v>0</v>
      </c>
      <c r="O739" s="90">
        <f t="shared" si="22"/>
        <v>2.6674846953065606E-6</v>
      </c>
      <c r="P739" s="101"/>
      <c r="R739" s="90">
        <f t="shared" si="23"/>
        <v>0</v>
      </c>
    </row>
    <row r="740" spans="2:18" x14ac:dyDescent="0.25">
      <c r="B740" s="127"/>
      <c r="C740" s="127"/>
      <c r="D740" s="106" t="s">
        <v>10378</v>
      </c>
      <c r="E740" s="106" t="s">
        <v>9776</v>
      </c>
      <c r="F740" s="47">
        <v>1</v>
      </c>
      <c r="G740" s="47">
        <v>1</v>
      </c>
      <c r="H740" s="47">
        <v>1</v>
      </c>
      <c r="I740" s="79">
        <v>1</v>
      </c>
      <c r="J740" s="47">
        <v>2</v>
      </c>
      <c r="K740" s="47">
        <v>2</v>
      </c>
      <c r="L740" s="47">
        <v>0</v>
      </c>
      <c r="M740" s="79">
        <v>0</v>
      </c>
      <c r="O740" s="90">
        <f t="shared" si="22"/>
        <v>2.6674846953065606E-6</v>
      </c>
      <c r="P740" s="101"/>
      <c r="R740" s="90">
        <f t="shared" si="23"/>
        <v>0</v>
      </c>
    </row>
    <row r="741" spans="2:18" x14ac:dyDescent="0.25">
      <c r="B741" s="127"/>
      <c r="C741" s="127"/>
      <c r="D741" s="106" t="s">
        <v>10379</v>
      </c>
      <c r="E741" s="106" t="s">
        <v>9730</v>
      </c>
      <c r="F741" s="47">
        <v>11</v>
      </c>
      <c r="G741" s="47">
        <v>11</v>
      </c>
      <c r="H741" s="47">
        <v>11</v>
      </c>
      <c r="I741" s="79">
        <v>1</v>
      </c>
      <c r="J741" s="47">
        <v>3</v>
      </c>
      <c r="K741" s="47">
        <v>3</v>
      </c>
      <c r="L741" s="47">
        <v>0</v>
      </c>
      <c r="M741" s="79">
        <v>0</v>
      </c>
      <c r="O741" s="90">
        <f t="shared" si="22"/>
        <v>2.6674846953065606E-6</v>
      </c>
      <c r="P741" s="101"/>
      <c r="R741" s="90">
        <f t="shared" si="23"/>
        <v>0</v>
      </c>
    </row>
    <row r="742" spans="2:18" x14ac:dyDescent="0.25">
      <c r="B742" s="127"/>
      <c r="C742" s="127"/>
      <c r="D742" s="106" t="s">
        <v>10380</v>
      </c>
      <c r="E742" s="106" t="s">
        <v>10019</v>
      </c>
      <c r="F742" s="47">
        <v>2</v>
      </c>
      <c r="G742" s="47">
        <v>2</v>
      </c>
      <c r="H742" s="47">
        <v>2</v>
      </c>
      <c r="I742" s="79">
        <v>0</v>
      </c>
      <c r="J742" s="47">
        <v>1</v>
      </c>
      <c r="K742" s="47">
        <v>1</v>
      </c>
      <c r="L742" s="47">
        <v>0</v>
      </c>
      <c r="M742" s="79">
        <v>1</v>
      </c>
      <c r="O742" s="90">
        <f t="shared" si="22"/>
        <v>0</v>
      </c>
      <c r="P742" s="101"/>
      <c r="R742" s="90">
        <f t="shared" si="23"/>
        <v>1.6773851578251694E-6</v>
      </c>
    </row>
    <row r="743" spans="2:18" x14ac:dyDescent="0.25">
      <c r="B743" s="127"/>
      <c r="C743" s="127"/>
      <c r="D743" s="106" t="s">
        <v>10381</v>
      </c>
      <c r="E743" s="106" t="s">
        <v>9730</v>
      </c>
      <c r="F743" s="47">
        <v>7</v>
      </c>
      <c r="G743" s="47">
        <v>7</v>
      </c>
      <c r="H743" s="47">
        <v>7</v>
      </c>
      <c r="I743" s="79">
        <v>2</v>
      </c>
      <c r="J743" s="47">
        <v>1</v>
      </c>
      <c r="K743" s="47">
        <v>1</v>
      </c>
      <c r="L743" s="47">
        <v>0</v>
      </c>
      <c r="M743" s="79">
        <v>0</v>
      </c>
      <c r="O743" s="90">
        <f t="shared" si="22"/>
        <v>5.3349693906131213E-6</v>
      </c>
      <c r="P743" s="101"/>
      <c r="R743" s="90">
        <f t="shared" si="23"/>
        <v>0</v>
      </c>
    </row>
    <row r="744" spans="2:18" x14ac:dyDescent="0.25">
      <c r="B744" s="127"/>
      <c r="C744" s="127"/>
      <c r="D744" s="106" t="s">
        <v>10382</v>
      </c>
      <c r="E744" s="106" t="s">
        <v>9776</v>
      </c>
      <c r="F744" s="47">
        <v>1</v>
      </c>
      <c r="G744" s="47">
        <v>1</v>
      </c>
      <c r="H744" s="47">
        <v>1</v>
      </c>
      <c r="I744" s="79">
        <v>1</v>
      </c>
      <c r="J744" s="47">
        <v>2</v>
      </c>
      <c r="K744" s="47">
        <v>2</v>
      </c>
      <c r="L744" s="47">
        <v>0</v>
      </c>
      <c r="M744" s="79">
        <v>0</v>
      </c>
      <c r="O744" s="90">
        <f t="shared" si="22"/>
        <v>2.6674846953065606E-6</v>
      </c>
      <c r="P744" s="101"/>
      <c r="R744" s="90">
        <f t="shared" si="23"/>
        <v>0</v>
      </c>
    </row>
    <row r="745" spans="2:18" x14ac:dyDescent="0.25">
      <c r="B745" s="127"/>
      <c r="C745" s="127"/>
      <c r="D745" s="106" t="s">
        <v>10383</v>
      </c>
      <c r="E745" s="106" t="s">
        <v>9730</v>
      </c>
      <c r="F745" s="47">
        <v>7</v>
      </c>
      <c r="G745" s="47">
        <v>7</v>
      </c>
      <c r="H745" s="47">
        <v>7</v>
      </c>
      <c r="I745" s="79">
        <v>0</v>
      </c>
      <c r="J745" s="47">
        <v>5</v>
      </c>
      <c r="K745" s="47">
        <v>5</v>
      </c>
      <c r="L745" s="47">
        <v>0</v>
      </c>
      <c r="M745" s="79">
        <v>3</v>
      </c>
      <c r="O745" s="90">
        <f t="shared" si="22"/>
        <v>0</v>
      </c>
      <c r="P745" s="101"/>
      <c r="R745" s="90">
        <f t="shared" si="23"/>
        <v>5.0321554734755086E-6</v>
      </c>
    </row>
    <row r="746" spans="2:18" x14ac:dyDescent="0.25">
      <c r="B746" s="127"/>
      <c r="C746" s="127"/>
      <c r="D746" s="106" t="s">
        <v>10384</v>
      </c>
      <c r="E746" s="106"/>
      <c r="F746" s="47">
        <v>0</v>
      </c>
      <c r="G746" s="47">
        <v>0</v>
      </c>
      <c r="H746" s="47">
        <v>0</v>
      </c>
      <c r="I746" s="79">
        <v>0</v>
      </c>
      <c r="J746" s="47">
        <v>7</v>
      </c>
      <c r="K746" s="47">
        <v>7</v>
      </c>
      <c r="L746" s="47">
        <v>0</v>
      </c>
      <c r="M746" s="79">
        <v>1</v>
      </c>
      <c r="O746" s="90">
        <f t="shared" si="22"/>
        <v>0</v>
      </c>
      <c r="P746" s="101"/>
      <c r="R746" s="90">
        <f t="shared" si="23"/>
        <v>1.6773851578251694E-6</v>
      </c>
    </row>
    <row r="747" spans="2:18" x14ac:dyDescent="0.25">
      <c r="B747" s="127"/>
      <c r="C747" s="127"/>
      <c r="D747" s="106" t="s">
        <v>10385</v>
      </c>
      <c r="E747" s="106" t="s">
        <v>9725</v>
      </c>
      <c r="F747" s="47">
        <v>1</v>
      </c>
      <c r="G747" s="47">
        <v>1</v>
      </c>
      <c r="H747" s="47">
        <v>1</v>
      </c>
      <c r="I747" s="79">
        <v>1</v>
      </c>
      <c r="J747" s="47">
        <v>2</v>
      </c>
      <c r="K747" s="47">
        <v>2</v>
      </c>
      <c r="L747" s="47">
        <v>0</v>
      </c>
      <c r="M747" s="79">
        <v>0</v>
      </c>
      <c r="O747" s="90">
        <f t="shared" si="22"/>
        <v>2.6674846953065606E-6</v>
      </c>
      <c r="P747" s="101"/>
      <c r="R747" s="90">
        <f t="shared" si="23"/>
        <v>0</v>
      </c>
    </row>
    <row r="748" spans="2:18" x14ac:dyDescent="0.25">
      <c r="B748" s="127"/>
      <c r="C748" s="127"/>
      <c r="D748" s="106" t="s">
        <v>10386</v>
      </c>
      <c r="E748" s="106" t="s">
        <v>9730</v>
      </c>
      <c r="F748" s="47">
        <v>18</v>
      </c>
      <c r="G748" s="47">
        <v>18</v>
      </c>
      <c r="H748" s="47">
        <v>18</v>
      </c>
      <c r="I748" s="79">
        <v>1</v>
      </c>
      <c r="J748" s="47">
        <v>4</v>
      </c>
      <c r="K748" s="47">
        <v>4</v>
      </c>
      <c r="L748" s="47">
        <v>0</v>
      </c>
      <c r="M748" s="79">
        <v>0</v>
      </c>
      <c r="O748" s="90">
        <f t="shared" si="22"/>
        <v>2.6674846953065606E-6</v>
      </c>
      <c r="P748" s="101"/>
      <c r="R748" s="90">
        <f t="shared" si="23"/>
        <v>0</v>
      </c>
    </row>
    <row r="749" spans="2:18" x14ac:dyDescent="0.25">
      <c r="B749" s="127"/>
      <c r="C749" s="127"/>
      <c r="D749" s="106" t="s">
        <v>10387</v>
      </c>
      <c r="E749" s="106" t="s">
        <v>9730</v>
      </c>
      <c r="F749" s="47">
        <v>24</v>
      </c>
      <c r="G749" s="47">
        <v>24</v>
      </c>
      <c r="H749" s="47">
        <v>24</v>
      </c>
      <c r="I749" s="79">
        <v>12</v>
      </c>
      <c r="J749" s="47">
        <v>4</v>
      </c>
      <c r="K749" s="47">
        <v>4</v>
      </c>
      <c r="L749" s="47">
        <v>0</v>
      </c>
      <c r="M749" s="79">
        <v>0</v>
      </c>
      <c r="O749" s="90">
        <f t="shared" si="22"/>
        <v>3.2009816343678729E-5</v>
      </c>
      <c r="P749" s="101"/>
      <c r="R749" s="90">
        <f t="shared" si="23"/>
        <v>0</v>
      </c>
    </row>
    <row r="750" spans="2:18" x14ac:dyDescent="0.25">
      <c r="B750" s="127"/>
      <c r="C750" s="127"/>
      <c r="D750" s="106" t="s">
        <v>10388</v>
      </c>
      <c r="E750" s="106" t="s">
        <v>9776</v>
      </c>
      <c r="F750" s="47">
        <v>1</v>
      </c>
      <c r="G750" s="47">
        <v>1</v>
      </c>
      <c r="H750" s="47">
        <v>1</v>
      </c>
      <c r="I750" s="79">
        <v>1</v>
      </c>
      <c r="J750" s="47">
        <v>2</v>
      </c>
      <c r="K750" s="47">
        <v>2</v>
      </c>
      <c r="L750" s="47">
        <v>0</v>
      </c>
      <c r="M750" s="79">
        <v>0</v>
      </c>
      <c r="O750" s="90">
        <f t="shared" si="22"/>
        <v>2.6674846953065606E-6</v>
      </c>
      <c r="P750" s="101"/>
      <c r="R750" s="90">
        <f t="shared" si="23"/>
        <v>0</v>
      </c>
    </row>
    <row r="751" spans="2:18" x14ac:dyDescent="0.25">
      <c r="B751" s="127"/>
      <c r="C751" s="127"/>
      <c r="D751" s="106" t="s">
        <v>10389</v>
      </c>
      <c r="E751" s="106" t="s">
        <v>9725</v>
      </c>
      <c r="F751" s="47">
        <v>1</v>
      </c>
      <c r="G751" s="47">
        <v>1</v>
      </c>
      <c r="H751" s="47">
        <v>1</v>
      </c>
      <c r="I751" s="79">
        <v>1</v>
      </c>
      <c r="J751" s="47">
        <v>2</v>
      </c>
      <c r="K751" s="47">
        <v>2</v>
      </c>
      <c r="L751" s="47">
        <v>0</v>
      </c>
      <c r="M751" s="79">
        <v>0</v>
      </c>
      <c r="O751" s="90">
        <f t="shared" si="22"/>
        <v>2.6674846953065606E-6</v>
      </c>
      <c r="P751" s="101"/>
      <c r="R751" s="90">
        <f t="shared" si="23"/>
        <v>0</v>
      </c>
    </row>
    <row r="752" spans="2:18" x14ac:dyDescent="0.25">
      <c r="B752" s="127"/>
      <c r="C752" s="127"/>
      <c r="D752" s="106" t="s">
        <v>10390</v>
      </c>
      <c r="E752" s="106"/>
      <c r="F752" s="47">
        <v>0</v>
      </c>
      <c r="G752" s="47">
        <v>0</v>
      </c>
      <c r="H752" s="47">
        <v>0</v>
      </c>
      <c r="I752" s="79">
        <v>0</v>
      </c>
      <c r="J752" s="47">
        <v>7</v>
      </c>
      <c r="K752" s="47">
        <v>7</v>
      </c>
      <c r="L752" s="47">
        <v>0</v>
      </c>
      <c r="M752" s="79">
        <v>1</v>
      </c>
      <c r="O752" s="90">
        <f t="shared" si="22"/>
        <v>0</v>
      </c>
      <c r="P752" s="101"/>
      <c r="R752" s="90">
        <f t="shared" si="23"/>
        <v>1.6773851578251694E-6</v>
      </c>
    </row>
    <row r="753" spans="2:18" x14ac:dyDescent="0.25">
      <c r="B753" s="127"/>
      <c r="C753" s="127"/>
      <c r="D753" s="106" t="s">
        <v>10391</v>
      </c>
      <c r="E753" s="106" t="s">
        <v>9730</v>
      </c>
      <c r="F753" s="47">
        <v>2</v>
      </c>
      <c r="G753" s="47">
        <v>2</v>
      </c>
      <c r="H753" s="47">
        <v>2</v>
      </c>
      <c r="I753" s="79">
        <v>1</v>
      </c>
      <c r="J753" s="47">
        <v>1</v>
      </c>
      <c r="K753" s="47">
        <v>1</v>
      </c>
      <c r="L753" s="47">
        <v>0</v>
      </c>
      <c r="M753" s="79">
        <v>0</v>
      </c>
      <c r="O753" s="90">
        <f t="shared" si="22"/>
        <v>2.6674846953065606E-6</v>
      </c>
      <c r="P753" s="101"/>
      <c r="R753" s="90">
        <f t="shared" si="23"/>
        <v>0</v>
      </c>
    </row>
    <row r="754" spans="2:18" x14ac:dyDescent="0.25">
      <c r="B754" s="127"/>
      <c r="C754" s="127"/>
      <c r="D754" s="106" t="s">
        <v>10392</v>
      </c>
      <c r="E754" s="106" t="s">
        <v>9730</v>
      </c>
      <c r="F754" s="47">
        <v>2</v>
      </c>
      <c r="G754" s="47">
        <v>2</v>
      </c>
      <c r="H754" s="47">
        <v>2</v>
      </c>
      <c r="I754" s="79">
        <v>1</v>
      </c>
      <c r="J754" s="47">
        <v>1</v>
      </c>
      <c r="K754" s="47">
        <v>1</v>
      </c>
      <c r="L754" s="47">
        <v>0</v>
      </c>
      <c r="M754" s="79">
        <v>0</v>
      </c>
      <c r="O754" s="90">
        <f t="shared" si="22"/>
        <v>2.6674846953065606E-6</v>
      </c>
      <c r="P754" s="101"/>
      <c r="R754" s="90">
        <f t="shared" si="23"/>
        <v>0</v>
      </c>
    </row>
    <row r="755" spans="2:18" x14ac:dyDescent="0.25">
      <c r="B755" s="127"/>
      <c r="C755" s="127"/>
      <c r="D755" s="106" t="s">
        <v>10393</v>
      </c>
      <c r="E755" s="106" t="s">
        <v>9730</v>
      </c>
      <c r="F755" s="47">
        <v>2</v>
      </c>
      <c r="G755" s="47">
        <v>2</v>
      </c>
      <c r="H755" s="47">
        <v>2</v>
      </c>
      <c r="I755" s="79">
        <v>1</v>
      </c>
      <c r="J755" s="47">
        <v>2</v>
      </c>
      <c r="K755" s="47">
        <v>2</v>
      </c>
      <c r="L755" s="47">
        <v>0</v>
      </c>
      <c r="M755" s="79">
        <v>0</v>
      </c>
      <c r="O755" s="90">
        <f t="shared" si="22"/>
        <v>2.6674846953065606E-6</v>
      </c>
      <c r="P755" s="101"/>
      <c r="R755" s="90">
        <f t="shared" si="23"/>
        <v>0</v>
      </c>
    </row>
    <row r="756" spans="2:18" x14ac:dyDescent="0.25">
      <c r="B756" s="127"/>
      <c r="C756" s="127"/>
      <c r="D756" s="106" t="s">
        <v>10394</v>
      </c>
      <c r="E756" s="106" t="s">
        <v>9743</v>
      </c>
      <c r="F756" s="47">
        <v>2</v>
      </c>
      <c r="G756" s="47">
        <v>2</v>
      </c>
      <c r="H756" s="47">
        <v>2</v>
      </c>
      <c r="I756" s="79">
        <v>0</v>
      </c>
      <c r="J756" s="47">
        <v>1</v>
      </c>
      <c r="K756" s="47">
        <v>1</v>
      </c>
      <c r="L756" s="47">
        <v>0</v>
      </c>
      <c r="M756" s="79">
        <v>1</v>
      </c>
      <c r="O756" s="90">
        <f t="shared" si="22"/>
        <v>0</v>
      </c>
      <c r="P756" s="101"/>
      <c r="R756" s="90">
        <f t="shared" si="23"/>
        <v>1.6773851578251694E-6</v>
      </c>
    </row>
    <row r="757" spans="2:18" x14ac:dyDescent="0.25">
      <c r="B757" s="127"/>
      <c r="C757" s="127"/>
      <c r="D757" s="106" t="s">
        <v>10395</v>
      </c>
      <c r="E757" s="106" t="s">
        <v>10145</v>
      </c>
      <c r="F757" s="47">
        <v>8</v>
      </c>
      <c r="G757" s="47">
        <v>8</v>
      </c>
      <c r="H757" s="47">
        <v>8</v>
      </c>
      <c r="I757" s="79">
        <v>0</v>
      </c>
      <c r="J757" s="47">
        <v>2</v>
      </c>
      <c r="K757" s="47">
        <v>2</v>
      </c>
      <c r="L757" s="47">
        <v>0</v>
      </c>
      <c r="M757" s="79">
        <v>2</v>
      </c>
      <c r="O757" s="90">
        <f t="shared" si="22"/>
        <v>0</v>
      </c>
      <c r="P757" s="101"/>
      <c r="R757" s="90">
        <f t="shared" si="23"/>
        <v>3.3547703156503388E-6</v>
      </c>
    </row>
    <row r="758" spans="2:18" x14ac:dyDescent="0.25">
      <c r="B758" s="127"/>
      <c r="C758" s="127"/>
      <c r="D758" s="106" t="s">
        <v>10396</v>
      </c>
      <c r="E758" s="106" t="s">
        <v>9730</v>
      </c>
      <c r="F758" s="47">
        <v>12</v>
      </c>
      <c r="G758" s="47">
        <v>12</v>
      </c>
      <c r="H758" s="47">
        <v>12</v>
      </c>
      <c r="I758" s="79">
        <v>5</v>
      </c>
      <c r="J758" s="47">
        <v>4</v>
      </c>
      <c r="K758" s="47">
        <v>4</v>
      </c>
      <c r="L758" s="47">
        <v>0</v>
      </c>
      <c r="M758" s="79">
        <v>0</v>
      </c>
      <c r="O758" s="90">
        <f t="shared" si="22"/>
        <v>1.3337423476532803E-5</v>
      </c>
      <c r="P758" s="101"/>
      <c r="R758" s="90">
        <f t="shared" si="23"/>
        <v>0</v>
      </c>
    </row>
    <row r="759" spans="2:18" x14ac:dyDescent="0.25">
      <c r="B759" s="127"/>
      <c r="C759" s="127"/>
      <c r="D759" s="106" t="s">
        <v>10397</v>
      </c>
      <c r="E759" s="106" t="s">
        <v>9725</v>
      </c>
      <c r="F759" s="47">
        <v>1</v>
      </c>
      <c r="G759" s="47">
        <v>1</v>
      </c>
      <c r="H759" s="47">
        <v>1</v>
      </c>
      <c r="I759" s="79">
        <v>1</v>
      </c>
      <c r="J759" s="47">
        <v>2</v>
      </c>
      <c r="K759" s="47">
        <v>2</v>
      </c>
      <c r="L759" s="47">
        <v>0</v>
      </c>
      <c r="M759" s="79">
        <v>0</v>
      </c>
      <c r="O759" s="90">
        <f t="shared" si="22"/>
        <v>2.6674846953065606E-6</v>
      </c>
      <c r="P759" s="101"/>
      <c r="R759" s="90">
        <f t="shared" si="23"/>
        <v>0</v>
      </c>
    </row>
    <row r="760" spans="2:18" x14ac:dyDescent="0.25">
      <c r="B760" s="127"/>
      <c r="C760" s="127"/>
      <c r="D760" s="106" t="s">
        <v>10398</v>
      </c>
      <c r="E760" s="106" t="s">
        <v>9723</v>
      </c>
      <c r="F760" s="47">
        <v>1</v>
      </c>
      <c r="G760" s="47">
        <v>1</v>
      </c>
      <c r="H760" s="47">
        <v>1</v>
      </c>
      <c r="I760" s="79">
        <v>0</v>
      </c>
      <c r="J760" s="47">
        <v>2</v>
      </c>
      <c r="K760" s="47">
        <v>2</v>
      </c>
      <c r="L760" s="47">
        <v>0</v>
      </c>
      <c r="M760" s="79">
        <v>1</v>
      </c>
      <c r="O760" s="90">
        <f t="shared" si="22"/>
        <v>0</v>
      </c>
      <c r="P760" s="101"/>
      <c r="R760" s="90">
        <f t="shared" si="23"/>
        <v>1.6773851578251694E-6</v>
      </c>
    </row>
    <row r="761" spans="2:18" x14ac:dyDescent="0.25">
      <c r="B761" s="127"/>
      <c r="C761" s="127"/>
      <c r="D761" s="127" t="s">
        <v>10399</v>
      </c>
      <c r="E761" s="106" t="s">
        <v>9743</v>
      </c>
      <c r="F761" s="47">
        <v>9</v>
      </c>
      <c r="G761" s="47">
        <v>9</v>
      </c>
      <c r="H761" s="47">
        <v>9</v>
      </c>
      <c r="I761" s="79">
        <v>0</v>
      </c>
      <c r="J761" s="47">
        <v>4</v>
      </c>
      <c r="K761" s="47">
        <v>4</v>
      </c>
      <c r="L761" s="47">
        <v>0</v>
      </c>
      <c r="M761" s="79">
        <v>4</v>
      </c>
      <c r="O761" s="90">
        <f t="shared" si="22"/>
        <v>0</v>
      </c>
      <c r="P761" s="101"/>
      <c r="R761" s="90">
        <f t="shared" si="23"/>
        <v>6.7095406313006776E-6</v>
      </c>
    </row>
    <row r="762" spans="2:18" x14ac:dyDescent="0.25">
      <c r="B762" s="127"/>
      <c r="C762" s="127"/>
      <c r="D762" s="127"/>
      <c r="E762" s="106" t="s">
        <v>9730</v>
      </c>
      <c r="F762" s="47">
        <v>31</v>
      </c>
      <c r="G762" s="47">
        <v>31</v>
      </c>
      <c r="H762" s="47">
        <v>31</v>
      </c>
      <c r="I762" s="79">
        <v>1</v>
      </c>
      <c r="J762" s="47">
        <v>12</v>
      </c>
      <c r="K762" s="47">
        <v>12</v>
      </c>
      <c r="L762" s="47">
        <v>0</v>
      </c>
      <c r="M762" s="79">
        <v>0</v>
      </c>
      <c r="O762" s="90">
        <f t="shared" si="22"/>
        <v>2.6674846953065606E-6</v>
      </c>
      <c r="P762" s="101"/>
      <c r="R762" s="90">
        <f t="shared" si="23"/>
        <v>0</v>
      </c>
    </row>
    <row r="763" spans="2:18" x14ac:dyDescent="0.25">
      <c r="B763" s="127"/>
      <c r="C763" s="127"/>
      <c r="D763" s="127" t="s">
        <v>10400</v>
      </c>
      <c r="E763" s="106" t="s">
        <v>9743</v>
      </c>
      <c r="F763" s="47">
        <v>5</v>
      </c>
      <c r="G763" s="47">
        <v>5</v>
      </c>
      <c r="H763" s="47">
        <v>5</v>
      </c>
      <c r="I763" s="79">
        <v>0</v>
      </c>
      <c r="J763" s="47">
        <v>1</v>
      </c>
      <c r="K763" s="47">
        <v>1</v>
      </c>
      <c r="L763" s="47">
        <v>0</v>
      </c>
      <c r="M763" s="79">
        <v>1</v>
      </c>
      <c r="O763" s="90">
        <f t="shared" si="22"/>
        <v>0</v>
      </c>
      <c r="P763" s="101"/>
      <c r="R763" s="90">
        <f t="shared" si="23"/>
        <v>1.6773851578251694E-6</v>
      </c>
    </row>
    <row r="764" spans="2:18" x14ac:dyDescent="0.25">
      <c r="B764" s="127"/>
      <c r="C764" s="127"/>
      <c r="D764" s="127"/>
      <c r="E764" s="106" t="s">
        <v>9730</v>
      </c>
      <c r="F764" s="47">
        <v>22</v>
      </c>
      <c r="G764" s="47">
        <v>22</v>
      </c>
      <c r="H764" s="47">
        <v>22</v>
      </c>
      <c r="I764" s="79">
        <v>2</v>
      </c>
      <c r="J764" s="47">
        <v>11</v>
      </c>
      <c r="K764" s="47">
        <v>11</v>
      </c>
      <c r="L764" s="47">
        <v>0</v>
      </c>
      <c r="M764" s="79">
        <v>0</v>
      </c>
      <c r="O764" s="90">
        <f t="shared" si="22"/>
        <v>5.3349693906131213E-6</v>
      </c>
      <c r="P764" s="101"/>
      <c r="R764" s="90">
        <f t="shared" si="23"/>
        <v>0</v>
      </c>
    </row>
    <row r="765" spans="2:18" x14ac:dyDescent="0.25">
      <c r="B765" s="127"/>
      <c r="C765" s="127"/>
      <c r="D765" s="127" t="s">
        <v>10401</v>
      </c>
      <c r="E765" s="106" t="s">
        <v>9743</v>
      </c>
      <c r="F765" s="47">
        <v>5</v>
      </c>
      <c r="G765" s="47">
        <v>5</v>
      </c>
      <c r="H765" s="47">
        <v>5</v>
      </c>
      <c r="I765" s="79">
        <v>0</v>
      </c>
      <c r="J765" s="47">
        <v>1</v>
      </c>
      <c r="K765" s="47">
        <v>1</v>
      </c>
      <c r="L765" s="47">
        <v>0</v>
      </c>
      <c r="M765" s="79">
        <v>1</v>
      </c>
      <c r="O765" s="90">
        <f t="shared" si="22"/>
        <v>0</v>
      </c>
      <c r="P765" s="101"/>
      <c r="R765" s="90">
        <f t="shared" si="23"/>
        <v>1.6773851578251694E-6</v>
      </c>
    </row>
    <row r="766" spans="2:18" x14ac:dyDescent="0.25">
      <c r="B766" s="127"/>
      <c r="C766" s="127"/>
      <c r="D766" s="127"/>
      <c r="E766" s="106" t="s">
        <v>9730</v>
      </c>
      <c r="F766" s="47">
        <v>21</v>
      </c>
      <c r="G766" s="47">
        <v>21</v>
      </c>
      <c r="H766" s="47">
        <v>21</v>
      </c>
      <c r="I766" s="79">
        <v>1</v>
      </c>
      <c r="J766" s="47">
        <v>7</v>
      </c>
      <c r="K766" s="47">
        <v>7</v>
      </c>
      <c r="L766" s="47">
        <v>0</v>
      </c>
      <c r="M766" s="79">
        <v>0</v>
      </c>
      <c r="O766" s="90">
        <f t="shared" si="22"/>
        <v>2.6674846953065606E-6</v>
      </c>
      <c r="P766" s="101"/>
      <c r="R766" s="90">
        <f t="shared" si="23"/>
        <v>0</v>
      </c>
    </row>
    <row r="767" spans="2:18" x14ac:dyDescent="0.25">
      <c r="B767" s="127"/>
      <c r="C767" s="127"/>
      <c r="D767" s="127" t="s">
        <v>10402</v>
      </c>
      <c r="E767" s="106" t="s">
        <v>9743</v>
      </c>
      <c r="F767" s="47">
        <v>4</v>
      </c>
      <c r="G767" s="47">
        <v>4</v>
      </c>
      <c r="H767" s="47">
        <v>4</v>
      </c>
      <c r="I767" s="79">
        <v>0</v>
      </c>
      <c r="J767" s="47">
        <v>1</v>
      </c>
      <c r="K767" s="47">
        <v>1</v>
      </c>
      <c r="L767" s="47">
        <v>0</v>
      </c>
      <c r="M767" s="79">
        <v>1</v>
      </c>
      <c r="O767" s="90">
        <f t="shared" si="22"/>
        <v>0</v>
      </c>
      <c r="P767" s="101"/>
      <c r="R767" s="90">
        <f t="shared" si="23"/>
        <v>1.6773851578251694E-6</v>
      </c>
    </row>
    <row r="768" spans="2:18" x14ac:dyDescent="0.25">
      <c r="B768" s="127"/>
      <c r="C768" s="127"/>
      <c r="D768" s="127"/>
      <c r="E768" s="106" t="s">
        <v>9730</v>
      </c>
      <c r="F768" s="47">
        <v>17</v>
      </c>
      <c r="G768" s="47">
        <v>17</v>
      </c>
      <c r="H768" s="47">
        <v>17</v>
      </c>
      <c r="I768" s="79">
        <v>1</v>
      </c>
      <c r="J768" s="47">
        <v>9</v>
      </c>
      <c r="K768" s="47">
        <v>9</v>
      </c>
      <c r="L768" s="47">
        <v>0</v>
      </c>
      <c r="M768" s="79">
        <v>0</v>
      </c>
      <c r="O768" s="90">
        <f t="shared" si="22"/>
        <v>2.6674846953065606E-6</v>
      </c>
      <c r="P768" s="101"/>
      <c r="R768" s="90">
        <f t="shared" si="23"/>
        <v>0</v>
      </c>
    </row>
    <row r="769" spans="2:18" x14ac:dyDescent="0.25">
      <c r="B769" s="127"/>
      <c r="C769" s="127"/>
      <c r="D769" s="127" t="s">
        <v>10403</v>
      </c>
      <c r="E769" s="106" t="s">
        <v>9743</v>
      </c>
      <c r="F769" s="47">
        <v>5</v>
      </c>
      <c r="G769" s="47">
        <v>5</v>
      </c>
      <c r="H769" s="47">
        <v>5</v>
      </c>
      <c r="I769" s="79">
        <v>0</v>
      </c>
      <c r="J769" s="47">
        <v>1</v>
      </c>
      <c r="K769" s="47">
        <v>1</v>
      </c>
      <c r="L769" s="47">
        <v>0</v>
      </c>
      <c r="M769" s="79">
        <v>1</v>
      </c>
      <c r="O769" s="90">
        <f t="shared" si="22"/>
        <v>0</v>
      </c>
      <c r="P769" s="101"/>
      <c r="R769" s="90">
        <f t="shared" si="23"/>
        <v>1.6773851578251694E-6</v>
      </c>
    </row>
    <row r="770" spans="2:18" x14ac:dyDescent="0.25">
      <c r="B770" s="127"/>
      <c r="C770" s="127"/>
      <c r="D770" s="127"/>
      <c r="E770" s="106" t="s">
        <v>9730</v>
      </c>
      <c r="F770" s="47">
        <v>12</v>
      </c>
      <c r="G770" s="47">
        <v>12</v>
      </c>
      <c r="H770" s="47">
        <v>12</v>
      </c>
      <c r="I770" s="79">
        <v>1</v>
      </c>
      <c r="J770" s="47">
        <v>6</v>
      </c>
      <c r="K770" s="47">
        <v>6</v>
      </c>
      <c r="L770" s="47">
        <v>0</v>
      </c>
      <c r="M770" s="79">
        <v>0</v>
      </c>
      <c r="O770" s="90">
        <f t="shared" si="22"/>
        <v>2.6674846953065606E-6</v>
      </c>
      <c r="P770" s="101"/>
      <c r="R770" s="90">
        <f t="shared" si="23"/>
        <v>0</v>
      </c>
    </row>
    <row r="771" spans="2:18" x14ac:dyDescent="0.25">
      <c r="B771" s="127"/>
      <c r="C771" s="127"/>
      <c r="D771" s="127" t="s">
        <v>10404</v>
      </c>
      <c r="E771" s="106" t="s">
        <v>9743</v>
      </c>
      <c r="F771" s="47">
        <v>7</v>
      </c>
      <c r="G771" s="47">
        <v>7</v>
      </c>
      <c r="H771" s="47">
        <v>7</v>
      </c>
      <c r="I771" s="79">
        <v>0</v>
      </c>
      <c r="J771" s="47">
        <v>2</v>
      </c>
      <c r="K771" s="47">
        <v>2</v>
      </c>
      <c r="L771" s="47">
        <v>0</v>
      </c>
      <c r="M771" s="79">
        <v>2</v>
      </c>
      <c r="O771" s="90">
        <f t="shared" si="22"/>
        <v>0</v>
      </c>
      <c r="P771" s="101"/>
      <c r="R771" s="90">
        <f t="shared" si="23"/>
        <v>3.3547703156503388E-6</v>
      </c>
    </row>
    <row r="772" spans="2:18" x14ac:dyDescent="0.25">
      <c r="B772" s="127"/>
      <c r="C772" s="127"/>
      <c r="D772" s="127"/>
      <c r="E772" s="106" t="s">
        <v>9730</v>
      </c>
      <c r="F772" s="47">
        <v>25</v>
      </c>
      <c r="G772" s="47">
        <v>25</v>
      </c>
      <c r="H772" s="47">
        <v>25</v>
      </c>
      <c r="I772" s="79">
        <v>1</v>
      </c>
      <c r="J772" s="47">
        <v>6</v>
      </c>
      <c r="K772" s="47">
        <v>6</v>
      </c>
      <c r="L772" s="47">
        <v>0</v>
      </c>
      <c r="M772" s="79">
        <v>1</v>
      </c>
      <c r="O772" s="90">
        <f t="shared" si="22"/>
        <v>2.6674846953065606E-6</v>
      </c>
      <c r="P772" s="101"/>
      <c r="R772" s="90">
        <f t="shared" si="23"/>
        <v>1.6773851578251694E-6</v>
      </c>
    </row>
    <row r="773" spans="2:18" x14ac:dyDescent="0.25">
      <c r="B773" s="127"/>
      <c r="C773" s="127"/>
      <c r="D773" s="127" t="s">
        <v>10405</v>
      </c>
      <c r="E773" s="106" t="s">
        <v>9743</v>
      </c>
      <c r="F773" s="47">
        <v>4</v>
      </c>
      <c r="G773" s="47">
        <v>4</v>
      </c>
      <c r="H773" s="47">
        <v>4</v>
      </c>
      <c r="I773" s="79">
        <v>0</v>
      </c>
      <c r="J773" s="47">
        <v>1</v>
      </c>
      <c r="K773" s="47">
        <v>1</v>
      </c>
      <c r="L773" s="47">
        <v>0</v>
      </c>
      <c r="M773" s="79">
        <v>1</v>
      </c>
      <c r="O773" s="90">
        <f t="shared" si="22"/>
        <v>0</v>
      </c>
      <c r="P773" s="101"/>
      <c r="R773" s="90">
        <f t="shared" si="23"/>
        <v>1.6773851578251694E-6</v>
      </c>
    </row>
    <row r="774" spans="2:18" x14ac:dyDescent="0.25">
      <c r="B774" s="127"/>
      <c r="C774" s="127"/>
      <c r="D774" s="127"/>
      <c r="E774" s="106" t="s">
        <v>9730</v>
      </c>
      <c r="F774" s="47">
        <v>14</v>
      </c>
      <c r="G774" s="47">
        <v>14</v>
      </c>
      <c r="H774" s="47">
        <v>14</v>
      </c>
      <c r="I774" s="79">
        <v>1</v>
      </c>
      <c r="J774" s="47">
        <v>8</v>
      </c>
      <c r="K774" s="47">
        <v>8</v>
      </c>
      <c r="L774" s="47">
        <v>0</v>
      </c>
      <c r="M774" s="79">
        <v>0</v>
      </c>
      <c r="O774" s="90">
        <f t="shared" si="22"/>
        <v>2.6674846953065606E-6</v>
      </c>
      <c r="P774" s="101"/>
      <c r="R774" s="90">
        <f t="shared" si="23"/>
        <v>0</v>
      </c>
    </row>
    <row r="775" spans="2:18" x14ac:dyDescent="0.25">
      <c r="B775" s="127"/>
      <c r="C775" s="127"/>
      <c r="D775" s="127" t="s">
        <v>10406</v>
      </c>
      <c r="E775" s="106" t="s">
        <v>9743</v>
      </c>
      <c r="F775" s="47">
        <v>4</v>
      </c>
      <c r="G775" s="47">
        <v>4</v>
      </c>
      <c r="H775" s="47">
        <v>4</v>
      </c>
      <c r="I775" s="79">
        <v>0</v>
      </c>
      <c r="J775" s="47">
        <v>1</v>
      </c>
      <c r="K775" s="47">
        <v>1</v>
      </c>
      <c r="L775" s="47">
        <v>0</v>
      </c>
      <c r="M775" s="79">
        <v>1</v>
      </c>
      <c r="O775" s="90">
        <f t="shared" ref="O775:O838" si="24">I775/$O$3</f>
        <v>0</v>
      </c>
      <c r="P775" s="101"/>
      <c r="R775" s="90">
        <f t="shared" ref="R775:R838" si="25">M775/$R$3</f>
        <v>1.6773851578251694E-6</v>
      </c>
    </row>
    <row r="776" spans="2:18" x14ac:dyDescent="0.25">
      <c r="B776" s="127"/>
      <c r="C776" s="127"/>
      <c r="D776" s="127"/>
      <c r="E776" s="106" t="s">
        <v>9730</v>
      </c>
      <c r="F776" s="47">
        <v>14</v>
      </c>
      <c r="G776" s="47">
        <v>14</v>
      </c>
      <c r="H776" s="47">
        <v>14</v>
      </c>
      <c r="I776" s="79">
        <v>1</v>
      </c>
      <c r="J776" s="47">
        <v>9</v>
      </c>
      <c r="K776" s="47">
        <v>9</v>
      </c>
      <c r="L776" s="47">
        <v>0</v>
      </c>
      <c r="M776" s="79">
        <v>0</v>
      </c>
      <c r="O776" s="90">
        <f t="shared" si="24"/>
        <v>2.6674846953065606E-6</v>
      </c>
      <c r="P776" s="101"/>
      <c r="R776" s="90">
        <f t="shared" si="25"/>
        <v>0</v>
      </c>
    </row>
    <row r="777" spans="2:18" x14ac:dyDescent="0.25">
      <c r="B777" s="127"/>
      <c r="C777" s="127"/>
      <c r="D777" s="106" t="s">
        <v>10407</v>
      </c>
      <c r="E777" s="106" t="s">
        <v>9725</v>
      </c>
      <c r="F777" s="47">
        <v>1</v>
      </c>
      <c r="G777" s="47">
        <v>1</v>
      </c>
      <c r="H777" s="47">
        <v>1</v>
      </c>
      <c r="I777" s="79">
        <v>1</v>
      </c>
      <c r="J777" s="47">
        <v>2</v>
      </c>
      <c r="K777" s="47">
        <v>2</v>
      </c>
      <c r="L777" s="47">
        <v>0</v>
      </c>
      <c r="M777" s="79">
        <v>0</v>
      </c>
      <c r="O777" s="90">
        <f t="shared" si="24"/>
        <v>2.6674846953065606E-6</v>
      </c>
      <c r="P777" s="101"/>
      <c r="R777" s="90">
        <f t="shared" si="25"/>
        <v>0</v>
      </c>
    </row>
    <row r="778" spans="2:18" x14ac:dyDescent="0.25">
      <c r="B778" s="127"/>
      <c r="C778" s="127"/>
      <c r="D778" s="106" t="s">
        <v>10408</v>
      </c>
      <c r="E778" s="106" t="s">
        <v>9730</v>
      </c>
      <c r="F778" s="47">
        <v>25</v>
      </c>
      <c r="G778" s="47">
        <v>25</v>
      </c>
      <c r="H778" s="47">
        <v>25</v>
      </c>
      <c r="I778" s="79">
        <v>6</v>
      </c>
      <c r="J778" s="47">
        <v>8</v>
      </c>
      <c r="K778" s="47">
        <v>8</v>
      </c>
      <c r="L778" s="47">
        <v>0</v>
      </c>
      <c r="M778" s="79">
        <v>0</v>
      </c>
      <c r="O778" s="90">
        <f t="shared" si="24"/>
        <v>1.6004908171839365E-5</v>
      </c>
      <c r="P778" s="101"/>
      <c r="R778" s="90">
        <f t="shared" si="25"/>
        <v>0</v>
      </c>
    </row>
    <row r="779" spans="2:18" x14ac:dyDescent="0.25">
      <c r="B779" s="127"/>
      <c r="C779" s="127"/>
      <c r="D779" s="127" t="s">
        <v>10409</v>
      </c>
      <c r="E779" s="106" t="s">
        <v>9743</v>
      </c>
      <c r="F779" s="47">
        <v>19</v>
      </c>
      <c r="G779" s="47">
        <v>19</v>
      </c>
      <c r="H779" s="47">
        <v>19</v>
      </c>
      <c r="I779" s="79">
        <v>1</v>
      </c>
      <c r="J779" s="47">
        <v>2</v>
      </c>
      <c r="K779" s="47">
        <v>2</v>
      </c>
      <c r="L779" s="47">
        <v>0</v>
      </c>
      <c r="M779" s="79">
        <v>1</v>
      </c>
      <c r="O779" s="90">
        <f t="shared" si="24"/>
        <v>2.6674846953065606E-6</v>
      </c>
      <c r="P779" s="101"/>
      <c r="R779" s="90">
        <f t="shared" si="25"/>
        <v>1.6773851578251694E-6</v>
      </c>
    </row>
    <row r="780" spans="2:18" x14ac:dyDescent="0.25">
      <c r="B780" s="127"/>
      <c r="C780" s="127"/>
      <c r="D780" s="127"/>
      <c r="E780" s="106" t="s">
        <v>9730</v>
      </c>
      <c r="F780" s="47">
        <v>22</v>
      </c>
      <c r="G780" s="47">
        <v>22</v>
      </c>
      <c r="H780" s="47">
        <v>22</v>
      </c>
      <c r="I780" s="79">
        <v>2</v>
      </c>
      <c r="J780" s="47">
        <v>9</v>
      </c>
      <c r="K780" s="47">
        <v>9</v>
      </c>
      <c r="L780" s="47">
        <v>0</v>
      </c>
      <c r="M780" s="79">
        <v>0</v>
      </c>
      <c r="O780" s="90">
        <f t="shared" si="24"/>
        <v>5.3349693906131213E-6</v>
      </c>
      <c r="P780" s="101"/>
      <c r="R780" s="90">
        <f t="shared" si="25"/>
        <v>0</v>
      </c>
    </row>
    <row r="781" spans="2:18" x14ac:dyDescent="0.25">
      <c r="B781" s="127"/>
      <c r="C781" s="127"/>
      <c r="D781" s="127" t="s">
        <v>10410</v>
      </c>
      <c r="E781" s="106" t="s">
        <v>9743</v>
      </c>
      <c r="F781" s="47">
        <v>19</v>
      </c>
      <c r="G781" s="47">
        <v>19</v>
      </c>
      <c r="H781" s="47">
        <v>19</v>
      </c>
      <c r="I781" s="79">
        <v>1</v>
      </c>
      <c r="J781" s="47">
        <v>2</v>
      </c>
      <c r="K781" s="47">
        <v>2</v>
      </c>
      <c r="L781" s="47">
        <v>0</v>
      </c>
      <c r="M781" s="79">
        <v>1</v>
      </c>
      <c r="O781" s="90">
        <f t="shared" si="24"/>
        <v>2.6674846953065606E-6</v>
      </c>
      <c r="P781" s="101"/>
      <c r="R781" s="90">
        <f t="shared" si="25"/>
        <v>1.6773851578251694E-6</v>
      </c>
    </row>
    <row r="782" spans="2:18" x14ac:dyDescent="0.25">
      <c r="B782" s="127"/>
      <c r="C782" s="127"/>
      <c r="D782" s="127"/>
      <c r="E782" s="106" t="s">
        <v>9730</v>
      </c>
      <c r="F782" s="47">
        <v>23</v>
      </c>
      <c r="G782" s="47">
        <v>23</v>
      </c>
      <c r="H782" s="47">
        <v>23</v>
      </c>
      <c r="I782" s="79">
        <v>2</v>
      </c>
      <c r="J782" s="47">
        <v>10</v>
      </c>
      <c r="K782" s="47">
        <v>10</v>
      </c>
      <c r="L782" s="47">
        <v>0</v>
      </c>
      <c r="M782" s="79">
        <v>0</v>
      </c>
      <c r="O782" s="90">
        <f t="shared" si="24"/>
        <v>5.3349693906131213E-6</v>
      </c>
      <c r="P782" s="101"/>
      <c r="R782" s="90">
        <f t="shared" si="25"/>
        <v>0</v>
      </c>
    </row>
    <row r="783" spans="2:18" x14ac:dyDescent="0.25">
      <c r="B783" s="127"/>
      <c r="C783" s="127"/>
      <c r="D783" s="106" t="s">
        <v>10411</v>
      </c>
      <c r="E783" s="106"/>
      <c r="F783" s="47">
        <v>0</v>
      </c>
      <c r="G783" s="47">
        <v>0</v>
      </c>
      <c r="H783" s="47">
        <v>0</v>
      </c>
      <c r="I783" s="79">
        <v>0</v>
      </c>
      <c r="J783" s="47">
        <v>1</v>
      </c>
      <c r="K783" s="47">
        <v>1</v>
      </c>
      <c r="L783" s="47">
        <v>0</v>
      </c>
      <c r="M783" s="79">
        <v>1</v>
      </c>
      <c r="O783" s="90">
        <f t="shared" si="24"/>
        <v>0</v>
      </c>
      <c r="P783" s="101"/>
      <c r="R783" s="90">
        <f t="shared" si="25"/>
        <v>1.6773851578251694E-6</v>
      </c>
    </row>
    <row r="784" spans="2:18" x14ac:dyDescent="0.25">
      <c r="B784" s="127"/>
      <c r="C784" s="127"/>
      <c r="D784" s="106" t="s">
        <v>10412</v>
      </c>
      <c r="E784" s="106" t="s">
        <v>9725</v>
      </c>
      <c r="F784" s="47">
        <v>1</v>
      </c>
      <c r="G784" s="47">
        <v>1</v>
      </c>
      <c r="H784" s="47">
        <v>1</v>
      </c>
      <c r="I784" s="79">
        <v>1</v>
      </c>
      <c r="J784" s="47">
        <v>0</v>
      </c>
      <c r="K784" s="47">
        <v>0</v>
      </c>
      <c r="L784" s="47">
        <v>0</v>
      </c>
      <c r="M784" s="79">
        <v>0</v>
      </c>
      <c r="O784" s="90">
        <f t="shared" si="24"/>
        <v>2.6674846953065606E-6</v>
      </c>
      <c r="P784" s="101"/>
      <c r="R784" s="90">
        <f t="shared" si="25"/>
        <v>0</v>
      </c>
    </row>
    <row r="785" spans="2:18" x14ac:dyDescent="0.25">
      <c r="B785" s="127"/>
      <c r="C785" s="127"/>
      <c r="D785" s="106" t="s">
        <v>10413</v>
      </c>
      <c r="E785" s="106" t="s">
        <v>9730</v>
      </c>
      <c r="F785" s="47">
        <v>9</v>
      </c>
      <c r="G785" s="47">
        <v>9</v>
      </c>
      <c r="H785" s="47">
        <v>9</v>
      </c>
      <c r="I785" s="79">
        <v>2</v>
      </c>
      <c r="J785" s="47">
        <v>5</v>
      </c>
      <c r="K785" s="47">
        <v>5</v>
      </c>
      <c r="L785" s="47">
        <v>0</v>
      </c>
      <c r="M785" s="79">
        <v>0</v>
      </c>
      <c r="O785" s="90">
        <f t="shared" si="24"/>
        <v>5.3349693906131213E-6</v>
      </c>
      <c r="P785" s="101"/>
      <c r="R785" s="90">
        <f t="shared" si="25"/>
        <v>0</v>
      </c>
    </row>
    <row r="786" spans="2:18" x14ac:dyDescent="0.25">
      <c r="B786" s="127"/>
      <c r="C786" s="127"/>
      <c r="D786" s="106" t="s">
        <v>10414</v>
      </c>
      <c r="E786" s="106" t="s">
        <v>9725</v>
      </c>
      <c r="F786" s="47">
        <v>1</v>
      </c>
      <c r="G786" s="47">
        <v>1</v>
      </c>
      <c r="H786" s="47">
        <v>1</v>
      </c>
      <c r="I786" s="79">
        <v>0</v>
      </c>
      <c r="J786" s="47">
        <v>2</v>
      </c>
      <c r="K786" s="47">
        <v>2</v>
      </c>
      <c r="L786" s="47">
        <v>0</v>
      </c>
      <c r="M786" s="79">
        <v>1</v>
      </c>
      <c r="O786" s="90">
        <f t="shared" si="24"/>
        <v>0</v>
      </c>
      <c r="P786" s="101"/>
      <c r="R786" s="90">
        <f t="shared" si="25"/>
        <v>1.6773851578251694E-6</v>
      </c>
    </row>
    <row r="787" spans="2:18" x14ac:dyDescent="0.25">
      <c r="B787" s="127"/>
      <c r="C787" s="127"/>
      <c r="D787" s="106" t="s">
        <v>10415</v>
      </c>
      <c r="E787" s="106" t="s">
        <v>9725</v>
      </c>
      <c r="F787" s="47">
        <v>1</v>
      </c>
      <c r="G787" s="47">
        <v>1</v>
      </c>
      <c r="H787" s="47">
        <v>1</v>
      </c>
      <c r="I787" s="79">
        <v>1</v>
      </c>
      <c r="J787" s="47">
        <v>2</v>
      </c>
      <c r="K787" s="47">
        <v>2</v>
      </c>
      <c r="L787" s="47">
        <v>0</v>
      </c>
      <c r="M787" s="79">
        <v>0</v>
      </c>
      <c r="O787" s="90">
        <f t="shared" si="24"/>
        <v>2.6674846953065606E-6</v>
      </c>
      <c r="P787" s="101"/>
      <c r="R787" s="90">
        <f t="shared" si="25"/>
        <v>0</v>
      </c>
    </row>
    <row r="788" spans="2:18" x14ac:dyDescent="0.25">
      <c r="B788" s="127"/>
      <c r="C788" s="127"/>
      <c r="D788" s="106" t="s">
        <v>10416</v>
      </c>
      <c r="E788" s="106" t="s">
        <v>9725</v>
      </c>
      <c r="F788" s="47">
        <v>1</v>
      </c>
      <c r="G788" s="47">
        <v>1</v>
      </c>
      <c r="H788" s="47">
        <v>1</v>
      </c>
      <c r="I788" s="79">
        <v>1</v>
      </c>
      <c r="J788" s="47">
        <v>2</v>
      </c>
      <c r="K788" s="47">
        <v>2</v>
      </c>
      <c r="L788" s="47">
        <v>0</v>
      </c>
      <c r="M788" s="79">
        <v>0</v>
      </c>
      <c r="O788" s="90">
        <f t="shared" si="24"/>
        <v>2.6674846953065606E-6</v>
      </c>
      <c r="P788" s="101"/>
      <c r="R788" s="90">
        <f t="shared" si="25"/>
        <v>0</v>
      </c>
    </row>
    <row r="789" spans="2:18" x14ac:dyDescent="0.25">
      <c r="B789" s="127"/>
      <c r="C789" s="127"/>
      <c r="D789" s="106" t="s">
        <v>10417</v>
      </c>
      <c r="E789" s="106" t="s">
        <v>9776</v>
      </c>
      <c r="F789" s="47">
        <v>1</v>
      </c>
      <c r="G789" s="47">
        <v>1</v>
      </c>
      <c r="H789" s="47">
        <v>1</v>
      </c>
      <c r="I789" s="79">
        <v>1</v>
      </c>
      <c r="J789" s="47">
        <v>2</v>
      </c>
      <c r="K789" s="47">
        <v>2</v>
      </c>
      <c r="L789" s="47">
        <v>0</v>
      </c>
      <c r="M789" s="79">
        <v>0</v>
      </c>
      <c r="O789" s="90">
        <f t="shared" si="24"/>
        <v>2.6674846953065606E-6</v>
      </c>
      <c r="P789" s="101"/>
      <c r="R789" s="90">
        <f t="shared" si="25"/>
        <v>0</v>
      </c>
    </row>
    <row r="790" spans="2:18" x14ac:dyDescent="0.25">
      <c r="B790" s="127"/>
      <c r="C790" s="127"/>
      <c r="D790" s="106" t="s">
        <v>10418</v>
      </c>
      <c r="E790" s="106" t="s">
        <v>9941</v>
      </c>
      <c r="F790" s="47">
        <v>10</v>
      </c>
      <c r="G790" s="47">
        <v>10</v>
      </c>
      <c r="H790" s="47">
        <v>10</v>
      </c>
      <c r="I790" s="79">
        <v>2</v>
      </c>
      <c r="J790" s="47">
        <v>4</v>
      </c>
      <c r="K790" s="47">
        <v>4</v>
      </c>
      <c r="L790" s="47">
        <v>0</v>
      </c>
      <c r="M790" s="79">
        <v>0</v>
      </c>
      <c r="O790" s="90">
        <f t="shared" si="24"/>
        <v>5.3349693906131213E-6</v>
      </c>
      <c r="P790" s="101"/>
      <c r="R790" s="90">
        <f t="shared" si="25"/>
        <v>0</v>
      </c>
    </row>
    <row r="791" spans="2:18" x14ac:dyDescent="0.25">
      <c r="B791" s="127"/>
      <c r="C791" s="127"/>
      <c r="D791" s="106" t="s">
        <v>10419</v>
      </c>
      <c r="E791" s="106" t="s">
        <v>9776</v>
      </c>
      <c r="F791" s="47">
        <v>1</v>
      </c>
      <c r="G791" s="47">
        <v>1</v>
      </c>
      <c r="H791" s="47">
        <v>1</v>
      </c>
      <c r="I791" s="79">
        <v>1</v>
      </c>
      <c r="J791" s="47">
        <v>2</v>
      </c>
      <c r="K791" s="47">
        <v>2</v>
      </c>
      <c r="L791" s="47">
        <v>0</v>
      </c>
      <c r="M791" s="79">
        <v>0</v>
      </c>
      <c r="O791" s="90">
        <f t="shared" si="24"/>
        <v>2.6674846953065606E-6</v>
      </c>
      <c r="P791" s="101"/>
      <c r="R791" s="90">
        <f t="shared" si="25"/>
        <v>0</v>
      </c>
    </row>
    <row r="792" spans="2:18" x14ac:dyDescent="0.25">
      <c r="B792" s="127"/>
      <c r="C792" s="127"/>
      <c r="D792" s="106" t="s">
        <v>10420</v>
      </c>
      <c r="E792" s="106" t="s">
        <v>9730</v>
      </c>
      <c r="F792" s="47">
        <v>12</v>
      </c>
      <c r="G792" s="47">
        <v>12</v>
      </c>
      <c r="H792" s="47">
        <v>12</v>
      </c>
      <c r="I792" s="79">
        <v>1</v>
      </c>
      <c r="J792" s="47">
        <v>6</v>
      </c>
      <c r="K792" s="47">
        <v>6</v>
      </c>
      <c r="L792" s="47">
        <v>0</v>
      </c>
      <c r="M792" s="79">
        <v>0</v>
      </c>
      <c r="O792" s="90">
        <f t="shared" si="24"/>
        <v>2.6674846953065606E-6</v>
      </c>
      <c r="P792" s="101"/>
      <c r="R792" s="90">
        <f t="shared" si="25"/>
        <v>0</v>
      </c>
    </row>
    <row r="793" spans="2:18" x14ac:dyDescent="0.25">
      <c r="B793" s="127"/>
      <c r="C793" s="127"/>
      <c r="D793" s="106" t="s">
        <v>10421</v>
      </c>
      <c r="E793" s="106"/>
      <c r="F793" s="47">
        <v>0</v>
      </c>
      <c r="G793" s="47">
        <v>0</v>
      </c>
      <c r="H793" s="47">
        <v>0</v>
      </c>
      <c r="I793" s="79">
        <v>0</v>
      </c>
      <c r="J793" s="47">
        <v>7</v>
      </c>
      <c r="K793" s="47">
        <v>7</v>
      </c>
      <c r="L793" s="47">
        <v>0</v>
      </c>
      <c r="M793" s="79">
        <v>1</v>
      </c>
      <c r="O793" s="90">
        <f t="shared" si="24"/>
        <v>0</v>
      </c>
      <c r="P793" s="101"/>
      <c r="R793" s="90">
        <f t="shared" si="25"/>
        <v>1.6773851578251694E-6</v>
      </c>
    </row>
    <row r="794" spans="2:18" x14ac:dyDescent="0.25">
      <c r="B794" s="127"/>
      <c r="C794" s="127"/>
      <c r="D794" s="106" t="s">
        <v>10422</v>
      </c>
      <c r="E794" s="106" t="s">
        <v>9743</v>
      </c>
      <c r="F794" s="47">
        <v>5</v>
      </c>
      <c r="G794" s="47">
        <v>5</v>
      </c>
      <c r="H794" s="47">
        <v>5</v>
      </c>
      <c r="I794" s="79">
        <v>4</v>
      </c>
      <c r="J794" s="47">
        <v>0</v>
      </c>
      <c r="K794" s="47">
        <v>0</v>
      </c>
      <c r="L794" s="47">
        <v>0</v>
      </c>
      <c r="M794" s="79">
        <v>0</v>
      </c>
      <c r="O794" s="90">
        <f t="shared" si="24"/>
        <v>1.0669938781226243E-5</v>
      </c>
      <c r="P794" s="101"/>
      <c r="R794" s="90">
        <f t="shared" si="25"/>
        <v>0</v>
      </c>
    </row>
    <row r="795" spans="2:18" x14ac:dyDescent="0.25">
      <c r="B795" s="127"/>
      <c r="C795" s="127"/>
      <c r="D795" s="106" t="s">
        <v>10423</v>
      </c>
      <c r="E795" s="106" t="s">
        <v>9730</v>
      </c>
      <c r="F795" s="47">
        <v>3</v>
      </c>
      <c r="G795" s="47">
        <v>3</v>
      </c>
      <c r="H795" s="47">
        <v>3</v>
      </c>
      <c r="I795" s="79">
        <v>1</v>
      </c>
      <c r="J795" s="47">
        <v>2</v>
      </c>
      <c r="K795" s="47">
        <v>2</v>
      </c>
      <c r="L795" s="47">
        <v>0</v>
      </c>
      <c r="M795" s="79">
        <v>0</v>
      </c>
      <c r="O795" s="90">
        <f t="shared" si="24"/>
        <v>2.6674846953065606E-6</v>
      </c>
      <c r="P795" s="101"/>
      <c r="R795" s="90">
        <f t="shared" si="25"/>
        <v>0</v>
      </c>
    </row>
    <row r="796" spans="2:18" x14ac:dyDescent="0.25">
      <c r="B796" s="127"/>
      <c r="C796" s="127"/>
      <c r="D796" s="106" t="s">
        <v>10424</v>
      </c>
      <c r="E796" s="106" t="s">
        <v>9730</v>
      </c>
      <c r="F796" s="47">
        <v>5</v>
      </c>
      <c r="G796" s="47">
        <v>5</v>
      </c>
      <c r="H796" s="47">
        <v>5</v>
      </c>
      <c r="I796" s="79">
        <v>1</v>
      </c>
      <c r="J796" s="47">
        <v>3</v>
      </c>
      <c r="K796" s="47">
        <v>3</v>
      </c>
      <c r="L796" s="47">
        <v>0</v>
      </c>
      <c r="M796" s="79">
        <v>0</v>
      </c>
      <c r="O796" s="90">
        <f t="shared" si="24"/>
        <v>2.6674846953065606E-6</v>
      </c>
      <c r="P796" s="101"/>
      <c r="R796" s="90">
        <f t="shared" si="25"/>
        <v>0</v>
      </c>
    </row>
    <row r="797" spans="2:18" x14ac:dyDescent="0.25">
      <c r="B797" s="127"/>
      <c r="C797" s="127"/>
      <c r="D797" s="106" t="s">
        <v>10425</v>
      </c>
      <c r="E797" s="106" t="s">
        <v>9725</v>
      </c>
      <c r="F797" s="47">
        <v>2</v>
      </c>
      <c r="G797" s="47">
        <v>2</v>
      </c>
      <c r="H797" s="47">
        <v>2</v>
      </c>
      <c r="I797" s="79">
        <v>1</v>
      </c>
      <c r="J797" s="47">
        <v>3</v>
      </c>
      <c r="K797" s="47">
        <v>3</v>
      </c>
      <c r="L797" s="47">
        <v>0</v>
      </c>
      <c r="M797" s="79">
        <v>1</v>
      </c>
      <c r="O797" s="90">
        <f t="shared" si="24"/>
        <v>2.6674846953065606E-6</v>
      </c>
      <c r="P797" s="101"/>
      <c r="R797" s="90">
        <f t="shared" si="25"/>
        <v>1.6773851578251694E-6</v>
      </c>
    </row>
    <row r="798" spans="2:18" x14ac:dyDescent="0.25">
      <c r="B798" s="127"/>
      <c r="C798" s="127"/>
      <c r="D798" s="106" t="s">
        <v>10426</v>
      </c>
      <c r="E798" s="106" t="s">
        <v>9743</v>
      </c>
      <c r="F798" s="47">
        <v>2</v>
      </c>
      <c r="G798" s="47">
        <v>2</v>
      </c>
      <c r="H798" s="47">
        <v>2</v>
      </c>
      <c r="I798" s="79">
        <v>1</v>
      </c>
      <c r="J798" s="47">
        <v>0</v>
      </c>
      <c r="K798" s="47">
        <v>0</v>
      </c>
      <c r="L798" s="47">
        <v>0</v>
      </c>
      <c r="M798" s="79">
        <v>0</v>
      </c>
      <c r="O798" s="90">
        <f t="shared" si="24"/>
        <v>2.6674846953065606E-6</v>
      </c>
      <c r="P798" s="101"/>
      <c r="R798" s="90">
        <f t="shared" si="25"/>
        <v>0</v>
      </c>
    </row>
    <row r="799" spans="2:18" x14ac:dyDescent="0.25">
      <c r="B799" s="127"/>
      <c r="C799" s="127"/>
      <c r="D799" s="106" t="s">
        <v>10427</v>
      </c>
      <c r="E799" s="106" t="s">
        <v>9743</v>
      </c>
      <c r="F799" s="47">
        <v>2</v>
      </c>
      <c r="G799" s="47">
        <v>2</v>
      </c>
      <c r="H799" s="47">
        <v>2</v>
      </c>
      <c r="I799" s="79">
        <v>1</v>
      </c>
      <c r="J799" s="47">
        <v>0</v>
      </c>
      <c r="K799" s="47">
        <v>0</v>
      </c>
      <c r="L799" s="47">
        <v>0</v>
      </c>
      <c r="M799" s="79">
        <v>0</v>
      </c>
      <c r="O799" s="90">
        <f t="shared" si="24"/>
        <v>2.6674846953065606E-6</v>
      </c>
      <c r="P799" s="101"/>
      <c r="R799" s="90">
        <f t="shared" si="25"/>
        <v>0</v>
      </c>
    </row>
    <row r="800" spans="2:18" x14ac:dyDescent="0.25">
      <c r="B800" s="127"/>
      <c r="C800" s="127"/>
      <c r="D800" s="106" t="s">
        <v>10428</v>
      </c>
      <c r="E800" s="106" t="s">
        <v>9941</v>
      </c>
      <c r="F800" s="47">
        <v>5</v>
      </c>
      <c r="G800" s="47">
        <v>5</v>
      </c>
      <c r="H800" s="47">
        <v>5</v>
      </c>
      <c r="I800" s="79">
        <v>4</v>
      </c>
      <c r="J800" s="47">
        <v>2</v>
      </c>
      <c r="K800" s="47">
        <v>2</v>
      </c>
      <c r="L800" s="47">
        <v>0</v>
      </c>
      <c r="M800" s="79">
        <v>0</v>
      </c>
      <c r="O800" s="90">
        <f t="shared" si="24"/>
        <v>1.0669938781226243E-5</v>
      </c>
      <c r="P800" s="101"/>
      <c r="R800" s="90">
        <f t="shared" si="25"/>
        <v>0</v>
      </c>
    </row>
    <row r="801" spans="2:18" x14ac:dyDescent="0.25">
      <c r="B801" s="127"/>
      <c r="C801" s="127"/>
      <c r="D801" s="106" t="s">
        <v>10429</v>
      </c>
      <c r="E801" s="106" t="s">
        <v>9725</v>
      </c>
      <c r="F801" s="47">
        <v>4</v>
      </c>
      <c r="G801" s="47">
        <v>4</v>
      </c>
      <c r="H801" s="47">
        <v>4</v>
      </c>
      <c r="I801" s="79">
        <v>0</v>
      </c>
      <c r="J801" s="47">
        <v>3</v>
      </c>
      <c r="K801" s="47">
        <v>3</v>
      </c>
      <c r="L801" s="47">
        <v>0</v>
      </c>
      <c r="M801" s="79">
        <v>1</v>
      </c>
      <c r="O801" s="90">
        <f t="shared" si="24"/>
        <v>0</v>
      </c>
      <c r="P801" s="101"/>
      <c r="R801" s="90">
        <f t="shared" si="25"/>
        <v>1.6773851578251694E-6</v>
      </c>
    </row>
    <row r="802" spans="2:18" x14ac:dyDescent="0.25">
      <c r="B802" s="127"/>
      <c r="C802" s="127"/>
      <c r="D802" s="106" t="s">
        <v>10430</v>
      </c>
      <c r="E802" s="106" t="s">
        <v>9730</v>
      </c>
      <c r="F802" s="47">
        <v>11</v>
      </c>
      <c r="G802" s="47">
        <v>11</v>
      </c>
      <c r="H802" s="47">
        <v>11</v>
      </c>
      <c r="I802" s="79">
        <v>3</v>
      </c>
      <c r="J802" s="47">
        <v>6</v>
      </c>
      <c r="K802" s="47">
        <v>6</v>
      </c>
      <c r="L802" s="47">
        <v>0</v>
      </c>
      <c r="M802" s="79">
        <v>0</v>
      </c>
      <c r="O802" s="90">
        <f t="shared" si="24"/>
        <v>8.0024540859196824E-6</v>
      </c>
      <c r="P802" s="101"/>
      <c r="R802" s="90">
        <f t="shared" si="25"/>
        <v>0</v>
      </c>
    </row>
    <row r="803" spans="2:18" x14ac:dyDescent="0.25">
      <c r="B803" s="127"/>
      <c r="C803" s="127"/>
      <c r="D803" s="106" t="s">
        <v>10431</v>
      </c>
      <c r="E803" s="106" t="s">
        <v>9725</v>
      </c>
      <c r="F803" s="47">
        <v>3</v>
      </c>
      <c r="G803" s="47">
        <v>3</v>
      </c>
      <c r="H803" s="47">
        <v>3</v>
      </c>
      <c r="I803" s="79">
        <v>2</v>
      </c>
      <c r="J803" s="47">
        <v>4</v>
      </c>
      <c r="K803" s="47">
        <v>4</v>
      </c>
      <c r="L803" s="47">
        <v>0</v>
      </c>
      <c r="M803" s="79">
        <v>0</v>
      </c>
      <c r="O803" s="90">
        <f t="shared" si="24"/>
        <v>5.3349693906131213E-6</v>
      </c>
      <c r="P803" s="101"/>
      <c r="R803" s="90">
        <f t="shared" si="25"/>
        <v>0</v>
      </c>
    </row>
    <row r="804" spans="2:18" x14ac:dyDescent="0.25">
      <c r="B804" s="127"/>
      <c r="C804" s="127"/>
      <c r="D804" s="106" t="s">
        <v>10432</v>
      </c>
      <c r="E804" s="106" t="s">
        <v>9725</v>
      </c>
      <c r="F804" s="47">
        <v>2</v>
      </c>
      <c r="G804" s="47">
        <v>2</v>
      </c>
      <c r="H804" s="47">
        <v>2</v>
      </c>
      <c r="I804" s="79">
        <v>1</v>
      </c>
      <c r="J804" s="47">
        <v>3</v>
      </c>
      <c r="K804" s="47">
        <v>3</v>
      </c>
      <c r="L804" s="47">
        <v>0</v>
      </c>
      <c r="M804" s="79">
        <v>0</v>
      </c>
      <c r="O804" s="90">
        <f t="shared" si="24"/>
        <v>2.6674846953065606E-6</v>
      </c>
      <c r="P804" s="101"/>
      <c r="R804" s="90">
        <f t="shared" si="25"/>
        <v>0</v>
      </c>
    </row>
    <row r="805" spans="2:18" x14ac:dyDescent="0.25">
      <c r="B805" s="127"/>
      <c r="C805" s="127"/>
      <c r="D805" s="106" t="s">
        <v>10433</v>
      </c>
      <c r="E805" s="106" t="s">
        <v>9743</v>
      </c>
      <c r="F805" s="47">
        <v>4</v>
      </c>
      <c r="G805" s="47">
        <v>4</v>
      </c>
      <c r="H805" s="47">
        <v>4</v>
      </c>
      <c r="I805" s="79">
        <v>0</v>
      </c>
      <c r="J805" s="47">
        <v>3</v>
      </c>
      <c r="K805" s="47">
        <v>3</v>
      </c>
      <c r="L805" s="47">
        <v>0</v>
      </c>
      <c r="M805" s="79">
        <v>2</v>
      </c>
      <c r="O805" s="90">
        <f t="shared" si="24"/>
        <v>0</v>
      </c>
      <c r="P805" s="101"/>
      <c r="R805" s="90">
        <f t="shared" si="25"/>
        <v>3.3547703156503388E-6</v>
      </c>
    </row>
    <row r="806" spans="2:18" x14ac:dyDescent="0.25">
      <c r="B806" s="127"/>
      <c r="C806" s="127"/>
      <c r="D806" s="106" t="s">
        <v>10434</v>
      </c>
      <c r="E806" s="106" t="s">
        <v>9743</v>
      </c>
      <c r="F806" s="47">
        <v>6</v>
      </c>
      <c r="G806" s="47">
        <v>6</v>
      </c>
      <c r="H806" s="47">
        <v>6</v>
      </c>
      <c r="I806" s="79">
        <v>0</v>
      </c>
      <c r="J806" s="47">
        <v>2</v>
      </c>
      <c r="K806" s="47">
        <v>2</v>
      </c>
      <c r="L806" s="47">
        <v>0</v>
      </c>
      <c r="M806" s="79">
        <v>2</v>
      </c>
      <c r="O806" s="90">
        <f t="shared" si="24"/>
        <v>0</v>
      </c>
      <c r="P806" s="101"/>
      <c r="R806" s="90">
        <f t="shared" si="25"/>
        <v>3.3547703156503388E-6</v>
      </c>
    </row>
    <row r="807" spans="2:18" x14ac:dyDescent="0.25">
      <c r="B807" s="127"/>
      <c r="C807" s="127"/>
      <c r="D807" s="127" t="s">
        <v>10435</v>
      </c>
      <c r="E807" s="106" t="s">
        <v>9743</v>
      </c>
      <c r="F807" s="47">
        <v>33</v>
      </c>
      <c r="G807" s="47">
        <v>33</v>
      </c>
      <c r="H807" s="47">
        <v>33</v>
      </c>
      <c r="I807" s="79">
        <v>0</v>
      </c>
      <c r="J807" s="47">
        <v>9</v>
      </c>
      <c r="K807" s="47">
        <v>9</v>
      </c>
      <c r="L807" s="47">
        <v>0</v>
      </c>
      <c r="M807" s="79">
        <v>8</v>
      </c>
      <c r="O807" s="90">
        <f t="shared" si="24"/>
        <v>0</v>
      </c>
      <c r="P807" s="101"/>
      <c r="R807" s="90">
        <f t="shared" si="25"/>
        <v>1.3419081262601355E-5</v>
      </c>
    </row>
    <row r="808" spans="2:18" x14ac:dyDescent="0.25">
      <c r="B808" s="127"/>
      <c r="C808" s="127"/>
      <c r="D808" s="127"/>
      <c r="E808" s="106" t="s">
        <v>9730</v>
      </c>
      <c r="F808" s="47">
        <v>55</v>
      </c>
      <c r="G808" s="47">
        <v>55</v>
      </c>
      <c r="H808" s="47">
        <v>55</v>
      </c>
      <c r="I808" s="79">
        <v>2</v>
      </c>
      <c r="J808" s="47">
        <v>13</v>
      </c>
      <c r="K808" s="47">
        <v>13</v>
      </c>
      <c r="L808" s="47">
        <v>0</v>
      </c>
      <c r="M808" s="79">
        <v>0</v>
      </c>
      <c r="O808" s="90">
        <f t="shared" si="24"/>
        <v>5.3349693906131213E-6</v>
      </c>
      <c r="P808" s="101"/>
      <c r="R808" s="90">
        <f t="shared" si="25"/>
        <v>0</v>
      </c>
    </row>
    <row r="809" spans="2:18" x14ac:dyDescent="0.25">
      <c r="B809" s="127"/>
      <c r="C809" s="127"/>
      <c r="D809" s="106" t="s">
        <v>10436</v>
      </c>
      <c r="E809" s="106" t="s">
        <v>9743</v>
      </c>
      <c r="F809" s="47">
        <v>6</v>
      </c>
      <c r="G809" s="47">
        <v>6</v>
      </c>
      <c r="H809" s="47">
        <v>6</v>
      </c>
      <c r="I809" s="79">
        <v>0</v>
      </c>
      <c r="J809" s="47">
        <v>3</v>
      </c>
      <c r="K809" s="47">
        <v>3</v>
      </c>
      <c r="L809" s="47">
        <v>0</v>
      </c>
      <c r="M809" s="79">
        <v>2</v>
      </c>
      <c r="O809" s="90">
        <f t="shared" si="24"/>
        <v>0</v>
      </c>
      <c r="P809" s="101"/>
      <c r="R809" s="90">
        <f t="shared" si="25"/>
        <v>3.3547703156503388E-6</v>
      </c>
    </row>
    <row r="810" spans="2:18" x14ac:dyDescent="0.25">
      <c r="B810" s="127"/>
      <c r="C810" s="127"/>
      <c r="D810" s="106" t="s">
        <v>10437</v>
      </c>
      <c r="E810" s="106" t="s">
        <v>9743</v>
      </c>
      <c r="F810" s="47">
        <v>12</v>
      </c>
      <c r="G810" s="47">
        <v>12</v>
      </c>
      <c r="H810" s="47">
        <v>12</v>
      </c>
      <c r="I810" s="79">
        <v>0</v>
      </c>
      <c r="J810" s="47">
        <v>4</v>
      </c>
      <c r="K810" s="47">
        <v>4</v>
      </c>
      <c r="L810" s="47">
        <v>0</v>
      </c>
      <c r="M810" s="79">
        <v>3</v>
      </c>
      <c r="O810" s="90">
        <f t="shared" si="24"/>
        <v>0</v>
      </c>
      <c r="P810" s="101"/>
      <c r="R810" s="90">
        <f t="shared" si="25"/>
        <v>5.0321554734755086E-6</v>
      </c>
    </row>
    <row r="811" spans="2:18" x14ac:dyDescent="0.25">
      <c r="B811" s="127"/>
      <c r="C811" s="127"/>
      <c r="D811" s="106" t="s">
        <v>10438</v>
      </c>
      <c r="E811" s="106" t="s">
        <v>9743</v>
      </c>
      <c r="F811" s="47">
        <v>14</v>
      </c>
      <c r="G811" s="47">
        <v>14</v>
      </c>
      <c r="H811" s="47">
        <v>14</v>
      </c>
      <c r="I811" s="79">
        <v>0</v>
      </c>
      <c r="J811" s="47">
        <v>4</v>
      </c>
      <c r="K811" s="47">
        <v>4</v>
      </c>
      <c r="L811" s="47">
        <v>0</v>
      </c>
      <c r="M811" s="79">
        <v>3</v>
      </c>
      <c r="O811" s="90">
        <f t="shared" si="24"/>
        <v>0</v>
      </c>
      <c r="P811" s="101"/>
      <c r="R811" s="90">
        <f t="shared" si="25"/>
        <v>5.0321554734755086E-6</v>
      </c>
    </row>
    <row r="812" spans="2:18" x14ac:dyDescent="0.25">
      <c r="B812" s="127"/>
      <c r="C812" s="127"/>
      <c r="D812" s="106" t="s">
        <v>10439</v>
      </c>
      <c r="E812" s="106" t="s">
        <v>9725</v>
      </c>
      <c r="F812" s="47">
        <v>3</v>
      </c>
      <c r="G812" s="47">
        <v>3</v>
      </c>
      <c r="H812" s="47">
        <v>3</v>
      </c>
      <c r="I812" s="79">
        <v>1</v>
      </c>
      <c r="J812" s="47">
        <v>3</v>
      </c>
      <c r="K812" s="47">
        <v>3</v>
      </c>
      <c r="L812" s="47">
        <v>0</v>
      </c>
      <c r="M812" s="79">
        <v>0</v>
      </c>
      <c r="O812" s="90">
        <f t="shared" si="24"/>
        <v>2.6674846953065606E-6</v>
      </c>
      <c r="P812" s="101"/>
      <c r="R812" s="90">
        <f t="shared" si="25"/>
        <v>0</v>
      </c>
    </row>
    <row r="813" spans="2:18" x14ac:dyDescent="0.25">
      <c r="B813" s="127"/>
      <c r="C813" s="127"/>
      <c r="D813" s="106" t="s">
        <v>10440</v>
      </c>
      <c r="E813" s="106" t="s">
        <v>9730</v>
      </c>
      <c r="F813" s="47">
        <v>10</v>
      </c>
      <c r="G813" s="47">
        <v>10</v>
      </c>
      <c r="H813" s="47">
        <v>10</v>
      </c>
      <c r="I813" s="79">
        <v>4</v>
      </c>
      <c r="J813" s="47">
        <v>3</v>
      </c>
      <c r="K813" s="47">
        <v>3</v>
      </c>
      <c r="L813" s="47">
        <v>0</v>
      </c>
      <c r="M813" s="79">
        <v>0</v>
      </c>
      <c r="O813" s="90">
        <f t="shared" si="24"/>
        <v>1.0669938781226243E-5</v>
      </c>
      <c r="P813" s="101"/>
      <c r="R813" s="90">
        <f t="shared" si="25"/>
        <v>0</v>
      </c>
    </row>
    <row r="814" spans="2:18" x14ac:dyDescent="0.25">
      <c r="B814" s="127"/>
      <c r="C814" s="127"/>
      <c r="D814" s="106" t="s">
        <v>10441</v>
      </c>
      <c r="E814" s="106" t="s">
        <v>9730</v>
      </c>
      <c r="F814" s="47">
        <v>11</v>
      </c>
      <c r="G814" s="47">
        <v>11</v>
      </c>
      <c r="H814" s="47">
        <v>11</v>
      </c>
      <c r="I814" s="79">
        <v>3</v>
      </c>
      <c r="J814" s="47">
        <v>3</v>
      </c>
      <c r="K814" s="47">
        <v>3</v>
      </c>
      <c r="L814" s="47">
        <v>0</v>
      </c>
      <c r="M814" s="79">
        <v>0</v>
      </c>
      <c r="O814" s="90">
        <f t="shared" si="24"/>
        <v>8.0024540859196824E-6</v>
      </c>
      <c r="P814" s="101"/>
      <c r="R814" s="90">
        <f t="shared" si="25"/>
        <v>0</v>
      </c>
    </row>
    <row r="815" spans="2:18" x14ac:dyDescent="0.25">
      <c r="B815" s="127"/>
      <c r="C815" s="127"/>
      <c r="D815" s="106" t="s">
        <v>10442</v>
      </c>
      <c r="E815" s="106" t="s">
        <v>9730</v>
      </c>
      <c r="F815" s="47">
        <v>34</v>
      </c>
      <c r="G815" s="47">
        <v>34</v>
      </c>
      <c r="H815" s="47">
        <v>34</v>
      </c>
      <c r="I815" s="79">
        <v>9</v>
      </c>
      <c r="J815" s="47">
        <v>5</v>
      </c>
      <c r="K815" s="47">
        <v>5</v>
      </c>
      <c r="L815" s="47">
        <v>0</v>
      </c>
      <c r="M815" s="79">
        <v>0</v>
      </c>
      <c r="O815" s="90">
        <f t="shared" si="24"/>
        <v>2.4007362257759047E-5</v>
      </c>
      <c r="P815" s="101"/>
      <c r="R815" s="90">
        <f t="shared" si="25"/>
        <v>0</v>
      </c>
    </row>
    <row r="816" spans="2:18" x14ac:dyDescent="0.25">
      <c r="B816" s="127"/>
      <c r="C816" s="127"/>
      <c r="D816" s="106" t="s">
        <v>10443</v>
      </c>
      <c r="E816" s="106" t="s">
        <v>9776</v>
      </c>
      <c r="F816" s="47">
        <v>2</v>
      </c>
      <c r="G816" s="47">
        <v>2</v>
      </c>
      <c r="H816" s="47">
        <v>2</v>
      </c>
      <c r="I816" s="79">
        <v>1</v>
      </c>
      <c r="J816" s="47">
        <v>3</v>
      </c>
      <c r="K816" s="47">
        <v>3</v>
      </c>
      <c r="L816" s="47">
        <v>0</v>
      </c>
      <c r="M816" s="79">
        <v>0</v>
      </c>
      <c r="O816" s="90">
        <f t="shared" si="24"/>
        <v>2.6674846953065606E-6</v>
      </c>
      <c r="P816" s="101"/>
      <c r="R816" s="90">
        <f t="shared" si="25"/>
        <v>0</v>
      </c>
    </row>
    <row r="817" spans="2:18" x14ac:dyDescent="0.25">
      <c r="B817" s="127"/>
      <c r="C817" s="127"/>
      <c r="D817" s="106" t="s">
        <v>10444</v>
      </c>
      <c r="E817" s="106" t="s">
        <v>9730</v>
      </c>
      <c r="F817" s="47">
        <v>9</v>
      </c>
      <c r="G817" s="47">
        <v>9</v>
      </c>
      <c r="H817" s="47">
        <v>9</v>
      </c>
      <c r="I817" s="79">
        <v>1</v>
      </c>
      <c r="J817" s="47">
        <v>3</v>
      </c>
      <c r="K817" s="47">
        <v>3</v>
      </c>
      <c r="L817" s="47">
        <v>0</v>
      </c>
      <c r="M817" s="79">
        <v>0</v>
      </c>
      <c r="O817" s="90">
        <f t="shared" si="24"/>
        <v>2.6674846953065606E-6</v>
      </c>
      <c r="P817" s="101"/>
      <c r="R817" s="90">
        <f t="shared" si="25"/>
        <v>0</v>
      </c>
    </row>
    <row r="818" spans="2:18" x14ac:dyDescent="0.25">
      <c r="B818" s="127"/>
      <c r="C818" s="127"/>
      <c r="D818" s="106" t="s">
        <v>10445</v>
      </c>
      <c r="E818" s="106" t="s">
        <v>9776</v>
      </c>
      <c r="F818" s="47">
        <v>1</v>
      </c>
      <c r="G818" s="47">
        <v>1</v>
      </c>
      <c r="H818" s="47">
        <v>1</v>
      </c>
      <c r="I818" s="79">
        <v>1</v>
      </c>
      <c r="J818" s="47">
        <v>2</v>
      </c>
      <c r="K818" s="47">
        <v>2</v>
      </c>
      <c r="L818" s="47">
        <v>0</v>
      </c>
      <c r="M818" s="79">
        <v>0</v>
      </c>
      <c r="O818" s="90">
        <f t="shared" si="24"/>
        <v>2.6674846953065606E-6</v>
      </c>
      <c r="P818" s="101"/>
      <c r="R818" s="90">
        <f t="shared" si="25"/>
        <v>0</v>
      </c>
    </row>
    <row r="819" spans="2:18" x14ac:dyDescent="0.25">
      <c r="B819" s="127"/>
      <c r="C819" s="127"/>
      <c r="D819" s="106" t="s">
        <v>10446</v>
      </c>
      <c r="E819" s="106" t="s">
        <v>9730</v>
      </c>
      <c r="F819" s="47">
        <v>1</v>
      </c>
      <c r="G819" s="47">
        <v>1</v>
      </c>
      <c r="H819" s="47">
        <v>1</v>
      </c>
      <c r="I819" s="79">
        <v>1</v>
      </c>
      <c r="J819" s="47">
        <v>0</v>
      </c>
      <c r="K819" s="47">
        <v>0</v>
      </c>
      <c r="L819" s="47">
        <v>0</v>
      </c>
      <c r="M819" s="79">
        <v>0</v>
      </c>
      <c r="O819" s="90">
        <f t="shared" si="24"/>
        <v>2.6674846953065606E-6</v>
      </c>
      <c r="P819" s="101"/>
      <c r="R819" s="90">
        <f t="shared" si="25"/>
        <v>0</v>
      </c>
    </row>
    <row r="820" spans="2:18" x14ac:dyDescent="0.25">
      <c r="B820" s="127"/>
      <c r="C820" s="127"/>
      <c r="D820" s="106" t="s">
        <v>10447</v>
      </c>
      <c r="E820" s="106" t="s">
        <v>9725</v>
      </c>
      <c r="F820" s="47">
        <v>2</v>
      </c>
      <c r="G820" s="47">
        <v>2</v>
      </c>
      <c r="H820" s="47">
        <v>2</v>
      </c>
      <c r="I820" s="79">
        <v>1</v>
      </c>
      <c r="J820" s="47">
        <v>3</v>
      </c>
      <c r="K820" s="47">
        <v>3</v>
      </c>
      <c r="L820" s="47">
        <v>0</v>
      </c>
      <c r="M820" s="79">
        <v>0</v>
      </c>
      <c r="O820" s="90">
        <f t="shared" si="24"/>
        <v>2.6674846953065606E-6</v>
      </c>
      <c r="P820" s="101"/>
      <c r="R820" s="90">
        <f t="shared" si="25"/>
        <v>0</v>
      </c>
    </row>
    <row r="821" spans="2:18" x14ac:dyDescent="0.25">
      <c r="B821" s="127"/>
      <c r="C821" s="127"/>
      <c r="D821" s="106" t="s">
        <v>10448</v>
      </c>
      <c r="E821" s="106" t="s">
        <v>10449</v>
      </c>
      <c r="F821" s="47">
        <v>1</v>
      </c>
      <c r="G821" s="47">
        <v>1</v>
      </c>
      <c r="H821" s="47">
        <v>1</v>
      </c>
      <c r="I821" s="79">
        <v>0</v>
      </c>
      <c r="J821" s="47">
        <v>4</v>
      </c>
      <c r="K821" s="47">
        <v>4</v>
      </c>
      <c r="L821" s="47">
        <v>0</v>
      </c>
      <c r="M821" s="79">
        <v>1</v>
      </c>
      <c r="O821" s="90">
        <f t="shared" si="24"/>
        <v>0</v>
      </c>
      <c r="P821" s="101"/>
      <c r="R821" s="90">
        <f t="shared" si="25"/>
        <v>1.6773851578251694E-6</v>
      </c>
    </row>
    <row r="822" spans="2:18" x14ac:dyDescent="0.25">
      <c r="B822" s="127"/>
      <c r="C822" s="127"/>
      <c r="D822" s="106" t="s">
        <v>10450</v>
      </c>
      <c r="E822" s="106" t="s">
        <v>9776</v>
      </c>
      <c r="F822" s="47">
        <v>1</v>
      </c>
      <c r="G822" s="47">
        <v>1</v>
      </c>
      <c r="H822" s="47">
        <v>1</v>
      </c>
      <c r="I822" s="79">
        <v>1</v>
      </c>
      <c r="J822" s="47">
        <v>2</v>
      </c>
      <c r="K822" s="47">
        <v>2</v>
      </c>
      <c r="L822" s="47">
        <v>0</v>
      </c>
      <c r="M822" s="79">
        <v>0</v>
      </c>
      <c r="O822" s="90">
        <f t="shared" si="24"/>
        <v>2.6674846953065606E-6</v>
      </c>
      <c r="P822" s="101"/>
      <c r="R822" s="90">
        <f t="shared" si="25"/>
        <v>0</v>
      </c>
    </row>
    <row r="823" spans="2:18" x14ac:dyDescent="0.25">
      <c r="B823" s="127"/>
      <c r="C823" s="127"/>
      <c r="D823" s="127" t="s">
        <v>10451</v>
      </c>
      <c r="E823" s="106" t="s">
        <v>9725</v>
      </c>
      <c r="F823" s="47">
        <v>37</v>
      </c>
      <c r="G823" s="47">
        <v>37</v>
      </c>
      <c r="H823" s="47">
        <v>37</v>
      </c>
      <c r="I823" s="79">
        <v>0</v>
      </c>
      <c r="J823" s="47">
        <v>9</v>
      </c>
      <c r="K823" s="47">
        <v>9</v>
      </c>
      <c r="L823" s="47">
        <v>0</v>
      </c>
      <c r="M823" s="79">
        <v>2</v>
      </c>
      <c r="O823" s="90">
        <f t="shared" si="24"/>
        <v>0</v>
      </c>
      <c r="P823" s="101"/>
      <c r="R823" s="90">
        <f t="shared" si="25"/>
        <v>3.3547703156503388E-6</v>
      </c>
    </row>
    <row r="824" spans="2:18" x14ac:dyDescent="0.25">
      <c r="B824" s="127"/>
      <c r="C824" s="127"/>
      <c r="D824" s="127"/>
      <c r="E824" s="106" t="s">
        <v>9730</v>
      </c>
      <c r="F824" s="47">
        <v>21</v>
      </c>
      <c r="G824" s="47">
        <v>21</v>
      </c>
      <c r="H824" s="47">
        <v>21</v>
      </c>
      <c r="I824" s="79">
        <v>2</v>
      </c>
      <c r="J824" s="47">
        <v>9</v>
      </c>
      <c r="K824" s="47">
        <v>9</v>
      </c>
      <c r="L824" s="47">
        <v>0</v>
      </c>
      <c r="M824" s="79">
        <v>0</v>
      </c>
      <c r="O824" s="90">
        <f t="shared" si="24"/>
        <v>5.3349693906131213E-6</v>
      </c>
      <c r="P824" s="101"/>
      <c r="R824" s="90">
        <f t="shared" si="25"/>
        <v>0</v>
      </c>
    </row>
    <row r="825" spans="2:18" x14ac:dyDescent="0.25">
      <c r="B825" s="127"/>
      <c r="C825" s="127"/>
      <c r="D825" s="106" t="s">
        <v>10452</v>
      </c>
      <c r="E825" s="106" t="s">
        <v>9730</v>
      </c>
      <c r="F825" s="47">
        <v>20</v>
      </c>
      <c r="G825" s="47">
        <v>20</v>
      </c>
      <c r="H825" s="47">
        <v>20</v>
      </c>
      <c r="I825" s="79">
        <v>8</v>
      </c>
      <c r="J825" s="47">
        <v>6</v>
      </c>
      <c r="K825" s="47">
        <v>6</v>
      </c>
      <c r="L825" s="47">
        <v>0</v>
      </c>
      <c r="M825" s="79">
        <v>0</v>
      </c>
      <c r="O825" s="90">
        <f t="shared" si="24"/>
        <v>2.1339877562452485E-5</v>
      </c>
      <c r="P825" s="101"/>
      <c r="R825" s="90">
        <f t="shared" si="25"/>
        <v>0</v>
      </c>
    </row>
    <row r="826" spans="2:18" x14ac:dyDescent="0.25">
      <c r="B826" s="127"/>
      <c r="C826" s="127"/>
      <c r="D826" s="106" t="s">
        <v>10453</v>
      </c>
      <c r="E826" s="106" t="s">
        <v>9725</v>
      </c>
      <c r="F826" s="47">
        <v>1</v>
      </c>
      <c r="G826" s="47">
        <v>1</v>
      </c>
      <c r="H826" s="47">
        <v>1</v>
      </c>
      <c r="I826" s="79">
        <v>1</v>
      </c>
      <c r="J826" s="47">
        <v>2</v>
      </c>
      <c r="K826" s="47">
        <v>2</v>
      </c>
      <c r="L826" s="47">
        <v>0</v>
      </c>
      <c r="M826" s="79">
        <v>0</v>
      </c>
      <c r="O826" s="90">
        <f t="shared" si="24"/>
        <v>2.6674846953065606E-6</v>
      </c>
      <c r="P826" s="101"/>
      <c r="R826" s="90">
        <f t="shared" si="25"/>
        <v>0</v>
      </c>
    </row>
    <row r="827" spans="2:18" x14ac:dyDescent="0.25">
      <c r="B827" s="127"/>
      <c r="C827" s="127"/>
      <c r="D827" s="106" t="s">
        <v>10454</v>
      </c>
      <c r="E827" s="106" t="s">
        <v>9725</v>
      </c>
      <c r="F827" s="47">
        <v>1</v>
      </c>
      <c r="G827" s="47">
        <v>1</v>
      </c>
      <c r="H827" s="47">
        <v>1</v>
      </c>
      <c r="I827" s="79">
        <v>1</v>
      </c>
      <c r="J827" s="47">
        <v>2</v>
      </c>
      <c r="K827" s="47">
        <v>2</v>
      </c>
      <c r="L827" s="47">
        <v>0</v>
      </c>
      <c r="M827" s="79">
        <v>0</v>
      </c>
      <c r="O827" s="90">
        <f t="shared" si="24"/>
        <v>2.6674846953065606E-6</v>
      </c>
      <c r="P827" s="101"/>
      <c r="R827" s="90">
        <f t="shared" si="25"/>
        <v>0</v>
      </c>
    </row>
    <row r="828" spans="2:18" x14ac:dyDescent="0.25">
      <c r="B828" s="127"/>
      <c r="C828" s="127"/>
      <c r="D828" s="106" t="s">
        <v>10455</v>
      </c>
      <c r="E828" s="106" t="s">
        <v>9725</v>
      </c>
      <c r="F828" s="47">
        <v>1</v>
      </c>
      <c r="G828" s="47">
        <v>1</v>
      </c>
      <c r="H828" s="47">
        <v>1</v>
      </c>
      <c r="I828" s="79">
        <v>1</v>
      </c>
      <c r="J828" s="47">
        <v>2</v>
      </c>
      <c r="K828" s="47">
        <v>2</v>
      </c>
      <c r="L828" s="47">
        <v>0</v>
      </c>
      <c r="M828" s="79">
        <v>0</v>
      </c>
      <c r="O828" s="90">
        <f t="shared" si="24"/>
        <v>2.6674846953065606E-6</v>
      </c>
      <c r="P828" s="101"/>
      <c r="R828" s="90">
        <f t="shared" si="25"/>
        <v>0</v>
      </c>
    </row>
    <row r="829" spans="2:18" x14ac:dyDescent="0.25">
      <c r="B829" s="127"/>
      <c r="C829" s="127"/>
      <c r="D829" s="106" t="s">
        <v>10456</v>
      </c>
      <c r="E829" s="106" t="s">
        <v>9725</v>
      </c>
      <c r="F829" s="47">
        <v>2</v>
      </c>
      <c r="G829" s="47">
        <v>2</v>
      </c>
      <c r="H829" s="47">
        <v>2</v>
      </c>
      <c r="I829" s="79">
        <v>2</v>
      </c>
      <c r="J829" s="47">
        <v>3</v>
      </c>
      <c r="K829" s="47">
        <v>3</v>
      </c>
      <c r="L829" s="47">
        <v>0</v>
      </c>
      <c r="M829" s="79">
        <v>0</v>
      </c>
      <c r="O829" s="90">
        <f t="shared" si="24"/>
        <v>5.3349693906131213E-6</v>
      </c>
      <c r="P829" s="101"/>
      <c r="R829" s="90">
        <f t="shared" si="25"/>
        <v>0</v>
      </c>
    </row>
    <row r="830" spans="2:18" x14ac:dyDescent="0.25">
      <c r="B830" s="127"/>
      <c r="C830" s="127"/>
      <c r="D830" s="106" t="s">
        <v>10457</v>
      </c>
      <c r="E830" s="106" t="s">
        <v>9730</v>
      </c>
      <c r="F830" s="47">
        <v>14</v>
      </c>
      <c r="G830" s="47">
        <v>14</v>
      </c>
      <c r="H830" s="47">
        <v>14</v>
      </c>
      <c r="I830" s="79">
        <v>4</v>
      </c>
      <c r="J830" s="47">
        <v>4</v>
      </c>
      <c r="K830" s="47">
        <v>4</v>
      </c>
      <c r="L830" s="47">
        <v>0</v>
      </c>
      <c r="M830" s="79">
        <v>0</v>
      </c>
      <c r="O830" s="90">
        <f t="shared" si="24"/>
        <v>1.0669938781226243E-5</v>
      </c>
      <c r="P830" s="101"/>
      <c r="R830" s="90">
        <f t="shared" si="25"/>
        <v>0</v>
      </c>
    </row>
    <row r="831" spans="2:18" x14ac:dyDescent="0.25">
      <c r="B831" s="127"/>
      <c r="C831" s="127"/>
      <c r="D831" s="106" t="s">
        <v>10458</v>
      </c>
      <c r="E831" s="106" t="s">
        <v>9725</v>
      </c>
      <c r="F831" s="47">
        <v>3</v>
      </c>
      <c r="G831" s="47">
        <v>3</v>
      </c>
      <c r="H831" s="47">
        <v>3</v>
      </c>
      <c r="I831" s="79">
        <v>1</v>
      </c>
      <c r="J831" s="47">
        <v>2</v>
      </c>
      <c r="K831" s="47">
        <v>2</v>
      </c>
      <c r="L831" s="47">
        <v>0</v>
      </c>
      <c r="M831" s="79">
        <v>0</v>
      </c>
      <c r="O831" s="90">
        <f t="shared" si="24"/>
        <v>2.6674846953065606E-6</v>
      </c>
      <c r="P831" s="101"/>
      <c r="R831" s="90">
        <f t="shared" si="25"/>
        <v>0</v>
      </c>
    </row>
    <row r="832" spans="2:18" x14ac:dyDescent="0.25">
      <c r="B832" s="127"/>
      <c r="C832" s="127"/>
      <c r="D832" s="106" t="s">
        <v>10459</v>
      </c>
      <c r="E832" s="106" t="s">
        <v>9730</v>
      </c>
      <c r="F832" s="47">
        <v>8</v>
      </c>
      <c r="G832" s="47">
        <v>8</v>
      </c>
      <c r="H832" s="47">
        <v>8</v>
      </c>
      <c r="I832" s="79">
        <v>2</v>
      </c>
      <c r="J832" s="47">
        <v>3</v>
      </c>
      <c r="K832" s="47">
        <v>3</v>
      </c>
      <c r="L832" s="47">
        <v>0</v>
      </c>
      <c r="M832" s="79">
        <v>0</v>
      </c>
      <c r="O832" s="90">
        <f t="shared" si="24"/>
        <v>5.3349693906131213E-6</v>
      </c>
      <c r="P832" s="101"/>
      <c r="R832" s="90">
        <f t="shared" si="25"/>
        <v>0</v>
      </c>
    </row>
    <row r="833" spans="2:18" x14ac:dyDescent="0.25">
      <c r="B833" s="127"/>
      <c r="C833" s="127"/>
      <c r="D833" s="106" t="s">
        <v>10460</v>
      </c>
      <c r="E833" s="106" t="s">
        <v>9725</v>
      </c>
      <c r="F833" s="47">
        <v>8</v>
      </c>
      <c r="G833" s="47">
        <v>8</v>
      </c>
      <c r="H833" s="47">
        <v>8</v>
      </c>
      <c r="I833" s="79">
        <v>2</v>
      </c>
      <c r="J833" s="47">
        <v>4</v>
      </c>
      <c r="K833" s="47">
        <v>4</v>
      </c>
      <c r="L833" s="47">
        <v>0</v>
      </c>
      <c r="M833" s="79">
        <v>0</v>
      </c>
      <c r="O833" s="90">
        <f t="shared" si="24"/>
        <v>5.3349693906131213E-6</v>
      </c>
      <c r="P833" s="101"/>
      <c r="R833" s="90">
        <f t="shared" si="25"/>
        <v>0</v>
      </c>
    </row>
    <row r="834" spans="2:18" x14ac:dyDescent="0.25">
      <c r="B834" s="127"/>
      <c r="C834" s="127"/>
      <c r="D834" s="106" t="s">
        <v>10461</v>
      </c>
      <c r="E834" s="106" t="s">
        <v>9743</v>
      </c>
      <c r="F834" s="47">
        <v>11</v>
      </c>
      <c r="G834" s="47">
        <v>11</v>
      </c>
      <c r="H834" s="47">
        <v>11</v>
      </c>
      <c r="I834" s="79">
        <v>2</v>
      </c>
      <c r="J834" s="47">
        <v>3</v>
      </c>
      <c r="K834" s="47">
        <v>3</v>
      </c>
      <c r="L834" s="47">
        <v>0</v>
      </c>
      <c r="M834" s="79">
        <v>2</v>
      </c>
      <c r="O834" s="90">
        <f t="shared" si="24"/>
        <v>5.3349693906131213E-6</v>
      </c>
      <c r="P834" s="101"/>
      <c r="R834" s="90">
        <f t="shared" si="25"/>
        <v>3.3547703156503388E-6</v>
      </c>
    </row>
    <row r="835" spans="2:18" x14ac:dyDescent="0.25">
      <c r="B835" s="127"/>
      <c r="C835" s="127"/>
      <c r="D835" s="106" t="s">
        <v>10462</v>
      </c>
      <c r="E835" s="106" t="s">
        <v>9743</v>
      </c>
      <c r="F835" s="47">
        <v>2</v>
      </c>
      <c r="G835" s="47">
        <v>2</v>
      </c>
      <c r="H835" s="47">
        <v>2</v>
      </c>
      <c r="I835" s="79">
        <v>2</v>
      </c>
      <c r="J835" s="47">
        <v>0</v>
      </c>
      <c r="K835" s="47">
        <v>0</v>
      </c>
      <c r="L835" s="47">
        <v>0</v>
      </c>
      <c r="M835" s="79">
        <v>0</v>
      </c>
      <c r="O835" s="90">
        <f t="shared" si="24"/>
        <v>5.3349693906131213E-6</v>
      </c>
      <c r="P835" s="101"/>
      <c r="R835" s="90">
        <f t="shared" si="25"/>
        <v>0</v>
      </c>
    </row>
    <row r="836" spans="2:18" x14ac:dyDescent="0.25">
      <c r="B836" s="127"/>
      <c r="C836" s="127"/>
      <c r="D836" s="106" t="s">
        <v>10463</v>
      </c>
      <c r="E836" s="106" t="s">
        <v>9730</v>
      </c>
      <c r="F836" s="47">
        <v>10</v>
      </c>
      <c r="G836" s="47">
        <v>10</v>
      </c>
      <c r="H836" s="47">
        <v>10</v>
      </c>
      <c r="I836" s="79">
        <v>2</v>
      </c>
      <c r="J836" s="47">
        <v>3</v>
      </c>
      <c r="K836" s="47">
        <v>3</v>
      </c>
      <c r="L836" s="47">
        <v>0</v>
      </c>
      <c r="M836" s="79">
        <v>0</v>
      </c>
      <c r="O836" s="90">
        <f t="shared" si="24"/>
        <v>5.3349693906131213E-6</v>
      </c>
      <c r="P836" s="101"/>
      <c r="R836" s="90">
        <f t="shared" si="25"/>
        <v>0</v>
      </c>
    </row>
    <row r="837" spans="2:18" x14ac:dyDescent="0.25">
      <c r="B837" s="127"/>
      <c r="C837" s="127"/>
      <c r="D837" s="106" t="s">
        <v>10464</v>
      </c>
      <c r="E837" s="106" t="s">
        <v>9730</v>
      </c>
      <c r="F837" s="47">
        <v>5</v>
      </c>
      <c r="G837" s="47">
        <v>5</v>
      </c>
      <c r="H837" s="47">
        <v>5</v>
      </c>
      <c r="I837" s="79">
        <v>5</v>
      </c>
      <c r="J837" s="47">
        <v>1</v>
      </c>
      <c r="K837" s="47">
        <v>1</v>
      </c>
      <c r="L837" s="47">
        <v>0</v>
      </c>
      <c r="M837" s="79">
        <v>0</v>
      </c>
      <c r="O837" s="90">
        <f t="shared" si="24"/>
        <v>1.3337423476532803E-5</v>
      </c>
      <c r="P837" s="101"/>
      <c r="R837" s="90">
        <f t="shared" si="25"/>
        <v>0</v>
      </c>
    </row>
    <row r="838" spans="2:18" x14ac:dyDescent="0.25">
      <c r="B838" s="127"/>
      <c r="C838" s="127"/>
      <c r="D838" s="106" t="s">
        <v>10465</v>
      </c>
      <c r="E838" s="106" t="s">
        <v>9730</v>
      </c>
      <c r="F838" s="47">
        <v>3</v>
      </c>
      <c r="G838" s="47">
        <v>3</v>
      </c>
      <c r="H838" s="47">
        <v>3</v>
      </c>
      <c r="I838" s="79">
        <v>2</v>
      </c>
      <c r="J838" s="47">
        <v>2</v>
      </c>
      <c r="K838" s="47">
        <v>2</v>
      </c>
      <c r="L838" s="47">
        <v>0</v>
      </c>
      <c r="M838" s="79">
        <v>0</v>
      </c>
      <c r="O838" s="90">
        <f t="shared" si="24"/>
        <v>5.3349693906131213E-6</v>
      </c>
      <c r="P838" s="101"/>
      <c r="R838" s="90">
        <f t="shared" si="25"/>
        <v>0</v>
      </c>
    </row>
    <row r="839" spans="2:18" x14ac:dyDescent="0.25">
      <c r="B839" s="127"/>
      <c r="C839" s="127"/>
      <c r="D839" s="106" t="s">
        <v>10466</v>
      </c>
      <c r="E839" s="106" t="s">
        <v>9730</v>
      </c>
      <c r="F839" s="47">
        <v>6</v>
      </c>
      <c r="G839" s="47">
        <v>6</v>
      </c>
      <c r="H839" s="47">
        <v>6</v>
      </c>
      <c r="I839" s="79">
        <v>2</v>
      </c>
      <c r="J839" s="47">
        <v>2</v>
      </c>
      <c r="K839" s="47">
        <v>2</v>
      </c>
      <c r="L839" s="47">
        <v>0</v>
      </c>
      <c r="M839" s="79">
        <v>0</v>
      </c>
      <c r="O839" s="90">
        <f t="shared" ref="O839:O902" si="26">I839/$O$3</f>
        <v>5.3349693906131213E-6</v>
      </c>
      <c r="P839" s="101"/>
      <c r="R839" s="90">
        <f t="shared" ref="R839:R902" si="27">M839/$R$3</f>
        <v>0</v>
      </c>
    </row>
    <row r="840" spans="2:18" x14ac:dyDescent="0.25">
      <c r="B840" s="127"/>
      <c r="C840" s="127"/>
      <c r="D840" s="127" t="s">
        <v>10467</v>
      </c>
      <c r="E840" s="106" t="s">
        <v>9743</v>
      </c>
      <c r="F840" s="47">
        <v>8</v>
      </c>
      <c r="G840" s="47">
        <v>8</v>
      </c>
      <c r="H840" s="47">
        <v>8</v>
      </c>
      <c r="I840" s="79">
        <v>0</v>
      </c>
      <c r="J840" s="47">
        <v>1</v>
      </c>
      <c r="K840" s="47">
        <v>1</v>
      </c>
      <c r="L840" s="47">
        <v>0</v>
      </c>
      <c r="M840" s="79">
        <v>1</v>
      </c>
      <c r="O840" s="90">
        <f t="shared" si="26"/>
        <v>0</v>
      </c>
      <c r="P840" s="101"/>
      <c r="R840" s="90">
        <f t="shared" si="27"/>
        <v>1.6773851578251694E-6</v>
      </c>
    </row>
    <row r="841" spans="2:18" x14ac:dyDescent="0.25">
      <c r="B841" s="127"/>
      <c r="C841" s="127"/>
      <c r="D841" s="127"/>
      <c r="E841" s="106" t="s">
        <v>9725</v>
      </c>
      <c r="F841" s="47">
        <v>3</v>
      </c>
      <c r="G841" s="47">
        <v>3</v>
      </c>
      <c r="H841" s="47">
        <v>3</v>
      </c>
      <c r="I841" s="79">
        <v>0</v>
      </c>
      <c r="J841" s="47">
        <v>3</v>
      </c>
      <c r="K841" s="47">
        <v>3</v>
      </c>
      <c r="L841" s="47">
        <v>0</v>
      </c>
      <c r="M841" s="79">
        <v>1</v>
      </c>
      <c r="O841" s="90">
        <f t="shared" si="26"/>
        <v>0</v>
      </c>
      <c r="P841" s="101"/>
      <c r="R841" s="90">
        <f t="shared" si="27"/>
        <v>1.6773851578251694E-6</v>
      </c>
    </row>
    <row r="842" spans="2:18" x14ac:dyDescent="0.25">
      <c r="B842" s="127"/>
      <c r="C842" s="127"/>
      <c r="D842" s="106" t="s">
        <v>10468</v>
      </c>
      <c r="E842" s="106" t="s">
        <v>9730</v>
      </c>
      <c r="F842" s="47">
        <v>5</v>
      </c>
      <c r="G842" s="47">
        <v>5</v>
      </c>
      <c r="H842" s="47">
        <v>5</v>
      </c>
      <c r="I842" s="79">
        <v>2</v>
      </c>
      <c r="J842" s="47">
        <v>2</v>
      </c>
      <c r="K842" s="47">
        <v>2</v>
      </c>
      <c r="L842" s="47">
        <v>0</v>
      </c>
      <c r="M842" s="79">
        <v>0</v>
      </c>
      <c r="O842" s="90">
        <f t="shared" si="26"/>
        <v>5.3349693906131213E-6</v>
      </c>
      <c r="P842" s="101"/>
      <c r="R842" s="90">
        <f t="shared" si="27"/>
        <v>0</v>
      </c>
    </row>
    <row r="843" spans="2:18" x14ac:dyDescent="0.25">
      <c r="B843" s="127"/>
      <c r="C843" s="127"/>
      <c r="D843" s="106" t="s">
        <v>10469</v>
      </c>
      <c r="E843" s="106" t="s">
        <v>9725</v>
      </c>
      <c r="F843" s="47">
        <v>1</v>
      </c>
      <c r="G843" s="47">
        <v>1</v>
      </c>
      <c r="H843" s="47">
        <v>1</v>
      </c>
      <c r="I843" s="79">
        <v>1</v>
      </c>
      <c r="J843" s="47">
        <v>2</v>
      </c>
      <c r="K843" s="47">
        <v>2</v>
      </c>
      <c r="L843" s="47">
        <v>0</v>
      </c>
      <c r="M843" s="79">
        <v>0</v>
      </c>
      <c r="O843" s="90">
        <f t="shared" si="26"/>
        <v>2.6674846953065606E-6</v>
      </c>
      <c r="P843" s="101"/>
      <c r="R843" s="90">
        <f t="shared" si="27"/>
        <v>0</v>
      </c>
    </row>
    <row r="844" spans="2:18" x14ac:dyDescent="0.25">
      <c r="B844" s="127"/>
      <c r="C844" s="127"/>
      <c r="D844" s="106" t="s">
        <v>10470</v>
      </c>
      <c r="E844" s="106" t="s">
        <v>9730</v>
      </c>
      <c r="F844" s="47">
        <v>14</v>
      </c>
      <c r="G844" s="47">
        <v>14</v>
      </c>
      <c r="H844" s="47">
        <v>14</v>
      </c>
      <c r="I844" s="79">
        <v>2</v>
      </c>
      <c r="J844" s="47">
        <v>5</v>
      </c>
      <c r="K844" s="47">
        <v>5</v>
      </c>
      <c r="L844" s="47">
        <v>0</v>
      </c>
      <c r="M844" s="79">
        <v>0</v>
      </c>
      <c r="O844" s="90">
        <f t="shared" si="26"/>
        <v>5.3349693906131213E-6</v>
      </c>
      <c r="P844" s="101"/>
      <c r="R844" s="90">
        <f t="shared" si="27"/>
        <v>0</v>
      </c>
    </row>
    <row r="845" spans="2:18" x14ac:dyDescent="0.25">
      <c r="B845" s="127"/>
      <c r="C845" s="127"/>
      <c r="D845" s="106" t="s">
        <v>10471</v>
      </c>
      <c r="E845" s="106" t="s">
        <v>9730</v>
      </c>
      <c r="F845" s="47">
        <v>17</v>
      </c>
      <c r="G845" s="47">
        <v>17</v>
      </c>
      <c r="H845" s="47">
        <v>17</v>
      </c>
      <c r="I845" s="79">
        <v>4</v>
      </c>
      <c r="J845" s="47">
        <v>7</v>
      </c>
      <c r="K845" s="47">
        <v>7</v>
      </c>
      <c r="L845" s="47">
        <v>0</v>
      </c>
      <c r="M845" s="79">
        <v>0</v>
      </c>
      <c r="O845" s="90">
        <f t="shared" si="26"/>
        <v>1.0669938781226243E-5</v>
      </c>
      <c r="P845" s="101"/>
      <c r="R845" s="90">
        <f t="shared" si="27"/>
        <v>0</v>
      </c>
    </row>
    <row r="846" spans="2:18" x14ac:dyDescent="0.25">
      <c r="B846" s="127"/>
      <c r="C846" s="127"/>
      <c r="D846" s="106" t="s">
        <v>10472</v>
      </c>
      <c r="E846" s="106" t="s">
        <v>9730</v>
      </c>
      <c r="F846" s="47">
        <v>26</v>
      </c>
      <c r="G846" s="47">
        <v>26</v>
      </c>
      <c r="H846" s="47">
        <v>26</v>
      </c>
      <c r="I846" s="79">
        <v>9</v>
      </c>
      <c r="J846" s="47">
        <v>5</v>
      </c>
      <c r="K846" s="47">
        <v>5</v>
      </c>
      <c r="L846" s="47">
        <v>0</v>
      </c>
      <c r="M846" s="79">
        <v>0</v>
      </c>
      <c r="O846" s="90">
        <f t="shared" si="26"/>
        <v>2.4007362257759047E-5</v>
      </c>
      <c r="P846" s="101"/>
      <c r="R846" s="90">
        <f t="shared" si="27"/>
        <v>0</v>
      </c>
    </row>
    <row r="847" spans="2:18" x14ac:dyDescent="0.25">
      <c r="B847" s="127"/>
      <c r="C847" s="127"/>
      <c r="D847" s="106" t="s">
        <v>10473</v>
      </c>
      <c r="E847" s="106" t="s">
        <v>9743</v>
      </c>
      <c r="F847" s="47">
        <v>5</v>
      </c>
      <c r="G847" s="47">
        <v>5</v>
      </c>
      <c r="H847" s="47">
        <v>5</v>
      </c>
      <c r="I847" s="79">
        <v>0</v>
      </c>
      <c r="J847" s="47">
        <v>2</v>
      </c>
      <c r="K847" s="47">
        <v>2</v>
      </c>
      <c r="L847" s="47">
        <v>0</v>
      </c>
      <c r="M847" s="79">
        <v>1</v>
      </c>
      <c r="O847" s="90">
        <f t="shared" si="26"/>
        <v>0</v>
      </c>
      <c r="P847" s="101"/>
      <c r="R847" s="90">
        <f t="shared" si="27"/>
        <v>1.6773851578251694E-6</v>
      </c>
    </row>
    <row r="848" spans="2:18" x14ac:dyDescent="0.25">
      <c r="B848" s="127"/>
      <c r="C848" s="127"/>
      <c r="D848" s="106" t="s">
        <v>10474</v>
      </c>
      <c r="E848" s="106"/>
      <c r="F848" s="47">
        <v>0</v>
      </c>
      <c r="G848" s="47">
        <v>0</v>
      </c>
      <c r="H848" s="47">
        <v>0</v>
      </c>
      <c r="I848" s="79">
        <v>0</v>
      </c>
      <c r="J848" s="47">
        <v>7</v>
      </c>
      <c r="K848" s="47">
        <v>7</v>
      </c>
      <c r="L848" s="47">
        <v>0</v>
      </c>
      <c r="M848" s="79">
        <v>1</v>
      </c>
      <c r="O848" s="90">
        <f t="shared" si="26"/>
        <v>0</v>
      </c>
      <c r="P848" s="101"/>
      <c r="R848" s="90">
        <f t="shared" si="27"/>
        <v>1.6773851578251694E-6</v>
      </c>
    </row>
    <row r="849" spans="2:18" x14ac:dyDescent="0.25">
      <c r="B849" s="127"/>
      <c r="C849" s="127"/>
      <c r="D849" s="127" t="s">
        <v>10475</v>
      </c>
      <c r="E849" s="106"/>
      <c r="F849" s="47">
        <v>0</v>
      </c>
      <c r="G849" s="47">
        <v>0</v>
      </c>
      <c r="H849" s="47">
        <v>0</v>
      </c>
      <c r="I849" s="79">
        <v>0</v>
      </c>
      <c r="J849" s="47">
        <v>7</v>
      </c>
      <c r="K849" s="47">
        <v>7</v>
      </c>
      <c r="L849" s="47">
        <v>0</v>
      </c>
      <c r="M849" s="79">
        <v>1</v>
      </c>
      <c r="O849" s="90">
        <f t="shared" si="26"/>
        <v>0</v>
      </c>
      <c r="P849" s="101"/>
      <c r="R849" s="90">
        <f t="shared" si="27"/>
        <v>1.6773851578251694E-6</v>
      </c>
    </row>
    <row r="850" spans="2:18" x14ac:dyDescent="0.25">
      <c r="B850" s="127"/>
      <c r="C850" s="127"/>
      <c r="D850" s="127"/>
      <c r="E850" s="106" t="s">
        <v>9743</v>
      </c>
      <c r="F850" s="47">
        <v>4</v>
      </c>
      <c r="G850" s="47">
        <v>4</v>
      </c>
      <c r="H850" s="47">
        <v>4</v>
      </c>
      <c r="I850" s="79">
        <v>0</v>
      </c>
      <c r="J850" s="47">
        <v>2</v>
      </c>
      <c r="K850" s="47">
        <v>2</v>
      </c>
      <c r="L850" s="47">
        <v>0</v>
      </c>
      <c r="M850" s="79">
        <v>1</v>
      </c>
      <c r="O850" s="90">
        <f t="shared" si="26"/>
        <v>0</v>
      </c>
      <c r="P850" s="101"/>
      <c r="R850" s="90">
        <f t="shared" si="27"/>
        <v>1.6773851578251694E-6</v>
      </c>
    </row>
    <row r="851" spans="2:18" x14ac:dyDescent="0.25">
      <c r="B851" s="127"/>
      <c r="C851" s="127"/>
      <c r="D851" s="106" t="s">
        <v>10476</v>
      </c>
      <c r="E851" s="106"/>
      <c r="F851" s="47">
        <v>0</v>
      </c>
      <c r="G851" s="47">
        <v>0</v>
      </c>
      <c r="H851" s="47">
        <v>0</v>
      </c>
      <c r="I851" s="79">
        <v>0</v>
      </c>
      <c r="J851" s="47">
        <v>5</v>
      </c>
      <c r="K851" s="47">
        <v>5</v>
      </c>
      <c r="L851" s="47">
        <v>0</v>
      </c>
      <c r="M851" s="79">
        <v>1</v>
      </c>
      <c r="O851" s="90">
        <f t="shared" si="26"/>
        <v>0</v>
      </c>
      <c r="P851" s="101"/>
      <c r="R851" s="90">
        <f t="shared" si="27"/>
        <v>1.6773851578251694E-6</v>
      </c>
    </row>
    <row r="852" spans="2:18" x14ac:dyDescent="0.25">
      <c r="B852" s="127"/>
      <c r="C852" s="127"/>
      <c r="D852" s="106" t="s">
        <v>10477</v>
      </c>
      <c r="E852" s="106"/>
      <c r="F852" s="47">
        <v>0</v>
      </c>
      <c r="G852" s="47">
        <v>0</v>
      </c>
      <c r="H852" s="47">
        <v>0</v>
      </c>
      <c r="I852" s="79">
        <v>0</v>
      </c>
      <c r="J852" s="47">
        <v>7</v>
      </c>
      <c r="K852" s="47">
        <v>7</v>
      </c>
      <c r="L852" s="47">
        <v>1</v>
      </c>
      <c r="M852" s="79">
        <v>1</v>
      </c>
      <c r="O852" s="90">
        <f t="shared" si="26"/>
        <v>0</v>
      </c>
      <c r="P852" s="101"/>
      <c r="R852" s="90">
        <f t="shared" si="27"/>
        <v>1.6773851578251694E-6</v>
      </c>
    </row>
    <row r="853" spans="2:18" x14ac:dyDescent="0.25">
      <c r="B853" s="127"/>
      <c r="C853" s="127"/>
      <c r="D853" s="106" t="s">
        <v>10478</v>
      </c>
      <c r="E853" s="106"/>
      <c r="F853" s="47">
        <v>1</v>
      </c>
      <c r="G853" s="47">
        <v>1</v>
      </c>
      <c r="H853" s="47">
        <v>1</v>
      </c>
      <c r="I853" s="79">
        <v>1</v>
      </c>
      <c r="J853" s="47">
        <v>6</v>
      </c>
      <c r="K853" s="47">
        <v>6</v>
      </c>
      <c r="L853" s="47">
        <v>1</v>
      </c>
      <c r="M853" s="79">
        <v>0</v>
      </c>
      <c r="O853" s="90">
        <f t="shared" si="26"/>
        <v>2.6674846953065606E-6</v>
      </c>
      <c r="P853" s="101"/>
      <c r="R853" s="90">
        <f t="shared" si="27"/>
        <v>0</v>
      </c>
    </row>
    <row r="854" spans="2:18" x14ac:dyDescent="0.25">
      <c r="B854" s="127"/>
      <c r="C854" s="127"/>
      <c r="D854" s="106" t="s">
        <v>10479</v>
      </c>
      <c r="E854" s="106" t="s">
        <v>9941</v>
      </c>
      <c r="F854" s="47">
        <v>45</v>
      </c>
      <c r="G854" s="47">
        <v>45</v>
      </c>
      <c r="H854" s="47">
        <v>45</v>
      </c>
      <c r="I854" s="79">
        <v>1</v>
      </c>
      <c r="J854" s="47">
        <v>11</v>
      </c>
      <c r="K854" s="47">
        <v>11</v>
      </c>
      <c r="L854" s="47">
        <v>0</v>
      </c>
      <c r="M854" s="79">
        <v>0</v>
      </c>
      <c r="O854" s="90">
        <f t="shared" si="26"/>
        <v>2.6674846953065606E-6</v>
      </c>
      <c r="P854" s="101"/>
      <c r="R854" s="90">
        <f t="shared" si="27"/>
        <v>0</v>
      </c>
    </row>
    <row r="855" spans="2:18" x14ac:dyDescent="0.25">
      <c r="B855" s="127"/>
      <c r="C855" s="127"/>
      <c r="D855" s="106" t="s">
        <v>10480</v>
      </c>
      <c r="E855" s="106" t="s">
        <v>9776</v>
      </c>
      <c r="F855" s="47">
        <v>8</v>
      </c>
      <c r="G855" s="47">
        <v>8</v>
      </c>
      <c r="H855" s="47">
        <v>8</v>
      </c>
      <c r="I855" s="79">
        <v>0</v>
      </c>
      <c r="J855" s="47">
        <v>4</v>
      </c>
      <c r="K855" s="47">
        <v>4</v>
      </c>
      <c r="L855" s="47">
        <v>0</v>
      </c>
      <c r="M855" s="79">
        <v>1</v>
      </c>
      <c r="O855" s="90">
        <f t="shared" si="26"/>
        <v>0</v>
      </c>
      <c r="P855" s="101"/>
      <c r="R855" s="90">
        <f t="shared" si="27"/>
        <v>1.6773851578251694E-6</v>
      </c>
    </row>
    <row r="856" spans="2:18" x14ac:dyDescent="0.25">
      <c r="B856" s="127"/>
      <c r="C856" s="127"/>
      <c r="D856" s="106" t="s">
        <v>10481</v>
      </c>
      <c r="E856" s="106" t="s">
        <v>9941</v>
      </c>
      <c r="F856" s="47">
        <v>1</v>
      </c>
      <c r="G856" s="47">
        <v>1</v>
      </c>
      <c r="H856" s="47">
        <v>1</v>
      </c>
      <c r="I856" s="79">
        <v>1</v>
      </c>
      <c r="J856" s="47">
        <v>0</v>
      </c>
      <c r="K856" s="47">
        <v>0</v>
      </c>
      <c r="L856" s="47">
        <v>0</v>
      </c>
      <c r="M856" s="79">
        <v>0</v>
      </c>
      <c r="O856" s="90">
        <f t="shared" si="26"/>
        <v>2.6674846953065606E-6</v>
      </c>
      <c r="P856" s="101"/>
      <c r="R856" s="90">
        <f t="shared" si="27"/>
        <v>0</v>
      </c>
    </row>
    <row r="857" spans="2:18" x14ac:dyDescent="0.25">
      <c r="B857" s="127"/>
      <c r="C857" s="127"/>
      <c r="D857" s="106" t="s">
        <v>10482</v>
      </c>
      <c r="E857" s="106"/>
      <c r="F857" s="47">
        <v>0</v>
      </c>
      <c r="G857" s="47">
        <v>0</v>
      </c>
      <c r="H857" s="47">
        <v>0</v>
      </c>
      <c r="I857" s="79">
        <v>0</v>
      </c>
      <c r="J857" s="47">
        <v>6</v>
      </c>
      <c r="K857" s="47">
        <v>6</v>
      </c>
      <c r="L857" s="47">
        <v>0</v>
      </c>
      <c r="M857" s="79">
        <v>1</v>
      </c>
      <c r="O857" s="90">
        <f t="shared" si="26"/>
        <v>0</v>
      </c>
      <c r="P857" s="101"/>
      <c r="R857" s="90">
        <f t="shared" si="27"/>
        <v>1.6773851578251694E-6</v>
      </c>
    </row>
    <row r="858" spans="2:18" x14ac:dyDescent="0.25">
      <c r="B858" s="127"/>
      <c r="C858" s="127"/>
      <c r="D858" s="106" t="s">
        <v>10483</v>
      </c>
      <c r="E858" s="106" t="s">
        <v>9776</v>
      </c>
      <c r="F858" s="47">
        <v>3</v>
      </c>
      <c r="G858" s="47">
        <v>3</v>
      </c>
      <c r="H858" s="47">
        <v>3</v>
      </c>
      <c r="I858" s="79">
        <v>1</v>
      </c>
      <c r="J858" s="47">
        <v>2</v>
      </c>
      <c r="K858" s="47">
        <v>2</v>
      </c>
      <c r="L858" s="47">
        <v>0</v>
      </c>
      <c r="M858" s="79">
        <v>0</v>
      </c>
      <c r="O858" s="90">
        <f t="shared" si="26"/>
        <v>2.6674846953065606E-6</v>
      </c>
      <c r="P858" s="101"/>
      <c r="R858" s="90">
        <f t="shared" si="27"/>
        <v>0</v>
      </c>
    </row>
    <row r="859" spans="2:18" x14ac:dyDescent="0.25">
      <c r="B859" s="127"/>
      <c r="C859" s="127"/>
      <c r="D859" s="106" t="s">
        <v>10484</v>
      </c>
      <c r="E859" s="106" t="s">
        <v>10145</v>
      </c>
      <c r="F859" s="47">
        <v>6</v>
      </c>
      <c r="G859" s="47">
        <v>6</v>
      </c>
      <c r="H859" s="47">
        <v>6</v>
      </c>
      <c r="I859" s="79">
        <v>2</v>
      </c>
      <c r="J859" s="47">
        <v>0</v>
      </c>
      <c r="K859" s="47">
        <v>0</v>
      </c>
      <c r="L859" s="47">
        <v>0</v>
      </c>
      <c r="M859" s="79">
        <v>0</v>
      </c>
      <c r="O859" s="90">
        <f t="shared" si="26"/>
        <v>5.3349693906131213E-6</v>
      </c>
      <c r="P859" s="101"/>
      <c r="R859" s="90">
        <f t="shared" si="27"/>
        <v>0</v>
      </c>
    </row>
    <row r="860" spans="2:18" x14ac:dyDescent="0.25">
      <c r="B860" s="127"/>
      <c r="C860" s="127"/>
      <c r="D860" s="127" t="s">
        <v>10485</v>
      </c>
      <c r="E860" s="106" t="s">
        <v>10145</v>
      </c>
      <c r="F860" s="47">
        <v>2</v>
      </c>
      <c r="G860" s="47">
        <v>2</v>
      </c>
      <c r="H860" s="47">
        <v>2</v>
      </c>
      <c r="I860" s="79">
        <v>1</v>
      </c>
      <c r="J860" s="47">
        <v>0</v>
      </c>
      <c r="K860" s="47">
        <v>0</v>
      </c>
      <c r="L860" s="47">
        <v>0</v>
      </c>
      <c r="M860" s="79">
        <v>0</v>
      </c>
      <c r="O860" s="90">
        <f t="shared" si="26"/>
        <v>2.6674846953065606E-6</v>
      </c>
      <c r="P860" s="101"/>
      <c r="R860" s="90">
        <f t="shared" si="27"/>
        <v>0</v>
      </c>
    </row>
    <row r="861" spans="2:18" x14ac:dyDescent="0.25">
      <c r="B861" s="127"/>
      <c r="C861" s="127"/>
      <c r="D861" s="127"/>
      <c r="E861" s="106" t="s">
        <v>9776</v>
      </c>
      <c r="F861" s="47">
        <v>1</v>
      </c>
      <c r="G861" s="47">
        <v>1</v>
      </c>
      <c r="H861" s="47">
        <v>1</v>
      </c>
      <c r="I861" s="79">
        <v>0</v>
      </c>
      <c r="J861" s="47">
        <v>2</v>
      </c>
      <c r="K861" s="47">
        <v>2</v>
      </c>
      <c r="L861" s="47">
        <v>0</v>
      </c>
      <c r="M861" s="79">
        <v>1</v>
      </c>
      <c r="O861" s="90">
        <f t="shared" si="26"/>
        <v>0</v>
      </c>
      <c r="P861" s="101"/>
      <c r="R861" s="90">
        <f t="shared" si="27"/>
        <v>1.6773851578251694E-6</v>
      </c>
    </row>
    <row r="862" spans="2:18" x14ac:dyDescent="0.25">
      <c r="B862" s="127"/>
      <c r="C862" s="127"/>
      <c r="D862" s="127" t="s">
        <v>10486</v>
      </c>
      <c r="E862" s="106" t="s">
        <v>10145</v>
      </c>
      <c r="F862" s="47">
        <v>7</v>
      </c>
      <c r="G862" s="47">
        <v>7</v>
      </c>
      <c r="H862" s="47">
        <v>7</v>
      </c>
      <c r="I862" s="79">
        <v>2</v>
      </c>
      <c r="J862" s="47">
        <v>0</v>
      </c>
      <c r="K862" s="47">
        <v>0</v>
      </c>
      <c r="L862" s="47">
        <v>0</v>
      </c>
      <c r="M862" s="79">
        <v>0</v>
      </c>
      <c r="O862" s="90">
        <f t="shared" si="26"/>
        <v>5.3349693906131213E-6</v>
      </c>
      <c r="P862" s="101"/>
      <c r="R862" s="90">
        <f t="shared" si="27"/>
        <v>0</v>
      </c>
    </row>
    <row r="863" spans="2:18" x14ac:dyDescent="0.25">
      <c r="B863" s="127"/>
      <c r="C863" s="127"/>
      <c r="D863" s="127"/>
      <c r="E863" s="106" t="s">
        <v>9941</v>
      </c>
      <c r="F863" s="47">
        <v>20</v>
      </c>
      <c r="G863" s="47">
        <v>20</v>
      </c>
      <c r="H863" s="47">
        <v>20</v>
      </c>
      <c r="I863" s="79">
        <v>1</v>
      </c>
      <c r="J863" s="47">
        <v>6</v>
      </c>
      <c r="K863" s="47">
        <v>6</v>
      </c>
      <c r="L863" s="47">
        <v>0</v>
      </c>
      <c r="M863" s="79">
        <v>0</v>
      </c>
      <c r="O863" s="90">
        <f t="shared" si="26"/>
        <v>2.6674846953065606E-6</v>
      </c>
      <c r="P863" s="101"/>
      <c r="R863" s="90">
        <f t="shared" si="27"/>
        <v>0</v>
      </c>
    </row>
    <row r="864" spans="2:18" x14ac:dyDescent="0.25">
      <c r="B864" s="127"/>
      <c r="C864" s="127"/>
      <c r="D864" s="106" t="s">
        <v>10487</v>
      </c>
      <c r="E864" s="106" t="s">
        <v>9776</v>
      </c>
      <c r="F864" s="47">
        <v>4</v>
      </c>
      <c r="G864" s="47">
        <v>4</v>
      </c>
      <c r="H864" s="47">
        <v>4</v>
      </c>
      <c r="I864" s="79">
        <v>3</v>
      </c>
      <c r="J864" s="47">
        <v>2</v>
      </c>
      <c r="K864" s="47">
        <v>2</v>
      </c>
      <c r="L864" s="47">
        <v>0</v>
      </c>
      <c r="M864" s="79">
        <v>0</v>
      </c>
      <c r="O864" s="90">
        <f t="shared" si="26"/>
        <v>8.0024540859196824E-6</v>
      </c>
      <c r="P864" s="101"/>
      <c r="R864" s="90">
        <f t="shared" si="27"/>
        <v>0</v>
      </c>
    </row>
    <row r="865" spans="2:18" x14ac:dyDescent="0.25">
      <c r="B865" s="127"/>
      <c r="C865" s="127"/>
      <c r="D865" s="106" t="s">
        <v>10488</v>
      </c>
      <c r="E865" s="106"/>
      <c r="F865" s="47">
        <v>0</v>
      </c>
      <c r="G865" s="47">
        <v>0</v>
      </c>
      <c r="H865" s="47">
        <v>0</v>
      </c>
      <c r="I865" s="79">
        <v>0</v>
      </c>
      <c r="J865" s="47">
        <v>6</v>
      </c>
      <c r="K865" s="47">
        <v>6</v>
      </c>
      <c r="L865" s="47">
        <v>0</v>
      </c>
      <c r="M865" s="79">
        <v>1</v>
      </c>
      <c r="O865" s="90">
        <f t="shared" si="26"/>
        <v>0</v>
      </c>
      <c r="P865" s="101"/>
      <c r="R865" s="90">
        <f t="shared" si="27"/>
        <v>1.6773851578251694E-6</v>
      </c>
    </row>
    <row r="866" spans="2:18" x14ac:dyDescent="0.25">
      <c r="B866" s="127"/>
      <c r="C866" s="127"/>
      <c r="D866" s="106" t="s">
        <v>10489</v>
      </c>
      <c r="E866" s="106"/>
      <c r="F866" s="47">
        <v>2</v>
      </c>
      <c r="G866" s="47">
        <v>2</v>
      </c>
      <c r="H866" s="47">
        <v>2</v>
      </c>
      <c r="I866" s="79">
        <v>2</v>
      </c>
      <c r="J866" s="47">
        <v>6</v>
      </c>
      <c r="K866" s="47">
        <v>6</v>
      </c>
      <c r="L866" s="47">
        <v>0</v>
      </c>
      <c r="M866" s="79">
        <v>0</v>
      </c>
      <c r="O866" s="90">
        <f t="shared" si="26"/>
        <v>5.3349693906131213E-6</v>
      </c>
      <c r="P866" s="101"/>
      <c r="R866" s="90">
        <f t="shared" si="27"/>
        <v>0</v>
      </c>
    </row>
    <row r="867" spans="2:18" x14ac:dyDescent="0.25">
      <c r="B867" s="127"/>
      <c r="C867" s="127"/>
      <c r="D867" s="106" t="s">
        <v>10490</v>
      </c>
      <c r="E867" s="106"/>
      <c r="F867" s="47">
        <v>0</v>
      </c>
      <c r="G867" s="47">
        <v>0</v>
      </c>
      <c r="H867" s="47">
        <v>0</v>
      </c>
      <c r="I867" s="79">
        <v>0</v>
      </c>
      <c r="J867" s="47">
        <v>6</v>
      </c>
      <c r="K867" s="47">
        <v>6</v>
      </c>
      <c r="L867" s="47">
        <v>0</v>
      </c>
      <c r="M867" s="79">
        <v>1</v>
      </c>
      <c r="O867" s="90">
        <f t="shared" si="26"/>
        <v>0</v>
      </c>
      <c r="P867" s="101"/>
      <c r="R867" s="90">
        <f t="shared" si="27"/>
        <v>1.6773851578251694E-6</v>
      </c>
    </row>
    <row r="868" spans="2:18" x14ac:dyDescent="0.25">
      <c r="B868" s="127"/>
      <c r="C868" s="127"/>
      <c r="D868" s="106" t="s">
        <v>10491</v>
      </c>
      <c r="E868" s="106" t="s">
        <v>10145</v>
      </c>
      <c r="F868" s="47">
        <v>4</v>
      </c>
      <c r="G868" s="47">
        <v>4</v>
      </c>
      <c r="H868" s="47">
        <v>4</v>
      </c>
      <c r="I868" s="79">
        <v>1</v>
      </c>
      <c r="J868" s="47">
        <v>0</v>
      </c>
      <c r="K868" s="47">
        <v>0</v>
      </c>
      <c r="L868" s="47">
        <v>0</v>
      </c>
      <c r="M868" s="79">
        <v>0</v>
      </c>
      <c r="O868" s="90">
        <f t="shared" si="26"/>
        <v>2.6674846953065606E-6</v>
      </c>
      <c r="P868" s="101"/>
      <c r="R868" s="90">
        <f t="shared" si="27"/>
        <v>0</v>
      </c>
    </row>
    <row r="869" spans="2:18" x14ac:dyDescent="0.25">
      <c r="B869" s="127"/>
      <c r="C869" s="127"/>
      <c r="D869" s="106" t="s">
        <v>10492</v>
      </c>
      <c r="E869" s="106" t="s">
        <v>9776</v>
      </c>
      <c r="F869" s="47">
        <v>7</v>
      </c>
      <c r="G869" s="47">
        <v>7</v>
      </c>
      <c r="H869" s="47">
        <v>7</v>
      </c>
      <c r="I869" s="79">
        <v>1</v>
      </c>
      <c r="J869" s="47">
        <v>3</v>
      </c>
      <c r="K869" s="47">
        <v>3</v>
      </c>
      <c r="L869" s="47">
        <v>0</v>
      </c>
      <c r="M869" s="79">
        <v>0</v>
      </c>
      <c r="O869" s="90">
        <f t="shared" si="26"/>
        <v>2.6674846953065606E-6</v>
      </c>
      <c r="P869" s="101"/>
      <c r="R869" s="90">
        <f t="shared" si="27"/>
        <v>0</v>
      </c>
    </row>
    <row r="870" spans="2:18" x14ac:dyDescent="0.25">
      <c r="B870" s="127"/>
      <c r="C870" s="127"/>
      <c r="D870" s="106" t="s">
        <v>10493</v>
      </c>
      <c r="E870" s="106" t="s">
        <v>9776</v>
      </c>
      <c r="F870" s="47">
        <v>6</v>
      </c>
      <c r="G870" s="47">
        <v>6</v>
      </c>
      <c r="H870" s="47">
        <v>6</v>
      </c>
      <c r="I870" s="79">
        <v>0</v>
      </c>
      <c r="J870" s="47">
        <v>2</v>
      </c>
      <c r="K870" s="47">
        <v>2</v>
      </c>
      <c r="L870" s="47">
        <v>0</v>
      </c>
      <c r="M870" s="79">
        <v>1</v>
      </c>
      <c r="O870" s="90">
        <f t="shared" si="26"/>
        <v>0</v>
      </c>
      <c r="P870" s="101"/>
      <c r="R870" s="90">
        <f t="shared" si="27"/>
        <v>1.6773851578251694E-6</v>
      </c>
    </row>
    <row r="871" spans="2:18" x14ac:dyDescent="0.25">
      <c r="B871" s="127"/>
      <c r="C871" s="127"/>
      <c r="D871" s="106" t="s">
        <v>10494</v>
      </c>
      <c r="E871" s="106" t="s">
        <v>9941</v>
      </c>
      <c r="F871" s="47">
        <v>13</v>
      </c>
      <c r="G871" s="47">
        <v>13</v>
      </c>
      <c r="H871" s="47">
        <v>13</v>
      </c>
      <c r="I871" s="79">
        <v>1</v>
      </c>
      <c r="J871" s="47">
        <v>6</v>
      </c>
      <c r="K871" s="47">
        <v>6</v>
      </c>
      <c r="L871" s="47">
        <v>0</v>
      </c>
      <c r="M871" s="79">
        <v>0</v>
      </c>
      <c r="O871" s="90">
        <f t="shared" si="26"/>
        <v>2.6674846953065606E-6</v>
      </c>
      <c r="P871" s="101"/>
      <c r="R871" s="90">
        <f t="shared" si="27"/>
        <v>0</v>
      </c>
    </row>
    <row r="872" spans="2:18" x14ac:dyDescent="0.25">
      <c r="B872" s="127"/>
      <c r="C872" s="127"/>
      <c r="D872" s="106" t="s">
        <v>10495</v>
      </c>
      <c r="E872" s="106" t="s">
        <v>9725</v>
      </c>
      <c r="F872" s="47">
        <v>18</v>
      </c>
      <c r="G872" s="47">
        <v>18</v>
      </c>
      <c r="H872" s="47">
        <v>18</v>
      </c>
      <c r="I872" s="79">
        <v>0</v>
      </c>
      <c r="J872" s="47">
        <v>5</v>
      </c>
      <c r="K872" s="47">
        <v>5</v>
      </c>
      <c r="L872" s="47">
        <v>0</v>
      </c>
      <c r="M872" s="79">
        <v>1</v>
      </c>
      <c r="O872" s="90">
        <f t="shared" si="26"/>
        <v>0</v>
      </c>
      <c r="P872" s="101"/>
      <c r="R872" s="90">
        <f t="shared" si="27"/>
        <v>1.6773851578251694E-6</v>
      </c>
    </row>
    <row r="873" spans="2:18" x14ac:dyDescent="0.25">
      <c r="B873" s="127"/>
      <c r="C873" s="127"/>
      <c r="D873" s="106" t="s">
        <v>10496</v>
      </c>
      <c r="E873" s="106" t="s">
        <v>9730</v>
      </c>
      <c r="F873" s="47">
        <v>11</v>
      </c>
      <c r="G873" s="47">
        <v>11</v>
      </c>
      <c r="H873" s="47">
        <v>11</v>
      </c>
      <c r="I873" s="79">
        <v>1</v>
      </c>
      <c r="J873" s="47">
        <v>4</v>
      </c>
      <c r="K873" s="47">
        <v>4</v>
      </c>
      <c r="L873" s="47">
        <v>0</v>
      </c>
      <c r="M873" s="79">
        <v>0</v>
      </c>
      <c r="O873" s="90">
        <f t="shared" si="26"/>
        <v>2.6674846953065606E-6</v>
      </c>
      <c r="P873" s="101"/>
      <c r="R873" s="90">
        <f t="shared" si="27"/>
        <v>0</v>
      </c>
    </row>
    <row r="874" spans="2:18" x14ac:dyDescent="0.25">
      <c r="B874" s="127"/>
      <c r="C874" s="127"/>
      <c r="D874" s="127" t="s">
        <v>10497</v>
      </c>
      <c r="E874" s="106" t="s">
        <v>9776</v>
      </c>
      <c r="F874" s="47">
        <v>13</v>
      </c>
      <c r="G874" s="47">
        <v>13</v>
      </c>
      <c r="H874" s="47">
        <v>13</v>
      </c>
      <c r="I874" s="79">
        <v>0</v>
      </c>
      <c r="J874" s="47">
        <v>6</v>
      </c>
      <c r="K874" s="47">
        <v>6</v>
      </c>
      <c r="L874" s="47">
        <v>0</v>
      </c>
      <c r="M874" s="79">
        <v>1</v>
      </c>
      <c r="O874" s="90">
        <f t="shared" si="26"/>
        <v>0</v>
      </c>
      <c r="P874" s="101"/>
      <c r="R874" s="90">
        <f t="shared" si="27"/>
        <v>1.6773851578251694E-6</v>
      </c>
    </row>
    <row r="875" spans="2:18" x14ac:dyDescent="0.25">
      <c r="B875" s="127"/>
      <c r="C875" s="127"/>
      <c r="D875" s="127"/>
      <c r="E875" s="106" t="s">
        <v>9745</v>
      </c>
      <c r="F875" s="47">
        <v>8</v>
      </c>
      <c r="G875" s="47">
        <v>8</v>
      </c>
      <c r="H875" s="47">
        <v>8</v>
      </c>
      <c r="I875" s="79">
        <v>0</v>
      </c>
      <c r="J875" s="47">
        <v>6</v>
      </c>
      <c r="K875" s="47">
        <v>6</v>
      </c>
      <c r="L875" s="47">
        <v>0</v>
      </c>
      <c r="M875" s="79">
        <v>1</v>
      </c>
      <c r="O875" s="90">
        <f t="shared" si="26"/>
        <v>0</v>
      </c>
      <c r="P875" s="101"/>
      <c r="R875" s="90">
        <f t="shared" si="27"/>
        <v>1.6773851578251694E-6</v>
      </c>
    </row>
    <row r="876" spans="2:18" x14ac:dyDescent="0.25">
      <c r="B876" s="127"/>
      <c r="C876" s="127"/>
      <c r="D876" s="106" t="s">
        <v>10498</v>
      </c>
      <c r="E876" s="106"/>
      <c r="F876" s="47">
        <v>0</v>
      </c>
      <c r="G876" s="47">
        <v>0</v>
      </c>
      <c r="H876" s="47">
        <v>0</v>
      </c>
      <c r="I876" s="79">
        <v>0</v>
      </c>
      <c r="J876" s="47">
        <v>6</v>
      </c>
      <c r="K876" s="47">
        <v>6</v>
      </c>
      <c r="L876" s="47">
        <v>0</v>
      </c>
      <c r="M876" s="79">
        <v>1</v>
      </c>
      <c r="O876" s="90">
        <f t="shared" si="26"/>
        <v>0</v>
      </c>
      <c r="P876" s="101"/>
      <c r="R876" s="90">
        <f t="shared" si="27"/>
        <v>1.6773851578251694E-6</v>
      </c>
    </row>
    <row r="877" spans="2:18" x14ac:dyDescent="0.25">
      <c r="B877" s="127"/>
      <c r="C877" s="127"/>
      <c r="D877" s="106" t="s">
        <v>10499</v>
      </c>
      <c r="E877" s="106" t="s">
        <v>9725</v>
      </c>
      <c r="F877" s="47">
        <v>3</v>
      </c>
      <c r="G877" s="47">
        <v>3</v>
      </c>
      <c r="H877" s="47">
        <v>3</v>
      </c>
      <c r="I877" s="79">
        <v>1</v>
      </c>
      <c r="J877" s="47">
        <v>4</v>
      </c>
      <c r="K877" s="47">
        <v>4</v>
      </c>
      <c r="L877" s="47">
        <v>0</v>
      </c>
      <c r="M877" s="79">
        <v>0</v>
      </c>
      <c r="O877" s="90">
        <f t="shared" si="26"/>
        <v>2.6674846953065606E-6</v>
      </c>
      <c r="P877" s="101"/>
      <c r="R877" s="90">
        <f t="shared" si="27"/>
        <v>0</v>
      </c>
    </row>
    <row r="878" spans="2:18" x14ac:dyDescent="0.25">
      <c r="B878" s="127"/>
      <c r="C878" s="127"/>
      <c r="D878" s="106" t="s">
        <v>10500</v>
      </c>
      <c r="E878" s="106" t="s">
        <v>10145</v>
      </c>
      <c r="F878" s="47">
        <v>4</v>
      </c>
      <c r="G878" s="47">
        <v>4</v>
      </c>
      <c r="H878" s="47">
        <v>4</v>
      </c>
      <c r="I878" s="79">
        <v>2</v>
      </c>
      <c r="J878" s="47">
        <v>0</v>
      </c>
      <c r="K878" s="47">
        <v>0</v>
      </c>
      <c r="L878" s="47">
        <v>0</v>
      </c>
      <c r="M878" s="79">
        <v>0</v>
      </c>
      <c r="O878" s="90">
        <f t="shared" si="26"/>
        <v>5.3349693906131213E-6</v>
      </c>
      <c r="P878" s="101"/>
      <c r="R878" s="90">
        <f t="shared" si="27"/>
        <v>0</v>
      </c>
    </row>
    <row r="879" spans="2:18" x14ac:dyDescent="0.25">
      <c r="B879" s="127"/>
      <c r="C879" s="127"/>
      <c r="D879" s="106" t="s">
        <v>10501</v>
      </c>
      <c r="E879" s="106"/>
      <c r="F879" s="47">
        <v>0</v>
      </c>
      <c r="G879" s="47">
        <v>0</v>
      </c>
      <c r="H879" s="47">
        <v>0</v>
      </c>
      <c r="I879" s="79">
        <v>0</v>
      </c>
      <c r="J879" s="47">
        <v>6</v>
      </c>
      <c r="K879" s="47">
        <v>6</v>
      </c>
      <c r="L879" s="47">
        <v>1</v>
      </c>
      <c r="M879" s="79">
        <v>1</v>
      </c>
      <c r="O879" s="90">
        <f t="shared" si="26"/>
        <v>0</v>
      </c>
      <c r="P879" s="101"/>
      <c r="R879" s="90">
        <f t="shared" si="27"/>
        <v>1.6773851578251694E-6</v>
      </c>
    </row>
    <row r="880" spans="2:18" x14ac:dyDescent="0.25">
      <c r="B880" s="127"/>
      <c r="C880" s="127"/>
      <c r="D880" s="106" t="s">
        <v>10502</v>
      </c>
      <c r="E880" s="106"/>
      <c r="F880" s="47">
        <v>0</v>
      </c>
      <c r="G880" s="47">
        <v>0</v>
      </c>
      <c r="H880" s="47">
        <v>0</v>
      </c>
      <c r="I880" s="79">
        <v>0</v>
      </c>
      <c r="J880" s="47">
        <v>6</v>
      </c>
      <c r="K880" s="47">
        <v>6</v>
      </c>
      <c r="L880" s="47">
        <v>1</v>
      </c>
      <c r="M880" s="79">
        <v>1</v>
      </c>
      <c r="O880" s="90">
        <f t="shared" si="26"/>
        <v>0</v>
      </c>
      <c r="P880" s="101"/>
      <c r="R880" s="90">
        <f t="shared" si="27"/>
        <v>1.6773851578251694E-6</v>
      </c>
    </row>
    <row r="881" spans="2:18" x14ac:dyDescent="0.25">
      <c r="B881" s="127"/>
      <c r="C881" s="127"/>
      <c r="D881" s="106" t="s">
        <v>10503</v>
      </c>
      <c r="E881" s="106"/>
      <c r="F881" s="47">
        <v>0</v>
      </c>
      <c r="G881" s="47">
        <v>0</v>
      </c>
      <c r="H881" s="47">
        <v>0</v>
      </c>
      <c r="I881" s="79">
        <v>0</v>
      </c>
      <c r="J881" s="47">
        <v>6</v>
      </c>
      <c r="K881" s="47">
        <v>6</v>
      </c>
      <c r="L881" s="47">
        <v>0</v>
      </c>
      <c r="M881" s="79">
        <v>1</v>
      </c>
      <c r="O881" s="90">
        <f t="shared" si="26"/>
        <v>0</v>
      </c>
      <c r="P881" s="101"/>
      <c r="R881" s="90">
        <f t="shared" si="27"/>
        <v>1.6773851578251694E-6</v>
      </c>
    </row>
    <row r="882" spans="2:18" x14ac:dyDescent="0.25">
      <c r="B882" s="127"/>
      <c r="C882" s="127"/>
      <c r="D882" s="106" t="s">
        <v>10504</v>
      </c>
      <c r="E882" s="106" t="s">
        <v>9743</v>
      </c>
      <c r="F882" s="47">
        <v>2</v>
      </c>
      <c r="G882" s="47">
        <v>2</v>
      </c>
      <c r="H882" s="47">
        <v>2</v>
      </c>
      <c r="I882" s="79">
        <v>2</v>
      </c>
      <c r="J882" s="47">
        <v>0</v>
      </c>
      <c r="K882" s="47">
        <v>0</v>
      </c>
      <c r="L882" s="47">
        <v>0</v>
      </c>
      <c r="M882" s="79">
        <v>0</v>
      </c>
      <c r="O882" s="90">
        <f t="shared" si="26"/>
        <v>5.3349693906131213E-6</v>
      </c>
      <c r="P882" s="101"/>
      <c r="R882" s="90">
        <f t="shared" si="27"/>
        <v>0</v>
      </c>
    </row>
    <row r="883" spans="2:18" x14ac:dyDescent="0.25">
      <c r="B883" s="127"/>
      <c r="C883" s="127"/>
      <c r="D883" s="106" t="s">
        <v>10505</v>
      </c>
      <c r="E883" s="106" t="s">
        <v>9743</v>
      </c>
      <c r="F883" s="47">
        <v>2</v>
      </c>
      <c r="G883" s="47">
        <v>2</v>
      </c>
      <c r="H883" s="47">
        <v>2</v>
      </c>
      <c r="I883" s="79">
        <v>2</v>
      </c>
      <c r="J883" s="47">
        <v>0</v>
      </c>
      <c r="K883" s="47">
        <v>0</v>
      </c>
      <c r="L883" s="47">
        <v>0</v>
      </c>
      <c r="M883" s="79">
        <v>0</v>
      </c>
      <c r="O883" s="90">
        <f t="shared" si="26"/>
        <v>5.3349693906131213E-6</v>
      </c>
      <c r="P883" s="101"/>
      <c r="R883" s="90">
        <f t="shared" si="27"/>
        <v>0</v>
      </c>
    </row>
    <row r="884" spans="2:18" x14ac:dyDescent="0.25">
      <c r="B884" s="127"/>
      <c r="C884" s="127"/>
      <c r="D884" s="106" t="s">
        <v>10506</v>
      </c>
      <c r="E884" s="106"/>
      <c r="F884" s="47">
        <v>0</v>
      </c>
      <c r="G884" s="47">
        <v>0</v>
      </c>
      <c r="H884" s="47">
        <v>0</v>
      </c>
      <c r="I884" s="79">
        <v>0</v>
      </c>
      <c r="J884" s="47">
        <v>6</v>
      </c>
      <c r="K884" s="47">
        <v>6</v>
      </c>
      <c r="L884" s="47">
        <v>0</v>
      </c>
      <c r="M884" s="79">
        <v>1</v>
      </c>
      <c r="O884" s="90">
        <f t="shared" si="26"/>
        <v>0</v>
      </c>
      <c r="P884" s="101"/>
      <c r="R884" s="90">
        <f t="shared" si="27"/>
        <v>1.6773851578251694E-6</v>
      </c>
    </row>
    <row r="885" spans="2:18" x14ac:dyDescent="0.25">
      <c r="B885" s="127"/>
      <c r="C885" s="127"/>
      <c r="D885" s="106" t="s">
        <v>10507</v>
      </c>
      <c r="E885" s="106" t="s">
        <v>9725</v>
      </c>
      <c r="F885" s="47">
        <v>12</v>
      </c>
      <c r="G885" s="47">
        <v>12</v>
      </c>
      <c r="H885" s="47">
        <v>12</v>
      </c>
      <c r="I885" s="79">
        <v>1</v>
      </c>
      <c r="J885" s="47">
        <v>6</v>
      </c>
      <c r="K885" s="47">
        <v>6</v>
      </c>
      <c r="L885" s="47">
        <v>0</v>
      </c>
      <c r="M885" s="79">
        <v>0</v>
      </c>
      <c r="O885" s="90">
        <f t="shared" si="26"/>
        <v>2.6674846953065606E-6</v>
      </c>
      <c r="P885" s="101"/>
      <c r="R885" s="90">
        <f t="shared" si="27"/>
        <v>0</v>
      </c>
    </row>
    <row r="886" spans="2:18" x14ac:dyDescent="0.25">
      <c r="B886" s="127"/>
      <c r="C886" s="127"/>
      <c r="D886" s="106" t="s">
        <v>10508</v>
      </c>
      <c r="E886" s="106" t="s">
        <v>9725</v>
      </c>
      <c r="F886" s="47">
        <v>10</v>
      </c>
      <c r="G886" s="47">
        <v>10</v>
      </c>
      <c r="H886" s="47">
        <v>10</v>
      </c>
      <c r="I886" s="79">
        <v>1</v>
      </c>
      <c r="J886" s="47">
        <v>5</v>
      </c>
      <c r="K886" s="47">
        <v>5</v>
      </c>
      <c r="L886" s="47">
        <v>0</v>
      </c>
      <c r="M886" s="79">
        <v>0</v>
      </c>
      <c r="O886" s="90">
        <f t="shared" si="26"/>
        <v>2.6674846953065606E-6</v>
      </c>
      <c r="P886" s="101"/>
      <c r="R886" s="90">
        <f t="shared" si="27"/>
        <v>0</v>
      </c>
    </row>
    <row r="887" spans="2:18" x14ac:dyDescent="0.25">
      <c r="B887" s="127"/>
      <c r="C887" s="127"/>
      <c r="D887" s="106" t="s">
        <v>10509</v>
      </c>
      <c r="E887" s="106" t="s">
        <v>9725</v>
      </c>
      <c r="F887" s="47">
        <v>3</v>
      </c>
      <c r="G887" s="47">
        <v>3</v>
      </c>
      <c r="H887" s="47">
        <v>3</v>
      </c>
      <c r="I887" s="79">
        <v>0</v>
      </c>
      <c r="J887" s="47">
        <v>4</v>
      </c>
      <c r="K887" s="47">
        <v>4</v>
      </c>
      <c r="L887" s="47">
        <v>0</v>
      </c>
      <c r="M887" s="79">
        <v>1</v>
      </c>
      <c r="O887" s="90">
        <f t="shared" si="26"/>
        <v>0</v>
      </c>
      <c r="P887" s="101"/>
      <c r="R887" s="90">
        <f t="shared" si="27"/>
        <v>1.6773851578251694E-6</v>
      </c>
    </row>
    <row r="888" spans="2:18" x14ac:dyDescent="0.25">
      <c r="B888" s="127"/>
      <c r="C888" s="127"/>
      <c r="D888" s="106" t="s">
        <v>10510</v>
      </c>
      <c r="E888" s="106"/>
      <c r="F888" s="47">
        <v>0</v>
      </c>
      <c r="G888" s="47">
        <v>0</v>
      </c>
      <c r="H888" s="47">
        <v>0</v>
      </c>
      <c r="I888" s="79">
        <v>0</v>
      </c>
      <c r="J888" s="47">
        <v>6</v>
      </c>
      <c r="K888" s="47">
        <v>6</v>
      </c>
      <c r="L888" s="47">
        <v>1</v>
      </c>
      <c r="M888" s="79">
        <v>1</v>
      </c>
      <c r="O888" s="90">
        <f t="shared" si="26"/>
        <v>0</v>
      </c>
      <c r="P888" s="101"/>
      <c r="R888" s="90">
        <f t="shared" si="27"/>
        <v>1.6773851578251694E-6</v>
      </c>
    </row>
    <row r="889" spans="2:18" x14ac:dyDescent="0.25">
      <c r="B889" s="127"/>
      <c r="C889" s="127"/>
      <c r="D889" s="127" t="s">
        <v>10511</v>
      </c>
      <c r="E889" s="106" t="s">
        <v>9776</v>
      </c>
      <c r="F889" s="47">
        <v>41</v>
      </c>
      <c r="G889" s="47">
        <v>41</v>
      </c>
      <c r="H889" s="47">
        <v>41</v>
      </c>
      <c r="I889" s="79">
        <v>1</v>
      </c>
      <c r="J889" s="47">
        <v>7</v>
      </c>
      <c r="K889" s="47">
        <v>7</v>
      </c>
      <c r="L889" s="47">
        <v>0</v>
      </c>
      <c r="M889" s="79">
        <v>0</v>
      </c>
      <c r="O889" s="90">
        <f t="shared" si="26"/>
        <v>2.6674846953065606E-6</v>
      </c>
      <c r="P889" s="101"/>
      <c r="R889" s="90">
        <f t="shared" si="27"/>
        <v>0</v>
      </c>
    </row>
    <row r="890" spans="2:18" x14ac:dyDescent="0.25">
      <c r="B890" s="127"/>
      <c r="C890" s="127"/>
      <c r="D890" s="127"/>
      <c r="E890" s="106" t="s">
        <v>9745</v>
      </c>
      <c r="F890" s="47">
        <v>17</v>
      </c>
      <c r="G890" s="47">
        <v>17</v>
      </c>
      <c r="H890" s="47">
        <v>17</v>
      </c>
      <c r="I890" s="79">
        <v>0</v>
      </c>
      <c r="J890" s="47">
        <v>12</v>
      </c>
      <c r="K890" s="47">
        <v>12</v>
      </c>
      <c r="L890" s="47">
        <v>0</v>
      </c>
      <c r="M890" s="79">
        <v>2</v>
      </c>
      <c r="O890" s="90">
        <f t="shared" si="26"/>
        <v>0</v>
      </c>
      <c r="P890" s="101"/>
      <c r="R890" s="90">
        <f t="shared" si="27"/>
        <v>3.3547703156503388E-6</v>
      </c>
    </row>
    <row r="891" spans="2:18" x14ac:dyDescent="0.25">
      <c r="B891" s="127"/>
      <c r="C891" s="127"/>
      <c r="D891" s="106" t="s">
        <v>10512</v>
      </c>
      <c r="E891" s="106" t="s">
        <v>9725</v>
      </c>
      <c r="F891" s="47">
        <v>15</v>
      </c>
      <c r="G891" s="47">
        <v>15</v>
      </c>
      <c r="H891" s="47">
        <v>15</v>
      </c>
      <c r="I891" s="79">
        <v>2</v>
      </c>
      <c r="J891" s="47">
        <v>6</v>
      </c>
      <c r="K891" s="47">
        <v>6</v>
      </c>
      <c r="L891" s="47">
        <v>0</v>
      </c>
      <c r="M891" s="79">
        <v>0</v>
      </c>
      <c r="O891" s="90">
        <f t="shared" si="26"/>
        <v>5.3349693906131213E-6</v>
      </c>
      <c r="P891" s="101"/>
      <c r="R891" s="90">
        <f t="shared" si="27"/>
        <v>0</v>
      </c>
    </row>
    <row r="892" spans="2:18" x14ac:dyDescent="0.25">
      <c r="B892" s="127"/>
      <c r="C892" s="127"/>
      <c r="D892" s="106" t="s">
        <v>10513</v>
      </c>
      <c r="E892" s="106"/>
      <c r="F892" s="47">
        <v>0</v>
      </c>
      <c r="G892" s="47">
        <v>0</v>
      </c>
      <c r="H892" s="47">
        <v>0</v>
      </c>
      <c r="I892" s="79">
        <v>0</v>
      </c>
      <c r="J892" s="47">
        <v>6</v>
      </c>
      <c r="K892" s="47">
        <v>6</v>
      </c>
      <c r="L892" s="47">
        <v>0</v>
      </c>
      <c r="M892" s="79">
        <v>1</v>
      </c>
      <c r="O892" s="90">
        <f t="shared" si="26"/>
        <v>0</v>
      </c>
      <c r="P892" s="101"/>
      <c r="R892" s="90">
        <f t="shared" si="27"/>
        <v>1.6773851578251694E-6</v>
      </c>
    </row>
    <row r="893" spans="2:18" x14ac:dyDescent="0.25">
      <c r="B893" s="127"/>
      <c r="C893" s="127"/>
      <c r="D893" s="106" t="s">
        <v>10514</v>
      </c>
      <c r="E893" s="106" t="s">
        <v>9725</v>
      </c>
      <c r="F893" s="47">
        <v>11</v>
      </c>
      <c r="G893" s="47">
        <v>11</v>
      </c>
      <c r="H893" s="47">
        <v>11</v>
      </c>
      <c r="I893" s="79">
        <v>1</v>
      </c>
      <c r="J893" s="47">
        <v>6</v>
      </c>
      <c r="K893" s="47">
        <v>6</v>
      </c>
      <c r="L893" s="47">
        <v>0</v>
      </c>
      <c r="M893" s="79">
        <v>0</v>
      </c>
      <c r="O893" s="90">
        <f t="shared" si="26"/>
        <v>2.6674846953065606E-6</v>
      </c>
      <c r="P893" s="101"/>
      <c r="R893" s="90">
        <f t="shared" si="27"/>
        <v>0</v>
      </c>
    </row>
    <row r="894" spans="2:18" x14ac:dyDescent="0.25">
      <c r="B894" s="127"/>
      <c r="C894" s="127"/>
      <c r="D894" s="106" t="s">
        <v>10515</v>
      </c>
      <c r="E894" s="106"/>
      <c r="F894" s="47">
        <v>0</v>
      </c>
      <c r="G894" s="47">
        <v>0</v>
      </c>
      <c r="H894" s="47">
        <v>0</v>
      </c>
      <c r="I894" s="79">
        <v>0</v>
      </c>
      <c r="J894" s="47">
        <v>6</v>
      </c>
      <c r="K894" s="47">
        <v>6</v>
      </c>
      <c r="L894" s="47">
        <v>0</v>
      </c>
      <c r="M894" s="79">
        <v>1</v>
      </c>
      <c r="O894" s="90">
        <f t="shared" si="26"/>
        <v>0</v>
      </c>
      <c r="P894" s="101"/>
      <c r="R894" s="90">
        <f t="shared" si="27"/>
        <v>1.6773851578251694E-6</v>
      </c>
    </row>
    <row r="895" spans="2:18" x14ac:dyDescent="0.25">
      <c r="B895" s="127"/>
      <c r="C895" s="127"/>
      <c r="D895" s="127" t="s">
        <v>10516</v>
      </c>
      <c r="E895" s="106"/>
      <c r="F895" s="47">
        <v>0</v>
      </c>
      <c r="G895" s="47">
        <v>0</v>
      </c>
      <c r="H895" s="47">
        <v>0</v>
      </c>
      <c r="I895" s="79">
        <v>0</v>
      </c>
      <c r="J895" s="47">
        <v>6</v>
      </c>
      <c r="K895" s="47">
        <v>6</v>
      </c>
      <c r="L895" s="47">
        <v>0</v>
      </c>
      <c r="M895" s="79">
        <v>1</v>
      </c>
      <c r="O895" s="90">
        <f t="shared" si="26"/>
        <v>0</v>
      </c>
      <c r="P895" s="101"/>
      <c r="R895" s="90">
        <f t="shared" si="27"/>
        <v>1.6773851578251694E-6</v>
      </c>
    </row>
    <row r="896" spans="2:18" x14ac:dyDescent="0.25">
      <c r="B896" s="127"/>
      <c r="C896" s="127"/>
      <c r="D896" s="127"/>
      <c r="E896" s="106" t="s">
        <v>10019</v>
      </c>
      <c r="F896" s="47">
        <v>5</v>
      </c>
      <c r="G896" s="47">
        <v>5</v>
      </c>
      <c r="H896" s="47">
        <v>5</v>
      </c>
      <c r="I896" s="79">
        <v>1</v>
      </c>
      <c r="J896" s="47">
        <v>1</v>
      </c>
      <c r="K896" s="47">
        <v>1</v>
      </c>
      <c r="L896" s="47">
        <v>0</v>
      </c>
      <c r="M896" s="79">
        <v>1</v>
      </c>
      <c r="O896" s="90">
        <f t="shared" si="26"/>
        <v>2.6674846953065606E-6</v>
      </c>
      <c r="P896" s="101"/>
      <c r="R896" s="90">
        <f t="shared" si="27"/>
        <v>1.6773851578251694E-6</v>
      </c>
    </row>
    <row r="897" spans="2:18" x14ac:dyDescent="0.25">
      <c r="B897" s="127"/>
      <c r="C897" s="127"/>
      <c r="D897" s="127"/>
      <c r="E897" s="106" t="s">
        <v>9725</v>
      </c>
      <c r="F897" s="47">
        <v>4</v>
      </c>
      <c r="G897" s="47">
        <v>4</v>
      </c>
      <c r="H897" s="47">
        <v>4</v>
      </c>
      <c r="I897" s="79">
        <v>0</v>
      </c>
      <c r="J897" s="47">
        <v>3</v>
      </c>
      <c r="K897" s="47">
        <v>3</v>
      </c>
      <c r="L897" s="47">
        <v>0</v>
      </c>
      <c r="M897" s="79">
        <v>1</v>
      </c>
      <c r="O897" s="90">
        <f t="shared" si="26"/>
        <v>0</v>
      </c>
      <c r="P897" s="101"/>
      <c r="R897" s="90">
        <f t="shared" si="27"/>
        <v>1.6773851578251694E-6</v>
      </c>
    </row>
    <row r="898" spans="2:18" x14ac:dyDescent="0.25">
      <c r="B898" s="127"/>
      <c r="C898" s="127"/>
      <c r="D898" s="106" t="s">
        <v>10517</v>
      </c>
      <c r="E898" s="106" t="s">
        <v>9776</v>
      </c>
      <c r="F898" s="47">
        <v>10</v>
      </c>
      <c r="G898" s="47">
        <v>10</v>
      </c>
      <c r="H898" s="47">
        <v>10</v>
      </c>
      <c r="I898" s="79">
        <v>1</v>
      </c>
      <c r="J898" s="47">
        <v>6</v>
      </c>
      <c r="K898" s="47">
        <v>6</v>
      </c>
      <c r="L898" s="47">
        <v>0</v>
      </c>
      <c r="M898" s="79">
        <v>0</v>
      </c>
      <c r="O898" s="90">
        <f t="shared" si="26"/>
        <v>2.6674846953065606E-6</v>
      </c>
      <c r="P898" s="101"/>
      <c r="R898" s="90">
        <f t="shared" si="27"/>
        <v>0</v>
      </c>
    </row>
    <row r="899" spans="2:18" x14ac:dyDescent="0.25">
      <c r="B899" s="127"/>
      <c r="C899" s="127"/>
      <c r="D899" s="106" t="s">
        <v>10518</v>
      </c>
      <c r="E899" s="106" t="s">
        <v>9725</v>
      </c>
      <c r="F899" s="47">
        <v>1</v>
      </c>
      <c r="G899" s="47">
        <v>1</v>
      </c>
      <c r="H899" s="47">
        <v>1</v>
      </c>
      <c r="I899" s="79">
        <v>0</v>
      </c>
      <c r="J899" s="47">
        <v>2</v>
      </c>
      <c r="K899" s="47">
        <v>2</v>
      </c>
      <c r="L899" s="47">
        <v>0</v>
      </c>
      <c r="M899" s="79">
        <v>1</v>
      </c>
      <c r="O899" s="90">
        <f t="shared" si="26"/>
        <v>0</v>
      </c>
      <c r="P899" s="101"/>
      <c r="R899" s="90">
        <f t="shared" si="27"/>
        <v>1.6773851578251694E-6</v>
      </c>
    </row>
    <row r="900" spans="2:18" x14ac:dyDescent="0.25">
      <c r="B900" s="127"/>
      <c r="C900" s="127"/>
      <c r="D900" s="106" t="s">
        <v>10519</v>
      </c>
      <c r="E900" s="106" t="s">
        <v>9725</v>
      </c>
      <c r="F900" s="47">
        <v>1</v>
      </c>
      <c r="G900" s="47">
        <v>1</v>
      </c>
      <c r="H900" s="47">
        <v>1</v>
      </c>
      <c r="I900" s="79">
        <v>0</v>
      </c>
      <c r="J900" s="47">
        <v>2</v>
      </c>
      <c r="K900" s="47">
        <v>2</v>
      </c>
      <c r="L900" s="47">
        <v>0</v>
      </c>
      <c r="M900" s="79">
        <v>1</v>
      </c>
      <c r="O900" s="90">
        <f t="shared" si="26"/>
        <v>0</v>
      </c>
      <c r="P900" s="101"/>
      <c r="R900" s="90">
        <f t="shared" si="27"/>
        <v>1.6773851578251694E-6</v>
      </c>
    </row>
    <row r="901" spans="2:18" x14ac:dyDescent="0.25">
      <c r="B901" s="127"/>
      <c r="C901" s="127"/>
      <c r="D901" s="106" t="s">
        <v>10520</v>
      </c>
      <c r="E901" s="106" t="s">
        <v>9725</v>
      </c>
      <c r="F901" s="47">
        <v>1</v>
      </c>
      <c r="G901" s="47">
        <v>1</v>
      </c>
      <c r="H901" s="47">
        <v>1</v>
      </c>
      <c r="I901" s="79">
        <v>0</v>
      </c>
      <c r="J901" s="47">
        <v>2</v>
      </c>
      <c r="K901" s="47">
        <v>2</v>
      </c>
      <c r="L901" s="47">
        <v>0</v>
      </c>
      <c r="M901" s="79">
        <v>1</v>
      </c>
      <c r="O901" s="90">
        <f t="shared" si="26"/>
        <v>0</v>
      </c>
      <c r="P901" s="101"/>
      <c r="R901" s="90">
        <f t="shared" si="27"/>
        <v>1.6773851578251694E-6</v>
      </c>
    </row>
    <row r="902" spans="2:18" x14ac:dyDescent="0.25">
      <c r="B902" s="127"/>
      <c r="C902" s="127"/>
      <c r="D902" s="106" t="s">
        <v>10521</v>
      </c>
      <c r="E902" s="106" t="s">
        <v>9725</v>
      </c>
      <c r="F902" s="47">
        <v>1</v>
      </c>
      <c r="G902" s="47">
        <v>1</v>
      </c>
      <c r="H902" s="47">
        <v>1</v>
      </c>
      <c r="I902" s="79">
        <v>0</v>
      </c>
      <c r="J902" s="47">
        <v>2</v>
      </c>
      <c r="K902" s="47">
        <v>2</v>
      </c>
      <c r="L902" s="47">
        <v>0</v>
      </c>
      <c r="M902" s="79">
        <v>1</v>
      </c>
      <c r="O902" s="90">
        <f t="shared" si="26"/>
        <v>0</v>
      </c>
      <c r="P902" s="101"/>
      <c r="R902" s="90">
        <f t="shared" si="27"/>
        <v>1.6773851578251694E-6</v>
      </c>
    </row>
    <row r="903" spans="2:18" x14ac:dyDescent="0.25">
      <c r="B903" s="127"/>
      <c r="C903" s="127"/>
      <c r="D903" s="106" t="s">
        <v>10522</v>
      </c>
      <c r="E903" s="106" t="s">
        <v>9776</v>
      </c>
      <c r="F903" s="47">
        <v>2</v>
      </c>
      <c r="G903" s="47">
        <v>2</v>
      </c>
      <c r="H903" s="47">
        <v>2</v>
      </c>
      <c r="I903" s="79">
        <v>1</v>
      </c>
      <c r="J903" s="47">
        <v>2</v>
      </c>
      <c r="K903" s="47">
        <v>2</v>
      </c>
      <c r="L903" s="47">
        <v>0</v>
      </c>
      <c r="M903" s="79">
        <v>0</v>
      </c>
      <c r="O903" s="90">
        <f t="shared" ref="O903:O966" si="28">I903/$O$3</f>
        <v>2.6674846953065606E-6</v>
      </c>
      <c r="P903" s="101"/>
      <c r="R903" s="90">
        <f t="shared" ref="R903:R966" si="29">M903/$R$3</f>
        <v>0</v>
      </c>
    </row>
    <row r="904" spans="2:18" x14ac:dyDescent="0.25">
      <c r="B904" s="127"/>
      <c r="C904" s="127"/>
      <c r="D904" s="106" t="s">
        <v>10523</v>
      </c>
      <c r="E904" s="106" t="s">
        <v>9776</v>
      </c>
      <c r="F904" s="47">
        <v>7</v>
      </c>
      <c r="G904" s="47">
        <v>7</v>
      </c>
      <c r="H904" s="47">
        <v>7</v>
      </c>
      <c r="I904" s="79">
        <v>1</v>
      </c>
      <c r="J904" s="47">
        <v>4</v>
      </c>
      <c r="K904" s="47">
        <v>4</v>
      </c>
      <c r="L904" s="47">
        <v>0</v>
      </c>
      <c r="M904" s="79">
        <v>0</v>
      </c>
      <c r="O904" s="90">
        <f t="shared" si="28"/>
        <v>2.6674846953065606E-6</v>
      </c>
      <c r="P904" s="101"/>
      <c r="R904" s="90">
        <f t="shared" si="29"/>
        <v>0</v>
      </c>
    </row>
    <row r="905" spans="2:18" x14ac:dyDescent="0.25">
      <c r="B905" s="127"/>
      <c r="C905" s="127"/>
      <c r="D905" s="106" t="s">
        <v>10524</v>
      </c>
      <c r="E905" s="106" t="s">
        <v>9725</v>
      </c>
      <c r="F905" s="47">
        <v>2</v>
      </c>
      <c r="G905" s="47">
        <v>2</v>
      </c>
      <c r="H905" s="47">
        <v>2</v>
      </c>
      <c r="I905" s="79">
        <v>1</v>
      </c>
      <c r="J905" s="47">
        <v>3</v>
      </c>
      <c r="K905" s="47">
        <v>3</v>
      </c>
      <c r="L905" s="47">
        <v>0</v>
      </c>
      <c r="M905" s="79">
        <v>0</v>
      </c>
      <c r="O905" s="90">
        <f t="shared" si="28"/>
        <v>2.6674846953065606E-6</v>
      </c>
      <c r="P905" s="101"/>
      <c r="R905" s="90">
        <f t="shared" si="29"/>
        <v>0</v>
      </c>
    </row>
    <row r="906" spans="2:18" x14ac:dyDescent="0.25">
      <c r="B906" s="127"/>
      <c r="C906" s="127"/>
      <c r="D906" s="106" t="s">
        <v>10525</v>
      </c>
      <c r="E906" s="106" t="s">
        <v>10252</v>
      </c>
      <c r="F906" s="47">
        <v>1</v>
      </c>
      <c r="G906" s="47">
        <v>1</v>
      </c>
      <c r="H906" s="47">
        <v>1</v>
      </c>
      <c r="I906" s="79">
        <v>1</v>
      </c>
      <c r="J906" s="47">
        <v>0</v>
      </c>
      <c r="K906" s="47">
        <v>0</v>
      </c>
      <c r="L906" s="47">
        <v>0</v>
      </c>
      <c r="M906" s="79">
        <v>0</v>
      </c>
      <c r="O906" s="90">
        <f t="shared" si="28"/>
        <v>2.6674846953065606E-6</v>
      </c>
      <c r="P906" s="101"/>
      <c r="R906" s="90">
        <f t="shared" si="29"/>
        <v>0</v>
      </c>
    </row>
    <row r="907" spans="2:18" x14ac:dyDescent="0.25">
      <c r="B907" s="127"/>
      <c r="C907" s="127"/>
      <c r="D907" s="106" t="s">
        <v>10526</v>
      </c>
      <c r="E907" s="106" t="s">
        <v>9743</v>
      </c>
      <c r="F907" s="47">
        <v>12</v>
      </c>
      <c r="G907" s="47">
        <v>12</v>
      </c>
      <c r="H907" s="47">
        <v>12</v>
      </c>
      <c r="I907" s="79">
        <v>1</v>
      </c>
      <c r="J907" s="47">
        <v>1</v>
      </c>
      <c r="K907" s="47">
        <v>1</v>
      </c>
      <c r="L907" s="47">
        <v>0</v>
      </c>
      <c r="M907" s="79">
        <v>0</v>
      </c>
      <c r="O907" s="90">
        <f t="shared" si="28"/>
        <v>2.6674846953065606E-6</v>
      </c>
      <c r="P907" s="101"/>
      <c r="R907" s="90">
        <f t="shared" si="29"/>
        <v>0</v>
      </c>
    </row>
    <row r="908" spans="2:18" x14ac:dyDescent="0.25">
      <c r="B908" s="127"/>
      <c r="C908" s="127"/>
      <c r="D908" s="106" t="s">
        <v>10527</v>
      </c>
      <c r="E908" s="106" t="s">
        <v>9776</v>
      </c>
      <c r="F908" s="47">
        <v>1</v>
      </c>
      <c r="G908" s="47">
        <v>1</v>
      </c>
      <c r="H908" s="47">
        <v>1</v>
      </c>
      <c r="I908" s="79">
        <v>1</v>
      </c>
      <c r="J908" s="47">
        <v>2</v>
      </c>
      <c r="K908" s="47">
        <v>2</v>
      </c>
      <c r="L908" s="47">
        <v>0</v>
      </c>
      <c r="M908" s="79">
        <v>0</v>
      </c>
      <c r="O908" s="90">
        <f t="shared" si="28"/>
        <v>2.6674846953065606E-6</v>
      </c>
      <c r="P908" s="101"/>
      <c r="R908" s="90">
        <f t="shared" si="29"/>
        <v>0</v>
      </c>
    </row>
    <row r="909" spans="2:18" x14ac:dyDescent="0.25">
      <c r="B909" s="127"/>
      <c r="C909" s="127"/>
      <c r="D909" s="106" t="s">
        <v>10528</v>
      </c>
      <c r="E909" s="106" t="s">
        <v>9725</v>
      </c>
      <c r="F909" s="47">
        <v>1</v>
      </c>
      <c r="G909" s="47">
        <v>1</v>
      </c>
      <c r="H909" s="47">
        <v>1</v>
      </c>
      <c r="I909" s="79">
        <v>1</v>
      </c>
      <c r="J909" s="47">
        <v>2</v>
      </c>
      <c r="K909" s="47">
        <v>2</v>
      </c>
      <c r="L909" s="47">
        <v>0</v>
      </c>
      <c r="M909" s="79">
        <v>0</v>
      </c>
      <c r="O909" s="90">
        <f t="shared" si="28"/>
        <v>2.6674846953065606E-6</v>
      </c>
      <c r="P909" s="101"/>
      <c r="R909" s="90">
        <f t="shared" si="29"/>
        <v>0</v>
      </c>
    </row>
    <row r="910" spans="2:18" x14ac:dyDescent="0.25">
      <c r="B910" s="127"/>
      <c r="C910" s="127"/>
      <c r="D910" s="106" t="s">
        <v>10529</v>
      </c>
      <c r="E910" s="106" t="s">
        <v>9725</v>
      </c>
      <c r="F910" s="47">
        <v>3</v>
      </c>
      <c r="G910" s="47">
        <v>3</v>
      </c>
      <c r="H910" s="47">
        <v>3</v>
      </c>
      <c r="I910" s="79">
        <v>1</v>
      </c>
      <c r="J910" s="47">
        <v>4</v>
      </c>
      <c r="K910" s="47">
        <v>4</v>
      </c>
      <c r="L910" s="47">
        <v>0</v>
      </c>
      <c r="M910" s="79">
        <v>0</v>
      </c>
      <c r="O910" s="90">
        <f t="shared" si="28"/>
        <v>2.6674846953065606E-6</v>
      </c>
      <c r="P910" s="101"/>
      <c r="R910" s="90">
        <f t="shared" si="29"/>
        <v>0</v>
      </c>
    </row>
    <row r="911" spans="2:18" x14ac:dyDescent="0.25">
      <c r="B911" s="127"/>
      <c r="C911" s="127"/>
      <c r="D911" s="106" t="s">
        <v>10530</v>
      </c>
      <c r="E911" s="106" t="s">
        <v>9725</v>
      </c>
      <c r="F911" s="47">
        <v>1</v>
      </c>
      <c r="G911" s="47">
        <v>1</v>
      </c>
      <c r="H911" s="47">
        <v>1</v>
      </c>
      <c r="I911" s="79">
        <v>1</v>
      </c>
      <c r="J911" s="47">
        <v>2</v>
      </c>
      <c r="K911" s="47">
        <v>2</v>
      </c>
      <c r="L911" s="47">
        <v>0</v>
      </c>
      <c r="M911" s="79">
        <v>0</v>
      </c>
      <c r="O911" s="90">
        <f t="shared" si="28"/>
        <v>2.6674846953065606E-6</v>
      </c>
      <c r="P911" s="101"/>
      <c r="R911" s="90">
        <f t="shared" si="29"/>
        <v>0</v>
      </c>
    </row>
    <row r="912" spans="2:18" x14ac:dyDescent="0.25">
      <c r="B912" s="127"/>
      <c r="C912" s="127"/>
      <c r="D912" s="106" t="s">
        <v>10531</v>
      </c>
      <c r="E912" s="106" t="s">
        <v>9725</v>
      </c>
      <c r="F912" s="47">
        <v>2</v>
      </c>
      <c r="G912" s="47">
        <v>2</v>
      </c>
      <c r="H912" s="47">
        <v>2</v>
      </c>
      <c r="I912" s="79">
        <v>1</v>
      </c>
      <c r="J912" s="47">
        <v>2</v>
      </c>
      <c r="K912" s="47">
        <v>2</v>
      </c>
      <c r="L912" s="47">
        <v>0</v>
      </c>
      <c r="M912" s="79">
        <v>0</v>
      </c>
      <c r="O912" s="90">
        <f t="shared" si="28"/>
        <v>2.6674846953065606E-6</v>
      </c>
      <c r="P912" s="101"/>
      <c r="R912" s="90">
        <f t="shared" si="29"/>
        <v>0</v>
      </c>
    </row>
    <row r="913" spans="2:18" x14ac:dyDescent="0.25">
      <c r="B913" s="127"/>
      <c r="C913" s="127"/>
      <c r="D913" s="106" t="s">
        <v>10532</v>
      </c>
      <c r="E913" s="106" t="s">
        <v>9725</v>
      </c>
      <c r="F913" s="47">
        <v>6</v>
      </c>
      <c r="G913" s="47">
        <v>6</v>
      </c>
      <c r="H913" s="47">
        <v>6</v>
      </c>
      <c r="I913" s="79">
        <v>1</v>
      </c>
      <c r="J913" s="47">
        <v>6</v>
      </c>
      <c r="K913" s="47">
        <v>6</v>
      </c>
      <c r="L913" s="47">
        <v>0</v>
      </c>
      <c r="M913" s="79">
        <v>0</v>
      </c>
      <c r="O913" s="90">
        <f t="shared" si="28"/>
        <v>2.6674846953065606E-6</v>
      </c>
      <c r="P913" s="101"/>
      <c r="R913" s="90">
        <f t="shared" si="29"/>
        <v>0</v>
      </c>
    </row>
    <row r="914" spans="2:18" x14ac:dyDescent="0.25">
      <c r="B914" s="127"/>
      <c r="C914" s="127"/>
      <c r="D914" s="106" t="s">
        <v>10533</v>
      </c>
      <c r="E914" s="106"/>
      <c r="F914" s="47">
        <v>0</v>
      </c>
      <c r="G914" s="47">
        <v>0</v>
      </c>
      <c r="H914" s="47">
        <v>0</v>
      </c>
      <c r="I914" s="79">
        <v>0</v>
      </c>
      <c r="J914" s="47">
        <v>7</v>
      </c>
      <c r="K914" s="47">
        <v>7</v>
      </c>
      <c r="L914" s="47">
        <v>0</v>
      </c>
      <c r="M914" s="79">
        <v>1</v>
      </c>
      <c r="O914" s="90">
        <f t="shared" si="28"/>
        <v>0</v>
      </c>
      <c r="P914" s="101"/>
      <c r="R914" s="90">
        <f t="shared" si="29"/>
        <v>1.6773851578251694E-6</v>
      </c>
    </row>
    <row r="915" spans="2:18" x14ac:dyDescent="0.25">
      <c r="B915" s="127"/>
      <c r="C915" s="127"/>
      <c r="D915" s="106" t="s">
        <v>10534</v>
      </c>
      <c r="E915" s="106" t="s">
        <v>9941</v>
      </c>
      <c r="F915" s="47">
        <v>5</v>
      </c>
      <c r="G915" s="47">
        <v>5</v>
      </c>
      <c r="H915" s="47">
        <v>5</v>
      </c>
      <c r="I915" s="79">
        <v>1</v>
      </c>
      <c r="J915" s="47">
        <v>3</v>
      </c>
      <c r="K915" s="47">
        <v>3</v>
      </c>
      <c r="L915" s="47">
        <v>0</v>
      </c>
      <c r="M915" s="79">
        <v>0</v>
      </c>
      <c r="O915" s="90">
        <f t="shared" si="28"/>
        <v>2.6674846953065606E-6</v>
      </c>
      <c r="P915" s="101"/>
      <c r="R915" s="90">
        <f t="shared" si="29"/>
        <v>0</v>
      </c>
    </row>
    <row r="916" spans="2:18" x14ac:dyDescent="0.25">
      <c r="B916" s="127"/>
      <c r="C916" s="127"/>
      <c r="D916" s="106" t="s">
        <v>10535</v>
      </c>
      <c r="E916" s="106" t="s">
        <v>9776</v>
      </c>
      <c r="F916" s="47">
        <v>4</v>
      </c>
      <c r="G916" s="47">
        <v>4</v>
      </c>
      <c r="H916" s="47">
        <v>4</v>
      </c>
      <c r="I916" s="79">
        <v>0</v>
      </c>
      <c r="J916" s="47">
        <v>3</v>
      </c>
      <c r="K916" s="47">
        <v>3</v>
      </c>
      <c r="L916" s="47">
        <v>0</v>
      </c>
      <c r="M916" s="79">
        <v>1</v>
      </c>
      <c r="O916" s="90">
        <f t="shared" si="28"/>
        <v>0</v>
      </c>
      <c r="P916" s="101"/>
      <c r="R916" s="90">
        <f t="shared" si="29"/>
        <v>1.6773851578251694E-6</v>
      </c>
    </row>
    <row r="917" spans="2:18" x14ac:dyDescent="0.25">
      <c r="B917" s="127"/>
      <c r="C917" s="127"/>
      <c r="D917" s="106" t="s">
        <v>10536</v>
      </c>
      <c r="E917" s="106" t="s">
        <v>9776</v>
      </c>
      <c r="F917" s="47">
        <v>6</v>
      </c>
      <c r="G917" s="47">
        <v>6</v>
      </c>
      <c r="H917" s="47">
        <v>6</v>
      </c>
      <c r="I917" s="79">
        <v>1</v>
      </c>
      <c r="J917" s="47">
        <v>5</v>
      </c>
      <c r="K917" s="47">
        <v>5</v>
      </c>
      <c r="L917" s="47">
        <v>0</v>
      </c>
      <c r="M917" s="79">
        <v>0</v>
      </c>
      <c r="O917" s="90">
        <f t="shared" si="28"/>
        <v>2.6674846953065606E-6</v>
      </c>
      <c r="P917" s="101"/>
      <c r="R917" s="90">
        <f t="shared" si="29"/>
        <v>0</v>
      </c>
    </row>
    <row r="918" spans="2:18" x14ac:dyDescent="0.25">
      <c r="B918" s="127"/>
      <c r="C918" s="127"/>
      <c r="D918" s="106" t="s">
        <v>10537</v>
      </c>
      <c r="E918" s="106" t="s">
        <v>9743</v>
      </c>
      <c r="F918" s="47">
        <v>1</v>
      </c>
      <c r="G918" s="47">
        <v>1</v>
      </c>
      <c r="H918" s="47">
        <v>1</v>
      </c>
      <c r="I918" s="79">
        <v>1</v>
      </c>
      <c r="J918" s="47">
        <v>0</v>
      </c>
      <c r="K918" s="47">
        <v>0</v>
      </c>
      <c r="L918" s="47">
        <v>0</v>
      </c>
      <c r="M918" s="79">
        <v>0</v>
      </c>
      <c r="O918" s="90">
        <f t="shared" si="28"/>
        <v>2.6674846953065606E-6</v>
      </c>
      <c r="P918" s="101"/>
      <c r="R918" s="90">
        <f t="shared" si="29"/>
        <v>0</v>
      </c>
    </row>
    <row r="919" spans="2:18" x14ac:dyDescent="0.25">
      <c r="B919" s="127"/>
      <c r="C919" s="127"/>
      <c r="D919" s="106" t="s">
        <v>10538</v>
      </c>
      <c r="E919" s="106" t="s">
        <v>9725</v>
      </c>
      <c r="F919" s="47">
        <v>2</v>
      </c>
      <c r="G919" s="47">
        <v>2</v>
      </c>
      <c r="H919" s="47">
        <v>2</v>
      </c>
      <c r="I919" s="79">
        <v>1</v>
      </c>
      <c r="J919" s="47">
        <v>3</v>
      </c>
      <c r="K919" s="47">
        <v>3</v>
      </c>
      <c r="L919" s="47">
        <v>0</v>
      </c>
      <c r="M919" s="79">
        <v>0</v>
      </c>
      <c r="O919" s="90">
        <f t="shared" si="28"/>
        <v>2.6674846953065606E-6</v>
      </c>
      <c r="P919" s="101"/>
      <c r="R919" s="90">
        <f t="shared" si="29"/>
        <v>0</v>
      </c>
    </row>
    <row r="920" spans="2:18" x14ac:dyDescent="0.25">
      <c r="B920" s="127"/>
      <c r="C920" s="127"/>
      <c r="D920" s="106" t="s">
        <v>10539</v>
      </c>
      <c r="E920" s="106" t="s">
        <v>9725</v>
      </c>
      <c r="F920" s="47">
        <v>9</v>
      </c>
      <c r="G920" s="47">
        <v>9</v>
      </c>
      <c r="H920" s="47">
        <v>9</v>
      </c>
      <c r="I920" s="79">
        <v>1</v>
      </c>
      <c r="J920" s="47">
        <v>6</v>
      </c>
      <c r="K920" s="47">
        <v>6</v>
      </c>
      <c r="L920" s="47">
        <v>0</v>
      </c>
      <c r="M920" s="79">
        <v>0</v>
      </c>
      <c r="O920" s="90">
        <f t="shared" si="28"/>
        <v>2.6674846953065606E-6</v>
      </c>
      <c r="P920" s="101"/>
      <c r="R920" s="90">
        <f t="shared" si="29"/>
        <v>0</v>
      </c>
    </row>
    <row r="921" spans="2:18" x14ac:dyDescent="0.25">
      <c r="B921" s="127"/>
      <c r="C921" s="127"/>
      <c r="D921" s="106" t="s">
        <v>10540</v>
      </c>
      <c r="E921" s="106" t="s">
        <v>9725</v>
      </c>
      <c r="F921" s="47">
        <v>2</v>
      </c>
      <c r="G921" s="47">
        <v>2</v>
      </c>
      <c r="H921" s="47">
        <v>2</v>
      </c>
      <c r="I921" s="79">
        <v>1</v>
      </c>
      <c r="J921" s="47">
        <v>3</v>
      </c>
      <c r="K921" s="47">
        <v>3</v>
      </c>
      <c r="L921" s="47">
        <v>0</v>
      </c>
      <c r="M921" s="79">
        <v>0</v>
      </c>
      <c r="O921" s="90">
        <f t="shared" si="28"/>
        <v>2.6674846953065606E-6</v>
      </c>
      <c r="P921" s="101"/>
      <c r="R921" s="90">
        <f t="shared" si="29"/>
        <v>0</v>
      </c>
    </row>
    <row r="922" spans="2:18" x14ac:dyDescent="0.25">
      <c r="B922" s="127"/>
      <c r="C922" s="127"/>
      <c r="D922" s="106" t="s">
        <v>10541</v>
      </c>
      <c r="E922" s="106" t="s">
        <v>9725</v>
      </c>
      <c r="F922" s="47">
        <v>1</v>
      </c>
      <c r="G922" s="47">
        <v>1</v>
      </c>
      <c r="H922" s="47">
        <v>1</v>
      </c>
      <c r="I922" s="79">
        <v>1</v>
      </c>
      <c r="J922" s="47">
        <v>2</v>
      </c>
      <c r="K922" s="47">
        <v>2</v>
      </c>
      <c r="L922" s="47">
        <v>0</v>
      </c>
      <c r="M922" s="79">
        <v>0</v>
      </c>
      <c r="O922" s="90">
        <f t="shared" si="28"/>
        <v>2.6674846953065606E-6</v>
      </c>
      <c r="P922" s="101"/>
      <c r="R922" s="90">
        <f t="shared" si="29"/>
        <v>0</v>
      </c>
    </row>
    <row r="923" spans="2:18" x14ac:dyDescent="0.25">
      <c r="B923" s="127"/>
      <c r="C923" s="127"/>
      <c r="D923" s="106" t="s">
        <v>10542</v>
      </c>
      <c r="E923" s="106" t="s">
        <v>9725</v>
      </c>
      <c r="F923" s="47">
        <v>1</v>
      </c>
      <c r="G923" s="47">
        <v>1</v>
      </c>
      <c r="H923" s="47">
        <v>1</v>
      </c>
      <c r="I923" s="79">
        <v>1</v>
      </c>
      <c r="J923" s="47">
        <v>2</v>
      </c>
      <c r="K923" s="47">
        <v>2</v>
      </c>
      <c r="L923" s="47">
        <v>0</v>
      </c>
      <c r="M923" s="79">
        <v>0</v>
      </c>
      <c r="O923" s="90">
        <f t="shared" si="28"/>
        <v>2.6674846953065606E-6</v>
      </c>
      <c r="P923" s="101"/>
      <c r="R923" s="90">
        <f t="shared" si="29"/>
        <v>0</v>
      </c>
    </row>
    <row r="924" spans="2:18" x14ac:dyDescent="0.25">
      <c r="B924" s="127"/>
      <c r="C924" s="127"/>
      <c r="D924" s="106" t="s">
        <v>10543</v>
      </c>
      <c r="E924" s="106" t="s">
        <v>9725</v>
      </c>
      <c r="F924" s="47">
        <v>7</v>
      </c>
      <c r="G924" s="47">
        <v>7</v>
      </c>
      <c r="H924" s="47">
        <v>7</v>
      </c>
      <c r="I924" s="79">
        <v>1</v>
      </c>
      <c r="J924" s="47">
        <v>5</v>
      </c>
      <c r="K924" s="47">
        <v>5</v>
      </c>
      <c r="L924" s="47">
        <v>0</v>
      </c>
      <c r="M924" s="79">
        <v>0</v>
      </c>
      <c r="O924" s="90">
        <f t="shared" si="28"/>
        <v>2.6674846953065606E-6</v>
      </c>
      <c r="P924" s="101"/>
      <c r="R924" s="90">
        <f t="shared" si="29"/>
        <v>0</v>
      </c>
    </row>
    <row r="925" spans="2:18" x14ac:dyDescent="0.25">
      <c r="B925" s="127"/>
      <c r="C925" s="127"/>
      <c r="D925" s="106" t="s">
        <v>10544</v>
      </c>
      <c r="E925" s="106" t="s">
        <v>9776</v>
      </c>
      <c r="F925" s="47">
        <v>5</v>
      </c>
      <c r="G925" s="47">
        <v>5</v>
      </c>
      <c r="H925" s="47">
        <v>5</v>
      </c>
      <c r="I925" s="79">
        <v>3</v>
      </c>
      <c r="J925" s="47">
        <v>3</v>
      </c>
      <c r="K925" s="47">
        <v>3</v>
      </c>
      <c r="L925" s="47">
        <v>0</v>
      </c>
      <c r="M925" s="79">
        <v>0</v>
      </c>
      <c r="O925" s="90">
        <f t="shared" si="28"/>
        <v>8.0024540859196824E-6</v>
      </c>
      <c r="P925" s="101"/>
      <c r="R925" s="90">
        <f t="shared" si="29"/>
        <v>0</v>
      </c>
    </row>
    <row r="926" spans="2:18" x14ac:dyDescent="0.25">
      <c r="B926" s="127"/>
      <c r="C926" s="127"/>
      <c r="D926" s="106" t="s">
        <v>10545</v>
      </c>
      <c r="E926" s="106" t="s">
        <v>9743</v>
      </c>
      <c r="F926" s="47">
        <v>13</v>
      </c>
      <c r="G926" s="47">
        <v>13</v>
      </c>
      <c r="H926" s="47">
        <v>13</v>
      </c>
      <c r="I926" s="79">
        <v>1</v>
      </c>
      <c r="J926" s="47">
        <v>3</v>
      </c>
      <c r="K926" s="47">
        <v>3</v>
      </c>
      <c r="L926" s="47">
        <v>0</v>
      </c>
      <c r="M926" s="79">
        <v>1</v>
      </c>
      <c r="O926" s="90">
        <f t="shared" si="28"/>
        <v>2.6674846953065606E-6</v>
      </c>
      <c r="P926" s="101"/>
      <c r="R926" s="90">
        <f t="shared" si="29"/>
        <v>1.6773851578251694E-6</v>
      </c>
    </row>
    <row r="927" spans="2:18" x14ac:dyDescent="0.25">
      <c r="B927" s="127"/>
      <c r="C927" s="127"/>
      <c r="D927" s="106" t="s">
        <v>10546</v>
      </c>
      <c r="E927" s="106" t="s">
        <v>9743</v>
      </c>
      <c r="F927" s="47">
        <v>1</v>
      </c>
      <c r="G927" s="47">
        <v>1</v>
      </c>
      <c r="H927" s="47">
        <v>1</v>
      </c>
      <c r="I927" s="79">
        <v>1</v>
      </c>
      <c r="J927" s="47">
        <v>0</v>
      </c>
      <c r="K927" s="47">
        <v>0</v>
      </c>
      <c r="L927" s="47">
        <v>0</v>
      </c>
      <c r="M927" s="79">
        <v>0</v>
      </c>
      <c r="O927" s="90">
        <f t="shared" si="28"/>
        <v>2.6674846953065606E-6</v>
      </c>
      <c r="P927" s="101"/>
      <c r="R927" s="90">
        <f t="shared" si="29"/>
        <v>0</v>
      </c>
    </row>
    <row r="928" spans="2:18" x14ac:dyDescent="0.25">
      <c r="B928" s="127"/>
      <c r="C928" s="127"/>
      <c r="D928" s="106" t="s">
        <v>10547</v>
      </c>
      <c r="E928" s="106" t="s">
        <v>9725</v>
      </c>
      <c r="F928" s="47">
        <v>1</v>
      </c>
      <c r="G928" s="47">
        <v>1</v>
      </c>
      <c r="H928" s="47">
        <v>1</v>
      </c>
      <c r="I928" s="79">
        <v>1</v>
      </c>
      <c r="J928" s="47">
        <v>2</v>
      </c>
      <c r="K928" s="47">
        <v>2</v>
      </c>
      <c r="L928" s="47">
        <v>0</v>
      </c>
      <c r="M928" s="79">
        <v>0</v>
      </c>
      <c r="O928" s="90">
        <f t="shared" si="28"/>
        <v>2.6674846953065606E-6</v>
      </c>
      <c r="P928" s="101"/>
      <c r="R928" s="90">
        <f t="shared" si="29"/>
        <v>0</v>
      </c>
    </row>
    <row r="929" spans="2:18" x14ac:dyDescent="0.25">
      <c r="B929" s="127"/>
      <c r="C929" s="127"/>
      <c r="D929" s="106" t="s">
        <v>10548</v>
      </c>
      <c r="E929" s="106" t="s">
        <v>9725</v>
      </c>
      <c r="F929" s="47">
        <v>1</v>
      </c>
      <c r="G929" s="47">
        <v>1</v>
      </c>
      <c r="H929" s="47">
        <v>1</v>
      </c>
      <c r="I929" s="79">
        <v>1</v>
      </c>
      <c r="J929" s="47">
        <v>2</v>
      </c>
      <c r="K929" s="47">
        <v>2</v>
      </c>
      <c r="L929" s="47">
        <v>0</v>
      </c>
      <c r="M929" s="79">
        <v>0</v>
      </c>
      <c r="O929" s="90">
        <f t="shared" si="28"/>
        <v>2.6674846953065606E-6</v>
      </c>
      <c r="P929" s="101"/>
      <c r="R929" s="90">
        <f t="shared" si="29"/>
        <v>0</v>
      </c>
    </row>
    <row r="930" spans="2:18" x14ac:dyDescent="0.25">
      <c r="B930" s="127"/>
      <c r="C930" s="127"/>
      <c r="D930" s="127" t="s">
        <v>10549</v>
      </c>
      <c r="E930" s="106" t="s">
        <v>9743</v>
      </c>
      <c r="F930" s="47">
        <v>2</v>
      </c>
      <c r="G930" s="47">
        <v>2</v>
      </c>
      <c r="H930" s="47">
        <v>2</v>
      </c>
      <c r="I930" s="79">
        <v>1</v>
      </c>
      <c r="J930" s="47">
        <v>0</v>
      </c>
      <c r="K930" s="47">
        <v>0</v>
      </c>
      <c r="L930" s="47">
        <v>0</v>
      </c>
      <c r="M930" s="79">
        <v>0</v>
      </c>
      <c r="O930" s="90">
        <f t="shared" si="28"/>
        <v>2.6674846953065606E-6</v>
      </c>
      <c r="P930" s="101"/>
      <c r="R930" s="90">
        <f t="shared" si="29"/>
        <v>0</v>
      </c>
    </row>
    <row r="931" spans="2:18" x14ac:dyDescent="0.25">
      <c r="B931" s="127"/>
      <c r="C931" s="127"/>
      <c r="D931" s="127"/>
      <c r="E931" s="106" t="s">
        <v>9725</v>
      </c>
      <c r="F931" s="47">
        <v>1</v>
      </c>
      <c r="G931" s="47">
        <v>1</v>
      </c>
      <c r="H931" s="47">
        <v>1</v>
      </c>
      <c r="I931" s="79">
        <v>1</v>
      </c>
      <c r="J931" s="47">
        <v>2</v>
      </c>
      <c r="K931" s="47">
        <v>2</v>
      </c>
      <c r="L931" s="47">
        <v>0</v>
      </c>
      <c r="M931" s="79">
        <v>0</v>
      </c>
      <c r="O931" s="90">
        <f t="shared" si="28"/>
        <v>2.6674846953065606E-6</v>
      </c>
      <c r="P931" s="101"/>
      <c r="R931" s="90">
        <f t="shared" si="29"/>
        <v>0</v>
      </c>
    </row>
    <row r="932" spans="2:18" x14ac:dyDescent="0.25">
      <c r="B932" s="127"/>
      <c r="C932" s="127"/>
      <c r="D932" s="106" t="s">
        <v>10550</v>
      </c>
      <c r="E932" s="106" t="s">
        <v>9725</v>
      </c>
      <c r="F932" s="47">
        <v>3</v>
      </c>
      <c r="G932" s="47">
        <v>3</v>
      </c>
      <c r="H932" s="47">
        <v>3</v>
      </c>
      <c r="I932" s="79">
        <v>1</v>
      </c>
      <c r="J932" s="47">
        <v>2</v>
      </c>
      <c r="K932" s="47">
        <v>2</v>
      </c>
      <c r="L932" s="47">
        <v>0</v>
      </c>
      <c r="M932" s="79">
        <v>0</v>
      </c>
      <c r="O932" s="90">
        <f t="shared" si="28"/>
        <v>2.6674846953065606E-6</v>
      </c>
      <c r="P932" s="101"/>
      <c r="R932" s="90">
        <f t="shared" si="29"/>
        <v>0</v>
      </c>
    </row>
    <row r="933" spans="2:18" x14ac:dyDescent="0.25">
      <c r="B933" s="127"/>
      <c r="C933" s="127"/>
      <c r="D933" s="106" t="s">
        <v>10551</v>
      </c>
      <c r="E933" s="106" t="s">
        <v>9725</v>
      </c>
      <c r="F933" s="47">
        <v>3</v>
      </c>
      <c r="G933" s="47">
        <v>3</v>
      </c>
      <c r="H933" s="47">
        <v>3</v>
      </c>
      <c r="I933" s="79">
        <v>1</v>
      </c>
      <c r="J933" s="47">
        <v>3</v>
      </c>
      <c r="K933" s="47">
        <v>3</v>
      </c>
      <c r="L933" s="47">
        <v>0</v>
      </c>
      <c r="M933" s="79">
        <v>0</v>
      </c>
      <c r="O933" s="90">
        <f t="shared" si="28"/>
        <v>2.6674846953065606E-6</v>
      </c>
      <c r="P933" s="101"/>
      <c r="R933" s="90">
        <f t="shared" si="29"/>
        <v>0</v>
      </c>
    </row>
    <row r="934" spans="2:18" x14ac:dyDescent="0.25">
      <c r="B934" s="127"/>
      <c r="C934" s="127"/>
      <c r="D934" s="106" t="s">
        <v>10552</v>
      </c>
      <c r="E934" s="106"/>
      <c r="F934" s="47">
        <v>0</v>
      </c>
      <c r="G934" s="47">
        <v>0</v>
      </c>
      <c r="H934" s="47">
        <v>0</v>
      </c>
      <c r="I934" s="79">
        <v>0</v>
      </c>
      <c r="J934" s="47">
        <v>7</v>
      </c>
      <c r="K934" s="47">
        <v>7</v>
      </c>
      <c r="L934" s="47">
        <v>0</v>
      </c>
      <c r="M934" s="79">
        <v>1</v>
      </c>
      <c r="O934" s="90">
        <f t="shared" si="28"/>
        <v>0</v>
      </c>
      <c r="P934" s="101"/>
      <c r="R934" s="90">
        <f t="shared" si="29"/>
        <v>1.6773851578251694E-6</v>
      </c>
    </row>
    <row r="935" spans="2:18" x14ac:dyDescent="0.25">
      <c r="B935" s="127"/>
      <c r="C935" s="127"/>
      <c r="D935" s="106" t="s">
        <v>10553</v>
      </c>
      <c r="E935" s="106" t="s">
        <v>9725</v>
      </c>
      <c r="F935" s="47">
        <v>25</v>
      </c>
      <c r="G935" s="47">
        <v>25</v>
      </c>
      <c r="H935" s="47">
        <v>25</v>
      </c>
      <c r="I935" s="79">
        <v>3</v>
      </c>
      <c r="J935" s="47">
        <v>8</v>
      </c>
      <c r="K935" s="47">
        <v>8</v>
      </c>
      <c r="L935" s="47">
        <v>0</v>
      </c>
      <c r="M935" s="79">
        <v>0</v>
      </c>
      <c r="O935" s="90">
        <f t="shared" si="28"/>
        <v>8.0024540859196824E-6</v>
      </c>
      <c r="P935" s="101"/>
      <c r="R935" s="90">
        <f t="shared" si="29"/>
        <v>0</v>
      </c>
    </row>
    <row r="936" spans="2:18" x14ac:dyDescent="0.25">
      <c r="B936" s="127"/>
      <c r="C936" s="127"/>
      <c r="D936" s="127" t="s">
        <v>10554</v>
      </c>
      <c r="E936" s="106" t="s">
        <v>9743</v>
      </c>
      <c r="F936" s="47">
        <v>6</v>
      </c>
      <c r="G936" s="47">
        <v>6</v>
      </c>
      <c r="H936" s="47">
        <v>6</v>
      </c>
      <c r="I936" s="79">
        <v>1</v>
      </c>
      <c r="J936" s="47">
        <v>0</v>
      </c>
      <c r="K936" s="47">
        <v>0</v>
      </c>
      <c r="L936" s="47">
        <v>0</v>
      </c>
      <c r="M936" s="79">
        <v>0</v>
      </c>
      <c r="O936" s="90">
        <f t="shared" si="28"/>
        <v>2.6674846953065606E-6</v>
      </c>
      <c r="P936" s="101"/>
      <c r="R936" s="90">
        <f t="shared" si="29"/>
        <v>0</v>
      </c>
    </row>
    <row r="937" spans="2:18" x14ac:dyDescent="0.25">
      <c r="B937" s="127"/>
      <c r="C937" s="127"/>
      <c r="D937" s="127"/>
      <c r="E937" s="106" t="s">
        <v>9725</v>
      </c>
      <c r="F937" s="47">
        <v>5</v>
      </c>
      <c r="G937" s="47">
        <v>5</v>
      </c>
      <c r="H937" s="47">
        <v>5</v>
      </c>
      <c r="I937" s="79">
        <v>1</v>
      </c>
      <c r="J937" s="47">
        <v>3</v>
      </c>
      <c r="K937" s="47">
        <v>3</v>
      </c>
      <c r="L937" s="47">
        <v>0</v>
      </c>
      <c r="M937" s="79">
        <v>0</v>
      </c>
      <c r="O937" s="90">
        <f t="shared" si="28"/>
        <v>2.6674846953065606E-6</v>
      </c>
      <c r="P937" s="101"/>
      <c r="R937" s="90">
        <f t="shared" si="29"/>
        <v>0</v>
      </c>
    </row>
    <row r="938" spans="2:18" x14ac:dyDescent="0.25">
      <c r="B938" s="127"/>
      <c r="C938" s="127"/>
      <c r="D938" s="127" t="s">
        <v>10555</v>
      </c>
      <c r="E938" s="106"/>
      <c r="F938" s="47">
        <v>0</v>
      </c>
      <c r="G938" s="47">
        <v>0</v>
      </c>
      <c r="H938" s="47">
        <v>0</v>
      </c>
      <c r="I938" s="79">
        <v>0</v>
      </c>
      <c r="J938" s="47">
        <v>6</v>
      </c>
      <c r="K938" s="47">
        <v>6</v>
      </c>
      <c r="L938" s="47">
        <v>0</v>
      </c>
      <c r="M938" s="79">
        <v>1</v>
      </c>
      <c r="O938" s="90">
        <f t="shared" si="28"/>
        <v>0</v>
      </c>
      <c r="P938" s="101"/>
      <c r="R938" s="90">
        <f t="shared" si="29"/>
        <v>1.6773851578251694E-6</v>
      </c>
    </row>
    <row r="939" spans="2:18" x14ac:dyDescent="0.25">
      <c r="B939" s="127"/>
      <c r="C939" s="127"/>
      <c r="D939" s="127"/>
      <c r="E939" s="106" t="s">
        <v>9725</v>
      </c>
      <c r="F939" s="47">
        <v>1</v>
      </c>
      <c r="G939" s="47">
        <v>1</v>
      </c>
      <c r="H939" s="47">
        <v>1</v>
      </c>
      <c r="I939" s="79">
        <v>1</v>
      </c>
      <c r="J939" s="47">
        <v>2</v>
      </c>
      <c r="K939" s="47">
        <v>2</v>
      </c>
      <c r="L939" s="47">
        <v>0</v>
      </c>
      <c r="M939" s="79">
        <v>0</v>
      </c>
      <c r="O939" s="90">
        <f t="shared" si="28"/>
        <v>2.6674846953065606E-6</v>
      </c>
      <c r="P939" s="101"/>
      <c r="R939" s="90">
        <f t="shared" si="29"/>
        <v>0</v>
      </c>
    </row>
    <row r="940" spans="2:18" x14ac:dyDescent="0.25">
      <c r="B940" s="127"/>
      <c r="C940" s="127"/>
      <c r="D940" s="106" t="s">
        <v>10556</v>
      </c>
      <c r="E940" s="106" t="s">
        <v>9725</v>
      </c>
      <c r="F940" s="47">
        <v>1</v>
      </c>
      <c r="G940" s="47">
        <v>1</v>
      </c>
      <c r="H940" s="47">
        <v>1</v>
      </c>
      <c r="I940" s="79">
        <v>1</v>
      </c>
      <c r="J940" s="47">
        <v>2</v>
      </c>
      <c r="K940" s="47">
        <v>2</v>
      </c>
      <c r="L940" s="47">
        <v>0</v>
      </c>
      <c r="M940" s="79">
        <v>0</v>
      </c>
      <c r="O940" s="90">
        <f t="shared" si="28"/>
        <v>2.6674846953065606E-6</v>
      </c>
      <c r="P940" s="101"/>
      <c r="R940" s="90">
        <f t="shared" si="29"/>
        <v>0</v>
      </c>
    </row>
    <row r="941" spans="2:18" x14ac:dyDescent="0.25">
      <c r="B941" s="127"/>
      <c r="C941" s="127"/>
      <c r="D941" s="106" t="s">
        <v>10557</v>
      </c>
      <c r="E941" s="106" t="s">
        <v>9725</v>
      </c>
      <c r="F941" s="47">
        <v>3</v>
      </c>
      <c r="G941" s="47">
        <v>3</v>
      </c>
      <c r="H941" s="47">
        <v>3</v>
      </c>
      <c r="I941" s="79">
        <v>1</v>
      </c>
      <c r="J941" s="47">
        <v>3</v>
      </c>
      <c r="K941" s="47">
        <v>3</v>
      </c>
      <c r="L941" s="47">
        <v>0</v>
      </c>
      <c r="M941" s="79">
        <v>0</v>
      </c>
      <c r="O941" s="90">
        <f t="shared" si="28"/>
        <v>2.6674846953065606E-6</v>
      </c>
      <c r="P941" s="101"/>
      <c r="R941" s="90">
        <f t="shared" si="29"/>
        <v>0</v>
      </c>
    </row>
    <row r="942" spans="2:18" x14ac:dyDescent="0.25">
      <c r="B942" s="127"/>
      <c r="C942" s="127"/>
      <c r="D942" s="106" t="s">
        <v>10558</v>
      </c>
      <c r="E942" s="106" t="s">
        <v>9725</v>
      </c>
      <c r="F942" s="47">
        <v>2</v>
      </c>
      <c r="G942" s="47">
        <v>2</v>
      </c>
      <c r="H942" s="47">
        <v>2</v>
      </c>
      <c r="I942" s="79">
        <v>1</v>
      </c>
      <c r="J942" s="47">
        <v>2</v>
      </c>
      <c r="K942" s="47">
        <v>2</v>
      </c>
      <c r="L942" s="47">
        <v>0</v>
      </c>
      <c r="M942" s="79">
        <v>0</v>
      </c>
      <c r="O942" s="90">
        <f t="shared" si="28"/>
        <v>2.6674846953065606E-6</v>
      </c>
      <c r="P942" s="101"/>
      <c r="R942" s="90">
        <f t="shared" si="29"/>
        <v>0</v>
      </c>
    </row>
    <row r="943" spans="2:18" x14ac:dyDescent="0.25">
      <c r="B943" s="127"/>
      <c r="C943" s="127"/>
      <c r="D943" s="106" t="s">
        <v>10559</v>
      </c>
      <c r="E943" s="106" t="s">
        <v>9725</v>
      </c>
      <c r="F943" s="47">
        <v>35</v>
      </c>
      <c r="G943" s="47">
        <v>35</v>
      </c>
      <c r="H943" s="47">
        <v>35</v>
      </c>
      <c r="I943" s="79">
        <v>3</v>
      </c>
      <c r="J943" s="47">
        <v>8</v>
      </c>
      <c r="K943" s="47">
        <v>8</v>
      </c>
      <c r="L943" s="47">
        <v>0</v>
      </c>
      <c r="M943" s="79">
        <v>0</v>
      </c>
      <c r="O943" s="90">
        <f t="shared" si="28"/>
        <v>8.0024540859196824E-6</v>
      </c>
      <c r="P943" s="101"/>
      <c r="R943" s="90">
        <f t="shared" si="29"/>
        <v>0</v>
      </c>
    </row>
    <row r="944" spans="2:18" x14ac:dyDescent="0.25">
      <c r="B944" s="127"/>
      <c r="C944" s="127"/>
      <c r="D944" s="106" t="s">
        <v>10560</v>
      </c>
      <c r="E944" s="106" t="s">
        <v>9776</v>
      </c>
      <c r="F944" s="47">
        <v>1</v>
      </c>
      <c r="G944" s="47">
        <v>1</v>
      </c>
      <c r="H944" s="47">
        <v>1</v>
      </c>
      <c r="I944" s="79">
        <v>1</v>
      </c>
      <c r="J944" s="47">
        <v>3</v>
      </c>
      <c r="K944" s="47">
        <v>3</v>
      </c>
      <c r="L944" s="47">
        <v>0</v>
      </c>
      <c r="M944" s="79">
        <v>0</v>
      </c>
      <c r="O944" s="90">
        <f t="shared" si="28"/>
        <v>2.6674846953065606E-6</v>
      </c>
      <c r="P944" s="101"/>
      <c r="R944" s="90">
        <f t="shared" si="29"/>
        <v>0</v>
      </c>
    </row>
    <row r="945" spans="2:18" x14ac:dyDescent="0.25">
      <c r="B945" s="127"/>
      <c r="C945" s="127"/>
      <c r="D945" s="106" t="s">
        <v>10561</v>
      </c>
      <c r="E945" s="106" t="s">
        <v>9725</v>
      </c>
      <c r="F945" s="47">
        <v>1</v>
      </c>
      <c r="G945" s="47">
        <v>1</v>
      </c>
      <c r="H945" s="47">
        <v>1</v>
      </c>
      <c r="I945" s="79">
        <v>1</v>
      </c>
      <c r="J945" s="47">
        <v>2</v>
      </c>
      <c r="K945" s="47">
        <v>2</v>
      </c>
      <c r="L945" s="47">
        <v>0</v>
      </c>
      <c r="M945" s="79">
        <v>0</v>
      </c>
      <c r="O945" s="90">
        <f t="shared" si="28"/>
        <v>2.6674846953065606E-6</v>
      </c>
      <c r="P945" s="101"/>
      <c r="R945" s="90">
        <f t="shared" si="29"/>
        <v>0</v>
      </c>
    </row>
    <row r="946" spans="2:18" x14ac:dyDescent="0.25">
      <c r="B946" s="127"/>
      <c r="C946" s="127"/>
      <c r="D946" s="106" t="s">
        <v>10562</v>
      </c>
      <c r="E946" s="106" t="s">
        <v>9725</v>
      </c>
      <c r="F946" s="47">
        <v>50</v>
      </c>
      <c r="G946" s="47">
        <v>50</v>
      </c>
      <c r="H946" s="47">
        <v>50</v>
      </c>
      <c r="I946" s="79">
        <v>2</v>
      </c>
      <c r="J946" s="47">
        <v>12</v>
      </c>
      <c r="K946" s="47">
        <v>12</v>
      </c>
      <c r="L946" s="47">
        <v>0</v>
      </c>
      <c r="M946" s="79">
        <v>0</v>
      </c>
      <c r="O946" s="90">
        <f t="shared" si="28"/>
        <v>5.3349693906131213E-6</v>
      </c>
      <c r="P946" s="101"/>
      <c r="R946" s="90">
        <f t="shared" si="29"/>
        <v>0</v>
      </c>
    </row>
    <row r="947" spans="2:18" x14ac:dyDescent="0.25">
      <c r="B947" s="127"/>
      <c r="C947" s="127"/>
      <c r="D947" s="106" t="s">
        <v>10563</v>
      </c>
      <c r="E947" s="106" t="s">
        <v>9725</v>
      </c>
      <c r="F947" s="47">
        <v>4</v>
      </c>
      <c r="G947" s="47">
        <v>4</v>
      </c>
      <c r="H947" s="47">
        <v>4</v>
      </c>
      <c r="I947" s="79">
        <v>1</v>
      </c>
      <c r="J947" s="47">
        <v>4</v>
      </c>
      <c r="K947" s="47">
        <v>4</v>
      </c>
      <c r="L947" s="47">
        <v>0</v>
      </c>
      <c r="M947" s="79">
        <v>0</v>
      </c>
      <c r="O947" s="90">
        <f t="shared" si="28"/>
        <v>2.6674846953065606E-6</v>
      </c>
      <c r="P947" s="101"/>
      <c r="R947" s="90">
        <f t="shared" si="29"/>
        <v>0</v>
      </c>
    </row>
    <row r="948" spans="2:18" x14ac:dyDescent="0.25">
      <c r="B948" s="127"/>
      <c r="C948" s="127"/>
      <c r="D948" s="127" t="s">
        <v>10564</v>
      </c>
      <c r="E948" s="106" t="s">
        <v>9743</v>
      </c>
      <c r="F948" s="47">
        <v>3</v>
      </c>
      <c r="G948" s="47">
        <v>3</v>
      </c>
      <c r="H948" s="47">
        <v>3</v>
      </c>
      <c r="I948" s="79">
        <v>1</v>
      </c>
      <c r="J948" s="47">
        <v>0</v>
      </c>
      <c r="K948" s="47">
        <v>0</v>
      </c>
      <c r="L948" s="47">
        <v>0</v>
      </c>
      <c r="M948" s="79">
        <v>0</v>
      </c>
      <c r="O948" s="90">
        <f t="shared" si="28"/>
        <v>2.6674846953065606E-6</v>
      </c>
      <c r="P948" s="101"/>
      <c r="R948" s="90">
        <f t="shared" si="29"/>
        <v>0</v>
      </c>
    </row>
    <row r="949" spans="2:18" x14ac:dyDescent="0.25">
      <c r="B949" s="127"/>
      <c r="C949" s="127"/>
      <c r="D949" s="127"/>
      <c r="E949" s="106" t="s">
        <v>9725</v>
      </c>
      <c r="F949" s="47">
        <v>1</v>
      </c>
      <c r="G949" s="47">
        <v>1</v>
      </c>
      <c r="H949" s="47">
        <v>1</v>
      </c>
      <c r="I949" s="79">
        <v>1</v>
      </c>
      <c r="J949" s="47">
        <v>2</v>
      </c>
      <c r="K949" s="47">
        <v>2</v>
      </c>
      <c r="L949" s="47">
        <v>0</v>
      </c>
      <c r="M949" s="79">
        <v>0</v>
      </c>
      <c r="O949" s="90">
        <f t="shared" si="28"/>
        <v>2.6674846953065606E-6</v>
      </c>
      <c r="P949" s="101"/>
      <c r="R949" s="90">
        <f t="shared" si="29"/>
        <v>0</v>
      </c>
    </row>
    <row r="950" spans="2:18" x14ac:dyDescent="0.25">
      <c r="B950" s="127"/>
      <c r="C950" s="127"/>
      <c r="D950" s="106" t="s">
        <v>10565</v>
      </c>
      <c r="E950" s="106" t="s">
        <v>9776</v>
      </c>
      <c r="F950" s="47">
        <v>8</v>
      </c>
      <c r="G950" s="47">
        <v>8</v>
      </c>
      <c r="H950" s="47">
        <v>8</v>
      </c>
      <c r="I950" s="79">
        <v>1</v>
      </c>
      <c r="J950" s="47">
        <v>6</v>
      </c>
      <c r="K950" s="47">
        <v>6</v>
      </c>
      <c r="L950" s="47">
        <v>0</v>
      </c>
      <c r="M950" s="79">
        <v>0</v>
      </c>
      <c r="O950" s="90">
        <f t="shared" si="28"/>
        <v>2.6674846953065606E-6</v>
      </c>
      <c r="P950" s="101"/>
      <c r="R950" s="90">
        <f t="shared" si="29"/>
        <v>0</v>
      </c>
    </row>
    <row r="951" spans="2:18" x14ac:dyDescent="0.25">
      <c r="B951" s="127"/>
      <c r="C951" s="127"/>
      <c r="D951" s="106" t="s">
        <v>10566</v>
      </c>
      <c r="E951" s="106" t="s">
        <v>9725</v>
      </c>
      <c r="F951" s="47">
        <v>29</v>
      </c>
      <c r="G951" s="47">
        <v>29</v>
      </c>
      <c r="H951" s="47">
        <v>29</v>
      </c>
      <c r="I951" s="79">
        <v>3</v>
      </c>
      <c r="J951" s="47">
        <v>8</v>
      </c>
      <c r="K951" s="47">
        <v>8</v>
      </c>
      <c r="L951" s="47">
        <v>0</v>
      </c>
      <c r="M951" s="79">
        <v>0</v>
      </c>
      <c r="O951" s="90">
        <f t="shared" si="28"/>
        <v>8.0024540859196824E-6</v>
      </c>
      <c r="P951" s="101"/>
      <c r="R951" s="90">
        <f t="shared" si="29"/>
        <v>0</v>
      </c>
    </row>
    <row r="952" spans="2:18" x14ac:dyDescent="0.25">
      <c r="B952" s="127"/>
      <c r="C952" s="127"/>
      <c r="D952" s="106" t="s">
        <v>10567</v>
      </c>
      <c r="E952" s="106" t="s">
        <v>9730</v>
      </c>
      <c r="F952" s="47">
        <v>71</v>
      </c>
      <c r="G952" s="47">
        <v>71</v>
      </c>
      <c r="H952" s="47">
        <v>71</v>
      </c>
      <c r="I952" s="79">
        <v>1</v>
      </c>
      <c r="J952" s="47">
        <v>10</v>
      </c>
      <c r="K952" s="47">
        <v>10</v>
      </c>
      <c r="L952" s="47">
        <v>0</v>
      </c>
      <c r="M952" s="79">
        <v>1</v>
      </c>
      <c r="O952" s="90">
        <f t="shared" si="28"/>
        <v>2.6674846953065606E-6</v>
      </c>
      <c r="P952" s="101"/>
      <c r="R952" s="90">
        <f t="shared" si="29"/>
        <v>1.6773851578251694E-6</v>
      </c>
    </row>
    <row r="953" spans="2:18" x14ac:dyDescent="0.25">
      <c r="B953" s="127"/>
      <c r="C953" s="127"/>
      <c r="D953" s="106" t="s">
        <v>10568</v>
      </c>
      <c r="E953" s="106" t="s">
        <v>9725</v>
      </c>
      <c r="F953" s="47">
        <v>1</v>
      </c>
      <c r="G953" s="47">
        <v>1</v>
      </c>
      <c r="H953" s="47">
        <v>1</v>
      </c>
      <c r="I953" s="79">
        <v>1</v>
      </c>
      <c r="J953" s="47">
        <v>2</v>
      </c>
      <c r="K953" s="47">
        <v>2</v>
      </c>
      <c r="L953" s="47">
        <v>0</v>
      </c>
      <c r="M953" s="79">
        <v>0</v>
      </c>
      <c r="O953" s="90">
        <f t="shared" si="28"/>
        <v>2.6674846953065606E-6</v>
      </c>
      <c r="P953" s="101"/>
      <c r="R953" s="90">
        <f t="shared" si="29"/>
        <v>0</v>
      </c>
    </row>
    <row r="954" spans="2:18" x14ac:dyDescent="0.25">
      <c r="B954" s="127"/>
      <c r="C954" s="127"/>
      <c r="D954" s="106" t="s">
        <v>10569</v>
      </c>
      <c r="E954" s="106" t="s">
        <v>9725</v>
      </c>
      <c r="F954" s="47">
        <v>1</v>
      </c>
      <c r="G954" s="47">
        <v>1</v>
      </c>
      <c r="H954" s="47">
        <v>1</v>
      </c>
      <c r="I954" s="79">
        <v>1</v>
      </c>
      <c r="J954" s="47">
        <v>2</v>
      </c>
      <c r="K954" s="47">
        <v>2</v>
      </c>
      <c r="L954" s="47">
        <v>0</v>
      </c>
      <c r="M954" s="79">
        <v>0</v>
      </c>
      <c r="O954" s="90">
        <f t="shared" si="28"/>
        <v>2.6674846953065606E-6</v>
      </c>
      <c r="P954" s="101"/>
      <c r="R954" s="90">
        <f t="shared" si="29"/>
        <v>0</v>
      </c>
    </row>
    <row r="955" spans="2:18" x14ac:dyDescent="0.25">
      <c r="B955" s="127"/>
      <c r="C955" s="127"/>
      <c r="D955" s="106" t="s">
        <v>10570</v>
      </c>
      <c r="E955" s="106" t="s">
        <v>9725</v>
      </c>
      <c r="F955" s="47">
        <v>1</v>
      </c>
      <c r="G955" s="47">
        <v>1</v>
      </c>
      <c r="H955" s="47">
        <v>1</v>
      </c>
      <c r="I955" s="79">
        <v>0</v>
      </c>
      <c r="J955" s="47">
        <v>2</v>
      </c>
      <c r="K955" s="47">
        <v>2</v>
      </c>
      <c r="L955" s="47">
        <v>0</v>
      </c>
      <c r="M955" s="79">
        <v>1</v>
      </c>
      <c r="O955" s="90">
        <f t="shared" si="28"/>
        <v>0</v>
      </c>
      <c r="P955" s="101"/>
      <c r="R955" s="90">
        <f t="shared" si="29"/>
        <v>1.6773851578251694E-6</v>
      </c>
    </row>
    <row r="956" spans="2:18" x14ac:dyDescent="0.25">
      <c r="B956" s="127"/>
      <c r="C956" s="127"/>
      <c r="D956" s="106" t="s">
        <v>10571</v>
      </c>
      <c r="E956" s="106" t="s">
        <v>9725</v>
      </c>
      <c r="F956" s="47">
        <v>1</v>
      </c>
      <c r="G956" s="47">
        <v>1</v>
      </c>
      <c r="H956" s="47">
        <v>1</v>
      </c>
      <c r="I956" s="79">
        <v>1</v>
      </c>
      <c r="J956" s="47">
        <v>2</v>
      </c>
      <c r="K956" s="47">
        <v>2</v>
      </c>
      <c r="L956" s="47">
        <v>0</v>
      </c>
      <c r="M956" s="79">
        <v>0</v>
      </c>
      <c r="O956" s="90">
        <f t="shared" si="28"/>
        <v>2.6674846953065606E-6</v>
      </c>
      <c r="P956" s="101"/>
      <c r="R956" s="90">
        <f t="shared" si="29"/>
        <v>0</v>
      </c>
    </row>
    <row r="957" spans="2:18" x14ac:dyDescent="0.25">
      <c r="B957" s="127"/>
      <c r="C957" s="127"/>
      <c r="D957" s="106" t="s">
        <v>10572</v>
      </c>
      <c r="E957" s="106" t="s">
        <v>9725</v>
      </c>
      <c r="F957" s="47">
        <v>5</v>
      </c>
      <c r="G957" s="47">
        <v>5</v>
      </c>
      <c r="H957" s="47">
        <v>5</v>
      </c>
      <c r="I957" s="79">
        <v>1</v>
      </c>
      <c r="J957" s="47">
        <v>4</v>
      </c>
      <c r="K957" s="47">
        <v>4</v>
      </c>
      <c r="L957" s="47">
        <v>0</v>
      </c>
      <c r="M957" s="79">
        <v>0</v>
      </c>
      <c r="O957" s="90">
        <f t="shared" si="28"/>
        <v>2.6674846953065606E-6</v>
      </c>
      <c r="P957" s="101"/>
      <c r="R957" s="90">
        <f t="shared" si="29"/>
        <v>0</v>
      </c>
    </row>
    <row r="958" spans="2:18" x14ac:dyDescent="0.25">
      <c r="B958" s="127"/>
      <c r="C958" s="127"/>
      <c r="D958" s="106" t="s">
        <v>10573</v>
      </c>
      <c r="E958" s="106" t="s">
        <v>9725</v>
      </c>
      <c r="F958" s="47">
        <v>4</v>
      </c>
      <c r="G958" s="47">
        <v>4</v>
      </c>
      <c r="H958" s="47">
        <v>4</v>
      </c>
      <c r="I958" s="79">
        <v>1</v>
      </c>
      <c r="J958" s="47">
        <v>3</v>
      </c>
      <c r="K958" s="47">
        <v>3</v>
      </c>
      <c r="L958" s="47">
        <v>0</v>
      </c>
      <c r="M958" s="79">
        <v>0</v>
      </c>
      <c r="O958" s="90">
        <f t="shared" si="28"/>
        <v>2.6674846953065606E-6</v>
      </c>
      <c r="P958" s="101"/>
      <c r="R958" s="90">
        <f t="shared" si="29"/>
        <v>0</v>
      </c>
    </row>
    <row r="959" spans="2:18" x14ac:dyDescent="0.25">
      <c r="B959" s="127"/>
      <c r="C959" s="127"/>
      <c r="D959" s="127" t="s">
        <v>10574</v>
      </c>
      <c r="E959" s="106" t="s">
        <v>9743</v>
      </c>
      <c r="F959" s="47">
        <v>3</v>
      </c>
      <c r="G959" s="47">
        <v>3</v>
      </c>
      <c r="H959" s="47">
        <v>3</v>
      </c>
      <c r="I959" s="79">
        <v>1</v>
      </c>
      <c r="J959" s="47">
        <v>0</v>
      </c>
      <c r="K959" s="47">
        <v>0</v>
      </c>
      <c r="L959" s="47">
        <v>0</v>
      </c>
      <c r="M959" s="79">
        <v>0</v>
      </c>
      <c r="O959" s="90">
        <f t="shared" si="28"/>
        <v>2.6674846953065606E-6</v>
      </c>
      <c r="P959" s="101"/>
      <c r="R959" s="90">
        <f t="shared" si="29"/>
        <v>0</v>
      </c>
    </row>
    <row r="960" spans="2:18" x14ac:dyDescent="0.25">
      <c r="B960" s="127"/>
      <c r="C960" s="127"/>
      <c r="D960" s="127"/>
      <c r="E960" s="106" t="s">
        <v>9725</v>
      </c>
      <c r="F960" s="47">
        <v>1</v>
      </c>
      <c r="G960" s="47">
        <v>1</v>
      </c>
      <c r="H960" s="47">
        <v>1</v>
      </c>
      <c r="I960" s="79">
        <v>1</v>
      </c>
      <c r="J960" s="47">
        <v>2</v>
      </c>
      <c r="K960" s="47">
        <v>2</v>
      </c>
      <c r="L960" s="47">
        <v>0</v>
      </c>
      <c r="M960" s="79">
        <v>0</v>
      </c>
      <c r="O960" s="90">
        <f t="shared" si="28"/>
        <v>2.6674846953065606E-6</v>
      </c>
      <c r="P960" s="101"/>
      <c r="R960" s="90">
        <f t="shared" si="29"/>
        <v>0</v>
      </c>
    </row>
    <row r="961" spans="2:18" x14ac:dyDescent="0.25">
      <c r="B961" s="127"/>
      <c r="C961" s="127"/>
      <c r="D961" s="106" t="s">
        <v>10575</v>
      </c>
      <c r="E961" s="106" t="s">
        <v>9743</v>
      </c>
      <c r="F961" s="47">
        <v>3</v>
      </c>
      <c r="G961" s="47">
        <v>3</v>
      </c>
      <c r="H961" s="47">
        <v>3</v>
      </c>
      <c r="I961" s="79">
        <v>1</v>
      </c>
      <c r="J961" s="47">
        <v>0</v>
      </c>
      <c r="K961" s="47">
        <v>0</v>
      </c>
      <c r="L961" s="47">
        <v>0</v>
      </c>
      <c r="M961" s="79">
        <v>0</v>
      </c>
      <c r="O961" s="90">
        <f t="shared" si="28"/>
        <v>2.6674846953065606E-6</v>
      </c>
      <c r="P961" s="101"/>
      <c r="R961" s="90">
        <f t="shared" si="29"/>
        <v>0</v>
      </c>
    </row>
    <row r="962" spans="2:18" x14ac:dyDescent="0.25">
      <c r="B962" s="127"/>
      <c r="C962" s="127"/>
      <c r="D962" s="106" t="s">
        <v>10576</v>
      </c>
      <c r="E962" s="106" t="s">
        <v>9725</v>
      </c>
      <c r="F962" s="47">
        <v>2</v>
      </c>
      <c r="G962" s="47">
        <v>2</v>
      </c>
      <c r="H962" s="47">
        <v>2</v>
      </c>
      <c r="I962" s="79">
        <v>1</v>
      </c>
      <c r="J962" s="47">
        <v>2</v>
      </c>
      <c r="K962" s="47">
        <v>2</v>
      </c>
      <c r="L962" s="47">
        <v>0</v>
      </c>
      <c r="M962" s="79">
        <v>0</v>
      </c>
      <c r="O962" s="90">
        <f t="shared" si="28"/>
        <v>2.6674846953065606E-6</v>
      </c>
      <c r="P962" s="101"/>
      <c r="R962" s="90">
        <f t="shared" si="29"/>
        <v>0</v>
      </c>
    </row>
    <row r="963" spans="2:18" x14ac:dyDescent="0.25">
      <c r="B963" s="127"/>
      <c r="C963" s="127"/>
      <c r="D963" s="106" t="s">
        <v>10577</v>
      </c>
      <c r="E963" s="106" t="s">
        <v>9743</v>
      </c>
      <c r="F963" s="47">
        <v>5</v>
      </c>
      <c r="G963" s="47">
        <v>5</v>
      </c>
      <c r="H963" s="47">
        <v>5</v>
      </c>
      <c r="I963" s="79">
        <v>1</v>
      </c>
      <c r="J963" s="47">
        <v>2</v>
      </c>
      <c r="K963" s="47">
        <v>2</v>
      </c>
      <c r="L963" s="47">
        <v>0</v>
      </c>
      <c r="M963" s="79">
        <v>0</v>
      </c>
      <c r="O963" s="90">
        <f t="shared" si="28"/>
        <v>2.6674846953065606E-6</v>
      </c>
      <c r="P963" s="101"/>
      <c r="R963" s="90">
        <f t="shared" si="29"/>
        <v>0</v>
      </c>
    </row>
    <row r="964" spans="2:18" x14ac:dyDescent="0.25">
      <c r="B964" s="127"/>
      <c r="C964" s="127"/>
      <c r="D964" s="106" t="s">
        <v>10578</v>
      </c>
      <c r="E964" s="106" t="s">
        <v>10579</v>
      </c>
      <c r="F964" s="47">
        <v>2</v>
      </c>
      <c r="G964" s="47">
        <v>2</v>
      </c>
      <c r="H964" s="47">
        <v>2</v>
      </c>
      <c r="I964" s="79">
        <v>0</v>
      </c>
      <c r="J964" s="47">
        <v>4</v>
      </c>
      <c r="K964" s="47">
        <v>4</v>
      </c>
      <c r="L964" s="47">
        <v>0</v>
      </c>
      <c r="M964" s="79">
        <v>1</v>
      </c>
      <c r="O964" s="90">
        <f t="shared" si="28"/>
        <v>0</v>
      </c>
      <c r="P964" s="101"/>
      <c r="R964" s="90">
        <f t="shared" si="29"/>
        <v>1.6773851578251694E-6</v>
      </c>
    </row>
    <row r="965" spans="2:18" x14ac:dyDescent="0.25">
      <c r="B965" s="127"/>
      <c r="C965" s="127"/>
      <c r="D965" s="106" t="s">
        <v>10580</v>
      </c>
      <c r="E965" s="106" t="s">
        <v>9725</v>
      </c>
      <c r="F965" s="47">
        <v>1</v>
      </c>
      <c r="G965" s="47">
        <v>1</v>
      </c>
      <c r="H965" s="47">
        <v>1</v>
      </c>
      <c r="I965" s="79">
        <v>1</v>
      </c>
      <c r="J965" s="47">
        <v>5</v>
      </c>
      <c r="K965" s="47">
        <v>5</v>
      </c>
      <c r="L965" s="47">
        <v>0</v>
      </c>
      <c r="M965" s="79">
        <v>0</v>
      </c>
      <c r="O965" s="90">
        <f t="shared" si="28"/>
        <v>2.6674846953065606E-6</v>
      </c>
      <c r="P965" s="101"/>
      <c r="R965" s="90">
        <f t="shared" si="29"/>
        <v>0</v>
      </c>
    </row>
    <row r="966" spans="2:18" x14ac:dyDescent="0.25">
      <c r="B966" s="127"/>
      <c r="C966" s="127"/>
      <c r="D966" s="106" t="s">
        <v>10581</v>
      </c>
      <c r="E966" s="106" t="s">
        <v>9776</v>
      </c>
      <c r="F966" s="47">
        <v>3</v>
      </c>
      <c r="G966" s="47">
        <v>3</v>
      </c>
      <c r="H966" s="47">
        <v>3</v>
      </c>
      <c r="I966" s="79">
        <v>1</v>
      </c>
      <c r="J966" s="47">
        <v>3</v>
      </c>
      <c r="K966" s="47">
        <v>3</v>
      </c>
      <c r="L966" s="47">
        <v>0</v>
      </c>
      <c r="M966" s="79">
        <v>0</v>
      </c>
      <c r="O966" s="90">
        <f t="shared" si="28"/>
        <v>2.6674846953065606E-6</v>
      </c>
      <c r="P966" s="101"/>
      <c r="R966" s="90">
        <f t="shared" si="29"/>
        <v>0</v>
      </c>
    </row>
    <row r="967" spans="2:18" x14ac:dyDescent="0.25">
      <c r="B967" s="127"/>
      <c r="C967" s="127"/>
      <c r="D967" s="106" t="s">
        <v>10582</v>
      </c>
      <c r="E967" s="106" t="s">
        <v>9776</v>
      </c>
      <c r="F967" s="47">
        <v>1</v>
      </c>
      <c r="G967" s="47">
        <v>1</v>
      </c>
      <c r="H967" s="47">
        <v>1</v>
      </c>
      <c r="I967" s="79">
        <v>1</v>
      </c>
      <c r="J967" s="47">
        <v>1</v>
      </c>
      <c r="K967" s="47">
        <v>1</v>
      </c>
      <c r="L967" s="47">
        <v>0</v>
      </c>
      <c r="M967" s="79">
        <v>0</v>
      </c>
      <c r="O967" s="90">
        <f t="shared" ref="O967:O1030" si="30">I967/$O$3</f>
        <v>2.6674846953065606E-6</v>
      </c>
      <c r="P967" s="101"/>
      <c r="R967" s="90">
        <f t="shared" ref="R967:R1030" si="31">M967/$R$3</f>
        <v>0</v>
      </c>
    </row>
    <row r="968" spans="2:18" x14ac:dyDescent="0.25">
      <c r="B968" s="127"/>
      <c r="C968" s="127"/>
      <c r="D968" s="106" t="s">
        <v>10583</v>
      </c>
      <c r="E968" s="106" t="s">
        <v>9776</v>
      </c>
      <c r="F968" s="47">
        <v>1</v>
      </c>
      <c r="G968" s="47">
        <v>1</v>
      </c>
      <c r="H968" s="47">
        <v>1</v>
      </c>
      <c r="I968" s="79">
        <v>1</v>
      </c>
      <c r="J968" s="47">
        <v>2</v>
      </c>
      <c r="K968" s="47">
        <v>2</v>
      </c>
      <c r="L968" s="47">
        <v>0</v>
      </c>
      <c r="M968" s="79">
        <v>0</v>
      </c>
      <c r="O968" s="90">
        <f t="shared" si="30"/>
        <v>2.6674846953065606E-6</v>
      </c>
      <c r="P968" s="101"/>
      <c r="R968" s="90">
        <f t="shared" si="31"/>
        <v>0</v>
      </c>
    </row>
    <row r="969" spans="2:18" x14ac:dyDescent="0.25">
      <c r="B969" s="127"/>
      <c r="C969" s="127"/>
      <c r="D969" s="106" t="s">
        <v>10584</v>
      </c>
      <c r="E969" s="106" t="s">
        <v>9743</v>
      </c>
      <c r="F969" s="47">
        <v>8</v>
      </c>
      <c r="G969" s="47">
        <v>8</v>
      </c>
      <c r="H969" s="47">
        <v>8</v>
      </c>
      <c r="I969" s="79">
        <v>4</v>
      </c>
      <c r="J969" s="47">
        <v>0</v>
      </c>
      <c r="K969" s="47">
        <v>0</v>
      </c>
      <c r="L969" s="47">
        <v>0</v>
      </c>
      <c r="M969" s="79">
        <v>0</v>
      </c>
      <c r="O969" s="90">
        <f t="shared" si="30"/>
        <v>1.0669938781226243E-5</v>
      </c>
      <c r="P969" s="101"/>
      <c r="R969" s="90">
        <f t="shared" si="31"/>
        <v>0</v>
      </c>
    </row>
    <row r="970" spans="2:18" x14ac:dyDescent="0.25">
      <c r="B970" s="127"/>
      <c r="C970" s="127"/>
      <c r="D970" s="106" t="s">
        <v>10585</v>
      </c>
      <c r="E970" s="106" t="s">
        <v>10139</v>
      </c>
      <c r="F970" s="47">
        <v>1</v>
      </c>
      <c r="G970" s="47">
        <v>1</v>
      </c>
      <c r="H970" s="47">
        <v>1</v>
      </c>
      <c r="I970" s="79">
        <v>1</v>
      </c>
      <c r="J970" s="47">
        <v>0</v>
      </c>
      <c r="K970" s="47">
        <v>0</v>
      </c>
      <c r="L970" s="47">
        <v>0</v>
      </c>
      <c r="M970" s="79">
        <v>0</v>
      </c>
      <c r="O970" s="90">
        <f t="shared" si="30"/>
        <v>2.6674846953065606E-6</v>
      </c>
      <c r="P970" s="101"/>
      <c r="R970" s="90">
        <f t="shared" si="31"/>
        <v>0</v>
      </c>
    </row>
    <row r="971" spans="2:18" x14ac:dyDescent="0.25">
      <c r="B971" s="127"/>
      <c r="C971" s="127"/>
      <c r="D971" s="106" t="s">
        <v>10586</v>
      </c>
      <c r="E971" s="106" t="s">
        <v>9725</v>
      </c>
      <c r="F971" s="47">
        <v>3</v>
      </c>
      <c r="G971" s="47">
        <v>3</v>
      </c>
      <c r="H971" s="47">
        <v>3</v>
      </c>
      <c r="I971" s="79">
        <v>1</v>
      </c>
      <c r="J971" s="47">
        <v>3</v>
      </c>
      <c r="K971" s="47">
        <v>3</v>
      </c>
      <c r="L971" s="47">
        <v>0</v>
      </c>
      <c r="M971" s="79">
        <v>0</v>
      </c>
      <c r="O971" s="90">
        <f t="shared" si="30"/>
        <v>2.6674846953065606E-6</v>
      </c>
      <c r="P971" s="101"/>
      <c r="R971" s="90">
        <f t="shared" si="31"/>
        <v>0</v>
      </c>
    </row>
    <row r="972" spans="2:18" x14ac:dyDescent="0.25">
      <c r="B972" s="127"/>
      <c r="C972" s="127"/>
      <c r="D972" s="106" t="s">
        <v>10587</v>
      </c>
      <c r="E972" s="106" t="s">
        <v>9725</v>
      </c>
      <c r="F972" s="47">
        <v>2</v>
      </c>
      <c r="G972" s="47">
        <v>2</v>
      </c>
      <c r="H972" s="47">
        <v>2</v>
      </c>
      <c r="I972" s="79">
        <v>1</v>
      </c>
      <c r="J972" s="47">
        <v>2</v>
      </c>
      <c r="K972" s="47">
        <v>2</v>
      </c>
      <c r="L972" s="47">
        <v>0</v>
      </c>
      <c r="M972" s="79">
        <v>0</v>
      </c>
      <c r="O972" s="90">
        <f t="shared" si="30"/>
        <v>2.6674846953065606E-6</v>
      </c>
      <c r="P972" s="101"/>
      <c r="R972" s="90">
        <f t="shared" si="31"/>
        <v>0</v>
      </c>
    </row>
    <row r="973" spans="2:18" x14ac:dyDescent="0.25">
      <c r="B973" s="127"/>
      <c r="C973" s="127"/>
      <c r="D973" s="106" t="s">
        <v>10588</v>
      </c>
      <c r="E973" s="106" t="s">
        <v>9776</v>
      </c>
      <c r="F973" s="47">
        <v>9</v>
      </c>
      <c r="G973" s="47">
        <v>9</v>
      </c>
      <c r="H973" s="47">
        <v>9</v>
      </c>
      <c r="I973" s="79">
        <v>1</v>
      </c>
      <c r="J973" s="47">
        <v>4</v>
      </c>
      <c r="K973" s="47">
        <v>4</v>
      </c>
      <c r="L973" s="47">
        <v>0</v>
      </c>
      <c r="M973" s="79">
        <v>0</v>
      </c>
      <c r="O973" s="90">
        <f t="shared" si="30"/>
        <v>2.6674846953065606E-6</v>
      </c>
      <c r="P973" s="101"/>
      <c r="R973" s="90">
        <f t="shared" si="31"/>
        <v>0</v>
      </c>
    </row>
    <row r="974" spans="2:18" x14ac:dyDescent="0.25">
      <c r="B974" s="127"/>
      <c r="C974" s="127"/>
      <c r="D974" s="106" t="s">
        <v>10589</v>
      </c>
      <c r="E974" s="106" t="s">
        <v>9776</v>
      </c>
      <c r="F974" s="47">
        <v>1</v>
      </c>
      <c r="G974" s="47">
        <v>1</v>
      </c>
      <c r="H974" s="47">
        <v>1</v>
      </c>
      <c r="I974" s="79">
        <v>1</v>
      </c>
      <c r="J974" s="47">
        <v>1</v>
      </c>
      <c r="K974" s="47">
        <v>1</v>
      </c>
      <c r="L974" s="47">
        <v>0</v>
      </c>
      <c r="M974" s="79">
        <v>0</v>
      </c>
      <c r="O974" s="90">
        <f t="shared" si="30"/>
        <v>2.6674846953065606E-6</v>
      </c>
      <c r="P974" s="101"/>
      <c r="R974" s="90">
        <f t="shared" si="31"/>
        <v>0</v>
      </c>
    </row>
    <row r="975" spans="2:18" x14ac:dyDescent="0.25">
      <c r="B975" s="127"/>
      <c r="C975" s="127"/>
      <c r="D975" s="106" t="s">
        <v>10590</v>
      </c>
      <c r="E975" s="106" t="s">
        <v>9743</v>
      </c>
      <c r="F975" s="47">
        <v>6</v>
      </c>
      <c r="G975" s="47">
        <v>6</v>
      </c>
      <c r="H975" s="47">
        <v>6</v>
      </c>
      <c r="I975" s="79">
        <v>1</v>
      </c>
      <c r="J975" s="47">
        <v>0</v>
      </c>
      <c r="K975" s="47">
        <v>0</v>
      </c>
      <c r="L975" s="47">
        <v>0</v>
      </c>
      <c r="M975" s="79">
        <v>0</v>
      </c>
      <c r="O975" s="90">
        <f t="shared" si="30"/>
        <v>2.6674846953065606E-6</v>
      </c>
      <c r="P975" s="101"/>
      <c r="R975" s="90">
        <f t="shared" si="31"/>
        <v>0</v>
      </c>
    </row>
    <row r="976" spans="2:18" x14ac:dyDescent="0.25">
      <c r="B976" s="127"/>
      <c r="C976" s="127"/>
      <c r="D976" s="106" t="s">
        <v>10591</v>
      </c>
      <c r="E976" s="106" t="s">
        <v>10145</v>
      </c>
      <c r="F976" s="47">
        <v>4</v>
      </c>
      <c r="G976" s="47">
        <v>4</v>
      </c>
      <c r="H976" s="47">
        <v>4</v>
      </c>
      <c r="I976" s="79">
        <v>2</v>
      </c>
      <c r="J976" s="47">
        <v>0</v>
      </c>
      <c r="K976" s="47">
        <v>0</v>
      </c>
      <c r="L976" s="47">
        <v>0</v>
      </c>
      <c r="M976" s="79">
        <v>0</v>
      </c>
      <c r="O976" s="90">
        <f t="shared" si="30"/>
        <v>5.3349693906131213E-6</v>
      </c>
      <c r="P976" s="101"/>
      <c r="R976" s="90">
        <f t="shared" si="31"/>
        <v>0</v>
      </c>
    </row>
    <row r="977" spans="2:18" x14ac:dyDescent="0.25">
      <c r="B977" s="127"/>
      <c r="C977" s="127"/>
      <c r="D977" s="106" t="s">
        <v>10592</v>
      </c>
      <c r="E977" s="106" t="s">
        <v>9725</v>
      </c>
      <c r="F977" s="47">
        <v>1</v>
      </c>
      <c r="G977" s="47">
        <v>1</v>
      </c>
      <c r="H977" s="47">
        <v>1</v>
      </c>
      <c r="I977" s="79">
        <v>1</v>
      </c>
      <c r="J977" s="47">
        <v>2</v>
      </c>
      <c r="K977" s="47">
        <v>2</v>
      </c>
      <c r="L977" s="47">
        <v>0</v>
      </c>
      <c r="M977" s="79">
        <v>0</v>
      </c>
      <c r="O977" s="90">
        <f t="shared" si="30"/>
        <v>2.6674846953065606E-6</v>
      </c>
      <c r="P977" s="101"/>
      <c r="R977" s="90">
        <f t="shared" si="31"/>
        <v>0</v>
      </c>
    </row>
    <row r="978" spans="2:18" x14ac:dyDescent="0.25">
      <c r="B978" s="127"/>
      <c r="C978" s="127"/>
      <c r="D978" s="127" t="s">
        <v>10593</v>
      </c>
      <c r="E978" s="106" t="s">
        <v>9743</v>
      </c>
      <c r="F978" s="47">
        <v>34</v>
      </c>
      <c r="G978" s="47">
        <v>34</v>
      </c>
      <c r="H978" s="47">
        <v>34</v>
      </c>
      <c r="I978" s="79">
        <v>13</v>
      </c>
      <c r="J978" s="47">
        <v>0</v>
      </c>
      <c r="K978" s="47">
        <v>0</v>
      </c>
      <c r="L978" s="47">
        <v>0</v>
      </c>
      <c r="M978" s="79">
        <v>0</v>
      </c>
      <c r="O978" s="90">
        <f t="shared" si="30"/>
        <v>3.4677301038985291E-5</v>
      </c>
      <c r="P978" s="101"/>
      <c r="R978" s="90">
        <f t="shared" si="31"/>
        <v>0</v>
      </c>
    </row>
    <row r="979" spans="2:18" x14ac:dyDescent="0.25">
      <c r="B979" s="127"/>
      <c r="C979" s="127"/>
      <c r="D979" s="127"/>
      <c r="E979" s="106" t="s">
        <v>9730</v>
      </c>
      <c r="F979" s="47">
        <v>4</v>
      </c>
      <c r="G979" s="47">
        <v>4</v>
      </c>
      <c r="H979" s="47">
        <v>4</v>
      </c>
      <c r="I979" s="79">
        <v>1</v>
      </c>
      <c r="J979" s="47">
        <v>2</v>
      </c>
      <c r="K979" s="47">
        <v>2</v>
      </c>
      <c r="L979" s="47">
        <v>0</v>
      </c>
      <c r="M979" s="79">
        <v>0</v>
      </c>
      <c r="O979" s="90">
        <f t="shared" si="30"/>
        <v>2.6674846953065606E-6</v>
      </c>
      <c r="P979" s="101"/>
      <c r="R979" s="90">
        <f t="shared" si="31"/>
        <v>0</v>
      </c>
    </row>
    <row r="980" spans="2:18" x14ac:dyDescent="0.25">
      <c r="B980" s="127"/>
      <c r="C980" s="127"/>
      <c r="D980" s="106" t="s">
        <v>10594</v>
      </c>
      <c r="E980" s="106" t="s">
        <v>9725</v>
      </c>
      <c r="F980" s="47">
        <v>7</v>
      </c>
      <c r="G980" s="47">
        <v>7</v>
      </c>
      <c r="H980" s="47">
        <v>7</v>
      </c>
      <c r="I980" s="79">
        <v>1</v>
      </c>
      <c r="J980" s="47">
        <v>3</v>
      </c>
      <c r="K980" s="47">
        <v>3</v>
      </c>
      <c r="L980" s="47">
        <v>0</v>
      </c>
      <c r="M980" s="79">
        <v>0</v>
      </c>
      <c r="O980" s="90">
        <f t="shared" si="30"/>
        <v>2.6674846953065606E-6</v>
      </c>
      <c r="P980" s="101"/>
      <c r="R980" s="90">
        <f t="shared" si="31"/>
        <v>0</v>
      </c>
    </row>
    <row r="981" spans="2:18" x14ac:dyDescent="0.25">
      <c r="B981" s="127"/>
      <c r="C981" s="127"/>
      <c r="D981" s="106" t="s">
        <v>10595</v>
      </c>
      <c r="E981" s="106" t="s">
        <v>9725</v>
      </c>
      <c r="F981" s="47">
        <v>1</v>
      </c>
      <c r="G981" s="47">
        <v>1</v>
      </c>
      <c r="H981" s="47">
        <v>1</v>
      </c>
      <c r="I981" s="79">
        <v>1</v>
      </c>
      <c r="J981" s="47">
        <v>2</v>
      </c>
      <c r="K981" s="47">
        <v>2</v>
      </c>
      <c r="L981" s="47">
        <v>0</v>
      </c>
      <c r="M981" s="79">
        <v>0</v>
      </c>
      <c r="O981" s="90">
        <f t="shared" si="30"/>
        <v>2.6674846953065606E-6</v>
      </c>
      <c r="P981" s="101"/>
      <c r="R981" s="90">
        <f t="shared" si="31"/>
        <v>0</v>
      </c>
    </row>
    <row r="982" spans="2:18" x14ac:dyDescent="0.25">
      <c r="B982" s="127"/>
      <c r="C982" s="127"/>
      <c r="D982" s="106" t="s">
        <v>10596</v>
      </c>
      <c r="E982" s="106" t="s">
        <v>9776</v>
      </c>
      <c r="F982" s="47">
        <v>3</v>
      </c>
      <c r="G982" s="47">
        <v>3</v>
      </c>
      <c r="H982" s="47">
        <v>3</v>
      </c>
      <c r="I982" s="79">
        <v>1</v>
      </c>
      <c r="J982" s="47">
        <v>2</v>
      </c>
      <c r="K982" s="47">
        <v>2</v>
      </c>
      <c r="L982" s="47">
        <v>0</v>
      </c>
      <c r="M982" s="79">
        <v>0</v>
      </c>
      <c r="O982" s="90">
        <f t="shared" si="30"/>
        <v>2.6674846953065606E-6</v>
      </c>
      <c r="P982" s="101"/>
      <c r="R982" s="90">
        <f t="shared" si="31"/>
        <v>0</v>
      </c>
    </row>
    <row r="983" spans="2:18" x14ac:dyDescent="0.25">
      <c r="B983" s="127"/>
      <c r="C983" s="127"/>
      <c r="D983" s="106" t="s">
        <v>10597</v>
      </c>
      <c r="E983" s="106" t="s">
        <v>9725</v>
      </c>
      <c r="F983" s="47">
        <v>7</v>
      </c>
      <c r="G983" s="47">
        <v>7</v>
      </c>
      <c r="H983" s="47">
        <v>7</v>
      </c>
      <c r="I983" s="79">
        <v>1</v>
      </c>
      <c r="J983" s="47">
        <v>4</v>
      </c>
      <c r="K983" s="47">
        <v>4</v>
      </c>
      <c r="L983" s="47">
        <v>0</v>
      </c>
      <c r="M983" s="79">
        <v>0</v>
      </c>
      <c r="O983" s="90">
        <f t="shared" si="30"/>
        <v>2.6674846953065606E-6</v>
      </c>
      <c r="P983" s="101"/>
      <c r="R983" s="90">
        <f t="shared" si="31"/>
        <v>0</v>
      </c>
    </row>
    <row r="984" spans="2:18" x14ac:dyDescent="0.25">
      <c r="B984" s="127"/>
      <c r="C984" s="127"/>
      <c r="D984" s="106" t="s">
        <v>10598</v>
      </c>
      <c r="E984" s="106" t="s">
        <v>9743</v>
      </c>
      <c r="F984" s="47">
        <v>10</v>
      </c>
      <c r="G984" s="47">
        <v>10</v>
      </c>
      <c r="H984" s="47">
        <v>10</v>
      </c>
      <c r="I984" s="79">
        <v>1</v>
      </c>
      <c r="J984" s="47">
        <v>0</v>
      </c>
      <c r="K984" s="47">
        <v>0</v>
      </c>
      <c r="L984" s="47">
        <v>0</v>
      </c>
      <c r="M984" s="79">
        <v>0</v>
      </c>
      <c r="O984" s="90">
        <f t="shared" si="30"/>
        <v>2.6674846953065606E-6</v>
      </c>
      <c r="P984" s="101"/>
      <c r="R984" s="90">
        <f t="shared" si="31"/>
        <v>0</v>
      </c>
    </row>
    <row r="985" spans="2:18" x14ac:dyDescent="0.25">
      <c r="B985" s="127"/>
      <c r="C985" s="127"/>
      <c r="D985" s="106" t="s">
        <v>10599</v>
      </c>
      <c r="E985" s="106" t="s">
        <v>9725</v>
      </c>
      <c r="F985" s="47">
        <v>5</v>
      </c>
      <c r="G985" s="47">
        <v>5</v>
      </c>
      <c r="H985" s="47">
        <v>5</v>
      </c>
      <c r="I985" s="79">
        <v>1</v>
      </c>
      <c r="J985" s="47">
        <v>3</v>
      </c>
      <c r="K985" s="47">
        <v>3</v>
      </c>
      <c r="L985" s="47">
        <v>0</v>
      </c>
      <c r="M985" s="79">
        <v>0</v>
      </c>
      <c r="O985" s="90">
        <f t="shared" si="30"/>
        <v>2.6674846953065606E-6</v>
      </c>
      <c r="P985" s="101"/>
      <c r="R985" s="90">
        <f t="shared" si="31"/>
        <v>0</v>
      </c>
    </row>
    <row r="986" spans="2:18" x14ac:dyDescent="0.25">
      <c r="B986" s="127"/>
      <c r="C986" s="127"/>
      <c r="D986" s="106" t="s">
        <v>10600</v>
      </c>
      <c r="E986" s="106" t="s">
        <v>9776</v>
      </c>
      <c r="F986" s="47">
        <v>3</v>
      </c>
      <c r="G986" s="47">
        <v>3</v>
      </c>
      <c r="H986" s="47">
        <v>3</v>
      </c>
      <c r="I986" s="79">
        <v>1</v>
      </c>
      <c r="J986" s="47">
        <v>4</v>
      </c>
      <c r="K986" s="47">
        <v>4</v>
      </c>
      <c r="L986" s="47">
        <v>0</v>
      </c>
      <c r="M986" s="79">
        <v>0</v>
      </c>
      <c r="O986" s="90">
        <f t="shared" si="30"/>
        <v>2.6674846953065606E-6</v>
      </c>
      <c r="P986" s="101"/>
      <c r="R986" s="90">
        <f t="shared" si="31"/>
        <v>0</v>
      </c>
    </row>
    <row r="987" spans="2:18" x14ac:dyDescent="0.25">
      <c r="B987" s="127"/>
      <c r="C987" s="127"/>
      <c r="D987" s="106" t="s">
        <v>10601</v>
      </c>
      <c r="E987" s="106" t="s">
        <v>9725</v>
      </c>
      <c r="F987" s="47">
        <v>1</v>
      </c>
      <c r="G987" s="47">
        <v>1</v>
      </c>
      <c r="H987" s="47">
        <v>1</v>
      </c>
      <c r="I987" s="79">
        <v>0</v>
      </c>
      <c r="J987" s="47">
        <v>2</v>
      </c>
      <c r="K987" s="47">
        <v>2</v>
      </c>
      <c r="L987" s="47">
        <v>0</v>
      </c>
      <c r="M987" s="79">
        <v>1</v>
      </c>
      <c r="O987" s="90">
        <f t="shared" si="30"/>
        <v>0</v>
      </c>
      <c r="P987" s="101"/>
      <c r="R987" s="90">
        <f t="shared" si="31"/>
        <v>1.6773851578251694E-6</v>
      </c>
    </row>
    <row r="988" spans="2:18" x14ac:dyDescent="0.25">
      <c r="B988" s="127"/>
      <c r="C988" s="127"/>
      <c r="D988" s="106" t="s">
        <v>10602</v>
      </c>
      <c r="E988" s="106" t="s">
        <v>9941</v>
      </c>
      <c r="F988" s="47">
        <v>36</v>
      </c>
      <c r="G988" s="47">
        <v>36</v>
      </c>
      <c r="H988" s="47">
        <v>36</v>
      </c>
      <c r="I988" s="79">
        <v>2</v>
      </c>
      <c r="J988" s="47">
        <v>12</v>
      </c>
      <c r="K988" s="47">
        <v>12</v>
      </c>
      <c r="L988" s="47">
        <v>0</v>
      </c>
      <c r="M988" s="79">
        <v>0</v>
      </c>
      <c r="O988" s="90">
        <f t="shared" si="30"/>
        <v>5.3349693906131213E-6</v>
      </c>
      <c r="P988" s="101"/>
      <c r="R988" s="90">
        <f t="shared" si="31"/>
        <v>0</v>
      </c>
    </row>
    <row r="989" spans="2:18" x14ac:dyDescent="0.25">
      <c r="B989" s="127"/>
      <c r="C989" s="127"/>
      <c r="D989" s="106" t="s">
        <v>10603</v>
      </c>
      <c r="E989" s="106" t="s">
        <v>9725</v>
      </c>
      <c r="F989" s="47">
        <v>27</v>
      </c>
      <c r="G989" s="47">
        <v>27</v>
      </c>
      <c r="H989" s="47">
        <v>27</v>
      </c>
      <c r="I989" s="79">
        <v>1</v>
      </c>
      <c r="J989" s="47">
        <v>6</v>
      </c>
      <c r="K989" s="47">
        <v>6</v>
      </c>
      <c r="L989" s="47">
        <v>0</v>
      </c>
      <c r="M989" s="79">
        <v>0</v>
      </c>
      <c r="O989" s="90">
        <f t="shared" si="30"/>
        <v>2.6674846953065606E-6</v>
      </c>
      <c r="P989" s="101"/>
      <c r="R989" s="90">
        <f t="shared" si="31"/>
        <v>0</v>
      </c>
    </row>
    <row r="990" spans="2:18" x14ac:dyDescent="0.25">
      <c r="B990" s="127"/>
      <c r="C990" s="127"/>
      <c r="D990" s="106" t="s">
        <v>10604</v>
      </c>
      <c r="E990" s="106" t="s">
        <v>9725</v>
      </c>
      <c r="F990" s="47">
        <v>4</v>
      </c>
      <c r="G990" s="47">
        <v>4</v>
      </c>
      <c r="H990" s="47">
        <v>4</v>
      </c>
      <c r="I990" s="79">
        <v>2</v>
      </c>
      <c r="J990" s="47">
        <v>1</v>
      </c>
      <c r="K990" s="47">
        <v>1</v>
      </c>
      <c r="L990" s="47">
        <v>0</v>
      </c>
      <c r="M990" s="79">
        <v>0</v>
      </c>
      <c r="O990" s="90">
        <f t="shared" si="30"/>
        <v>5.3349693906131213E-6</v>
      </c>
      <c r="P990" s="101"/>
      <c r="R990" s="90">
        <f t="shared" si="31"/>
        <v>0</v>
      </c>
    </row>
    <row r="991" spans="2:18" x14ac:dyDescent="0.25">
      <c r="B991" s="127"/>
      <c r="C991" s="127"/>
      <c r="D991" s="106" t="s">
        <v>10605</v>
      </c>
      <c r="E991" s="106" t="s">
        <v>9743</v>
      </c>
      <c r="F991" s="47">
        <v>13</v>
      </c>
      <c r="G991" s="47">
        <v>13</v>
      </c>
      <c r="H991" s="47">
        <v>13</v>
      </c>
      <c r="I991" s="79">
        <v>1</v>
      </c>
      <c r="J991" s="47">
        <v>6</v>
      </c>
      <c r="K991" s="47">
        <v>6</v>
      </c>
      <c r="L991" s="47">
        <v>0</v>
      </c>
      <c r="M991" s="79">
        <v>0</v>
      </c>
      <c r="O991" s="90">
        <f t="shared" si="30"/>
        <v>2.6674846953065606E-6</v>
      </c>
      <c r="P991" s="101"/>
      <c r="R991" s="90">
        <f t="shared" si="31"/>
        <v>0</v>
      </c>
    </row>
    <row r="992" spans="2:18" x14ac:dyDescent="0.25">
      <c r="B992" s="127"/>
      <c r="C992" s="127"/>
      <c r="D992" s="127" t="s">
        <v>10606</v>
      </c>
      <c r="E992" s="106"/>
      <c r="F992" s="47">
        <v>0</v>
      </c>
      <c r="G992" s="47">
        <v>0</v>
      </c>
      <c r="H992" s="47">
        <v>0</v>
      </c>
      <c r="I992" s="79">
        <v>0</v>
      </c>
      <c r="J992" s="47">
        <v>7</v>
      </c>
      <c r="K992" s="47">
        <v>7</v>
      </c>
      <c r="L992" s="47">
        <v>0</v>
      </c>
      <c r="M992" s="79">
        <v>1</v>
      </c>
      <c r="O992" s="90">
        <f t="shared" si="30"/>
        <v>0</v>
      </c>
      <c r="P992" s="101"/>
      <c r="R992" s="90">
        <f t="shared" si="31"/>
        <v>1.6773851578251694E-6</v>
      </c>
    </row>
    <row r="993" spans="2:18" x14ac:dyDescent="0.25">
      <c r="B993" s="127"/>
      <c r="C993" s="127"/>
      <c r="D993" s="127"/>
      <c r="E993" s="106" t="s">
        <v>9725</v>
      </c>
      <c r="F993" s="47">
        <v>69</v>
      </c>
      <c r="G993" s="47">
        <v>69</v>
      </c>
      <c r="H993" s="47">
        <v>69</v>
      </c>
      <c r="I993" s="79">
        <v>1</v>
      </c>
      <c r="J993" s="47">
        <v>7</v>
      </c>
      <c r="K993" s="47">
        <v>7</v>
      </c>
      <c r="L993" s="47">
        <v>0</v>
      </c>
      <c r="M993" s="79">
        <v>0</v>
      </c>
      <c r="O993" s="90">
        <f t="shared" si="30"/>
        <v>2.6674846953065606E-6</v>
      </c>
      <c r="P993" s="101"/>
      <c r="R993" s="90">
        <f t="shared" si="31"/>
        <v>0</v>
      </c>
    </row>
    <row r="994" spans="2:18" x14ac:dyDescent="0.25">
      <c r="B994" s="127"/>
      <c r="C994" s="127"/>
      <c r="D994" s="127"/>
      <c r="E994" s="106" t="s">
        <v>9730</v>
      </c>
      <c r="F994" s="47">
        <v>90</v>
      </c>
      <c r="G994" s="47">
        <v>90</v>
      </c>
      <c r="H994" s="47">
        <v>90</v>
      </c>
      <c r="I994" s="79">
        <v>0</v>
      </c>
      <c r="J994" s="47">
        <v>10</v>
      </c>
      <c r="K994" s="47">
        <v>10</v>
      </c>
      <c r="L994" s="47">
        <v>0</v>
      </c>
      <c r="M994" s="79">
        <v>1</v>
      </c>
      <c r="O994" s="90">
        <f t="shared" si="30"/>
        <v>0</v>
      </c>
      <c r="P994" s="101"/>
      <c r="R994" s="90">
        <f t="shared" si="31"/>
        <v>1.6773851578251694E-6</v>
      </c>
    </row>
    <row r="995" spans="2:18" x14ac:dyDescent="0.25">
      <c r="B995" s="127"/>
      <c r="C995" s="127"/>
      <c r="D995" s="106" t="s">
        <v>10607</v>
      </c>
      <c r="E995" s="106" t="s">
        <v>9725</v>
      </c>
      <c r="F995" s="47">
        <v>36</v>
      </c>
      <c r="G995" s="47">
        <v>36</v>
      </c>
      <c r="H995" s="47">
        <v>36</v>
      </c>
      <c r="I995" s="79">
        <v>1</v>
      </c>
      <c r="J995" s="47">
        <v>9</v>
      </c>
      <c r="K995" s="47">
        <v>9</v>
      </c>
      <c r="L995" s="47">
        <v>0</v>
      </c>
      <c r="M995" s="79">
        <v>0</v>
      </c>
      <c r="O995" s="90">
        <f t="shared" si="30"/>
        <v>2.6674846953065606E-6</v>
      </c>
      <c r="P995" s="101"/>
      <c r="R995" s="90">
        <f t="shared" si="31"/>
        <v>0</v>
      </c>
    </row>
    <row r="996" spans="2:18" x14ac:dyDescent="0.25">
      <c r="B996" s="127"/>
      <c r="C996" s="127"/>
      <c r="D996" s="106" t="s">
        <v>10608</v>
      </c>
      <c r="E996" s="106" t="s">
        <v>10145</v>
      </c>
      <c r="F996" s="47">
        <v>20</v>
      </c>
      <c r="G996" s="47">
        <v>20</v>
      </c>
      <c r="H996" s="47">
        <v>20</v>
      </c>
      <c r="I996" s="79">
        <v>1</v>
      </c>
      <c r="J996" s="47">
        <v>0</v>
      </c>
      <c r="K996" s="47">
        <v>0</v>
      </c>
      <c r="L996" s="47">
        <v>0</v>
      </c>
      <c r="M996" s="79">
        <v>0</v>
      </c>
      <c r="O996" s="90">
        <f t="shared" si="30"/>
        <v>2.6674846953065606E-6</v>
      </c>
      <c r="P996" s="101"/>
      <c r="R996" s="90">
        <f t="shared" si="31"/>
        <v>0</v>
      </c>
    </row>
    <row r="997" spans="2:18" x14ac:dyDescent="0.25">
      <c r="B997" s="127"/>
      <c r="C997" s="127"/>
      <c r="D997" s="106" t="s">
        <v>10609</v>
      </c>
      <c r="E997" s="106" t="s">
        <v>9725</v>
      </c>
      <c r="F997" s="47">
        <v>2</v>
      </c>
      <c r="G997" s="47">
        <v>2</v>
      </c>
      <c r="H997" s="47">
        <v>2</v>
      </c>
      <c r="I997" s="79">
        <v>1</v>
      </c>
      <c r="J997" s="47">
        <v>2</v>
      </c>
      <c r="K997" s="47">
        <v>2</v>
      </c>
      <c r="L997" s="47">
        <v>0</v>
      </c>
      <c r="M997" s="79">
        <v>0</v>
      </c>
      <c r="O997" s="90">
        <f t="shared" si="30"/>
        <v>2.6674846953065606E-6</v>
      </c>
      <c r="P997" s="101"/>
      <c r="R997" s="90">
        <f t="shared" si="31"/>
        <v>0</v>
      </c>
    </row>
    <row r="998" spans="2:18" x14ac:dyDescent="0.25">
      <c r="B998" s="127"/>
      <c r="C998" s="127"/>
      <c r="D998" s="127" t="s">
        <v>10610</v>
      </c>
      <c r="E998" s="106"/>
      <c r="F998" s="47">
        <v>4</v>
      </c>
      <c r="G998" s="47">
        <v>4</v>
      </c>
      <c r="H998" s="47">
        <v>4</v>
      </c>
      <c r="I998" s="79">
        <v>3</v>
      </c>
      <c r="J998" s="47">
        <v>6</v>
      </c>
      <c r="K998" s="47">
        <v>6</v>
      </c>
      <c r="L998" s="47">
        <v>0</v>
      </c>
      <c r="M998" s="79">
        <v>1</v>
      </c>
      <c r="O998" s="90">
        <f t="shared" si="30"/>
        <v>8.0024540859196824E-6</v>
      </c>
      <c r="P998" s="101"/>
      <c r="R998" s="90">
        <f t="shared" si="31"/>
        <v>1.6773851578251694E-6</v>
      </c>
    </row>
    <row r="999" spans="2:18" x14ac:dyDescent="0.25">
      <c r="B999" s="127"/>
      <c r="C999" s="127"/>
      <c r="D999" s="127"/>
      <c r="E999" s="106" t="s">
        <v>10611</v>
      </c>
      <c r="F999" s="47">
        <v>8</v>
      </c>
      <c r="G999" s="47">
        <v>8</v>
      </c>
      <c r="H999" s="47">
        <v>8</v>
      </c>
      <c r="I999" s="79">
        <v>8</v>
      </c>
      <c r="J999" s="47">
        <v>0</v>
      </c>
      <c r="K999" s="47">
        <v>0</v>
      </c>
      <c r="L999" s="47">
        <v>0</v>
      </c>
      <c r="M999" s="79">
        <v>0</v>
      </c>
      <c r="O999" s="90">
        <f t="shared" si="30"/>
        <v>2.1339877562452485E-5</v>
      </c>
      <c r="P999" s="101"/>
      <c r="R999" s="90">
        <f t="shared" si="31"/>
        <v>0</v>
      </c>
    </row>
    <row r="1000" spans="2:18" x14ac:dyDescent="0.25">
      <c r="B1000" s="127"/>
      <c r="C1000" s="127"/>
      <c r="D1000" s="127"/>
      <c r="E1000" s="106" t="s">
        <v>10612</v>
      </c>
      <c r="F1000" s="47">
        <v>7</v>
      </c>
      <c r="G1000" s="47">
        <v>7</v>
      </c>
      <c r="H1000" s="47">
        <v>7</v>
      </c>
      <c r="I1000" s="79">
        <v>7</v>
      </c>
      <c r="J1000" s="47">
        <v>0</v>
      </c>
      <c r="K1000" s="47">
        <v>0</v>
      </c>
      <c r="L1000" s="47">
        <v>0</v>
      </c>
      <c r="M1000" s="79">
        <v>0</v>
      </c>
      <c r="O1000" s="90">
        <f t="shared" si="30"/>
        <v>1.8672392867145923E-5</v>
      </c>
      <c r="P1000" s="101"/>
      <c r="R1000" s="90">
        <f t="shared" si="31"/>
        <v>0</v>
      </c>
    </row>
    <row r="1001" spans="2:18" x14ac:dyDescent="0.25">
      <c r="B1001" s="127"/>
      <c r="C1001" s="127"/>
      <c r="D1001" s="106" t="s">
        <v>10613</v>
      </c>
      <c r="E1001" s="106" t="s">
        <v>9743</v>
      </c>
      <c r="F1001" s="47">
        <v>8</v>
      </c>
      <c r="G1001" s="47">
        <v>8</v>
      </c>
      <c r="H1001" s="47">
        <v>8</v>
      </c>
      <c r="I1001" s="79">
        <v>0</v>
      </c>
      <c r="J1001" s="47">
        <v>3</v>
      </c>
      <c r="K1001" s="47">
        <v>3</v>
      </c>
      <c r="L1001" s="47">
        <v>0</v>
      </c>
      <c r="M1001" s="79">
        <v>1</v>
      </c>
      <c r="O1001" s="90">
        <f t="shared" si="30"/>
        <v>0</v>
      </c>
      <c r="P1001" s="101"/>
      <c r="R1001" s="90">
        <f t="shared" si="31"/>
        <v>1.6773851578251694E-6</v>
      </c>
    </row>
    <row r="1002" spans="2:18" x14ac:dyDescent="0.25">
      <c r="B1002" s="127"/>
      <c r="C1002" s="127"/>
      <c r="D1002" s="106" t="s">
        <v>10614</v>
      </c>
      <c r="E1002" s="106"/>
      <c r="F1002" s="47">
        <v>1</v>
      </c>
      <c r="G1002" s="47">
        <v>1</v>
      </c>
      <c r="H1002" s="47">
        <v>1</v>
      </c>
      <c r="I1002" s="79">
        <v>1</v>
      </c>
      <c r="J1002" s="47">
        <v>0</v>
      </c>
      <c r="K1002" s="47">
        <v>0</v>
      </c>
      <c r="L1002" s="47">
        <v>0</v>
      </c>
      <c r="M1002" s="79">
        <v>0</v>
      </c>
      <c r="O1002" s="90">
        <f t="shared" si="30"/>
        <v>2.6674846953065606E-6</v>
      </c>
      <c r="P1002" s="101"/>
      <c r="R1002" s="90">
        <f t="shared" si="31"/>
        <v>0</v>
      </c>
    </row>
    <row r="1003" spans="2:18" x14ac:dyDescent="0.25">
      <c r="B1003" s="127"/>
      <c r="C1003" s="127"/>
      <c r="D1003" s="106" t="s">
        <v>10615</v>
      </c>
      <c r="E1003" s="106"/>
      <c r="F1003" s="47">
        <v>4</v>
      </c>
      <c r="G1003" s="47">
        <v>4</v>
      </c>
      <c r="H1003" s="47">
        <v>4</v>
      </c>
      <c r="I1003" s="79">
        <v>4</v>
      </c>
      <c r="J1003" s="47">
        <v>1</v>
      </c>
      <c r="K1003" s="47">
        <v>1</v>
      </c>
      <c r="L1003" s="47">
        <v>0</v>
      </c>
      <c r="M1003" s="79">
        <v>1</v>
      </c>
      <c r="O1003" s="90">
        <f t="shared" si="30"/>
        <v>1.0669938781226243E-5</v>
      </c>
      <c r="P1003" s="101"/>
      <c r="R1003" s="90">
        <f t="shared" si="31"/>
        <v>1.6773851578251694E-6</v>
      </c>
    </row>
    <row r="1004" spans="2:18" x14ac:dyDescent="0.25">
      <c r="B1004" s="127"/>
      <c r="C1004" s="127"/>
      <c r="D1004" s="106" t="s">
        <v>10616</v>
      </c>
      <c r="E1004" s="106"/>
      <c r="F1004" s="47">
        <v>1</v>
      </c>
      <c r="G1004" s="47">
        <v>1</v>
      </c>
      <c r="H1004" s="47">
        <v>1</v>
      </c>
      <c r="I1004" s="79">
        <v>1</v>
      </c>
      <c r="J1004" s="47">
        <v>0</v>
      </c>
      <c r="K1004" s="47">
        <v>0</v>
      </c>
      <c r="L1004" s="47">
        <v>0</v>
      </c>
      <c r="M1004" s="79">
        <v>0</v>
      </c>
      <c r="O1004" s="90">
        <f t="shared" si="30"/>
        <v>2.6674846953065606E-6</v>
      </c>
      <c r="P1004" s="101"/>
      <c r="R1004" s="90">
        <f t="shared" si="31"/>
        <v>0</v>
      </c>
    </row>
    <row r="1005" spans="2:18" x14ac:dyDescent="0.25">
      <c r="B1005" s="127"/>
      <c r="C1005" s="127" t="s">
        <v>5317</v>
      </c>
      <c r="D1005" s="106"/>
      <c r="E1005" s="106"/>
      <c r="F1005" s="47">
        <v>0</v>
      </c>
      <c r="G1005" s="47">
        <v>0</v>
      </c>
      <c r="H1005" s="47">
        <v>0</v>
      </c>
      <c r="I1005" s="79">
        <v>0</v>
      </c>
      <c r="J1005" s="47">
        <v>681</v>
      </c>
      <c r="K1005" s="47">
        <v>679</v>
      </c>
      <c r="L1005" s="47">
        <v>0</v>
      </c>
      <c r="M1005" s="79">
        <v>560</v>
      </c>
      <c r="O1005" s="90">
        <f t="shared" si="30"/>
        <v>0</v>
      </c>
      <c r="P1005" s="101"/>
      <c r="R1005" s="90">
        <f t="shared" si="31"/>
        <v>9.3933568838209494E-4</v>
      </c>
    </row>
    <row r="1006" spans="2:18" x14ac:dyDescent="0.25">
      <c r="B1006" s="127"/>
      <c r="C1006" s="127"/>
      <c r="D1006" s="106" t="s">
        <v>10617</v>
      </c>
      <c r="E1006" s="106"/>
      <c r="F1006" s="47">
        <v>0</v>
      </c>
      <c r="G1006" s="47">
        <v>0</v>
      </c>
      <c r="H1006" s="47">
        <v>0</v>
      </c>
      <c r="I1006" s="79">
        <v>0</v>
      </c>
      <c r="J1006" s="47">
        <v>1</v>
      </c>
      <c r="K1006" s="47">
        <v>1</v>
      </c>
      <c r="L1006" s="47">
        <v>0</v>
      </c>
      <c r="M1006" s="79">
        <v>1</v>
      </c>
      <c r="O1006" s="90">
        <f t="shared" si="30"/>
        <v>0</v>
      </c>
      <c r="P1006" s="101"/>
      <c r="R1006" s="90">
        <f t="shared" si="31"/>
        <v>1.6773851578251694E-6</v>
      </c>
    </row>
    <row r="1007" spans="2:18" x14ac:dyDescent="0.25">
      <c r="B1007" s="127"/>
      <c r="C1007" s="127"/>
      <c r="D1007" s="106" t="s">
        <v>10618</v>
      </c>
      <c r="E1007" s="106" t="s">
        <v>9725</v>
      </c>
      <c r="F1007" s="47">
        <v>2</v>
      </c>
      <c r="G1007" s="47">
        <v>2</v>
      </c>
      <c r="H1007" s="47">
        <v>2</v>
      </c>
      <c r="I1007" s="79">
        <v>1</v>
      </c>
      <c r="J1007" s="47">
        <v>3</v>
      </c>
      <c r="K1007" s="47">
        <v>3</v>
      </c>
      <c r="L1007" s="47">
        <v>0</v>
      </c>
      <c r="M1007" s="79">
        <v>0</v>
      </c>
      <c r="O1007" s="90">
        <f t="shared" si="30"/>
        <v>2.6674846953065606E-6</v>
      </c>
      <c r="P1007" s="101"/>
      <c r="R1007" s="90">
        <f t="shared" si="31"/>
        <v>0</v>
      </c>
    </row>
    <row r="1008" spans="2:18" x14ac:dyDescent="0.25">
      <c r="B1008" s="127"/>
      <c r="C1008" s="127"/>
      <c r="D1008" s="106" t="s">
        <v>10619</v>
      </c>
      <c r="E1008" s="106"/>
      <c r="F1008" s="47">
        <v>0</v>
      </c>
      <c r="G1008" s="47">
        <v>0</v>
      </c>
      <c r="H1008" s="47">
        <v>0</v>
      </c>
      <c r="I1008" s="79">
        <v>0</v>
      </c>
      <c r="J1008" s="47">
        <v>7</v>
      </c>
      <c r="K1008" s="47">
        <v>7</v>
      </c>
      <c r="L1008" s="47">
        <v>0</v>
      </c>
      <c r="M1008" s="79">
        <v>1</v>
      </c>
      <c r="O1008" s="90">
        <f t="shared" si="30"/>
        <v>0</v>
      </c>
      <c r="P1008" s="101"/>
      <c r="R1008" s="90">
        <f t="shared" si="31"/>
        <v>1.6773851578251694E-6</v>
      </c>
    </row>
    <row r="1009" spans="2:18" x14ac:dyDescent="0.25">
      <c r="B1009" s="127"/>
      <c r="C1009" s="127"/>
      <c r="D1009" s="106" t="s">
        <v>10620</v>
      </c>
      <c r="E1009" s="106" t="s">
        <v>9730</v>
      </c>
      <c r="F1009" s="47">
        <v>89</v>
      </c>
      <c r="G1009" s="47">
        <v>89</v>
      </c>
      <c r="H1009" s="47">
        <v>89</v>
      </c>
      <c r="I1009" s="79">
        <v>3</v>
      </c>
      <c r="J1009" s="47">
        <v>22</v>
      </c>
      <c r="K1009" s="47">
        <v>22</v>
      </c>
      <c r="L1009" s="47">
        <v>0</v>
      </c>
      <c r="M1009" s="79">
        <v>0</v>
      </c>
      <c r="O1009" s="90">
        <f t="shared" si="30"/>
        <v>8.0024540859196824E-6</v>
      </c>
      <c r="P1009" s="101"/>
      <c r="R1009" s="90">
        <f t="shared" si="31"/>
        <v>0</v>
      </c>
    </row>
    <row r="1010" spans="2:18" x14ac:dyDescent="0.25">
      <c r="B1010" s="127"/>
      <c r="C1010" s="127"/>
      <c r="D1010" s="106" t="s">
        <v>10621</v>
      </c>
      <c r="E1010" s="106" t="s">
        <v>9743</v>
      </c>
      <c r="F1010" s="47">
        <v>5</v>
      </c>
      <c r="G1010" s="47">
        <v>5</v>
      </c>
      <c r="H1010" s="47">
        <v>5</v>
      </c>
      <c r="I1010" s="79">
        <v>1</v>
      </c>
      <c r="J1010" s="47">
        <v>1</v>
      </c>
      <c r="K1010" s="47">
        <v>1</v>
      </c>
      <c r="L1010" s="47">
        <v>0</v>
      </c>
      <c r="M1010" s="79">
        <v>0</v>
      </c>
      <c r="O1010" s="90">
        <f t="shared" si="30"/>
        <v>2.6674846953065606E-6</v>
      </c>
      <c r="P1010" s="101"/>
      <c r="R1010" s="90">
        <f t="shared" si="31"/>
        <v>0</v>
      </c>
    </row>
    <row r="1011" spans="2:18" x14ac:dyDescent="0.25">
      <c r="B1011" s="127"/>
      <c r="C1011" s="127"/>
      <c r="D1011" s="106" t="s">
        <v>10622</v>
      </c>
      <c r="E1011" s="106" t="s">
        <v>9730</v>
      </c>
      <c r="F1011" s="47">
        <v>7</v>
      </c>
      <c r="G1011" s="47">
        <v>7</v>
      </c>
      <c r="H1011" s="47">
        <v>7</v>
      </c>
      <c r="I1011" s="79">
        <v>1</v>
      </c>
      <c r="J1011" s="47">
        <v>3</v>
      </c>
      <c r="K1011" s="47">
        <v>3</v>
      </c>
      <c r="L1011" s="47">
        <v>0</v>
      </c>
      <c r="M1011" s="79">
        <v>0</v>
      </c>
      <c r="O1011" s="90">
        <f t="shared" si="30"/>
        <v>2.6674846953065606E-6</v>
      </c>
      <c r="P1011" s="101"/>
      <c r="R1011" s="90">
        <f t="shared" si="31"/>
        <v>0</v>
      </c>
    </row>
    <row r="1012" spans="2:18" x14ac:dyDescent="0.25">
      <c r="B1012" s="127"/>
      <c r="C1012" s="127"/>
      <c r="D1012" s="106" t="s">
        <v>10623</v>
      </c>
      <c r="E1012" s="106" t="s">
        <v>9776</v>
      </c>
      <c r="F1012" s="47">
        <v>1</v>
      </c>
      <c r="G1012" s="47">
        <v>1</v>
      </c>
      <c r="H1012" s="47">
        <v>1</v>
      </c>
      <c r="I1012" s="79">
        <v>1</v>
      </c>
      <c r="J1012" s="47">
        <v>2</v>
      </c>
      <c r="K1012" s="47">
        <v>2</v>
      </c>
      <c r="L1012" s="47">
        <v>0</v>
      </c>
      <c r="M1012" s="79">
        <v>0</v>
      </c>
      <c r="O1012" s="90">
        <f t="shared" si="30"/>
        <v>2.6674846953065606E-6</v>
      </c>
      <c r="P1012" s="101"/>
      <c r="R1012" s="90">
        <f t="shared" si="31"/>
        <v>0</v>
      </c>
    </row>
    <row r="1013" spans="2:18" x14ac:dyDescent="0.25">
      <c r="B1013" s="127"/>
      <c r="C1013" s="127"/>
      <c r="D1013" s="106" t="s">
        <v>10624</v>
      </c>
      <c r="E1013" s="106" t="s">
        <v>9776</v>
      </c>
      <c r="F1013" s="47">
        <v>1</v>
      </c>
      <c r="G1013" s="47">
        <v>1</v>
      </c>
      <c r="H1013" s="47">
        <v>1</v>
      </c>
      <c r="I1013" s="79">
        <v>1</v>
      </c>
      <c r="J1013" s="47">
        <v>2</v>
      </c>
      <c r="K1013" s="47">
        <v>2</v>
      </c>
      <c r="L1013" s="47">
        <v>0</v>
      </c>
      <c r="M1013" s="79">
        <v>0</v>
      </c>
      <c r="O1013" s="90">
        <f t="shared" si="30"/>
        <v>2.6674846953065606E-6</v>
      </c>
      <c r="P1013" s="101"/>
      <c r="R1013" s="90">
        <f t="shared" si="31"/>
        <v>0</v>
      </c>
    </row>
    <row r="1014" spans="2:18" x14ac:dyDescent="0.25">
      <c r="B1014" s="127"/>
      <c r="C1014" s="127"/>
      <c r="D1014" s="106" t="s">
        <v>10625</v>
      </c>
      <c r="E1014" s="106" t="s">
        <v>9725</v>
      </c>
      <c r="F1014" s="47">
        <v>1</v>
      </c>
      <c r="G1014" s="47">
        <v>1</v>
      </c>
      <c r="H1014" s="47">
        <v>1</v>
      </c>
      <c r="I1014" s="79">
        <v>1</v>
      </c>
      <c r="J1014" s="47">
        <v>2</v>
      </c>
      <c r="K1014" s="47">
        <v>2</v>
      </c>
      <c r="L1014" s="47">
        <v>0</v>
      </c>
      <c r="M1014" s="79">
        <v>0</v>
      </c>
      <c r="O1014" s="90">
        <f t="shared" si="30"/>
        <v>2.6674846953065606E-6</v>
      </c>
      <c r="P1014" s="101"/>
      <c r="R1014" s="90">
        <f t="shared" si="31"/>
        <v>0</v>
      </c>
    </row>
    <row r="1015" spans="2:18" x14ac:dyDescent="0.25">
      <c r="B1015" s="127"/>
      <c r="C1015" s="127"/>
      <c r="D1015" s="106" t="s">
        <v>10626</v>
      </c>
      <c r="E1015" s="106" t="s">
        <v>9730</v>
      </c>
      <c r="F1015" s="47">
        <v>8</v>
      </c>
      <c r="G1015" s="47">
        <v>8</v>
      </c>
      <c r="H1015" s="47">
        <v>8</v>
      </c>
      <c r="I1015" s="79">
        <v>1</v>
      </c>
      <c r="J1015" s="47">
        <v>3</v>
      </c>
      <c r="K1015" s="47">
        <v>3</v>
      </c>
      <c r="L1015" s="47">
        <v>0</v>
      </c>
      <c r="M1015" s="79">
        <v>0</v>
      </c>
      <c r="O1015" s="90">
        <f t="shared" si="30"/>
        <v>2.6674846953065606E-6</v>
      </c>
      <c r="P1015" s="101"/>
      <c r="R1015" s="90">
        <f t="shared" si="31"/>
        <v>0</v>
      </c>
    </row>
    <row r="1016" spans="2:18" x14ac:dyDescent="0.25">
      <c r="B1016" s="127"/>
      <c r="C1016" s="127"/>
      <c r="D1016" s="106" t="s">
        <v>10627</v>
      </c>
      <c r="E1016" s="106" t="s">
        <v>9725</v>
      </c>
      <c r="F1016" s="47">
        <v>1</v>
      </c>
      <c r="G1016" s="47">
        <v>1</v>
      </c>
      <c r="H1016" s="47">
        <v>1</v>
      </c>
      <c r="I1016" s="79">
        <v>1</v>
      </c>
      <c r="J1016" s="47">
        <v>2</v>
      </c>
      <c r="K1016" s="47">
        <v>2</v>
      </c>
      <c r="L1016" s="47">
        <v>0</v>
      </c>
      <c r="M1016" s="79">
        <v>0</v>
      </c>
      <c r="O1016" s="90">
        <f t="shared" si="30"/>
        <v>2.6674846953065606E-6</v>
      </c>
      <c r="P1016" s="101"/>
      <c r="R1016" s="90">
        <f t="shared" si="31"/>
        <v>0</v>
      </c>
    </row>
    <row r="1017" spans="2:18" x14ac:dyDescent="0.25">
      <c r="B1017" s="127"/>
      <c r="C1017" s="127"/>
      <c r="D1017" s="106" t="s">
        <v>10628</v>
      </c>
      <c r="E1017" s="106" t="s">
        <v>9725</v>
      </c>
      <c r="F1017" s="47">
        <v>1</v>
      </c>
      <c r="G1017" s="47">
        <v>1</v>
      </c>
      <c r="H1017" s="47">
        <v>1</v>
      </c>
      <c r="I1017" s="79">
        <v>1</v>
      </c>
      <c r="J1017" s="47">
        <v>2</v>
      </c>
      <c r="K1017" s="47">
        <v>2</v>
      </c>
      <c r="L1017" s="47">
        <v>0</v>
      </c>
      <c r="M1017" s="79">
        <v>0</v>
      </c>
      <c r="O1017" s="90">
        <f t="shared" si="30"/>
        <v>2.6674846953065606E-6</v>
      </c>
      <c r="P1017" s="101"/>
      <c r="R1017" s="90">
        <f t="shared" si="31"/>
        <v>0</v>
      </c>
    </row>
    <row r="1018" spans="2:18" x14ac:dyDescent="0.25">
      <c r="B1018" s="127"/>
      <c r="C1018" s="127"/>
      <c r="D1018" s="106" t="s">
        <v>10629</v>
      </c>
      <c r="E1018" s="106" t="s">
        <v>9725</v>
      </c>
      <c r="F1018" s="47">
        <v>1</v>
      </c>
      <c r="G1018" s="47">
        <v>1</v>
      </c>
      <c r="H1018" s="47">
        <v>1</v>
      </c>
      <c r="I1018" s="79">
        <v>1</v>
      </c>
      <c r="J1018" s="47">
        <v>2</v>
      </c>
      <c r="K1018" s="47">
        <v>2</v>
      </c>
      <c r="L1018" s="47">
        <v>0</v>
      </c>
      <c r="M1018" s="79">
        <v>0</v>
      </c>
      <c r="O1018" s="90">
        <f t="shared" si="30"/>
        <v>2.6674846953065606E-6</v>
      </c>
      <c r="P1018" s="101"/>
      <c r="R1018" s="90">
        <f t="shared" si="31"/>
        <v>0</v>
      </c>
    </row>
    <row r="1019" spans="2:18" x14ac:dyDescent="0.25">
      <c r="B1019" s="127"/>
      <c r="C1019" s="127"/>
      <c r="D1019" s="106" t="s">
        <v>10630</v>
      </c>
      <c r="E1019" s="106" t="s">
        <v>9725</v>
      </c>
      <c r="F1019" s="47">
        <v>1</v>
      </c>
      <c r="G1019" s="47">
        <v>1</v>
      </c>
      <c r="H1019" s="47">
        <v>1</v>
      </c>
      <c r="I1019" s="79">
        <v>1</v>
      </c>
      <c r="J1019" s="47">
        <v>2</v>
      </c>
      <c r="K1019" s="47">
        <v>2</v>
      </c>
      <c r="L1019" s="47">
        <v>0</v>
      </c>
      <c r="M1019" s="79">
        <v>0</v>
      </c>
      <c r="O1019" s="90">
        <f t="shared" si="30"/>
        <v>2.6674846953065606E-6</v>
      </c>
      <c r="P1019" s="101"/>
      <c r="R1019" s="90">
        <f t="shared" si="31"/>
        <v>0</v>
      </c>
    </row>
    <row r="1020" spans="2:18" x14ac:dyDescent="0.25">
      <c r="B1020" s="127"/>
      <c r="C1020" s="127"/>
      <c r="D1020" s="106" t="s">
        <v>10631</v>
      </c>
      <c r="E1020" s="106" t="s">
        <v>10145</v>
      </c>
      <c r="F1020" s="47">
        <v>20</v>
      </c>
      <c r="G1020" s="47">
        <v>20</v>
      </c>
      <c r="H1020" s="47">
        <v>20</v>
      </c>
      <c r="I1020" s="79">
        <v>1</v>
      </c>
      <c r="J1020" s="47">
        <v>6</v>
      </c>
      <c r="K1020" s="47">
        <v>6</v>
      </c>
      <c r="L1020" s="47">
        <v>0</v>
      </c>
      <c r="M1020" s="79">
        <v>0</v>
      </c>
      <c r="O1020" s="90">
        <f t="shared" si="30"/>
        <v>2.6674846953065606E-6</v>
      </c>
      <c r="P1020" s="101"/>
      <c r="R1020" s="90">
        <f t="shared" si="31"/>
        <v>0</v>
      </c>
    </row>
    <row r="1021" spans="2:18" x14ac:dyDescent="0.25">
      <c r="B1021" s="127"/>
      <c r="C1021" s="127"/>
      <c r="D1021" s="106" t="s">
        <v>10632</v>
      </c>
      <c r="E1021" s="106" t="s">
        <v>9730</v>
      </c>
      <c r="F1021" s="47">
        <v>2</v>
      </c>
      <c r="G1021" s="47">
        <v>2</v>
      </c>
      <c r="H1021" s="47">
        <v>2</v>
      </c>
      <c r="I1021" s="79">
        <v>2</v>
      </c>
      <c r="J1021" s="47">
        <v>0</v>
      </c>
      <c r="K1021" s="47">
        <v>0</v>
      </c>
      <c r="L1021" s="47">
        <v>0</v>
      </c>
      <c r="M1021" s="79">
        <v>0</v>
      </c>
      <c r="O1021" s="90">
        <f t="shared" si="30"/>
        <v>5.3349693906131213E-6</v>
      </c>
      <c r="P1021" s="101"/>
      <c r="R1021" s="90">
        <f t="shared" si="31"/>
        <v>0</v>
      </c>
    </row>
    <row r="1022" spans="2:18" x14ac:dyDescent="0.25">
      <c r="B1022" s="127"/>
      <c r="C1022" s="127"/>
      <c r="D1022" s="106" t="s">
        <v>10633</v>
      </c>
      <c r="E1022" s="106" t="s">
        <v>9767</v>
      </c>
      <c r="F1022" s="47">
        <v>12</v>
      </c>
      <c r="G1022" s="47">
        <v>12</v>
      </c>
      <c r="H1022" s="47">
        <v>12</v>
      </c>
      <c r="I1022" s="79">
        <v>3</v>
      </c>
      <c r="J1022" s="47">
        <v>3</v>
      </c>
      <c r="K1022" s="47">
        <v>3</v>
      </c>
      <c r="L1022" s="47">
        <v>0</v>
      </c>
      <c r="M1022" s="79">
        <v>1</v>
      </c>
      <c r="O1022" s="90">
        <f t="shared" si="30"/>
        <v>8.0024540859196824E-6</v>
      </c>
      <c r="P1022" s="101"/>
      <c r="R1022" s="90">
        <f t="shared" si="31"/>
        <v>1.6773851578251694E-6</v>
      </c>
    </row>
    <row r="1023" spans="2:18" x14ac:dyDescent="0.25">
      <c r="B1023" s="127"/>
      <c r="C1023" s="127"/>
      <c r="D1023" s="106" t="s">
        <v>10634</v>
      </c>
      <c r="E1023" s="106" t="s">
        <v>10635</v>
      </c>
      <c r="F1023" s="47">
        <v>2</v>
      </c>
      <c r="G1023" s="47">
        <v>2</v>
      </c>
      <c r="H1023" s="47">
        <v>2</v>
      </c>
      <c r="I1023" s="79">
        <v>1</v>
      </c>
      <c r="J1023" s="47">
        <v>3</v>
      </c>
      <c r="K1023" s="47">
        <v>3</v>
      </c>
      <c r="L1023" s="47">
        <v>0</v>
      </c>
      <c r="M1023" s="79">
        <v>0</v>
      </c>
      <c r="O1023" s="90">
        <f t="shared" si="30"/>
        <v>2.6674846953065606E-6</v>
      </c>
      <c r="P1023" s="101"/>
      <c r="R1023" s="90">
        <f t="shared" si="31"/>
        <v>0</v>
      </c>
    </row>
    <row r="1024" spans="2:18" x14ac:dyDescent="0.25">
      <c r="B1024" s="127"/>
      <c r="C1024" s="127"/>
      <c r="D1024" s="106" t="s">
        <v>10636</v>
      </c>
      <c r="E1024" s="106" t="s">
        <v>10635</v>
      </c>
      <c r="F1024" s="47">
        <v>2</v>
      </c>
      <c r="G1024" s="47">
        <v>2</v>
      </c>
      <c r="H1024" s="47">
        <v>2</v>
      </c>
      <c r="I1024" s="79">
        <v>1</v>
      </c>
      <c r="J1024" s="47">
        <v>3</v>
      </c>
      <c r="K1024" s="47">
        <v>3</v>
      </c>
      <c r="L1024" s="47">
        <v>0</v>
      </c>
      <c r="M1024" s="79">
        <v>0</v>
      </c>
      <c r="O1024" s="90">
        <f t="shared" si="30"/>
        <v>2.6674846953065606E-6</v>
      </c>
      <c r="P1024" s="101"/>
      <c r="R1024" s="90">
        <f t="shared" si="31"/>
        <v>0</v>
      </c>
    </row>
    <row r="1025" spans="2:18" x14ac:dyDescent="0.25">
      <c r="B1025" s="127"/>
      <c r="C1025" s="127"/>
      <c r="D1025" s="106" t="s">
        <v>10637</v>
      </c>
      <c r="E1025" s="106" t="s">
        <v>9743</v>
      </c>
      <c r="F1025" s="47">
        <v>17</v>
      </c>
      <c r="G1025" s="47">
        <v>17</v>
      </c>
      <c r="H1025" s="47">
        <v>17</v>
      </c>
      <c r="I1025" s="79">
        <v>0</v>
      </c>
      <c r="J1025" s="47">
        <v>2</v>
      </c>
      <c r="K1025" s="47">
        <v>2</v>
      </c>
      <c r="L1025" s="47">
        <v>0</v>
      </c>
      <c r="M1025" s="79">
        <v>2</v>
      </c>
      <c r="O1025" s="90">
        <f t="shared" si="30"/>
        <v>0</v>
      </c>
      <c r="P1025" s="101"/>
      <c r="R1025" s="90">
        <f t="shared" si="31"/>
        <v>3.3547703156503388E-6</v>
      </c>
    </row>
    <row r="1026" spans="2:18" x14ac:dyDescent="0.25">
      <c r="B1026" s="127"/>
      <c r="C1026" s="127"/>
      <c r="D1026" s="106" t="s">
        <v>10638</v>
      </c>
      <c r="E1026" s="106" t="s">
        <v>9730</v>
      </c>
      <c r="F1026" s="47">
        <v>14</v>
      </c>
      <c r="G1026" s="47">
        <v>14</v>
      </c>
      <c r="H1026" s="47">
        <v>14</v>
      </c>
      <c r="I1026" s="79">
        <v>1</v>
      </c>
      <c r="J1026" s="47">
        <v>9</v>
      </c>
      <c r="K1026" s="47">
        <v>9</v>
      </c>
      <c r="L1026" s="47">
        <v>0</v>
      </c>
      <c r="M1026" s="79">
        <v>0</v>
      </c>
      <c r="O1026" s="90">
        <f t="shared" si="30"/>
        <v>2.6674846953065606E-6</v>
      </c>
      <c r="P1026" s="101"/>
      <c r="R1026" s="90">
        <f t="shared" si="31"/>
        <v>0</v>
      </c>
    </row>
    <row r="1027" spans="2:18" x14ac:dyDescent="0.25">
      <c r="B1027" s="127"/>
      <c r="C1027" s="127"/>
      <c r="D1027" s="106" t="s">
        <v>10639</v>
      </c>
      <c r="E1027" s="106" t="s">
        <v>9743</v>
      </c>
      <c r="F1027" s="47">
        <v>7</v>
      </c>
      <c r="G1027" s="47">
        <v>7</v>
      </c>
      <c r="H1027" s="47">
        <v>7</v>
      </c>
      <c r="I1027" s="79">
        <v>0</v>
      </c>
      <c r="J1027" s="47">
        <v>1</v>
      </c>
      <c r="K1027" s="47">
        <v>1</v>
      </c>
      <c r="L1027" s="47">
        <v>0</v>
      </c>
      <c r="M1027" s="79">
        <v>1</v>
      </c>
      <c r="O1027" s="90">
        <f t="shared" si="30"/>
        <v>0</v>
      </c>
      <c r="P1027" s="101"/>
      <c r="R1027" s="90">
        <f t="shared" si="31"/>
        <v>1.6773851578251694E-6</v>
      </c>
    </row>
    <row r="1028" spans="2:18" x14ac:dyDescent="0.25">
      <c r="B1028" s="127"/>
      <c r="C1028" s="127"/>
      <c r="D1028" s="106" t="s">
        <v>10640</v>
      </c>
      <c r="E1028" s="106" t="s">
        <v>9743</v>
      </c>
      <c r="F1028" s="47">
        <v>8</v>
      </c>
      <c r="G1028" s="47">
        <v>8</v>
      </c>
      <c r="H1028" s="47">
        <v>8</v>
      </c>
      <c r="I1028" s="79">
        <v>0</v>
      </c>
      <c r="J1028" s="47">
        <v>6</v>
      </c>
      <c r="K1028" s="47">
        <v>6</v>
      </c>
      <c r="L1028" s="47">
        <v>0</v>
      </c>
      <c r="M1028" s="79">
        <v>4</v>
      </c>
      <c r="O1028" s="90">
        <f t="shared" si="30"/>
        <v>0</v>
      </c>
      <c r="P1028" s="101"/>
      <c r="R1028" s="90">
        <f t="shared" si="31"/>
        <v>6.7095406313006776E-6</v>
      </c>
    </row>
    <row r="1029" spans="2:18" x14ac:dyDescent="0.25">
      <c r="B1029" s="127"/>
      <c r="C1029" s="127"/>
      <c r="D1029" s="106" t="s">
        <v>10641</v>
      </c>
      <c r="E1029" s="106" t="s">
        <v>9730</v>
      </c>
      <c r="F1029" s="47">
        <v>9</v>
      </c>
      <c r="G1029" s="47">
        <v>9</v>
      </c>
      <c r="H1029" s="47">
        <v>9</v>
      </c>
      <c r="I1029" s="79">
        <v>2</v>
      </c>
      <c r="J1029" s="47">
        <v>5</v>
      </c>
      <c r="K1029" s="47">
        <v>5</v>
      </c>
      <c r="L1029" s="47">
        <v>0</v>
      </c>
      <c r="M1029" s="79">
        <v>0</v>
      </c>
      <c r="O1029" s="90">
        <f t="shared" si="30"/>
        <v>5.3349693906131213E-6</v>
      </c>
      <c r="P1029" s="101"/>
      <c r="R1029" s="90">
        <f t="shared" si="31"/>
        <v>0</v>
      </c>
    </row>
    <row r="1030" spans="2:18" x14ac:dyDescent="0.25">
      <c r="B1030" s="127"/>
      <c r="C1030" s="127"/>
      <c r="D1030" s="106" t="s">
        <v>10642</v>
      </c>
      <c r="E1030" s="106" t="s">
        <v>9730</v>
      </c>
      <c r="F1030" s="47">
        <v>8</v>
      </c>
      <c r="G1030" s="47">
        <v>8</v>
      </c>
      <c r="H1030" s="47">
        <v>8</v>
      </c>
      <c r="I1030" s="79">
        <v>1</v>
      </c>
      <c r="J1030" s="47">
        <v>5</v>
      </c>
      <c r="K1030" s="47">
        <v>5</v>
      </c>
      <c r="L1030" s="47">
        <v>0</v>
      </c>
      <c r="M1030" s="79">
        <v>0</v>
      </c>
      <c r="O1030" s="90">
        <f t="shared" si="30"/>
        <v>2.6674846953065606E-6</v>
      </c>
      <c r="P1030" s="101"/>
      <c r="R1030" s="90">
        <f t="shared" si="31"/>
        <v>0</v>
      </c>
    </row>
    <row r="1031" spans="2:18" x14ac:dyDescent="0.25">
      <c r="B1031" s="127"/>
      <c r="C1031" s="127"/>
      <c r="D1031" s="106" t="s">
        <v>10643</v>
      </c>
      <c r="E1031" s="106"/>
      <c r="F1031" s="47">
        <v>0</v>
      </c>
      <c r="G1031" s="47">
        <v>0</v>
      </c>
      <c r="H1031" s="47">
        <v>0</v>
      </c>
      <c r="I1031" s="79">
        <v>0</v>
      </c>
      <c r="J1031" s="47">
        <v>7</v>
      </c>
      <c r="K1031" s="47">
        <v>7</v>
      </c>
      <c r="L1031" s="47">
        <v>0</v>
      </c>
      <c r="M1031" s="79">
        <v>1</v>
      </c>
      <c r="O1031" s="90">
        <f t="shared" ref="O1031:O1094" si="32">I1031/$O$3</f>
        <v>0</v>
      </c>
      <c r="P1031" s="101"/>
      <c r="R1031" s="90">
        <f t="shared" ref="R1031:R1094" si="33">M1031/$R$3</f>
        <v>1.6773851578251694E-6</v>
      </c>
    </row>
    <row r="1032" spans="2:18" x14ac:dyDescent="0.25">
      <c r="B1032" s="127"/>
      <c r="C1032" s="127"/>
      <c r="D1032" s="106" t="s">
        <v>10644</v>
      </c>
      <c r="E1032" s="106" t="s">
        <v>9743</v>
      </c>
      <c r="F1032" s="47">
        <v>14</v>
      </c>
      <c r="G1032" s="47">
        <v>14</v>
      </c>
      <c r="H1032" s="47">
        <v>14</v>
      </c>
      <c r="I1032" s="79">
        <v>0</v>
      </c>
      <c r="J1032" s="47">
        <v>2</v>
      </c>
      <c r="K1032" s="47">
        <v>2</v>
      </c>
      <c r="L1032" s="47">
        <v>0</v>
      </c>
      <c r="M1032" s="79">
        <v>1</v>
      </c>
      <c r="O1032" s="90">
        <f t="shared" si="32"/>
        <v>0</v>
      </c>
      <c r="P1032" s="101"/>
      <c r="R1032" s="90">
        <f t="shared" si="33"/>
        <v>1.6773851578251694E-6</v>
      </c>
    </row>
    <row r="1033" spans="2:18" x14ac:dyDescent="0.25">
      <c r="B1033" s="127"/>
      <c r="C1033" s="127"/>
      <c r="D1033" s="106" t="s">
        <v>10645</v>
      </c>
      <c r="E1033" s="106" t="s">
        <v>9725</v>
      </c>
      <c r="F1033" s="47">
        <v>1</v>
      </c>
      <c r="G1033" s="47">
        <v>1</v>
      </c>
      <c r="H1033" s="47">
        <v>1</v>
      </c>
      <c r="I1033" s="79">
        <v>1</v>
      </c>
      <c r="J1033" s="47">
        <v>2</v>
      </c>
      <c r="K1033" s="47">
        <v>2</v>
      </c>
      <c r="L1033" s="47">
        <v>0</v>
      </c>
      <c r="M1033" s="79">
        <v>0</v>
      </c>
      <c r="O1033" s="90">
        <f t="shared" si="32"/>
        <v>2.6674846953065606E-6</v>
      </c>
      <c r="P1033" s="101"/>
      <c r="R1033" s="90">
        <f t="shared" si="33"/>
        <v>0</v>
      </c>
    </row>
    <row r="1034" spans="2:18" x14ac:dyDescent="0.25">
      <c r="B1034" s="127"/>
      <c r="C1034" s="127"/>
      <c r="D1034" s="106" t="s">
        <v>10646</v>
      </c>
      <c r="E1034" s="106" t="s">
        <v>9725</v>
      </c>
      <c r="F1034" s="47">
        <v>2</v>
      </c>
      <c r="G1034" s="47">
        <v>2</v>
      </c>
      <c r="H1034" s="47">
        <v>2</v>
      </c>
      <c r="I1034" s="79">
        <v>2</v>
      </c>
      <c r="J1034" s="47">
        <v>3</v>
      </c>
      <c r="K1034" s="47">
        <v>3</v>
      </c>
      <c r="L1034" s="47">
        <v>0</v>
      </c>
      <c r="M1034" s="79">
        <v>0</v>
      </c>
      <c r="O1034" s="90">
        <f t="shared" si="32"/>
        <v>5.3349693906131213E-6</v>
      </c>
      <c r="P1034" s="101"/>
      <c r="R1034" s="90">
        <f t="shared" si="33"/>
        <v>0</v>
      </c>
    </row>
    <row r="1035" spans="2:18" x14ac:dyDescent="0.25">
      <c r="B1035" s="127"/>
      <c r="C1035" s="127"/>
      <c r="D1035" s="106" t="s">
        <v>10647</v>
      </c>
      <c r="E1035" s="106" t="s">
        <v>9776</v>
      </c>
      <c r="F1035" s="47">
        <v>2</v>
      </c>
      <c r="G1035" s="47">
        <v>2</v>
      </c>
      <c r="H1035" s="47">
        <v>2</v>
      </c>
      <c r="I1035" s="79">
        <v>1</v>
      </c>
      <c r="J1035" s="47">
        <v>2</v>
      </c>
      <c r="K1035" s="47">
        <v>2</v>
      </c>
      <c r="L1035" s="47">
        <v>0</v>
      </c>
      <c r="M1035" s="79">
        <v>0</v>
      </c>
      <c r="O1035" s="90">
        <f t="shared" si="32"/>
        <v>2.6674846953065606E-6</v>
      </c>
      <c r="P1035" s="101"/>
      <c r="R1035" s="90">
        <f t="shared" si="33"/>
        <v>0</v>
      </c>
    </row>
    <row r="1036" spans="2:18" x14ac:dyDescent="0.25">
      <c r="B1036" s="127"/>
      <c r="C1036" s="127"/>
      <c r="D1036" s="106" t="s">
        <v>10648</v>
      </c>
      <c r="E1036" s="106" t="s">
        <v>9725</v>
      </c>
      <c r="F1036" s="47">
        <v>2</v>
      </c>
      <c r="G1036" s="47">
        <v>2</v>
      </c>
      <c r="H1036" s="47">
        <v>2</v>
      </c>
      <c r="I1036" s="79">
        <v>1</v>
      </c>
      <c r="J1036" s="47">
        <v>3</v>
      </c>
      <c r="K1036" s="47">
        <v>3</v>
      </c>
      <c r="L1036" s="47">
        <v>0</v>
      </c>
      <c r="M1036" s="79">
        <v>0</v>
      </c>
      <c r="O1036" s="90">
        <f t="shared" si="32"/>
        <v>2.6674846953065606E-6</v>
      </c>
      <c r="P1036" s="101"/>
      <c r="R1036" s="90">
        <f t="shared" si="33"/>
        <v>0</v>
      </c>
    </row>
    <row r="1037" spans="2:18" x14ac:dyDescent="0.25">
      <c r="B1037" s="127"/>
      <c r="C1037" s="127"/>
      <c r="D1037" s="106" t="s">
        <v>10649</v>
      </c>
      <c r="E1037" s="106" t="s">
        <v>9730</v>
      </c>
      <c r="F1037" s="47">
        <v>3</v>
      </c>
      <c r="G1037" s="47">
        <v>3</v>
      </c>
      <c r="H1037" s="47">
        <v>3</v>
      </c>
      <c r="I1037" s="79">
        <v>3</v>
      </c>
      <c r="J1037" s="47">
        <v>1</v>
      </c>
      <c r="K1037" s="47">
        <v>1</v>
      </c>
      <c r="L1037" s="47">
        <v>0</v>
      </c>
      <c r="M1037" s="79">
        <v>0</v>
      </c>
      <c r="O1037" s="90">
        <f t="shared" si="32"/>
        <v>8.0024540859196824E-6</v>
      </c>
      <c r="P1037" s="101"/>
      <c r="R1037" s="90">
        <f t="shared" si="33"/>
        <v>0</v>
      </c>
    </row>
    <row r="1038" spans="2:18" x14ac:dyDescent="0.25">
      <c r="B1038" s="127"/>
      <c r="C1038" s="127"/>
      <c r="D1038" s="106" t="s">
        <v>10650</v>
      </c>
      <c r="E1038" s="106" t="s">
        <v>9730</v>
      </c>
      <c r="F1038" s="47">
        <v>24</v>
      </c>
      <c r="G1038" s="47">
        <v>24</v>
      </c>
      <c r="H1038" s="47">
        <v>24</v>
      </c>
      <c r="I1038" s="79">
        <v>2</v>
      </c>
      <c r="J1038" s="47">
        <v>11</v>
      </c>
      <c r="K1038" s="47">
        <v>11</v>
      </c>
      <c r="L1038" s="47">
        <v>0</v>
      </c>
      <c r="M1038" s="79">
        <v>0</v>
      </c>
      <c r="O1038" s="90">
        <f t="shared" si="32"/>
        <v>5.3349693906131213E-6</v>
      </c>
      <c r="P1038" s="101"/>
      <c r="R1038" s="90">
        <f t="shared" si="33"/>
        <v>0</v>
      </c>
    </row>
    <row r="1039" spans="2:18" x14ac:dyDescent="0.25">
      <c r="B1039" s="127"/>
      <c r="C1039" s="127"/>
      <c r="D1039" s="106" t="s">
        <v>10651</v>
      </c>
      <c r="E1039" s="106" t="s">
        <v>9730</v>
      </c>
      <c r="F1039" s="47">
        <v>7</v>
      </c>
      <c r="G1039" s="47">
        <v>7</v>
      </c>
      <c r="H1039" s="47">
        <v>7</v>
      </c>
      <c r="I1039" s="79">
        <v>3</v>
      </c>
      <c r="J1039" s="47">
        <v>4</v>
      </c>
      <c r="K1039" s="47">
        <v>4</v>
      </c>
      <c r="L1039" s="47">
        <v>0</v>
      </c>
      <c r="M1039" s="79">
        <v>0</v>
      </c>
      <c r="O1039" s="90">
        <f t="shared" si="32"/>
        <v>8.0024540859196824E-6</v>
      </c>
      <c r="P1039" s="101"/>
      <c r="R1039" s="90">
        <f t="shared" si="33"/>
        <v>0</v>
      </c>
    </row>
    <row r="1040" spans="2:18" x14ac:dyDescent="0.25">
      <c r="B1040" s="127"/>
      <c r="C1040" s="127"/>
      <c r="D1040" s="106" t="s">
        <v>10652</v>
      </c>
      <c r="E1040" s="106" t="s">
        <v>9725</v>
      </c>
      <c r="F1040" s="47">
        <v>1</v>
      </c>
      <c r="G1040" s="47">
        <v>1</v>
      </c>
      <c r="H1040" s="47">
        <v>1</v>
      </c>
      <c r="I1040" s="79">
        <v>1</v>
      </c>
      <c r="J1040" s="47">
        <v>2</v>
      </c>
      <c r="K1040" s="47">
        <v>2</v>
      </c>
      <c r="L1040" s="47">
        <v>0</v>
      </c>
      <c r="M1040" s="79">
        <v>0</v>
      </c>
      <c r="O1040" s="90">
        <f t="shared" si="32"/>
        <v>2.6674846953065606E-6</v>
      </c>
      <c r="P1040" s="101"/>
      <c r="R1040" s="90">
        <f t="shared" si="33"/>
        <v>0</v>
      </c>
    </row>
    <row r="1041" spans="2:18" x14ac:dyDescent="0.25">
      <c r="B1041" s="127"/>
      <c r="C1041" s="127"/>
      <c r="D1041" s="127" t="s">
        <v>10653</v>
      </c>
      <c r="E1041" s="106" t="s">
        <v>9725</v>
      </c>
      <c r="F1041" s="47">
        <v>8</v>
      </c>
      <c r="G1041" s="47">
        <v>8</v>
      </c>
      <c r="H1041" s="47">
        <v>8</v>
      </c>
      <c r="I1041" s="79">
        <v>1</v>
      </c>
      <c r="J1041" s="47">
        <v>7</v>
      </c>
      <c r="K1041" s="47">
        <v>7</v>
      </c>
      <c r="L1041" s="47">
        <v>0</v>
      </c>
      <c r="M1041" s="79">
        <v>1</v>
      </c>
      <c r="O1041" s="90">
        <f t="shared" si="32"/>
        <v>2.6674846953065606E-6</v>
      </c>
      <c r="P1041" s="101"/>
      <c r="R1041" s="90">
        <f t="shared" si="33"/>
        <v>1.6773851578251694E-6</v>
      </c>
    </row>
    <row r="1042" spans="2:18" x14ac:dyDescent="0.25">
      <c r="B1042" s="127"/>
      <c r="C1042" s="127"/>
      <c r="D1042" s="127"/>
      <c r="E1042" s="106" t="s">
        <v>9730</v>
      </c>
      <c r="F1042" s="47">
        <v>9</v>
      </c>
      <c r="G1042" s="47">
        <v>9</v>
      </c>
      <c r="H1042" s="47">
        <v>9</v>
      </c>
      <c r="I1042" s="79">
        <v>2</v>
      </c>
      <c r="J1042" s="47">
        <v>4</v>
      </c>
      <c r="K1042" s="47">
        <v>4</v>
      </c>
      <c r="L1042" s="47">
        <v>0</v>
      </c>
      <c r="M1042" s="79">
        <v>0</v>
      </c>
      <c r="O1042" s="90">
        <f t="shared" si="32"/>
        <v>5.3349693906131213E-6</v>
      </c>
      <c r="P1042" s="101"/>
      <c r="R1042" s="90">
        <f t="shared" si="33"/>
        <v>0</v>
      </c>
    </row>
    <row r="1043" spans="2:18" x14ac:dyDescent="0.25">
      <c r="B1043" s="127"/>
      <c r="C1043" s="127"/>
      <c r="D1043" s="106" t="s">
        <v>10654</v>
      </c>
      <c r="E1043" s="106" t="s">
        <v>9725</v>
      </c>
      <c r="F1043" s="47">
        <v>2</v>
      </c>
      <c r="G1043" s="47">
        <v>2</v>
      </c>
      <c r="H1043" s="47">
        <v>2</v>
      </c>
      <c r="I1043" s="79">
        <v>1</v>
      </c>
      <c r="J1043" s="47">
        <v>3</v>
      </c>
      <c r="K1043" s="47">
        <v>3</v>
      </c>
      <c r="L1043" s="47">
        <v>0</v>
      </c>
      <c r="M1043" s="79">
        <v>0</v>
      </c>
      <c r="O1043" s="90">
        <f t="shared" si="32"/>
        <v>2.6674846953065606E-6</v>
      </c>
      <c r="P1043" s="101"/>
      <c r="R1043" s="90">
        <f t="shared" si="33"/>
        <v>0</v>
      </c>
    </row>
    <row r="1044" spans="2:18" x14ac:dyDescent="0.25">
      <c r="B1044" s="127"/>
      <c r="C1044" s="127"/>
      <c r="D1044" s="106" t="s">
        <v>10655</v>
      </c>
      <c r="E1044" s="106" t="s">
        <v>9776</v>
      </c>
      <c r="F1044" s="47">
        <v>1</v>
      </c>
      <c r="G1044" s="47">
        <v>1</v>
      </c>
      <c r="H1044" s="47">
        <v>1</v>
      </c>
      <c r="I1044" s="79">
        <v>1</v>
      </c>
      <c r="J1044" s="47">
        <v>2</v>
      </c>
      <c r="K1044" s="47">
        <v>2</v>
      </c>
      <c r="L1044" s="47">
        <v>0</v>
      </c>
      <c r="M1044" s="79">
        <v>0</v>
      </c>
      <c r="O1044" s="90">
        <f t="shared" si="32"/>
        <v>2.6674846953065606E-6</v>
      </c>
      <c r="P1044" s="101"/>
      <c r="R1044" s="90">
        <f t="shared" si="33"/>
        <v>0</v>
      </c>
    </row>
    <row r="1045" spans="2:18" x14ac:dyDescent="0.25">
      <c r="B1045" s="127"/>
      <c r="C1045" s="127"/>
      <c r="D1045" s="106" t="s">
        <v>10656</v>
      </c>
      <c r="E1045" s="106" t="s">
        <v>9730</v>
      </c>
      <c r="F1045" s="47">
        <v>6</v>
      </c>
      <c r="G1045" s="47">
        <v>6</v>
      </c>
      <c r="H1045" s="47">
        <v>6</v>
      </c>
      <c r="I1045" s="79">
        <v>1</v>
      </c>
      <c r="J1045" s="47">
        <v>3</v>
      </c>
      <c r="K1045" s="47">
        <v>3</v>
      </c>
      <c r="L1045" s="47">
        <v>0</v>
      </c>
      <c r="M1045" s="79">
        <v>0</v>
      </c>
      <c r="O1045" s="90">
        <f t="shared" si="32"/>
        <v>2.6674846953065606E-6</v>
      </c>
      <c r="P1045" s="101"/>
      <c r="R1045" s="90">
        <f t="shared" si="33"/>
        <v>0</v>
      </c>
    </row>
    <row r="1046" spans="2:18" x14ac:dyDescent="0.25">
      <c r="B1046" s="127"/>
      <c r="C1046" s="127"/>
      <c r="D1046" s="106" t="s">
        <v>10657</v>
      </c>
      <c r="E1046" s="106"/>
      <c r="F1046" s="47">
        <v>0</v>
      </c>
      <c r="G1046" s="47">
        <v>0</v>
      </c>
      <c r="H1046" s="47">
        <v>0</v>
      </c>
      <c r="I1046" s="79">
        <v>0</v>
      </c>
      <c r="J1046" s="47">
        <v>7</v>
      </c>
      <c r="K1046" s="47">
        <v>7</v>
      </c>
      <c r="L1046" s="47">
        <v>0</v>
      </c>
      <c r="M1046" s="79">
        <v>1</v>
      </c>
      <c r="O1046" s="90">
        <f t="shared" si="32"/>
        <v>0</v>
      </c>
      <c r="P1046" s="101"/>
      <c r="R1046" s="90">
        <f t="shared" si="33"/>
        <v>1.6773851578251694E-6</v>
      </c>
    </row>
    <row r="1047" spans="2:18" x14ac:dyDescent="0.25">
      <c r="B1047" s="127"/>
      <c r="C1047" s="127"/>
      <c r="D1047" s="106" t="s">
        <v>10658</v>
      </c>
      <c r="E1047" s="106" t="s">
        <v>9730</v>
      </c>
      <c r="F1047" s="47">
        <v>4</v>
      </c>
      <c r="G1047" s="47">
        <v>4</v>
      </c>
      <c r="H1047" s="47">
        <v>4</v>
      </c>
      <c r="I1047" s="79">
        <v>1</v>
      </c>
      <c r="J1047" s="47">
        <v>1</v>
      </c>
      <c r="K1047" s="47">
        <v>1</v>
      </c>
      <c r="L1047" s="47">
        <v>0</v>
      </c>
      <c r="M1047" s="79">
        <v>0</v>
      </c>
      <c r="O1047" s="90">
        <f t="shared" si="32"/>
        <v>2.6674846953065606E-6</v>
      </c>
      <c r="P1047" s="101"/>
      <c r="R1047" s="90">
        <f t="shared" si="33"/>
        <v>0</v>
      </c>
    </row>
    <row r="1048" spans="2:18" x14ac:dyDescent="0.25">
      <c r="B1048" s="127"/>
      <c r="C1048" s="127"/>
      <c r="D1048" s="106" t="s">
        <v>10659</v>
      </c>
      <c r="E1048" s="106" t="s">
        <v>9941</v>
      </c>
      <c r="F1048" s="47">
        <v>23</v>
      </c>
      <c r="G1048" s="47">
        <v>23</v>
      </c>
      <c r="H1048" s="47">
        <v>23</v>
      </c>
      <c r="I1048" s="79">
        <v>7</v>
      </c>
      <c r="J1048" s="47">
        <v>6</v>
      </c>
      <c r="K1048" s="47">
        <v>6</v>
      </c>
      <c r="L1048" s="47">
        <v>0</v>
      </c>
      <c r="M1048" s="79">
        <v>0</v>
      </c>
      <c r="O1048" s="90">
        <f t="shared" si="32"/>
        <v>1.8672392867145923E-5</v>
      </c>
      <c r="P1048" s="101"/>
      <c r="R1048" s="90">
        <f t="shared" si="33"/>
        <v>0</v>
      </c>
    </row>
    <row r="1049" spans="2:18" x14ac:dyDescent="0.25">
      <c r="B1049" s="127"/>
      <c r="C1049" s="127"/>
      <c r="D1049" s="106" t="s">
        <v>10660</v>
      </c>
      <c r="E1049" s="106" t="s">
        <v>9725</v>
      </c>
      <c r="F1049" s="47">
        <v>2</v>
      </c>
      <c r="G1049" s="47">
        <v>2</v>
      </c>
      <c r="H1049" s="47">
        <v>2</v>
      </c>
      <c r="I1049" s="79">
        <v>1</v>
      </c>
      <c r="J1049" s="47">
        <v>3</v>
      </c>
      <c r="K1049" s="47">
        <v>3</v>
      </c>
      <c r="L1049" s="47">
        <v>0</v>
      </c>
      <c r="M1049" s="79">
        <v>0</v>
      </c>
      <c r="O1049" s="90">
        <f t="shared" si="32"/>
        <v>2.6674846953065606E-6</v>
      </c>
      <c r="P1049" s="101"/>
      <c r="R1049" s="90">
        <f t="shared" si="33"/>
        <v>0</v>
      </c>
    </row>
    <row r="1050" spans="2:18" x14ac:dyDescent="0.25">
      <c r="B1050" s="127"/>
      <c r="C1050" s="127"/>
      <c r="D1050" s="106" t="s">
        <v>10661</v>
      </c>
      <c r="E1050" s="106" t="s">
        <v>9730</v>
      </c>
      <c r="F1050" s="47">
        <v>25</v>
      </c>
      <c r="G1050" s="47">
        <v>25</v>
      </c>
      <c r="H1050" s="47">
        <v>25</v>
      </c>
      <c r="I1050" s="79">
        <v>10</v>
      </c>
      <c r="J1050" s="47">
        <v>5</v>
      </c>
      <c r="K1050" s="47">
        <v>5</v>
      </c>
      <c r="L1050" s="47">
        <v>0</v>
      </c>
      <c r="M1050" s="79">
        <v>0</v>
      </c>
      <c r="O1050" s="90">
        <f t="shared" si="32"/>
        <v>2.6674846953065606E-5</v>
      </c>
      <c r="P1050" s="101"/>
      <c r="R1050" s="90">
        <f t="shared" si="33"/>
        <v>0</v>
      </c>
    </row>
    <row r="1051" spans="2:18" x14ac:dyDescent="0.25">
      <c r="B1051" s="127"/>
      <c r="C1051" s="127"/>
      <c r="D1051" s="106" t="s">
        <v>10662</v>
      </c>
      <c r="E1051" s="106" t="s">
        <v>9730</v>
      </c>
      <c r="F1051" s="47">
        <v>1</v>
      </c>
      <c r="G1051" s="47">
        <v>1</v>
      </c>
      <c r="H1051" s="47">
        <v>1</v>
      </c>
      <c r="I1051" s="79">
        <v>1</v>
      </c>
      <c r="J1051" s="47">
        <v>3</v>
      </c>
      <c r="K1051" s="47">
        <v>3</v>
      </c>
      <c r="L1051" s="47">
        <v>0</v>
      </c>
      <c r="M1051" s="79">
        <v>0</v>
      </c>
      <c r="O1051" s="90">
        <f t="shared" si="32"/>
        <v>2.6674846953065606E-6</v>
      </c>
      <c r="P1051" s="101"/>
      <c r="R1051" s="90">
        <f t="shared" si="33"/>
        <v>0</v>
      </c>
    </row>
    <row r="1052" spans="2:18" x14ac:dyDescent="0.25">
      <c r="B1052" s="127"/>
      <c r="C1052" s="127"/>
      <c r="D1052" s="106" t="s">
        <v>10663</v>
      </c>
      <c r="E1052" s="106" t="s">
        <v>9730</v>
      </c>
      <c r="F1052" s="47">
        <v>12</v>
      </c>
      <c r="G1052" s="47">
        <v>12</v>
      </c>
      <c r="H1052" s="47">
        <v>12</v>
      </c>
      <c r="I1052" s="79">
        <v>0</v>
      </c>
      <c r="J1052" s="47">
        <v>4</v>
      </c>
      <c r="K1052" s="47">
        <v>4</v>
      </c>
      <c r="L1052" s="47">
        <v>0</v>
      </c>
      <c r="M1052" s="79">
        <v>1</v>
      </c>
      <c r="O1052" s="90">
        <f t="shared" si="32"/>
        <v>0</v>
      </c>
      <c r="P1052" s="101"/>
      <c r="R1052" s="90">
        <f t="shared" si="33"/>
        <v>1.6773851578251694E-6</v>
      </c>
    </row>
    <row r="1053" spans="2:18" x14ac:dyDescent="0.25">
      <c r="B1053" s="127"/>
      <c r="C1053" s="127"/>
      <c r="D1053" s="106" t="s">
        <v>10664</v>
      </c>
      <c r="E1053" s="106" t="s">
        <v>9730</v>
      </c>
      <c r="F1053" s="47">
        <v>15</v>
      </c>
      <c r="G1053" s="47">
        <v>15</v>
      </c>
      <c r="H1053" s="47">
        <v>15</v>
      </c>
      <c r="I1053" s="79">
        <v>0</v>
      </c>
      <c r="J1053" s="47">
        <v>4</v>
      </c>
      <c r="K1053" s="47">
        <v>4</v>
      </c>
      <c r="L1053" s="47">
        <v>0</v>
      </c>
      <c r="M1053" s="79">
        <v>1</v>
      </c>
      <c r="O1053" s="90">
        <f t="shared" si="32"/>
        <v>0</v>
      </c>
      <c r="P1053" s="101"/>
      <c r="R1053" s="90">
        <f t="shared" si="33"/>
        <v>1.6773851578251694E-6</v>
      </c>
    </row>
    <row r="1054" spans="2:18" x14ac:dyDescent="0.25">
      <c r="B1054" s="127"/>
      <c r="C1054" s="127"/>
      <c r="D1054" s="106" t="s">
        <v>10665</v>
      </c>
      <c r="E1054" s="106" t="s">
        <v>9730</v>
      </c>
      <c r="F1054" s="47">
        <v>15</v>
      </c>
      <c r="G1054" s="47">
        <v>15</v>
      </c>
      <c r="H1054" s="47">
        <v>15</v>
      </c>
      <c r="I1054" s="79">
        <v>1</v>
      </c>
      <c r="J1054" s="47">
        <v>4</v>
      </c>
      <c r="K1054" s="47">
        <v>4</v>
      </c>
      <c r="L1054" s="47">
        <v>0</v>
      </c>
      <c r="M1054" s="79">
        <v>1</v>
      </c>
      <c r="O1054" s="90">
        <f t="shared" si="32"/>
        <v>2.6674846953065606E-6</v>
      </c>
      <c r="P1054" s="101"/>
      <c r="R1054" s="90">
        <f t="shared" si="33"/>
        <v>1.6773851578251694E-6</v>
      </c>
    </row>
    <row r="1055" spans="2:18" x14ac:dyDescent="0.25">
      <c r="B1055" s="127"/>
      <c r="C1055" s="127"/>
      <c r="D1055" s="106" t="s">
        <v>10666</v>
      </c>
      <c r="E1055" s="106" t="s">
        <v>9725</v>
      </c>
      <c r="F1055" s="47">
        <v>1</v>
      </c>
      <c r="G1055" s="47">
        <v>1</v>
      </c>
      <c r="H1055" s="47">
        <v>1</v>
      </c>
      <c r="I1055" s="79">
        <v>1</v>
      </c>
      <c r="J1055" s="47">
        <v>2</v>
      </c>
      <c r="K1055" s="47">
        <v>2</v>
      </c>
      <c r="L1055" s="47">
        <v>0</v>
      </c>
      <c r="M1055" s="79">
        <v>0</v>
      </c>
      <c r="O1055" s="90">
        <f t="shared" si="32"/>
        <v>2.6674846953065606E-6</v>
      </c>
      <c r="P1055" s="101"/>
      <c r="R1055" s="90">
        <f t="shared" si="33"/>
        <v>0</v>
      </c>
    </row>
    <row r="1056" spans="2:18" x14ac:dyDescent="0.25">
      <c r="B1056" s="127"/>
      <c r="C1056" s="127"/>
      <c r="D1056" s="106" t="s">
        <v>10667</v>
      </c>
      <c r="E1056" s="106" t="s">
        <v>9725</v>
      </c>
      <c r="F1056" s="47">
        <v>1</v>
      </c>
      <c r="G1056" s="47">
        <v>1</v>
      </c>
      <c r="H1056" s="47">
        <v>1</v>
      </c>
      <c r="I1056" s="79">
        <v>1</v>
      </c>
      <c r="J1056" s="47">
        <v>2</v>
      </c>
      <c r="K1056" s="47">
        <v>2</v>
      </c>
      <c r="L1056" s="47">
        <v>0</v>
      </c>
      <c r="M1056" s="79">
        <v>0</v>
      </c>
      <c r="O1056" s="90">
        <f t="shared" si="32"/>
        <v>2.6674846953065606E-6</v>
      </c>
      <c r="P1056" s="101"/>
      <c r="R1056" s="90">
        <f t="shared" si="33"/>
        <v>0</v>
      </c>
    </row>
    <row r="1057" spans="2:18" x14ac:dyDescent="0.25">
      <c r="B1057" s="127"/>
      <c r="C1057" s="127"/>
      <c r="D1057" s="106" t="s">
        <v>10668</v>
      </c>
      <c r="E1057" s="106" t="s">
        <v>9725</v>
      </c>
      <c r="F1057" s="47">
        <v>1</v>
      </c>
      <c r="G1057" s="47">
        <v>1</v>
      </c>
      <c r="H1057" s="47">
        <v>1</v>
      </c>
      <c r="I1057" s="79">
        <v>1</v>
      </c>
      <c r="J1057" s="47">
        <v>2</v>
      </c>
      <c r="K1057" s="47">
        <v>2</v>
      </c>
      <c r="L1057" s="47">
        <v>0</v>
      </c>
      <c r="M1057" s="79">
        <v>0</v>
      </c>
      <c r="O1057" s="90">
        <f t="shared" si="32"/>
        <v>2.6674846953065606E-6</v>
      </c>
      <c r="P1057" s="101"/>
      <c r="R1057" s="90">
        <f t="shared" si="33"/>
        <v>0</v>
      </c>
    </row>
    <row r="1058" spans="2:18" x14ac:dyDescent="0.25">
      <c r="B1058" s="127"/>
      <c r="C1058" s="127"/>
      <c r="D1058" s="106" t="s">
        <v>10669</v>
      </c>
      <c r="E1058" s="106" t="s">
        <v>9776</v>
      </c>
      <c r="F1058" s="47">
        <v>1</v>
      </c>
      <c r="G1058" s="47">
        <v>1</v>
      </c>
      <c r="H1058" s="47">
        <v>1</v>
      </c>
      <c r="I1058" s="79">
        <v>0</v>
      </c>
      <c r="J1058" s="47">
        <v>2</v>
      </c>
      <c r="K1058" s="47">
        <v>2</v>
      </c>
      <c r="L1058" s="47">
        <v>0</v>
      </c>
      <c r="M1058" s="79">
        <v>1</v>
      </c>
      <c r="O1058" s="90">
        <f t="shared" si="32"/>
        <v>0</v>
      </c>
      <c r="P1058" s="101"/>
      <c r="R1058" s="90">
        <f t="shared" si="33"/>
        <v>1.6773851578251694E-6</v>
      </c>
    </row>
    <row r="1059" spans="2:18" x14ac:dyDescent="0.25">
      <c r="B1059" s="127"/>
      <c r="C1059" s="127"/>
      <c r="D1059" s="106" t="s">
        <v>10670</v>
      </c>
      <c r="E1059" s="106" t="s">
        <v>9725</v>
      </c>
      <c r="F1059" s="47">
        <v>1</v>
      </c>
      <c r="G1059" s="47">
        <v>1</v>
      </c>
      <c r="H1059" s="47">
        <v>1</v>
      </c>
      <c r="I1059" s="79">
        <v>1</v>
      </c>
      <c r="J1059" s="47">
        <v>2</v>
      </c>
      <c r="K1059" s="47">
        <v>2</v>
      </c>
      <c r="L1059" s="47">
        <v>0</v>
      </c>
      <c r="M1059" s="79">
        <v>0</v>
      </c>
      <c r="O1059" s="90">
        <f t="shared" si="32"/>
        <v>2.6674846953065606E-6</v>
      </c>
      <c r="P1059" s="101"/>
      <c r="R1059" s="90">
        <f t="shared" si="33"/>
        <v>0</v>
      </c>
    </row>
    <row r="1060" spans="2:18" x14ac:dyDescent="0.25">
      <c r="B1060" s="127"/>
      <c r="C1060" s="127"/>
      <c r="D1060" s="106" t="s">
        <v>10671</v>
      </c>
      <c r="E1060" s="106" t="s">
        <v>9725</v>
      </c>
      <c r="F1060" s="47">
        <v>3</v>
      </c>
      <c r="G1060" s="47">
        <v>3</v>
      </c>
      <c r="H1060" s="47">
        <v>3</v>
      </c>
      <c r="I1060" s="79">
        <v>2</v>
      </c>
      <c r="J1060" s="47">
        <v>3</v>
      </c>
      <c r="K1060" s="47">
        <v>3</v>
      </c>
      <c r="L1060" s="47">
        <v>0</v>
      </c>
      <c r="M1060" s="79">
        <v>0</v>
      </c>
      <c r="O1060" s="90">
        <f t="shared" si="32"/>
        <v>5.3349693906131213E-6</v>
      </c>
      <c r="P1060" s="101"/>
      <c r="R1060" s="90">
        <f t="shared" si="33"/>
        <v>0</v>
      </c>
    </row>
    <row r="1061" spans="2:18" x14ac:dyDescent="0.25">
      <c r="B1061" s="127"/>
      <c r="C1061" s="127"/>
      <c r="D1061" s="106" t="s">
        <v>10672</v>
      </c>
      <c r="E1061" s="106" t="s">
        <v>9725</v>
      </c>
      <c r="F1061" s="47">
        <v>3</v>
      </c>
      <c r="G1061" s="47">
        <v>3</v>
      </c>
      <c r="H1061" s="47">
        <v>3</v>
      </c>
      <c r="I1061" s="79">
        <v>2</v>
      </c>
      <c r="J1061" s="47">
        <v>3</v>
      </c>
      <c r="K1061" s="47">
        <v>3</v>
      </c>
      <c r="L1061" s="47">
        <v>0</v>
      </c>
      <c r="M1061" s="79">
        <v>0</v>
      </c>
      <c r="O1061" s="90">
        <f t="shared" si="32"/>
        <v>5.3349693906131213E-6</v>
      </c>
      <c r="P1061" s="101"/>
      <c r="R1061" s="90">
        <f t="shared" si="33"/>
        <v>0</v>
      </c>
    </row>
    <row r="1062" spans="2:18" x14ac:dyDescent="0.25">
      <c r="B1062" s="127"/>
      <c r="C1062" s="127"/>
      <c r="D1062" s="106" t="s">
        <v>10673</v>
      </c>
      <c r="E1062" s="106" t="s">
        <v>9743</v>
      </c>
      <c r="F1062" s="47">
        <v>2</v>
      </c>
      <c r="G1062" s="47">
        <v>2</v>
      </c>
      <c r="H1062" s="47">
        <v>2</v>
      </c>
      <c r="I1062" s="79">
        <v>1</v>
      </c>
      <c r="J1062" s="47">
        <v>0</v>
      </c>
      <c r="K1062" s="47">
        <v>0</v>
      </c>
      <c r="L1062" s="47">
        <v>0</v>
      </c>
      <c r="M1062" s="79">
        <v>0</v>
      </c>
      <c r="O1062" s="90">
        <f t="shared" si="32"/>
        <v>2.6674846953065606E-6</v>
      </c>
      <c r="P1062" s="101"/>
      <c r="R1062" s="90">
        <f t="shared" si="33"/>
        <v>0</v>
      </c>
    </row>
    <row r="1063" spans="2:18" x14ac:dyDescent="0.25">
      <c r="B1063" s="127"/>
      <c r="C1063" s="127"/>
      <c r="D1063" s="106" t="s">
        <v>10674</v>
      </c>
      <c r="E1063" s="106"/>
      <c r="F1063" s="47">
        <v>0</v>
      </c>
      <c r="G1063" s="47">
        <v>0</v>
      </c>
      <c r="H1063" s="47">
        <v>0</v>
      </c>
      <c r="I1063" s="79">
        <v>0</v>
      </c>
      <c r="J1063" s="47">
        <v>8</v>
      </c>
      <c r="K1063" s="47">
        <v>8</v>
      </c>
      <c r="L1063" s="47">
        <v>0</v>
      </c>
      <c r="M1063" s="79">
        <v>1</v>
      </c>
      <c r="O1063" s="90">
        <f t="shared" si="32"/>
        <v>0</v>
      </c>
      <c r="P1063" s="101"/>
      <c r="R1063" s="90">
        <f t="shared" si="33"/>
        <v>1.6773851578251694E-6</v>
      </c>
    </row>
    <row r="1064" spans="2:18" x14ac:dyDescent="0.25">
      <c r="B1064" s="127"/>
      <c r="C1064" s="127"/>
      <c r="D1064" s="106" t="s">
        <v>10675</v>
      </c>
      <c r="E1064" s="106" t="s">
        <v>9725</v>
      </c>
      <c r="F1064" s="47">
        <v>1</v>
      </c>
      <c r="G1064" s="47">
        <v>1</v>
      </c>
      <c r="H1064" s="47">
        <v>1</v>
      </c>
      <c r="I1064" s="79">
        <v>1</v>
      </c>
      <c r="J1064" s="47">
        <v>2</v>
      </c>
      <c r="K1064" s="47">
        <v>2</v>
      </c>
      <c r="L1064" s="47">
        <v>0</v>
      </c>
      <c r="M1064" s="79">
        <v>0</v>
      </c>
      <c r="O1064" s="90">
        <f t="shared" si="32"/>
        <v>2.6674846953065606E-6</v>
      </c>
      <c r="P1064" s="101"/>
      <c r="R1064" s="90">
        <f t="shared" si="33"/>
        <v>0</v>
      </c>
    </row>
    <row r="1065" spans="2:18" x14ac:dyDescent="0.25">
      <c r="B1065" s="127"/>
      <c r="C1065" s="127"/>
      <c r="D1065" s="106" t="s">
        <v>10676</v>
      </c>
      <c r="E1065" s="106" t="s">
        <v>9725</v>
      </c>
      <c r="F1065" s="47">
        <v>1</v>
      </c>
      <c r="G1065" s="47">
        <v>1</v>
      </c>
      <c r="H1065" s="47">
        <v>1</v>
      </c>
      <c r="I1065" s="79">
        <v>1</v>
      </c>
      <c r="J1065" s="47">
        <v>2</v>
      </c>
      <c r="K1065" s="47">
        <v>2</v>
      </c>
      <c r="L1065" s="47">
        <v>0</v>
      </c>
      <c r="M1065" s="79">
        <v>0</v>
      </c>
      <c r="O1065" s="90">
        <f t="shared" si="32"/>
        <v>2.6674846953065606E-6</v>
      </c>
      <c r="P1065" s="101"/>
      <c r="R1065" s="90">
        <f t="shared" si="33"/>
        <v>0</v>
      </c>
    </row>
    <row r="1066" spans="2:18" x14ac:dyDescent="0.25">
      <c r="B1066" s="127"/>
      <c r="C1066" s="127"/>
      <c r="D1066" s="106" t="s">
        <v>10677</v>
      </c>
      <c r="E1066" s="106"/>
      <c r="F1066" s="47">
        <v>0</v>
      </c>
      <c r="G1066" s="47">
        <v>0</v>
      </c>
      <c r="H1066" s="47">
        <v>0</v>
      </c>
      <c r="I1066" s="79">
        <v>0</v>
      </c>
      <c r="J1066" s="47">
        <v>7</v>
      </c>
      <c r="K1066" s="47">
        <v>7</v>
      </c>
      <c r="L1066" s="47">
        <v>0</v>
      </c>
      <c r="M1066" s="79">
        <v>1</v>
      </c>
      <c r="O1066" s="90">
        <f t="shared" si="32"/>
        <v>0</v>
      </c>
      <c r="P1066" s="101"/>
      <c r="R1066" s="90">
        <f t="shared" si="33"/>
        <v>1.6773851578251694E-6</v>
      </c>
    </row>
    <row r="1067" spans="2:18" x14ac:dyDescent="0.25">
      <c r="B1067" s="127"/>
      <c r="C1067" s="127"/>
      <c r="D1067" s="106" t="s">
        <v>10678</v>
      </c>
      <c r="E1067" s="106" t="s">
        <v>10679</v>
      </c>
      <c r="F1067" s="47">
        <v>15</v>
      </c>
      <c r="G1067" s="47">
        <v>15</v>
      </c>
      <c r="H1067" s="47">
        <v>15</v>
      </c>
      <c r="I1067" s="79">
        <v>0</v>
      </c>
      <c r="J1067" s="47">
        <v>3</v>
      </c>
      <c r="K1067" s="47">
        <v>3</v>
      </c>
      <c r="L1067" s="47">
        <v>0</v>
      </c>
      <c r="M1067" s="79">
        <v>2</v>
      </c>
      <c r="O1067" s="90">
        <f t="shared" si="32"/>
        <v>0</v>
      </c>
      <c r="P1067" s="101"/>
      <c r="R1067" s="90">
        <f t="shared" si="33"/>
        <v>3.3547703156503388E-6</v>
      </c>
    </row>
    <row r="1068" spans="2:18" x14ac:dyDescent="0.25">
      <c r="B1068" s="127"/>
      <c r="C1068" s="127"/>
      <c r="D1068" s="106" t="s">
        <v>10680</v>
      </c>
      <c r="E1068" s="106"/>
      <c r="F1068" s="47">
        <v>0</v>
      </c>
      <c r="G1068" s="47">
        <v>0</v>
      </c>
      <c r="H1068" s="47">
        <v>0</v>
      </c>
      <c r="I1068" s="79">
        <v>0</v>
      </c>
      <c r="J1068" s="47">
        <v>7</v>
      </c>
      <c r="K1068" s="47">
        <v>7</v>
      </c>
      <c r="L1068" s="47">
        <v>0</v>
      </c>
      <c r="M1068" s="79">
        <v>1</v>
      </c>
      <c r="O1068" s="90">
        <f t="shared" si="32"/>
        <v>0</v>
      </c>
      <c r="P1068" s="101"/>
      <c r="R1068" s="90">
        <f t="shared" si="33"/>
        <v>1.6773851578251694E-6</v>
      </c>
    </row>
    <row r="1069" spans="2:18" x14ac:dyDescent="0.25">
      <c r="B1069" s="127"/>
      <c r="C1069" s="127"/>
      <c r="D1069" s="106" t="s">
        <v>10681</v>
      </c>
      <c r="E1069" s="106" t="s">
        <v>10679</v>
      </c>
      <c r="F1069" s="47">
        <v>1</v>
      </c>
      <c r="G1069" s="47">
        <v>1</v>
      </c>
      <c r="H1069" s="47">
        <v>1</v>
      </c>
      <c r="I1069" s="79">
        <v>1</v>
      </c>
      <c r="J1069" s="47">
        <v>0</v>
      </c>
      <c r="K1069" s="47">
        <v>0</v>
      </c>
      <c r="L1069" s="47">
        <v>0</v>
      </c>
      <c r="M1069" s="79">
        <v>0</v>
      </c>
      <c r="O1069" s="90">
        <f t="shared" si="32"/>
        <v>2.6674846953065606E-6</v>
      </c>
      <c r="P1069" s="101"/>
      <c r="R1069" s="90">
        <f t="shared" si="33"/>
        <v>0</v>
      </c>
    </row>
    <row r="1070" spans="2:18" x14ac:dyDescent="0.25">
      <c r="B1070" s="127"/>
      <c r="C1070" s="127"/>
      <c r="D1070" s="106" t="s">
        <v>10682</v>
      </c>
      <c r="E1070" s="106"/>
      <c r="F1070" s="47">
        <v>0</v>
      </c>
      <c r="G1070" s="47">
        <v>0</v>
      </c>
      <c r="H1070" s="47">
        <v>0</v>
      </c>
      <c r="I1070" s="79">
        <v>0</v>
      </c>
      <c r="J1070" s="47">
        <v>5</v>
      </c>
      <c r="K1070" s="47">
        <v>5</v>
      </c>
      <c r="L1070" s="47">
        <v>0</v>
      </c>
      <c r="M1070" s="79">
        <v>1</v>
      </c>
      <c r="O1070" s="90">
        <f t="shared" si="32"/>
        <v>0</v>
      </c>
      <c r="P1070" s="101"/>
      <c r="R1070" s="90">
        <f t="shared" si="33"/>
        <v>1.6773851578251694E-6</v>
      </c>
    </row>
    <row r="1071" spans="2:18" x14ac:dyDescent="0.25">
      <c r="B1071" s="127"/>
      <c r="C1071" s="127"/>
      <c r="D1071" s="106" t="s">
        <v>10683</v>
      </c>
      <c r="E1071" s="106"/>
      <c r="F1071" s="47">
        <v>0</v>
      </c>
      <c r="G1071" s="47">
        <v>0</v>
      </c>
      <c r="H1071" s="47">
        <v>0</v>
      </c>
      <c r="I1071" s="79">
        <v>0</v>
      </c>
      <c r="J1071" s="47">
        <v>5</v>
      </c>
      <c r="K1071" s="47">
        <v>5</v>
      </c>
      <c r="L1071" s="47">
        <v>0</v>
      </c>
      <c r="M1071" s="79">
        <v>1</v>
      </c>
      <c r="O1071" s="90">
        <f t="shared" si="32"/>
        <v>0</v>
      </c>
      <c r="P1071" s="101"/>
      <c r="R1071" s="90">
        <f t="shared" si="33"/>
        <v>1.6773851578251694E-6</v>
      </c>
    </row>
    <row r="1072" spans="2:18" x14ac:dyDescent="0.25">
      <c r="B1072" s="127"/>
      <c r="C1072" s="106" t="s">
        <v>5316</v>
      </c>
      <c r="D1072" s="106" t="s">
        <v>75</v>
      </c>
      <c r="E1072" s="106" t="s">
        <v>19</v>
      </c>
      <c r="F1072" s="47">
        <v>2653</v>
      </c>
      <c r="G1072" s="47">
        <v>2653</v>
      </c>
      <c r="H1072" s="47">
        <v>2653</v>
      </c>
      <c r="I1072" s="79">
        <v>5</v>
      </c>
      <c r="J1072" s="47">
        <v>1047</v>
      </c>
      <c r="K1072" s="47">
        <v>1047</v>
      </c>
      <c r="L1072" s="47">
        <v>3</v>
      </c>
      <c r="M1072" s="79">
        <v>695</v>
      </c>
      <c r="O1072" s="90">
        <f t="shared" si="32"/>
        <v>1.3337423476532803E-5</v>
      </c>
      <c r="P1072" s="101"/>
      <c r="R1072" s="90">
        <f t="shared" si="33"/>
        <v>1.1657826846884927E-3</v>
      </c>
    </row>
    <row r="1073" spans="2:18" x14ac:dyDescent="0.25">
      <c r="B1073" s="127" t="s">
        <v>1622</v>
      </c>
      <c r="C1073" s="127" t="s">
        <v>295</v>
      </c>
      <c r="D1073" s="106" t="s">
        <v>5604</v>
      </c>
      <c r="E1073" s="106" t="s">
        <v>5595</v>
      </c>
      <c r="F1073" s="47">
        <v>29724</v>
      </c>
      <c r="G1073" s="47">
        <v>0</v>
      </c>
      <c r="H1073" s="47">
        <v>94</v>
      </c>
      <c r="I1073" s="79">
        <v>6</v>
      </c>
      <c r="J1073" s="47">
        <v>3788</v>
      </c>
      <c r="K1073" s="47">
        <v>0</v>
      </c>
      <c r="L1073" s="47">
        <v>7</v>
      </c>
      <c r="M1073" s="79">
        <v>364</v>
      </c>
      <c r="O1073" s="90">
        <f t="shared" si="32"/>
        <v>1.6004908171839365E-5</v>
      </c>
      <c r="P1073" s="101"/>
      <c r="R1073" s="90">
        <f t="shared" si="33"/>
        <v>6.1056819744836172E-4</v>
      </c>
    </row>
    <row r="1074" spans="2:18" x14ac:dyDescent="0.25">
      <c r="B1074" s="127"/>
      <c r="C1074" s="127"/>
      <c r="D1074" s="106" t="s">
        <v>5577</v>
      </c>
      <c r="E1074" s="106" t="s">
        <v>5572</v>
      </c>
      <c r="F1074" s="47">
        <v>16537</v>
      </c>
      <c r="G1074" s="47">
        <v>0</v>
      </c>
      <c r="H1074" s="47">
        <v>0</v>
      </c>
      <c r="I1074" s="79">
        <v>126</v>
      </c>
      <c r="J1074" s="47">
        <v>2338</v>
      </c>
      <c r="K1074" s="47">
        <v>0</v>
      </c>
      <c r="L1074" s="47">
        <v>0</v>
      </c>
      <c r="M1074" s="79">
        <v>273</v>
      </c>
      <c r="O1074" s="90">
        <f t="shared" si="32"/>
        <v>3.3610307160862667E-4</v>
      </c>
      <c r="P1074" s="101"/>
      <c r="R1074" s="90">
        <f t="shared" si="33"/>
        <v>4.5792614808627127E-4</v>
      </c>
    </row>
    <row r="1075" spans="2:18" x14ac:dyDescent="0.25">
      <c r="B1075" s="127"/>
      <c r="C1075" s="127"/>
      <c r="D1075" s="106" t="s">
        <v>5553</v>
      </c>
      <c r="E1075" s="106" t="s">
        <v>5548</v>
      </c>
      <c r="F1075" s="47">
        <v>5058</v>
      </c>
      <c r="G1075" s="47">
        <v>0</v>
      </c>
      <c r="H1075" s="47">
        <v>2</v>
      </c>
      <c r="I1075" s="79">
        <v>0</v>
      </c>
      <c r="J1075" s="47">
        <v>1272</v>
      </c>
      <c r="K1075" s="47">
        <v>0</v>
      </c>
      <c r="L1075" s="47">
        <v>0</v>
      </c>
      <c r="M1075" s="79">
        <v>1</v>
      </c>
      <c r="O1075" s="90">
        <f t="shared" si="32"/>
        <v>0</v>
      </c>
      <c r="P1075" s="101"/>
      <c r="R1075" s="90">
        <f t="shared" si="33"/>
        <v>1.6773851578251694E-6</v>
      </c>
    </row>
    <row r="1076" spans="2:18" x14ac:dyDescent="0.25">
      <c r="B1076" s="127"/>
      <c r="C1076" s="127"/>
      <c r="D1076" s="127" t="s">
        <v>5540</v>
      </c>
      <c r="E1076" s="106" t="s">
        <v>5533</v>
      </c>
      <c r="F1076" s="47">
        <v>1765</v>
      </c>
      <c r="G1076" s="47">
        <v>0</v>
      </c>
      <c r="H1076" s="47">
        <v>1</v>
      </c>
      <c r="I1076" s="79">
        <v>30</v>
      </c>
      <c r="J1076" s="47">
        <v>129</v>
      </c>
      <c r="K1076" s="47">
        <v>0</v>
      </c>
      <c r="L1076" s="47">
        <v>0</v>
      </c>
      <c r="M1076" s="79">
        <v>1</v>
      </c>
      <c r="O1076" s="90">
        <f t="shared" si="32"/>
        <v>8.0024540859196817E-5</v>
      </c>
      <c r="P1076" s="101"/>
      <c r="R1076" s="90">
        <f t="shared" si="33"/>
        <v>1.6773851578251694E-6</v>
      </c>
    </row>
    <row r="1077" spans="2:18" x14ac:dyDescent="0.25">
      <c r="B1077" s="127"/>
      <c r="C1077" s="127"/>
      <c r="D1077" s="127"/>
      <c r="E1077" s="106" t="s">
        <v>5526</v>
      </c>
      <c r="F1077" s="47">
        <v>1682</v>
      </c>
      <c r="G1077" s="47">
        <v>0</v>
      </c>
      <c r="H1077" s="47">
        <v>3</v>
      </c>
      <c r="I1077" s="79">
        <v>2</v>
      </c>
      <c r="J1077" s="47">
        <v>490</v>
      </c>
      <c r="K1077" s="47">
        <v>0</v>
      </c>
      <c r="L1077" s="47">
        <v>2</v>
      </c>
      <c r="M1077" s="79">
        <v>1</v>
      </c>
      <c r="O1077" s="90">
        <f t="shared" si="32"/>
        <v>5.3349693906131213E-6</v>
      </c>
      <c r="P1077" s="101"/>
      <c r="R1077" s="90">
        <f t="shared" si="33"/>
        <v>1.6773851578251694E-6</v>
      </c>
    </row>
    <row r="1078" spans="2:18" x14ac:dyDescent="0.25">
      <c r="B1078" s="127"/>
      <c r="C1078" s="127" t="s">
        <v>158</v>
      </c>
      <c r="D1078" s="106" t="s">
        <v>5491</v>
      </c>
      <c r="E1078" s="106" t="s">
        <v>5489</v>
      </c>
      <c r="F1078" s="47">
        <v>16770868</v>
      </c>
      <c r="G1078" s="47">
        <v>421</v>
      </c>
      <c r="H1078" s="47">
        <v>118377</v>
      </c>
      <c r="I1078" s="79">
        <v>31</v>
      </c>
      <c r="J1078" s="47">
        <v>7026433</v>
      </c>
      <c r="K1078" s="47">
        <v>4</v>
      </c>
      <c r="L1078" s="47">
        <v>27118</v>
      </c>
      <c r="M1078" s="79">
        <v>546037</v>
      </c>
      <c r="O1078" s="90">
        <f t="shared" si="32"/>
        <v>8.2692025554503379E-5</v>
      </c>
      <c r="P1078" s="101"/>
      <c r="R1078" s="90">
        <f t="shared" si="33"/>
        <v>0.91591435942338206</v>
      </c>
    </row>
    <row r="1079" spans="2:18" x14ac:dyDescent="0.25">
      <c r="B1079" s="127"/>
      <c r="C1079" s="127"/>
      <c r="D1079" s="106" t="s">
        <v>5486</v>
      </c>
      <c r="E1079" s="106" t="s">
        <v>5479</v>
      </c>
      <c r="F1079" s="47">
        <v>245</v>
      </c>
      <c r="G1079" s="47">
        <v>0</v>
      </c>
      <c r="H1079" s="47">
        <v>0</v>
      </c>
      <c r="I1079" s="79">
        <v>18</v>
      </c>
      <c r="J1079" s="47">
        <v>84</v>
      </c>
      <c r="K1079" s="47">
        <v>0</v>
      </c>
      <c r="L1079" s="47">
        <v>0</v>
      </c>
      <c r="M1079" s="79">
        <v>0</v>
      </c>
      <c r="O1079" s="90">
        <f t="shared" si="32"/>
        <v>4.8014724515518094E-5</v>
      </c>
      <c r="P1079" s="101"/>
      <c r="R1079" s="90">
        <f t="shared" si="33"/>
        <v>0</v>
      </c>
    </row>
    <row r="1080" spans="2:18" x14ac:dyDescent="0.25">
      <c r="B1080" s="127"/>
      <c r="C1080" s="106" t="s">
        <v>5472</v>
      </c>
      <c r="D1080" s="106" t="s">
        <v>253</v>
      </c>
      <c r="E1080" s="106" t="s">
        <v>443</v>
      </c>
      <c r="F1080" s="47">
        <v>53536</v>
      </c>
      <c r="G1080" s="47">
        <v>0</v>
      </c>
      <c r="H1080" s="47">
        <v>326</v>
      </c>
      <c r="I1080" s="79">
        <v>10</v>
      </c>
      <c r="J1080" s="47">
        <v>8805</v>
      </c>
      <c r="K1080" s="47">
        <v>0</v>
      </c>
      <c r="L1080" s="47">
        <v>44</v>
      </c>
      <c r="M1080" s="79">
        <v>0</v>
      </c>
      <c r="O1080" s="90">
        <f t="shared" si="32"/>
        <v>2.6674846953065606E-5</v>
      </c>
      <c r="P1080" s="101"/>
      <c r="R1080" s="90">
        <f t="shared" si="33"/>
        <v>0</v>
      </c>
    </row>
    <row r="1081" spans="2:18" x14ac:dyDescent="0.25">
      <c r="B1081" s="127"/>
      <c r="C1081" s="127" t="s">
        <v>1316</v>
      </c>
      <c r="D1081" s="127" t="s">
        <v>5449</v>
      </c>
      <c r="E1081" s="106" t="s">
        <v>5446</v>
      </c>
      <c r="F1081" s="47">
        <v>49869</v>
      </c>
      <c r="G1081" s="47">
        <v>49869</v>
      </c>
      <c r="H1081" s="47">
        <v>49869</v>
      </c>
      <c r="I1081" s="79">
        <v>1</v>
      </c>
      <c r="J1081" s="47">
        <v>58866</v>
      </c>
      <c r="K1081" s="47">
        <v>58866</v>
      </c>
      <c r="L1081" s="47">
        <v>0</v>
      </c>
      <c r="M1081" s="79">
        <v>0</v>
      </c>
      <c r="O1081" s="90">
        <f t="shared" si="32"/>
        <v>2.6674846953065606E-6</v>
      </c>
      <c r="P1081" s="101"/>
      <c r="R1081" s="90">
        <f t="shared" si="33"/>
        <v>0</v>
      </c>
    </row>
    <row r="1082" spans="2:18" x14ac:dyDescent="0.25">
      <c r="B1082" s="127"/>
      <c r="C1082" s="127"/>
      <c r="D1082" s="127"/>
      <c r="E1082" s="106" t="s">
        <v>5445</v>
      </c>
      <c r="F1082" s="47">
        <v>35205</v>
      </c>
      <c r="G1082" s="47">
        <v>35205</v>
      </c>
      <c r="H1082" s="47">
        <v>35205</v>
      </c>
      <c r="I1082" s="79">
        <v>1</v>
      </c>
      <c r="J1082" s="47">
        <v>23991</v>
      </c>
      <c r="K1082" s="47">
        <v>23991</v>
      </c>
      <c r="L1082" s="47">
        <v>0</v>
      </c>
      <c r="M1082" s="79">
        <v>0</v>
      </c>
      <c r="O1082" s="90">
        <f t="shared" si="32"/>
        <v>2.6674846953065606E-6</v>
      </c>
      <c r="P1082" s="101"/>
      <c r="R1082" s="90">
        <f t="shared" si="33"/>
        <v>0</v>
      </c>
    </row>
    <row r="1083" spans="2:18" x14ac:dyDescent="0.25">
      <c r="B1083" s="127"/>
      <c r="C1083" s="127"/>
      <c r="D1083" s="127" t="s">
        <v>5443</v>
      </c>
      <c r="E1083" s="106" t="s">
        <v>5437</v>
      </c>
      <c r="F1083" s="47">
        <v>379</v>
      </c>
      <c r="G1083" s="47">
        <v>379</v>
      </c>
      <c r="H1083" s="47">
        <v>379</v>
      </c>
      <c r="I1083" s="79">
        <v>14</v>
      </c>
      <c r="J1083" s="47">
        <v>53</v>
      </c>
      <c r="K1083" s="47">
        <v>53</v>
      </c>
      <c r="L1083" s="47">
        <v>0</v>
      </c>
      <c r="M1083" s="79">
        <v>0</v>
      </c>
      <c r="O1083" s="90">
        <f t="shared" si="32"/>
        <v>3.7344785734291846E-5</v>
      </c>
      <c r="P1083" s="101"/>
      <c r="R1083" s="90">
        <f t="shared" si="33"/>
        <v>0</v>
      </c>
    </row>
    <row r="1084" spans="2:18" x14ac:dyDescent="0.25">
      <c r="B1084" s="127"/>
      <c r="C1084" s="127"/>
      <c r="D1084" s="127"/>
      <c r="E1084" s="106" t="s">
        <v>5434</v>
      </c>
      <c r="F1084" s="47">
        <v>5</v>
      </c>
      <c r="G1084" s="47">
        <v>5</v>
      </c>
      <c r="H1084" s="47">
        <v>5</v>
      </c>
      <c r="I1084" s="79">
        <v>1</v>
      </c>
      <c r="J1084" s="47">
        <v>2</v>
      </c>
      <c r="K1084" s="47">
        <v>2</v>
      </c>
      <c r="L1084" s="47">
        <v>0</v>
      </c>
      <c r="M1084" s="79">
        <v>0</v>
      </c>
      <c r="O1084" s="90">
        <f t="shared" si="32"/>
        <v>2.6674846953065606E-6</v>
      </c>
      <c r="P1084" s="101"/>
      <c r="R1084" s="90">
        <f t="shared" si="33"/>
        <v>0</v>
      </c>
    </row>
    <row r="1085" spans="2:18" x14ac:dyDescent="0.25">
      <c r="B1085" s="127"/>
      <c r="C1085" s="127"/>
      <c r="D1085" s="127"/>
      <c r="E1085" s="106" t="s">
        <v>5433</v>
      </c>
      <c r="F1085" s="47">
        <v>12</v>
      </c>
      <c r="G1085" s="47">
        <v>12</v>
      </c>
      <c r="H1085" s="47">
        <v>12</v>
      </c>
      <c r="I1085" s="79">
        <v>4</v>
      </c>
      <c r="J1085" s="47">
        <v>0</v>
      </c>
      <c r="K1085" s="47">
        <v>0</v>
      </c>
      <c r="L1085" s="47">
        <v>0</v>
      </c>
      <c r="M1085" s="79">
        <v>0</v>
      </c>
      <c r="O1085" s="90">
        <f t="shared" si="32"/>
        <v>1.0669938781226243E-5</v>
      </c>
      <c r="P1085" s="101"/>
      <c r="R1085" s="90">
        <f t="shared" si="33"/>
        <v>0</v>
      </c>
    </row>
    <row r="1086" spans="2:18" x14ac:dyDescent="0.25">
      <c r="B1086" s="127"/>
      <c r="C1086" s="127"/>
      <c r="D1086" s="127"/>
      <c r="E1086" s="106" t="s">
        <v>5429</v>
      </c>
      <c r="F1086" s="47">
        <v>84</v>
      </c>
      <c r="G1086" s="47">
        <v>84</v>
      </c>
      <c r="H1086" s="47">
        <v>84</v>
      </c>
      <c r="I1086" s="79">
        <v>24</v>
      </c>
      <c r="J1086" s="47">
        <v>22</v>
      </c>
      <c r="K1086" s="47">
        <v>22</v>
      </c>
      <c r="L1086" s="47">
        <v>0</v>
      </c>
      <c r="M1086" s="79">
        <v>0</v>
      </c>
      <c r="O1086" s="90">
        <f t="shared" si="32"/>
        <v>6.4019632687357459E-5</v>
      </c>
      <c r="P1086" s="101"/>
      <c r="R1086" s="90">
        <f t="shared" si="33"/>
        <v>0</v>
      </c>
    </row>
    <row r="1087" spans="2:18" x14ac:dyDescent="0.25">
      <c r="B1087" s="127"/>
      <c r="C1087" s="127"/>
      <c r="D1087" s="127"/>
      <c r="E1087" s="106" t="s">
        <v>5428</v>
      </c>
      <c r="F1087" s="47">
        <v>321</v>
      </c>
      <c r="G1087" s="47">
        <v>321</v>
      </c>
      <c r="H1087" s="47">
        <v>321</v>
      </c>
      <c r="I1087" s="79">
        <v>104</v>
      </c>
      <c r="J1087" s="47">
        <v>37</v>
      </c>
      <c r="K1087" s="47">
        <v>37</v>
      </c>
      <c r="L1087" s="47">
        <v>0</v>
      </c>
      <c r="M1087" s="79">
        <v>0</v>
      </c>
      <c r="O1087" s="90">
        <f t="shared" si="32"/>
        <v>2.7741840831188233E-4</v>
      </c>
      <c r="P1087" s="101"/>
      <c r="R1087" s="90">
        <f t="shared" si="33"/>
        <v>0</v>
      </c>
    </row>
    <row r="1088" spans="2:18" x14ac:dyDescent="0.25">
      <c r="B1088" s="127"/>
      <c r="C1088" s="127"/>
      <c r="D1088" s="127"/>
      <c r="E1088" s="106" t="s">
        <v>5424</v>
      </c>
      <c r="F1088" s="47">
        <v>18776</v>
      </c>
      <c r="G1088" s="47">
        <v>18776</v>
      </c>
      <c r="H1088" s="47">
        <v>18776</v>
      </c>
      <c r="I1088" s="79">
        <v>418</v>
      </c>
      <c r="J1088" s="47">
        <v>109</v>
      </c>
      <c r="K1088" s="47">
        <v>109</v>
      </c>
      <c r="L1088" s="47">
        <v>0</v>
      </c>
      <c r="M1088" s="79">
        <v>0</v>
      </c>
      <c r="O1088" s="90">
        <f t="shared" si="32"/>
        <v>1.1150086026381423E-3</v>
      </c>
      <c r="P1088" s="101"/>
      <c r="R1088" s="90">
        <f t="shared" si="33"/>
        <v>0</v>
      </c>
    </row>
    <row r="1089" spans="2:18" x14ac:dyDescent="0.25">
      <c r="B1089" s="127"/>
      <c r="C1089" s="127" t="s">
        <v>5423</v>
      </c>
      <c r="D1089" s="106" t="s">
        <v>5410</v>
      </c>
      <c r="E1089" s="106" t="s">
        <v>5405</v>
      </c>
      <c r="F1089" s="47">
        <v>57815</v>
      </c>
      <c r="G1089" s="47">
        <v>0</v>
      </c>
      <c r="H1089" s="47">
        <v>0</v>
      </c>
      <c r="I1089" s="79">
        <v>9</v>
      </c>
      <c r="J1089" s="47">
        <v>4068</v>
      </c>
      <c r="K1089" s="47">
        <v>0</v>
      </c>
      <c r="L1089" s="47">
        <v>0</v>
      </c>
      <c r="M1089" s="79">
        <v>0</v>
      </c>
      <c r="O1089" s="90">
        <f t="shared" si="32"/>
        <v>2.4007362257759047E-5</v>
      </c>
      <c r="P1089" s="101"/>
      <c r="R1089" s="90">
        <f t="shared" si="33"/>
        <v>0</v>
      </c>
    </row>
    <row r="1090" spans="2:18" x14ac:dyDescent="0.25">
      <c r="B1090" s="127"/>
      <c r="C1090" s="127"/>
      <c r="D1090" s="127" t="s">
        <v>5329</v>
      </c>
      <c r="E1090" s="106" t="s">
        <v>5650</v>
      </c>
      <c r="F1090" s="47">
        <v>101915</v>
      </c>
      <c r="G1090" s="47">
        <v>101886</v>
      </c>
      <c r="H1090" s="47">
        <v>101793</v>
      </c>
      <c r="I1090" s="79">
        <v>5579</v>
      </c>
      <c r="J1090" s="47">
        <v>40799</v>
      </c>
      <c r="K1090" s="47">
        <v>40790</v>
      </c>
      <c r="L1090" s="47">
        <v>121</v>
      </c>
      <c r="M1090" s="79">
        <v>277</v>
      </c>
      <c r="O1090" s="90">
        <f t="shared" si="32"/>
        <v>1.4881897115115303E-2</v>
      </c>
      <c r="P1090" s="101"/>
      <c r="R1090" s="90">
        <f t="shared" si="33"/>
        <v>4.6463568871757193E-4</v>
      </c>
    </row>
    <row r="1091" spans="2:18" x14ac:dyDescent="0.25">
      <c r="B1091" s="127"/>
      <c r="C1091" s="127"/>
      <c r="D1091" s="127"/>
      <c r="E1091" s="106" t="s">
        <v>5652</v>
      </c>
      <c r="F1091" s="47">
        <v>83468</v>
      </c>
      <c r="G1091" s="47">
        <v>83465</v>
      </c>
      <c r="H1091" s="47">
        <v>83465</v>
      </c>
      <c r="I1091" s="79">
        <v>2</v>
      </c>
      <c r="J1091" s="47">
        <v>4535</v>
      </c>
      <c r="K1091" s="47">
        <v>4535</v>
      </c>
      <c r="L1091" s="47">
        <v>7</v>
      </c>
      <c r="M1091" s="79">
        <v>0</v>
      </c>
      <c r="O1091" s="90">
        <f t="shared" si="32"/>
        <v>5.3349693906131213E-6</v>
      </c>
      <c r="P1091" s="101"/>
      <c r="R1091" s="90">
        <f t="shared" si="33"/>
        <v>0</v>
      </c>
    </row>
    <row r="1092" spans="2:18" x14ac:dyDescent="0.25">
      <c r="B1092" s="127"/>
      <c r="C1092" s="127"/>
      <c r="D1092" s="127"/>
      <c r="E1092" s="106" t="s">
        <v>5653</v>
      </c>
      <c r="F1092" s="47">
        <v>591430</v>
      </c>
      <c r="G1092" s="47">
        <v>575980</v>
      </c>
      <c r="H1092" s="47">
        <v>470455</v>
      </c>
      <c r="I1092" s="79">
        <v>7</v>
      </c>
      <c r="J1092" s="47">
        <v>58921</v>
      </c>
      <c r="K1092" s="47">
        <v>58525</v>
      </c>
      <c r="L1092" s="47">
        <v>232</v>
      </c>
      <c r="M1092" s="79">
        <v>0</v>
      </c>
      <c r="O1092" s="90">
        <f t="shared" si="32"/>
        <v>1.8672392867145923E-5</v>
      </c>
      <c r="P1092" s="101"/>
      <c r="R1092" s="90">
        <f t="shared" si="33"/>
        <v>0</v>
      </c>
    </row>
    <row r="1093" spans="2:18" x14ac:dyDescent="0.25">
      <c r="B1093" s="127"/>
      <c r="C1093" s="127"/>
      <c r="D1093" s="127"/>
      <c r="E1093" s="106" t="s">
        <v>434</v>
      </c>
      <c r="F1093" s="47">
        <v>1306171</v>
      </c>
      <c r="G1093" s="47">
        <v>1141135</v>
      </c>
      <c r="H1093" s="47">
        <v>1209400</v>
      </c>
      <c r="I1093" s="79">
        <v>6812</v>
      </c>
      <c r="J1093" s="47">
        <v>219631</v>
      </c>
      <c r="K1093" s="47">
        <v>199511</v>
      </c>
      <c r="L1093" s="47">
        <v>22859</v>
      </c>
      <c r="M1093" s="79">
        <v>1195</v>
      </c>
      <c r="O1093" s="90">
        <f t="shared" si="32"/>
        <v>1.8170905744428291E-2</v>
      </c>
      <c r="P1093" s="101"/>
      <c r="R1093" s="90">
        <f t="shared" si="33"/>
        <v>2.0044752636010775E-3</v>
      </c>
    </row>
    <row r="1094" spans="2:18" x14ac:dyDescent="0.25">
      <c r="B1094" s="127"/>
      <c r="C1094" s="127"/>
      <c r="D1094" s="127"/>
      <c r="E1094" s="106" t="s">
        <v>5654</v>
      </c>
      <c r="F1094" s="47">
        <v>523466</v>
      </c>
      <c r="G1094" s="47">
        <v>312403</v>
      </c>
      <c r="H1094" s="47">
        <v>313037</v>
      </c>
      <c r="I1094" s="79">
        <v>234190</v>
      </c>
      <c r="J1094" s="47">
        <v>42030</v>
      </c>
      <c r="K1094" s="47">
        <v>21730</v>
      </c>
      <c r="L1094" s="47">
        <v>90</v>
      </c>
      <c r="M1094" s="79">
        <v>3433</v>
      </c>
      <c r="O1094" s="90">
        <f t="shared" si="32"/>
        <v>0.6246982407938434</v>
      </c>
      <c r="P1094" s="101"/>
      <c r="R1094" s="90">
        <f t="shared" si="33"/>
        <v>5.7584632468138065E-3</v>
      </c>
    </row>
    <row r="1095" spans="2:18" x14ac:dyDescent="0.25">
      <c r="B1095" s="127"/>
      <c r="C1095" s="127"/>
      <c r="D1095" s="127"/>
      <c r="E1095" s="106" t="s">
        <v>5660</v>
      </c>
      <c r="F1095" s="47">
        <v>201794</v>
      </c>
      <c r="G1095" s="47">
        <v>201746</v>
      </c>
      <c r="H1095" s="47">
        <v>201687</v>
      </c>
      <c r="I1095" s="79">
        <v>17916</v>
      </c>
      <c r="J1095" s="47">
        <v>28639</v>
      </c>
      <c r="K1095" s="47">
        <v>28637</v>
      </c>
      <c r="L1095" s="47">
        <v>345</v>
      </c>
      <c r="M1095" s="79">
        <v>2058</v>
      </c>
      <c r="O1095" s="90">
        <f t="shared" ref="O1095:O1097" si="34">I1095/$O$3</f>
        <v>4.7790655801112344E-2</v>
      </c>
      <c r="P1095" s="101"/>
      <c r="R1095" s="90">
        <f t="shared" ref="R1095:R1097" si="35">M1095/$R$3</f>
        <v>3.4520586548041987E-3</v>
      </c>
    </row>
    <row r="1096" spans="2:18" x14ac:dyDescent="0.25">
      <c r="B1096" s="127"/>
      <c r="C1096" s="127"/>
      <c r="D1096" s="127"/>
      <c r="E1096" s="106" t="s">
        <v>5661</v>
      </c>
      <c r="F1096" s="47">
        <v>1333</v>
      </c>
      <c r="G1096" s="47">
        <v>1333</v>
      </c>
      <c r="H1096" s="47">
        <v>1333</v>
      </c>
      <c r="I1096" s="79">
        <v>1</v>
      </c>
      <c r="J1096" s="47">
        <v>77</v>
      </c>
      <c r="K1096" s="47">
        <v>77</v>
      </c>
      <c r="L1096" s="47">
        <v>5</v>
      </c>
      <c r="M1096" s="79">
        <v>0</v>
      </c>
      <c r="O1096" s="90">
        <f t="shared" si="34"/>
        <v>2.6674846953065606E-6</v>
      </c>
      <c r="P1096" s="101"/>
      <c r="R1096" s="90">
        <f t="shared" si="35"/>
        <v>0</v>
      </c>
    </row>
    <row r="1097" spans="2:18" x14ac:dyDescent="0.25">
      <c r="B1097" s="127"/>
      <c r="C1097" s="127"/>
      <c r="D1097" s="106" t="s">
        <v>294</v>
      </c>
      <c r="E1097" s="106" t="s">
        <v>5362</v>
      </c>
      <c r="F1097" s="47">
        <v>471230</v>
      </c>
      <c r="G1097" s="47">
        <v>471215</v>
      </c>
      <c r="H1097" s="47">
        <v>471215</v>
      </c>
      <c r="I1097" s="79">
        <v>1</v>
      </c>
      <c r="J1097" s="47">
        <v>246586</v>
      </c>
      <c r="K1097" s="47">
        <v>246585</v>
      </c>
      <c r="L1097" s="47">
        <v>246585</v>
      </c>
      <c r="M1097" s="79">
        <v>0</v>
      </c>
      <c r="O1097" s="90">
        <f t="shared" si="34"/>
        <v>2.6674846953065606E-6</v>
      </c>
      <c r="P1097" s="101"/>
      <c r="R1097" s="90">
        <f t="shared" si="35"/>
        <v>0</v>
      </c>
    </row>
  </sheetData>
  <autoFilter ref="O5:O1097" xr:uid="{A4D9ABDD-C4F8-473F-BF5D-98C661B715DC}"/>
  <mergeCells count="112">
    <mergeCell ref="D1090:D1096"/>
    <mergeCell ref="C1005:C1071"/>
    <mergeCell ref="D1041:D1042"/>
    <mergeCell ref="B1073:B1097"/>
    <mergeCell ref="C1073:C1077"/>
    <mergeCell ref="D1076:D1077"/>
    <mergeCell ref="C1078:C1079"/>
    <mergeCell ref="C1081:C1088"/>
    <mergeCell ref="D1081:D1082"/>
    <mergeCell ref="D1083:D1088"/>
    <mergeCell ref="C1089:C1097"/>
    <mergeCell ref="D938:D939"/>
    <mergeCell ref="D948:D949"/>
    <mergeCell ref="D959:D960"/>
    <mergeCell ref="D978:D979"/>
    <mergeCell ref="D992:D994"/>
    <mergeCell ref="D998:D1000"/>
    <mergeCell ref="D862:D863"/>
    <mergeCell ref="D874:D875"/>
    <mergeCell ref="D889:D890"/>
    <mergeCell ref="D895:D897"/>
    <mergeCell ref="D930:D931"/>
    <mergeCell ref="D936:D937"/>
    <mergeCell ref="D823:D824"/>
    <mergeCell ref="D840:D841"/>
    <mergeCell ref="D849:D850"/>
    <mergeCell ref="D860:D861"/>
    <mergeCell ref="D767:D768"/>
    <mergeCell ref="D769:D770"/>
    <mergeCell ref="D771:D772"/>
    <mergeCell ref="D773:D774"/>
    <mergeCell ref="D775:D776"/>
    <mergeCell ref="D779:D780"/>
    <mergeCell ref="D381:D382"/>
    <mergeCell ref="D411:D413"/>
    <mergeCell ref="C438:C468"/>
    <mergeCell ref="D449:D450"/>
    <mergeCell ref="D452:D455"/>
    <mergeCell ref="C469:C1004"/>
    <mergeCell ref="D495:D496"/>
    <mergeCell ref="D507:D509"/>
    <mergeCell ref="D529:D530"/>
    <mergeCell ref="D564:D565"/>
    <mergeCell ref="D715:D716"/>
    <mergeCell ref="D721:D722"/>
    <mergeCell ref="D737:D738"/>
    <mergeCell ref="D761:D762"/>
    <mergeCell ref="D763:D764"/>
    <mergeCell ref="D765:D766"/>
    <mergeCell ref="D590:D591"/>
    <mergeCell ref="D603:D604"/>
    <mergeCell ref="D608:D609"/>
    <mergeCell ref="D645:D646"/>
    <mergeCell ref="D658:D659"/>
    <mergeCell ref="D693:D694"/>
    <mergeCell ref="D781:D782"/>
    <mergeCell ref="D807:D808"/>
    <mergeCell ref="D354:D355"/>
    <mergeCell ref="D361:D362"/>
    <mergeCell ref="D368:D369"/>
    <mergeCell ref="D374:D375"/>
    <mergeCell ref="D284:D285"/>
    <mergeCell ref="D293:D294"/>
    <mergeCell ref="D311:D312"/>
    <mergeCell ref="D314:D315"/>
    <mergeCell ref="D331:D332"/>
    <mergeCell ref="D346:D347"/>
    <mergeCell ref="D125:D126"/>
    <mergeCell ref="D127:D128"/>
    <mergeCell ref="D132:D133"/>
    <mergeCell ref="D192:D193"/>
    <mergeCell ref="D197:D198"/>
    <mergeCell ref="D266:D267"/>
    <mergeCell ref="D42:D43"/>
    <mergeCell ref="D44:D46"/>
    <mergeCell ref="B47:B1072"/>
    <mergeCell ref="C48:C437"/>
    <mergeCell ref="D50:D55"/>
    <mergeCell ref="D81:D83"/>
    <mergeCell ref="D86:D87"/>
    <mergeCell ref="D92:D93"/>
    <mergeCell ref="D95:D97"/>
    <mergeCell ref="D107:D108"/>
    <mergeCell ref="D372:D373"/>
    <mergeCell ref="D109:D110"/>
    <mergeCell ref="D118:D119"/>
    <mergeCell ref="D120:D121"/>
    <mergeCell ref="B42:B46"/>
    <mergeCell ref="C42:C46"/>
    <mergeCell ref="D348:D349"/>
    <mergeCell ref="D350:D351"/>
    <mergeCell ref="B6:B8"/>
    <mergeCell ref="C6:C8"/>
    <mergeCell ref="D7:D8"/>
    <mergeCell ref="B9:B10"/>
    <mergeCell ref="D21:D22"/>
    <mergeCell ref="B23:B27"/>
    <mergeCell ref="C25:C26"/>
    <mergeCell ref="D25:D26"/>
    <mergeCell ref="B28:B41"/>
    <mergeCell ref="C29:C41"/>
    <mergeCell ref="D31:D39"/>
    <mergeCell ref="C9:C10"/>
    <mergeCell ref="D9:D10"/>
    <mergeCell ref="B12:B14"/>
    <mergeCell ref="C12:C14"/>
    <mergeCell ref="D12:D14"/>
    <mergeCell ref="B15:B22"/>
    <mergeCell ref="C15:C17"/>
    <mergeCell ref="D15:D17"/>
    <mergeCell ref="C18:C22"/>
    <mergeCell ref="D19:D20"/>
  </mergeCells>
  <conditionalFormatting sqref="O6:O1097">
    <cfRule type="cellIs" dxfId="1551" priority="2" operator="greaterThan">
      <formula>$O$2</formula>
    </cfRule>
  </conditionalFormatting>
  <conditionalFormatting sqref="R6:R1097">
    <cfRule type="cellIs" dxfId="1550" priority="1" operator="greaterThan">
      <formula>$R$2</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0F649-9B38-4861-B164-71F0F4601675}">
  <sheetPr>
    <tabColor rgb="FFFFC000"/>
  </sheetPr>
  <dimension ref="B3:AK176"/>
  <sheetViews>
    <sheetView showGridLines="0" topLeftCell="D140" zoomScale="90" zoomScaleNormal="90" workbookViewId="0">
      <selection activeCell="AG98" sqref="AG98"/>
    </sheetView>
  </sheetViews>
  <sheetFormatPr defaultRowHeight="15" x14ac:dyDescent="0.25"/>
  <cols>
    <col min="2" max="2" width="22.85546875" customWidth="1"/>
    <col min="3" max="3" width="14.28515625" bestFit="1" customWidth="1"/>
    <col min="4" max="4" width="8.5703125" bestFit="1" customWidth="1"/>
    <col min="6" max="6" width="8.85546875" customWidth="1"/>
    <col min="7" max="9" width="6.7109375" customWidth="1"/>
    <col min="10" max="10" width="42.5703125" customWidth="1"/>
    <col min="11" max="14" width="11.140625" bestFit="1" customWidth="1"/>
    <col min="15" max="15" width="11.140625" customWidth="1"/>
    <col min="16" max="16" width="11.140625" bestFit="1" customWidth="1"/>
    <col min="17" max="17" width="8.42578125" bestFit="1" customWidth="1"/>
    <col min="18" max="20" width="9.5703125" bestFit="1" customWidth="1"/>
    <col min="21" max="21" width="9.5703125" customWidth="1"/>
    <col min="22" max="22" width="7" bestFit="1" customWidth="1"/>
    <col min="23" max="23" width="8" bestFit="1" customWidth="1"/>
    <col min="24" max="25" width="5.28515625" bestFit="1" customWidth="1"/>
    <col min="26" max="26" width="5.28515625" customWidth="1"/>
    <col min="27" max="27" width="5.28515625" bestFit="1" customWidth="1"/>
    <col min="28" max="28" width="7" bestFit="1" customWidth="1"/>
    <col min="29" max="30" width="5.28515625" bestFit="1" customWidth="1"/>
    <col min="31" max="31" width="5.28515625" customWidth="1"/>
    <col min="32" max="32" width="5.28515625" bestFit="1" customWidth="1"/>
    <col min="33" max="33" width="7" bestFit="1" customWidth="1"/>
    <col min="34" max="35" width="5.28515625" bestFit="1" customWidth="1"/>
    <col min="36" max="36" width="5.28515625" customWidth="1"/>
    <col min="37" max="37" width="5.28515625" bestFit="1" customWidth="1"/>
  </cols>
  <sheetData>
    <row r="3" spans="2:37" x14ac:dyDescent="0.25">
      <c r="K3" s="39">
        <f>SUM(K5:K176)</f>
        <v>2113800</v>
      </c>
      <c r="L3" s="39">
        <f t="shared" ref="L3:AK3" si="0">SUM(L5:L176)</f>
        <v>1731156</v>
      </c>
      <c r="M3" s="39">
        <f t="shared" si="0"/>
        <v>2113725</v>
      </c>
      <c r="N3" s="39">
        <f t="shared" si="0"/>
        <v>1411176</v>
      </c>
      <c r="O3" s="39">
        <f t="shared" si="0"/>
        <v>2635</v>
      </c>
      <c r="P3" s="39">
        <f t="shared" si="0"/>
        <v>2232731</v>
      </c>
      <c r="Q3" s="39">
        <f t="shared" si="0"/>
        <v>1027.5039182100445</v>
      </c>
      <c r="R3" s="39">
        <f t="shared" si="0"/>
        <v>513932</v>
      </c>
      <c r="S3" s="39">
        <f t="shared" si="0"/>
        <v>513799</v>
      </c>
      <c r="T3" s="39">
        <f t="shared" si="0"/>
        <v>513801</v>
      </c>
      <c r="U3" s="39">
        <f t="shared" si="0"/>
        <v>5</v>
      </c>
      <c r="V3" s="39">
        <f t="shared" si="0"/>
        <v>0</v>
      </c>
      <c r="W3" s="39">
        <f t="shared" si="0"/>
        <v>20</v>
      </c>
      <c r="X3" s="39">
        <f t="shared" si="0"/>
        <v>0</v>
      </c>
      <c r="Y3" s="39">
        <f t="shared" si="0"/>
        <v>0</v>
      </c>
      <c r="Z3" s="39">
        <f t="shared" si="0"/>
        <v>0</v>
      </c>
      <c r="AA3" s="39">
        <f t="shared" si="0"/>
        <v>0</v>
      </c>
      <c r="AB3" s="39">
        <f t="shared" si="0"/>
        <v>1</v>
      </c>
      <c r="AC3" s="39">
        <f t="shared" si="0"/>
        <v>0</v>
      </c>
      <c r="AD3" s="39">
        <f t="shared" si="0"/>
        <v>0</v>
      </c>
      <c r="AE3" s="39">
        <f t="shared" si="0"/>
        <v>0</v>
      </c>
      <c r="AF3" s="39">
        <f t="shared" si="0"/>
        <v>0</v>
      </c>
      <c r="AG3" s="39">
        <f t="shared" si="0"/>
        <v>1</v>
      </c>
      <c r="AH3" s="39">
        <f t="shared" si="0"/>
        <v>0</v>
      </c>
      <c r="AI3" s="39">
        <f t="shared" si="0"/>
        <v>0</v>
      </c>
      <c r="AJ3" s="39">
        <f t="shared" si="0"/>
        <v>0</v>
      </c>
      <c r="AK3" s="39">
        <f t="shared" si="0"/>
        <v>0</v>
      </c>
    </row>
    <row r="4" spans="2:37" ht="93" customHeight="1" x14ac:dyDescent="0.25">
      <c r="G4" s="31" t="s">
        <v>471</v>
      </c>
      <c r="H4" s="31" t="s">
        <v>472</v>
      </c>
      <c r="I4" s="31" t="s">
        <v>473</v>
      </c>
      <c r="J4" s="30" t="s">
        <v>474</v>
      </c>
      <c r="K4" s="29" t="s">
        <v>126</v>
      </c>
      <c r="L4" s="26" t="s">
        <v>125</v>
      </c>
      <c r="M4" s="26" t="s">
        <v>124</v>
      </c>
      <c r="N4" s="26" t="s">
        <v>123</v>
      </c>
      <c r="O4" s="26" t="s">
        <v>475</v>
      </c>
      <c r="P4" s="26" t="s">
        <v>122</v>
      </c>
      <c r="Q4" s="28" t="s">
        <v>121</v>
      </c>
      <c r="R4" s="29" t="s">
        <v>120</v>
      </c>
      <c r="S4" s="26" t="s">
        <v>119</v>
      </c>
      <c r="T4" s="26" t="s">
        <v>118</v>
      </c>
      <c r="U4" s="32" t="s">
        <v>117</v>
      </c>
      <c r="V4" s="28" t="s">
        <v>476</v>
      </c>
      <c r="W4" s="29" t="s">
        <v>116</v>
      </c>
      <c r="X4" s="26" t="s">
        <v>115</v>
      </c>
      <c r="Y4" s="26" t="s">
        <v>114</v>
      </c>
      <c r="Z4" s="32" t="s">
        <v>113</v>
      </c>
      <c r="AA4" s="28" t="s">
        <v>477</v>
      </c>
      <c r="AB4" s="29" t="s">
        <v>112</v>
      </c>
      <c r="AC4" s="26" t="s">
        <v>111</v>
      </c>
      <c r="AD4" s="26" t="s">
        <v>110</v>
      </c>
      <c r="AE4" s="32" t="s">
        <v>109</v>
      </c>
      <c r="AF4" s="28" t="s">
        <v>478</v>
      </c>
      <c r="AG4" s="27" t="s">
        <v>108</v>
      </c>
      <c r="AH4" s="26" t="s">
        <v>107</v>
      </c>
      <c r="AI4" s="26" t="s">
        <v>106</v>
      </c>
      <c r="AJ4" s="26" t="s">
        <v>105</v>
      </c>
      <c r="AK4" s="26" t="s">
        <v>479</v>
      </c>
    </row>
    <row r="5" spans="2:37" ht="17.25" customHeight="1" x14ac:dyDescent="0.25">
      <c r="B5" s="25"/>
      <c r="C5" s="25" t="s">
        <v>103</v>
      </c>
      <c r="D5" s="25" t="s">
        <v>102</v>
      </c>
      <c r="G5" s="14" t="s">
        <v>101</v>
      </c>
      <c r="H5" s="13"/>
      <c r="I5" s="13"/>
      <c r="J5" s="12"/>
      <c r="K5" s="22">
        <v>1</v>
      </c>
      <c r="L5" s="19">
        <v>0</v>
      </c>
      <c r="M5" s="19">
        <v>0</v>
      </c>
      <c r="N5" s="19">
        <v>0</v>
      </c>
      <c r="O5" s="19">
        <v>0</v>
      </c>
      <c r="P5" s="24">
        <v>2</v>
      </c>
      <c r="Q5" s="23">
        <v>1.498302444815636E-4</v>
      </c>
      <c r="R5" s="22">
        <v>3</v>
      </c>
      <c r="S5" s="19">
        <v>2</v>
      </c>
      <c r="T5" s="19">
        <v>2</v>
      </c>
      <c r="U5" s="33">
        <v>0</v>
      </c>
      <c r="V5" s="21">
        <v>0</v>
      </c>
      <c r="W5" s="22">
        <v>0</v>
      </c>
      <c r="X5" s="19">
        <v>0</v>
      </c>
      <c r="Y5" s="19">
        <v>0</v>
      </c>
      <c r="Z5" s="33">
        <v>0</v>
      </c>
      <c r="AA5" s="21">
        <v>0</v>
      </c>
      <c r="AB5" s="22">
        <v>0</v>
      </c>
      <c r="AC5" s="19">
        <v>0</v>
      </c>
      <c r="AD5" s="19">
        <v>0</v>
      </c>
      <c r="AE5" s="33">
        <v>0</v>
      </c>
      <c r="AF5" s="21">
        <v>0</v>
      </c>
      <c r="AG5" s="20">
        <v>0</v>
      </c>
      <c r="AH5" s="19">
        <v>0</v>
      </c>
      <c r="AI5" s="19">
        <v>0</v>
      </c>
      <c r="AJ5" s="19">
        <v>0</v>
      </c>
      <c r="AK5" s="19">
        <v>0</v>
      </c>
    </row>
    <row r="6" spans="2:37" x14ac:dyDescent="0.25">
      <c r="B6" s="17" t="s">
        <v>100</v>
      </c>
      <c r="C6" s="1">
        <f>K3+R3+W3+AB3+AG3</f>
        <v>2627754</v>
      </c>
      <c r="D6" s="16"/>
      <c r="E6" t="s">
        <v>10690</v>
      </c>
      <c r="F6" s="15"/>
      <c r="G6" s="10"/>
      <c r="H6" s="9" t="s">
        <v>99</v>
      </c>
      <c r="I6" s="11"/>
      <c r="J6" s="7"/>
      <c r="K6" s="4">
        <v>0</v>
      </c>
      <c r="L6" s="1">
        <v>0</v>
      </c>
      <c r="M6" s="1">
        <v>0</v>
      </c>
      <c r="N6" s="1">
        <v>0</v>
      </c>
      <c r="O6" s="1">
        <v>0</v>
      </c>
      <c r="P6" s="6">
        <v>0</v>
      </c>
      <c r="Q6" s="5">
        <v>0</v>
      </c>
      <c r="R6" s="4">
        <v>7</v>
      </c>
      <c r="S6" s="1">
        <v>0</v>
      </c>
      <c r="T6" s="1">
        <v>0</v>
      </c>
      <c r="U6" s="34">
        <v>0</v>
      </c>
      <c r="V6" s="3">
        <v>0</v>
      </c>
      <c r="W6" s="4">
        <v>0</v>
      </c>
      <c r="X6" s="1">
        <v>0</v>
      </c>
      <c r="Y6" s="1">
        <v>0</v>
      </c>
      <c r="Z6" s="34">
        <v>0</v>
      </c>
      <c r="AA6" s="3">
        <v>0</v>
      </c>
      <c r="AB6" s="4">
        <v>0</v>
      </c>
      <c r="AC6" s="1">
        <v>0</v>
      </c>
      <c r="AD6" s="1">
        <v>0</v>
      </c>
      <c r="AE6" s="34">
        <v>0</v>
      </c>
      <c r="AF6" s="3">
        <v>0</v>
      </c>
      <c r="AG6" s="2">
        <v>0</v>
      </c>
      <c r="AH6" s="1">
        <v>0</v>
      </c>
      <c r="AI6" s="1">
        <v>0</v>
      </c>
      <c r="AJ6" s="1">
        <v>0</v>
      </c>
      <c r="AK6" s="1">
        <v>0</v>
      </c>
    </row>
    <row r="7" spans="2:37" x14ac:dyDescent="0.25">
      <c r="B7" s="17" t="s">
        <v>98</v>
      </c>
      <c r="C7" s="1">
        <f>L3+S3+X3+AC3+AH3</f>
        <v>2244955</v>
      </c>
      <c r="D7" s="18">
        <f>C7/$C$6</f>
        <v>0.85432464378324602</v>
      </c>
      <c r="G7" s="10"/>
      <c r="H7" s="9"/>
      <c r="I7" s="8" t="s">
        <v>97</v>
      </c>
      <c r="J7" s="7"/>
      <c r="K7" s="4">
        <v>0</v>
      </c>
      <c r="L7" s="1">
        <v>0</v>
      </c>
      <c r="M7" s="1">
        <v>0</v>
      </c>
      <c r="N7" s="1">
        <v>0</v>
      </c>
      <c r="O7" s="1">
        <v>0</v>
      </c>
      <c r="P7" s="6">
        <v>0</v>
      </c>
      <c r="Q7" s="5">
        <v>0</v>
      </c>
      <c r="R7" s="4">
        <v>6</v>
      </c>
      <c r="S7" s="1">
        <v>0</v>
      </c>
      <c r="T7" s="1">
        <v>0</v>
      </c>
      <c r="U7" s="34">
        <v>0</v>
      </c>
      <c r="V7" s="3">
        <v>0</v>
      </c>
      <c r="W7" s="4">
        <v>0</v>
      </c>
      <c r="X7" s="1">
        <v>0</v>
      </c>
      <c r="Y7" s="1">
        <v>0</v>
      </c>
      <c r="Z7" s="34">
        <v>0</v>
      </c>
      <c r="AA7" s="3">
        <v>0</v>
      </c>
      <c r="AB7" s="4">
        <v>0</v>
      </c>
      <c r="AC7" s="1">
        <v>0</v>
      </c>
      <c r="AD7" s="1">
        <v>0</v>
      </c>
      <c r="AE7" s="34">
        <v>0</v>
      </c>
      <c r="AF7" s="3">
        <v>0</v>
      </c>
      <c r="AG7" s="2">
        <v>0</v>
      </c>
      <c r="AH7" s="1">
        <v>0</v>
      </c>
      <c r="AI7" s="1">
        <v>0</v>
      </c>
      <c r="AJ7" s="1">
        <v>0</v>
      </c>
      <c r="AK7" s="1">
        <v>0</v>
      </c>
    </row>
    <row r="8" spans="2:37" x14ac:dyDescent="0.25">
      <c r="B8" s="17" t="s">
        <v>96</v>
      </c>
      <c r="C8" s="1">
        <f>M3+T3+Y3+AD3+AI3</f>
        <v>2627526</v>
      </c>
      <c r="D8" s="18">
        <f>C8/$C$6</f>
        <v>0.99991323388719033</v>
      </c>
      <c r="G8" s="10"/>
      <c r="H8" s="9"/>
      <c r="I8" s="8"/>
      <c r="J8" s="7" t="s">
        <v>78</v>
      </c>
      <c r="K8" s="4">
        <v>4</v>
      </c>
      <c r="L8" s="1">
        <v>0</v>
      </c>
      <c r="M8" s="1">
        <v>4</v>
      </c>
      <c r="N8" s="1">
        <v>0</v>
      </c>
      <c r="O8" s="1">
        <v>0</v>
      </c>
      <c r="P8" s="6">
        <v>4</v>
      </c>
      <c r="Q8" s="5">
        <v>8.0029014497995377E-4</v>
      </c>
      <c r="R8" s="4">
        <v>1</v>
      </c>
      <c r="S8" s="1">
        <v>0</v>
      </c>
      <c r="T8" s="1">
        <v>0</v>
      </c>
      <c r="U8" s="34">
        <v>0</v>
      </c>
      <c r="V8" s="3">
        <v>0</v>
      </c>
      <c r="W8" s="4">
        <v>0</v>
      </c>
      <c r="X8" s="1">
        <v>0</v>
      </c>
      <c r="Y8" s="1">
        <v>0</v>
      </c>
      <c r="Z8" s="34">
        <v>0</v>
      </c>
      <c r="AA8" s="3">
        <v>0</v>
      </c>
      <c r="AB8" s="4">
        <v>0</v>
      </c>
      <c r="AC8" s="1">
        <v>0</v>
      </c>
      <c r="AD8" s="1">
        <v>0</v>
      </c>
      <c r="AE8" s="34">
        <v>0</v>
      </c>
      <c r="AF8" s="3">
        <v>0</v>
      </c>
      <c r="AG8" s="2">
        <v>0</v>
      </c>
      <c r="AH8" s="1">
        <v>0</v>
      </c>
      <c r="AI8" s="1">
        <v>0</v>
      </c>
      <c r="AJ8" s="1">
        <v>0</v>
      </c>
      <c r="AK8" s="1">
        <v>0</v>
      </c>
    </row>
    <row r="9" spans="2:37" x14ac:dyDescent="0.25">
      <c r="B9" s="17" t="s">
        <v>95</v>
      </c>
      <c r="C9" s="1">
        <f>N3+U3+Z3+AE3+AJ3</f>
        <v>1411181</v>
      </c>
      <c r="D9" s="18">
        <f t="shared" ref="D9:D10" si="1">C9/$C$6</f>
        <v>0.53702934140714842</v>
      </c>
      <c r="G9" s="10"/>
      <c r="H9" s="9"/>
      <c r="I9" s="8"/>
      <c r="J9" s="7" t="s">
        <v>90</v>
      </c>
      <c r="K9" s="4">
        <v>8</v>
      </c>
      <c r="L9" s="1">
        <v>0</v>
      </c>
      <c r="M9" s="1">
        <v>8</v>
      </c>
      <c r="N9" s="1">
        <v>0</v>
      </c>
      <c r="O9" s="1">
        <v>0</v>
      </c>
      <c r="P9" s="6">
        <v>8</v>
      </c>
      <c r="Q9" s="5">
        <v>1.796253956854343E-3</v>
      </c>
      <c r="R9" s="4">
        <v>1</v>
      </c>
      <c r="S9" s="1">
        <v>0</v>
      </c>
      <c r="T9" s="1">
        <v>0</v>
      </c>
      <c r="U9" s="34">
        <v>0</v>
      </c>
      <c r="V9" s="3">
        <v>0</v>
      </c>
      <c r="W9" s="4">
        <v>0</v>
      </c>
      <c r="X9" s="1">
        <v>0</v>
      </c>
      <c r="Y9" s="1">
        <v>0</v>
      </c>
      <c r="Z9" s="34">
        <v>0</v>
      </c>
      <c r="AA9" s="3">
        <v>0</v>
      </c>
      <c r="AB9" s="4">
        <v>0</v>
      </c>
      <c r="AC9" s="1">
        <v>0</v>
      </c>
      <c r="AD9" s="1">
        <v>0</v>
      </c>
      <c r="AE9" s="34">
        <v>0</v>
      </c>
      <c r="AF9" s="3">
        <v>0</v>
      </c>
      <c r="AG9" s="2">
        <v>0</v>
      </c>
      <c r="AH9" s="1">
        <v>0</v>
      </c>
      <c r="AI9" s="1">
        <v>0</v>
      </c>
      <c r="AJ9" s="1">
        <v>0</v>
      </c>
      <c r="AK9" s="1">
        <v>0</v>
      </c>
    </row>
    <row r="10" spans="2:37" x14ac:dyDescent="0.25">
      <c r="B10" s="17" t="s">
        <v>481</v>
      </c>
      <c r="C10" s="1">
        <f>O3+V3+AA3+AD3+AK3</f>
        <v>2635</v>
      </c>
      <c r="D10" s="18">
        <f t="shared" si="1"/>
        <v>1.0027574879535907E-3</v>
      </c>
      <c r="G10" s="10"/>
      <c r="H10" s="9"/>
      <c r="I10" s="8"/>
      <c r="J10" s="7" t="s">
        <v>89</v>
      </c>
      <c r="K10" s="4">
        <v>4</v>
      </c>
      <c r="L10" s="1">
        <v>0</v>
      </c>
      <c r="M10" s="1">
        <v>4</v>
      </c>
      <c r="N10" s="1">
        <v>0</v>
      </c>
      <c r="O10" s="1">
        <v>0</v>
      </c>
      <c r="P10" s="6">
        <v>4</v>
      </c>
      <c r="Q10" s="5">
        <v>4.8509519547224039E-4</v>
      </c>
      <c r="R10" s="4">
        <v>1</v>
      </c>
      <c r="S10" s="1">
        <v>0</v>
      </c>
      <c r="T10" s="1">
        <v>0</v>
      </c>
      <c r="U10" s="34">
        <v>0</v>
      </c>
      <c r="V10" s="3">
        <v>0</v>
      </c>
      <c r="W10" s="4">
        <v>0</v>
      </c>
      <c r="X10" s="1">
        <v>0</v>
      </c>
      <c r="Y10" s="1">
        <v>0</v>
      </c>
      <c r="Z10" s="34">
        <v>0</v>
      </c>
      <c r="AA10" s="3">
        <v>0</v>
      </c>
      <c r="AB10" s="4">
        <v>0</v>
      </c>
      <c r="AC10" s="1">
        <v>0</v>
      </c>
      <c r="AD10" s="1">
        <v>0</v>
      </c>
      <c r="AE10" s="34">
        <v>0</v>
      </c>
      <c r="AF10" s="3">
        <v>0</v>
      </c>
      <c r="AG10" s="2">
        <v>0</v>
      </c>
      <c r="AH10" s="1">
        <v>0</v>
      </c>
      <c r="AI10" s="1">
        <v>0</v>
      </c>
      <c r="AJ10" s="1">
        <v>0</v>
      </c>
      <c r="AK10" s="1">
        <v>0</v>
      </c>
    </row>
    <row r="11" spans="2:37" x14ac:dyDescent="0.25">
      <c r="G11" s="10"/>
      <c r="H11" s="9"/>
      <c r="I11" s="8"/>
      <c r="J11" s="7" t="s">
        <v>88</v>
      </c>
      <c r="K11" s="4">
        <v>2</v>
      </c>
      <c r="L11" s="1">
        <v>0</v>
      </c>
      <c r="M11" s="1">
        <v>2</v>
      </c>
      <c r="N11" s="1">
        <v>0</v>
      </c>
      <c r="O11" s="1">
        <v>0</v>
      </c>
      <c r="P11" s="6">
        <v>2</v>
      </c>
      <c r="Q11" s="5">
        <v>2.3972056806087491E-4</v>
      </c>
      <c r="R11" s="4">
        <v>1</v>
      </c>
      <c r="S11" s="1">
        <v>0</v>
      </c>
      <c r="T11" s="1">
        <v>0</v>
      </c>
      <c r="U11" s="34">
        <v>0</v>
      </c>
      <c r="V11" s="3">
        <v>0</v>
      </c>
      <c r="W11" s="4">
        <v>0</v>
      </c>
      <c r="X11" s="1">
        <v>0</v>
      </c>
      <c r="Y11" s="1">
        <v>0</v>
      </c>
      <c r="Z11" s="34">
        <v>0</v>
      </c>
      <c r="AA11" s="3">
        <v>0</v>
      </c>
      <c r="AB11" s="4">
        <v>0</v>
      </c>
      <c r="AC11" s="1">
        <v>0</v>
      </c>
      <c r="AD11" s="1">
        <v>0</v>
      </c>
      <c r="AE11" s="34">
        <v>0</v>
      </c>
      <c r="AF11" s="3">
        <v>0</v>
      </c>
      <c r="AG11" s="2">
        <v>0</v>
      </c>
      <c r="AH11" s="1">
        <v>0</v>
      </c>
      <c r="AI11" s="1">
        <v>0</v>
      </c>
      <c r="AJ11" s="1">
        <v>0</v>
      </c>
      <c r="AK11" s="1">
        <v>0</v>
      </c>
    </row>
    <row r="12" spans="2:37" x14ac:dyDescent="0.25">
      <c r="G12" s="10"/>
      <c r="H12" s="9"/>
      <c r="I12" s="8"/>
      <c r="J12" s="7" t="s">
        <v>87</v>
      </c>
      <c r="K12" s="4">
        <v>19</v>
      </c>
      <c r="L12" s="1">
        <v>0</v>
      </c>
      <c r="M12" s="1">
        <v>19</v>
      </c>
      <c r="N12" s="1">
        <v>0</v>
      </c>
      <c r="O12" s="1">
        <v>0</v>
      </c>
      <c r="P12" s="6">
        <v>19</v>
      </c>
      <c r="Q12" s="5">
        <v>2.2099800407886509E-3</v>
      </c>
      <c r="R12" s="4">
        <v>1</v>
      </c>
      <c r="S12" s="1">
        <v>0</v>
      </c>
      <c r="T12" s="1">
        <v>0</v>
      </c>
      <c r="U12" s="34">
        <v>0</v>
      </c>
      <c r="V12" s="3">
        <v>0</v>
      </c>
      <c r="W12" s="4">
        <v>0</v>
      </c>
      <c r="X12" s="1">
        <v>0</v>
      </c>
      <c r="Y12" s="1">
        <v>0</v>
      </c>
      <c r="Z12" s="34">
        <v>0</v>
      </c>
      <c r="AA12" s="3">
        <v>0</v>
      </c>
      <c r="AB12" s="4">
        <v>0</v>
      </c>
      <c r="AC12" s="1">
        <v>0</v>
      </c>
      <c r="AD12" s="1">
        <v>0</v>
      </c>
      <c r="AE12" s="34">
        <v>0</v>
      </c>
      <c r="AF12" s="3">
        <v>0</v>
      </c>
      <c r="AG12" s="2">
        <v>0</v>
      </c>
      <c r="AH12" s="1">
        <v>0</v>
      </c>
      <c r="AI12" s="1">
        <v>0</v>
      </c>
      <c r="AJ12" s="1">
        <v>0</v>
      </c>
      <c r="AK12" s="1">
        <v>0</v>
      </c>
    </row>
    <row r="13" spans="2:37" x14ac:dyDescent="0.25">
      <c r="G13" s="10"/>
      <c r="H13" s="9"/>
      <c r="I13" s="8"/>
      <c r="J13" s="7" t="s">
        <v>86</v>
      </c>
      <c r="K13" s="4">
        <v>19</v>
      </c>
      <c r="L13" s="1">
        <v>0</v>
      </c>
      <c r="M13" s="1">
        <v>19</v>
      </c>
      <c r="N13" s="1">
        <v>0</v>
      </c>
      <c r="O13" s="1">
        <v>0</v>
      </c>
      <c r="P13" s="6">
        <v>19</v>
      </c>
      <c r="Q13" s="5">
        <v>1.6746371984481809E-3</v>
      </c>
      <c r="R13" s="4">
        <v>1</v>
      </c>
      <c r="S13" s="1">
        <v>0</v>
      </c>
      <c r="T13" s="1">
        <v>0</v>
      </c>
      <c r="U13" s="34">
        <v>0</v>
      </c>
      <c r="V13" s="3">
        <v>0</v>
      </c>
      <c r="W13" s="4">
        <v>0</v>
      </c>
      <c r="X13" s="1">
        <v>0</v>
      </c>
      <c r="Y13" s="1">
        <v>0</v>
      </c>
      <c r="Z13" s="34">
        <v>0</v>
      </c>
      <c r="AA13" s="3">
        <v>0</v>
      </c>
      <c r="AB13" s="4">
        <v>0</v>
      </c>
      <c r="AC13" s="1">
        <v>0</v>
      </c>
      <c r="AD13" s="1">
        <v>0</v>
      </c>
      <c r="AE13" s="34">
        <v>0</v>
      </c>
      <c r="AF13" s="3">
        <v>0</v>
      </c>
      <c r="AG13" s="2">
        <v>0</v>
      </c>
      <c r="AH13" s="1">
        <v>0</v>
      </c>
      <c r="AI13" s="1">
        <v>0</v>
      </c>
      <c r="AJ13" s="1">
        <v>0</v>
      </c>
      <c r="AK13" s="1">
        <v>0</v>
      </c>
    </row>
    <row r="14" spans="2:37" x14ac:dyDescent="0.25">
      <c r="G14" s="10"/>
      <c r="H14" s="9"/>
      <c r="I14" s="8" t="s">
        <v>94</v>
      </c>
      <c r="J14" s="7"/>
      <c r="K14" s="4">
        <v>0</v>
      </c>
      <c r="L14" s="1">
        <v>0</v>
      </c>
      <c r="M14" s="1">
        <v>0</v>
      </c>
      <c r="N14" s="1">
        <v>0</v>
      </c>
      <c r="O14" s="1">
        <v>0</v>
      </c>
      <c r="P14" s="6">
        <v>0</v>
      </c>
      <c r="Q14" s="5">
        <v>0</v>
      </c>
      <c r="R14" s="4">
        <v>12</v>
      </c>
      <c r="S14" s="1">
        <v>0</v>
      </c>
      <c r="T14" s="1">
        <v>0</v>
      </c>
      <c r="U14" s="34">
        <v>0</v>
      </c>
      <c r="V14" s="3">
        <v>0</v>
      </c>
      <c r="W14" s="4">
        <v>0</v>
      </c>
      <c r="X14" s="1">
        <v>0</v>
      </c>
      <c r="Y14" s="1">
        <v>0</v>
      </c>
      <c r="Z14" s="34">
        <v>0</v>
      </c>
      <c r="AA14" s="3">
        <v>0</v>
      </c>
      <c r="AB14" s="4">
        <v>0</v>
      </c>
      <c r="AC14" s="1">
        <v>0</v>
      </c>
      <c r="AD14" s="1">
        <v>0</v>
      </c>
      <c r="AE14" s="34">
        <v>0</v>
      </c>
      <c r="AF14" s="3">
        <v>0</v>
      </c>
      <c r="AG14" s="2">
        <v>0</v>
      </c>
      <c r="AH14" s="1">
        <v>0</v>
      </c>
      <c r="AI14" s="1">
        <v>0</v>
      </c>
      <c r="AJ14" s="1">
        <v>0</v>
      </c>
      <c r="AK14" s="1">
        <v>0</v>
      </c>
    </row>
    <row r="15" spans="2:37" x14ac:dyDescent="0.25">
      <c r="G15" s="10"/>
      <c r="H15" s="9"/>
      <c r="I15" s="8"/>
      <c r="J15" s="7" t="s">
        <v>84</v>
      </c>
      <c r="K15" s="4">
        <v>14</v>
      </c>
      <c r="L15" s="1">
        <v>0</v>
      </c>
      <c r="M15" s="1">
        <v>14</v>
      </c>
      <c r="N15" s="1">
        <v>0</v>
      </c>
      <c r="O15" s="1">
        <v>0</v>
      </c>
      <c r="P15" s="6">
        <v>14</v>
      </c>
      <c r="Q15" s="5">
        <v>7.5900545343756676E-3</v>
      </c>
      <c r="R15" s="4">
        <v>1</v>
      </c>
      <c r="S15" s="1">
        <v>0</v>
      </c>
      <c r="T15" s="1">
        <v>0</v>
      </c>
      <c r="U15" s="34">
        <v>0</v>
      </c>
      <c r="V15" s="3">
        <v>0</v>
      </c>
      <c r="W15" s="4">
        <v>0</v>
      </c>
      <c r="X15" s="1">
        <v>0</v>
      </c>
      <c r="Y15" s="1">
        <v>0</v>
      </c>
      <c r="Z15" s="34">
        <v>0</v>
      </c>
      <c r="AA15" s="3">
        <v>0</v>
      </c>
      <c r="AB15" s="4">
        <v>0</v>
      </c>
      <c r="AC15" s="1">
        <v>0</v>
      </c>
      <c r="AD15" s="1">
        <v>0</v>
      </c>
      <c r="AE15" s="34">
        <v>0</v>
      </c>
      <c r="AF15" s="3">
        <v>0</v>
      </c>
      <c r="AG15" s="2">
        <v>0</v>
      </c>
      <c r="AH15" s="1">
        <v>0</v>
      </c>
      <c r="AI15" s="1">
        <v>0</v>
      </c>
      <c r="AJ15" s="1">
        <v>0</v>
      </c>
      <c r="AK15" s="1">
        <v>0</v>
      </c>
    </row>
    <row r="16" spans="2:37" x14ac:dyDescent="0.25">
      <c r="G16" s="10"/>
      <c r="H16" s="9"/>
      <c r="I16" s="8"/>
      <c r="J16" s="7" t="s">
        <v>83</v>
      </c>
      <c r="K16" s="4">
        <v>14</v>
      </c>
      <c r="L16" s="1">
        <v>0</v>
      </c>
      <c r="M16" s="1">
        <v>14</v>
      </c>
      <c r="N16" s="1">
        <v>0</v>
      </c>
      <c r="O16" s="1">
        <v>0</v>
      </c>
      <c r="P16" s="6">
        <v>14</v>
      </c>
      <c r="Q16" s="5">
        <v>1.337718218564987E-3</v>
      </c>
      <c r="R16" s="4">
        <v>1</v>
      </c>
      <c r="S16" s="1">
        <v>0</v>
      </c>
      <c r="T16" s="1">
        <v>0</v>
      </c>
      <c r="U16" s="34">
        <v>0</v>
      </c>
      <c r="V16" s="3">
        <v>0</v>
      </c>
      <c r="W16" s="4">
        <v>0</v>
      </c>
      <c r="X16" s="1">
        <v>0</v>
      </c>
      <c r="Y16" s="1">
        <v>0</v>
      </c>
      <c r="Z16" s="34">
        <v>0</v>
      </c>
      <c r="AA16" s="3">
        <v>0</v>
      </c>
      <c r="AB16" s="4">
        <v>0</v>
      </c>
      <c r="AC16" s="1">
        <v>0</v>
      </c>
      <c r="AD16" s="1">
        <v>0</v>
      </c>
      <c r="AE16" s="34">
        <v>0</v>
      </c>
      <c r="AF16" s="3">
        <v>0</v>
      </c>
      <c r="AG16" s="2">
        <v>0</v>
      </c>
      <c r="AH16" s="1">
        <v>0</v>
      </c>
      <c r="AI16" s="1">
        <v>0</v>
      </c>
      <c r="AJ16" s="1">
        <v>0</v>
      </c>
      <c r="AK16" s="1">
        <v>0</v>
      </c>
    </row>
    <row r="17" spans="7:37" x14ac:dyDescent="0.25">
      <c r="G17" s="10"/>
      <c r="H17" s="9"/>
      <c r="I17" s="8"/>
      <c r="J17" s="7" t="s">
        <v>82</v>
      </c>
      <c r="K17" s="4">
        <v>16</v>
      </c>
      <c r="L17" s="1">
        <v>0</v>
      </c>
      <c r="M17" s="1">
        <v>16</v>
      </c>
      <c r="N17" s="1">
        <v>0</v>
      </c>
      <c r="O17" s="1">
        <v>0</v>
      </c>
      <c r="P17" s="6">
        <v>16</v>
      </c>
      <c r="Q17" s="5">
        <v>1.9690552726387982E-3</v>
      </c>
      <c r="R17" s="4">
        <v>1</v>
      </c>
      <c r="S17" s="1">
        <v>0</v>
      </c>
      <c r="T17" s="1">
        <v>0</v>
      </c>
      <c r="U17" s="34">
        <v>0</v>
      </c>
      <c r="V17" s="3">
        <v>0</v>
      </c>
      <c r="W17" s="4">
        <v>0</v>
      </c>
      <c r="X17" s="1">
        <v>0</v>
      </c>
      <c r="Y17" s="1">
        <v>0</v>
      </c>
      <c r="Z17" s="34">
        <v>0</v>
      </c>
      <c r="AA17" s="3">
        <v>0</v>
      </c>
      <c r="AB17" s="4">
        <v>0</v>
      </c>
      <c r="AC17" s="1">
        <v>0</v>
      </c>
      <c r="AD17" s="1">
        <v>0</v>
      </c>
      <c r="AE17" s="34">
        <v>0</v>
      </c>
      <c r="AF17" s="3">
        <v>0</v>
      </c>
      <c r="AG17" s="2">
        <v>0</v>
      </c>
      <c r="AH17" s="1">
        <v>0</v>
      </c>
      <c r="AI17" s="1">
        <v>0</v>
      </c>
      <c r="AJ17" s="1">
        <v>0</v>
      </c>
      <c r="AK17" s="1">
        <v>0</v>
      </c>
    </row>
    <row r="18" spans="7:37" x14ac:dyDescent="0.25">
      <c r="G18" s="10"/>
      <c r="H18" s="9"/>
      <c r="I18" s="8"/>
      <c r="J18" s="7" t="s">
        <v>81</v>
      </c>
      <c r="K18" s="4">
        <v>60</v>
      </c>
      <c r="L18" s="1">
        <v>0</v>
      </c>
      <c r="M18" s="1">
        <v>60</v>
      </c>
      <c r="N18" s="1">
        <v>0</v>
      </c>
      <c r="O18" s="1">
        <v>0</v>
      </c>
      <c r="P18" s="6">
        <v>60</v>
      </c>
      <c r="Q18" s="5">
        <v>9.2392517253756523E-3</v>
      </c>
      <c r="R18" s="4">
        <v>1</v>
      </c>
      <c r="S18" s="1">
        <v>0</v>
      </c>
      <c r="T18" s="1">
        <v>0</v>
      </c>
      <c r="U18" s="34">
        <v>0</v>
      </c>
      <c r="V18" s="3">
        <v>0</v>
      </c>
      <c r="W18" s="4">
        <v>0</v>
      </c>
      <c r="X18" s="1">
        <v>0</v>
      </c>
      <c r="Y18" s="1">
        <v>0</v>
      </c>
      <c r="Z18" s="34">
        <v>0</v>
      </c>
      <c r="AA18" s="3">
        <v>0</v>
      </c>
      <c r="AB18" s="4">
        <v>0</v>
      </c>
      <c r="AC18" s="1">
        <v>0</v>
      </c>
      <c r="AD18" s="1">
        <v>0</v>
      </c>
      <c r="AE18" s="34">
        <v>0</v>
      </c>
      <c r="AF18" s="3">
        <v>0</v>
      </c>
      <c r="AG18" s="2">
        <v>0</v>
      </c>
      <c r="AH18" s="1">
        <v>0</v>
      </c>
      <c r="AI18" s="1">
        <v>0</v>
      </c>
      <c r="AJ18" s="1">
        <v>0</v>
      </c>
      <c r="AK18" s="1">
        <v>0</v>
      </c>
    </row>
    <row r="19" spans="7:37" x14ac:dyDescent="0.25">
      <c r="G19" s="10"/>
      <c r="H19" s="9"/>
      <c r="I19" s="8"/>
      <c r="J19" s="7" t="s">
        <v>80</v>
      </c>
      <c r="K19" s="4">
        <v>40</v>
      </c>
      <c r="L19" s="1">
        <v>0</v>
      </c>
      <c r="M19" s="1">
        <v>40</v>
      </c>
      <c r="N19" s="1">
        <v>0</v>
      </c>
      <c r="O19" s="1">
        <v>0</v>
      </c>
      <c r="P19" s="6">
        <v>40</v>
      </c>
      <c r="Q19" s="5">
        <v>1.4469879679381851E-2</v>
      </c>
      <c r="R19" s="4">
        <v>1</v>
      </c>
      <c r="S19" s="1">
        <v>0</v>
      </c>
      <c r="T19" s="1">
        <v>0</v>
      </c>
      <c r="U19" s="34">
        <v>0</v>
      </c>
      <c r="V19" s="3">
        <v>0</v>
      </c>
      <c r="W19" s="4">
        <v>0</v>
      </c>
      <c r="X19" s="1">
        <v>0</v>
      </c>
      <c r="Y19" s="1">
        <v>0</v>
      </c>
      <c r="Z19" s="34">
        <v>0</v>
      </c>
      <c r="AA19" s="3">
        <v>0</v>
      </c>
      <c r="AB19" s="4">
        <v>0</v>
      </c>
      <c r="AC19" s="1">
        <v>0</v>
      </c>
      <c r="AD19" s="1">
        <v>0</v>
      </c>
      <c r="AE19" s="34">
        <v>0</v>
      </c>
      <c r="AF19" s="3">
        <v>0</v>
      </c>
      <c r="AG19" s="2">
        <v>0</v>
      </c>
      <c r="AH19" s="1">
        <v>0</v>
      </c>
      <c r="AI19" s="1">
        <v>0</v>
      </c>
      <c r="AJ19" s="1">
        <v>0</v>
      </c>
      <c r="AK19" s="1">
        <v>0</v>
      </c>
    </row>
    <row r="20" spans="7:37" x14ac:dyDescent="0.25">
      <c r="G20" s="10"/>
      <c r="H20" s="9"/>
      <c r="I20" s="8"/>
      <c r="J20" s="7" t="s">
        <v>79</v>
      </c>
      <c r="K20" s="4">
        <v>58</v>
      </c>
      <c r="L20" s="1">
        <v>0</v>
      </c>
      <c r="M20" s="1">
        <v>58</v>
      </c>
      <c r="N20" s="1">
        <v>0</v>
      </c>
      <c r="O20" s="1">
        <v>0</v>
      </c>
      <c r="P20" s="6">
        <v>58</v>
      </c>
      <c r="Q20" s="5">
        <v>2.211443800479174E-2</v>
      </c>
      <c r="R20" s="4">
        <v>1</v>
      </c>
      <c r="S20" s="1">
        <v>0</v>
      </c>
      <c r="T20" s="1">
        <v>0</v>
      </c>
      <c r="U20" s="34">
        <v>0</v>
      </c>
      <c r="V20" s="3">
        <v>0</v>
      </c>
      <c r="W20" s="4">
        <v>0</v>
      </c>
      <c r="X20" s="1">
        <v>0</v>
      </c>
      <c r="Y20" s="1">
        <v>0</v>
      </c>
      <c r="Z20" s="34">
        <v>0</v>
      </c>
      <c r="AA20" s="3">
        <v>0</v>
      </c>
      <c r="AB20" s="4">
        <v>0</v>
      </c>
      <c r="AC20" s="1">
        <v>0</v>
      </c>
      <c r="AD20" s="1">
        <v>0</v>
      </c>
      <c r="AE20" s="34">
        <v>0</v>
      </c>
      <c r="AF20" s="3">
        <v>0</v>
      </c>
      <c r="AG20" s="2">
        <v>0</v>
      </c>
      <c r="AH20" s="1">
        <v>0</v>
      </c>
      <c r="AI20" s="1">
        <v>0</v>
      </c>
      <c r="AJ20" s="1">
        <v>0</v>
      </c>
      <c r="AK20" s="1">
        <v>0</v>
      </c>
    </row>
    <row r="21" spans="7:37" x14ac:dyDescent="0.25">
      <c r="G21" s="10"/>
      <c r="H21" s="9"/>
      <c r="I21" s="8"/>
      <c r="J21" s="7" t="s">
        <v>78</v>
      </c>
      <c r="K21" s="4">
        <v>30</v>
      </c>
      <c r="L21" s="1">
        <v>0</v>
      </c>
      <c r="M21" s="1">
        <v>30</v>
      </c>
      <c r="N21" s="1">
        <v>0</v>
      </c>
      <c r="O21" s="1">
        <v>0</v>
      </c>
      <c r="P21" s="6">
        <v>30</v>
      </c>
      <c r="Q21" s="5">
        <v>1.006075832992792E-2</v>
      </c>
      <c r="R21" s="4">
        <v>1</v>
      </c>
      <c r="S21" s="1">
        <v>0</v>
      </c>
      <c r="T21" s="1">
        <v>0</v>
      </c>
      <c r="U21" s="34">
        <v>0</v>
      </c>
      <c r="V21" s="3">
        <v>0</v>
      </c>
      <c r="W21" s="4">
        <v>0</v>
      </c>
      <c r="X21" s="1">
        <v>0</v>
      </c>
      <c r="Y21" s="1">
        <v>0</v>
      </c>
      <c r="Z21" s="34">
        <v>0</v>
      </c>
      <c r="AA21" s="3">
        <v>0</v>
      </c>
      <c r="AB21" s="4">
        <v>0</v>
      </c>
      <c r="AC21" s="1">
        <v>0</v>
      </c>
      <c r="AD21" s="1">
        <v>0</v>
      </c>
      <c r="AE21" s="34">
        <v>0</v>
      </c>
      <c r="AF21" s="3">
        <v>0</v>
      </c>
      <c r="AG21" s="2">
        <v>0</v>
      </c>
      <c r="AH21" s="1">
        <v>0</v>
      </c>
      <c r="AI21" s="1">
        <v>0</v>
      </c>
      <c r="AJ21" s="1">
        <v>0</v>
      </c>
      <c r="AK21" s="1">
        <v>0</v>
      </c>
    </row>
    <row r="22" spans="7:37" x14ac:dyDescent="0.25">
      <c r="G22" s="10"/>
      <c r="H22" s="9"/>
      <c r="I22" s="8"/>
      <c r="J22" s="7" t="s">
        <v>90</v>
      </c>
      <c r="K22" s="4">
        <v>27</v>
      </c>
      <c r="L22" s="1">
        <v>1</v>
      </c>
      <c r="M22" s="1">
        <v>27</v>
      </c>
      <c r="N22" s="1">
        <v>0</v>
      </c>
      <c r="O22" s="1">
        <v>0</v>
      </c>
      <c r="P22" s="6">
        <v>27</v>
      </c>
      <c r="Q22" s="5">
        <v>1.1440508998930451E-2</v>
      </c>
      <c r="R22" s="4">
        <v>1</v>
      </c>
      <c r="S22" s="1">
        <v>0</v>
      </c>
      <c r="T22" s="1">
        <v>0</v>
      </c>
      <c r="U22" s="34">
        <v>0</v>
      </c>
      <c r="V22" s="3">
        <v>0</v>
      </c>
      <c r="W22" s="4">
        <v>0</v>
      </c>
      <c r="X22" s="1">
        <v>0</v>
      </c>
      <c r="Y22" s="1">
        <v>0</v>
      </c>
      <c r="Z22" s="34">
        <v>0</v>
      </c>
      <c r="AA22" s="3">
        <v>0</v>
      </c>
      <c r="AB22" s="4">
        <v>0</v>
      </c>
      <c r="AC22" s="1">
        <v>0</v>
      </c>
      <c r="AD22" s="1">
        <v>0</v>
      </c>
      <c r="AE22" s="34">
        <v>0</v>
      </c>
      <c r="AF22" s="3">
        <v>0</v>
      </c>
      <c r="AG22" s="2">
        <v>0</v>
      </c>
      <c r="AH22" s="1">
        <v>0</v>
      </c>
      <c r="AI22" s="1">
        <v>0</v>
      </c>
      <c r="AJ22" s="1">
        <v>0</v>
      </c>
      <c r="AK22" s="1">
        <v>0</v>
      </c>
    </row>
    <row r="23" spans="7:37" x14ac:dyDescent="0.25">
      <c r="G23" s="10"/>
      <c r="H23" s="9"/>
      <c r="I23" s="8"/>
      <c r="J23" s="7" t="s">
        <v>89</v>
      </c>
      <c r="K23" s="4">
        <v>47</v>
      </c>
      <c r="L23" s="1">
        <v>0</v>
      </c>
      <c r="M23" s="1">
        <v>47</v>
      </c>
      <c r="N23" s="1">
        <v>0</v>
      </c>
      <c r="O23" s="1">
        <v>0</v>
      </c>
      <c r="P23" s="6">
        <v>47</v>
      </c>
      <c r="Q23" s="5">
        <v>9.4874016940593719E-3</v>
      </c>
      <c r="R23" s="4">
        <v>1</v>
      </c>
      <c r="S23" s="1">
        <v>0</v>
      </c>
      <c r="T23" s="1">
        <v>0</v>
      </c>
      <c r="U23" s="34">
        <v>0</v>
      </c>
      <c r="V23" s="3">
        <v>0</v>
      </c>
      <c r="W23" s="4">
        <v>0</v>
      </c>
      <c r="X23" s="1">
        <v>0</v>
      </c>
      <c r="Y23" s="1">
        <v>0</v>
      </c>
      <c r="Z23" s="34">
        <v>0</v>
      </c>
      <c r="AA23" s="3">
        <v>0</v>
      </c>
      <c r="AB23" s="4">
        <v>0</v>
      </c>
      <c r="AC23" s="1">
        <v>0</v>
      </c>
      <c r="AD23" s="1">
        <v>0</v>
      </c>
      <c r="AE23" s="34">
        <v>0</v>
      </c>
      <c r="AF23" s="3">
        <v>0</v>
      </c>
      <c r="AG23" s="2">
        <v>0</v>
      </c>
      <c r="AH23" s="1">
        <v>0</v>
      </c>
      <c r="AI23" s="1">
        <v>0</v>
      </c>
      <c r="AJ23" s="1">
        <v>0</v>
      </c>
      <c r="AK23" s="1">
        <v>0</v>
      </c>
    </row>
    <row r="24" spans="7:37" x14ac:dyDescent="0.25">
      <c r="G24" s="10"/>
      <c r="H24" s="9"/>
      <c r="I24" s="8"/>
      <c r="J24" s="7" t="s">
        <v>88</v>
      </c>
      <c r="K24" s="4">
        <v>69</v>
      </c>
      <c r="L24" s="1">
        <v>3</v>
      </c>
      <c r="M24" s="1">
        <v>69</v>
      </c>
      <c r="N24" s="1">
        <v>0</v>
      </c>
      <c r="O24" s="1">
        <v>0</v>
      </c>
      <c r="P24" s="6">
        <v>69</v>
      </c>
      <c r="Q24" s="5">
        <v>1.822519488632679E-2</v>
      </c>
      <c r="R24" s="4">
        <v>1</v>
      </c>
      <c r="S24" s="1">
        <v>0</v>
      </c>
      <c r="T24" s="1">
        <v>0</v>
      </c>
      <c r="U24" s="34">
        <v>0</v>
      </c>
      <c r="V24" s="3">
        <v>0</v>
      </c>
      <c r="W24" s="4">
        <v>0</v>
      </c>
      <c r="X24" s="1">
        <v>0</v>
      </c>
      <c r="Y24" s="1">
        <v>0</v>
      </c>
      <c r="Z24" s="34">
        <v>0</v>
      </c>
      <c r="AA24" s="3">
        <v>0</v>
      </c>
      <c r="AB24" s="4">
        <v>0</v>
      </c>
      <c r="AC24" s="1">
        <v>0</v>
      </c>
      <c r="AD24" s="1">
        <v>0</v>
      </c>
      <c r="AE24" s="34">
        <v>0</v>
      </c>
      <c r="AF24" s="3">
        <v>0</v>
      </c>
      <c r="AG24" s="2">
        <v>0</v>
      </c>
      <c r="AH24" s="1">
        <v>0</v>
      </c>
      <c r="AI24" s="1">
        <v>0</v>
      </c>
      <c r="AJ24" s="1">
        <v>0</v>
      </c>
      <c r="AK24" s="1">
        <v>0</v>
      </c>
    </row>
    <row r="25" spans="7:37" x14ac:dyDescent="0.25">
      <c r="G25" s="10"/>
      <c r="H25" s="9"/>
      <c r="I25" s="8"/>
      <c r="J25" s="7" t="s">
        <v>87</v>
      </c>
      <c r="K25" s="4">
        <v>87</v>
      </c>
      <c r="L25" s="1">
        <v>2</v>
      </c>
      <c r="M25" s="1">
        <v>87</v>
      </c>
      <c r="N25" s="1">
        <v>0</v>
      </c>
      <c r="O25" s="1">
        <v>0</v>
      </c>
      <c r="P25" s="6">
        <v>87</v>
      </c>
      <c r="Q25" s="5">
        <v>2.540965378284454E-2</v>
      </c>
      <c r="R25" s="4">
        <v>1</v>
      </c>
      <c r="S25" s="1">
        <v>0</v>
      </c>
      <c r="T25" s="1">
        <v>0</v>
      </c>
      <c r="U25" s="34">
        <v>0</v>
      </c>
      <c r="V25" s="3">
        <v>0</v>
      </c>
      <c r="W25" s="4">
        <v>0</v>
      </c>
      <c r="X25" s="1">
        <v>0</v>
      </c>
      <c r="Y25" s="1">
        <v>0</v>
      </c>
      <c r="Z25" s="34">
        <v>0</v>
      </c>
      <c r="AA25" s="3">
        <v>0</v>
      </c>
      <c r="AB25" s="4">
        <v>0</v>
      </c>
      <c r="AC25" s="1">
        <v>0</v>
      </c>
      <c r="AD25" s="1">
        <v>0</v>
      </c>
      <c r="AE25" s="34">
        <v>0</v>
      </c>
      <c r="AF25" s="3">
        <v>0</v>
      </c>
      <c r="AG25" s="2">
        <v>0</v>
      </c>
      <c r="AH25" s="1">
        <v>0</v>
      </c>
      <c r="AI25" s="1">
        <v>0</v>
      </c>
      <c r="AJ25" s="1">
        <v>0</v>
      </c>
      <c r="AK25" s="1">
        <v>0</v>
      </c>
    </row>
    <row r="26" spans="7:37" x14ac:dyDescent="0.25">
      <c r="G26" s="10"/>
      <c r="H26" s="9"/>
      <c r="I26" s="8"/>
      <c r="J26" s="7" t="s">
        <v>86</v>
      </c>
      <c r="K26" s="4">
        <v>216</v>
      </c>
      <c r="L26" s="1">
        <v>3</v>
      </c>
      <c r="M26" s="1">
        <v>216</v>
      </c>
      <c r="N26" s="1">
        <v>0</v>
      </c>
      <c r="O26" s="1">
        <v>0</v>
      </c>
      <c r="P26" s="6">
        <v>216</v>
      </c>
      <c r="Q26" s="5">
        <v>0.1288112523034215</v>
      </c>
      <c r="R26" s="4">
        <v>1</v>
      </c>
      <c r="S26" s="1">
        <v>0</v>
      </c>
      <c r="T26" s="1">
        <v>0</v>
      </c>
      <c r="U26" s="34">
        <v>0</v>
      </c>
      <c r="V26" s="3">
        <v>0</v>
      </c>
      <c r="W26" s="4">
        <v>0</v>
      </c>
      <c r="X26" s="1">
        <v>0</v>
      </c>
      <c r="Y26" s="1">
        <v>0</v>
      </c>
      <c r="Z26" s="34">
        <v>0</v>
      </c>
      <c r="AA26" s="3">
        <v>0</v>
      </c>
      <c r="AB26" s="4">
        <v>0</v>
      </c>
      <c r="AC26" s="1">
        <v>0</v>
      </c>
      <c r="AD26" s="1">
        <v>0</v>
      </c>
      <c r="AE26" s="34">
        <v>0</v>
      </c>
      <c r="AF26" s="3">
        <v>0</v>
      </c>
      <c r="AG26" s="2">
        <v>0</v>
      </c>
      <c r="AH26" s="1">
        <v>0</v>
      </c>
      <c r="AI26" s="1">
        <v>0</v>
      </c>
      <c r="AJ26" s="1">
        <v>0</v>
      </c>
      <c r="AK26" s="1">
        <v>0</v>
      </c>
    </row>
    <row r="27" spans="7:37" x14ac:dyDescent="0.25">
      <c r="G27" s="10"/>
      <c r="H27" s="9"/>
      <c r="I27" s="8" t="s">
        <v>93</v>
      </c>
      <c r="J27" s="7"/>
      <c r="K27" s="4">
        <v>0</v>
      </c>
      <c r="L27" s="1">
        <v>0</v>
      </c>
      <c r="M27" s="1">
        <v>0</v>
      </c>
      <c r="N27" s="1">
        <v>0</v>
      </c>
      <c r="O27" s="1">
        <v>0</v>
      </c>
      <c r="P27" s="6">
        <v>0</v>
      </c>
      <c r="Q27" s="5">
        <v>0</v>
      </c>
      <c r="R27" s="4">
        <v>12</v>
      </c>
      <c r="S27" s="1">
        <v>0</v>
      </c>
      <c r="T27" s="1">
        <v>0</v>
      </c>
      <c r="U27" s="34">
        <v>0</v>
      </c>
      <c r="V27" s="3">
        <v>0</v>
      </c>
      <c r="W27" s="4">
        <v>0</v>
      </c>
      <c r="X27" s="1">
        <v>0</v>
      </c>
      <c r="Y27" s="1">
        <v>0</v>
      </c>
      <c r="Z27" s="34">
        <v>0</v>
      </c>
      <c r="AA27" s="3">
        <v>0</v>
      </c>
      <c r="AB27" s="4">
        <v>0</v>
      </c>
      <c r="AC27" s="1">
        <v>0</v>
      </c>
      <c r="AD27" s="1">
        <v>0</v>
      </c>
      <c r="AE27" s="34">
        <v>0</v>
      </c>
      <c r="AF27" s="3">
        <v>0</v>
      </c>
      <c r="AG27" s="2">
        <v>0</v>
      </c>
      <c r="AH27" s="1">
        <v>0</v>
      </c>
      <c r="AI27" s="1">
        <v>0</v>
      </c>
      <c r="AJ27" s="1">
        <v>0</v>
      </c>
      <c r="AK27" s="1">
        <v>0</v>
      </c>
    </row>
    <row r="28" spans="7:37" x14ac:dyDescent="0.25">
      <c r="G28" s="10"/>
      <c r="H28" s="9"/>
      <c r="I28" s="8"/>
      <c r="J28" s="7" t="s">
        <v>84</v>
      </c>
      <c r="K28" s="4">
        <v>290</v>
      </c>
      <c r="L28" s="1">
        <v>5</v>
      </c>
      <c r="M28" s="1">
        <v>290</v>
      </c>
      <c r="N28" s="1">
        <v>0</v>
      </c>
      <c r="O28" s="1">
        <v>0</v>
      </c>
      <c r="P28" s="6">
        <v>290</v>
      </c>
      <c r="Q28" s="5">
        <v>0.16575122065842149</v>
      </c>
      <c r="R28" s="4">
        <v>1</v>
      </c>
      <c r="S28" s="1">
        <v>0</v>
      </c>
      <c r="T28" s="1">
        <v>0</v>
      </c>
      <c r="U28" s="34">
        <v>0</v>
      </c>
      <c r="V28" s="3">
        <v>0</v>
      </c>
      <c r="W28" s="4">
        <v>0</v>
      </c>
      <c r="X28" s="1">
        <v>0</v>
      </c>
      <c r="Y28" s="1">
        <v>0</v>
      </c>
      <c r="Z28" s="34">
        <v>0</v>
      </c>
      <c r="AA28" s="3">
        <v>0</v>
      </c>
      <c r="AB28" s="4">
        <v>0</v>
      </c>
      <c r="AC28" s="1">
        <v>0</v>
      </c>
      <c r="AD28" s="1">
        <v>0</v>
      </c>
      <c r="AE28" s="34">
        <v>0</v>
      </c>
      <c r="AF28" s="3">
        <v>0</v>
      </c>
      <c r="AG28" s="2">
        <v>0</v>
      </c>
      <c r="AH28" s="1">
        <v>0</v>
      </c>
      <c r="AI28" s="1">
        <v>0</v>
      </c>
      <c r="AJ28" s="1">
        <v>0</v>
      </c>
      <c r="AK28" s="1">
        <v>0</v>
      </c>
    </row>
    <row r="29" spans="7:37" x14ac:dyDescent="0.25">
      <c r="G29" s="10"/>
      <c r="H29" s="9"/>
      <c r="I29" s="8"/>
      <c r="J29" s="7" t="s">
        <v>83</v>
      </c>
      <c r="K29" s="4">
        <v>673</v>
      </c>
      <c r="L29" s="1">
        <v>10</v>
      </c>
      <c r="M29" s="1">
        <v>673</v>
      </c>
      <c r="N29" s="1">
        <v>0</v>
      </c>
      <c r="O29" s="1">
        <v>0</v>
      </c>
      <c r="P29" s="6">
        <v>673</v>
      </c>
      <c r="Q29" s="5">
        <v>0.2971747312694788</v>
      </c>
      <c r="R29" s="4">
        <v>1</v>
      </c>
      <c r="S29" s="1">
        <v>0</v>
      </c>
      <c r="T29" s="1">
        <v>0</v>
      </c>
      <c r="U29" s="34">
        <v>0</v>
      </c>
      <c r="V29" s="3">
        <v>0</v>
      </c>
      <c r="W29" s="4">
        <v>0</v>
      </c>
      <c r="X29" s="1">
        <v>0</v>
      </c>
      <c r="Y29" s="1">
        <v>0</v>
      </c>
      <c r="Z29" s="34">
        <v>0</v>
      </c>
      <c r="AA29" s="3">
        <v>0</v>
      </c>
      <c r="AB29" s="4">
        <v>0</v>
      </c>
      <c r="AC29" s="1">
        <v>0</v>
      </c>
      <c r="AD29" s="1">
        <v>0</v>
      </c>
      <c r="AE29" s="34">
        <v>0</v>
      </c>
      <c r="AF29" s="3">
        <v>0</v>
      </c>
      <c r="AG29" s="2">
        <v>0</v>
      </c>
      <c r="AH29" s="1">
        <v>0</v>
      </c>
      <c r="AI29" s="1">
        <v>0</v>
      </c>
      <c r="AJ29" s="1">
        <v>0</v>
      </c>
      <c r="AK29" s="1">
        <v>0</v>
      </c>
    </row>
    <row r="30" spans="7:37" x14ac:dyDescent="0.25">
      <c r="G30" s="10"/>
      <c r="H30" s="9"/>
      <c r="I30" s="8"/>
      <c r="J30" s="7" t="s">
        <v>82</v>
      </c>
      <c r="K30" s="4">
        <v>940</v>
      </c>
      <c r="L30" s="1">
        <v>15</v>
      </c>
      <c r="M30" s="1">
        <v>940</v>
      </c>
      <c r="N30" s="1">
        <v>0</v>
      </c>
      <c r="O30" s="1">
        <v>0</v>
      </c>
      <c r="P30" s="6">
        <v>940</v>
      </c>
      <c r="Q30" s="5">
        <v>0.35755685996264219</v>
      </c>
      <c r="R30" s="4">
        <v>1</v>
      </c>
      <c r="S30" s="1">
        <v>0</v>
      </c>
      <c r="T30" s="1">
        <v>0</v>
      </c>
      <c r="U30" s="34">
        <v>0</v>
      </c>
      <c r="V30" s="3">
        <v>0</v>
      </c>
      <c r="W30" s="4">
        <v>0</v>
      </c>
      <c r="X30" s="1">
        <v>0</v>
      </c>
      <c r="Y30" s="1">
        <v>0</v>
      </c>
      <c r="Z30" s="34">
        <v>0</v>
      </c>
      <c r="AA30" s="3">
        <v>0</v>
      </c>
      <c r="AB30" s="4">
        <v>0</v>
      </c>
      <c r="AC30" s="1">
        <v>0</v>
      </c>
      <c r="AD30" s="1">
        <v>0</v>
      </c>
      <c r="AE30" s="34">
        <v>0</v>
      </c>
      <c r="AF30" s="3">
        <v>0</v>
      </c>
      <c r="AG30" s="2">
        <v>0</v>
      </c>
      <c r="AH30" s="1">
        <v>0</v>
      </c>
      <c r="AI30" s="1">
        <v>0</v>
      </c>
      <c r="AJ30" s="1">
        <v>0</v>
      </c>
      <c r="AK30" s="1">
        <v>0</v>
      </c>
    </row>
    <row r="31" spans="7:37" x14ac:dyDescent="0.25">
      <c r="G31" s="10"/>
      <c r="H31" s="9"/>
      <c r="I31" s="8"/>
      <c r="J31" s="7" t="s">
        <v>81</v>
      </c>
      <c r="K31" s="4">
        <v>5233</v>
      </c>
      <c r="L31" s="1">
        <v>97</v>
      </c>
      <c r="M31" s="1">
        <v>5233</v>
      </c>
      <c r="N31" s="1">
        <v>0</v>
      </c>
      <c r="O31" s="1">
        <v>0</v>
      </c>
      <c r="P31" s="6">
        <v>5233</v>
      </c>
      <c r="Q31" s="5">
        <v>1.956699894741178</v>
      </c>
      <c r="R31" s="4">
        <v>1</v>
      </c>
      <c r="S31" s="1">
        <v>0</v>
      </c>
      <c r="T31" s="1">
        <v>0</v>
      </c>
      <c r="U31" s="34">
        <v>0</v>
      </c>
      <c r="V31" s="3">
        <v>0</v>
      </c>
      <c r="W31" s="4">
        <v>0</v>
      </c>
      <c r="X31" s="1">
        <v>0</v>
      </c>
      <c r="Y31" s="1">
        <v>0</v>
      </c>
      <c r="Z31" s="34">
        <v>0</v>
      </c>
      <c r="AA31" s="3">
        <v>0</v>
      </c>
      <c r="AB31" s="4">
        <v>0</v>
      </c>
      <c r="AC31" s="1">
        <v>0</v>
      </c>
      <c r="AD31" s="1">
        <v>0</v>
      </c>
      <c r="AE31" s="34">
        <v>0</v>
      </c>
      <c r="AF31" s="3">
        <v>0</v>
      </c>
      <c r="AG31" s="2">
        <v>0</v>
      </c>
      <c r="AH31" s="1">
        <v>0</v>
      </c>
      <c r="AI31" s="1">
        <v>0</v>
      </c>
      <c r="AJ31" s="1">
        <v>0</v>
      </c>
      <c r="AK31" s="1">
        <v>0</v>
      </c>
    </row>
    <row r="32" spans="7:37" x14ac:dyDescent="0.25">
      <c r="G32" s="10"/>
      <c r="H32" s="9"/>
      <c r="I32" s="8"/>
      <c r="J32" s="7" t="s">
        <v>80</v>
      </c>
      <c r="K32" s="4">
        <v>8583</v>
      </c>
      <c r="L32" s="1">
        <v>143</v>
      </c>
      <c r="M32" s="1">
        <v>8583</v>
      </c>
      <c r="N32" s="1">
        <v>0</v>
      </c>
      <c r="O32" s="1">
        <v>0</v>
      </c>
      <c r="P32" s="6">
        <v>8583</v>
      </c>
      <c r="Q32" s="5">
        <v>2.8647525692358609</v>
      </c>
      <c r="R32" s="4">
        <v>1</v>
      </c>
      <c r="S32" s="1">
        <v>0</v>
      </c>
      <c r="T32" s="1">
        <v>0</v>
      </c>
      <c r="U32" s="34">
        <v>0</v>
      </c>
      <c r="V32" s="3">
        <v>0</v>
      </c>
      <c r="W32" s="4">
        <v>0</v>
      </c>
      <c r="X32" s="1">
        <v>0</v>
      </c>
      <c r="Y32" s="1">
        <v>0</v>
      </c>
      <c r="Z32" s="34">
        <v>0</v>
      </c>
      <c r="AA32" s="3">
        <v>0</v>
      </c>
      <c r="AB32" s="4">
        <v>0</v>
      </c>
      <c r="AC32" s="1">
        <v>0</v>
      </c>
      <c r="AD32" s="1">
        <v>0</v>
      </c>
      <c r="AE32" s="34">
        <v>0</v>
      </c>
      <c r="AF32" s="3">
        <v>0</v>
      </c>
      <c r="AG32" s="2">
        <v>0</v>
      </c>
      <c r="AH32" s="1">
        <v>0</v>
      </c>
      <c r="AI32" s="1">
        <v>0</v>
      </c>
      <c r="AJ32" s="1">
        <v>0</v>
      </c>
      <c r="AK32" s="1">
        <v>0</v>
      </c>
    </row>
    <row r="33" spans="7:37" x14ac:dyDescent="0.25">
      <c r="G33" s="10"/>
      <c r="H33" s="9"/>
      <c r="I33" s="8"/>
      <c r="J33" s="7" t="s">
        <v>79</v>
      </c>
      <c r="K33" s="4">
        <v>10085</v>
      </c>
      <c r="L33" s="1">
        <v>144</v>
      </c>
      <c r="M33" s="1">
        <v>10085</v>
      </c>
      <c r="N33" s="1">
        <v>0</v>
      </c>
      <c r="O33" s="1">
        <v>0</v>
      </c>
      <c r="P33" s="6">
        <v>10085</v>
      </c>
      <c r="Q33" s="5">
        <v>3.488167736679316</v>
      </c>
      <c r="R33" s="4">
        <v>1</v>
      </c>
      <c r="S33" s="1">
        <v>0</v>
      </c>
      <c r="T33" s="1">
        <v>0</v>
      </c>
      <c r="U33" s="34">
        <v>0</v>
      </c>
      <c r="V33" s="3">
        <v>0</v>
      </c>
      <c r="W33" s="4">
        <v>0</v>
      </c>
      <c r="X33" s="1">
        <v>0</v>
      </c>
      <c r="Y33" s="1">
        <v>0</v>
      </c>
      <c r="Z33" s="34">
        <v>0</v>
      </c>
      <c r="AA33" s="3">
        <v>0</v>
      </c>
      <c r="AB33" s="4">
        <v>0</v>
      </c>
      <c r="AC33" s="1">
        <v>0</v>
      </c>
      <c r="AD33" s="1">
        <v>0</v>
      </c>
      <c r="AE33" s="34">
        <v>0</v>
      </c>
      <c r="AF33" s="3">
        <v>0</v>
      </c>
      <c r="AG33" s="2">
        <v>0</v>
      </c>
      <c r="AH33" s="1">
        <v>0</v>
      </c>
      <c r="AI33" s="1">
        <v>0</v>
      </c>
      <c r="AJ33" s="1">
        <v>0</v>
      </c>
      <c r="AK33" s="1">
        <v>0</v>
      </c>
    </row>
    <row r="34" spans="7:37" x14ac:dyDescent="0.25">
      <c r="G34" s="10"/>
      <c r="H34" s="9"/>
      <c r="I34" s="8"/>
      <c r="J34" s="7" t="s">
        <v>78</v>
      </c>
      <c r="K34" s="4">
        <v>9576</v>
      </c>
      <c r="L34" s="1">
        <v>149</v>
      </c>
      <c r="M34" s="1">
        <v>9576</v>
      </c>
      <c r="N34" s="1">
        <v>0</v>
      </c>
      <c r="O34" s="1">
        <v>0</v>
      </c>
      <c r="P34" s="6">
        <v>9576</v>
      </c>
      <c r="Q34" s="5">
        <v>3.071708307601511</v>
      </c>
      <c r="R34" s="4">
        <v>1</v>
      </c>
      <c r="S34" s="1">
        <v>0</v>
      </c>
      <c r="T34" s="1">
        <v>0</v>
      </c>
      <c r="U34" s="34">
        <v>0</v>
      </c>
      <c r="V34" s="3">
        <v>0</v>
      </c>
      <c r="W34" s="4">
        <v>0</v>
      </c>
      <c r="X34" s="1">
        <v>0</v>
      </c>
      <c r="Y34" s="1">
        <v>0</v>
      </c>
      <c r="Z34" s="34">
        <v>0</v>
      </c>
      <c r="AA34" s="3">
        <v>0</v>
      </c>
      <c r="AB34" s="4">
        <v>0</v>
      </c>
      <c r="AC34" s="1">
        <v>0</v>
      </c>
      <c r="AD34" s="1">
        <v>0</v>
      </c>
      <c r="AE34" s="34">
        <v>0</v>
      </c>
      <c r="AF34" s="3">
        <v>0</v>
      </c>
      <c r="AG34" s="2">
        <v>0</v>
      </c>
      <c r="AH34" s="1">
        <v>0</v>
      </c>
      <c r="AI34" s="1">
        <v>0</v>
      </c>
      <c r="AJ34" s="1">
        <v>0</v>
      </c>
      <c r="AK34" s="1">
        <v>0</v>
      </c>
    </row>
    <row r="35" spans="7:37" x14ac:dyDescent="0.25">
      <c r="G35" s="10"/>
      <c r="H35" s="9"/>
      <c r="I35" s="8"/>
      <c r="J35" s="7" t="s">
        <v>90</v>
      </c>
      <c r="K35" s="4">
        <v>11080</v>
      </c>
      <c r="L35" s="1">
        <v>134</v>
      </c>
      <c r="M35" s="1">
        <v>11080</v>
      </c>
      <c r="N35" s="1">
        <v>0</v>
      </c>
      <c r="O35" s="1">
        <v>0</v>
      </c>
      <c r="P35" s="6">
        <v>11080</v>
      </c>
      <c r="Q35" s="5">
        <v>3.3548051416873932</v>
      </c>
      <c r="R35" s="4">
        <v>1</v>
      </c>
      <c r="S35" s="1">
        <v>0</v>
      </c>
      <c r="T35" s="1">
        <v>0</v>
      </c>
      <c r="U35" s="34">
        <v>0</v>
      </c>
      <c r="V35" s="3">
        <v>0</v>
      </c>
      <c r="W35" s="4">
        <v>0</v>
      </c>
      <c r="X35" s="1">
        <v>0</v>
      </c>
      <c r="Y35" s="1">
        <v>0</v>
      </c>
      <c r="Z35" s="34">
        <v>0</v>
      </c>
      <c r="AA35" s="3">
        <v>0</v>
      </c>
      <c r="AB35" s="4">
        <v>0</v>
      </c>
      <c r="AC35" s="1">
        <v>0</v>
      </c>
      <c r="AD35" s="1">
        <v>0</v>
      </c>
      <c r="AE35" s="34">
        <v>0</v>
      </c>
      <c r="AF35" s="3">
        <v>0</v>
      </c>
      <c r="AG35" s="2">
        <v>0</v>
      </c>
      <c r="AH35" s="1">
        <v>0</v>
      </c>
      <c r="AI35" s="1">
        <v>0</v>
      </c>
      <c r="AJ35" s="1">
        <v>0</v>
      </c>
      <c r="AK35" s="1">
        <v>0</v>
      </c>
    </row>
    <row r="36" spans="7:37" x14ac:dyDescent="0.25">
      <c r="G36" s="10"/>
      <c r="H36" s="9"/>
      <c r="I36" s="8"/>
      <c r="J36" s="7" t="s">
        <v>89</v>
      </c>
      <c r="K36" s="4">
        <v>10341</v>
      </c>
      <c r="L36" s="1">
        <v>167</v>
      </c>
      <c r="M36" s="1">
        <v>10341</v>
      </c>
      <c r="N36" s="1">
        <v>0</v>
      </c>
      <c r="O36" s="1">
        <v>0</v>
      </c>
      <c r="P36" s="6">
        <v>10341</v>
      </c>
      <c r="Q36" s="5">
        <v>3.3926648758351798</v>
      </c>
      <c r="R36" s="4">
        <v>1</v>
      </c>
      <c r="S36" s="1">
        <v>0</v>
      </c>
      <c r="T36" s="1">
        <v>0</v>
      </c>
      <c r="U36" s="34">
        <v>0</v>
      </c>
      <c r="V36" s="3">
        <v>0</v>
      </c>
      <c r="W36" s="4">
        <v>0</v>
      </c>
      <c r="X36" s="1">
        <v>0</v>
      </c>
      <c r="Y36" s="1">
        <v>0</v>
      </c>
      <c r="Z36" s="34">
        <v>0</v>
      </c>
      <c r="AA36" s="3">
        <v>0</v>
      </c>
      <c r="AB36" s="4">
        <v>0</v>
      </c>
      <c r="AC36" s="1">
        <v>0</v>
      </c>
      <c r="AD36" s="1">
        <v>0</v>
      </c>
      <c r="AE36" s="34">
        <v>0</v>
      </c>
      <c r="AF36" s="3">
        <v>0</v>
      </c>
      <c r="AG36" s="2">
        <v>0</v>
      </c>
      <c r="AH36" s="1">
        <v>0</v>
      </c>
      <c r="AI36" s="1">
        <v>0</v>
      </c>
      <c r="AJ36" s="1">
        <v>0</v>
      </c>
      <c r="AK36" s="1">
        <v>0</v>
      </c>
    </row>
    <row r="37" spans="7:37" x14ac:dyDescent="0.25">
      <c r="G37" s="10"/>
      <c r="H37" s="9"/>
      <c r="I37" s="8"/>
      <c r="J37" s="7" t="s">
        <v>88</v>
      </c>
      <c r="K37" s="4">
        <v>11869</v>
      </c>
      <c r="L37" s="1">
        <v>181</v>
      </c>
      <c r="M37" s="1">
        <v>11869</v>
      </c>
      <c r="N37" s="1">
        <v>0</v>
      </c>
      <c r="O37" s="1">
        <v>0</v>
      </c>
      <c r="P37" s="6">
        <v>11869</v>
      </c>
      <c r="Q37" s="5">
        <v>4.0005187625065446</v>
      </c>
      <c r="R37" s="4">
        <v>1</v>
      </c>
      <c r="S37" s="1">
        <v>0</v>
      </c>
      <c r="T37" s="1">
        <v>0</v>
      </c>
      <c r="U37" s="34">
        <v>0</v>
      </c>
      <c r="V37" s="3">
        <v>0</v>
      </c>
      <c r="W37" s="4">
        <v>0</v>
      </c>
      <c r="X37" s="1">
        <v>0</v>
      </c>
      <c r="Y37" s="1">
        <v>0</v>
      </c>
      <c r="Z37" s="34">
        <v>0</v>
      </c>
      <c r="AA37" s="3">
        <v>0</v>
      </c>
      <c r="AB37" s="4">
        <v>0</v>
      </c>
      <c r="AC37" s="1">
        <v>0</v>
      </c>
      <c r="AD37" s="1">
        <v>0</v>
      </c>
      <c r="AE37" s="34">
        <v>0</v>
      </c>
      <c r="AF37" s="3">
        <v>0</v>
      </c>
      <c r="AG37" s="2">
        <v>0</v>
      </c>
      <c r="AH37" s="1">
        <v>0</v>
      </c>
      <c r="AI37" s="1">
        <v>0</v>
      </c>
      <c r="AJ37" s="1">
        <v>0</v>
      </c>
      <c r="AK37" s="1">
        <v>0</v>
      </c>
    </row>
    <row r="38" spans="7:37" x14ac:dyDescent="0.25">
      <c r="G38" s="10"/>
      <c r="H38" s="9"/>
      <c r="I38" s="8"/>
      <c r="J38" s="7" t="s">
        <v>87</v>
      </c>
      <c r="K38" s="4">
        <v>10901</v>
      </c>
      <c r="L38" s="1">
        <v>130</v>
      </c>
      <c r="M38" s="1">
        <v>10901</v>
      </c>
      <c r="N38" s="1">
        <v>0</v>
      </c>
      <c r="O38" s="1">
        <v>0</v>
      </c>
      <c r="P38" s="6">
        <v>10901</v>
      </c>
      <c r="Q38" s="5">
        <v>3.7969497730955482</v>
      </c>
      <c r="R38" s="4">
        <v>1</v>
      </c>
      <c r="S38" s="1">
        <v>0</v>
      </c>
      <c r="T38" s="1">
        <v>0</v>
      </c>
      <c r="U38" s="34">
        <v>0</v>
      </c>
      <c r="V38" s="3">
        <v>0</v>
      </c>
      <c r="W38" s="4">
        <v>0</v>
      </c>
      <c r="X38" s="1">
        <v>0</v>
      </c>
      <c r="Y38" s="1">
        <v>0</v>
      </c>
      <c r="Z38" s="34">
        <v>0</v>
      </c>
      <c r="AA38" s="3">
        <v>0</v>
      </c>
      <c r="AB38" s="4">
        <v>0</v>
      </c>
      <c r="AC38" s="1">
        <v>0</v>
      </c>
      <c r="AD38" s="1">
        <v>0</v>
      </c>
      <c r="AE38" s="34">
        <v>0</v>
      </c>
      <c r="AF38" s="3">
        <v>0</v>
      </c>
      <c r="AG38" s="2">
        <v>0</v>
      </c>
      <c r="AH38" s="1">
        <v>0</v>
      </c>
      <c r="AI38" s="1">
        <v>0</v>
      </c>
      <c r="AJ38" s="1">
        <v>0</v>
      </c>
      <c r="AK38" s="1">
        <v>0</v>
      </c>
    </row>
    <row r="39" spans="7:37" x14ac:dyDescent="0.25">
      <c r="G39" s="10"/>
      <c r="H39" s="9"/>
      <c r="I39" s="8"/>
      <c r="J39" s="7" t="s">
        <v>86</v>
      </c>
      <c r="K39" s="4">
        <v>11649</v>
      </c>
      <c r="L39" s="1">
        <v>154</v>
      </c>
      <c r="M39" s="1">
        <v>11649</v>
      </c>
      <c r="N39" s="1">
        <v>0</v>
      </c>
      <c r="O39" s="1">
        <v>0</v>
      </c>
      <c r="P39" s="6">
        <v>11649</v>
      </c>
      <c r="Q39" s="5">
        <v>4.3172396058216691</v>
      </c>
      <c r="R39" s="4">
        <v>1</v>
      </c>
      <c r="S39" s="1">
        <v>0</v>
      </c>
      <c r="T39" s="1">
        <v>0</v>
      </c>
      <c r="U39" s="34">
        <v>0</v>
      </c>
      <c r="V39" s="3">
        <v>0</v>
      </c>
      <c r="W39" s="4">
        <v>0</v>
      </c>
      <c r="X39" s="1">
        <v>0</v>
      </c>
      <c r="Y39" s="1">
        <v>0</v>
      </c>
      <c r="Z39" s="34">
        <v>0</v>
      </c>
      <c r="AA39" s="3">
        <v>0</v>
      </c>
      <c r="AB39" s="4">
        <v>0</v>
      </c>
      <c r="AC39" s="1">
        <v>0</v>
      </c>
      <c r="AD39" s="1">
        <v>0</v>
      </c>
      <c r="AE39" s="34">
        <v>0</v>
      </c>
      <c r="AF39" s="3">
        <v>0</v>
      </c>
      <c r="AG39" s="2">
        <v>0</v>
      </c>
      <c r="AH39" s="1">
        <v>0</v>
      </c>
      <c r="AI39" s="1">
        <v>0</v>
      </c>
      <c r="AJ39" s="1">
        <v>0</v>
      </c>
      <c r="AK39" s="1">
        <v>0</v>
      </c>
    </row>
    <row r="40" spans="7:37" x14ac:dyDescent="0.25">
      <c r="G40" s="10"/>
      <c r="H40" s="9"/>
      <c r="I40" s="8" t="s">
        <v>92</v>
      </c>
      <c r="J40" s="7"/>
      <c r="K40" s="4">
        <v>0</v>
      </c>
      <c r="L40" s="1">
        <v>0</v>
      </c>
      <c r="M40" s="1">
        <v>0</v>
      </c>
      <c r="N40" s="1">
        <v>0</v>
      </c>
      <c r="O40" s="1">
        <v>0</v>
      </c>
      <c r="P40" s="6">
        <v>0</v>
      </c>
      <c r="Q40" s="5">
        <v>0</v>
      </c>
      <c r="R40" s="4">
        <v>12</v>
      </c>
      <c r="S40" s="1">
        <v>0</v>
      </c>
      <c r="T40" s="1">
        <v>0</v>
      </c>
      <c r="U40" s="34">
        <v>0</v>
      </c>
      <c r="V40" s="3">
        <v>0</v>
      </c>
      <c r="W40" s="4">
        <v>0</v>
      </c>
      <c r="X40" s="1">
        <v>0</v>
      </c>
      <c r="Y40" s="1">
        <v>0</v>
      </c>
      <c r="Z40" s="34">
        <v>0</v>
      </c>
      <c r="AA40" s="3">
        <v>0</v>
      </c>
      <c r="AB40" s="4">
        <v>0</v>
      </c>
      <c r="AC40" s="1">
        <v>0</v>
      </c>
      <c r="AD40" s="1">
        <v>0</v>
      </c>
      <c r="AE40" s="34">
        <v>0</v>
      </c>
      <c r="AF40" s="3">
        <v>0</v>
      </c>
      <c r="AG40" s="2">
        <v>0</v>
      </c>
      <c r="AH40" s="1">
        <v>0</v>
      </c>
      <c r="AI40" s="1">
        <v>0</v>
      </c>
      <c r="AJ40" s="1">
        <v>0</v>
      </c>
      <c r="AK40" s="1">
        <v>0</v>
      </c>
    </row>
    <row r="41" spans="7:37" x14ac:dyDescent="0.25">
      <c r="G41" s="10"/>
      <c r="H41" s="9"/>
      <c r="I41" s="8"/>
      <c r="J41" s="7" t="s">
        <v>84</v>
      </c>
      <c r="K41" s="4">
        <v>11929</v>
      </c>
      <c r="L41" s="1">
        <v>160</v>
      </c>
      <c r="M41" s="1">
        <v>11929</v>
      </c>
      <c r="N41" s="1">
        <v>0</v>
      </c>
      <c r="O41" s="1">
        <v>0</v>
      </c>
      <c r="P41" s="6">
        <v>11929</v>
      </c>
      <c r="Q41" s="5">
        <v>4.3537943689152598</v>
      </c>
      <c r="R41" s="4">
        <v>1</v>
      </c>
      <c r="S41" s="1">
        <v>0</v>
      </c>
      <c r="T41" s="1">
        <v>0</v>
      </c>
      <c r="U41" s="34">
        <v>0</v>
      </c>
      <c r="V41" s="3">
        <v>0</v>
      </c>
      <c r="W41" s="4">
        <v>0</v>
      </c>
      <c r="X41" s="1">
        <v>0</v>
      </c>
      <c r="Y41" s="1">
        <v>0</v>
      </c>
      <c r="Z41" s="34">
        <v>0</v>
      </c>
      <c r="AA41" s="3">
        <v>0</v>
      </c>
      <c r="AB41" s="4">
        <v>0</v>
      </c>
      <c r="AC41" s="1">
        <v>0</v>
      </c>
      <c r="AD41" s="1">
        <v>0</v>
      </c>
      <c r="AE41" s="34">
        <v>0</v>
      </c>
      <c r="AF41" s="3">
        <v>0</v>
      </c>
      <c r="AG41" s="2">
        <v>0</v>
      </c>
      <c r="AH41" s="1">
        <v>0</v>
      </c>
      <c r="AI41" s="1">
        <v>0</v>
      </c>
      <c r="AJ41" s="1">
        <v>0</v>
      </c>
      <c r="AK41" s="1">
        <v>0</v>
      </c>
    </row>
    <row r="42" spans="7:37" x14ac:dyDescent="0.25">
      <c r="G42" s="10"/>
      <c r="H42" s="9"/>
      <c r="I42" s="8"/>
      <c r="J42" s="7" t="s">
        <v>83</v>
      </c>
      <c r="K42" s="4">
        <v>10872</v>
      </c>
      <c r="L42" s="1">
        <v>131</v>
      </c>
      <c r="M42" s="1">
        <v>10872</v>
      </c>
      <c r="N42" s="1">
        <v>0</v>
      </c>
      <c r="O42" s="1">
        <v>0</v>
      </c>
      <c r="P42" s="6">
        <v>10872</v>
      </c>
      <c r="Q42" s="5">
        <v>4.0280613712966442</v>
      </c>
      <c r="R42" s="4">
        <v>1</v>
      </c>
      <c r="S42" s="1">
        <v>0</v>
      </c>
      <c r="T42" s="1">
        <v>0</v>
      </c>
      <c r="U42" s="34">
        <v>0</v>
      </c>
      <c r="V42" s="3">
        <v>0</v>
      </c>
      <c r="W42" s="4">
        <v>0</v>
      </c>
      <c r="X42" s="1">
        <v>0</v>
      </c>
      <c r="Y42" s="1">
        <v>0</v>
      </c>
      <c r="Z42" s="34">
        <v>0</v>
      </c>
      <c r="AA42" s="3">
        <v>0</v>
      </c>
      <c r="AB42" s="4">
        <v>0</v>
      </c>
      <c r="AC42" s="1">
        <v>0</v>
      </c>
      <c r="AD42" s="1">
        <v>0</v>
      </c>
      <c r="AE42" s="34">
        <v>0</v>
      </c>
      <c r="AF42" s="3">
        <v>0</v>
      </c>
      <c r="AG42" s="2">
        <v>0</v>
      </c>
      <c r="AH42" s="1">
        <v>0</v>
      </c>
      <c r="AI42" s="1">
        <v>0</v>
      </c>
      <c r="AJ42" s="1">
        <v>0</v>
      </c>
      <c r="AK42" s="1">
        <v>0</v>
      </c>
    </row>
    <row r="43" spans="7:37" x14ac:dyDescent="0.25">
      <c r="G43" s="10"/>
      <c r="H43" s="9"/>
      <c r="I43" s="8"/>
      <c r="J43" s="7" t="s">
        <v>82</v>
      </c>
      <c r="K43" s="4">
        <v>12211</v>
      </c>
      <c r="L43" s="1">
        <v>175</v>
      </c>
      <c r="M43" s="1">
        <v>12210</v>
      </c>
      <c r="N43" s="1">
        <v>0</v>
      </c>
      <c r="O43" s="1">
        <v>0</v>
      </c>
      <c r="P43" s="6">
        <v>12210</v>
      </c>
      <c r="Q43" s="5">
        <v>4.8003819407895207</v>
      </c>
      <c r="R43" s="4">
        <v>1</v>
      </c>
      <c r="S43" s="1">
        <v>0</v>
      </c>
      <c r="T43" s="1">
        <v>0</v>
      </c>
      <c r="U43" s="34">
        <v>0</v>
      </c>
      <c r="V43" s="3">
        <v>0</v>
      </c>
      <c r="W43" s="4">
        <v>0</v>
      </c>
      <c r="X43" s="1">
        <v>0</v>
      </c>
      <c r="Y43" s="1">
        <v>0</v>
      </c>
      <c r="Z43" s="34">
        <v>0</v>
      </c>
      <c r="AA43" s="3">
        <v>0</v>
      </c>
      <c r="AB43" s="4">
        <v>0</v>
      </c>
      <c r="AC43" s="1">
        <v>0</v>
      </c>
      <c r="AD43" s="1">
        <v>0</v>
      </c>
      <c r="AE43" s="34">
        <v>0</v>
      </c>
      <c r="AF43" s="3">
        <v>0</v>
      </c>
      <c r="AG43" s="2">
        <v>0</v>
      </c>
      <c r="AH43" s="1">
        <v>0</v>
      </c>
      <c r="AI43" s="1">
        <v>0</v>
      </c>
      <c r="AJ43" s="1">
        <v>0</v>
      </c>
      <c r="AK43" s="1">
        <v>0</v>
      </c>
    </row>
    <row r="44" spans="7:37" x14ac:dyDescent="0.25">
      <c r="G44" s="10"/>
      <c r="H44" s="9"/>
      <c r="I44" s="8"/>
      <c r="J44" s="7" t="s">
        <v>81</v>
      </c>
      <c r="K44" s="4">
        <v>9281</v>
      </c>
      <c r="L44" s="1">
        <v>131</v>
      </c>
      <c r="M44" s="1">
        <v>9281</v>
      </c>
      <c r="N44" s="1">
        <v>0</v>
      </c>
      <c r="O44" s="1">
        <v>0</v>
      </c>
      <c r="P44" s="6">
        <v>9281</v>
      </c>
      <c r="Q44" s="5">
        <v>3.9647653643041849</v>
      </c>
      <c r="R44" s="4">
        <v>1</v>
      </c>
      <c r="S44" s="1">
        <v>0</v>
      </c>
      <c r="T44" s="1">
        <v>0</v>
      </c>
      <c r="U44" s="34">
        <v>0</v>
      </c>
      <c r="V44" s="3">
        <v>0</v>
      </c>
      <c r="W44" s="4">
        <v>0</v>
      </c>
      <c r="X44" s="1">
        <v>0</v>
      </c>
      <c r="Y44" s="1">
        <v>0</v>
      </c>
      <c r="Z44" s="34">
        <v>0</v>
      </c>
      <c r="AA44" s="3">
        <v>0</v>
      </c>
      <c r="AB44" s="4">
        <v>0</v>
      </c>
      <c r="AC44" s="1">
        <v>0</v>
      </c>
      <c r="AD44" s="1">
        <v>0</v>
      </c>
      <c r="AE44" s="34">
        <v>0</v>
      </c>
      <c r="AF44" s="3">
        <v>0</v>
      </c>
      <c r="AG44" s="2">
        <v>0</v>
      </c>
      <c r="AH44" s="1">
        <v>0</v>
      </c>
      <c r="AI44" s="1">
        <v>0</v>
      </c>
      <c r="AJ44" s="1">
        <v>0</v>
      </c>
      <c r="AK44" s="1">
        <v>0</v>
      </c>
    </row>
    <row r="45" spans="7:37" x14ac:dyDescent="0.25">
      <c r="G45" s="10"/>
      <c r="H45" s="9"/>
      <c r="I45" s="8"/>
      <c r="J45" s="7" t="s">
        <v>80</v>
      </c>
      <c r="K45" s="4">
        <v>7731</v>
      </c>
      <c r="L45" s="1">
        <v>111</v>
      </c>
      <c r="M45" s="1">
        <v>7731</v>
      </c>
      <c r="N45" s="1">
        <v>0</v>
      </c>
      <c r="O45" s="1">
        <v>0</v>
      </c>
      <c r="P45" s="6">
        <v>7731</v>
      </c>
      <c r="Q45" s="5">
        <v>3.1288959365338092</v>
      </c>
      <c r="R45" s="4">
        <v>1</v>
      </c>
      <c r="S45" s="1">
        <v>0</v>
      </c>
      <c r="T45" s="1">
        <v>0</v>
      </c>
      <c r="U45" s="34">
        <v>0</v>
      </c>
      <c r="V45" s="3">
        <v>0</v>
      </c>
      <c r="W45" s="4">
        <v>0</v>
      </c>
      <c r="X45" s="1">
        <v>0</v>
      </c>
      <c r="Y45" s="1">
        <v>0</v>
      </c>
      <c r="Z45" s="34">
        <v>0</v>
      </c>
      <c r="AA45" s="3">
        <v>0</v>
      </c>
      <c r="AB45" s="4">
        <v>0</v>
      </c>
      <c r="AC45" s="1">
        <v>0</v>
      </c>
      <c r="AD45" s="1">
        <v>0</v>
      </c>
      <c r="AE45" s="34">
        <v>0</v>
      </c>
      <c r="AF45" s="3">
        <v>0</v>
      </c>
      <c r="AG45" s="2">
        <v>0</v>
      </c>
      <c r="AH45" s="1">
        <v>0</v>
      </c>
      <c r="AI45" s="1">
        <v>0</v>
      </c>
      <c r="AJ45" s="1">
        <v>0</v>
      </c>
      <c r="AK45" s="1">
        <v>0</v>
      </c>
    </row>
    <row r="46" spans="7:37" x14ac:dyDescent="0.25">
      <c r="G46" s="10"/>
      <c r="H46" s="9"/>
      <c r="I46" s="8"/>
      <c r="J46" s="7" t="s">
        <v>79</v>
      </c>
      <c r="K46" s="4">
        <v>8079</v>
      </c>
      <c r="L46" s="1">
        <v>151</v>
      </c>
      <c r="M46" s="1">
        <v>8079</v>
      </c>
      <c r="N46" s="1">
        <v>0</v>
      </c>
      <c r="O46" s="1">
        <v>0</v>
      </c>
      <c r="P46" s="6">
        <v>8079</v>
      </c>
      <c r="Q46" s="5">
        <v>3.2609562426805501</v>
      </c>
      <c r="R46" s="4">
        <v>1</v>
      </c>
      <c r="S46" s="1">
        <v>0</v>
      </c>
      <c r="T46" s="1">
        <v>0</v>
      </c>
      <c r="U46" s="34">
        <v>0</v>
      </c>
      <c r="V46" s="3">
        <v>0</v>
      </c>
      <c r="W46" s="4">
        <v>0</v>
      </c>
      <c r="X46" s="1">
        <v>0</v>
      </c>
      <c r="Y46" s="1">
        <v>0</v>
      </c>
      <c r="Z46" s="34">
        <v>0</v>
      </c>
      <c r="AA46" s="3">
        <v>0</v>
      </c>
      <c r="AB46" s="4">
        <v>0</v>
      </c>
      <c r="AC46" s="1">
        <v>0</v>
      </c>
      <c r="AD46" s="1">
        <v>0</v>
      </c>
      <c r="AE46" s="34">
        <v>0</v>
      </c>
      <c r="AF46" s="3">
        <v>0</v>
      </c>
      <c r="AG46" s="2">
        <v>0</v>
      </c>
      <c r="AH46" s="1">
        <v>0</v>
      </c>
      <c r="AI46" s="1">
        <v>0</v>
      </c>
      <c r="AJ46" s="1">
        <v>0</v>
      </c>
      <c r="AK46" s="1">
        <v>0</v>
      </c>
    </row>
    <row r="47" spans="7:37" x14ac:dyDescent="0.25">
      <c r="G47" s="10"/>
      <c r="H47" s="9"/>
      <c r="I47" s="8"/>
      <c r="J47" s="7" t="s">
        <v>78</v>
      </c>
      <c r="K47" s="4">
        <v>8468</v>
      </c>
      <c r="L47" s="1">
        <v>159</v>
      </c>
      <c r="M47" s="1">
        <v>8467</v>
      </c>
      <c r="N47" s="1">
        <v>0</v>
      </c>
      <c r="O47" s="1">
        <v>0</v>
      </c>
      <c r="P47" s="6">
        <v>8467</v>
      </c>
      <c r="Q47" s="5">
        <v>3.4651861097663641</v>
      </c>
      <c r="R47" s="4">
        <v>1</v>
      </c>
      <c r="S47" s="1">
        <v>0</v>
      </c>
      <c r="T47" s="1">
        <v>0</v>
      </c>
      <c r="U47" s="34">
        <v>0</v>
      </c>
      <c r="V47" s="3">
        <v>0</v>
      </c>
      <c r="W47" s="4">
        <v>0</v>
      </c>
      <c r="X47" s="1">
        <v>0</v>
      </c>
      <c r="Y47" s="1">
        <v>0</v>
      </c>
      <c r="Z47" s="34">
        <v>0</v>
      </c>
      <c r="AA47" s="3">
        <v>0</v>
      </c>
      <c r="AB47" s="4">
        <v>0</v>
      </c>
      <c r="AC47" s="1">
        <v>0</v>
      </c>
      <c r="AD47" s="1">
        <v>0</v>
      </c>
      <c r="AE47" s="34">
        <v>0</v>
      </c>
      <c r="AF47" s="3">
        <v>0</v>
      </c>
      <c r="AG47" s="2">
        <v>0</v>
      </c>
      <c r="AH47" s="1">
        <v>0</v>
      </c>
      <c r="AI47" s="1">
        <v>0</v>
      </c>
      <c r="AJ47" s="1">
        <v>0</v>
      </c>
      <c r="AK47" s="1">
        <v>0</v>
      </c>
    </row>
    <row r="48" spans="7:37" x14ac:dyDescent="0.25">
      <c r="G48" s="10"/>
      <c r="H48" s="9"/>
      <c r="I48" s="8"/>
      <c r="J48" s="7" t="s">
        <v>90</v>
      </c>
      <c r="K48" s="4">
        <v>9145</v>
      </c>
      <c r="L48" s="1">
        <v>148</v>
      </c>
      <c r="M48" s="1">
        <v>9145</v>
      </c>
      <c r="N48" s="1">
        <v>0</v>
      </c>
      <c r="O48" s="1">
        <v>0</v>
      </c>
      <c r="P48" s="6">
        <v>9145</v>
      </c>
      <c r="Q48" s="5">
        <v>3.3710146220400929</v>
      </c>
      <c r="R48" s="4">
        <v>1</v>
      </c>
      <c r="S48" s="1">
        <v>0</v>
      </c>
      <c r="T48" s="1">
        <v>0</v>
      </c>
      <c r="U48" s="34">
        <v>0</v>
      </c>
      <c r="V48" s="3">
        <v>0</v>
      </c>
      <c r="W48" s="4">
        <v>0</v>
      </c>
      <c r="X48" s="1">
        <v>0</v>
      </c>
      <c r="Y48" s="1">
        <v>0</v>
      </c>
      <c r="Z48" s="34">
        <v>0</v>
      </c>
      <c r="AA48" s="3">
        <v>0</v>
      </c>
      <c r="AB48" s="4">
        <v>0</v>
      </c>
      <c r="AC48" s="1">
        <v>0</v>
      </c>
      <c r="AD48" s="1">
        <v>0</v>
      </c>
      <c r="AE48" s="34">
        <v>0</v>
      </c>
      <c r="AF48" s="3">
        <v>0</v>
      </c>
      <c r="AG48" s="2">
        <v>0</v>
      </c>
      <c r="AH48" s="1">
        <v>0</v>
      </c>
      <c r="AI48" s="1">
        <v>0</v>
      </c>
      <c r="AJ48" s="1">
        <v>0</v>
      </c>
      <c r="AK48" s="1">
        <v>0</v>
      </c>
    </row>
    <row r="49" spans="7:37" x14ac:dyDescent="0.25">
      <c r="G49" s="10"/>
      <c r="H49" s="9"/>
      <c r="I49" s="8"/>
      <c r="J49" s="7" t="s">
        <v>89</v>
      </c>
      <c r="K49" s="4">
        <v>10030</v>
      </c>
      <c r="L49" s="1">
        <v>177</v>
      </c>
      <c r="M49" s="1">
        <v>10028</v>
      </c>
      <c r="N49" s="1">
        <v>0</v>
      </c>
      <c r="O49" s="1">
        <v>0</v>
      </c>
      <c r="P49" s="6">
        <v>10028</v>
      </c>
      <c r="Q49" s="5">
        <v>3.644610895775259</v>
      </c>
      <c r="R49" s="4">
        <v>1</v>
      </c>
      <c r="S49" s="1">
        <v>0</v>
      </c>
      <c r="T49" s="1">
        <v>0</v>
      </c>
      <c r="U49" s="34">
        <v>0</v>
      </c>
      <c r="V49" s="3">
        <v>0</v>
      </c>
      <c r="W49" s="4">
        <v>0</v>
      </c>
      <c r="X49" s="1">
        <v>0</v>
      </c>
      <c r="Y49" s="1">
        <v>0</v>
      </c>
      <c r="Z49" s="34">
        <v>0</v>
      </c>
      <c r="AA49" s="3">
        <v>0</v>
      </c>
      <c r="AB49" s="4">
        <v>0</v>
      </c>
      <c r="AC49" s="1">
        <v>0</v>
      </c>
      <c r="AD49" s="1">
        <v>0</v>
      </c>
      <c r="AE49" s="34">
        <v>0</v>
      </c>
      <c r="AF49" s="3">
        <v>0</v>
      </c>
      <c r="AG49" s="2">
        <v>0</v>
      </c>
      <c r="AH49" s="1">
        <v>0</v>
      </c>
      <c r="AI49" s="1">
        <v>0</v>
      </c>
      <c r="AJ49" s="1">
        <v>0</v>
      </c>
      <c r="AK49" s="1">
        <v>0</v>
      </c>
    </row>
    <row r="50" spans="7:37" x14ac:dyDescent="0.25">
      <c r="G50" s="10"/>
      <c r="H50" s="9"/>
      <c r="I50" s="8"/>
      <c r="J50" s="7" t="s">
        <v>88</v>
      </c>
      <c r="K50" s="4">
        <v>10568</v>
      </c>
      <c r="L50" s="1">
        <v>217</v>
      </c>
      <c r="M50" s="1">
        <v>10568</v>
      </c>
      <c r="N50" s="1">
        <v>0</v>
      </c>
      <c r="O50" s="1">
        <v>0</v>
      </c>
      <c r="P50" s="6">
        <v>10568</v>
      </c>
      <c r="Q50" s="5">
        <v>3.6041111219674349</v>
      </c>
      <c r="R50" s="4">
        <v>1</v>
      </c>
      <c r="S50" s="1">
        <v>0</v>
      </c>
      <c r="T50" s="1">
        <v>0</v>
      </c>
      <c r="U50" s="34">
        <v>0</v>
      </c>
      <c r="V50" s="3">
        <v>0</v>
      </c>
      <c r="W50" s="4">
        <v>0</v>
      </c>
      <c r="X50" s="1">
        <v>0</v>
      </c>
      <c r="Y50" s="1">
        <v>0</v>
      </c>
      <c r="Z50" s="34">
        <v>0</v>
      </c>
      <c r="AA50" s="3">
        <v>0</v>
      </c>
      <c r="AB50" s="4">
        <v>0</v>
      </c>
      <c r="AC50" s="1">
        <v>0</v>
      </c>
      <c r="AD50" s="1">
        <v>0</v>
      </c>
      <c r="AE50" s="34">
        <v>0</v>
      </c>
      <c r="AF50" s="3">
        <v>0</v>
      </c>
      <c r="AG50" s="2">
        <v>0</v>
      </c>
      <c r="AH50" s="1">
        <v>0</v>
      </c>
      <c r="AI50" s="1">
        <v>0</v>
      </c>
      <c r="AJ50" s="1">
        <v>0</v>
      </c>
      <c r="AK50" s="1">
        <v>0</v>
      </c>
    </row>
    <row r="51" spans="7:37" x14ac:dyDescent="0.25">
      <c r="G51" s="10"/>
      <c r="H51" s="9"/>
      <c r="I51" s="8"/>
      <c r="J51" s="7" t="s">
        <v>87</v>
      </c>
      <c r="K51" s="4">
        <v>10399</v>
      </c>
      <c r="L51" s="1">
        <v>158</v>
      </c>
      <c r="M51" s="1">
        <v>10399</v>
      </c>
      <c r="N51" s="1">
        <v>0</v>
      </c>
      <c r="O51" s="1">
        <v>0</v>
      </c>
      <c r="P51" s="6">
        <v>10399</v>
      </c>
      <c r="Q51" s="5">
        <v>3.641974944621325</v>
      </c>
      <c r="R51" s="4">
        <v>1</v>
      </c>
      <c r="S51" s="1">
        <v>0</v>
      </c>
      <c r="T51" s="1">
        <v>0</v>
      </c>
      <c r="U51" s="34">
        <v>0</v>
      </c>
      <c r="V51" s="3">
        <v>0</v>
      </c>
      <c r="W51" s="4">
        <v>0</v>
      </c>
      <c r="X51" s="1">
        <v>0</v>
      </c>
      <c r="Y51" s="1">
        <v>0</v>
      </c>
      <c r="Z51" s="34">
        <v>0</v>
      </c>
      <c r="AA51" s="3">
        <v>0</v>
      </c>
      <c r="AB51" s="4">
        <v>0</v>
      </c>
      <c r="AC51" s="1">
        <v>0</v>
      </c>
      <c r="AD51" s="1">
        <v>0</v>
      </c>
      <c r="AE51" s="34">
        <v>0</v>
      </c>
      <c r="AF51" s="3">
        <v>0</v>
      </c>
      <c r="AG51" s="2">
        <v>0</v>
      </c>
      <c r="AH51" s="1">
        <v>0</v>
      </c>
      <c r="AI51" s="1">
        <v>0</v>
      </c>
      <c r="AJ51" s="1">
        <v>0</v>
      </c>
      <c r="AK51" s="1">
        <v>0</v>
      </c>
    </row>
    <row r="52" spans="7:37" x14ac:dyDescent="0.25">
      <c r="G52" s="10"/>
      <c r="H52" s="9"/>
      <c r="I52" s="8"/>
      <c r="J52" s="7" t="s">
        <v>86</v>
      </c>
      <c r="K52" s="4">
        <v>10607</v>
      </c>
      <c r="L52" s="1">
        <v>187</v>
      </c>
      <c r="M52" s="1">
        <v>10607</v>
      </c>
      <c r="N52" s="1">
        <v>0</v>
      </c>
      <c r="O52" s="1">
        <v>0</v>
      </c>
      <c r="P52" s="6">
        <v>10607</v>
      </c>
      <c r="Q52" s="5">
        <v>3.9430526094511151</v>
      </c>
      <c r="R52" s="4">
        <v>1</v>
      </c>
      <c r="S52" s="1">
        <v>0</v>
      </c>
      <c r="T52" s="1">
        <v>0</v>
      </c>
      <c r="U52" s="34">
        <v>0</v>
      </c>
      <c r="V52" s="3">
        <v>0</v>
      </c>
      <c r="W52" s="4">
        <v>0</v>
      </c>
      <c r="X52" s="1">
        <v>0</v>
      </c>
      <c r="Y52" s="1">
        <v>0</v>
      </c>
      <c r="Z52" s="34">
        <v>0</v>
      </c>
      <c r="AA52" s="3">
        <v>0</v>
      </c>
      <c r="AB52" s="4">
        <v>0</v>
      </c>
      <c r="AC52" s="1">
        <v>0</v>
      </c>
      <c r="AD52" s="1">
        <v>0</v>
      </c>
      <c r="AE52" s="34">
        <v>0</v>
      </c>
      <c r="AF52" s="3">
        <v>0</v>
      </c>
      <c r="AG52" s="2">
        <v>0</v>
      </c>
      <c r="AH52" s="1">
        <v>0</v>
      </c>
      <c r="AI52" s="1">
        <v>0</v>
      </c>
      <c r="AJ52" s="1">
        <v>0</v>
      </c>
      <c r="AK52" s="1">
        <v>0</v>
      </c>
    </row>
    <row r="53" spans="7:37" x14ac:dyDescent="0.25">
      <c r="G53" s="10"/>
      <c r="H53" s="9"/>
      <c r="I53" s="8" t="s">
        <v>91</v>
      </c>
      <c r="J53" s="7"/>
      <c r="K53" s="4">
        <v>0</v>
      </c>
      <c r="L53" s="1">
        <v>0</v>
      </c>
      <c r="M53" s="1">
        <v>0</v>
      </c>
      <c r="N53" s="1">
        <v>0</v>
      </c>
      <c r="O53" s="1">
        <v>0</v>
      </c>
      <c r="P53" s="6">
        <v>0</v>
      </c>
      <c r="Q53" s="5">
        <v>0</v>
      </c>
      <c r="R53" s="4">
        <v>12</v>
      </c>
      <c r="S53" s="1">
        <v>0</v>
      </c>
      <c r="T53" s="1">
        <v>0</v>
      </c>
      <c r="U53" s="34">
        <v>0</v>
      </c>
      <c r="V53" s="3">
        <v>0</v>
      </c>
      <c r="W53" s="4">
        <v>0</v>
      </c>
      <c r="X53" s="1">
        <v>0</v>
      </c>
      <c r="Y53" s="1">
        <v>0</v>
      </c>
      <c r="Z53" s="34">
        <v>0</v>
      </c>
      <c r="AA53" s="3">
        <v>0</v>
      </c>
      <c r="AB53" s="4">
        <v>0</v>
      </c>
      <c r="AC53" s="1">
        <v>0</v>
      </c>
      <c r="AD53" s="1">
        <v>0</v>
      </c>
      <c r="AE53" s="34">
        <v>0</v>
      </c>
      <c r="AF53" s="3">
        <v>0</v>
      </c>
      <c r="AG53" s="2">
        <v>0</v>
      </c>
      <c r="AH53" s="1">
        <v>0</v>
      </c>
      <c r="AI53" s="1">
        <v>0</v>
      </c>
      <c r="AJ53" s="1">
        <v>0</v>
      </c>
      <c r="AK53" s="1">
        <v>0</v>
      </c>
    </row>
    <row r="54" spans="7:37" x14ac:dyDescent="0.25">
      <c r="G54" s="10"/>
      <c r="H54" s="9"/>
      <c r="I54" s="8"/>
      <c r="J54" s="7" t="s">
        <v>84</v>
      </c>
      <c r="K54" s="4">
        <v>11615</v>
      </c>
      <c r="L54" s="1">
        <v>222</v>
      </c>
      <c r="M54" s="1">
        <v>11614</v>
      </c>
      <c r="N54" s="1">
        <v>0</v>
      </c>
      <c r="O54" s="1">
        <v>0</v>
      </c>
      <c r="P54" s="6">
        <v>11614</v>
      </c>
      <c r="Q54" s="5">
        <v>4.2840594137087464</v>
      </c>
      <c r="R54" s="4">
        <v>1</v>
      </c>
      <c r="S54" s="1">
        <v>0</v>
      </c>
      <c r="T54" s="1">
        <v>0</v>
      </c>
      <c r="U54" s="34">
        <v>0</v>
      </c>
      <c r="V54" s="3">
        <v>0</v>
      </c>
      <c r="W54" s="4">
        <v>0</v>
      </c>
      <c r="X54" s="1">
        <v>0</v>
      </c>
      <c r="Y54" s="1">
        <v>0</v>
      </c>
      <c r="Z54" s="34">
        <v>0</v>
      </c>
      <c r="AA54" s="3">
        <v>0</v>
      </c>
      <c r="AB54" s="4">
        <v>0</v>
      </c>
      <c r="AC54" s="1">
        <v>0</v>
      </c>
      <c r="AD54" s="1">
        <v>0</v>
      </c>
      <c r="AE54" s="34">
        <v>0</v>
      </c>
      <c r="AF54" s="3">
        <v>0</v>
      </c>
      <c r="AG54" s="2">
        <v>0</v>
      </c>
      <c r="AH54" s="1">
        <v>0</v>
      </c>
      <c r="AI54" s="1">
        <v>0</v>
      </c>
      <c r="AJ54" s="1">
        <v>0</v>
      </c>
      <c r="AK54" s="1">
        <v>0</v>
      </c>
    </row>
    <row r="55" spans="7:37" x14ac:dyDescent="0.25">
      <c r="G55" s="10"/>
      <c r="H55" s="9"/>
      <c r="I55" s="8"/>
      <c r="J55" s="7" t="s">
        <v>83</v>
      </c>
      <c r="K55" s="4">
        <v>12356</v>
      </c>
      <c r="L55" s="1">
        <v>247</v>
      </c>
      <c r="M55" s="1">
        <v>12353</v>
      </c>
      <c r="N55" s="1">
        <v>0</v>
      </c>
      <c r="O55" s="1">
        <v>0</v>
      </c>
      <c r="P55" s="6">
        <v>12353</v>
      </c>
      <c r="Q55" s="5">
        <v>4.7454855404794216</v>
      </c>
      <c r="R55" s="4">
        <v>1</v>
      </c>
      <c r="S55" s="1">
        <v>0</v>
      </c>
      <c r="T55" s="1">
        <v>0</v>
      </c>
      <c r="U55" s="34">
        <v>0</v>
      </c>
      <c r="V55" s="3">
        <v>0</v>
      </c>
      <c r="W55" s="4">
        <v>0</v>
      </c>
      <c r="X55" s="1">
        <v>0</v>
      </c>
      <c r="Y55" s="1">
        <v>0</v>
      </c>
      <c r="Z55" s="34">
        <v>0</v>
      </c>
      <c r="AA55" s="3">
        <v>0</v>
      </c>
      <c r="AB55" s="4">
        <v>0</v>
      </c>
      <c r="AC55" s="1">
        <v>0</v>
      </c>
      <c r="AD55" s="1">
        <v>0</v>
      </c>
      <c r="AE55" s="34">
        <v>0</v>
      </c>
      <c r="AF55" s="3">
        <v>0</v>
      </c>
      <c r="AG55" s="2">
        <v>0</v>
      </c>
      <c r="AH55" s="1">
        <v>0</v>
      </c>
      <c r="AI55" s="1">
        <v>0</v>
      </c>
      <c r="AJ55" s="1">
        <v>0</v>
      </c>
      <c r="AK55" s="1">
        <v>0</v>
      </c>
    </row>
    <row r="56" spans="7:37" x14ac:dyDescent="0.25">
      <c r="G56" s="10"/>
      <c r="H56" s="9"/>
      <c r="I56" s="8"/>
      <c r="J56" s="7" t="s">
        <v>82</v>
      </c>
      <c r="K56" s="4">
        <v>12597</v>
      </c>
      <c r="L56" s="1">
        <v>273</v>
      </c>
      <c r="M56" s="1">
        <v>12595</v>
      </c>
      <c r="N56" s="1">
        <v>0</v>
      </c>
      <c r="O56" s="1">
        <v>0</v>
      </c>
      <c r="P56" s="6">
        <v>12595</v>
      </c>
      <c r="Q56" s="5">
        <v>4.9013125440105796</v>
      </c>
      <c r="R56" s="4">
        <v>1</v>
      </c>
      <c r="S56" s="1">
        <v>0</v>
      </c>
      <c r="T56" s="1">
        <v>0</v>
      </c>
      <c r="U56" s="34">
        <v>0</v>
      </c>
      <c r="V56" s="3">
        <v>0</v>
      </c>
      <c r="W56" s="4">
        <v>0</v>
      </c>
      <c r="X56" s="1">
        <v>0</v>
      </c>
      <c r="Y56" s="1">
        <v>0</v>
      </c>
      <c r="Z56" s="34">
        <v>0</v>
      </c>
      <c r="AA56" s="3">
        <v>0</v>
      </c>
      <c r="AB56" s="4">
        <v>0</v>
      </c>
      <c r="AC56" s="1">
        <v>0</v>
      </c>
      <c r="AD56" s="1">
        <v>0</v>
      </c>
      <c r="AE56" s="34">
        <v>0</v>
      </c>
      <c r="AF56" s="3">
        <v>0</v>
      </c>
      <c r="AG56" s="2">
        <v>0</v>
      </c>
      <c r="AH56" s="1">
        <v>0</v>
      </c>
      <c r="AI56" s="1">
        <v>0</v>
      </c>
      <c r="AJ56" s="1">
        <v>0</v>
      </c>
      <c r="AK56" s="1">
        <v>0</v>
      </c>
    </row>
    <row r="57" spans="7:37" x14ac:dyDescent="0.25">
      <c r="G57" s="10"/>
      <c r="H57" s="9"/>
      <c r="I57" s="8"/>
      <c r="J57" s="7" t="s">
        <v>81</v>
      </c>
      <c r="K57" s="4">
        <v>8719</v>
      </c>
      <c r="L57" s="1">
        <v>141</v>
      </c>
      <c r="M57" s="1">
        <v>8718</v>
      </c>
      <c r="N57" s="1">
        <v>0</v>
      </c>
      <c r="O57" s="1">
        <v>0</v>
      </c>
      <c r="P57" s="6">
        <v>8718</v>
      </c>
      <c r="Q57" s="5">
        <v>3.392141916789114</v>
      </c>
      <c r="R57" s="4">
        <v>1</v>
      </c>
      <c r="S57" s="1">
        <v>0</v>
      </c>
      <c r="T57" s="1">
        <v>0</v>
      </c>
      <c r="U57" s="34">
        <v>0</v>
      </c>
      <c r="V57" s="3">
        <v>0</v>
      </c>
      <c r="W57" s="4">
        <v>0</v>
      </c>
      <c r="X57" s="1">
        <v>0</v>
      </c>
      <c r="Y57" s="1">
        <v>0</v>
      </c>
      <c r="Z57" s="34">
        <v>0</v>
      </c>
      <c r="AA57" s="3">
        <v>0</v>
      </c>
      <c r="AB57" s="4">
        <v>0</v>
      </c>
      <c r="AC57" s="1">
        <v>0</v>
      </c>
      <c r="AD57" s="1">
        <v>0</v>
      </c>
      <c r="AE57" s="34">
        <v>0</v>
      </c>
      <c r="AF57" s="3">
        <v>0</v>
      </c>
      <c r="AG57" s="2">
        <v>0</v>
      </c>
      <c r="AH57" s="1">
        <v>0</v>
      </c>
      <c r="AI57" s="1">
        <v>0</v>
      </c>
      <c r="AJ57" s="1">
        <v>0</v>
      </c>
      <c r="AK57" s="1">
        <v>0</v>
      </c>
    </row>
    <row r="58" spans="7:37" x14ac:dyDescent="0.25">
      <c r="G58" s="10"/>
      <c r="H58" s="9"/>
      <c r="I58" s="8"/>
      <c r="J58" s="7" t="s">
        <v>80</v>
      </c>
      <c r="K58" s="4">
        <v>8192</v>
      </c>
      <c r="L58" s="1">
        <v>133</v>
      </c>
      <c r="M58" s="1">
        <v>8192</v>
      </c>
      <c r="N58" s="1">
        <v>0</v>
      </c>
      <c r="O58" s="1">
        <v>0</v>
      </c>
      <c r="P58" s="6">
        <v>8192</v>
      </c>
      <c r="Q58" s="5">
        <v>3.1264022467657919</v>
      </c>
      <c r="R58" s="4">
        <v>1</v>
      </c>
      <c r="S58" s="1">
        <v>0</v>
      </c>
      <c r="T58" s="1">
        <v>0</v>
      </c>
      <c r="U58" s="34">
        <v>0</v>
      </c>
      <c r="V58" s="3">
        <v>0</v>
      </c>
      <c r="W58" s="4">
        <v>0</v>
      </c>
      <c r="X58" s="1">
        <v>0</v>
      </c>
      <c r="Y58" s="1">
        <v>0</v>
      </c>
      <c r="Z58" s="34">
        <v>0</v>
      </c>
      <c r="AA58" s="3">
        <v>0</v>
      </c>
      <c r="AB58" s="4">
        <v>0</v>
      </c>
      <c r="AC58" s="1">
        <v>0</v>
      </c>
      <c r="AD58" s="1">
        <v>0</v>
      </c>
      <c r="AE58" s="34">
        <v>0</v>
      </c>
      <c r="AF58" s="3">
        <v>0</v>
      </c>
      <c r="AG58" s="2">
        <v>0</v>
      </c>
      <c r="AH58" s="1">
        <v>0</v>
      </c>
      <c r="AI58" s="1">
        <v>0</v>
      </c>
      <c r="AJ58" s="1">
        <v>0</v>
      </c>
      <c r="AK58" s="1">
        <v>0</v>
      </c>
    </row>
    <row r="59" spans="7:37" x14ac:dyDescent="0.25">
      <c r="G59" s="10"/>
      <c r="H59" s="9"/>
      <c r="I59" s="8"/>
      <c r="J59" s="7" t="s">
        <v>79</v>
      </c>
      <c r="K59" s="4">
        <v>10891</v>
      </c>
      <c r="L59" s="1">
        <v>207</v>
      </c>
      <c r="M59" s="1">
        <v>10889</v>
      </c>
      <c r="N59" s="1">
        <v>0</v>
      </c>
      <c r="O59" s="1">
        <v>0</v>
      </c>
      <c r="P59" s="6">
        <v>10889</v>
      </c>
      <c r="Q59" s="5">
        <v>4.2180750425904989</v>
      </c>
      <c r="R59" s="4">
        <v>1</v>
      </c>
      <c r="S59" s="1">
        <v>0</v>
      </c>
      <c r="T59" s="1">
        <v>0</v>
      </c>
      <c r="U59" s="34">
        <v>0</v>
      </c>
      <c r="V59" s="3">
        <v>0</v>
      </c>
      <c r="W59" s="4">
        <v>0</v>
      </c>
      <c r="X59" s="1">
        <v>0</v>
      </c>
      <c r="Y59" s="1">
        <v>0</v>
      </c>
      <c r="Z59" s="34">
        <v>0</v>
      </c>
      <c r="AA59" s="3">
        <v>0</v>
      </c>
      <c r="AB59" s="4">
        <v>0</v>
      </c>
      <c r="AC59" s="1">
        <v>0</v>
      </c>
      <c r="AD59" s="1">
        <v>0</v>
      </c>
      <c r="AE59" s="34">
        <v>0</v>
      </c>
      <c r="AF59" s="3">
        <v>0</v>
      </c>
      <c r="AG59" s="2">
        <v>0</v>
      </c>
      <c r="AH59" s="1">
        <v>0</v>
      </c>
      <c r="AI59" s="1">
        <v>0</v>
      </c>
      <c r="AJ59" s="1">
        <v>0</v>
      </c>
      <c r="AK59" s="1">
        <v>0</v>
      </c>
    </row>
    <row r="60" spans="7:37" x14ac:dyDescent="0.25">
      <c r="G60" s="10"/>
      <c r="H60" s="9"/>
      <c r="I60" s="8"/>
      <c r="J60" s="7" t="s">
        <v>78</v>
      </c>
      <c r="K60" s="4">
        <v>9795</v>
      </c>
      <c r="L60" s="1">
        <v>173</v>
      </c>
      <c r="M60" s="1">
        <v>9794</v>
      </c>
      <c r="N60" s="1">
        <v>0</v>
      </c>
      <c r="O60" s="1">
        <v>0</v>
      </c>
      <c r="P60" s="6">
        <v>9794</v>
      </c>
      <c r="Q60" s="5">
        <v>3.5541431810706849</v>
      </c>
      <c r="R60" s="4">
        <v>1</v>
      </c>
      <c r="S60" s="1">
        <v>0</v>
      </c>
      <c r="T60" s="1">
        <v>0</v>
      </c>
      <c r="U60" s="34">
        <v>0</v>
      </c>
      <c r="V60" s="3">
        <v>0</v>
      </c>
      <c r="W60" s="4">
        <v>0</v>
      </c>
      <c r="X60" s="1">
        <v>0</v>
      </c>
      <c r="Y60" s="1">
        <v>0</v>
      </c>
      <c r="Z60" s="34">
        <v>0</v>
      </c>
      <c r="AA60" s="3">
        <v>0</v>
      </c>
      <c r="AB60" s="4">
        <v>0</v>
      </c>
      <c r="AC60" s="1">
        <v>0</v>
      </c>
      <c r="AD60" s="1">
        <v>0</v>
      </c>
      <c r="AE60" s="34">
        <v>0</v>
      </c>
      <c r="AF60" s="3">
        <v>0</v>
      </c>
      <c r="AG60" s="2">
        <v>0</v>
      </c>
      <c r="AH60" s="1">
        <v>0</v>
      </c>
      <c r="AI60" s="1">
        <v>0</v>
      </c>
      <c r="AJ60" s="1">
        <v>0</v>
      </c>
      <c r="AK60" s="1">
        <v>0</v>
      </c>
    </row>
    <row r="61" spans="7:37" x14ac:dyDescent="0.25">
      <c r="G61" s="10"/>
      <c r="H61" s="9"/>
      <c r="I61" s="8"/>
      <c r="J61" s="7" t="s">
        <v>90</v>
      </c>
      <c r="K61" s="4">
        <v>8909</v>
      </c>
      <c r="L61" s="1">
        <v>128</v>
      </c>
      <c r="M61" s="1">
        <v>8906</v>
      </c>
      <c r="N61" s="1">
        <v>0</v>
      </c>
      <c r="O61" s="1">
        <v>0</v>
      </c>
      <c r="P61" s="6">
        <v>8906</v>
      </c>
      <c r="Q61" s="5">
        <v>3.2669307570904489</v>
      </c>
      <c r="R61" s="4">
        <v>1</v>
      </c>
      <c r="S61" s="1">
        <v>0</v>
      </c>
      <c r="T61" s="1">
        <v>0</v>
      </c>
      <c r="U61" s="34">
        <v>0</v>
      </c>
      <c r="V61" s="3">
        <v>0</v>
      </c>
      <c r="W61" s="4">
        <v>0</v>
      </c>
      <c r="X61" s="1">
        <v>0</v>
      </c>
      <c r="Y61" s="1">
        <v>0</v>
      </c>
      <c r="Z61" s="34">
        <v>0</v>
      </c>
      <c r="AA61" s="3">
        <v>0</v>
      </c>
      <c r="AB61" s="4">
        <v>0</v>
      </c>
      <c r="AC61" s="1">
        <v>0</v>
      </c>
      <c r="AD61" s="1">
        <v>0</v>
      </c>
      <c r="AE61" s="34">
        <v>0</v>
      </c>
      <c r="AF61" s="3">
        <v>0</v>
      </c>
      <c r="AG61" s="2">
        <v>0</v>
      </c>
      <c r="AH61" s="1">
        <v>0</v>
      </c>
      <c r="AI61" s="1">
        <v>0</v>
      </c>
      <c r="AJ61" s="1">
        <v>0</v>
      </c>
      <c r="AK61" s="1">
        <v>0</v>
      </c>
    </row>
    <row r="62" spans="7:37" x14ac:dyDescent="0.25">
      <c r="G62" s="10"/>
      <c r="H62" s="9"/>
      <c r="I62" s="8"/>
      <c r="J62" s="7" t="s">
        <v>89</v>
      </c>
      <c r="K62" s="4">
        <v>9371</v>
      </c>
      <c r="L62" s="1">
        <v>184</v>
      </c>
      <c r="M62" s="1">
        <v>9367</v>
      </c>
      <c r="N62" s="1">
        <v>0</v>
      </c>
      <c r="O62" s="1">
        <v>0</v>
      </c>
      <c r="P62" s="6">
        <v>9367</v>
      </c>
      <c r="Q62" s="5">
        <v>3.542312728241086</v>
      </c>
      <c r="R62" s="4">
        <v>1</v>
      </c>
      <c r="S62" s="1">
        <v>0</v>
      </c>
      <c r="T62" s="1">
        <v>0</v>
      </c>
      <c r="U62" s="34">
        <v>0</v>
      </c>
      <c r="V62" s="3">
        <v>0</v>
      </c>
      <c r="W62" s="4">
        <v>0</v>
      </c>
      <c r="X62" s="1">
        <v>0</v>
      </c>
      <c r="Y62" s="1">
        <v>0</v>
      </c>
      <c r="Z62" s="34">
        <v>0</v>
      </c>
      <c r="AA62" s="3">
        <v>0</v>
      </c>
      <c r="AB62" s="4">
        <v>0</v>
      </c>
      <c r="AC62" s="1">
        <v>0</v>
      </c>
      <c r="AD62" s="1">
        <v>0</v>
      </c>
      <c r="AE62" s="34">
        <v>0</v>
      </c>
      <c r="AF62" s="3">
        <v>0</v>
      </c>
      <c r="AG62" s="2">
        <v>0</v>
      </c>
      <c r="AH62" s="1">
        <v>0</v>
      </c>
      <c r="AI62" s="1">
        <v>0</v>
      </c>
      <c r="AJ62" s="1">
        <v>0</v>
      </c>
      <c r="AK62" s="1">
        <v>0</v>
      </c>
    </row>
    <row r="63" spans="7:37" x14ac:dyDescent="0.25">
      <c r="G63" s="10"/>
      <c r="H63" s="9"/>
      <c r="I63" s="8"/>
      <c r="J63" s="7" t="s">
        <v>88</v>
      </c>
      <c r="K63" s="4">
        <v>9297</v>
      </c>
      <c r="L63" s="1">
        <v>133</v>
      </c>
      <c r="M63" s="1">
        <v>9291</v>
      </c>
      <c r="N63" s="1">
        <v>0</v>
      </c>
      <c r="O63" s="1">
        <v>0</v>
      </c>
      <c r="P63" s="6">
        <v>9291</v>
      </c>
      <c r="Q63" s="5">
        <v>3.3172086765989661</v>
      </c>
      <c r="R63" s="4">
        <v>1</v>
      </c>
      <c r="S63" s="1">
        <v>0</v>
      </c>
      <c r="T63" s="1">
        <v>0</v>
      </c>
      <c r="U63" s="34">
        <v>0</v>
      </c>
      <c r="V63" s="3">
        <v>0</v>
      </c>
      <c r="W63" s="4">
        <v>0</v>
      </c>
      <c r="X63" s="1">
        <v>0</v>
      </c>
      <c r="Y63" s="1">
        <v>0</v>
      </c>
      <c r="Z63" s="34">
        <v>0</v>
      </c>
      <c r="AA63" s="3">
        <v>0</v>
      </c>
      <c r="AB63" s="4">
        <v>0</v>
      </c>
      <c r="AC63" s="1">
        <v>0</v>
      </c>
      <c r="AD63" s="1">
        <v>0</v>
      </c>
      <c r="AE63" s="34">
        <v>0</v>
      </c>
      <c r="AF63" s="3">
        <v>0</v>
      </c>
      <c r="AG63" s="2">
        <v>0</v>
      </c>
      <c r="AH63" s="1">
        <v>0</v>
      </c>
      <c r="AI63" s="1">
        <v>0</v>
      </c>
      <c r="AJ63" s="1">
        <v>0</v>
      </c>
      <c r="AK63" s="1">
        <v>0</v>
      </c>
    </row>
    <row r="64" spans="7:37" x14ac:dyDescent="0.25">
      <c r="G64" s="10"/>
      <c r="H64" s="9"/>
      <c r="I64" s="8"/>
      <c r="J64" s="7" t="s">
        <v>87</v>
      </c>
      <c r="K64" s="4">
        <v>10955</v>
      </c>
      <c r="L64" s="1">
        <v>145</v>
      </c>
      <c r="M64" s="1">
        <v>10940</v>
      </c>
      <c r="N64" s="1">
        <v>0</v>
      </c>
      <c r="O64" s="1">
        <v>0</v>
      </c>
      <c r="P64" s="6">
        <v>10940</v>
      </c>
      <c r="Q64" s="5">
        <v>3.805932149291039</v>
      </c>
      <c r="R64" s="4">
        <v>1</v>
      </c>
      <c r="S64" s="1">
        <v>0</v>
      </c>
      <c r="T64" s="1">
        <v>0</v>
      </c>
      <c r="U64" s="34">
        <v>0</v>
      </c>
      <c r="V64" s="3">
        <v>0</v>
      </c>
      <c r="W64" s="4">
        <v>0</v>
      </c>
      <c r="X64" s="1">
        <v>0</v>
      </c>
      <c r="Y64" s="1">
        <v>0</v>
      </c>
      <c r="Z64" s="34">
        <v>0</v>
      </c>
      <c r="AA64" s="3">
        <v>0</v>
      </c>
      <c r="AB64" s="4">
        <v>0</v>
      </c>
      <c r="AC64" s="1">
        <v>0</v>
      </c>
      <c r="AD64" s="1">
        <v>0</v>
      </c>
      <c r="AE64" s="34">
        <v>0</v>
      </c>
      <c r="AF64" s="3">
        <v>0</v>
      </c>
      <c r="AG64" s="2">
        <v>0</v>
      </c>
      <c r="AH64" s="1">
        <v>0</v>
      </c>
      <c r="AI64" s="1">
        <v>0</v>
      </c>
      <c r="AJ64" s="1">
        <v>0</v>
      </c>
      <c r="AK64" s="1">
        <v>0</v>
      </c>
    </row>
    <row r="65" spans="7:37" x14ac:dyDescent="0.25">
      <c r="G65" s="10"/>
      <c r="H65" s="9"/>
      <c r="I65" s="8"/>
      <c r="J65" s="7" t="s">
        <v>86</v>
      </c>
      <c r="K65" s="4">
        <v>10962</v>
      </c>
      <c r="L65" s="1">
        <v>212</v>
      </c>
      <c r="M65" s="1">
        <v>10960</v>
      </c>
      <c r="N65" s="1">
        <v>0</v>
      </c>
      <c r="O65" s="1">
        <v>0</v>
      </c>
      <c r="P65" s="6">
        <v>10960</v>
      </c>
      <c r="Q65" s="5">
        <v>4.0412123454734683</v>
      </c>
      <c r="R65" s="4">
        <v>1</v>
      </c>
      <c r="S65" s="1">
        <v>0</v>
      </c>
      <c r="T65" s="1">
        <v>0</v>
      </c>
      <c r="U65" s="34">
        <v>0</v>
      </c>
      <c r="V65" s="3">
        <v>0</v>
      </c>
      <c r="W65" s="4">
        <v>0</v>
      </c>
      <c r="X65" s="1">
        <v>0</v>
      </c>
      <c r="Y65" s="1">
        <v>0</v>
      </c>
      <c r="Z65" s="34">
        <v>0</v>
      </c>
      <c r="AA65" s="3">
        <v>0</v>
      </c>
      <c r="AB65" s="4">
        <v>0</v>
      </c>
      <c r="AC65" s="1">
        <v>0</v>
      </c>
      <c r="AD65" s="1">
        <v>0</v>
      </c>
      <c r="AE65" s="34">
        <v>0</v>
      </c>
      <c r="AF65" s="3">
        <v>0</v>
      </c>
      <c r="AG65" s="2">
        <v>0</v>
      </c>
      <c r="AH65" s="1">
        <v>0</v>
      </c>
      <c r="AI65" s="1">
        <v>0</v>
      </c>
      <c r="AJ65" s="1">
        <v>0</v>
      </c>
      <c r="AK65" s="1">
        <v>0</v>
      </c>
    </row>
    <row r="66" spans="7:37" x14ac:dyDescent="0.25">
      <c r="G66" s="10"/>
      <c r="H66" s="9"/>
      <c r="I66" s="8" t="s">
        <v>85</v>
      </c>
      <c r="J66" s="7"/>
      <c r="K66" s="4">
        <v>0</v>
      </c>
      <c r="L66" s="1">
        <v>0</v>
      </c>
      <c r="M66" s="1">
        <v>0</v>
      </c>
      <c r="N66" s="1">
        <v>0</v>
      </c>
      <c r="O66" s="1">
        <v>0</v>
      </c>
      <c r="P66" s="6">
        <v>0</v>
      </c>
      <c r="Q66" s="5">
        <v>0</v>
      </c>
      <c r="R66" s="4">
        <v>7</v>
      </c>
      <c r="S66" s="1">
        <v>0</v>
      </c>
      <c r="T66" s="1">
        <v>0</v>
      </c>
      <c r="U66" s="34">
        <v>0</v>
      </c>
      <c r="V66" s="3">
        <v>0</v>
      </c>
      <c r="W66" s="4">
        <v>0</v>
      </c>
      <c r="X66" s="1">
        <v>0</v>
      </c>
      <c r="Y66" s="1">
        <v>0</v>
      </c>
      <c r="Z66" s="34">
        <v>0</v>
      </c>
      <c r="AA66" s="3">
        <v>0</v>
      </c>
      <c r="AB66" s="4">
        <v>0</v>
      </c>
      <c r="AC66" s="1">
        <v>0</v>
      </c>
      <c r="AD66" s="1">
        <v>0</v>
      </c>
      <c r="AE66" s="34">
        <v>0</v>
      </c>
      <c r="AF66" s="3">
        <v>0</v>
      </c>
      <c r="AG66" s="2">
        <v>0</v>
      </c>
      <c r="AH66" s="1">
        <v>0</v>
      </c>
      <c r="AI66" s="1">
        <v>0</v>
      </c>
      <c r="AJ66" s="1">
        <v>0</v>
      </c>
      <c r="AK66" s="1">
        <v>0</v>
      </c>
    </row>
    <row r="67" spans="7:37" x14ac:dyDescent="0.25">
      <c r="G67" s="10"/>
      <c r="H67" s="9"/>
      <c r="I67" s="8"/>
      <c r="J67" s="7" t="s">
        <v>84</v>
      </c>
      <c r="K67" s="4">
        <v>12743</v>
      </c>
      <c r="L67" s="1">
        <v>207</v>
      </c>
      <c r="M67" s="1">
        <v>12741</v>
      </c>
      <c r="N67" s="1">
        <v>0</v>
      </c>
      <c r="O67" s="1">
        <v>0</v>
      </c>
      <c r="P67" s="6">
        <v>12741</v>
      </c>
      <c r="Q67" s="5">
        <v>5.111337099224329</v>
      </c>
      <c r="R67" s="4">
        <v>1</v>
      </c>
      <c r="S67" s="1">
        <v>0</v>
      </c>
      <c r="T67" s="1">
        <v>0</v>
      </c>
      <c r="U67" s="34">
        <v>0</v>
      </c>
      <c r="V67" s="3">
        <v>0</v>
      </c>
      <c r="W67" s="4">
        <v>0</v>
      </c>
      <c r="X67" s="1">
        <v>0</v>
      </c>
      <c r="Y67" s="1">
        <v>0</v>
      </c>
      <c r="Z67" s="34">
        <v>0</v>
      </c>
      <c r="AA67" s="3">
        <v>0</v>
      </c>
      <c r="AB67" s="4">
        <v>0</v>
      </c>
      <c r="AC67" s="1">
        <v>0</v>
      </c>
      <c r="AD67" s="1">
        <v>0</v>
      </c>
      <c r="AE67" s="34">
        <v>0</v>
      </c>
      <c r="AF67" s="3">
        <v>0</v>
      </c>
      <c r="AG67" s="2">
        <v>0</v>
      </c>
      <c r="AH67" s="1">
        <v>0</v>
      </c>
      <c r="AI67" s="1">
        <v>0</v>
      </c>
      <c r="AJ67" s="1">
        <v>0</v>
      </c>
      <c r="AK67" s="1">
        <v>0</v>
      </c>
    </row>
    <row r="68" spans="7:37" x14ac:dyDescent="0.25">
      <c r="G68" s="10"/>
      <c r="H68" s="9"/>
      <c r="I68" s="8"/>
      <c r="J68" s="7" t="s">
        <v>83</v>
      </c>
      <c r="K68" s="4">
        <v>12023</v>
      </c>
      <c r="L68" s="1">
        <v>152</v>
      </c>
      <c r="M68" s="1">
        <v>12021</v>
      </c>
      <c r="N68" s="1">
        <v>0</v>
      </c>
      <c r="O68" s="1">
        <v>0</v>
      </c>
      <c r="P68" s="6">
        <v>12021</v>
      </c>
      <c r="Q68" s="5">
        <v>4.9466536277905107</v>
      </c>
      <c r="R68" s="4">
        <v>1</v>
      </c>
      <c r="S68" s="1">
        <v>0</v>
      </c>
      <c r="T68" s="1">
        <v>0</v>
      </c>
      <c r="U68" s="34">
        <v>0</v>
      </c>
      <c r="V68" s="3">
        <v>0</v>
      </c>
      <c r="W68" s="4">
        <v>0</v>
      </c>
      <c r="X68" s="1">
        <v>0</v>
      </c>
      <c r="Y68" s="1">
        <v>0</v>
      </c>
      <c r="Z68" s="34">
        <v>0</v>
      </c>
      <c r="AA68" s="3">
        <v>0</v>
      </c>
      <c r="AB68" s="4">
        <v>0</v>
      </c>
      <c r="AC68" s="1">
        <v>0</v>
      </c>
      <c r="AD68" s="1">
        <v>0</v>
      </c>
      <c r="AE68" s="34">
        <v>0</v>
      </c>
      <c r="AF68" s="3">
        <v>0</v>
      </c>
      <c r="AG68" s="2">
        <v>0</v>
      </c>
      <c r="AH68" s="1">
        <v>0</v>
      </c>
      <c r="AI68" s="1">
        <v>0</v>
      </c>
      <c r="AJ68" s="1">
        <v>0</v>
      </c>
      <c r="AK68" s="1">
        <v>0</v>
      </c>
    </row>
    <row r="69" spans="7:37" x14ac:dyDescent="0.25">
      <c r="G69" s="10"/>
      <c r="H69" s="9"/>
      <c r="I69" s="8"/>
      <c r="J69" s="7" t="s">
        <v>82</v>
      </c>
      <c r="K69" s="4">
        <v>12309</v>
      </c>
      <c r="L69" s="1">
        <v>38</v>
      </c>
      <c r="M69" s="1">
        <v>12302</v>
      </c>
      <c r="N69" s="1">
        <v>0</v>
      </c>
      <c r="O69" s="1">
        <v>0</v>
      </c>
      <c r="P69" s="6">
        <v>12302</v>
      </c>
      <c r="Q69" s="5">
        <v>4.8151232730597258</v>
      </c>
      <c r="R69" s="4">
        <v>1</v>
      </c>
      <c r="S69" s="1">
        <v>0</v>
      </c>
      <c r="T69" s="1">
        <v>0</v>
      </c>
      <c r="U69" s="34">
        <v>0</v>
      </c>
      <c r="V69" s="3">
        <v>0</v>
      </c>
      <c r="W69" s="4">
        <v>0</v>
      </c>
      <c r="X69" s="1">
        <v>0</v>
      </c>
      <c r="Y69" s="1">
        <v>0</v>
      </c>
      <c r="Z69" s="34">
        <v>0</v>
      </c>
      <c r="AA69" s="3">
        <v>0</v>
      </c>
      <c r="AB69" s="4">
        <v>0</v>
      </c>
      <c r="AC69" s="1">
        <v>0</v>
      </c>
      <c r="AD69" s="1">
        <v>0</v>
      </c>
      <c r="AE69" s="34">
        <v>0</v>
      </c>
      <c r="AF69" s="3">
        <v>0</v>
      </c>
      <c r="AG69" s="2">
        <v>0</v>
      </c>
      <c r="AH69" s="1">
        <v>0</v>
      </c>
      <c r="AI69" s="1">
        <v>0</v>
      </c>
      <c r="AJ69" s="1">
        <v>0</v>
      </c>
      <c r="AK69" s="1">
        <v>0</v>
      </c>
    </row>
    <row r="70" spans="7:37" x14ac:dyDescent="0.25">
      <c r="G70" s="10"/>
      <c r="H70" s="9"/>
      <c r="I70" s="8"/>
      <c r="J70" s="7" t="s">
        <v>81</v>
      </c>
      <c r="K70" s="4">
        <v>7555</v>
      </c>
      <c r="L70" s="1">
        <v>0</v>
      </c>
      <c r="M70" s="1">
        <v>7541</v>
      </c>
      <c r="N70" s="1">
        <v>0</v>
      </c>
      <c r="O70" s="1">
        <v>0</v>
      </c>
      <c r="P70" s="6">
        <v>7541</v>
      </c>
      <c r="Q70" s="5">
        <v>3.017090231180191</v>
      </c>
      <c r="R70" s="4">
        <v>1</v>
      </c>
      <c r="S70" s="1">
        <v>0</v>
      </c>
      <c r="T70" s="1">
        <v>0</v>
      </c>
      <c r="U70" s="34">
        <v>0</v>
      </c>
      <c r="V70" s="3">
        <v>0</v>
      </c>
      <c r="W70" s="4">
        <v>0</v>
      </c>
      <c r="X70" s="1">
        <v>0</v>
      </c>
      <c r="Y70" s="1">
        <v>0</v>
      </c>
      <c r="Z70" s="34">
        <v>0</v>
      </c>
      <c r="AA70" s="3">
        <v>0</v>
      </c>
      <c r="AB70" s="4">
        <v>0</v>
      </c>
      <c r="AC70" s="1">
        <v>0</v>
      </c>
      <c r="AD70" s="1">
        <v>0</v>
      </c>
      <c r="AE70" s="34">
        <v>0</v>
      </c>
      <c r="AF70" s="3">
        <v>0</v>
      </c>
      <c r="AG70" s="2">
        <v>0</v>
      </c>
      <c r="AH70" s="1">
        <v>0</v>
      </c>
      <c r="AI70" s="1">
        <v>0</v>
      </c>
      <c r="AJ70" s="1">
        <v>0</v>
      </c>
      <c r="AK70" s="1">
        <v>0</v>
      </c>
    </row>
    <row r="71" spans="7:37" x14ac:dyDescent="0.25">
      <c r="G71" s="10"/>
      <c r="H71" s="9"/>
      <c r="I71" s="8"/>
      <c r="J71" s="7" t="s">
        <v>80</v>
      </c>
      <c r="K71" s="4">
        <v>6787</v>
      </c>
      <c r="L71" s="1">
        <v>0</v>
      </c>
      <c r="M71" s="1">
        <v>6783</v>
      </c>
      <c r="N71" s="1">
        <v>0</v>
      </c>
      <c r="O71" s="1">
        <v>0</v>
      </c>
      <c r="P71" s="6">
        <v>6783</v>
      </c>
      <c r="Q71" s="5">
        <v>2.5595427816733718</v>
      </c>
      <c r="R71" s="4">
        <v>1</v>
      </c>
      <c r="S71" s="1">
        <v>0</v>
      </c>
      <c r="T71" s="1">
        <v>0</v>
      </c>
      <c r="U71" s="34">
        <v>0</v>
      </c>
      <c r="V71" s="3">
        <v>0</v>
      </c>
      <c r="W71" s="4">
        <v>0</v>
      </c>
      <c r="X71" s="1">
        <v>0</v>
      </c>
      <c r="Y71" s="1">
        <v>0</v>
      </c>
      <c r="Z71" s="34">
        <v>0</v>
      </c>
      <c r="AA71" s="3">
        <v>0</v>
      </c>
      <c r="AB71" s="4">
        <v>0</v>
      </c>
      <c r="AC71" s="1">
        <v>0</v>
      </c>
      <c r="AD71" s="1">
        <v>0</v>
      </c>
      <c r="AE71" s="34">
        <v>0</v>
      </c>
      <c r="AF71" s="3">
        <v>0</v>
      </c>
      <c r="AG71" s="2">
        <v>0</v>
      </c>
      <c r="AH71" s="1">
        <v>0</v>
      </c>
      <c r="AI71" s="1">
        <v>0</v>
      </c>
      <c r="AJ71" s="1">
        <v>0</v>
      </c>
      <c r="AK71" s="1">
        <v>0</v>
      </c>
    </row>
    <row r="72" spans="7:37" x14ac:dyDescent="0.25">
      <c r="G72" s="10"/>
      <c r="H72" s="9"/>
      <c r="I72" s="8"/>
      <c r="J72" s="7" t="s">
        <v>79</v>
      </c>
      <c r="K72" s="4">
        <v>2128</v>
      </c>
      <c r="L72" s="1">
        <v>0</v>
      </c>
      <c r="M72" s="1">
        <v>2128</v>
      </c>
      <c r="N72" s="1">
        <v>0</v>
      </c>
      <c r="O72" s="1">
        <v>0</v>
      </c>
      <c r="P72" s="6">
        <v>2128</v>
      </c>
      <c r="Q72" s="5">
        <v>0.74424534942954779</v>
      </c>
      <c r="R72" s="4">
        <v>1</v>
      </c>
      <c r="S72" s="1">
        <v>0</v>
      </c>
      <c r="T72" s="1">
        <v>0</v>
      </c>
      <c r="U72" s="34">
        <v>0</v>
      </c>
      <c r="V72" s="3">
        <v>0</v>
      </c>
      <c r="W72" s="4">
        <v>0</v>
      </c>
      <c r="X72" s="1">
        <v>0</v>
      </c>
      <c r="Y72" s="1">
        <v>0</v>
      </c>
      <c r="Z72" s="34">
        <v>0</v>
      </c>
      <c r="AA72" s="3">
        <v>0</v>
      </c>
      <c r="AB72" s="4">
        <v>0</v>
      </c>
      <c r="AC72" s="1">
        <v>0</v>
      </c>
      <c r="AD72" s="1">
        <v>0</v>
      </c>
      <c r="AE72" s="34">
        <v>0</v>
      </c>
      <c r="AF72" s="3">
        <v>0</v>
      </c>
      <c r="AG72" s="2">
        <v>0</v>
      </c>
      <c r="AH72" s="1">
        <v>0</v>
      </c>
      <c r="AI72" s="1">
        <v>0</v>
      </c>
      <c r="AJ72" s="1">
        <v>0</v>
      </c>
      <c r="AK72" s="1">
        <v>0</v>
      </c>
    </row>
    <row r="73" spans="7:37" x14ac:dyDescent="0.25">
      <c r="G73" s="10"/>
      <c r="H73" s="9"/>
      <c r="I73" s="8"/>
      <c r="J73" s="7" t="s">
        <v>78</v>
      </c>
      <c r="K73" s="4">
        <v>2</v>
      </c>
      <c r="L73" s="1">
        <v>0</v>
      </c>
      <c r="M73" s="1">
        <v>2</v>
      </c>
      <c r="N73" s="1">
        <v>0</v>
      </c>
      <c r="O73" s="1">
        <v>0</v>
      </c>
      <c r="P73" s="6">
        <v>2</v>
      </c>
      <c r="Q73" s="5">
        <v>1.4797225594520569E-4</v>
      </c>
      <c r="R73" s="4">
        <v>1</v>
      </c>
      <c r="S73" s="1">
        <v>0</v>
      </c>
      <c r="T73" s="1">
        <v>0</v>
      </c>
      <c r="U73" s="34">
        <v>0</v>
      </c>
      <c r="V73" s="3">
        <v>0</v>
      </c>
      <c r="W73" s="4">
        <v>0</v>
      </c>
      <c r="X73" s="1">
        <v>0</v>
      </c>
      <c r="Y73" s="1">
        <v>0</v>
      </c>
      <c r="Z73" s="34">
        <v>0</v>
      </c>
      <c r="AA73" s="3">
        <v>0</v>
      </c>
      <c r="AB73" s="4">
        <v>0</v>
      </c>
      <c r="AC73" s="1">
        <v>0</v>
      </c>
      <c r="AD73" s="1">
        <v>0</v>
      </c>
      <c r="AE73" s="34">
        <v>0</v>
      </c>
      <c r="AF73" s="3">
        <v>0</v>
      </c>
      <c r="AG73" s="2">
        <v>0</v>
      </c>
      <c r="AH73" s="1">
        <v>0</v>
      </c>
      <c r="AI73" s="1">
        <v>0</v>
      </c>
      <c r="AJ73" s="1">
        <v>0</v>
      </c>
      <c r="AK73" s="1">
        <v>0</v>
      </c>
    </row>
    <row r="74" spans="7:37" x14ac:dyDescent="0.25">
      <c r="G74" s="10"/>
      <c r="H74" s="9"/>
      <c r="I74" s="8" t="s">
        <v>77</v>
      </c>
      <c r="J74" s="7"/>
      <c r="K74" s="4">
        <v>0</v>
      </c>
      <c r="L74" s="1">
        <v>0</v>
      </c>
      <c r="M74" s="1">
        <v>0</v>
      </c>
      <c r="N74" s="1">
        <v>0</v>
      </c>
      <c r="O74" s="1">
        <v>0</v>
      </c>
      <c r="P74" s="6">
        <v>0</v>
      </c>
      <c r="Q74" s="5">
        <v>0</v>
      </c>
      <c r="R74" s="4">
        <v>0</v>
      </c>
      <c r="S74" s="1">
        <v>0</v>
      </c>
      <c r="T74" s="1">
        <v>0</v>
      </c>
      <c r="U74" s="34">
        <v>0</v>
      </c>
      <c r="V74" s="3">
        <v>0</v>
      </c>
      <c r="W74" s="4">
        <v>0</v>
      </c>
      <c r="X74" s="1">
        <v>0</v>
      </c>
      <c r="Y74" s="1">
        <v>0</v>
      </c>
      <c r="Z74" s="34">
        <v>0</v>
      </c>
      <c r="AA74" s="3">
        <v>0</v>
      </c>
      <c r="AB74" s="4">
        <v>0</v>
      </c>
      <c r="AC74" s="1">
        <v>0</v>
      </c>
      <c r="AD74" s="1">
        <v>0</v>
      </c>
      <c r="AE74" s="34">
        <v>0</v>
      </c>
      <c r="AF74" s="3">
        <v>0</v>
      </c>
      <c r="AG74" s="2">
        <v>0</v>
      </c>
      <c r="AH74" s="1">
        <v>0</v>
      </c>
      <c r="AI74" s="1">
        <v>0</v>
      </c>
      <c r="AJ74" s="1">
        <v>0</v>
      </c>
      <c r="AK74" s="1">
        <v>0</v>
      </c>
    </row>
    <row r="75" spans="7:37" x14ac:dyDescent="0.25">
      <c r="G75" s="10"/>
      <c r="H75" s="9" t="s">
        <v>76</v>
      </c>
      <c r="I75" s="8"/>
      <c r="J75" s="7"/>
      <c r="K75" s="4">
        <v>0</v>
      </c>
      <c r="L75" s="1">
        <v>0</v>
      </c>
      <c r="M75" s="1">
        <v>0</v>
      </c>
      <c r="N75" s="1">
        <v>0</v>
      </c>
      <c r="O75" s="1">
        <v>0</v>
      </c>
      <c r="P75" s="6">
        <v>0</v>
      </c>
      <c r="Q75" s="5">
        <v>0</v>
      </c>
      <c r="R75" s="4">
        <v>2</v>
      </c>
      <c r="S75" s="1">
        <v>0</v>
      </c>
      <c r="T75" s="1">
        <v>1</v>
      </c>
      <c r="U75" s="34">
        <v>0</v>
      </c>
      <c r="V75" s="3">
        <v>0</v>
      </c>
      <c r="W75" s="4">
        <v>0</v>
      </c>
      <c r="X75" s="1">
        <v>0</v>
      </c>
      <c r="Y75" s="1">
        <v>0</v>
      </c>
      <c r="Z75" s="34">
        <v>0</v>
      </c>
      <c r="AA75" s="3">
        <v>0</v>
      </c>
      <c r="AB75" s="4">
        <v>1</v>
      </c>
      <c r="AC75" s="1">
        <v>0</v>
      </c>
      <c r="AD75" s="1">
        <v>0</v>
      </c>
      <c r="AE75" s="34">
        <v>0</v>
      </c>
      <c r="AF75" s="3">
        <v>0</v>
      </c>
      <c r="AG75" s="2">
        <v>0</v>
      </c>
      <c r="AH75" s="1">
        <v>0</v>
      </c>
      <c r="AI75" s="1">
        <v>0</v>
      </c>
      <c r="AJ75" s="1">
        <v>0</v>
      </c>
      <c r="AK75" s="1">
        <v>0</v>
      </c>
    </row>
    <row r="76" spans="7:37" x14ac:dyDescent="0.25">
      <c r="G76" s="10"/>
      <c r="H76" s="9"/>
      <c r="I76" s="8" t="s">
        <v>75</v>
      </c>
      <c r="J76" s="7"/>
      <c r="K76" s="4">
        <v>0</v>
      </c>
      <c r="L76" s="1">
        <v>0</v>
      </c>
      <c r="M76" s="1">
        <v>0</v>
      </c>
      <c r="N76" s="1">
        <v>0</v>
      </c>
      <c r="O76" s="1">
        <v>0</v>
      </c>
      <c r="P76" s="6">
        <v>0</v>
      </c>
      <c r="Q76" s="5">
        <v>0</v>
      </c>
      <c r="R76" s="4">
        <v>0</v>
      </c>
      <c r="S76" s="1">
        <v>0</v>
      </c>
      <c r="T76" s="1">
        <v>0</v>
      </c>
      <c r="U76" s="34">
        <v>0</v>
      </c>
      <c r="V76" s="3">
        <v>0</v>
      </c>
      <c r="W76" s="4">
        <v>0</v>
      </c>
      <c r="X76" s="1">
        <v>0</v>
      </c>
      <c r="Y76" s="1">
        <v>0</v>
      </c>
      <c r="Z76" s="34">
        <v>0</v>
      </c>
      <c r="AA76" s="3">
        <v>0</v>
      </c>
      <c r="AB76" s="4">
        <v>0</v>
      </c>
      <c r="AC76" s="1">
        <v>0</v>
      </c>
      <c r="AD76" s="1">
        <v>0</v>
      </c>
      <c r="AE76" s="34">
        <v>0</v>
      </c>
      <c r="AF76" s="3">
        <v>0</v>
      </c>
      <c r="AG76" s="2">
        <v>0</v>
      </c>
      <c r="AH76" s="1">
        <v>0</v>
      </c>
      <c r="AI76" s="1">
        <v>0</v>
      </c>
      <c r="AJ76" s="1">
        <v>0</v>
      </c>
      <c r="AK76" s="1">
        <v>0</v>
      </c>
    </row>
    <row r="77" spans="7:37" x14ac:dyDescent="0.25">
      <c r="G77" s="10"/>
      <c r="H77" s="9"/>
      <c r="I77" s="8" t="s">
        <v>74</v>
      </c>
      <c r="J77" s="7"/>
      <c r="K77" s="4">
        <v>0</v>
      </c>
      <c r="L77" s="1">
        <v>0</v>
      </c>
      <c r="M77" s="1">
        <v>0</v>
      </c>
      <c r="N77" s="1">
        <v>0</v>
      </c>
      <c r="O77" s="1">
        <v>0</v>
      </c>
      <c r="P77" s="6">
        <v>0</v>
      </c>
      <c r="Q77" s="5">
        <v>0</v>
      </c>
      <c r="R77" s="4">
        <v>0</v>
      </c>
      <c r="S77" s="1">
        <v>0</v>
      </c>
      <c r="T77" s="1">
        <v>0</v>
      </c>
      <c r="U77" s="34">
        <v>0</v>
      </c>
      <c r="V77" s="3">
        <v>0</v>
      </c>
      <c r="W77" s="4">
        <v>20</v>
      </c>
      <c r="X77" s="1">
        <v>0</v>
      </c>
      <c r="Y77" s="1">
        <v>0</v>
      </c>
      <c r="Z77" s="34">
        <v>0</v>
      </c>
      <c r="AA77" s="3">
        <v>0</v>
      </c>
      <c r="AB77" s="4">
        <v>0</v>
      </c>
      <c r="AC77" s="1">
        <v>0</v>
      </c>
      <c r="AD77" s="1">
        <v>0</v>
      </c>
      <c r="AE77" s="34">
        <v>0</v>
      </c>
      <c r="AF77" s="3">
        <v>0</v>
      </c>
      <c r="AG77" s="2">
        <v>0</v>
      </c>
      <c r="AH77" s="1">
        <v>0</v>
      </c>
      <c r="AI77" s="1">
        <v>0</v>
      </c>
      <c r="AJ77" s="1">
        <v>0</v>
      </c>
      <c r="AK77" s="1">
        <v>0</v>
      </c>
    </row>
    <row r="78" spans="7:37" x14ac:dyDescent="0.25">
      <c r="G78" s="10"/>
      <c r="H78" s="9"/>
      <c r="I78" s="8"/>
      <c r="J78" s="7" t="s">
        <v>73</v>
      </c>
      <c r="K78" s="4">
        <v>0</v>
      </c>
      <c r="L78" s="1">
        <v>0</v>
      </c>
      <c r="M78" s="1">
        <v>0</v>
      </c>
      <c r="N78" s="1">
        <v>0</v>
      </c>
      <c r="O78" s="1">
        <v>0</v>
      </c>
      <c r="P78" s="6">
        <v>0</v>
      </c>
      <c r="Q78" s="5">
        <v>0</v>
      </c>
      <c r="R78" s="4">
        <v>0</v>
      </c>
      <c r="S78" s="1">
        <v>0</v>
      </c>
      <c r="T78" s="1">
        <v>0</v>
      </c>
      <c r="U78" s="34">
        <v>0</v>
      </c>
      <c r="V78" s="3">
        <v>0</v>
      </c>
      <c r="W78" s="4">
        <v>0</v>
      </c>
      <c r="X78" s="1">
        <v>0</v>
      </c>
      <c r="Y78" s="1">
        <v>0</v>
      </c>
      <c r="Z78" s="34">
        <v>0</v>
      </c>
      <c r="AA78" s="3">
        <v>0</v>
      </c>
      <c r="AB78" s="4">
        <v>0</v>
      </c>
      <c r="AC78" s="1">
        <v>0</v>
      </c>
      <c r="AD78" s="1">
        <v>0</v>
      </c>
      <c r="AE78" s="34">
        <v>0</v>
      </c>
      <c r="AF78" s="3">
        <v>0</v>
      </c>
      <c r="AG78" s="2">
        <v>0</v>
      </c>
      <c r="AH78" s="1">
        <v>0</v>
      </c>
      <c r="AI78" s="1">
        <v>0</v>
      </c>
      <c r="AJ78" s="1">
        <v>0</v>
      </c>
      <c r="AK78" s="1">
        <v>0</v>
      </c>
    </row>
    <row r="79" spans="7:37" x14ac:dyDescent="0.25">
      <c r="G79" s="10"/>
      <c r="H79" s="9"/>
      <c r="I79" s="8"/>
      <c r="J79" s="7" t="s">
        <v>72</v>
      </c>
      <c r="K79" s="4">
        <v>0</v>
      </c>
      <c r="L79" s="1">
        <v>0</v>
      </c>
      <c r="M79" s="1">
        <v>0</v>
      </c>
      <c r="N79" s="1">
        <v>0</v>
      </c>
      <c r="O79" s="1">
        <v>0</v>
      </c>
      <c r="P79" s="6">
        <v>0</v>
      </c>
      <c r="Q79" s="5">
        <v>0</v>
      </c>
      <c r="R79" s="4">
        <v>0</v>
      </c>
      <c r="S79" s="1">
        <v>0</v>
      </c>
      <c r="T79" s="1">
        <v>0</v>
      </c>
      <c r="U79" s="34">
        <v>0</v>
      </c>
      <c r="V79" s="3">
        <v>0</v>
      </c>
      <c r="W79" s="4">
        <v>0</v>
      </c>
      <c r="X79" s="1">
        <v>0</v>
      </c>
      <c r="Y79" s="1">
        <v>0</v>
      </c>
      <c r="Z79" s="34">
        <v>0</v>
      </c>
      <c r="AA79" s="3">
        <v>0</v>
      </c>
      <c r="AB79" s="4">
        <v>0</v>
      </c>
      <c r="AC79" s="1">
        <v>0</v>
      </c>
      <c r="AD79" s="1">
        <v>0</v>
      </c>
      <c r="AE79" s="34">
        <v>0</v>
      </c>
      <c r="AF79" s="3">
        <v>0</v>
      </c>
      <c r="AG79" s="2">
        <v>0</v>
      </c>
      <c r="AH79" s="1">
        <v>0</v>
      </c>
      <c r="AI79" s="1">
        <v>0</v>
      </c>
      <c r="AJ79" s="1">
        <v>0</v>
      </c>
      <c r="AK79" s="1">
        <v>0</v>
      </c>
    </row>
    <row r="80" spans="7:37" x14ac:dyDescent="0.25">
      <c r="G80" s="10"/>
      <c r="H80" s="9"/>
      <c r="I80" s="8"/>
      <c r="J80" s="7" t="s">
        <v>71</v>
      </c>
      <c r="K80" s="4">
        <v>0</v>
      </c>
      <c r="L80" s="1">
        <v>0</v>
      </c>
      <c r="M80" s="1">
        <v>0</v>
      </c>
      <c r="N80" s="1">
        <v>0</v>
      </c>
      <c r="O80" s="1">
        <v>0</v>
      </c>
      <c r="P80" s="6">
        <v>0</v>
      </c>
      <c r="Q80" s="5">
        <v>0</v>
      </c>
      <c r="R80" s="4">
        <v>0</v>
      </c>
      <c r="S80" s="1">
        <v>0</v>
      </c>
      <c r="T80" s="1">
        <v>0</v>
      </c>
      <c r="U80" s="34">
        <v>0</v>
      </c>
      <c r="V80" s="3">
        <v>0</v>
      </c>
      <c r="W80" s="4">
        <v>0</v>
      </c>
      <c r="X80" s="1">
        <v>0</v>
      </c>
      <c r="Y80" s="1">
        <v>0</v>
      </c>
      <c r="Z80" s="34">
        <v>0</v>
      </c>
      <c r="AA80" s="3">
        <v>0</v>
      </c>
      <c r="AB80" s="4">
        <v>0</v>
      </c>
      <c r="AC80" s="1">
        <v>0</v>
      </c>
      <c r="AD80" s="1">
        <v>0</v>
      </c>
      <c r="AE80" s="34">
        <v>0</v>
      </c>
      <c r="AF80" s="3">
        <v>0</v>
      </c>
      <c r="AG80" s="2">
        <v>0</v>
      </c>
      <c r="AH80" s="1">
        <v>0</v>
      </c>
      <c r="AI80" s="1">
        <v>0</v>
      </c>
      <c r="AJ80" s="1">
        <v>0</v>
      </c>
      <c r="AK80" s="1">
        <v>0</v>
      </c>
    </row>
    <row r="81" spans="7:37" x14ac:dyDescent="0.25">
      <c r="G81" s="10"/>
      <c r="H81" s="9"/>
      <c r="I81" s="8"/>
      <c r="J81" s="7" t="s">
        <v>70</v>
      </c>
      <c r="K81" s="4">
        <v>0</v>
      </c>
      <c r="L81" s="1">
        <v>0</v>
      </c>
      <c r="M81" s="1">
        <v>0</v>
      </c>
      <c r="N81" s="1">
        <v>0</v>
      </c>
      <c r="O81" s="1">
        <v>0</v>
      </c>
      <c r="P81" s="6">
        <v>0</v>
      </c>
      <c r="Q81" s="5">
        <v>0</v>
      </c>
      <c r="R81" s="4">
        <v>0</v>
      </c>
      <c r="S81" s="1">
        <v>0</v>
      </c>
      <c r="T81" s="1">
        <v>0</v>
      </c>
      <c r="U81" s="34">
        <v>0</v>
      </c>
      <c r="V81" s="3">
        <v>0</v>
      </c>
      <c r="W81" s="4">
        <v>0</v>
      </c>
      <c r="X81" s="1">
        <v>0</v>
      </c>
      <c r="Y81" s="1">
        <v>0</v>
      </c>
      <c r="Z81" s="34">
        <v>0</v>
      </c>
      <c r="AA81" s="3">
        <v>0</v>
      </c>
      <c r="AB81" s="4">
        <v>0</v>
      </c>
      <c r="AC81" s="1">
        <v>0</v>
      </c>
      <c r="AD81" s="1">
        <v>0</v>
      </c>
      <c r="AE81" s="34">
        <v>0</v>
      </c>
      <c r="AF81" s="3">
        <v>0</v>
      </c>
      <c r="AG81" s="2">
        <v>0</v>
      </c>
      <c r="AH81" s="1">
        <v>0</v>
      </c>
      <c r="AI81" s="1">
        <v>0</v>
      </c>
      <c r="AJ81" s="1">
        <v>0</v>
      </c>
      <c r="AK81" s="1">
        <v>0</v>
      </c>
    </row>
    <row r="82" spans="7:37" x14ac:dyDescent="0.25">
      <c r="G82" s="10"/>
      <c r="H82" s="9"/>
      <c r="I82" s="8"/>
      <c r="J82" s="7" t="s">
        <v>69</v>
      </c>
      <c r="K82" s="4">
        <v>0</v>
      </c>
      <c r="L82" s="1">
        <v>0</v>
      </c>
      <c r="M82" s="1">
        <v>0</v>
      </c>
      <c r="N82" s="1">
        <v>0</v>
      </c>
      <c r="O82" s="1">
        <v>0</v>
      </c>
      <c r="P82" s="6">
        <v>0</v>
      </c>
      <c r="Q82" s="5">
        <v>0</v>
      </c>
      <c r="R82" s="4">
        <v>0</v>
      </c>
      <c r="S82" s="1">
        <v>0</v>
      </c>
      <c r="T82" s="1">
        <v>0</v>
      </c>
      <c r="U82" s="34">
        <v>0</v>
      </c>
      <c r="V82" s="3">
        <v>0</v>
      </c>
      <c r="W82" s="4">
        <v>0</v>
      </c>
      <c r="X82" s="1">
        <v>0</v>
      </c>
      <c r="Y82" s="1">
        <v>0</v>
      </c>
      <c r="Z82" s="34">
        <v>0</v>
      </c>
      <c r="AA82" s="3">
        <v>0</v>
      </c>
      <c r="AB82" s="4">
        <v>0</v>
      </c>
      <c r="AC82" s="1">
        <v>0</v>
      </c>
      <c r="AD82" s="1">
        <v>0</v>
      </c>
      <c r="AE82" s="34">
        <v>0</v>
      </c>
      <c r="AF82" s="3">
        <v>0</v>
      </c>
      <c r="AG82" s="2">
        <v>0</v>
      </c>
      <c r="AH82" s="1">
        <v>0</v>
      </c>
      <c r="AI82" s="1">
        <v>0</v>
      </c>
      <c r="AJ82" s="1">
        <v>0</v>
      </c>
      <c r="AK82" s="1">
        <v>0</v>
      </c>
    </row>
    <row r="83" spans="7:37" x14ac:dyDescent="0.25">
      <c r="G83" s="10"/>
      <c r="H83" s="9"/>
      <c r="I83" s="8"/>
      <c r="J83" s="7" t="s">
        <v>68</v>
      </c>
      <c r="K83" s="4">
        <v>0</v>
      </c>
      <c r="L83" s="1">
        <v>0</v>
      </c>
      <c r="M83" s="1">
        <v>0</v>
      </c>
      <c r="N83" s="1">
        <v>0</v>
      </c>
      <c r="O83" s="1">
        <v>0</v>
      </c>
      <c r="P83" s="6">
        <v>0</v>
      </c>
      <c r="Q83" s="5">
        <v>0</v>
      </c>
      <c r="R83" s="4">
        <v>0</v>
      </c>
      <c r="S83" s="1">
        <v>0</v>
      </c>
      <c r="T83" s="1">
        <v>0</v>
      </c>
      <c r="U83" s="34">
        <v>0</v>
      </c>
      <c r="V83" s="3">
        <v>0</v>
      </c>
      <c r="W83" s="4">
        <v>0</v>
      </c>
      <c r="X83" s="1">
        <v>0</v>
      </c>
      <c r="Y83" s="1">
        <v>0</v>
      </c>
      <c r="Z83" s="34">
        <v>0</v>
      </c>
      <c r="AA83" s="3">
        <v>0</v>
      </c>
      <c r="AB83" s="4">
        <v>0</v>
      </c>
      <c r="AC83" s="1">
        <v>0</v>
      </c>
      <c r="AD83" s="1">
        <v>0</v>
      </c>
      <c r="AE83" s="34">
        <v>0</v>
      </c>
      <c r="AF83" s="3">
        <v>0</v>
      </c>
      <c r="AG83" s="2">
        <v>0</v>
      </c>
      <c r="AH83" s="1">
        <v>0</v>
      </c>
      <c r="AI83" s="1">
        <v>0</v>
      </c>
      <c r="AJ83" s="1">
        <v>0</v>
      </c>
      <c r="AK83" s="1">
        <v>0</v>
      </c>
    </row>
    <row r="84" spans="7:37" x14ac:dyDescent="0.25">
      <c r="G84" s="10"/>
      <c r="H84" s="9"/>
      <c r="I84" s="8"/>
      <c r="J84" s="7" t="s">
        <v>67</v>
      </c>
      <c r="K84" s="4">
        <v>0</v>
      </c>
      <c r="L84" s="1">
        <v>0</v>
      </c>
      <c r="M84" s="1">
        <v>0</v>
      </c>
      <c r="N84" s="1">
        <v>0</v>
      </c>
      <c r="O84" s="1">
        <v>0</v>
      </c>
      <c r="P84" s="6">
        <v>0</v>
      </c>
      <c r="Q84" s="5">
        <v>0</v>
      </c>
      <c r="R84" s="4">
        <v>0</v>
      </c>
      <c r="S84" s="1">
        <v>0</v>
      </c>
      <c r="T84" s="1">
        <v>0</v>
      </c>
      <c r="U84" s="34">
        <v>0</v>
      </c>
      <c r="V84" s="3">
        <v>0</v>
      </c>
      <c r="W84" s="4">
        <v>0</v>
      </c>
      <c r="X84" s="1">
        <v>0</v>
      </c>
      <c r="Y84" s="1">
        <v>0</v>
      </c>
      <c r="Z84" s="34">
        <v>0</v>
      </c>
      <c r="AA84" s="3">
        <v>0</v>
      </c>
      <c r="AB84" s="4">
        <v>0</v>
      </c>
      <c r="AC84" s="1">
        <v>0</v>
      </c>
      <c r="AD84" s="1">
        <v>0</v>
      </c>
      <c r="AE84" s="34">
        <v>0</v>
      </c>
      <c r="AF84" s="3">
        <v>0</v>
      </c>
      <c r="AG84" s="2">
        <v>0</v>
      </c>
      <c r="AH84" s="1">
        <v>0</v>
      </c>
      <c r="AI84" s="1">
        <v>0</v>
      </c>
      <c r="AJ84" s="1">
        <v>0</v>
      </c>
      <c r="AK84" s="1">
        <v>0</v>
      </c>
    </row>
    <row r="85" spans="7:37" x14ac:dyDescent="0.25">
      <c r="G85" s="10"/>
      <c r="H85" s="9"/>
      <c r="I85" s="8"/>
      <c r="J85" s="7" t="s">
        <v>66</v>
      </c>
      <c r="K85" s="4">
        <v>0</v>
      </c>
      <c r="L85" s="1">
        <v>0</v>
      </c>
      <c r="M85" s="1">
        <v>0</v>
      </c>
      <c r="N85" s="1">
        <v>0</v>
      </c>
      <c r="O85" s="1">
        <v>0</v>
      </c>
      <c r="P85" s="6">
        <v>0</v>
      </c>
      <c r="Q85" s="5">
        <v>0</v>
      </c>
      <c r="R85" s="4">
        <v>0</v>
      </c>
      <c r="S85" s="1">
        <v>0</v>
      </c>
      <c r="T85" s="1">
        <v>0</v>
      </c>
      <c r="U85" s="34">
        <v>0</v>
      </c>
      <c r="V85" s="3">
        <v>0</v>
      </c>
      <c r="W85" s="4">
        <v>0</v>
      </c>
      <c r="X85" s="1">
        <v>0</v>
      </c>
      <c r="Y85" s="1">
        <v>0</v>
      </c>
      <c r="Z85" s="34">
        <v>0</v>
      </c>
      <c r="AA85" s="3">
        <v>0</v>
      </c>
      <c r="AB85" s="4">
        <v>0</v>
      </c>
      <c r="AC85" s="1">
        <v>0</v>
      </c>
      <c r="AD85" s="1">
        <v>0</v>
      </c>
      <c r="AE85" s="34">
        <v>0</v>
      </c>
      <c r="AF85" s="3">
        <v>0</v>
      </c>
      <c r="AG85" s="2">
        <v>0</v>
      </c>
      <c r="AH85" s="1">
        <v>0</v>
      </c>
      <c r="AI85" s="1">
        <v>0</v>
      </c>
      <c r="AJ85" s="1">
        <v>0</v>
      </c>
      <c r="AK85" s="1">
        <v>0</v>
      </c>
    </row>
    <row r="86" spans="7:37" x14ac:dyDescent="0.25">
      <c r="G86" s="10"/>
      <c r="H86" s="9"/>
      <c r="I86" s="8"/>
      <c r="J86" s="7" t="s">
        <v>65</v>
      </c>
      <c r="K86" s="4">
        <v>0</v>
      </c>
      <c r="L86" s="1">
        <v>0</v>
      </c>
      <c r="M86" s="1">
        <v>0</v>
      </c>
      <c r="N86" s="1">
        <v>0</v>
      </c>
      <c r="O86" s="1">
        <v>0</v>
      </c>
      <c r="P86" s="6">
        <v>0</v>
      </c>
      <c r="Q86" s="5">
        <v>0</v>
      </c>
      <c r="R86" s="4">
        <v>0</v>
      </c>
      <c r="S86" s="1">
        <v>0</v>
      </c>
      <c r="T86" s="1">
        <v>0</v>
      </c>
      <c r="U86" s="34">
        <v>0</v>
      </c>
      <c r="V86" s="3">
        <v>0</v>
      </c>
      <c r="W86" s="4">
        <v>0</v>
      </c>
      <c r="X86" s="1">
        <v>0</v>
      </c>
      <c r="Y86" s="1">
        <v>0</v>
      </c>
      <c r="Z86" s="34">
        <v>0</v>
      </c>
      <c r="AA86" s="3">
        <v>0</v>
      </c>
      <c r="AB86" s="4">
        <v>0</v>
      </c>
      <c r="AC86" s="1">
        <v>0</v>
      </c>
      <c r="AD86" s="1">
        <v>0</v>
      </c>
      <c r="AE86" s="34">
        <v>0</v>
      </c>
      <c r="AF86" s="3">
        <v>0</v>
      </c>
      <c r="AG86" s="2">
        <v>0</v>
      </c>
      <c r="AH86" s="1">
        <v>0</v>
      </c>
      <c r="AI86" s="1">
        <v>0</v>
      </c>
      <c r="AJ86" s="1">
        <v>0</v>
      </c>
      <c r="AK86" s="1">
        <v>0</v>
      </c>
    </row>
    <row r="87" spans="7:37" x14ac:dyDescent="0.25">
      <c r="G87" s="10"/>
      <c r="H87" s="9"/>
      <c r="I87" s="8"/>
      <c r="J87" s="7" t="s">
        <v>64</v>
      </c>
      <c r="K87" s="4">
        <v>0</v>
      </c>
      <c r="L87" s="1">
        <v>0</v>
      </c>
      <c r="M87" s="1">
        <v>0</v>
      </c>
      <c r="N87" s="1">
        <v>0</v>
      </c>
      <c r="O87" s="1">
        <v>0</v>
      </c>
      <c r="P87" s="6">
        <v>0</v>
      </c>
      <c r="Q87" s="5">
        <v>0</v>
      </c>
      <c r="R87" s="4">
        <v>0</v>
      </c>
      <c r="S87" s="1">
        <v>0</v>
      </c>
      <c r="T87" s="1">
        <v>0</v>
      </c>
      <c r="U87" s="34">
        <v>0</v>
      </c>
      <c r="V87" s="3">
        <v>0</v>
      </c>
      <c r="W87" s="4">
        <v>0</v>
      </c>
      <c r="X87" s="1">
        <v>0</v>
      </c>
      <c r="Y87" s="1">
        <v>0</v>
      </c>
      <c r="Z87" s="34">
        <v>0</v>
      </c>
      <c r="AA87" s="3">
        <v>0</v>
      </c>
      <c r="AB87" s="4">
        <v>0</v>
      </c>
      <c r="AC87" s="1">
        <v>0</v>
      </c>
      <c r="AD87" s="1">
        <v>0</v>
      </c>
      <c r="AE87" s="34">
        <v>0</v>
      </c>
      <c r="AF87" s="3">
        <v>0</v>
      </c>
      <c r="AG87" s="2">
        <v>0</v>
      </c>
      <c r="AH87" s="1">
        <v>0</v>
      </c>
      <c r="AI87" s="1">
        <v>0</v>
      </c>
      <c r="AJ87" s="1">
        <v>0</v>
      </c>
      <c r="AK87" s="1">
        <v>0</v>
      </c>
    </row>
    <row r="88" spans="7:37" x14ac:dyDescent="0.25">
      <c r="G88" s="10"/>
      <c r="H88" s="9"/>
      <c r="I88" s="8"/>
      <c r="J88" s="7" t="s">
        <v>63</v>
      </c>
      <c r="K88" s="4">
        <v>0</v>
      </c>
      <c r="L88" s="1">
        <v>0</v>
      </c>
      <c r="M88" s="1">
        <v>0</v>
      </c>
      <c r="N88" s="1">
        <v>0</v>
      </c>
      <c r="O88" s="1">
        <v>0</v>
      </c>
      <c r="P88" s="6">
        <v>0</v>
      </c>
      <c r="Q88" s="5">
        <v>0</v>
      </c>
      <c r="R88" s="4">
        <v>0</v>
      </c>
      <c r="S88" s="1">
        <v>0</v>
      </c>
      <c r="T88" s="1">
        <v>0</v>
      </c>
      <c r="U88" s="34">
        <v>0</v>
      </c>
      <c r="V88" s="3">
        <v>0</v>
      </c>
      <c r="W88" s="4">
        <v>0</v>
      </c>
      <c r="X88" s="1">
        <v>0</v>
      </c>
      <c r="Y88" s="1">
        <v>0</v>
      </c>
      <c r="Z88" s="34">
        <v>0</v>
      </c>
      <c r="AA88" s="3">
        <v>0</v>
      </c>
      <c r="AB88" s="4">
        <v>0</v>
      </c>
      <c r="AC88" s="1">
        <v>0</v>
      </c>
      <c r="AD88" s="1">
        <v>0</v>
      </c>
      <c r="AE88" s="34">
        <v>0</v>
      </c>
      <c r="AF88" s="3">
        <v>0</v>
      </c>
      <c r="AG88" s="2">
        <v>0</v>
      </c>
      <c r="AH88" s="1">
        <v>0</v>
      </c>
      <c r="AI88" s="1">
        <v>0</v>
      </c>
      <c r="AJ88" s="1">
        <v>0</v>
      </c>
      <c r="AK88" s="1">
        <v>0</v>
      </c>
    </row>
    <row r="89" spans="7:37" x14ac:dyDescent="0.25">
      <c r="G89" s="10"/>
      <c r="H89" s="9"/>
      <c r="I89" s="8"/>
      <c r="J89" s="7" t="s">
        <v>62</v>
      </c>
      <c r="K89" s="4">
        <v>0</v>
      </c>
      <c r="L89" s="1">
        <v>0</v>
      </c>
      <c r="M89" s="1">
        <v>0</v>
      </c>
      <c r="N89" s="1">
        <v>0</v>
      </c>
      <c r="O89" s="1">
        <v>0</v>
      </c>
      <c r="P89" s="6">
        <v>0</v>
      </c>
      <c r="Q89" s="5">
        <v>0</v>
      </c>
      <c r="R89" s="4">
        <v>0</v>
      </c>
      <c r="S89" s="1">
        <v>0</v>
      </c>
      <c r="T89" s="1">
        <v>0</v>
      </c>
      <c r="U89" s="34">
        <v>0</v>
      </c>
      <c r="V89" s="3">
        <v>0</v>
      </c>
      <c r="W89" s="4">
        <v>0</v>
      </c>
      <c r="X89" s="1">
        <v>0</v>
      </c>
      <c r="Y89" s="1">
        <v>0</v>
      </c>
      <c r="Z89" s="34">
        <v>0</v>
      </c>
      <c r="AA89" s="3">
        <v>0</v>
      </c>
      <c r="AB89" s="4">
        <v>0</v>
      </c>
      <c r="AC89" s="1">
        <v>0</v>
      </c>
      <c r="AD89" s="1">
        <v>0</v>
      </c>
      <c r="AE89" s="34">
        <v>0</v>
      </c>
      <c r="AF89" s="3">
        <v>0</v>
      </c>
      <c r="AG89" s="2">
        <v>0</v>
      </c>
      <c r="AH89" s="1">
        <v>0</v>
      </c>
      <c r="AI89" s="1">
        <v>0</v>
      </c>
      <c r="AJ89" s="1">
        <v>0</v>
      </c>
      <c r="AK89" s="1">
        <v>0</v>
      </c>
    </row>
    <row r="90" spans="7:37" x14ac:dyDescent="0.25">
      <c r="G90" s="10"/>
      <c r="H90" s="9"/>
      <c r="I90" s="8"/>
      <c r="J90" s="7" t="s">
        <v>61</v>
      </c>
      <c r="K90" s="4">
        <v>0</v>
      </c>
      <c r="L90" s="1">
        <v>0</v>
      </c>
      <c r="M90" s="1">
        <v>0</v>
      </c>
      <c r="N90" s="1">
        <v>0</v>
      </c>
      <c r="O90" s="1">
        <v>0</v>
      </c>
      <c r="P90" s="6">
        <v>0</v>
      </c>
      <c r="Q90" s="5">
        <v>0</v>
      </c>
      <c r="R90" s="4">
        <v>0</v>
      </c>
      <c r="S90" s="1">
        <v>0</v>
      </c>
      <c r="T90" s="1">
        <v>0</v>
      </c>
      <c r="U90" s="34">
        <v>0</v>
      </c>
      <c r="V90" s="3">
        <v>0</v>
      </c>
      <c r="W90" s="4">
        <v>0</v>
      </c>
      <c r="X90" s="1">
        <v>0</v>
      </c>
      <c r="Y90" s="1">
        <v>0</v>
      </c>
      <c r="Z90" s="34">
        <v>0</v>
      </c>
      <c r="AA90" s="3">
        <v>0</v>
      </c>
      <c r="AB90" s="4">
        <v>0</v>
      </c>
      <c r="AC90" s="1">
        <v>0</v>
      </c>
      <c r="AD90" s="1">
        <v>0</v>
      </c>
      <c r="AE90" s="34">
        <v>0</v>
      </c>
      <c r="AF90" s="3">
        <v>0</v>
      </c>
      <c r="AG90" s="2">
        <v>0</v>
      </c>
      <c r="AH90" s="1">
        <v>0</v>
      </c>
      <c r="AI90" s="1">
        <v>0</v>
      </c>
      <c r="AJ90" s="1">
        <v>0</v>
      </c>
      <c r="AK90" s="1">
        <v>0</v>
      </c>
    </row>
    <row r="91" spans="7:37" x14ac:dyDescent="0.25">
      <c r="G91" s="10"/>
      <c r="H91" s="9"/>
      <c r="I91" s="8"/>
      <c r="J91" s="7" t="s">
        <v>60</v>
      </c>
      <c r="K91" s="4">
        <v>0</v>
      </c>
      <c r="L91" s="1">
        <v>0</v>
      </c>
      <c r="M91" s="1">
        <v>0</v>
      </c>
      <c r="N91" s="1">
        <v>0</v>
      </c>
      <c r="O91" s="1">
        <v>0</v>
      </c>
      <c r="P91" s="6">
        <v>0</v>
      </c>
      <c r="Q91" s="5">
        <v>0</v>
      </c>
      <c r="R91" s="4">
        <v>0</v>
      </c>
      <c r="S91" s="1">
        <v>0</v>
      </c>
      <c r="T91" s="1">
        <v>0</v>
      </c>
      <c r="U91" s="34">
        <v>0</v>
      </c>
      <c r="V91" s="3">
        <v>0</v>
      </c>
      <c r="W91" s="4">
        <v>0</v>
      </c>
      <c r="X91" s="1">
        <v>0</v>
      </c>
      <c r="Y91" s="1">
        <v>0</v>
      </c>
      <c r="Z91" s="34">
        <v>0</v>
      </c>
      <c r="AA91" s="3">
        <v>0</v>
      </c>
      <c r="AB91" s="4">
        <v>0</v>
      </c>
      <c r="AC91" s="1">
        <v>0</v>
      </c>
      <c r="AD91" s="1">
        <v>0</v>
      </c>
      <c r="AE91" s="34">
        <v>0</v>
      </c>
      <c r="AF91" s="3">
        <v>0</v>
      </c>
      <c r="AG91" s="2">
        <v>0</v>
      </c>
      <c r="AH91" s="1">
        <v>0</v>
      </c>
      <c r="AI91" s="1">
        <v>0</v>
      </c>
      <c r="AJ91" s="1">
        <v>0</v>
      </c>
      <c r="AK91" s="1">
        <v>0</v>
      </c>
    </row>
    <row r="92" spans="7:37" x14ac:dyDescent="0.25">
      <c r="G92" s="10"/>
      <c r="H92" s="9"/>
      <c r="I92" s="8"/>
      <c r="J92" s="7" t="s">
        <v>59</v>
      </c>
      <c r="K92" s="4">
        <v>0</v>
      </c>
      <c r="L92" s="1">
        <v>0</v>
      </c>
      <c r="M92" s="1">
        <v>0</v>
      </c>
      <c r="N92" s="1">
        <v>0</v>
      </c>
      <c r="O92" s="1">
        <v>0</v>
      </c>
      <c r="P92" s="6">
        <v>0</v>
      </c>
      <c r="Q92" s="5">
        <v>0</v>
      </c>
      <c r="R92" s="4">
        <v>0</v>
      </c>
      <c r="S92" s="1">
        <v>0</v>
      </c>
      <c r="T92" s="1">
        <v>0</v>
      </c>
      <c r="U92" s="34">
        <v>0</v>
      </c>
      <c r="V92" s="3">
        <v>0</v>
      </c>
      <c r="W92" s="4">
        <v>0</v>
      </c>
      <c r="X92" s="1">
        <v>0</v>
      </c>
      <c r="Y92" s="1">
        <v>0</v>
      </c>
      <c r="Z92" s="34">
        <v>0</v>
      </c>
      <c r="AA92" s="3">
        <v>0</v>
      </c>
      <c r="AB92" s="4">
        <v>0</v>
      </c>
      <c r="AC92" s="1">
        <v>0</v>
      </c>
      <c r="AD92" s="1">
        <v>0</v>
      </c>
      <c r="AE92" s="34">
        <v>0</v>
      </c>
      <c r="AF92" s="3">
        <v>0</v>
      </c>
      <c r="AG92" s="2">
        <v>0</v>
      </c>
      <c r="AH92" s="1">
        <v>0</v>
      </c>
      <c r="AI92" s="1">
        <v>0</v>
      </c>
      <c r="AJ92" s="1">
        <v>0</v>
      </c>
      <c r="AK92" s="1">
        <v>0</v>
      </c>
    </row>
    <row r="93" spans="7:37" x14ac:dyDescent="0.25">
      <c r="G93" s="10"/>
      <c r="H93" s="9"/>
      <c r="I93" s="8"/>
      <c r="J93" s="7" t="s">
        <v>58</v>
      </c>
      <c r="K93" s="4">
        <v>0</v>
      </c>
      <c r="L93" s="1">
        <v>0</v>
      </c>
      <c r="M93" s="1">
        <v>0</v>
      </c>
      <c r="N93" s="1">
        <v>0</v>
      </c>
      <c r="O93" s="1">
        <v>0</v>
      </c>
      <c r="P93" s="6">
        <v>0</v>
      </c>
      <c r="Q93" s="5">
        <v>0</v>
      </c>
      <c r="R93" s="4">
        <v>0</v>
      </c>
      <c r="S93" s="1">
        <v>0</v>
      </c>
      <c r="T93" s="1">
        <v>0</v>
      </c>
      <c r="U93" s="34">
        <v>0</v>
      </c>
      <c r="V93" s="3">
        <v>0</v>
      </c>
      <c r="W93" s="4">
        <v>0</v>
      </c>
      <c r="X93" s="1">
        <v>0</v>
      </c>
      <c r="Y93" s="1">
        <v>0</v>
      </c>
      <c r="Z93" s="34">
        <v>0</v>
      </c>
      <c r="AA93" s="3">
        <v>0</v>
      </c>
      <c r="AB93" s="4">
        <v>0</v>
      </c>
      <c r="AC93" s="1">
        <v>0</v>
      </c>
      <c r="AD93" s="1">
        <v>0</v>
      </c>
      <c r="AE93" s="34">
        <v>0</v>
      </c>
      <c r="AF93" s="3">
        <v>0</v>
      </c>
      <c r="AG93" s="2">
        <v>0</v>
      </c>
      <c r="AH93" s="1">
        <v>0</v>
      </c>
      <c r="AI93" s="1">
        <v>0</v>
      </c>
      <c r="AJ93" s="1">
        <v>0</v>
      </c>
      <c r="AK93" s="1">
        <v>0</v>
      </c>
    </row>
    <row r="94" spans="7:37" x14ac:dyDescent="0.25">
      <c r="G94" s="10"/>
      <c r="H94" s="9"/>
      <c r="I94" s="8"/>
      <c r="J94" s="7" t="s">
        <v>57</v>
      </c>
      <c r="K94" s="4">
        <v>0</v>
      </c>
      <c r="L94" s="1">
        <v>0</v>
      </c>
      <c r="M94" s="1">
        <v>0</v>
      </c>
      <c r="N94" s="1">
        <v>0</v>
      </c>
      <c r="O94" s="1">
        <v>0</v>
      </c>
      <c r="P94" s="6">
        <v>0</v>
      </c>
      <c r="Q94" s="5">
        <v>0</v>
      </c>
      <c r="R94" s="4">
        <v>0</v>
      </c>
      <c r="S94" s="1">
        <v>0</v>
      </c>
      <c r="T94" s="1">
        <v>0</v>
      </c>
      <c r="U94" s="34">
        <v>0</v>
      </c>
      <c r="V94" s="3">
        <v>0</v>
      </c>
      <c r="W94" s="4">
        <v>0</v>
      </c>
      <c r="X94" s="1">
        <v>0</v>
      </c>
      <c r="Y94" s="1">
        <v>0</v>
      </c>
      <c r="Z94" s="34">
        <v>0</v>
      </c>
      <c r="AA94" s="3">
        <v>0</v>
      </c>
      <c r="AB94" s="4">
        <v>0</v>
      </c>
      <c r="AC94" s="1">
        <v>0</v>
      </c>
      <c r="AD94" s="1">
        <v>0</v>
      </c>
      <c r="AE94" s="34">
        <v>0</v>
      </c>
      <c r="AF94" s="3">
        <v>0</v>
      </c>
      <c r="AG94" s="2">
        <v>0</v>
      </c>
      <c r="AH94" s="1">
        <v>0</v>
      </c>
      <c r="AI94" s="1">
        <v>0</v>
      </c>
      <c r="AJ94" s="1">
        <v>0</v>
      </c>
      <c r="AK94" s="1">
        <v>0</v>
      </c>
    </row>
    <row r="95" spans="7:37" x14ac:dyDescent="0.25">
      <c r="G95" s="10"/>
      <c r="H95" s="9"/>
      <c r="I95" s="8"/>
      <c r="J95" s="7" t="s">
        <v>56</v>
      </c>
      <c r="K95" s="4">
        <v>0</v>
      </c>
      <c r="L95" s="1">
        <v>0</v>
      </c>
      <c r="M95" s="1">
        <v>0</v>
      </c>
      <c r="N95" s="1">
        <v>0</v>
      </c>
      <c r="O95" s="1">
        <v>0</v>
      </c>
      <c r="P95" s="6">
        <v>0</v>
      </c>
      <c r="Q95" s="5">
        <v>0</v>
      </c>
      <c r="R95" s="4">
        <v>0</v>
      </c>
      <c r="S95" s="1">
        <v>0</v>
      </c>
      <c r="T95" s="1">
        <v>0</v>
      </c>
      <c r="U95" s="34">
        <v>0</v>
      </c>
      <c r="V95" s="3">
        <v>0</v>
      </c>
      <c r="W95" s="4">
        <v>0</v>
      </c>
      <c r="X95" s="1">
        <v>0</v>
      </c>
      <c r="Y95" s="1">
        <v>0</v>
      </c>
      <c r="Z95" s="34">
        <v>0</v>
      </c>
      <c r="AA95" s="3">
        <v>0</v>
      </c>
      <c r="AB95" s="4">
        <v>0</v>
      </c>
      <c r="AC95" s="1">
        <v>0</v>
      </c>
      <c r="AD95" s="1">
        <v>0</v>
      </c>
      <c r="AE95" s="34">
        <v>0</v>
      </c>
      <c r="AF95" s="3">
        <v>0</v>
      </c>
      <c r="AG95" s="2">
        <v>0</v>
      </c>
      <c r="AH95" s="1">
        <v>0</v>
      </c>
      <c r="AI95" s="1">
        <v>0</v>
      </c>
      <c r="AJ95" s="1">
        <v>0</v>
      </c>
      <c r="AK95" s="1">
        <v>0</v>
      </c>
    </row>
    <row r="96" spans="7:37" x14ac:dyDescent="0.25">
      <c r="G96" s="10"/>
      <c r="H96" s="9"/>
      <c r="I96" s="8"/>
      <c r="J96" s="7" t="s">
        <v>55</v>
      </c>
      <c r="K96" s="4">
        <v>0</v>
      </c>
      <c r="L96" s="1">
        <v>0</v>
      </c>
      <c r="M96" s="1">
        <v>0</v>
      </c>
      <c r="N96" s="1">
        <v>0</v>
      </c>
      <c r="O96" s="1">
        <v>0</v>
      </c>
      <c r="P96" s="6">
        <v>0</v>
      </c>
      <c r="Q96" s="5">
        <v>0</v>
      </c>
      <c r="R96" s="4">
        <v>0</v>
      </c>
      <c r="S96" s="1">
        <v>0</v>
      </c>
      <c r="T96" s="1">
        <v>0</v>
      </c>
      <c r="U96" s="34">
        <v>0</v>
      </c>
      <c r="V96" s="3">
        <v>0</v>
      </c>
      <c r="W96" s="4">
        <v>0</v>
      </c>
      <c r="X96" s="1">
        <v>0</v>
      </c>
      <c r="Y96" s="1">
        <v>0</v>
      </c>
      <c r="Z96" s="34">
        <v>0</v>
      </c>
      <c r="AA96" s="3">
        <v>0</v>
      </c>
      <c r="AB96" s="4">
        <v>0</v>
      </c>
      <c r="AC96" s="1">
        <v>0</v>
      </c>
      <c r="AD96" s="1">
        <v>0</v>
      </c>
      <c r="AE96" s="34">
        <v>0</v>
      </c>
      <c r="AF96" s="3">
        <v>0</v>
      </c>
      <c r="AG96" s="2">
        <v>0</v>
      </c>
      <c r="AH96" s="1">
        <v>0</v>
      </c>
      <c r="AI96" s="1">
        <v>0</v>
      </c>
      <c r="AJ96" s="1">
        <v>0</v>
      </c>
      <c r="AK96" s="1">
        <v>0</v>
      </c>
    </row>
    <row r="97" spans="6:37" x14ac:dyDescent="0.25">
      <c r="G97" s="10"/>
      <c r="H97" s="9"/>
      <c r="I97" s="8"/>
      <c r="J97" s="7" t="s">
        <v>54</v>
      </c>
      <c r="K97" s="4">
        <v>0</v>
      </c>
      <c r="L97" s="1">
        <v>0</v>
      </c>
      <c r="M97" s="1">
        <v>0</v>
      </c>
      <c r="N97" s="1">
        <v>0</v>
      </c>
      <c r="O97" s="1">
        <v>0</v>
      </c>
      <c r="P97" s="6">
        <v>0</v>
      </c>
      <c r="Q97" s="5">
        <v>0</v>
      </c>
      <c r="R97" s="4">
        <v>0</v>
      </c>
      <c r="S97" s="1">
        <v>0</v>
      </c>
      <c r="T97" s="1">
        <v>0</v>
      </c>
      <c r="U97" s="34">
        <v>0</v>
      </c>
      <c r="V97" s="3">
        <v>0</v>
      </c>
      <c r="W97" s="4">
        <v>0</v>
      </c>
      <c r="X97" s="1">
        <v>0</v>
      </c>
      <c r="Y97" s="1">
        <v>0</v>
      </c>
      <c r="Z97" s="34">
        <v>0</v>
      </c>
      <c r="AA97" s="3">
        <v>0</v>
      </c>
      <c r="AB97" s="4">
        <v>0</v>
      </c>
      <c r="AC97" s="1">
        <v>0</v>
      </c>
      <c r="AD97" s="1">
        <v>0</v>
      </c>
      <c r="AE97" s="34">
        <v>0</v>
      </c>
      <c r="AF97" s="3">
        <v>0</v>
      </c>
      <c r="AG97" s="2">
        <v>0</v>
      </c>
      <c r="AH97" s="1">
        <v>0</v>
      </c>
      <c r="AI97" s="1">
        <v>0</v>
      </c>
      <c r="AJ97" s="1">
        <v>0</v>
      </c>
      <c r="AK97" s="1">
        <v>0</v>
      </c>
    </row>
    <row r="98" spans="6:37" x14ac:dyDescent="0.25">
      <c r="F98" s="15"/>
      <c r="G98" s="10"/>
      <c r="H98" s="9" t="s">
        <v>53</v>
      </c>
      <c r="I98" s="8"/>
      <c r="J98" s="7"/>
      <c r="K98" s="4">
        <v>0</v>
      </c>
      <c r="L98" s="1">
        <v>0</v>
      </c>
      <c r="M98" s="1">
        <v>0</v>
      </c>
      <c r="N98" s="1">
        <v>0</v>
      </c>
      <c r="O98" s="1">
        <v>0</v>
      </c>
      <c r="P98" s="6">
        <v>0</v>
      </c>
      <c r="Q98" s="5">
        <v>0</v>
      </c>
      <c r="R98" s="4">
        <v>9</v>
      </c>
      <c r="S98" s="1">
        <v>9</v>
      </c>
      <c r="T98" s="1">
        <v>9</v>
      </c>
      <c r="U98" s="34">
        <v>0</v>
      </c>
      <c r="V98" s="3">
        <v>0</v>
      </c>
      <c r="W98" s="4">
        <v>0</v>
      </c>
      <c r="X98" s="1">
        <v>0</v>
      </c>
      <c r="Y98" s="1">
        <v>0</v>
      </c>
      <c r="Z98" s="34">
        <v>0</v>
      </c>
      <c r="AA98" s="3">
        <v>0</v>
      </c>
      <c r="AB98" s="4">
        <v>0</v>
      </c>
      <c r="AC98" s="1">
        <v>0</v>
      </c>
      <c r="AD98" s="1">
        <v>0</v>
      </c>
      <c r="AE98" s="34">
        <v>0</v>
      </c>
      <c r="AF98" s="3">
        <v>0</v>
      </c>
      <c r="AG98" s="2">
        <v>1</v>
      </c>
      <c r="AH98" s="1">
        <v>0</v>
      </c>
      <c r="AI98" s="1">
        <v>0</v>
      </c>
      <c r="AJ98" s="1">
        <v>0</v>
      </c>
      <c r="AK98" s="1">
        <v>0</v>
      </c>
    </row>
    <row r="99" spans="6:37" x14ac:dyDescent="0.25">
      <c r="G99" s="10"/>
      <c r="H99" s="9"/>
      <c r="I99" s="8" t="s">
        <v>52</v>
      </c>
      <c r="J99" s="7"/>
      <c r="K99" s="4">
        <v>0</v>
      </c>
      <c r="L99" s="1">
        <v>0</v>
      </c>
      <c r="M99" s="1">
        <v>0</v>
      </c>
      <c r="N99" s="1">
        <v>0</v>
      </c>
      <c r="O99" s="1">
        <v>0</v>
      </c>
      <c r="P99" s="6">
        <v>0</v>
      </c>
      <c r="Q99" s="5">
        <v>0</v>
      </c>
      <c r="R99" s="4">
        <v>9</v>
      </c>
      <c r="S99" s="1">
        <v>9</v>
      </c>
      <c r="T99" s="1">
        <v>9</v>
      </c>
      <c r="U99" s="34">
        <v>0</v>
      </c>
      <c r="V99" s="3">
        <v>0</v>
      </c>
      <c r="W99" s="4">
        <v>0</v>
      </c>
      <c r="X99" s="1">
        <v>0</v>
      </c>
      <c r="Y99" s="1">
        <v>0</v>
      </c>
      <c r="Z99" s="34">
        <v>0</v>
      </c>
      <c r="AA99" s="3">
        <v>0</v>
      </c>
      <c r="AB99" s="4">
        <v>0</v>
      </c>
      <c r="AC99" s="1">
        <v>0</v>
      </c>
      <c r="AD99" s="1">
        <v>0</v>
      </c>
      <c r="AE99" s="34">
        <v>0</v>
      </c>
      <c r="AF99" s="3">
        <v>0</v>
      </c>
      <c r="AG99" s="2">
        <v>0</v>
      </c>
      <c r="AH99" s="1">
        <v>0</v>
      </c>
      <c r="AI99" s="1">
        <v>0</v>
      </c>
      <c r="AJ99" s="1">
        <v>0</v>
      </c>
      <c r="AK99" s="1">
        <v>0</v>
      </c>
    </row>
    <row r="100" spans="6:37" x14ac:dyDescent="0.25">
      <c r="G100" s="10"/>
      <c r="H100" s="9"/>
      <c r="I100" s="8"/>
      <c r="J100" s="7" t="s">
        <v>10</v>
      </c>
      <c r="K100" s="4">
        <v>22</v>
      </c>
      <c r="L100" s="1">
        <v>22</v>
      </c>
      <c r="M100" s="1">
        <v>22</v>
      </c>
      <c r="N100" s="1">
        <v>22</v>
      </c>
      <c r="O100" s="1">
        <v>0</v>
      </c>
      <c r="P100" s="6">
        <v>24</v>
      </c>
      <c r="Q100" s="5">
        <v>2.4716155603528018E-3</v>
      </c>
      <c r="R100" s="4">
        <v>69</v>
      </c>
      <c r="S100" s="1">
        <v>69</v>
      </c>
      <c r="T100" s="1">
        <v>69</v>
      </c>
      <c r="U100" s="34">
        <v>0</v>
      </c>
      <c r="V100" s="3">
        <v>0</v>
      </c>
      <c r="W100" s="4">
        <v>0</v>
      </c>
      <c r="X100" s="1">
        <v>0</v>
      </c>
      <c r="Y100" s="1">
        <v>0</v>
      </c>
      <c r="Z100" s="34">
        <v>0</v>
      </c>
      <c r="AA100" s="3">
        <v>0</v>
      </c>
      <c r="AB100" s="4">
        <v>0</v>
      </c>
      <c r="AC100" s="1">
        <v>0</v>
      </c>
      <c r="AD100" s="1">
        <v>0</v>
      </c>
      <c r="AE100" s="34">
        <v>0</v>
      </c>
      <c r="AF100" s="3">
        <v>0</v>
      </c>
      <c r="AG100" s="2">
        <v>0</v>
      </c>
      <c r="AH100" s="1">
        <v>0</v>
      </c>
      <c r="AI100" s="1">
        <v>0</v>
      </c>
      <c r="AJ100" s="1">
        <v>0</v>
      </c>
      <c r="AK100" s="1">
        <v>0</v>
      </c>
    </row>
    <row r="101" spans="6:37" x14ac:dyDescent="0.25">
      <c r="G101" s="10"/>
      <c r="H101" s="9"/>
      <c r="I101" s="8"/>
      <c r="J101" s="7" t="s">
        <v>9</v>
      </c>
      <c r="K101" s="4">
        <v>33848</v>
      </c>
      <c r="L101" s="1">
        <v>33848</v>
      </c>
      <c r="M101" s="1">
        <v>33848</v>
      </c>
      <c r="N101" s="1">
        <v>33808</v>
      </c>
      <c r="O101" s="1">
        <v>0</v>
      </c>
      <c r="P101" s="6">
        <v>36581</v>
      </c>
      <c r="Q101" s="5">
        <v>8.3962790565565228</v>
      </c>
      <c r="R101" s="4">
        <v>7873</v>
      </c>
      <c r="S101" s="1">
        <v>7873</v>
      </c>
      <c r="T101" s="1">
        <v>7873</v>
      </c>
      <c r="U101" s="34">
        <v>0</v>
      </c>
      <c r="V101" s="3">
        <v>0</v>
      </c>
      <c r="W101" s="4">
        <v>0</v>
      </c>
      <c r="X101" s="1">
        <v>0</v>
      </c>
      <c r="Y101" s="1">
        <v>0</v>
      </c>
      <c r="Z101" s="34">
        <v>0</v>
      </c>
      <c r="AA101" s="3">
        <v>0</v>
      </c>
      <c r="AB101" s="4">
        <v>0</v>
      </c>
      <c r="AC101" s="1">
        <v>0</v>
      </c>
      <c r="AD101" s="1">
        <v>0</v>
      </c>
      <c r="AE101" s="34">
        <v>0</v>
      </c>
      <c r="AF101" s="3">
        <v>0</v>
      </c>
      <c r="AG101" s="2">
        <v>0</v>
      </c>
      <c r="AH101" s="1">
        <v>0</v>
      </c>
      <c r="AI101" s="1">
        <v>0</v>
      </c>
      <c r="AJ101" s="1">
        <v>0</v>
      </c>
      <c r="AK101" s="1">
        <v>0</v>
      </c>
    </row>
    <row r="102" spans="6:37" x14ac:dyDescent="0.25">
      <c r="G102" s="10"/>
      <c r="H102" s="9"/>
      <c r="I102" s="8"/>
      <c r="J102" s="7" t="s">
        <v>8</v>
      </c>
      <c r="K102" s="4">
        <v>109231</v>
      </c>
      <c r="L102" s="1">
        <v>109231</v>
      </c>
      <c r="M102" s="1">
        <v>109231</v>
      </c>
      <c r="N102" s="1">
        <v>109177</v>
      </c>
      <c r="O102" s="1">
        <v>24</v>
      </c>
      <c r="P102" s="6">
        <v>121393</v>
      </c>
      <c r="Q102" s="5">
        <v>14.707119866274301</v>
      </c>
      <c r="R102" s="4">
        <v>13214</v>
      </c>
      <c r="S102" s="1">
        <v>13214</v>
      </c>
      <c r="T102" s="1">
        <v>13214</v>
      </c>
      <c r="U102" s="34">
        <v>0</v>
      </c>
      <c r="V102" s="3">
        <v>0</v>
      </c>
      <c r="W102" s="4">
        <v>0</v>
      </c>
      <c r="X102" s="1">
        <v>0</v>
      </c>
      <c r="Y102" s="1">
        <v>0</v>
      </c>
      <c r="Z102" s="34">
        <v>0</v>
      </c>
      <c r="AA102" s="3">
        <v>0</v>
      </c>
      <c r="AB102" s="4">
        <v>0</v>
      </c>
      <c r="AC102" s="1">
        <v>0</v>
      </c>
      <c r="AD102" s="1">
        <v>0</v>
      </c>
      <c r="AE102" s="34">
        <v>0</v>
      </c>
      <c r="AF102" s="3">
        <v>0</v>
      </c>
      <c r="AG102" s="2">
        <v>0</v>
      </c>
      <c r="AH102" s="1">
        <v>0</v>
      </c>
      <c r="AI102" s="1">
        <v>0</v>
      </c>
      <c r="AJ102" s="1">
        <v>0</v>
      </c>
      <c r="AK102" s="1">
        <v>0</v>
      </c>
    </row>
    <row r="103" spans="6:37" x14ac:dyDescent="0.25">
      <c r="G103" s="10"/>
      <c r="H103" s="9"/>
      <c r="I103" s="8"/>
      <c r="J103" s="7" t="s">
        <v>34</v>
      </c>
      <c r="K103" s="4">
        <v>0</v>
      </c>
      <c r="L103" s="1">
        <v>0</v>
      </c>
      <c r="M103" s="1">
        <v>0</v>
      </c>
      <c r="N103" s="1">
        <v>0</v>
      </c>
      <c r="O103" s="1">
        <v>0</v>
      </c>
      <c r="P103" s="6">
        <v>0</v>
      </c>
      <c r="Q103" s="5">
        <v>0</v>
      </c>
      <c r="R103" s="4">
        <v>6</v>
      </c>
      <c r="S103" s="1">
        <v>6</v>
      </c>
      <c r="T103" s="1">
        <v>6</v>
      </c>
      <c r="U103" s="34">
        <v>0</v>
      </c>
      <c r="V103" s="3">
        <v>0</v>
      </c>
      <c r="W103" s="4">
        <v>0</v>
      </c>
      <c r="X103" s="1">
        <v>0</v>
      </c>
      <c r="Y103" s="1">
        <v>0</v>
      </c>
      <c r="Z103" s="34">
        <v>0</v>
      </c>
      <c r="AA103" s="3">
        <v>0</v>
      </c>
      <c r="AB103" s="4">
        <v>0</v>
      </c>
      <c r="AC103" s="1">
        <v>0</v>
      </c>
      <c r="AD103" s="1">
        <v>0</v>
      </c>
      <c r="AE103" s="34">
        <v>0</v>
      </c>
      <c r="AF103" s="3">
        <v>0</v>
      </c>
      <c r="AG103" s="2">
        <v>0</v>
      </c>
      <c r="AH103" s="1">
        <v>0</v>
      </c>
      <c r="AI103" s="1">
        <v>0</v>
      </c>
      <c r="AJ103" s="1">
        <v>0</v>
      </c>
      <c r="AK103" s="1">
        <v>0</v>
      </c>
    </row>
    <row r="104" spans="6:37" x14ac:dyDescent="0.25">
      <c r="G104" s="10"/>
      <c r="H104" s="9"/>
      <c r="I104" s="8"/>
      <c r="J104" s="7" t="s">
        <v>32</v>
      </c>
      <c r="K104" s="4">
        <v>446</v>
      </c>
      <c r="L104" s="1">
        <v>446</v>
      </c>
      <c r="M104" s="1">
        <v>446</v>
      </c>
      <c r="N104" s="1">
        <v>446</v>
      </c>
      <c r="O104" s="1">
        <v>0</v>
      </c>
      <c r="P104" s="6">
        <v>446</v>
      </c>
      <c r="Q104" s="5">
        <v>0.1178653007373214</v>
      </c>
      <c r="R104" s="4">
        <v>198</v>
      </c>
      <c r="S104" s="1">
        <v>198</v>
      </c>
      <c r="T104" s="1">
        <v>198</v>
      </c>
      <c r="U104" s="34">
        <v>0</v>
      </c>
      <c r="V104" s="3">
        <v>0</v>
      </c>
      <c r="W104" s="4">
        <v>0</v>
      </c>
      <c r="X104" s="1">
        <v>0</v>
      </c>
      <c r="Y104" s="1">
        <v>0</v>
      </c>
      <c r="Z104" s="34">
        <v>0</v>
      </c>
      <c r="AA104" s="3">
        <v>0</v>
      </c>
      <c r="AB104" s="4">
        <v>0</v>
      </c>
      <c r="AC104" s="1">
        <v>0</v>
      </c>
      <c r="AD104" s="1">
        <v>0</v>
      </c>
      <c r="AE104" s="34">
        <v>0</v>
      </c>
      <c r="AF104" s="3">
        <v>0</v>
      </c>
      <c r="AG104" s="2">
        <v>0</v>
      </c>
      <c r="AH104" s="1">
        <v>0</v>
      </c>
      <c r="AI104" s="1">
        <v>0</v>
      </c>
      <c r="AJ104" s="1">
        <v>0</v>
      </c>
      <c r="AK104" s="1">
        <v>0</v>
      </c>
    </row>
    <row r="105" spans="6:37" x14ac:dyDescent="0.25">
      <c r="G105" s="10"/>
      <c r="H105" s="9"/>
      <c r="I105" s="8"/>
      <c r="J105" s="7" t="s">
        <v>31</v>
      </c>
      <c r="K105" s="4">
        <v>8454</v>
      </c>
      <c r="L105" s="1">
        <v>8454</v>
      </c>
      <c r="M105" s="1">
        <v>8454</v>
      </c>
      <c r="N105" s="1">
        <v>8453</v>
      </c>
      <c r="O105" s="1">
        <v>0</v>
      </c>
      <c r="P105" s="6">
        <v>8459</v>
      </c>
      <c r="Q105" s="5">
        <v>0.8561807619407773</v>
      </c>
      <c r="R105" s="4">
        <v>987</v>
      </c>
      <c r="S105" s="1">
        <v>987</v>
      </c>
      <c r="T105" s="1">
        <v>987</v>
      </c>
      <c r="U105" s="34">
        <v>0</v>
      </c>
      <c r="V105" s="3">
        <v>0</v>
      </c>
      <c r="W105" s="4">
        <v>0</v>
      </c>
      <c r="X105" s="1">
        <v>0</v>
      </c>
      <c r="Y105" s="1">
        <v>0</v>
      </c>
      <c r="Z105" s="34">
        <v>0</v>
      </c>
      <c r="AA105" s="3">
        <v>0</v>
      </c>
      <c r="AB105" s="4">
        <v>0</v>
      </c>
      <c r="AC105" s="1">
        <v>0</v>
      </c>
      <c r="AD105" s="1">
        <v>0</v>
      </c>
      <c r="AE105" s="34">
        <v>0</v>
      </c>
      <c r="AF105" s="3">
        <v>0</v>
      </c>
      <c r="AG105" s="2">
        <v>0</v>
      </c>
      <c r="AH105" s="1">
        <v>0</v>
      </c>
      <c r="AI105" s="1">
        <v>0</v>
      </c>
      <c r="AJ105" s="1">
        <v>0</v>
      </c>
      <c r="AK105" s="1">
        <v>0</v>
      </c>
    </row>
    <row r="106" spans="6:37" x14ac:dyDescent="0.25">
      <c r="G106" s="10"/>
      <c r="H106" s="9"/>
      <c r="I106" s="8"/>
      <c r="J106" s="7" t="s">
        <v>30</v>
      </c>
      <c r="K106" s="4">
        <v>107</v>
      </c>
      <c r="L106" s="1">
        <v>107</v>
      </c>
      <c r="M106" s="1">
        <v>107</v>
      </c>
      <c r="N106" s="1">
        <v>107</v>
      </c>
      <c r="O106" s="1">
        <v>0</v>
      </c>
      <c r="P106" s="6">
        <v>107</v>
      </c>
      <c r="Q106" s="5">
        <v>1.02164326235652E-2</v>
      </c>
      <c r="R106" s="4">
        <v>54</v>
      </c>
      <c r="S106" s="1">
        <v>54</v>
      </c>
      <c r="T106" s="1">
        <v>54</v>
      </c>
      <c r="U106" s="34">
        <v>0</v>
      </c>
      <c r="V106" s="3">
        <v>0</v>
      </c>
      <c r="W106" s="4">
        <v>0</v>
      </c>
      <c r="X106" s="1">
        <v>0</v>
      </c>
      <c r="Y106" s="1">
        <v>0</v>
      </c>
      <c r="Z106" s="34">
        <v>0</v>
      </c>
      <c r="AA106" s="3">
        <v>0</v>
      </c>
      <c r="AB106" s="4">
        <v>0</v>
      </c>
      <c r="AC106" s="1">
        <v>0</v>
      </c>
      <c r="AD106" s="1">
        <v>0</v>
      </c>
      <c r="AE106" s="34">
        <v>0</v>
      </c>
      <c r="AF106" s="3">
        <v>0</v>
      </c>
      <c r="AG106" s="2">
        <v>0</v>
      </c>
      <c r="AH106" s="1">
        <v>0</v>
      </c>
      <c r="AI106" s="1">
        <v>0</v>
      </c>
      <c r="AJ106" s="1">
        <v>0</v>
      </c>
      <c r="AK106" s="1">
        <v>0</v>
      </c>
    </row>
    <row r="107" spans="6:37" x14ac:dyDescent="0.25">
      <c r="G107" s="10"/>
      <c r="H107" s="9"/>
      <c r="I107" s="8"/>
      <c r="J107" s="7" t="s">
        <v>29</v>
      </c>
      <c r="K107" s="4">
        <v>56</v>
      </c>
      <c r="L107" s="1">
        <v>56</v>
      </c>
      <c r="M107" s="1">
        <v>56</v>
      </c>
      <c r="N107" s="1">
        <v>56</v>
      </c>
      <c r="O107" s="1">
        <v>0</v>
      </c>
      <c r="P107" s="6">
        <v>56</v>
      </c>
      <c r="Q107" s="5">
        <v>9.0928114950656891E-3</v>
      </c>
      <c r="R107" s="4">
        <v>86</v>
      </c>
      <c r="S107" s="1">
        <v>86</v>
      </c>
      <c r="T107" s="1">
        <v>86</v>
      </c>
      <c r="U107" s="34">
        <v>0</v>
      </c>
      <c r="V107" s="3">
        <v>0</v>
      </c>
      <c r="W107" s="4">
        <v>0</v>
      </c>
      <c r="X107" s="1">
        <v>0</v>
      </c>
      <c r="Y107" s="1">
        <v>0</v>
      </c>
      <c r="Z107" s="34">
        <v>0</v>
      </c>
      <c r="AA107" s="3">
        <v>0</v>
      </c>
      <c r="AB107" s="4">
        <v>0</v>
      </c>
      <c r="AC107" s="1">
        <v>0</v>
      </c>
      <c r="AD107" s="1">
        <v>0</v>
      </c>
      <c r="AE107" s="34">
        <v>0</v>
      </c>
      <c r="AF107" s="3">
        <v>0</v>
      </c>
      <c r="AG107" s="2">
        <v>0</v>
      </c>
      <c r="AH107" s="1">
        <v>0</v>
      </c>
      <c r="AI107" s="1">
        <v>0</v>
      </c>
      <c r="AJ107" s="1">
        <v>0</v>
      </c>
      <c r="AK107" s="1">
        <v>0</v>
      </c>
    </row>
    <row r="108" spans="6:37" x14ac:dyDescent="0.25">
      <c r="G108" s="10"/>
      <c r="H108" s="9"/>
      <c r="I108" s="8"/>
      <c r="J108" s="7" t="s">
        <v>42</v>
      </c>
      <c r="K108" s="4">
        <v>740</v>
      </c>
      <c r="L108" s="1">
        <v>740</v>
      </c>
      <c r="M108" s="1">
        <v>740</v>
      </c>
      <c r="N108" s="1">
        <v>740</v>
      </c>
      <c r="O108" s="1">
        <v>0</v>
      </c>
      <c r="P108" s="6">
        <v>740</v>
      </c>
      <c r="Q108" s="5">
        <v>3.068048786371946E-2</v>
      </c>
      <c r="R108" s="4">
        <v>8</v>
      </c>
      <c r="S108" s="1">
        <v>8</v>
      </c>
      <c r="T108" s="1">
        <v>8</v>
      </c>
      <c r="U108" s="34">
        <v>0</v>
      </c>
      <c r="V108" s="3">
        <v>0</v>
      </c>
      <c r="W108" s="4">
        <v>0</v>
      </c>
      <c r="X108" s="1">
        <v>0</v>
      </c>
      <c r="Y108" s="1">
        <v>0</v>
      </c>
      <c r="Z108" s="34">
        <v>0</v>
      </c>
      <c r="AA108" s="3">
        <v>0</v>
      </c>
      <c r="AB108" s="4">
        <v>0</v>
      </c>
      <c r="AC108" s="1">
        <v>0</v>
      </c>
      <c r="AD108" s="1">
        <v>0</v>
      </c>
      <c r="AE108" s="34">
        <v>0</v>
      </c>
      <c r="AF108" s="3">
        <v>0</v>
      </c>
      <c r="AG108" s="2">
        <v>0</v>
      </c>
      <c r="AH108" s="1">
        <v>0</v>
      </c>
      <c r="AI108" s="1">
        <v>0</v>
      </c>
      <c r="AJ108" s="1">
        <v>0</v>
      </c>
      <c r="AK108" s="1">
        <v>0</v>
      </c>
    </row>
    <row r="109" spans="6:37" x14ac:dyDescent="0.25">
      <c r="G109" s="10"/>
      <c r="H109" s="9"/>
      <c r="I109" s="8" t="s">
        <v>51</v>
      </c>
      <c r="J109" s="7"/>
      <c r="K109" s="4">
        <v>0</v>
      </c>
      <c r="L109" s="1">
        <v>0</v>
      </c>
      <c r="M109" s="1">
        <v>0</v>
      </c>
      <c r="N109" s="1">
        <v>0</v>
      </c>
      <c r="O109" s="1">
        <v>0</v>
      </c>
      <c r="P109" s="6">
        <v>0</v>
      </c>
      <c r="Q109" s="5">
        <v>0</v>
      </c>
      <c r="R109" s="4">
        <v>20</v>
      </c>
      <c r="S109" s="1">
        <v>20</v>
      </c>
      <c r="T109" s="1">
        <v>20</v>
      </c>
      <c r="U109" s="34">
        <v>0</v>
      </c>
      <c r="V109" s="3">
        <v>0</v>
      </c>
      <c r="W109" s="4">
        <v>0</v>
      </c>
      <c r="X109" s="1">
        <v>0</v>
      </c>
      <c r="Y109" s="1">
        <v>0</v>
      </c>
      <c r="Z109" s="34">
        <v>0</v>
      </c>
      <c r="AA109" s="3">
        <v>0</v>
      </c>
      <c r="AB109" s="4">
        <v>0</v>
      </c>
      <c r="AC109" s="1">
        <v>0</v>
      </c>
      <c r="AD109" s="1">
        <v>0</v>
      </c>
      <c r="AE109" s="34">
        <v>0</v>
      </c>
      <c r="AF109" s="3">
        <v>0</v>
      </c>
      <c r="AG109" s="2">
        <v>0</v>
      </c>
      <c r="AH109" s="1">
        <v>0</v>
      </c>
      <c r="AI109" s="1">
        <v>0</v>
      </c>
      <c r="AJ109" s="1">
        <v>0</v>
      </c>
      <c r="AK109" s="1">
        <v>0</v>
      </c>
    </row>
    <row r="110" spans="6:37" x14ac:dyDescent="0.25">
      <c r="G110" s="10"/>
      <c r="H110" s="9"/>
      <c r="I110" s="8"/>
      <c r="J110" s="7" t="s">
        <v>50</v>
      </c>
      <c r="K110" s="4">
        <v>4</v>
      </c>
      <c r="L110" s="1">
        <v>4</v>
      </c>
      <c r="M110" s="1">
        <v>4</v>
      </c>
      <c r="N110" s="1">
        <v>4</v>
      </c>
      <c r="O110" s="1">
        <v>0</v>
      </c>
      <c r="P110" s="6">
        <v>4</v>
      </c>
      <c r="Q110" s="5">
        <v>5.798017606139183E-3</v>
      </c>
      <c r="R110" s="4">
        <v>20</v>
      </c>
      <c r="S110" s="1">
        <v>20</v>
      </c>
      <c r="T110" s="1">
        <v>20</v>
      </c>
      <c r="U110" s="34">
        <v>0</v>
      </c>
      <c r="V110" s="3">
        <v>0</v>
      </c>
      <c r="W110" s="4">
        <v>0</v>
      </c>
      <c r="X110" s="1">
        <v>0</v>
      </c>
      <c r="Y110" s="1">
        <v>0</v>
      </c>
      <c r="Z110" s="34">
        <v>0</v>
      </c>
      <c r="AA110" s="3">
        <v>0</v>
      </c>
      <c r="AB110" s="4">
        <v>0</v>
      </c>
      <c r="AC110" s="1">
        <v>0</v>
      </c>
      <c r="AD110" s="1">
        <v>0</v>
      </c>
      <c r="AE110" s="34">
        <v>0</v>
      </c>
      <c r="AF110" s="3">
        <v>0</v>
      </c>
      <c r="AG110" s="2">
        <v>0</v>
      </c>
      <c r="AH110" s="1">
        <v>0</v>
      </c>
      <c r="AI110" s="1">
        <v>0</v>
      </c>
      <c r="AJ110" s="1">
        <v>0</v>
      </c>
      <c r="AK110" s="1">
        <v>0</v>
      </c>
    </row>
    <row r="111" spans="6:37" x14ac:dyDescent="0.25">
      <c r="G111" s="10"/>
      <c r="H111" s="9"/>
      <c r="I111" s="8"/>
      <c r="J111" s="7" t="s">
        <v>10</v>
      </c>
      <c r="K111" s="4">
        <v>2322</v>
      </c>
      <c r="L111" s="1">
        <v>2322</v>
      </c>
      <c r="M111" s="1">
        <v>2322</v>
      </c>
      <c r="N111" s="1">
        <v>2204</v>
      </c>
      <c r="O111" s="1">
        <v>0</v>
      </c>
      <c r="P111" s="6">
        <v>2487</v>
      </c>
      <c r="Q111" s="5">
        <v>0.32324332557618618</v>
      </c>
      <c r="R111" s="4">
        <v>1727</v>
      </c>
      <c r="S111" s="1">
        <v>1727</v>
      </c>
      <c r="T111" s="1">
        <v>1727</v>
      </c>
      <c r="U111" s="34">
        <v>0</v>
      </c>
      <c r="V111" s="3">
        <v>0</v>
      </c>
      <c r="W111" s="4">
        <v>0</v>
      </c>
      <c r="X111" s="1">
        <v>0</v>
      </c>
      <c r="Y111" s="1">
        <v>0</v>
      </c>
      <c r="Z111" s="34">
        <v>0</v>
      </c>
      <c r="AA111" s="3">
        <v>0</v>
      </c>
      <c r="AB111" s="4">
        <v>0</v>
      </c>
      <c r="AC111" s="1">
        <v>0</v>
      </c>
      <c r="AD111" s="1">
        <v>0</v>
      </c>
      <c r="AE111" s="34">
        <v>0</v>
      </c>
      <c r="AF111" s="3">
        <v>0</v>
      </c>
      <c r="AG111" s="2">
        <v>0</v>
      </c>
      <c r="AH111" s="1">
        <v>0</v>
      </c>
      <c r="AI111" s="1">
        <v>0</v>
      </c>
      <c r="AJ111" s="1">
        <v>0</v>
      </c>
      <c r="AK111" s="1">
        <v>0</v>
      </c>
    </row>
    <row r="112" spans="6:37" x14ac:dyDescent="0.25">
      <c r="G112" s="10"/>
      <c r="H112" s="9"/>
      <c r="I112" s="8"/>
      <c r="J112" s="7" t="s">
        <v>9</v>
      </c>
      <c r="K112" s="4">
        <v>168919</v>
      </c>
      <c r="L112" s="1">
        <v>168919</v>
      </c>
      <c r="M112" s="1">
        <v>168919</v>
      </c>
      <c r="N112" s="1">
        <v>160768</v>
      </c>
      <c r="O112" s="1">
        <v>8</v>
      </c>
      <c r="P112" s="6">
        <v>182336</v>
      </c>
      <c r="Q112" s="5">
        <v>86.522848662920296</v>
      </c>
      <c r="R112" s="4">
        <v>44871</v>
      </c>
      <c r="S112" s="1">
        <v>44870</v>
      </c>
      <c r="T112" s="1">
        <v>44871</v>
      </c>
      <c r="U112" s="34">
        <v>0</v>
      </c>
      <c r="V112" s="3">
        <v>0</v>
      </c>
      <c r="W112" s="4">
        <v>0</v>
      </c>
      <c r="X112" s="1">
        <v>0</v>
      </c>
      <c r="Y112" s="1">
        <v>0</v>
      </c>
      <c r="Z112" s="34">
        <v>0</v>
      </c>
      <c r="AA112" s="3">
        <v>0</v>
      </c>
      <c r="AB112" s="4">
        <v>0</v>
      </c>
      <c r="AC112" s="1">
        <v>0</v>
      </c>
      <c r="AD112" s="1">
        <v>0</v>
      </c>
      <c r="AE112" s="34">
        <v>0</v>
      </c>
      <c r="AF112" s="3">
        <v>0</v>
      </c>
      <c r="AG112" s="2">
        <v>0</v>
      </c>
      <c r="AH112" s="1">
        <v>0</v>
      </c>
      <c r="AI112" s="1">
        <v>0</v>
      </c>
      <c r="AJ112" s="1">
        <v>0</v>
      </c>
      <c r="AK112" s="1">
        <v>0</v>
      </c>
    </row>
    <row r="113" spans="7:37" x14ac:dyDescent="0.25">
      <c r="G113" s="10"/>
      <c r="H113" s="9"/>
      <c r="I113" s="8"/>
      <c r="J113" s="7" t="s">
        <v>49</v>
      </c>
      <c r="K113" s="4">
        <v>0</v>
      </c>
      <c r="L113" s="1">
        <v>0</v>
      </c>
      <c r="M113" s="1">
        <v>0</v>
      </c>
      <c r="N113" s="1">
        <v>0</v>
      </c>
      <c r="O113" s="1">
        <v>0</v>
      </c>
      <c r="P113" s="6">
        <v>0</v>
      </c>
      <c r="Q113" s="5">
        <v>0</v>
      </c>
      <c r="R113" s="4">
        <v>6</v>
      </c>
      <c r="S113" s="1">
        <v>6</v>
      </c>
      <c r="T113" s="1">
        <v>6</v>
      </c>
      <c r="U113" s="34">
        <v>0</v>
      </c>
      <c r="V113" s="3">
        <v>0</v>
      </c>
      <c r="W113" s="4">
        <v>0</v>
      </c>
      <c r="X113" s="1">
        <v>0</v>
      </c>
      <c r="Y113" s="1">
        <v>0</v>
      </c>
      <c r="Z113" s="34">
        <v>0</v>
      </c>
      <c r="AA113" s="3">
        <v>0</v>
      </c>
      <c r="AB113" s="4">
        <v>0</v>
      </c>
      <c r="AC113" s="1">
        <v>0</v>
      </c>
      <c r="AD113" s="1">
        <v>0</v>
      </c>
      <c r="AE113" s="34">
        <v>0</v>
      </c>
      <c r="AF113" s="3">
        <v>0</v>
      </c>
      <c r="AG113" s="2">
        <v>0</v>
      </c>
      <c r="AH113" s="1">
        <v>0</v>
      </c>
      <c r="AI113" s="1">
        <v>0</v>
      </c>
      <c r="AJ113" s="1">
        <v>0</v>
      </c>
      <c r="AK113" s="1">
        <v>0</v>
      </c>
    </row>
    <row r="114" spans="7:37" x14ac:dyDescent="0.25">
      <c r="G114" s="10"/>
      <c r="H114" s="9"/>
      <c r="I114" s="8"/>
      <c r="J114" s="7" t="s">
        <v>35</v>
      </c>
      <c r="K114" s="4">
        <v>0</v>
      </c>
      <c r="L114" s="1">
        <v>0</v>
      </c>
      <c r="M114" s="1">
        <v>0</v>
      </c>
      <c r="N114" s="1">
        <v>0</v>
      </c>
      <c r="O114" s="1">
        <v>0</v>
      </c>
      <c r="P114" s="6">
        <v>0</v>
      </c>
      <c r="Q114" s="5">
        <v>0</v>
      </c>
      <c r="R114" s="4">
        <v>11</v>
      </c>
      <c r="S114" s="1">
        <v>11</v>
      </c>
      <c r="T114" s="1">
        <v>11</v>
      </c>
      <c r="U114" s="34">
        <v>0</v>
      </c>
      <c r="V114" s="3">
        <v>0</v>
      </c>
      <c r="W114" s="4">
        <v>0</v>
      </c>
      <c r="X114" s="1">
        <v>0</v>
      </c>
      <c r="Y114" s="1">
        <v>0</v>
      </c>
      <c r="Z114" s="34">
        <v>0</v>
      </c>
      <c r="AA114" s="3">
        <v>0</v>
      </c>
      <c r="AB114" s="4">
        <v>0</v>
      </c>
      <c r="AC114" s="1">
        <v>0</v>
      </c>
      <c r="AD114" s="1">
        <v>0</v>
      </c>
      <c r="AE114" s="34">
        <v>0</v>
      </c>
      <c r="AF114" s="3">
        <v>0</v>
      </c>
      <c r="AG114" s="2">
        <v>0</v>
      </c>
      <c r="AH114" s="1">
        <v>0</v>
      </c>
      <c r="AI114" s="1">
        <v>0</v>
      </c>
      <c r="AJ114" s="1">
        <v>0</v>
      </c>
      <c r="AK114" s="1">
        <v>0</v>
      </c>
    </row>
    <row r="115" spans="7:37" x14ac:dyDescent="0.25">
      <c r="G115" s="10"/>
      <c r="H115" s="9"/>
      <c r="I115" s="8"/>
      <c r="J115" s="7" t="s">
        <v>48</v>
      </c>
      <c r="K115" s="4">
        <v>0</v>
      </c>
      <c r="L115" s="1">
        <v>0</v>
      </c>
      <c r="M115" s="1">
        <v>0</v>
      </c>
      <c r="N115" s="1">
        <v>0</v>
      </c>
      <c r="O115" s="1">
        <v>0</v>
      </c>
      <c r="P115" s="6">
        <v>0</v>
      </c>
      <c r="Q115" s="5">
        <v>0</v>
      </c>
      <c r="R115" s="4">
        <v>6</v>
      </c>
      <c r="S115" s="1">
        <v>6</v>
      </c>
      <c r="T115" s="1">
        <v>6</v>
      </c>
      <c r="U115" s="34">
        <v>0</v>
      </c>
      <c r="V115" s="3">
        <v>0</v>
      </c>
      <c r="W115" s="4">
        <v>0</v>
      </c>
      <c r="X115" s="1">
        <v>0</v>
      </c>
      <c r="Y115" s="1">
        <v>0</v>
      </c>
      <c r="Z115" s="34">
        <v>0</v>
      </c>
      <c r="AA115" s="3">
        <v>0</v>
      </c>
      <c r="AB115" s="4">
        <v>0</v>
      </c>
      <c r="AC115" s="1">
        <v>0</v>
      </c>
      <c r="AD115" s="1">
        <v>0</v>
      </c>
      <c r="AE115" s="34">
        <v>0</v>
      </c>
      <c r="AF115" s="3">
        <v>0</v>
      </c>
      <c r="AG115" s="2">
        <v>0</v>
      </c>
      <c r="AH115" s="1">
        <v>0</v>
      </c>
      <c r="AI115" s="1">
        <v>0</v>
      </c>
      <c r="AJ115" s="1">
        <v>0</v>
      </c>
      <c r="AK115" s="1">
        <v>0</v>
      </c>
    </row>
    <row r="116" spans="7:37" x14ac:dyDescent="0.25">
      <c r="G116" s="10"/>
      <c r="H116" s="9"/>
      <c r="I116" s="8"/>
      <c r="J116" s="7" t="s">
        <v>8</v>
      </c>
      <c r="K116" s="4">
        <v>1093905</v>
      </c>
      <c r="L116" s="1">
        <v>1093904</v>
      </c>
      <c r="M116" s="1">
        <v>1093904</v>
      </c>
      <c r="N116" s="1">
        <v>1035568</v>
      </c>
      <c r="O116" s="1">
        <v>2603</v>
      </c>
      <c r="P116" s="6">
        <v>1176000</v>
      </c>
      <c r="Q116" s="5">
        <v>591.2742090029642</v>
      </c>
      <c r="R116" s="4">
        <v>138065</v>
      </c>
      <c r="S116" s="1">
        <v>138065</v>
      </c>
      <c r="T116" s="1">
        <v>138065</v>
      </c>
      <c r="U116" s="34">
        <v>0</v>
      </c>
      <c r="V116" s="3">
        <v>0</v>
      </c>
      <c r="W116" s="4">
        <v>0</v>
      </c>
      <c r="X116" s="1">
        <v>0</v>
      </c>
      <c r="Y116" s="1">
        <v>0</v>
      </c>
      <c r="Z116" s="34">
        <v>0</v>
      </c>
      <c r="AA116" s="3">
        <v>0</v>
      </c>
      <c r="AB116" s="4">
        <v>0</v>
      </c>
      <c r="AC116" s="1">
        <v>0</v>
      </c>
      <c r="AD116" s="1">
        <v>0</v>
      </c>
      <c r="AE116" s="34">
        <v>0</v>
      </c>
      <c r="AF116" s="3">
        <v>0</v>
      </c>
      <c r="AG116" s="2">
        <v>0</v>
      </c>
      <c r="AH116" s="1">
        <v>0</v>
      </c>
      <c r="AI116" s="1">
        <v>0</v>
      </c>
      <c r="AJ116" s="1">
        <v>0</v>
      </c>
      <c r="AK116" s="1">
        <v>0</v>
      </c>
    </row>
    <row r="117" spans="7:37" x14ac:dyDescent="0.25">
      <c r="G117" s="10"/>
      <c r="H117" s="9"/>
      <c r="I117" s="8"/>
      <c r="J117" s="7" t="s">
        <v>47</v>
      </c>
      <c r="K117" s="4">
        <v>0</v>
      </c>
      <c r="L117" s="1">
        <v>0</v>
      </c>
      <c r="M117" s="1">
        <v>0</v>
      </c>
      <c r="N117" s="1">
        <v>0</v>
      </c>
      <c r="O117" s="1">
        <v>0</v>
      </c>
      <c r="P117" s="6">
        <v>0</v>
      </c>
      <c r="Q117" s="5">
        <v>0</v>
      </c>
      <c r="R117" s="4">
        <v>11</v>
      </c>
      <c r="S117" s="1">
        <v>11</v>
      </c>
      <c r="T117" s="1">
        <v>11</v>
      </c>
      <c r="U117" s="34">
        <v>0</v>
      </c>
      <c r="V117" s="3">
        <v>0</v>
      </c>
      <c r="W117" s="4">
        <v>0</v>
      </c>
      <c r="X117" s="1">
        <v>0</v>
      </c>
      <c r="Y117" s="1">
        <v>0</v>
      </c>
      <c r="Z117" s="34">
        <v>0</v>
      </c>
      <c r="AA117" s="3">
        <v>0</v>
      </c>
      <c r="AB117" s="4">
        <v>0</v>
      </c>
      <c r="AC117" s="1">
        <v>0</v>
      </c>
      <c r="AD117" s="1">
        <v>0</v>
      </c>
      <c r="AE117" s="34">
        <v>0</v>
      </c>
      <c r="AF117" s="3">
        <v>0</v>
      </c>
      <c r="AG117" s="2">
        <v>0</v>
      </c>
      <c r="AH117" s="1">
        <v>0</v>
      </c>
      <c r="AI117" s="1">
        <v>0</v>
      </c>
      <c r="AJ117" s="1">
        <v>0</v>
      </c>
      <c r="AK117" s="1">
        <v>0</v>
      </c>
    </row>
    <row r="118" spans="7:37" x14ac:dyDescent="0.25">
      <c r="G118" s="10"/>
      <c r="H118" s="9"/>
      <c r="I118" s="8"/>
      <c r="J118" s="7" t="s">
        <v>34</v>
      </c>
      <c r="K118" s="4">
        <v>0</v>
      </c>
      <c r="L118" s="1">
        <v>0</v>
      </c>
      <c r="M118" s="1">
        <v>0</v>
      </c>
      <c r="N118" s="1">
        <v>0</v>
      </c>
      <c r="O118" s="1">
        <v>0</v>
      </c>
      <c r="P118" s="6">
        <v>0</v>
      </c>
      <c r="Q118" s="5">
        <v>0</v>
      </c>
      <c r="R118" s="4">
        <v>20</v>
      </c>
      <c r="S118" s="1">
        <v>20</v>
      </c>
      <c r="T118" s="1">
        <v>20</v>
      </c>
      <c r="U118" s="34">
        <v>0</v>
      </c>
      <c r="V118" s="3">
        <v>0</v>
      </c>
      <c r="W118" s="4">
        <v>0</v>
      </c>
      <c r="X118" s="1">
        <v>0</v>
      </c>
      <c r="Y118" s="1">
        <v>0</v>
      </c>
      <c r="Z118" s="34">
        <v>0</v>
      </c>
      <c r="AA118" s="3">
        <v>0</v>
      </c>
      <c r="AB118" s="4">
        <v>0</v>
      </c>
      <c r="AC118" s="1">
        <v>0</v>
      </c>
      <c r="AD118" s="1">
        <v>0</v>
      </c>
      <c r="AE118" s="34">
        <v>0</v>
      </c>
      <c r="AF118" s="3">
        <v>0</v>
      </c>
      <c r="AG118" s="2">
        <v>0</v>
      </c>
      <c r="AH118" s="1">
        <v>0</v>
      </c>
      <c r="AI118" s="1">
        <v>0</v>
      </c>
      <c r="AJ118" s="1">
        <v>0</v>
      </c>
      <c r="AK118" s="1">
        <v>0</v>
      </c>
    </row>
    <row r="119" spans="7:37" x14ac:dyDescent="0.25">
      <c r="G119" s="10"/>
      <c r="H119" s="9"/>
      <c r="I119" s="8"/>
      <c r="J119" s="7" t="s">
        <v>46</v>
      </c>
      <c r="K119" s="4">
        <v>0</v>
      </c>
      <c r="L119" s="1">
        <v>0</v>
      </c>
      <c r="M119" s="1">
        <v>0</v>
      </c>
      <c r="N119" s="1">
        <v>0</v>
      </c>
      <c r="O119" s="1">
        <v>0</v>
      </c>
      <c r="P119" s="6">
        <v>0</v>
      </c>
      <c r="Q119" s="5">
        <v>0</v>
      </c>
      <c r="R119" s="4">
        <v>6</v>
      </c>
      <c r="S119" s="1">
        <v>6</v>
      </c>
      <c r="T119" s="1">
        <v>6</v>
      </c>
      <c r="U119" s="34">
        <v>0</v>
      </c>
      <c r="V119" s="3">
        <v>0</v>
      </c>
      <c r="W119" s="4">
        <v>0</v>
      </c>
      <c r="X119" s="1">
        <v>0</v>
      </c>
      <c r="Y119" s="1">
        <v>0</v>
      </c>
      <c r="Z119" s="34">
        <v>0</v>
      </c>
      <c r="AA119" s="3">
        <v>0</v>
      </c>
      <c r="AB119" s="4">
        <v>0</v>
      </c>
      <c r="AC119" s="1">
        <v>0</v>
      </c>
      <c r="AD119" s="1">
        <v>0</v>
      </c>
      <c r="AE119" s="34">
        <v>0</v>
      </c>
      <c r="AF119" s="3">
        <v>0</v>
      </c>
      <c r="AG119" s="2">
        <v>0</v>
      </c>
      <c r="AH119" s="1">
        <v>0</v>
      </c>
      <c r="AI119" s="1">
        <v>0</v>
      </c>
      <c r="AJ119" s="1">
        <v>0</v>
      </c>
      <c r="AK119" s="1">
        <v>0</v>
      </c>
    </row>
    <row r="120" spans="7:37" x14ac:dyDescent="0.25">
      <c r="G120" s="10"/>
      <c r="H120" s="9"/>
      <c r="I120" s="8"/>
      <c r="J120" s="7" t="s">
        <v>33</v>
      </c>
      <c r="K120" s="4">
        <v>0</v>
      </c>
      <c r="L120" s="1">
        <v>0</v>
      </c>
      <c r="M120" s="1">
        <v>0</v>
      </c>
      <c r="N120" s="1">
        <v>0</v>
      </c>
      <c r="O120" s="1">
        <v>0</v>
      </c>
      <c r="P120" s="6">
        <v>0</v>
      </c>
      <c r="Q120" s="5">
        <v>0</v>
      </c>
      <c r="R120" s="4">
        <v>6</v>
      </c>
      <c r="S120" s="1">
        <v>6</v>
      </c>
      <c r="T120" s="1">
        <v>6</v>
      </c>
      <c r="U120" s="34">
        <v>0</v>
      </c>
      <c r="V120" s="3">
        <v>0</v>
      </c>
      <c r="W120" s="4">
        <v>0</v>
      </c>
      <c r="X120" s="1">
        <v>0</v>
      </c>
      <c r="Y120" s="1">
        <v>0</v>
      </c>
      <c r="Z120" s="34">
        <v>0</v>
      </c>
      <c r="AA120" s="3">
        <v>0</v>
      </c>
      <c r="AB120" s="4">
        <v>0</v>
      </c>
      <c r="AC120" s="1">
        <v>0</v>
      </c>
      <c r="AD120" s="1">
        <v>0</v>
      </c>
      <c r="AE120" s="34">
        <v>0</v>
      </c>
      <c r="AF120" s="3">
        <v>0</v>
      </c>
      <c r="AG120" s="2">
        <v>0</v>
      </c>
      <c r="AH120" s="1">
        <v>0</v>
      </c>
      <c r="AI120" s="1">
        <v>0</v>
      </c>
      <c r="AJ120" s="1">
        <v>0</v>
      </c>
      <c r="AK120" s="1">
        <v>0</v>
      </c>
    </row>
    <row r="121" spans="7:37" x14ac:dyDescent="0.25">
      <c r="G121" s="10"/>
      <c r="H121" s="9"/>
      <c r="I121" s="8"/>
      <c r="J121" s="7" t="s">
        <v>45</v>
      </c>
      <c r="K121" s="4">
        <v>0</v>
      </c>
      <c r="L121" s="1">
        <v>0</v>
      </c>
      <c r="M121" s="1">
        <v>0</v>
      </c>
      <c r="N121" s="1">
        <v>0</v>
      </c>
      <c r="O121" s="1">
        <v>0</v>
      </c>
      <c r="P121" s="6">
        <v>0</v>
      </c>
      <c r="Q121" s="5">
        <v>0</v>
      </c>
      <c r="R121" s="4">
        <v>11</v>
      </c>
      <c r="S121" s="1">
        <v>11</v>
      </c>
      <c r="T121" s="1">
        <v>11</v>
      </c>
      <c r="U121" s="34">
        <v>0</v>
      </c>
      <c r="V121" s="3">
        <v>0</v>
      </c>
      <c r="W121" s="4">
        <v>0</v>
      </c>
      <c r="X121" s="1">
        <v>0</v>
      </c>
      <c r="Y121" s="1">
        <v>0</v>
      </c>
      <c r="Z121" s="34">
        <v>0</v>
      </c>
      <c r="AA121" s="3">
        <v>0</v>
      </c>
      <c r="AB121" s="4">
        <v>0</v>
      </c>
      <c r="AC121" s="1">
        <v>0</v>
      </c>
      <c r="AD121" s="1">
        <v>0</v>
      </c>
      <c r="AE121" s="34">
        <v>0</v>
      </c>
      <c r="AF121" s="3">
        <v>0</v>
      </c>
      <c r="AG121" s="2">
        <v>0</v>
      </c>
      <c r="AH121" s="1">
        <v>0</v>
      </c>
      <c r="AI121" s="1">
        <v>0</v>
      </c>
      <c r="AJ121" s="1">
        <v>0</v>
      </c>
      <c r="AK121" s="1">
        <v>0</v>
      </c>
    </row>
    <row r="122" spans="7:37" x14ac:dyDescent="0.25">
      <c r="G122" s="10"/>
      <c r="H122" s="9"/>
      <c r="I122" s="8"/>
      <c r="J122" s="7" t="s">
        <v>44</v>
      </c>
      <c r="K122" s="4">
        <v>0</v>
      </c>
      <c r="L122" s="1">
        <v>0</v>
      </c>
      <c r="M122" s="1">
        <v>0</v>
      </c>
      <c r="N122" s="1">
        <v>0</v>
      </c>
      <c r="O122" s="1">
        <v>0</v>
      </c>
      <c r="P122" s="6">
        <v>0</v>
      </c>
      <c r="Q122" s="5">
        <v>0</v>
      </c>
      <c r="R122" s="4">
        <v>6</v>
      </c>
      <c r="S122" s="1">
        <v>6</v>
      </c>
      <c r="T122" s="1">
        <v>6</v>
      </c>
      <c r="U122" s="34">
        <v>0</v>
      </c>
      <c r="V122" s="3">
        <v>0</v>
      </c>
      <c r="W122" s="4">
        <v>0</v>
      </c>
      <c r="X122" s="1">
        <v>0</v>
      </c>
      <c r="Y122" s="1">
        <v>0</v>
      </c>
      <c r="Z122" s="34">
        <v>0</v>
      </c>
      <c r="AA122" s="3">
        <v>0</v>
      </c>
      <c r="AB122" s="4">
        <v>0</v>
      </c>
      <c r="AC122" s="1">
        <v>0</v>
      </c>
      <c r="AD122" s="1">
        <v>0</v>
      </c>
      <c r="AE122" s="34">
        <v>0</v>
      </c>
      <c r="AF122" s="3">
        <v>0</v>
      </c>
      <c r="AG122" s="2">
        <v>0</v>
      </c>
      <c r="AH122" s="1">
        <v>0</v>
      </c>
      <c r="AI122" s="1">
        <v>0</v>
      </c>
      <c r="AJ122" s="1">
        <v>0</v>
      </c>
      <c r="AK122" s="1">
        <v>0</v>
      </c>
    </row>
    <row r="123" spans="7:37" x14ac:dyDescent="0.25">
      <c r="G123" s="10"/>
      <c r="H123" s="9"/>
      <c r="I123" s="8"/>
      <c r="J123" s="7" t="s">
        <v>43</v>
      </c>
      <c r="K123" s="4">
        <v>1348</v>
      </c>
      <c r="L123" s="1">
        <v>1348</v>
      </c>
      <c r="M123" s="1">
        <v>1348</v>
      </c>
      <c r="N123" s="1">
        <v>1209</v>
      </c>
      <c r="O123" s="1">
        <v>0</v>
      </c>
      <c r="P123" s="6">
        <v>1381</v>
      </c>
      <c r="Q123" s="5">
        <v>0.90509554464370012</v>
      </c>
      <c r="R123" s="4">
        <v>2273</v>
      </c>
      <c r="S123" s="1">
        <v>2273</v>
      </c>
      <c r="T123" s="1">
        <v>2273</v>
      </c>
      <c r="U123" s="34">
        <v>0</v>
      </c>
      <c r="V123" s="3">
        <v>0</v>
      </c>
      <c r="W123" s="4">
        <v>0</v>
      </c>
      <c r="X123" s="1">
        <v>0</v>
      </c>
      <c r="Y123" s="1">
        <v>0</v>
      </c>
      <c r="Z123" s="34">
        <v>0</v>
      </c>
      <c r="AA123" s="3">
        <v>0</v>
      </c>
      <c r="AB123" s="4">
        <v>0</v>
      </c>
      <c r="AC123" s="1">
        <v>0</v>
      </c>
      <c r="AD123" s="1">
        <v>0</v>
      </c>
      <c r="AE123" s="34">
        <v>0</v>
      </c>
      <c r="AF123" s="3">
        <v>0</v>
      </c>
      <c r="AG123" s="2">
        <v>0</v>
      </c>
      <c r="AH123" s="1">
        <v>0</v>
      </c>
      <c r="AI123" s="1">
        <v>0</v>
      </c>
      <c r="AJ123" s="1">
        <v>0</v>
      </c>
      <c r="AK123" s="1">
        <v>0</v>
      </c>
    </row>
    <row r="124" spans="7:37" x14ac:dyDescent="0.25">
      <c r="G124" s="10"/>
      <c r="H124" s="9"/>
      <c r="I124" s="8"/>
      <c r="J124" s="7" t="s">
        <v>32</v>
      </c>
      <c r="K124" s="4">
        <v>684</v>
      </c>
      <c r="L124" s="1">
        <v>684</v>
      </c>
      <c r="M124" s="1">
        <v>684</v>
      </c>
      <c r="N124" s="1">
        <v>673</v>
      </c>
      <c r="O124" s="1">
        <v>0</v>
      </c>
      <c r="P124" s="6">
        <v>685</v>
      </c>
      <c r="Q124" s="5">
        <v>0.1046846825629473</v>
      </c>
      <c r="R124" s="4">
        <v>965</v>
      </c>
      <c r="S124" s="1">
        <v>965</v>
      </c>
      <c r="T124" s="1">
        <v>965</v>
      </c>
      <c r="U124" s="34">
        <v>0</v>
      </c>
      <c r="V124" s="3">
        <v>0</v>
      </c>
      <c r="W124" s="4">
        <v>0</v>
      </c>
      <c r="X124" s="1">
        <v>0</v>
      </c>
      <c r="Y124" s="1">
        <v>0</v>
      </c>
      <c r="Z124" s="34">
        <v>0</v>
      </c>
      <c r="AA124" s="3">
        <v>0</v>
      </c>
      <c r="AB124" s="4">
        <v>0</v>
      </c>
      <c r="AC124" s="1">
        <v>0</v>
      </c>
      <c r="AD124" s="1">
        <v>0</v>
      </c>
      <c r="AE124" s="34">
        <v>0</v>
      </c>
      <c r="AF124" s="3">
        <v>0</v>
      </c>
      <c r="AG124" s="2">
        <v>0</v>
      </c>
      <c r="AH124" s="1">
        <v>0</v>
      </c>
      <c r="AI124" s="1">
        <v>0</v>
      </c>
      <c r="AJ124" s="1">
        <v>0</v>
      </c>
      <c r="AK124" s="1">
        <v>0</v>
      </c>
    </row>
    <row r="125" spans="7:37" x14ac:dyDescent="0.25">
      <c r="G125" s="10"/>
      <c r="H125" s="9"/>
      <c r="I125" s="8"/>
      <c r="J125" s="7" t="s">
        <v>31</v>
      </c>
      <c r="K125" s="4">
        <v>16276</v>
      </c>
      <c r="L125" s="1">
        <v>16276</v>
      </c>
      <c r="M125" s="1">
        <v>16276</v>
      </c>
      <c r="N125" s="1">
        <v>16124</v>
      </c>
      <c r="O125" s="1">
        <v>0</v>
      </c>
      <c r="P125" s="6">
        <v>16294</v>
      </c>
      <c r="Q125" s="5">
        <v>2.199876532889903</v>
      </c>
      <c r="R125" s="4">
        <v>1858</v>
      </c>
      <c r="S125" s="1">
        <v>1858</v>
      </c>
      <c r="T125" s="1">
        <v>1858</v>
      </c>
      <c r="U125" s="34">
        <v>0</v>
      </c>
      <c r="V125" s="3">
        <v>0</v>
      </c>
      <c r="W125" s="4">
        <v>0</v>
      </c>
      <c r="X125" s="1">
        <v>0</v>
      </c>
      <c r="Y125" s="1">
        <v>0</v>
      </c>
      <c r="Z125" s="34">
        <v>0</v>
      </c>
      <c r="AA125" s="3">
        <v>0</v>
      </c>
      <c r="AB125" s="4">
        <v>0</v>
      </c>
      <c r="AC125" s="1">
        <v>0</v>
      </c>
      <c r="AD125" s="1">
        <v>0</v>
      </c>
      <c r="AE125" s="34">
        <v>0</v>
      </c>
      <c r="AF125" s="3">
        <v>0</v>
      </c>
      <c r="AG125" s="2">
        <v>0</v>
      </c>
      <c r="AH125" s="1">
        <v>0</v>
      </c>
      <c r="AI125" s="1">
        <v>0</v>
      </c>
      <c r="AJ125" s="1">
        <v>0</v>
      </c>
      <c r="AK125" s="1">
        <v>0</v>
      </c>
    </row>
    <row r="126" spans="7:37" x14ac:dyDescent="0.25">
      <c r="G126" s="10"/>
      <c r="H126" s="9"/>
      <c r="I126" s="8"/>
      <c r="J126" s="7" t="s">
        <v>30</v>
      </c>
      <c r="K126" s="4">
        <v>3111</v>
      </c>
      <c r="L126" s="1">
        <v>3111</v>
      </c>
      <c r="M126" s="1">
        <v>3111</v>
      </c>
      <c r="N126" s="1">
        <v>3111</v>
      </c>
      <c r="O126" s="1">
        <v>0</v>
      </c>
      <c r="P126" s="6">
        <v>3111</v>
      </c>
      <c r="Q126" s="5">
        <v>0.24282421078532929</v>
      </c>
      <c r="R126" s="4">
        <v>1029</v>
      </c>
      <c r="S126" s="1">
        <v>1029</v>
      </c>
      <c r="T126" s="1">
        <v>1029</v>
      </c>
      <c r="U126" s="34">
        <v>0</v>
      </c>
      <c r="V126" s="3">
        <v>0</v>
      </c>
      <c r="W126" s="4">
        <v>0</v>
      </c>
      <c r="X126" s="1">
        <v>0</v>
      </c>
      <c r="Y126" s="1">
        <v>0</v>
      </c>
      <c r="Z126" s="34">
        <v>0</v>
      </c>
      <c r="AA126" s="3">
        <v>0</v>
      </c>
      <c r="AB126" s="4">
        <v>0</v>
      </c>
      <c r="AC126" s="1">
        <v>0</v>
      </c>
      <c r="AD126" s="1">
        <v>0</v>
      </c>
      <c r="AE126" s="34">
        <v>0</v>
      </c>
      <c r="AF126" s="3">
        <v>0</v>
      </c>
      <c r="AG126" s="2">
        <v>0</v>
      </c>
      <c r="AH126" s="1">
        <v>0</v>
      </c>
      <c r="AI126" s="1">
        <v>0</v>
      </c>
      <c r="AJ126" s="1">
        <v>0</v>
      </c>
      <c r="AK126" s="1">
        <v>0</v>
      </c>
    </row>
    <row r="127" spans="7:37" x14ac:dyDescent="0.25">
      <c r="G127" s="10"/>
      <c r="H127" s="9"/>
      <c r="I127" s="8"/>
      <c r="J127" s="7" t="s">
        <v>29</v>
      </c>
      <c r="K127" s="4">
        <v>9423</v>
      </c>
      <c r="L127" s="1">
        <v>9423</v>
      </c>
      <c r="M127" s="1">
        <v>9423</v>
      </c>
      <c r="N127" s="1">
        <v>9272</v>
      </c>
      <c r="O127" s="1">
        <v>0</v>
      </c>
      <c r="P127" s="6">
        <v>9499</v>
      </c>
      <c r="Q127" s="5">
        <v>1.430727488361299</v>
      </c>
      <c r="R127" s="4">
        <v>4779</v>
      </c>
      <c r="S127" s="1">
        <v>4779</v>
      </c>
      <c r="T127" s="1">
        <v>4779</v>
      </c>
      <c r="U127" s="34">
        <v>0</v>
      </c>
      <c r="V127" s="3">
        <v>0</v>
      </c>
      <c r="W127" s="4">
        <v>0</v>
      </c>
      <c r="X127" s="1">
        <v>0</v>
      </c>
      <c r="Y127" s="1">
        <v>0</v>
      </c>
      <c r="Z127" s="34">
        <v>0</v>
      </c>
      <c r="AA127" s="3">
        <v>0</v>
      </c>
      <c r="AB127" s="4">
        <v>0</v>
      </c>
      <c r="AC127" s="1">
        <v>0</v>
      </c>
      <c r="AD127" s="1">
        <v>0</v>
      </c>
      <c r="AE127" s="34">
        <v>0</v>
      </c>
      <c r="AF127" s="3">
        <v>0</v>
      </c>
      <c r="AG127" s="2">
        <v>0</v>
      </c>
      <c r="AH127" s="1">
        <v>0</v>
      </c>
      <c r="AI127" s="1">
        <v>0</v>
      </c>
      <c r="AJ127" s="1">
        <v>0</v>
      </c>
      <c r="AK127" s="1">
        <v>0</v>
      </c>
    </row>
    <row r="128" spans="7:37" x14ac:dyDescent="0.25">
      <c r="G128" s="10"/>
      <c r="H128" s="9"/>
      <c r="I128" s="8"/>
      <c r="J128" s="7" t="s">
        <v>42</v>
      </c>
      <c r="K128" s="4">
        <v>5578</v>
      </c>
      <c r="L128" s="1">
        <v>5578</v>
      </c>
      <c r="M128" s="1">
        <v>5578</v>
      </c>
      <c r="N128" s="1">
        <v>5530</v>
      </c>
      <c r="O128" s="1">
        <v>0</v>
      </c>
      <c r="P128" s="6">
        <v>6737</v>
      </c>
      <c r="Q128" s="5">
        <v>15.569381930865349</v>
      </c>
      <c r="R128" s="4">
        <v>717</v>
      </c>
      <c r="S128" s="1">
        <v>717</v>
      </c>
      <c r="T128" s="1">
        <v>717</v>
      </c>
      <c r="U128" s="34">
        <v>0</v>
      </c>
      <c r="V128" s="3">
        <v>0</v>
      </c>
      <c r="W128" s="4">
        <v>0</v>
      </c>
      <c r="X128" s="1">
        <v>0</v>
      </c>
      <c r="Y128" s="1">
        <v>0</v>
      </c>
      <c r="Z128" s="34">
        <v>0</v>
      </c>
      <c r="AA128" s="3">
        <v>0</v>
      </c>
      <c r="AB128" s="4">
        <v>0</v>
      </c>
      <c r="AC128" s="1">
        <v>0</v>
      </c>
      <c r="AD128" s="1">
        <v>0</v>
      </c>
      <c r="AE128" s="34">
        <v>0</v>
      </c>
      <c r="AF128" s="3">
        <v>0</v>
      </c>
      <c r="AG128" s="2">
        <v>0</v>
      </c>
      <c r="AH128" s="1">
        <v>0</v>
      </c>
      <c r="AI128" s="1">
        <v>0</v>
      </c>
      <c r="AJ128" s="1">
        <v>0</v>
      </c>
      <c r="AK128" s="1">
        <v>0</v>
      </c>
    </row>
    <row r="129" spans="7:37" x14ac:dyDescent="0.25">
      <c r="G129" s="10"/>
      <c r="H129" s="9"/>
      <c r="I129" s="8"/>
      <c r="J129" s="7" t="s">
        <v>41</v>
      </c>
      <c r="K129" s="4">
        <v>13521</v>
      </c>
      <c r="L129" s="1">
        <v>13521</v>
      </c>
      <c r="M129" s="1">
        <v>13521</v>
      </c>
      <c r="N129" s="1">
        <v>13292</v>
      </c>
      <c r="O129" s="1">
        <v>0</v>
      </c>
      <c r="P129" s="6">
        <v>14716</v>
      </c>
      <c r="Q129" s="5">
        <v>9.5734610268846154</v>
      </c>
      <c r="R129" s="4">
        <v>10504</v>
      </c>
      <c r="S129" s="1">
        <v>10504</v>
      </c>
      <c r="T129" s="1">
        <v>10504</v>
      </c>
      <c r="U129" s="34">
        <v>0</v>
      </c>
      <c r="V129" s="3">
        <v>0</v>
      </c>
      <c r="W129" s="4">
        <v>0</v>
      </c>
      <c r="X129" s="1">
        <v>0</v>
      </c>
      <c r="Y129" s="1">
        <v>0</v>
      </c>
      <c r="Z129" s="34">
        <v>0</v>
      </c>
      <c r="AA129" s="3">
        <v>0</v>
      </c>
      <c r="AB129" s="4">
        <v>0</v>
      </c>
      <c r="AC129" s="1">
        <v>0</v>
      </c>
      <c r="AD129" s="1">
        <v>0</v>
      </c>
      <c r="AE129" s="34">
        <v>0</v>
      </c>
      <c r="AF129" s="3">
        <v>0</v>
      </c>
      <c r="AG129" s="2">
        <v>0</v>
      </c>
      <c r="AH129" s="1">
        <v>0</v>
      </c>
      <c r="AI129" s="1">
        <v>0</v>
      </c>
      <c r="AJ129" s="1">
        <v>0</v>
      </c>
      <c r="AK129" s="1">
        <v>0</v>
      </c>
    </row>
    <row r="130" spans="7:37" x14ac:dyDescent="0.25">
      <c r="G130" s="10"/>
      <c r="H130" s="9"/>
      <c r="I130" s="8" t="s">
        <v>40</v>
      </c>
      <c r="J130" s="7"/>
      <c r="K130" s="4">
        <v>0</v>
      </c>
      <c r="L130" s="1">
        <v>0</v>
      </c>
      <c r="M130" s="1">
        <v>0</v>
      </c>
      <c r="N130" s="1">
        <v>0</v>
      </c>
      <c r="O130" s="1">
        <v>0</v>
      </c>
      <c r="P130" s="6">
        <v>0</v>
      </c>
      <c r="Q130" s="5">
        <v>0</v>
      </c>
      <c r="R130" s="4">
        <v>3</v>
      </c>
      <c r="S130" s="1">
        <v>3</v>
      </c>
      <c r="T130" s="1">
        <v>3</v>
      </c>
      <c r="U130" s="34">
        <v>0</v>
      </c>
      <c r="V130" s="3">
        <v>0</v>
      </c>
      <c r="W130" s="4">
        <v>0</v>
      </c>
      <c r="X130" s="1">
        <v>0</v>
      </c>
      <c r="Y130" s="1">
        <v>0</v>
      </c>
      <c r="Z130" s="34">
        <v>0</v>
      </c>
      <c r="AA130" s="3">
        <v>0</v>
      </c>
      <c r="AB130" s="4">
        <v>0</v>
      </c>
      <c r="AC130" s="1">
        <v>0</v>
      </c>
      <c r="AD130" s="1">
        <v>0</v>
      </c>
      <c r="AE130" s="34">
        <v>0</v>
      </c>
      <c r="AF130" s="3">
        <v>0</v>
      </c>
      <c r="AG130" s="2">
        <v>0</v>
      </c>
      <c r="AH130" s="1">
        <v>0</v>
      </c>
      <c r="AI130" s="1">
        <v>0</v>
      </c>
      <c r="AJ130" s="1">
        <v>0</v>
      </c>
      <c r="AK130" s="1">
        <v>0</v>
      </c>
    </row>
    <row r="131" spans="7:37" x14ac:dyDescent="0.25">
      <c r="G131" s="10"/>
      <c r="H131" s="9"/>
      <c r="I131" s="8"/>
      <c r="J131" s="7" t="s">
        <v>9</v>
      </c>
      <c r="K131" s="4">
        <v>2249</v>
      </c>
      <c r="L131" s="1">
        <v>2249</v>
      </c>
      <c r="M131" s="1">
        <v>2249</v>
      </c>
      <c r="N131" s="1">
        <v>2249</v>
      </c>
      <c r="O131" s="1">
        <v>0</v>
      </c>
      <c r="P131" s="6">
        <v>2578</v>
      </c>
      <c r="Q131" s="5">
        <v>1.2948594428598881</v>
      </c>
      <c r="R131" s="4">
        <v>2003</v>
      </c>
      <c r="S131" s="1">
        <v>2003</v>
      </c>
      <c r="T131" s="1">
        <v>2003</v>
      </c>
      <c r="U131" s="34">
        <v>0</v>
      </c>
      <c r="V131" s="3">
        <v>0</v>
      </c>
      <c r="W131" s="4">
        <v>0</v>
      </c>
      <c r="X131" s="1">
        <v>0</v>
      </c>
      <c r="Y131" s="1">
        <v>0</v>
      </c>
      <c r="Z131" s="34">
        <v>0</v>
      </c>
      <c r="AA131" s="3">
        <v>0</v>
      </c>
      <c r="AB131" s="4">
        <v>0</v>
      </c>
      <c r="AC131" s="1">
        <v>0</v>
      </c>
      <c r="AD131" s="1">
        <v>0</v>
      </c>
      <c r="AE131" s="34">
        <v>0</v>
      </c>
      <c r="AF131" s="3">
        <v>0</v>
      </c>
      <c r="AG131" s="2">
        <v>0</v>
      </c>
      <c r="AH131" s="1">
        <v>0</v>
      </c>
      <c r="AI131" s="1">
        <v>0</v>
      </c>
      <c r="AJ131" s="1">
        <v>0</v>
      </c>
      <c r="AK131" s="1">
        <v>0</v>
      </c>
    </row>
    <row r="132" spans="7:37" x14ac:dyDescent="0.25">
      <c r="G132" s="10"/>
      <c r="H132" s="9"/>
      <c r="I132" s="8"/>
      <c r="J132" s="7" t="s">
        <v>8</v>
      </c>
      <c r="K132" s="4">
        <v>179</v>
      </c>
      <c r="L132" s="1">
        <v>179</v>
      </c>
      <c r="M132" s="1">
        <v>179</v>
      </c>
      <c r="N132" s="1">
        <v>179</v>
      </c>
      <c r="O132" s="1">
        <v>0</v>
      </c>
      <c r="P132" s="6">
        <v>213</v>
      </c>
      <c r="Q132" s="5">
        <v>6.0762681066989899E-2</v>
      </c>
      <c r="R132" s="4">
        <v>336</v>
      </c>
      <c r="S132" s="1">
        <v>336</v>
      </c>
      <c r="T132" s="1">
        <v>336</v>
      </c>
      <c r="U132" s="34">
        <v>0</v>
      </c>
      <c r="V132" s="3">
        <v>0</v>
      </c>
      <c r="W132" s="4">
        <v>0</v>
      </c>
      <c r="X132" s="1">
        <v>0</v>
      </c>
      <c r="Y132" s="1">
        <v>0</v>
      </c>
      <c r="Z132" s="34">
        <v>0</v>
      </c>
      <c r="AA132" s="3">
        <v>0</v>
      </c>
      <c r="AB132" s="4">
        <v>0</v>
      </c>
      <c r="AC132" s="1">
        <v>0</v>
      </c>
      <c r="AD132" s="1">
        <v>0</v>
      </c>
      <c r="AE132" s="34">
        <v>0</v>
      </c>
      <c r="AF132" s="3">
        <v>0</v>
      </c>
      <c r="AG132" s="2">
        <v>0</v>
      </c>
      <c r="AH132" s="1">
        <v>0</v>
      </c>
      <c r="AI132" s="1">
        <v>0</v>
      </c>
      <c r="AJ132" s="1">
        <v>0</v>
      </c>
      <c r="AK132" s="1">
        <v>0</v>
      </c>
    </row>
    <row r="133" spans="7:37" x14ac:dyDescent="0.25">
      <c r="G133" s="10"/>
      <c r="H133" s="9"/>
      <c r="I133" s="8"/>
      <c r="J133" s="7" t="s">
        <v>31</v>
      </c>
      <c r="K133" s="4">
        <v>1</v>
      </c>
      <c r="L133" s="1">
        <v>1</v>
      </c>
      <c r="M133" s="1">
        <v>1</v>
      </c>
      <c r="N133" s="1">
        <v>1</v>
      </c>
      <c r="O133" s="1">
        <v>0</v>
      </c>
      <c r="P133" s="6">
        <v>1</v>
      </c>
      <c r="Q133" s="5">
        <v>5.267241969704628E-3</v>
      </c>
      <c r="R133" s="4">
        <v>6</v>
      </c>
      <c r="S133" s="1">
        <v>6</v>
      </c>
      <c r="T133" s="1">
        <v>6</v>
      </c>
      <c r="U133" s="34">
        <v>0</v>
      </c>
      <c r="V133" s="3">
        <v>0</v>
      </c>
      <c r="W133" s="4">
        <v>0</v>
      </c>
      <c r="X133" s="1">
        <v>0</v>
      </c>
      <c r="Y133" s="1">
        <v>0</v>
      </c>
      <c r="Z133" s="34">
        <v>0</v>
      </c>
      <c r="AA133" s="3">
        <v>0</v>
      </c>
      <c r="AB133" s="4">
        <v>0</v>
      </c>
      <c r="AC133" s="1">
        <v>0</v>
      </c>
      <c r="AD133" s="1">
        <v>0</v>
      </c>
      <c r="AE133" s="34">
        <v>0</v>
      </c>
      <c r="AF133" s="3">
        <v>0</v>
      </c>
      <c r="AG133" s="2">
        <v>0</v>
      </c>
      <c r="AH133" s="1">
        <v>0</v>
      </c>
      <c r="AI133" s="1">
        <v>0</v>
      </c>
      <c r="AJ133" s="1">
        <v>0</v>
      </c>
      <c r="AK133" s="1">
        <v>0</v>
      </c>
    </row>
    <row r="134" spans="7:37" x14ac:dyDescent="0.25">
      <c r="G134" s="10"/>
      <c r="H134" s="9"/>
      <c r="I134" s="8" t="s">
        <v>39</v>
      </c>
      <c r="J134" s="7"/>
      <c r="K134" s="4">
        <v>0</v>
      </c>
      <c r="L134" s="1">
        <v>0</v>
      </c>
      <c r="M134" s="1">
        <v>0</v>
      </c>
      <c r="N134" s="1">
        <v>0</v>
      </c>
      <c r="O134" s="1">
        <v>0</v>
      </c>
      <c r="P134" s="6">
        <v>0</v>
      </c>
      <c r="Q134" s="5">
        <v>0</v>
      </c>
      <c r="R134" s="4">
        <v>2</v>
      </c>
      <c r="S134" s="1">
        <v>2</v>
      </c>
      <c r="T134" s="1">
        <v>2</v>
      </c>
      <c r="U134" s="34">
        <v>0</v>
      </c>
      <c r="V134" s="3">
        <v>0</v>
      </c>
      <c r="W134" s="4">
        <v>0</v>
      </c>
      <c r="X134" s="1">
        <v>0</v>
      </c>
      <c r="Y134" s="1">
        <v>0</v>
      </c>
      <c r="Z134" s="34">
        <v>0</v>
      </c>
      <c r="AA134" s="3">
        <v>0</v>
      </c>
      <c r="AB134" s="4">
        <v>0</v>
      </c>
      <c r="AC134" s="1">
        <v>0</v>
      </c>
      <c r="AD134" s="1">
        <v>0</v>
      </c>
      <c r="AE134" s="34">
        <v>0</v>
      </c>
      <c r="AF134" s="3">
        <v>0</v>
      </c>
      <c r="AG134" s="2">
        <v>0</v>
      </c>
      <c r="AH134" s="1">
        <v>0</v>
      </c>
      <c r="AI134" s="1">
        <v>0</v>
      </c>
      <c r="AJ134" s="1">
        <v>0</v>
      </c>
      <c r="AK134" s="1">
        <v>0</v>
      </c>
    </row>
    <row r="135" spans="7:37" x14ac:dyDescent="0.25">
      <c r="G135" s="10"/>
      <c r="H135" s="9"/>
      <c r="I135" s="8"/>
      <c r="J135" s="7" t="s">
        <v>38</v>
      </c>
      <c r="K135" s="4">
        <v>217</v>
      </c>
      <c r="L135" s="1">
        <v>217</v>
      </c>
      <c r="M135" s="1">
        <v>217</v>
      </c>
      <c r="N135" s="1">
        <v>0</v>
      </c>
      <c r="O135" s="1">
        <v>0</v>
      </c>
      <c r="P135" s="6">
        <v>217</v>
      </c>
      <c r="Q135" s="5">
        <v>5.2105337381362922E-2</v>
      </c>
      <c r="R135" s="4">
        <v>214</v>
      </c>
      <c r="S135" s="1">
        <v>214</v>
      </c>
      <c r="T135" s="1">
        <v>214</v>
      </c>
      <c r="U135" s="34">
        <v>0</v>
      </c>
      <c r="V135" s="3">
        <v>0</v>
      </c>
      <c r="W135" s="4">
        <v>0</v>
      </c>
      <c r="X135" s="1">
        <v>0</v>
      </c>
      <c r="Y135" s="1">
        <v>0</v>
      </c>
      <c r="Z135" s="34">
        <v>0</v>
      </c>
      <c r="AA135" s="3">
        <v>0</v>
      </c>
      <c r="AB135" s="4">
        <v>0</v>
      </c>
      <c r="AC135" s="1">
        <v>0</v>
      </c>
      <c r="AD135" s="1">
        <v>0</v>
      </c>
      <c r="AE135" s="34">
        <v>0</v>
      </c>
      <c r="AF135" s="3">
        <v>0</v>
      </c>
      <c r="AG135" s="2">
        <v>0</v>
      </c>
      <c r="AH135" s="1">
        <v>0</v>
      </c>
      <c r="AI135" s="1">
        <v>0</v>
      </c>
      <c r="AJ135" s="1">
        <v>0</v>
      </c>
      <c r="AK135" s="1">
        <v>0</v>
      </c>
    </row>
    <row r="136" spans="7:37" x14ac:dyDescent="0.25">
      <c r="G136" s="10"/>
      <c r="H136" s="9"/>
      <c r="I136" s="8"/>
      <c r="J136" s="7" t="s">
        <v>37</v>
      </c>
      <c r="K136" s="4">
        <v>90</v>
      </c>
      <c r="L136" s="1">
        <v>90</v>
      </c>
      <c r="M136" s="1">
        <v>90</v>
      </c>
      <c r="N136" s="1">
        <v>0</v>
      </c>
      <c r="O136" s="1">
        <v>0</v>
      </c>
      <c r="P136" s="6">
        <v>90</v>
      </c>
      <c r="Q136" s="5">
        <v>2.1482790820300579E-2</v>
      </c>
      <c r="R136" s="4">
        <v>127</v>
      </c>
      <c r="S136" s="1">
        <v>127</v>
      </c>
      <c r="T136" s="1">
        <v>127</v>
      </c>
      <c r="U136" s="34">
        <v>0</v>
      </c>
      <c r="V136" s="3">
        <v>0</v>
      </c>
      <c r="W136" s="4">
        <v>0</v>
      </c>
      <c r="X136" s="1">
        <v>0</v>
      </c>
      <c r="Y136" s="1">
        <v>0</v>
      </c>
      <c r="Z136" s="34">
        <v>0</v>
      </c>
      <c r="AA136" s="3">
        <v>0</v>
      </c>
      <c r="AB136" s="4">
        <v>0</v>
      </c>
      <c r="AC136" s="1">
        <v>0</v>
      </c>
      <c r="AD136" s="1">
        <v>0</v>
      </c>
      <c r="AE136" s="34">
        <v>0</v>
      </c>
      <c r="AF136" s="3">
        <v>0</v>
      </c>
      <c r="AG136" s="2">
        <v>0</v>
      </c>
      <c r="AH136" s="1">
        <v>0</v>
      </c>
      <c r="AI136" s="1">
        <v>0</v>
      </c>
      <c r="AJ136" s="1">
        <v>0</v>
      </c>
      <c r="AK136" s="1">
        <v>0</v>
      </c>
    </row>
    <row r="137" spans="7:37" x14ac:dyDescent="0.25">
      <c r="G137" s="10"/>
      <c r="H137" s="9"/>
      <c r="I137" s="8" t="s">
        <v>36</v>
      </c>
      <c r="J137" s="7"/>
      <c r="K137" s="4">
        <v>0</v>
      </c>
      <c r="L137" s="1">
        <v>0</v>
      </c>
      <c r="M137" s="1">
        <v>0</v>
      </c>
      <c r="N137" s="1">
        <v>0</v>
      </c>
      <c r="O137" s="1">
        <v>0</v>
      </c>
      <c r="P137" s="6">
        <v>0</v>
      </c>
      <c r="Q137" s="5">
        <v>0</v>
      </c>
      <c r="R137" s="4">
        <v>10</v>
      </c>
      <c r="S137" s="1">
        <v>10</v>
      </c>
      <c r="T137" s="1">
        <v>10</v>
      </c>
      <c r="U137" s="34">
        <v>0</v>
      </c>
      <c r="V137" s="3">
        <v>0</v>
      </c>
      <c r="W137" s="4">
        <v>0</v>
      </c>
      <c r="X137" s="1">
        <v>0</v>
      </c>
      <c r="Y137" s="1">
        <v>0</v>
      </c>
      <c r="Z137" s="34">
        <v>0</v>
      </c>
      <c r="AA137" s="3">
        <v>0</v>
      </c>
      <c r="AB137" s="4">
        <v>0</v>
      </c>
      <c r="AC137" s="1">
        <v>0</v>
      </c>
      <c r="AD137" s="1">
        <v>0</v>
      </c>
      <c r="AE137" s="34">
        <v>0</v>
      </c>
      <c r="AF137" s="3">
        <v>0</v>
      </c>
      <c r="AG137" s="2">
        <v>0</v>
      </c>
      <c r="AH137" s="1">
        <v>0</v>
      </c>
      <c r="AI137" s="1">
        <v>0</v>
      </c>
      <c r="AJ137" s="1">
        <v>0</v>
      </c>
      <c r="AK137" s="1">
        <v>0</v>
      </c>
    </row>
    <row r="138" spans="7:37" x14ac:dyDescent="0.25">
      <c r="G138" s="10"/>
      <c r="H138" s="9"/>
      <c r="I138" s="8"/>
      <c r="J138" s="7" t="s">
        <v>10</v>
      </c>
      <c r="K138" s="4">
        <v>19</v>
      </c>
      <c r="L138" s="1">
        <v>19</v>
      </c>
      <c r="M138" s="1">
        <v>19</v>
      </c>
      <c r="N138" s="1">
        <v>19</v>
      </c>
      <c r="O138" s="1">
        <v>0</v>
      </c>
      <c r="P138" s="6">
        <v>19</v>
      </c>
      <c r="Q138" s="5">
        <v>3.7850392982363701E-3</v>
      </c>
      <c r="R138" s="4">
        <v>43</v>
      </c>
      <c r="S138" s="1">
        <v>43</v>
      </c>
      <c r="T138" s="1">
        <v>43</v>
      </c>
      <c r="U138" s="34">
        <v>0</v>
      </c>
      <c r="V138" s="3">
        <v>0</v>
      </c>
      <c r="W138" s="4">
        <v>0</v>
      </c>
      <c r="X138" s="1">
        <v>0</v>
      </c>
      <c r="Y138" s="1">
        <v>0</v>
      </c>
      <c r="Z138" s="34">
        <v>0</v>
      </c>
      <c r="AA138" s="3">
        <v>0</v>
      </c>
      <c r="AB138" s="4">
        <v>0</v>
      </c>
      <c r="AC138" s="1">
        <v>0</v>
      </c>
      <c r="AD138" s="1">
        <v>0</v>
      </c>
      <c r="AE138" s="34">
        <v>0</v>
      </c>
      <c r="AF138" s="3">
        <v>0</v>
      </c>
      <c r="AG138" s="2">
        <v>0</v>
      </c>
      <c r="AH138" s="1">
        <v>0</v>
      </c>
      <c r="AI138" s="1">
        <v>0</v>
      </c>
      <c r="AJ138" s="1">
        <v>0</v>
      </c>
      <c r="AK138" s="1">
        <v>0</v>
      </c>
    </row>
    <row r="139" spans="7:37" x14ac:dyDescent="0.25">
      <c r="G139" s="10"/>
      <c r="H139" s="9"/>
      <c r="I139" s="8"/>
      <c r="J139" s="7" t="s">
        <v>9</v>
      </c>
      <c r="K139" s="4">
        <v>3401</v>
      </c>
      <c r="L139" s="1">
        <v>3401</v>
      </c>
      <c r="M139" s="1">
        <v>3401</v>
      </c>
      <c r="N139" s="1">
        <v>3399</v>
      </c>
      <c r="O139" s="1">
        <v>0</v>
      </c>
      <c r="P139" s="6">
        <v>3716</v>
      </c>
      <c r="Q139" s="5">
        <v>1.4535368327051399</v>
      </c>
      <c r="R139" s="4">
        <v>2215</v>
      </c>
      <c r="S139" s="1">
        <v>2215</v>
      </c>
      <c r="T139" s="1">
        <v>2215</v>
      </c>
      <c r="U139" s="34">
        <v>1</v>
      </c>
      <c r="V139" s="3">
        <v>0</v>
      </c>
      <c r="W139" s="4">
        <v>0</v>
      </c>
      <c r="X139" s="1">
        <v>0</v>
      </c>
      <c r="Y139" s="1">
        <v>0</v>
      </c>
      <c r="Z139" s="34">
        <v>0</v>
      </c>
      <c r="AA139" s="3">
        <v>0</v>
      </c>
      <c r="AB139" s="4">
        <v>0</v>
      </c>
      <c r="AC139" s="1">
        <v>0</v>
      </c>
      <c r="AD139" s="1">
        <v>0</v>
      </c>
      <c r="AE139" s="34">
        <v>0</v>
      </c>
      <c r="AF139" s="3">
        <v>0</v>
      </c>
      <c r="AG139" s="2">
        <v>0</v>
      </c>
      <c r="AH139" s="1">
        <v>0</v>
      </c>
      <c r="AI139" s="1">
        <v>0</v>
      </c>
      <c r="AJ139" s="1">
        <v>0</v>
      </c>
      <c r="AK139" s="1">
        <v>0</v>
      </c>
    </row>
    <row r="140" spans="7:37" x14ac:dyDescent="0.25">
      <c r="G140" s="10"/>
      <c r="H140" s="9"/>
      <c r="I140" s="8"/>
      <c r="J140" s="7" t="s">
        <v>35</v>
      </c>
      <c r="K140" s="4">
        <v>0</v>
      </c>
      <c r="L140" s="1">
        <v>0</v>
      </c>
      <c r="M140" s="1">
        <v>0</v>
      </c>
      <c r="N140" s="1">
        <v>0</v>
      </c>
      <c r="O140" s="1">
        <v>0</v>
      </c>
      <c r="P140" s="6">
        <v>0</v>
      </c>
      <c r="Q140" s="5">
        <v>0</v>
      </c>
      <c r="R140" s="4">
        <v>6</v>
      </c>
      <c r="S140" s="1">
        <v>6</v>
      </c>
      <c r="T140" s="1">
        <v>6</v>
      </c>
      <c r="U140" s="34">
        <v>0</v>
      </c>
      <c r="V140" s="3">
        <v>0</v>
      </c>
      <c r="W140" s="4">
        <v>0</v>
      </c>
      <c r="X140" s="1">
        <v>0</v>
      </c>
      <c r="Y140" s="1">
        <v>0</v>
      </c>
      <c r="Z140" s="34">
        <v>0</v>
      </c>
      <c r="AA140" s="3">
        <v>0</v>
      </c>
      <c r="AB140" s="4">
        <v>0</v>
      </c>
      <c r="AC140" s="1">
        <v>0</v>
      </c>
      <c r="AD140" s="1">
        <v>0</v>
      </c>
      <c r="AE140" s="34">
        <v>0</v>
      </c>
      <c r="AF140" s="3">
        <v>0</v>
      </c>
      <c r="AG140" s="2">
        <v>0</v>
      </c>
      <c r="AH140" s="1">
        <v>0</v>
      </c>
      <c r="AI140" s="1">
        <v>0</v>
      </c>
      <c r="AJ140" s="1">
        <v>0</v>
      </c>
      <c r="AK140" s="1">
        <v>0</v>
      </c>
    </row>
    <row r="141" spans="7:37" x14ac:dyDescent="0.25">
      <c r="G141" s="10"/>
      <c r="H141" s="9"/>
      <c r="I141" s="8"/>
      <c r="J141" s="7" t="s">
        <v>8</v>
      </c>
      <c r="K141" s="4">
        <v>3872</v>
      </c>
      <c r="L141" s="1">
        <v>3872</v>
      </c>
      <c r="M141" s="1">
        <v>3872</v>
      </c>
      <c r="N141" s="1">
        <v>3871</v>
      </c>
      <c r="O141" s="1">
        <v>0</v>
      </c>
      <c r="P141" s="6">
        <v>4207</v>
      </c>
      <c r="Q141" s="5">
        <v>1.207111407071352</v>
      </c>
      <c r="R141" s="4">
        <v>2362</v>
      </c>
      <c r="S141" s="1">
        <v>2362</v>
      </c>
      <c r="T141" s="1">
        <v>2362</v>
      </c>
      <c r="U141" s="34">
        <v>0</v>
      </c>
      <c r="V141" s="3">
        <v>0</v>
      </c>
      <c r="W141" s="4">
        <v>0</v>
      </c>
      <c r="X141" s="1">
        <v>0</v>
      </c>
      <c r="Y141" s="1">
        <v>0</v>
      </c>
      <c r="Z141" s="34">
        <v>0</v>
      </c>
      <c r="AA141" s="3">
        <v>0</v>
      </c>
      <c r="AB141" s="4">
        <v>0</v>
      </c>
      <c r="AC141" s="1">
        <v>0</v>
      </c>
      <c r="AD141" s="1">
        <v>0</v>
      </c>
      <c r="AE141" s="34">
        <v>0</v>
      </c>
      <c r="AF141" s="3">
        <v>0</v>
      </c>
      <c r="AG141" s="2">
        <v>0</v>
      </c>
      <c r="AH141" s="1">
        <v>0</v>
      </c>
      <c r="AI141" s="1">
        <v>0</v>
      </c>
      <c r="AJ141" s="1">
        <v>0</v>
      </c>
      <c r="AK141" s="1">
        <v>0</v>
      </c>
    </row>
    <row r="142" spans="7:37" x14ac:dyDescent="0.25">
      <c r="G142" s="10"/>
      <c r="H142" s="9"/>
      <c r="I142" s="8"/>
      <c r="J142" s="7" t="s">
        <v>34</v>
      </c>
      <c r="K142" s="4">
        <v>0</v>
      </c>
      <c r="L142" s="1">
        <v>0</v>
      </c>
      <c r="M142" s="1">
        <v>0</v>
      </c>
      <c r="N142" s="1">
        <v>0</v>
      </c>
      <c r="O142" s="1">
        <v>0</v>
      </c>
      <c r="P142" s="6">
        <v>0</v>
      </c>
      <c r="Q142" s="5">
        <v>0</v>
      </c>
      <c r="R142" s="4">
        <v>6</v>
      </c>
      <c r="S142" s="1">
        <v>6</v>
      </c>
      <c r="T142" s="1">
        <v>6</v>
      </c>
      <c r="U142" s="34">
        <v>0</v>
      </c>
      <c r="V142" s="3">
        <v>0</v>
      </c>
      <c r="W142" s="4">
        <v>0</v>
      </c>
      <c r="X142" s="1">
        <v>0</v>
      </c>
      <c r="Y142" s="1">
        <v>0</v>
      </c>
      <c r="Z142" s="34">
        <v>0</v>
      </c>
      <c r="AA142" s="3">
        <v>0</v>
      </c>
      <c r="AB142" s="4">
        <v>0</v>
      </c>
      <c r="AC142" s="1">
        <v>0</v>
      </c>
      <c r="AD142" s="1">
        <v>0</v>
      </c>
      <c r="AE142" s="34">
        <v>0</v>
      </c>
      <c r="AF142" s="3">
        <v>0</v>
      </c>
      <c r="AG142" s="2">
        <v>0</v>
      </c>
      <c r="AH142" s="1">
        <v>0</v>
      </c>
      <c r="AI142" s="1">
        <v>0</v>
      </c>
      <c r="AJ142" s="1">
        <v>0</v>
      </c>
      <c r="AK142" s="1">
        <v>0</v>
      </c>
    </row>
    <row r="143" spans="7:37" x14ac:dyDescent="0.25">
      <c r="G143" s="10"/>
      <c r="H143" s="9"/>
      <c r="I143" s="8"/>
      <c r="J143" s="7" t="s">
        <v>33</v>
      </c>
      <c r="K143" s="4">
        <v>0</v>
      </c>
      <c r="L143" s="1">
        <v>0</v>
      </c>
      <c r="M143" s="1">
        <v>0</v>
      </c>
      <c r="N143" s="1">
        <v>0</v>
      </c>
      <c r="O143" s="1">
        <v>0</v>
      </c>
      <c r="P143" s="6">
        <v>0</v>
      </c>
      <c r="Q143" s="5">
        <v>0</v>
      </c>
      <c r="R143" s="4">
        <v>6</v>
      </c>
      <c r="S143" s="1">
        <v>6</v>
      </c>
      <c r="T143" s="1">
        <v>6</v>
      </c>
      <c r="U143" s="34">
        <v>0</v>
      </c>
      <c r="V143" s="3">
        <v>0</v>
      </c>
      <c r="W143" s="4">
        <v>0</v>
      </c>
      <c r="X143" s="1">
        <v>0</v>
      </c>
      <c r="Y143" s="1">
        <v>0</v>
      </c>
      <c r="Z143" s="34">
        <v>0</v>
      </c>
      <c r="AA143" s="3">
        <v>0</v>
      </c>
      <c r="AB143" s="4">
        <v>0</v>
      </c>
      <c r="AC143" s="1">
        <v>0</v>
      </c>
      <c r="AD143" s="1">
        <v>0</v>
      </c>
      <c r="AE143" s="34">
        <v>0</v>
      </c>
      <c r="AF143" s="3">
        <v>0</v>
      </c>
      <c r="AG143" s="2">
        <v>0</v>
      </c>
      <c r="AH143" s="1">
        <v>0</v>
      </c>
      <c r="AI143" s="1">
        <v>0</v>
      </c>
      <c r="AJ143" s="1">
        <v>0</v>
      </c>
      <c r="AK143" s="1">
        <v>0</v>
      </c>
    </row>
    <row r="144" spans="7:37" x14ac:dyDescent="0.25">
      <c r="G144" s="10"/>
      <c r="H144" s="9"/>
      <c r="I144" s="8"/>
      <c r="J144" s="7" t="s">
        <v>32</v>
      </c>
      <c r="K144" s="4">
        <v>22</v>
      </c>
      <c r="L144" s="1">
        <v>22</v>
      </c>
      <c r="M144" s="1">
        <v>22</v>
      </c>
      <c r="N144" s="1">
        <v>22</v>
      </c>
      <c r="O144" s="1">
        <v>0</v>
      </c>
      <c r="P144" s="6">
        <v>22</v>
      </c>
      <c r="Q144" s="5">
        <v>3.572834655642509E-3</v>
      </c>
      <c r="R144" s="4">
        <v>35</v>
      </c>
      <c r="S144" s="1">
        <v>35</v>
      </c>
      <c r="T144" s="1">
        <v>35</v>
      </c>
      <c r="U144" s="34">
        <v>0</v>
      </c>
      <c r="V144" s="3">
        <v>0</v>
      </c>
      <c r="W144" s="4">
        <v>0</v>
      </c>
      <c r="X144" s="1">
        <v>0</v>
      </c>
      <c r="Y144" s="1">
        <v>0</v>
      </c>
      <c r="Z144" s="34">
        <v>0</v>
      </c>
      <c r="AA144" s="3">
        <v>0</v>
      </c>
      <c r="AB144" s="4">
        <v>0</v>
      </c>
      <c r="AC144" s="1">
        <v>0</v>
      </c>
      <c r="AD144" s="1">
        <v>0</v>
      </c>
      <c r="AE144" s="34">
        <v>0</v>
      </c>
      <c r="AF144" s="3">
        <v>0</v>
      </c>
      <c r="AG144" s="2">
        <v>0</v>
      </c>
      <c r="AH144" s="1">
        <v>0</v>
      </c>
      <c r="AI144" s="1">
        <v>0</v>
      </c>
      <c r="AJ144" s="1">
        <v>0</v>
      </c>
      <c r="AK144" s="1">
        <v>0</v>
      </c>
    </row>
    <row r="145" spans="7:37" x14ac:dyDescent="0.25">
      <c r="G145" s="10"/>
      <c r="H145" s="9"/>
      <c r="I145" s="8"/>
      <c r="J145" s="7" t="s">
        <v>31</v>
      </c>
      <c r="K145" s="4">
        <v>847</v>
      </c>
      <c r="L145" s="1">
        <v>847</v>
      </c>
      <c r="M145" s="1">
        <v>847</v>
      </c>
      <c r="N145" s="1">
        <v>846</v>
      </c>
      <c r="O145" s="1">
        <v>0</v>
      </c>
      <c r="P145" s="6">
        <v>847</v>
      </c>
      <c r="Q145" s="5">
        <v>0.1094523752108216</v>
      </c>
      <c r="R145" s="4">
        <v>200</v>
      </c>
      <c r="S145" s="1">
        <v>200</v>
      </c>
      <c r="T145" s="1">
        <v>200</v>
      </c>
      <c r="U145" s="34">
        <v>0</v>
      </c>
      <c r="V145" s="3">
        <v>0</v>
      </c>
      <c r="W145" s="4">
        <v>0</v>
      </c>
      <c r="X145" s="1">
        <v>0</v>
      </c>
      <c r="Y145" s="1">
        <v>0</v>
      </c>
      <c r="Z145" s="34">
        <v>0</v>
      </c>
      <c r="AA145" s="3">
        <v>0</v>
      </c>
      <c r="AB145" s="4">
        <v>0</v>
      </c>
      <c r="AC145" s="1">
        <v>0</v>
      </c>
      <c r="AD145" s="1">
        <v>0</v>
      </c>
      <c r="AE145" s="34">
        <v>0</v>
      </c>
      <c r="AF145" s="3">
        <v>0</v>
      </c>
      <c r="AG145" s="2">
        <v>0</v>
      </c>
      <c r="AH145" s="1">
        <v>0</v>
      </c>
      <c r="AI145" s="1">
        <v>0</v>
      </c>
      <c r="AJ145" s="1">
        <v>0</v>
      </c>
      <c r="AK145" s="1">
        <v>0</v>
      </c>
    </row>
    <row r="146" spans="7:37" x14ac:dyDescent="0.25">
      <c r="G146" s="10"/>
      <c r="H146" s="9"/>
      <c r="I146" s="8"/>
      <c r="J146" s="7" t="s">
        <v>30</v>
      </c>
      <c r="K146" s="4">
        <v>11</v>
      </c>
      <c r="L146" s="1">
        <v>11</v>
      </c>
      <c r="M146" s="1">
        <v>11</v>
      </c>
      <c r="N146" s="1">
        <v>11</v>
      </c>
      <c r="O146" s="1">
        <v>0</v>
      </c>
      <c r="P146" s="6">
        <v>11</v>
      </c>
      <c r="Q146" s="5">
        <v>1.728301867842674E-3</v>
      </c>
      <c r="R146" s="4">
        <v>41</v>
      </c>
      <c r="S146" s="1">
        <v>41</v>
      </c>
      <c r="T146" s="1">
        <v>41</v>
      </c>
      <c r="U146" s="34">
        <v>0</v>
      </c>
      <c r="V146" s="3">
        <v>0</v>
      </c>
      <c r="W146" s="4">
        <v>0</v>
      </c>
      <c r="X146" s="1">
        <v>0</v>
      </c>
      <c r="Y146" s="1">
        <v>0</v>
      </c>
      <c r="Z146" s="34">
        <v>0</v>
      </c>
      <c r="AA146" s="3">
        <v>0</v>
      </c>
      <c r="AB146" s="4">
        <v>0</v>
      </c>
      <c r="AC146" s="1">
        <v>0</v>
      </c>
      <c r="AD146" s="1">
        <v>0</v>
      </c>
      <c r="AE146" s="34">
        <v>0</v>
      </c>
      <c r="AF146" s="3">
        <v>0</v>
      </c>
      <c r="AG146" s="2">
        <v>0</v>
      </c>
      <c r="AH146" s="1">
        <v>0</v>
      </c>
      <c r="AI146" s="1">
        <v>0</v>
      </c>
      <c r="AJ146" s="1">
        <v>0</v>
      </c>
      <c r="AK146" s="1">
        <v>0</v>
      </c>
    </row>
    <row r="147" spans="7:37" x14ac:dyDescent="0.25">
      <c r="G147" s="10"/>
      <c r="H147" s="9"/>
      <c r="I147" s="8"/>
      <c r="J147" s="7" t="s">
        <v>29</v>
      </c>
      <c r="K147" s="4">
        <v>15</v>
      </c>
      <c r="L147" s="1">
        <v>15</v>
      </c>
      <c r="M147" s="1">
        <v>15</v>
      </c>
      <c r="N147" s="1">
        <v>15</v>
      </c>
      <c r="O147" s="1">
        <v>0</v>
      </c>
      <c r="P147" s="6">
        <v>15</v>
      </c>
      <c r="Q147" s="5">
        <v>4.5672450214624396E-3</v>
      </c>
      <c r="R147" s="4">
        <v>55</v>
      </c>
      <c r="S147" s="1">
        <v>55</v>
      </c>
      <c r="T147" s="1">
        <v>55</v>
      </c>
      <c r="U147" s="34">
        <v>0</v>
      </c>
      <c r="V147" s="3">
        <v>0</v>
      </c>
      <c r="W147" s="4">
        <v>0</v>
      </c>
      <c r="X147" s="1">
        <v>0</v>
      </c>
      <c r="Y147" s="1">
        <v>0</v>
      </c>
      <c r="Z147" s="34">
        <v>0</v>
      </c>
      <c r="AA147" s="3">
        <v>0</v>
      </c>
      <c r="AB147" s="4">
        <v>0</v>
      </c>
      <c r="AC147" s="1">
        <v>0</v>
      </c>
      <c r="AD147" s="1">
        <v>0</v>
      </c>
      <c r="AE147" s="34">
        <v>0</v>
      </c>
      <c r="AF147" s="3">
        <v>0</v>
      </c>
      <c r="AG147" s="2">
        <v>0</v>
      </c>
      <c r="AH147" s="1">
        <v>0</v>
      </c>
      <c r="AI147" s="1">
        <v>0</v>
      </c>
      <c r="AJ147" s="1">
        <v>0</v>
      </c>
      <c r="AK147" s="1">
        <v>0</v>
      </c>
    </row>
    <row r="148" spans="7:37" x14ac:dyDescent="0.25">
      <c r="G148" s="10"/>
      <c r="H148" s="9"/>
      <c r="I148" s="8" t="s">
        <v>28</v>
      </c>
      <c r="J148" s="7"/>
      <c r="K148" s="4">
        <v>0</v>
      </c>
      <c r="L148" s="1">
        <v>0</v>
      </c>
      <c r="M148" s="1">
        <v>0</v>
      </c>
      <c r="N148" s="1">
        <v>0</v>
      </c>
      <c r="O148" s="1">
        <v>0</v>
      </c>
      <c r="P148" s="6">
        <v>0</v>
      </c>
      <c r="Q148" s="5">
        <v>0</v>
      </c>
      <c r="R148" s="4">
        <v>16</v>
      </c>
      <c r="S148" s="1">
        <v>16</v>
      </c>
      <c r="T148" s="1">
        <v>16</v>
      </c>
      <c r="U148" s="34">
        <v>0</v>
      </c>
      <c r="V148" s="3">
        <v>0</v>
      </c>
      <c r="W148" s="4">
        <v>0</v>
      </c>
      <c r="X148" s="1">
        <v>0</v>
      </c>
      <c r="Y148" s="1">
        <v>0</v>
      </c>
      <c r="Z148" s="34">
        <v>0</v>
      </c>
      <c r="AA148" s="3">
        <v>0</v>
      </c>
      <c r="AB148" s="4">
        <v>0</v>
      </c>
      <c r="AC148" s="1">
        <v>0</v>
      </c>
      <c r="AD148" s="1">
        <v>0</v>
      </c>
      <c r="AE148" s="34">
        <v>0</v>
      </c>
      <c r="AF148" s="3">
        <v>0</v>
      </c>
      <c r="AG148" s="2">
        <v>0</v>
      </c>
      <c r="AH148" s="1">
        <v>0</v>
      </c>
      <c r="AI148" s="1">
        <v>0</v>
      </c>
      <c r="AJ148" s="1">
        <v>0</v>
      </c>
      <c r="AK148" s="1">
        <v>0</v>
      </c>
    </row>
    <row r="149" spans="7:37" x14ac:dyDescent="0.25">
      <c r="G149" s="10"/>
      <c r="H149" s="9"/>
      <c r="I149" s="8"/>
      <c r="J149" s="7" t="s">
        <v>27</v>
      </c>
      <c r="K149" s="4">
        <v>0</v>
      </c>
      <c r="L149" s="1">
        <v>0</v>
      </c>
      <c r="M149" s="1">
        <v>0</v>
      </c>
      <c r="N149" s="1">
        <v>0</v>
      </c>
      <c r="O149" s="1">
        <v>0</v>
      </c>
      <c r="P149" s="6">
        <v>0</v>
      </c>
      <c r="Q149" s="5">
        <v>0</v>
      </c>
      <c r="R149" s="4">
        <v>15</v>
      </c>
      <c r="S149" s="1">
        <v>15</v>
      </c>
      <c r="T149" s="1">
        <v>15</v>
      </c>
      <c r="U149" s="34">
        <v>0</v>
      </c>
      <c r="V149" s="3">
        <v>0</v>
      </c>
      <c r="W149" s="4">
        <v>0</v>
      </c>
      <c r="X149" s="1">
        <v>0</v>
      </c>
      <c r="Y149" s="1">
        <v>0</v>
      </c>
      <c r="Z149" s="34">
        <v>0</v>
      </c>
      <c r="AA149" s="3">
        <v>0</v>
      </c>
      <c r="AB149" s="4">
        <v>0</v>
      </c>
      <c r="AC149" s="1">
        <v>0</v>
      </c>
      <c r="AD149" s="1">
        <v>0</v>
      </c>
      <c r="AE149" s="34">
        <v>0</v>
      </c>
      <c r="AF149" s="3">
        <v>0</v>
      </c>
      <c r="AG149" s="2">
        <v>0</v>
      </c>
      <c r="AH149" s="1">
        <v>0</v>
      </c>
      <c r="AI149" s="1">
        <v>0</v>
      </c>
      <c r="AJ149" s="1">
        <v>0</v>
      </c>
      <c r="AK149" s="1">
        <v>0</v>
      </c>
    </row>
    <row r="150" spans="7:37" x14ac:dyDescent="0.25">
      <c r="G150" s="10"/>
      <c r="H150" s="9"/>
      <c r="I150" s="8"/>
      <c r="J150" s="7" t="s">
        <v>26</v>
      </c>
      <c r="K150" s="4">
        <v>3</v>
      </c>
      <c r="L150" s="1">
        <v>3</v>
      </c>
      <c r="M150" s="1">
        <v>3</v>
      </c>
      <c r="N150" s="1">
        <v>0</v>
      </c>
      <c r="O150" s="1">
        <v>0</v>
      </c>
      <c r="P150" s="6">
        <v>3</v>
      </c>
      <c r="Q150" s="5">
        <v>2.424402162432671E-3</v>
      </c>
      <c r="R150" s="4">
        <v>32</v>
      </c>
      <c r="S150" s="1">
        <v>32</v>
      </c>
      <c r="T150" s="1">
        <v>32</v>
      </c>
      <c r="U150" s="34">
        <v>0</v>
      </c>
      <c r="V150" s="3">
        <v>0</v>
      </c>
      <c r="W150" s="4">
        <v>0</v>
      </c>
      <c r="X150" s="1">
        <v>0</v>
      </c>
      <c r="Y150" s="1">
        <v>0</v>
      </c>
      <c r="Z150" s="34">
        <v>0</v>
      </c>
      <c r="AA150" s="3">
        <v>0</v>
      </c>
      <c r="AB150" s="4">
        <v>0</v>
      </c>
      <c r="AC150" s="1">
        <v>0</v>
      </c>
      <c r="AD150" s="1">
        <v>0</v>
      </c>
      <c r="AE150" s="34">
        <v>0</v>
      </c>
      <c r="AF150" s="3">
        <v>0</v>
      </c>
      <c r="AG150" s="2">
        <v>0</v>
      </c>
      <c r="AH150" s="1">
        <v>0</v>
      </c>
      <c r="AI150" s="1">
        <v>0</v>
      </c>
      <c r="AJ150" s="1">
        <v>0</v>
      </c>
      <c r="AK150" s="1">
        <v>0</v>
      </c>
    </row>
    <row r="151" spans="7:37" x14ac:dyDescent="0.25">
      <c r="G151" s="10"/>
      <c r="H151" s="9"/>
      <c r="I151" s="8"/>
      <c r="J151" s="7" t="s">
        <v>25</v>
      </c>
      <c r="K151" s="4">
        <v>4</v>
      </c>
      <c r="L151" s="1">
        <v>4</v>
      </c>
      <c r="M151" s="1">
        <v>4</v>
      </c>
      <c r="N151" s="1">
        <v>0</v>
      </c>
      <c r="O151" s="1">
        <v>0</v>
      </c>
      <c r="P151" s="6">
        <v>4</v>
      </c>
      <c r="Q151" s="5">
        <v>3.3782236278057098E-3</v>
      </c>
      <c r="R151" s="4">
        <v>84</v>
      </c>
      <c r="S151" s="1">
        <v>84</v>
      </c>
      <c r="T151" s="1">
        <v>84</v>
      </c>
      <c r="U151" s="34">
        <v>0</v>
      </c>
      <c r="V151" s="3">
        <v>0</v>
      </c>
      <c r="W151" s="4">
        <v>0</v>
      </c>
      <c r="X151" s="1">
        <v>0</v>
      </c>
      <c r="Y151" s="1">
        <v>0</v>
      </c>
      <c r="Z151" s="34">
        <v>0</v>
      </c>
      <c r="AA151" s="3">
        <v>0</v>
      </c>
      <c r="AB151" s="4">
        <v>0</v>
      </c>
      <c r="AC151" s="1">
        <v>0</v>
      </c>
      <c r="AD151" s="1">
        <v>0</v>
      </c>
      <c r="AE151" s="34">
        <v>0</v>
      </c>
      <c r="AF151" s="3">
        <v>0</v>
      </c>
      <c r="AG151" s="2">
        <v>0</v>
      </c>
      <c r="AH151" s="1">
        <v>0</v>
      </c>
      <c r="AI151" s="1">
        <v>0</v>
      </c>
      <c r="AJ151" s="1">
        <v>0</v>
      </c>
      <c r="AK151" s="1">
        <v>0</v>
      </c>
    </row>
    <row r="152" spans="7:37" x14ac:dyDescent="0.25">
      <c r="G152" s="10"/>
      <c r="H152" s="9"/>
      <c r="I152" s="8"/>
      <c r="J152" s="7" t="s">
        <v>24</v>
      </c>
      <c r="K152" s="4">
        <v>0</v>
      </c>
      <c r="L152" s="1">
        <v>0</v>
      </c>
      <c r="M152" s="1">
        <v>0</v>
      </c>
      <c r="N152" s="1">
        <v>0</v>
      </c>
      <c r="O152" s="1">
        <v>0</v>
      </c>
      <c r="P152" s="6">
        <v>0</v>
      </c>
      <c r="Q152" s="5">
        <v>0</v>
      </c>
      <c r="R152" s="4">
        <v>15</v>
      </c>
      <c r="S152" s="1">
        <v>15</v>
      </c>
      <c r="T152" s="1">
        <v>15</v>
      </c>
      <c r="U152" s="34">
        <v>0</v>
      </c>
      <c r="V152" s="3">
        <v>0</v>
      </c>
      <c r="W152" s="4">
        <v>0</v>
      </c>
      <c r="X152" s="1">
        <v>0</v>
      </c>
      <c r="Y152" s="1">
        <v>0</v>
      </c>
      <c r="Z152" s="34">
        <v>0</v>
      </c>
      <c r="AA152" s="3">
        <v>0</v>
      </c>
      <c r="AB152" s="4">
        <v>0</v>
      </c>
      <c r="AC152" s="1">
        <v>0</v>
      </c>
      <c r="AD152" s="1">
        <v>0</v>
      </c>
      <c r="AE152" s="34">
        <v>0</v>
      </c>
      <c r="AF152" s="3">
        <v>0</v>
      </c>
      <c r="AG152" s="2">
        <v>0</v>
      </c>
      <c r="AH152" s="1">
        <v>0</v>
      </c>
      <c r="AI152" s="1">
        <v>0</v>
      </c>
      <c r="AJ152" s="1">
        <v>0</v>
      </c>
      <c r="AK152" s="1">
        <v>0</v>
      </c>
    </row>
    <row r="153" spans="7:37" x14ac:dyDescent="0.25">
      <c r="G153" s="14"/>
      <c r="H153" s="13"/>
      <c r="I153" s="13"/>
      <c r="J153" s="12" t="s">
        <v>23</v>
      </c>
      <c r="K153" s="4">
        <v>1344</v>
      </c>
      <c r="L153" s="1">
        <v>1344</v>
      </c>
      <c r="M153" s="1">
        <v>1344</v>
      </c>
      <c r="N153" s="1">
        <v>0</v>
      </c>
      <c r="O153" s="1">
        <v>0</v>
      </c>
      <c r="P153" s="6">
        <v>1453</v>
      </c>
      <c r="Q153" s="5">
        <v>1.518037067726254</v>
      </c>
      <c r="R153" s="4">
        <v>2327</v>
      </c>
      <c r="S153" s="1">
        <v>2327</v>
      </c>
      <c r="T153" s="1">
        <v>2327</v>
      </c>
      <c r="U153" s="34">
        <v>0</v>
      </c>
      <c r="V153" s="3">
        <v>0</v>
      </c>
      <c r="W153" s="4">
        <v>0</v>
      </c>
      <c r="X153" s="1">
        <v>0</v>
      </c>
      <c r="Y153" s="1">
        <v>0</v>
      </c>
      <c r="Z153" s="34">
        <v>0</v>
      </c>
      <c r="AA153" s="3">
        <v>0</v>
      </c>
      <c r="AB153" s="4">
        <v>0</v>
      </c>
      <c r="AC153" s="1">
        <v>0</v>
      </c>
      <c r="AD153" s="1">
        <v>0</v>
      </c>
      <c r="AE153" s="34">
        <v>0</v>
      </c>
      <c r="AF153" s="3">
        <v>0</v>
      </c>
      <c r="AG153" s="2">
        <v>0</v>
      </c>
      <c r="AH153" s="1">
        <v>0</v>
      </c>
      <c r="AI153" s="1">
        <v>0</v>
      </c>
      <c r="AJ153" s="1">
        <v>0</v>
      </c>
      <c r="AK153" s="1">
        <v>0</v>
      </c>
    </row>
    <row r="154" spans="7:37" x14ac:dyDescent="0.25">
      <c r="G154" s="10"/>
      <c r="H154" s="9"/>
      <c r="I154" s="11"/>
      <c r="J154" s="7" t="s">
        <v>22</v>
      </c>
      <c r="K154" s="4">
        <v>247</v>
      </c>
      <c r="L154" s="1">
        <v>247</v>
      </c>
      <c r="M154" s="1">
        <v>247</v>
      </c>
      <c r="N154" s="1">
        <v>0</v>
      </c>
      <c r="O154" s="1">
        <v>0</v>
      </c>
      <c r="P154" s="6">
        <v>252</v>
      </c>
      <c r="Q154" s="5">
        <v>0.1853813957422972</v>
      </c>
      <c r="R154" s="4">
        <v>415</v>
      </c>
      <c r="S154" s="1">
        <v>415</v>
      </c>
      <c r="T154" s="1">
        <v>415</v>
      </c>
      <c r="U154" s="34">
        <v>0</v>
      </c>
      <c r="V154" s="3">
        <v>0</v>
      </c>
      <c r="W154" s="4">
        <v>0</v>
      </c>
      <c r="X154" s="1">
        <v>0</v>
      </c>
      <c r="Y154" s="1">
        <v>0</v>
      </c>
      <c r="Z154" s="34">
        <v>0</v>
      </c>
      <c r="AA154" s="3">
        <v>0</v>
      </c>
      <c r="AB154" s="4">
        <v>0</v>
      </c>
      <c r="AC154" s="1">
        <v>0</v>
      </c>
      <c r="AD154" s="1">
        <v>0</v>
      </c>
      <c r="AE154" s="34">
        <v>0</v>
      </c>
      <c r="AF154" s="3">
        <v>0</v>
      </c>
      <c r="AG154" s="2">
        <v>0</v>
      </c>
      <c r="AH154" s="1">
        <v>0</v>
      </c>
      <c r="AI154" s="1">
        <v>0</v>
      </c>
      <c r="AJ154" s="1">
        <v>0</v>
      </c>
      <c r="AK154" s="1">
        <v>0</v>
      </c>
    </row>
    <row r="155" spans="7:37" x14ac:dyDescent="0.25">
      <c r="G155" s="10"/>
      <c r="H155" s="9"/>
      <c r="I155" s="8"/>
      <c r="J155" s="7" t="s">
        <v>21</v>
      </c>
      <c r="K155" s="4">
        <v>16</v>
      </c>
      <c r="L155" s="1">
        <v>16</v>
      </c>
      <c r="M155" s="1">
        <v>16</v>
      </c>
      <c r="N155" s="1">
        <v>0</v>
      </c>
      <c r="O155" s="1">
        <v>0</v>
      </c>
      <c r="P155" s="6">
        <v>17</v>
      </c>
      <c r="Q155" s="5">
        <v>1.421502791345119E-2</v>
      </c>
      <c r="R155" s="4">
        <v>45</v>
      </c>
      <c r="S155" s="1">
        <v>45</v>
      </c>
      <c r="T155" s="1">
        <v>45</v>
      </c>
      <c r="U155" s="34">
        <v>0</v>
      </c>
      <c r="V155" s="3">
        <v>0</v>
      </c>
      <c r="W155" s="4">
        <v>0</v>
      </c>
      <c r="X155" s="1">
        <v>0</v>
      </c>
      <c r="Y155" s="1">
        <v>0</v>
      </c>
      <c r="Z155" s="34">
        <v>0</v>
      </c>
      <c r="AA155" s="3">
        <v>0</v>
      </c>
      <c r="AB155" s="4">
        <v>0</v>
      </c>
      <c r="AC155" s="1">
        <v>0</v>
      </c>
      <c r="AD155" s="1">
        <v>0</v>
      </c>
      <c r="AE155" s="34">
        <v>0</v>
      </c>
      <c r="AF155" s="3">
        <v>0</v>
      </c>
      <c r="AG155" s="2">
        <v>0</v>
      </c>
      <c r="AH155" s="1">
        <v>0</v>
      </c>
      <c r="AI155" s="1">
        <v>0</v>
      </c>
      <c r="AJ155" s="1">
        <v>0</v>
      </c>
      <c r="AK155" s="1">
        <v>0</v>
      </c>
    </row>
    <row r="156" spans="7:37" x14ac:dyDescent="0.25">
      <c r="G156" s="10"/>
      <c r="H156" s="9"/>
      <c r="I156" s="8"/>
      <c r="J156" s="7" t="s">
        <v>20</v>
      </c>
      <c r="K156" s="4">
        <v>151202</v>
      </c>
      <c r="L156" s="1">
        <v>151202</v>
      </c>
      <c r="M156" s="1">
        <v>151202</v>
      </c>
      <c r="N156" s="1">
        <v>0</v>
      </c>
      <c r="O156" s="1">
        <v>0</v>
      </c>
      <c r="P156" s="6">
        <v>153748</v>
      </c>
      <c r="Q156" s="5">
        <v>71.952314389869571</v>
      </c>
      <c r="R156" s="4">
        <v>186976</v>
      </c>
      <c r="S156" s="1">
        <v>186976</v>
      </c>
      <c r="T156" s="1">
        <v>186976</v>
      </c>
      <c r="U156" s="34">
        <v>4</v>
      </c>
      <c r="V156" s="3">
        <v>0</v>
      </c>
      <c r="W156" s="4">
        <v>0</v>
      </c>
      <c r="X156" s="1">
        <v>0</v>
      </c>
      <c r="Y156" s="1">
        <v>0</v>
      </c>
      <c r="Z156" s="34">
        <v>0</v>
      </c>
      <c r="AA156" s="3">
        <v>0</v>
      </c>
      <c r="AB156" s="4">
        <v>0</v>
      </c>
      <c r="AC156" s="1">
        <v>0</v>
      </c>
      <c r="AD156" s="1">
        <v>0</v>
      </c>
      <c r="AE156" s="34">
        <v>0</v>
      </c>
      <c r="AF156" s="3">
        <v>0</v>
      </c>
      <c r="AG156" s="2">
        <v>0</v>
      </c>
      <c r="AH156" s="1">
        <v>0</v>
      </c>
      <c r="AI156" s="1">
        <v>0</v>
      </c>
      <c r="AJ156" s="1">
        <v>0</v>
      </c>
      <c r="AK156" s="1">
        <v>0</v>
      </c>
    </row>
    <row r="157" spans="7:37" x14ac:dyDescent="0.25">
      <c r="G157" s="10"/>
      <c r="H157" s="9"/>
      <c r="I157" s="8"/>
      <c r="J157" s="7" t="s">
        <v>19</v>
      </c>
      <c r="K157" s="4">
        <v>76676</v>
      </c>
      <c r="L157" s="1">
        <v>76676</v>
      </c>
      <c r="M157" s="1">
        <v>76676</v>
      </c>
      <c r="N157" s="1">
        <v>0</v>
      </c>
      <c r="O157" s="1">
        <v>0</v>
      </c>
      <c r="P157" s="6">
        <v>78812</v>
      </c>
      <c r="Q157" s="5">
        <v>42.327674753032618</v>
      </c>
      <c r="R157" s="4">
        <v>81034</v>
      </c>
      <c r="S157" s="1">
        <v>81034</v>
      </c>
      <c r="T157" s="1">
        <v>81034</v>
      </c>
      <c r="U157" s="34">
        <v>0</v>
      </c>
      <c r="V157" s="3">
        <v>0</v>
      </c>
      <c r="W157" s="4">
        <v>0</v>
      </c>
      <c r="X157" s="1">
        <v>0</v>
      </c>
      <c r="Y157" s="1">
        <v>0</v>
      </c>
      <c r="Z157" s="34">
        <v>0</v>
      </c>
      <c r="AA157" s="3">
        <v>0</v>
      </c>
      <c r="AB157" s="4">
        <v>0</v>
      </c>
      <c r="AC157" s="1">
        <v>0</v>
      </c>
      <c r="AD157" s="1">
        <v>0</v>
      </c>
      <c r="AE157" s="34">
        <v>0</v>
      </c>
      <c r="AF157" s="3">
        <v>0</v>
      </c>
      <c r="AG157" s="2">
        <v>0</v>
      </c>
      <c r="AH157" s="1">
        <v>0</v>
      </c>
      <c r="AI157" s="1">
        <v>0</v>
      </c>
      <c r="AJ157" s="1">
        <v>0</v>
      </c>
      <c r="AK157" s="1">
        <v>0</v>
      </c>
    </row>
    <row r="158" spans="7:37" x14ac:dyDescent="0.25">
      <c r="G158" s="10"/>
      <c r="H158" s="9"/>
      <c r="I158" s="8"/>
      <c r="J158" s="7" t="s">
        <v>18</v>
      </c>
      <c r="K158" s="4">
        <v>73</v>
      </c>
      <c r="L158" s="1">
        <v>73</v>
      </c>
      <c r="M158" s="1">
        <v>73</v>
      </c>
      <c r="N158" s="1">
        <v>0</v>
      </c>
      <c r="O158" s="1">
        <v>0</v>
      </c>
      <c r="P158" s="6">
        <v>74</v>
      </c>
      <c r="Q158" s="5">
        <v>0.1332074832171202</v>
      </c>
      <c r="R158" s="4">
        <v>55</v>
      </c>
      <c r="S158" s="1">
        <v>55</v>
      </c>
      <c r="T158" s="1">
        <v>55</v>
      </c>
      <c r="U158" s="34">
        <v>0</v>
      </c>
      <c r="V158" s="3">
        <v>0</v>
      </c>
      <c r="W158" s="4">
        <v>0</v>
      </c>
      <c r="X158" s="1">
        <v>0</v>
      </c>
      <c r="Y158" s="1">
        <v>0</v>
      </c>
      <c r="Z158" s="34">
        <v>0</v>
      </c>
      <c r="AA158" s="3">
        <v>0</v>
      </c>
      <c r="AB158" s="4">
        <v>0</v>
      </c>
      <c r="AC158" s="1">
        <v>0</v>
      </c>
      <c r="AD158" s="1">
        <v>0</v>
      </c>
      <c r="AE158" s="34">
        <v>0</v>
      </c>
      <c r="AF158" s="3">
        <v>0</v>
      </c>
      <c r="AG158" s="2">
        <v>0</v>
      </c>
      <c r="AH158" s="1">
        <v>0</v>
      </c>
      <c r="AI158" s="1">
        <v>0</v>
      </c>
      <c r="AJ158" s="1">
        <v>0</v>
      </c>
      <c r="AK158" s="1">
        <v>0</v>
      </c>
    </row>
    <row r="159" spans="7:37" x14ac:dyDescent="0.25">
      <c r="G159" s="10"/>
      <c r="H159" s="9"/>
      <c r="I159" s="8"/>
      <c r="J159" s="7" t="s">
        <v>17</v>
      </c>
      <c r="K159" s="4">
        <v>11095</v>
      </c>
      <c r="L159" s="1">
        <v>11095</v>
      </c>
      <c r="M159" s="1">
        <v>11095</v>
      </c>
      <c r="N159" s="1">
        <v>0</v>
      </c>
      <c r="O159" s="1">
        <v>0</v>
      </c>
      <c r="P159" s="6">
        <v>11109</v>
      </c>
      <c r="Q159" s="5">
        <v>0.8842592891305685</v>
      </c>
      <c r="R159" s="4">
        <v>514</v>
      </c>
      <c r="S159" s="1">
        <v>514</v>
      </c>
      <c r="T159" s="1">
        <v>514</v>
      </c>
      <c r="U159" s="34">
        <v>0</v>
      </c>
      <c r="V159" s="3">
        <v>0</v>
      </c>
      <c r="W159" s="4">
        <v>0</v>
      </c>
      <c r="X159" s="1">
        <v>0</v>
      </c>
      <c r="Y159" s="1">
        <v>0</v>
      </c>
      <c r="Z159" s="34">
        <v>0</v>
      </c>
      <c r="AA159" s="3">
        <v>0</v>
      </c>
      <c r="AB159" s="4">
        <v>0</v>
      </c>
      <c r="AC159" s="1">
        <v>0</v>
      </c>
      <c r="AD159" s="1">
        <v>0</v>
      </c>
      <c r="AE159" s="34">
        <v>0</v>
      </c>
      <c r="AF159" s="3">
        <v>0</v>
      </c>
      <c r="AG159" s="2">
        <v>0</v>
      </c>
      <c r="AH159" s="1">
        <v>0</v>
      </c>
      <c r="AI159" s="1">
        <v>0</v>
      </c>
      <c r="AJ159" s="1">
        <v>0</v>
      </c>
      <c r="AK159" s="1">
        <v>0</v>
      </c>
    </row>
    <row r="160" spans="7:37" x14ac:dyDescent="0.25">
      <c r="G160" s="10"/>
      <c r="H160" s="9"/>
      <c r="I160" s="8"/>
      <c r="J160" s="7" t="s">
        <v>16</v>
      </c>
      <c r="K160" s="4">
        <v>122</v>
      </c>
      <c r="L160" s="1">
        <v>122</v>
      </c>
      <c r="M160" s="1">
        <v>122</v>
      </c>
      <c r="N160" s="1">
        <v>0</v>
      </c>
      <c r="O160" s="1">
        <v>0</v>
      </c>
      <c r="P160" s="6">
        <v>137</v>
      </c>
      <c r="Q160" s="5">
        <v>0.2344460301101208</v>
      </c>
      <c r="R160" s="4">
        <v>285</v>
      </c>
      <c r="S160" s="1">
        <v>285</v>
      </c>
      <c r="T160" s="1">
        <v>285</v>
      </c>
      <c r="U160" s="34">
        <v>0</v>
      </c>
      <c r="V160" s="3">
        <v>0</v>
      </c>
      <c r="W160" s="4">
        <v>0</v>
      </c>
      <c r="X160" s="1">
        <v>0</v>
      </c>
      <c r="Y160" s="1">
        <v>0</v>
      </c>
      <c r="Z160" s="34">
        <v>0</v>
      </c>
      <c r="AA160" s="3">
        <v>0</v>
      </c>
      <c r="AB160" s="4">
        <v>0</v>
      </c>
      <c r="AC160" s="1">
        <v>0</v>
      </c>
      <c r="AD160" s="1">
        <v>0</v>
      </c>
      <c r="AE160" s="34">
        <v>0</v>
      </c>
      <c r="AF160" s="3">
        <v>0</v>
      </c>
      <c r="AG160" s="2">
        <v>0</v>
      </c>
      <c r="AH160" s="1">
        <v>0</v>
      </c>
      <c r="AI160" s="1">
        <v>0</v>
      </c>
      <c r="AJ160" s="1">
        <v>0</v>
      </c>
      <c r="AK160" s="1">
        <v>0</v>
      </c>
    </row>
    <row r="161" spans="7:37" x14ac:dyDescent="0.25">
      <c r="G161" s="10"/>
      <c r="H161" s="9"/>
      <c r="I161" s="8"/>
      <c r="J161" s="7" t="s">
        <v>15</v>
      </c>
      <c r="K161" s="4">
        <v>1408</v>
      </c>
      <c r="L161" s="1">
        <v>1408</v>
      </c>
      <c r="M161" s="1">
        <v>1408</v>
      </c>
      <c r="N161" s="1">
        <v>0</v>
      </c>
      <c r="O161" s="1">
        <v>0</v>
      </c>
      <c r="P161" s="6">
        <v>1418</v>
      </c>
      <c r="Q161" s="5">
        <v>0.27626771759241819</v>
      </c>
      <c r="R161" s="4">
        <v>1706</v>
      </c>
      <c r="S161" s="1">
        <v>1706</v>
      </c>
      <c r="T161" s="1">
        <v>1706</v>
      </c>
      <c r="U161" s="34">
        <v>0</v>
      </c>
      <c r="V161" s="3">
        <v>0</v>
      </c>
      <c r="W161" s="4">
        <v>0</v>
      </c>
      <c r="X161" s="1">
        <v>0</v>
      </c>
      <c r="Y161" s="1">
        <v>0</v>
      </c>
      <c r="Z161" s="34">
        <v>0</v>
      </c>
      <c r="AA161" s="3">
        <v>0</v>
      </c>
      <c r="AB161" s="4">
        <v>0</v>
      </c>
      <c r="AC161" s="1">
        <v>0</v>
      </c>
      <c r="AD161" s="1">
        <v>0</v>
      </c>
      <c r="AE161" s="34">
        <v>0</v>
      </c>
      <c r="AF161" s="3">
        <v>0</v>
      </c>
      <c r="AG161" s="2">
        <v>0</v>
      </c>
      <c r="AH161" s="1">
        <v>0</v>
      </c>
      <c r="AI161" s="1">
        <v>0</v>
      </c>
      <c r="AJ161" s="1">
        <v>0</v>
      </c>
      <c r="AK161" s="1">
        <v>0</v>
      </c>
    </row>
    <row r="162" spans="7:37" x14ac:dyDescent="0.25">
      <c r="G162" s="10"/>
      <c r="H162" s="9"/>
      <c r="I162" s="8"/>
      <c r="J162" s="7" t="s">
        <v>14</v>
      </c>
      <c r="K162" s="4">
        <v>1560</v>
      </c>
      <c r="L162" s="1">
        <v>1560</v>
      </c>
      <c r="M162" s="1">
        <v>1560</v>
      </c>
      <c r="N162" s="1">
        <v>0</v>
      </c>
      <c r="O162" s="1">
        <v>0</v>
      </c>
      <c r="P162" s="6">
        <v>1576</v>
      </c>
      <c r="Q162" s="5">
        <v>0.68992297165095806</v>
      </c>
      <c r="R162" s="4">
        <v>2475</v>
      </c>
      <c r="S162" s="1">
        <v>2475</v>
      </c>
      <c r="T162" s="1">
        <v>2475</v>
      </c>
      <c r="U162" s="34">
        <v>0</v>
      </c>
      <c r="V162" s="3">
        <v>0</v>
      </c>
      <c r="W162" s="4">
        <v>0</v>
      </c>
      <c r="X162" s="1">
        <v>0</v>
      </c>
      <c r="Y162" s="1">
        <v>0</v>
      </c>
      <c r="Z162" s="34">
        <v>0</v>
      </c>
      <c r="AA162" s="3">
        <v>0</v>
      </c>
      <c r="AB162" s="4">
        <v>0</v>
      </c>
      <c r="AC162" s="1">
        <v>0</v>
      </c>
      <c r="AD162" s="1">
        <v>0</v>
      </c>
      <c r="AE162" s="34">
        <v>0</v>
      </c>
      <c r="AF162" s="3">
        <v>0</v>
      </c>
      <c r="AG162" s="2">
        <v>0</v>
      </c>
      <c r="AH162" s="1">
        <v>0</v>
      </c>
      <c r="AI162" s="1">
        <v>0</v>
      </c>
      <c r="AJ162" s="1">
        <v>0</v>
      </c>
      <c r="AK162" s="1">
        <v>0</v>
      </c>
    </row>
    <row r="163" spans="7:37" x14ac:dyDescent="0.25">
      <c r="G163" s="10"/>
      <c r="H163" s="9"/>
      <c r="I163" s="8"/>
      <c r="J163" s="7" t="s">
        <v>13</v>
      </c>
      <c r="K163" s="4">
        <v>9</v>
      </c>
      <c r="L163" s="1">
        <v>9</v>
      </c>
      <c r="M163" s="1">
        <v>9</v>
      </c>
      <c r="N163" s="1">
        <v>0</v>
      </c>
      <c r="O163" s="1">
        <v>0</v>
      </c>
      <c r="P163" s="6">
        <v>10</v>
      </c>
      <c r="Q163" s="5">
        <v>2.5281878188252449E-3</v>
      </c>
      <c r="R163" s="4">
        <v>23</v>
      </c>
      <c r="S163" s="1">
        <v>23</v>
      </c>
      <c r="T163" s="1">
        <v>23</v>
      </c>
      <c r="U163" s="34">
        <v>0</v>
      </c>
      <c r="V163" s="3">
        <v>0</v>
      </c>
      <c r="W163" s="4">
        <v>0</v>
      </c>
      <c r="X163" s="1">
        <v>0</v>
      </c>
      <c r="Y163" s="1">
        <v>0</v>
      </c>
      <c r="Z163" s="34">
        <v>0</v>
      </c>
      <c r="AA163" s="3">
        <v>0</v>
      </c>
      <c r="AB163" s="4">
        <v>0</v>
      </c>
      <c r="AC163" s="1">
        <v>0</v>
      </c>
      <c r="AD163" s="1">
        <v>0</v>
      </c>
      <c r="AE163" s="34">
        <v>0</v>
      </c>
      <c r="AF163" s="3">
        <v>0</v>
      </c>
      <c r="AG163" s="2">
        <v>0</v>
      </c>
      <c r="AH163" s="1">
        <v>0</v>
      </c>
      <c r="AI163" s="1">
        <v>0</v>
      </c>
      <c r="AJ163" s="1">
        <v>0</v>
      </c>
      <c r="AK163" s="1">
        <v>0</v>
      </c>
    </row>
    <row r="164" spans="7:37" x14ac:dyDescent="0.25">
      <c r="G164" s="10"/>
      <c r="H164" s="9"/>
      <c r="I164" s="8"/>
      <c r="J164" s="7" t="s">
        <v>12</v>
      </c>
      <c r="K164" s="4">
        <v>339</v>
      </c>
      <c r="L164" s="1">
        <v>339</v>
      </c>
      <c r="M164" s="1">
        <v>339</v>
      </c>
      <c r="N164" s="1">
        <v>0</v>
      </c>
      <c r="O164" s="1">
        <v>0</v>
      </c>
      <c r="P164" s="6">
        <v>352</v>
      </c>
      <c r="Q164" s="5">
        <v>0.26803676132112741</v>
      </c>
      <c r="R164" s="4">
        <v>638</v>
      </c>
      <c r="S164" s="1">
        <v>638</v>
      </c>
      <c r="T164" s="1">
        <v>638</v>
      </c>
      <c r="U164" s="34">
        <v>0</v>
      </c>
      <c r="V164" s="3">
        <v>0</v>
      </c>
      <c r="W164" s="4">
        <v>0</v>
      </c>
      <c r="X164" s="1">
        <v>0</v>
      </c>
      <c r="Y164" s="1">
        <v>0</v>
      </c>
      <c r="Z164" s="34">
        <v>0</v>
      </c>
      <c r="AA164" s="3">
        <v>0</v>
      </c>
      <c r="AB164" s="4">
        <v>0</v>
      </c>
      <c r="AC164" s="1">
        <v>0</v>
      </c>
      <c r="AD164" s="1">
        <v>0</v>
      </c>
      <c r="AE164" s="34">
        <v>0</v>
      </c>
      <c r="AF164" s="3">
        <v>0</v>
      </c>
      <c r="AG164" s="2">
        <v>0</v>
      </c>
      <c r="AH164" s="1">
        <v>0</v>
      </c>
      <c r="AI164" s="1">
        <v>0</v>
      </c>
      <c r="AJ164" s="1">
        <v>0</v>
      </c>
      <c r="AK164" s="1">
        <v>0</v>
      </c>
    </row>
    <row r="165" spans="7:37" x14ac:dyDescent="0.25">
      <c r="G165" s="10"/>
      <c r="H165" s="9"/>
      <c r="I165" s="8" t="s">
        <v>11</v>
      </c>
      <c r="J165" s="7"/>
      <c r="K165" s="4">
        <v>0</v>
      </c>
      <c r="L165" s="1">
        <v>0</v>
      </c>
      <c r="M165" s="1">
        <v>0</v>
      </c>
      <c r="N165" s="1">
        <v>0</v>
      </c>
      <c r="O165" s="1">
        <v>0</v>
      </c>
      <c r="P165" s="6">
        <v>0</v>
      </c>
      <c r="Q165" s="5">
        <v>0</v>
      </c>
      <c r="R165" s="4">
        <v>4</v>
      </c>
      <c r="S165" s="1">
        <v>4</v>
      </c>
      <c r="T165" s="1">
        <v>4</v>
      </c>
      <c r="U165" s="34">
        <v>0</v>
      </c>
      <c r="V165" s="3">
        <v>0</v>
      </c>
      <c r="W165" s="4">
        <v>0</v>
      </c>
      <c r="X165" s="1">
        <v>0</v>
      </c>
      <c r="Y165" s="1">
        <v>0</v>
      </c>
      <c r="Z165" s="34">
        <v>0</v>
      </c>
      <c r="AA165" s="3">
        <v>0</v>
      </c>
      <c r="AB165" s="4">
        <v>0</v>
      </c>
      <c r="AC165" s="1">
        <v>0</v>
      </c>
      <c r="AD165" s="1">
        <v>0</v>
      </c>
      <c r="AE165" s="34">
        <v>0</v>
      </c>
      <c r="AF165" s="3">
        <v>0</v>
      </c>
      <c r="AG165" s="2">
        <v>0</v>
      </c>
      <c r="AH165" s="1">
        <v>0</v>
      </c>
      <c r="AI165" s="1">
        <v>0</v>
      </c>
      <c r="AJ165" s="1">
        <v>0</v>
      </c>
      <c r="AK165" s="1">
        <v>0</v>
      </c>
    </row>
    <row r="166" spans="7:37" x14ac:dyDescent="0.25">
      <c r="G166" s="10"/>
      <c r="H166" s="9"/>
      <c r="I166" s="8"/>
      <c r="J166" s="7" t="s">
        <v>10</v>
      </c>
      <c r="K166" s="4">
        <v>58</v>
      </c>
      <c r="L166" s="1">
        <v>58</v>
      </c>
      <c r="M166" s="1">
        <v>58</v>
      </c>
      <c r="N166" s="1">
        <v>0</v>
      </c>
      <c r="O166" s="1">
        <v>0</v>
      </c>
      <c r="P166" s="6">
        <v>58</v>
      </c>
      <c r="Q166" s="5">
        <v>0.69207361433655024</v>
      </c>
      <c r="R166" s="4">
        <v>0</v>
      </c>
      <c r="S166" s="1">
        <v>0</v>
      </c>
      <c r="T166" s="1">
        <v>0</v>
      </c>
      <c r="U166" s="34">
        <v>0</v>
      </c>
      <c r="V166" s="3">
        <v>0</v>
      </c>
      <c r="W166" s="4">
        <v>0</v>
      </c>
      <c r="X166" s="1">
        <v>0</v>
      </c>
      <c r="Y166" s="1">
        <v>0</v>
      </c>
      <c r="Z166" s="34">
        <v>0</v>
      </c>
      <c r="AA166" s="3">
        <v>0</v>
      </c>
      <c r="AB166" s="4">
        <v>0</v>
      </c>
      <c r="AC166" s="1">
        <v>0</v>
      </c>
      <c r="AD166" s="1">
        <v>0</v>
      </c>
      <c r="AE166" s="34">
        <v>0</v>
      </c>
      <c r="AF166" s="3">
        <v>0</v>
      </c>
      <c r="AG166" s="2">
        <v>0</v>
      </c>
      <c r="AH166" s="1">
        <v>0</v>
      </c>
      <c r="AI166" s="1">
        <v>0</v>
      </c>
      <c r="AJ166" s="1">
        <v>0</v>
      </c>
      <c r="AK166" s="1">
        <v>0</v>
      </c>
    </row>
    <row r="167" spans="7:37" x14ac:dyDescent="0.25">
      <c r="G167" s="10"/>
      <c r="H167" s="9"/>
      <c r="I167" s="8"/>
      <c r="J167" s="7" t="s">
        <v>9</v>
      </c>
      <c r="K167" s="4">
        <v>1786</v>
      </c>
      <c r="L167" s="1">
        <v>1786</v>
      </c>
      <c r="M167" s="1">
        <v>1786</v>
      </c>
      <c r="N167" s="1">
        <v>0</v>
      </c>
      <c r="O167" s="1">
        <v>0</v>
      </c>
      <c r="P167" s="6">
        <v>1833</v>
      </c>
      <c r="Q167" s="5">
        <v>22.389359226450321</v>
      </c>
      <c r="R167" s="4">
        <v>0</v>
      </c>
      <c r="S167" s="1">
        <v>0</v>
      </c>
      <c r="T167" s="1">
        <v>0</v>
      </c>
      <c r="U167" s="34">
        <v>0</v>
      </c>
      <c r="V167" s="3">
        <v>0</v>
      </c>
      <c r="W167" s="4">
        <v>0</v>
      </c>
      <c r="X167" s="1">
        <v>0</v>
      </c>
      <c r="Y167" s="1">
        <v>0</v>
      </c>
      <c r="Z167" s="34">
        <v>0</v>
      </c>
      <c r="AA167" s="3">
        <v>0</v>
      </c>
      <c r="AB167" s="4">
        <v>0</v>
      </c>
      <c r="AC167" s="1">
        <v>0</v>
      </c>
      <c r="AD167" s="1">
        <v>0</v>
      </c>
      <c r="AE167" s="34">
        <v>0</v>
      </c>
      <c r="AF167" s="3">
        <v>0</v>
      </c>
      <c r="AG167" s="2">
        <v>0</v>
      </c>
      <c r="AH167" s="1">
        <v>0</v>
      </c>
      <c r="AI167" s="1">
        <v>0</v>
      </c>
      <c r="AJ167" s="1">
        <v>0</v>
      </c>
      <c r="AK167" s="1">
        <v>0</v>
      </c>
    </row>
    <row r="168" spans="7:37" x14ac:dyDescent="0.25">
      <c r="G168" s="10"/>
      <c r="H168" s="9"/>
      <c r="I168" s="8"/>
      <c r="J168" s="7" t="s">
        <v>8</v>
      </c>
      <c r="K168" s="4">
        <v>144</v>
      </c>
      <c r="L168" s="1">
        <v>144</v>
      </c>
      <c r="M168" s="1">
        <v>144</v>
      </c>
      <c r="N168" s="1">
        <v>0</v>
      </c>
      <c r="O168" s="1">
        <v>0</v>
      </c>
      <c r="P168" s="6">
        <v>146</v>
      </c>
      <c r="Q168" s="5">
        <v>0.88233265560120344</v>
      </c>
      <c r="R168" s="4">
        <v>0</v>
      </c>
      <c r="S168" s="1">
        <v>0</v>
      </c>
      <c r="T168" s="1">
        <v>0</v>
      </c>
      <c r="U168" s="34">
        <v>0</v>
      </c>
      <c r="V168" s="3">
        <v>0</v>
      </c>
      <c r="W168" s="4">
        <v>0</v>
      </c>
      <c r="X168" s="1">
        <v>0</v>
      </c>
      <c r="Y168" s="1">
        <v>0</v>
      </c>
      <c r="Z168" s="34">
        <v>0</v>
      </c>
      <c r="AA168" s="3">
        <v>0</v>
      </c>
      <c r="AB168" s="4">
        <v>0</v>
      </c>
      <c r="AC168" s="1">
        <v>0</v>
      </c>
      <c r="AD168" s="1">
        <v>0</v>
      </c>
      <c r="AE168" s="34">
        <v>0</v>
      </c>
      <c r="AF168" s="3">
        <v>0</v>
      </c>
      <c r="AG168" s="2">
        <v>0</v>
      </c>
      <c r="AH168" s="1">
        <v>0</v>
      </c>
      <c r="AI168" s="1">
        <v>0</v>
      </c>
      <c r="AJ168" s="1">
        <v>0</v>
      </c>
      <c r="AK168" s="1">
        <v>0</v>
      </c>
    </row>
    <row r="169" spans="7:37" x14ac:dyDescent="0.25">
      <c r="G169" s="10"/>
      <c r="H169" s="9"/>
      <c r="I169" s="8"/>
      <c r="J169" s="7" t="s">
        <v>7</v>
      </c>
      <c r="K169" s="4">
        <v>243</v>
      </c>
      <c r="L169" s="1">
        <v>243</v>
      </c>
      <c r="M169" s="1">
        <v>243</v>
      </c>
      <c r="N169" s="1">
        <v>0</v>
      </c>
      <c r="O169" s="1">
        <v>0</v>
      </c>
      <c r="P169" s="6">
        <v>256</v>
      </c>
      <c r="Q169" s="5">
        <v>4.607337431050837</v>
      </c>
      <c r="R169" s="4">
        <v>0</v>
      </c>
      <c r="S169" s="1">
        <v>0</v>
      </c>
      <c r="T169" s="1">
        <v>0</v>
      </c>
      <c r="U169" s="34">
        <v>0</v>
      </c>
      <c r="V169" s="3">
        <v>0</v>
      </c>
      <c r="W169" s="4">
        <v>0</v>
      </c>
      <c r="X169" s="1">
        <v>0</v>
      </c>
      <c r="Y169" s="1">
        <v>0</v>
      </c>
      <c r="Z169" s="34">
        <v>0</v>
      </c>
      <c r="AA169" s="3">
        <v>0</v>
      </c>
      <c r="AB169" s="4">
        <v>0</v>
      </c>
      <c r="AC169" s="1">
        <v>0</v>
      </c>
      <c r="AD169" s="1">
        <v>0</v>
      </c>
      <c r="AE169" s="34">
        <v>0</v>
      </c>
      <c r="AF169" s="3">
        <v>0</v>
      </c>
      <c r="AG169" s="2">
        <v>0</v>
      </c>
      <c r="AH169" s="1">
        <v>0</v>
      </c>
      <c r="AI169" s="1">
        <v>0</v>
      </c>
      <c r="AJ169" s="1">
        <v>0</v>
      </c>
      <c r="AK169" s="1">
        <v>0</v>
      </c>
    </row>
    <row r="170" spans="7:37" x14ac:dyDescent="0.25">
      <c r="G170" s="10"/>
      <c r="H170" s="9"/>
      <c r="I170" s="8" t="s">
        <v>6</v>
      </c>
      <c r="J170" s="7"/>
      <c r="K170" s="4">
        <v>0</v>
      </c>
      <c r="L170" s="1">
        <v>0</v>
      </c>
      <c r="M170" s="1">
        <v>0</v>
      </c>
      <c r="N170" s="1">
        <v>0</v>
      </c>
      <c r="O170" s="1">
        <v>0</v>
      </c>
      <c r="P170" s="6">
        <v>0</v>
      </c>
      <c r="Q170" s="5">
        <v>0</v>
      </c>
      <c r="R170" s="4">
        <v>0</v>
      </c>
      <c r="S170" s="1">
        <v>0</v>
      </c>
      <c r="T170" s="1">
        <v>0</v>
      </c>
      <c r="U170" s="34">
        <v>0</v>
      </c>
      <c r="V170" s="3">
        <v>0</v>
      </c>
      <c r="W170" s="4">
        <v>0</v>
      </c>
      <c r="X170" s="1">
        <v>0</v>
      </c>
      <c r="Y170" s="1">
        <v>0</v>
      </c>
      <c r="Z170" s="34">
        <v>0</v>
      </c>
      <c r="AA170" s="3">
        <v>0</v>
      </c>
      <c r="AB170" s="4">
        <v>0</v>
      </c>
      <c r="AC170" s="1">
        <v>0</v>
      </c>
      <c r="AD170" s="1">
        <v>0</v>
      </c>
      <c r="AE170" s="34">
        <v>0</v>
      </c>
      <c r="AF170" s="3">
        <v>0</v>
      </c>
      <c r="AG170" s="2">
        <v>0</v>
      </c>
      <c r="AH170" s="1">
        <v>0</v>
      </c>
      <c r="AI170" s="1">
        <v>0</v>
      </c>
      <c r="AJ170" s="1">
        <v>0</v>
      </c>
      <c r="AK170" s="1">
        <v>0</v>
      </c>
    </row>
    <row r="171" spans="7:37" x14ac:dyDescent="0.25">
      <c r="G171" s="10"/>
      <c r="H171" s="9"/>
      <c r="I171" s="8" t="s">
        <v>5</v>
      </c>
      <c r="J171" s="7"/>
      <c r="K171" s="4">
        <v>0</v>
      </c>
      <c r="L171" s="1">
        <v>0</v>
      </c>
      <c r="M171" s="1">
        <v>0</v>
      </c>
      <c r="N171" s="1">
        <v>0</v>
      </c>
      <c r="O171" s="1">
        <v>0</v>
      </c>
      <c r="P171" s="6">
        <v>0</v>
      </c>
      <c r="Q171" s="5">
        <v>0</v>
      </c>
      <c r="R171" s="4">
        <v>5</v>
      </c>
      <c r="S171" s="1">
        <v>5</v>
      </c>
      <c r="T171" s="1">
        <v>5</v>
      </c>
      <c r="U171" s="34">
        <v>0</v>
      </c>
      <c r="V171" s="3">
        <v>0</v>
      </c>
      <c r="W171" s="4">
        <v>0</v>
      </c>
      <c r="X171" s="1">
        <v>0</v>
      </c>
      <c r="Y171" s="1">
        <v>0</v>
      </c>
      <c r="Z171" s="34">
        <v>0</v>
      </c>
      <c r="AA171" s="3">
        <v>0</v>
      </c>
      <c r="AB171" s="4">
        <v>0</v>
      </c>
      <c r="AC171" s="1">
        <v>0</v>
      </c>
      <c r="AD171" s="1">
        <v>0</v>
      </c>
      <c r="AE171" s="34">
        <v>0</v>
      </c>
      <c r="AF171" s="3">
        <v>0</v>
      </c>
      <c r="AG171" s="2">
        <v>0</v>
      </c>
      <c r="AH171" s="1">
        <v>0</v>
      </c>
      <c r="AI171" s="1">
        <v>0</v>
      </c>
      <c r="AJ171" s="1">
        <v>0</v>
      </c>
      <c r="AK171" s="1">
        <v>0</v>
      </c>
    </row>
    <row r="172" spans="7:37" x14ac:dyDescent="0.25">
      <c r="G172" s="10"/>
      <c r="H172" s="9"/>
      <c r="I172" s="8"/>
      <c r="J172" s="7" t="s">
        <v>4</v>
      </c>
      <c r="K172" s="4">
        <v>8</v>
      </c>
      <c r="L172" s="1">
        <v>8</v>
      </c>
      <c r="M172" s="1">
        <v>8</v>
      </c>
      <c r="N172" s="1">
        <v>0</v>
      </c>
      <c r="O172" s="1">
        <v>0</v>
      </c>
      <c r="P172" s="6">
        <v>8</v>
      </c>
      <c r="Q172" s="5">
        <v>1.8504122272133829E-3</v>
      </c>
      <c r="R172" s="4">
        <v>8</v>
      </c>
      <c r="S172" s="1">
        <v>8</v>
      </c>
      <c r="T172" s="1">
        <v>8</v>
      </c>
      <c r="U172" s="34">
        <v>0</v>
      </c>
      <c r="V172" s="3">
        <v>0</v>
      </c>
      <c r="W172" s="4">
        <v>0</v>
      </c>
      <c r="X172" s="1">
        <v>0</v>
      </c>
      <c r="Y172" s="1">
        <v>0</v>
      </c>
      <c r="Z172" s="34">
        <v>0</v>
      </c>
      <c r="AA172" s="3">
        <v>0</v>
      </c>
      <c r="AB172" s="4">
        <v>0</v>
      </c>
      <c r="AC172" s="1">
        <v>0</v>
      </c>
      <c r="AD172" s="1">
        <v>0</v>
      </c>
      <c r="AE172" s="34">
        <v>0</v>
      </c>
      <c r="AF172" s="3">
        <v>0</v>
      </c>
      <c r="AG172" s="2">
        <v>0</v>
      </c>
      <c r="AH172" s="1">
        <v>0</v>
      </c>
      <c r="AI172" s="1">
        <v>0</v>
      </c>
      <c r="AJ172" s="1">
        <v>0</v>
      </c>
      <c r="AK172" s="1">
        <v>0</v>
      </c>
    </row>
    <row r="173" spans="7:37" x14ac:dyDescent="0.25">
      <c r="G173" s="10"/>
      <c r="H173" s="9"/>
      <c r="I173" s="8"/>
      <c r="J173" s="7" t="s">
        <v>3</v>
      </c>
      <c r="K173" s="4">
        <v>15</v>
      </c>
      <c r="L173" s="1">
        <v>15</v>
      </c>
      <c r="M173" s="1">
        <v>15</v>
      </c>
      <c r="N173" s="1">
        <v>0</v>
      </c>
      <c r="O173" s="1">
        <v>0</v>
      </c>
      <c r="P173" s="6">
        <v>15</v>
      </c>
      <c r="Q173" s="5">
        <v>2.0197266712784771E-3</v>
      </c>
      <c r="R173" s="4">
        <v>8</v>
      </c>
      <c r="S173" s="1">
        <v>8</v>
      </c>
      <c r="T173" s="1">
        <v>8</v>
      </c>
      <c r="U173" s="34">
        <v>0</v>
      </c>
      <c r="V173" s="3">
        <v>0</v>
      </c>
      <c r="W173" s="4">
        <v>0</v>
      </c>
      <c r="X173" s="1">
        <v>0</v>
      </c>
      <c r="Y173" s="1">
        <v>0</v>
      </c>
      <c r="Z173" s="34">
        <v>0</v>
      </c>
      <c r="AA173" s="3">
        <v>0</v>
      </c>
      <c r="AB173" s="4">
        <v>0</v>
      </c>
      <c r="AC173" s="1">
        <v>0</v>
      </c>
      <c r="AD173" s="1">
        <v>0</v>
      </c>
      <c r="AE173" s="34">
        <v>0</v>
      </c>
      <c r="AF173" s="3">
        <v>0</v>
      </c>
      <c r="AG173" s="2">
        <v>0</v>
      </c>
      <c r="AH173" s="1">
        <v>0</v>
      </c>
      <c r="AI173" s="1">
        <v>0</v>
      </c>
      <c r="AJ173" s="1">
        <v>0</v>
      </c>
      <c r="AK173" s="1">
        <v>0</v>
      </c>
    </row>
    <row r="174" spans="7:37" x14ac:dyDescent="0.25">
      <c r="G174" s="10"/>
      <c r="H174" s="9"/>
      <c r="I174" s="8"/>
      <c r="J174" s="7" t="s">
        <v>2</v>
      </c>
      <c r="K174" s="4">
        <v>23</v>
      </c>
      <c r="L174" s="1">
        <v>23</v>
      </c>
      <c r="M174" s="1">
        <v>23</v>
      </c>
      <c r="N174" s="1">
        <v>0</v>
      </c>
      <c r="O174" s="1">
        <v>0</v>
      </c>
      <c r="P174" s="6">
        <v>23</v>
      </c>
      <c r="Q174" s="5">
        <v>2.1783923730254169E-3</v>
      </c>
      <c r="R174" s="4">
        <v>8</v>
      </c>
      <c r="S174" s="1">
        <v>8</v>
      </c>
      <c r="T174" s="1">
        <v>8</v>
      </c>
      <c r="U174" s="34">
        <v>0</v>
      </c>
      <c r="V174" s="3">
        <v>0</v>
      </c>
      <c r="W174" s="4">
        <v>0</v>
      </c>
      <c r="X174" s="1">
        <v>0</v>
      </c>
      <c r="Y174" s="1">
        <v>0</v>
      </c>
      <c r="Z174" s="34">
        <v>0</v>
      </c>
      <c r="AA174" s="3">
        <v>0</v>
      </c>
      <c r="AB174" s="4">
        <v>0</v>
      </c>
      <c r="AC174" s="1">
        <v>0</v>
      </c>
      <c r="AD174" s="1">
        <v>0</v>
      </c>
      <c r="AE174" s="34">
        <v>0</v>
      </c>
      <c r="AF174" s="3">
        <v>0</v>
      </c>
      <c r="AG174" s="2">
        <v>0</v>
      </c>
      <c r="AH174" s="1">
        <v>0</v>
      </c>
      <c r="AI174" s="1">
        <v>0</v>
      </c>
      <c r="AJ174" s="1">
        <v>0</v>
      </c>
      <c r="AK174" s="1">
        <v>0</v>
      </c>
    </row>
    <row r="175" spans="7:37" x14ac:dyDescent="0.25">
      <c r="G175" s="10"/>
      <c r="H175" s="9"/>
      <c r="I175" s="8"/>
      <c r="J175" s="7" t="s">
        <v>1</v>
      </c>
      <c r="K175" s="4">
        <v>18</v>
      </c>
      <c r="L175" s="1">
        <v>18</v>
      </c>
      <c r="M175" s="1">
        <v>18</v>
      </c>
      <c r="N175" s="1">
        <v>0</v>
      </c>
      <c r="O175" s="1">
        <v>0</v>
      </c>
      <c r="P175" s="6">
        <v>18</v>
      </c>
      <c r="Q175" s="5">
        <v>2.554426901042461E-3</v>
      </c>
      <c r="R175" s="4">
        <v>8</v>
      </c>
      <c r="S175" s="1">
        <v>8</v>
      </c>
      <c r="T175" s="1">
        <v>8</v>
      </c>
      <c r="U175" s="34">
        <v>0</v>
      </c>
      <c r="V175" s="3">
        <v>0</v>
      </c>
      <c r="W175" s="4">
        <v>0</v>
      </c>
      <c r="X175" s="1">
        <v>0</v>
      </c>
      <c r="Y175" s="1">
        <v>0</v>
      </c>
      <c r="Z175" s="34">
        <v>0</v>
      </c>
      <c r="AA175" s="3">
        <v>0</v>
      </c>
      <c r="AB175" s="4">
        <v>0</v>
      </c>
      <c r="AC175" s="1">
        <v>0</v>
      </c>
      <c r="AD175" s="1">
        <v>0</v>
      </c>
      <c r="AE175" s="34">
        <v>0</v>
      </c>
      <c r="AF175" s="3">
        <v>0</v>
      </c>
      <c r="AG175" s="2">
        <v>0</v>
      </c>
      <c r="AH175" s="1">
        <v>0</v>
      </c>
      <c r="AI175" s="1">
        <v>0</v>
      </c>
      <c r="AJ175" s="1">
        <v>0</v>
      </c>
      <c r="AK175" s="1">
        <v>0</v>
      </c>
    </row>
    <row r="176" spans="7:37" x14ac:dyDescent="0.25">
      <c r="G176" s="10"/>
      <c r="H176" s="9"/>
      <c r="I176" s="8"/>
      <c r="J176" s="7" t="s">
        <v>0</v>
      </c>
      <c r="K176" s="4">
        <v>8</v>
      </c>
      <c r="L176" s="1">
        <v>8</v>
      </c>
      <c r="M176" s="1">
        <v>8</v>
      </c>
      <c r="N176" s="1">
        <v>0</v>
      </c>
      <c r="O176" s="1">
        <v>0</v>
      </c>
      <c r="P176" s="6">
        <v>8</v>
      </c>
      <c r="Q176" s="5">
        <v>4.167475737631321E-3</v>
      </c>
      <c r="R176" s="4">
        <v>8</v>
      </c>
      <c r="S176" s="1">
        <v>8</v>
      </c>
      <c r="T176" s="1">
        <v>8</v>
      </c>
      <c r="U176" s="34">
        <v>0</v>
      </c>
      <c r="V176" s="3">
        <v>0</v>
      </c>
      <c r="W176" s="4">
        <v>0</v>
      </c>
      <c r="X176" s="1">
        <v>0</v>
      </c>
      <c r="Y176" s="1">
        <v>0</v>
      </c>
      <c r="Z176" s="34">
        <v>0</v>
      </c>
      <c r="AA176" s="3">
        <v>0</v>
      </c>
      <c r="AB176" s="4">
        <v>0</v>
      </c>
      <c r="AC176" s="1">
        <v>0</v>
      </c>
      <c r="AD176" s="1">
        <v>0</v>
      </c>
      <c r="AE176" s="34">
        <v>0</v>
      </c>
      <c r="AF176" s="3">
        <v>0</v>
      </c>
      <c r="AG176" s="2">
        <v>0</v>
      </c>
      <c r="AH176" s="1">
        <v>0</v>
      </c>
      <c r="AI176" s="1">
        <v>0</v>
      </c>
      <c r="AJ176" s="1">
        <v>0</v>
      </c>
      <c r="AK176" s="1">
        <v>0</v>
      </c>
    </row>
  </sheetData>
  <conditionalFormatting sqref="L5:M8">
    <cfRule type="cellIs" dxfId="1549" priority="20" operator="greaterThan">
      <formula>0</formula>
    </cfRule>
  </conditionalFormatting>
  <conditionalFormatting sqref="S5:U8">
    <cfRule type="cellIs" dxfId="1548" priority="19" operator="greaterThan">
      <formula>0</formula>
    </cfRule>
  </conditionalFormatting>
  <conditionalFormatting sqref="X5:Z8">
    <cfRule type="cellIs" dxfId="1547" priority="18" operator="greaterThan">
      <formula>0</formula>
    </cfRule>
  </conditionalFormatting>
  <conditionalFormatting sqref="AC5:AE8">
    <cfRule type="cellIs" dxfId="1546" priority="17" operator="greaterThan">
      <formula>0</formula>
    </cfRule>
  </conditionalFormatting>
  <conditionalFormatting sqref="AH5:AJ8">
    <cfRule type="cellIs" dxfId="1545" priority="16" operator="greaterThan">
      <formula>0</formula>
    </cfRule>
  </conditionalFormatting>
  <conditionalFormatting sqref="L9:M176">
    <cfRule type="cellIs" dxfId="1544" priority="15" operator="greaterThan">
      <formula>0</formula>
    </cfRule>
  </conditionalFormatting>
  <conditionalFormatting sqref="S9:U176">
    <cfRule type="cellIs" dxfId="1543" priority="14" operator="greaterThan">
      <formula>0</formula>
    </cfRule>
  </conditionalFormatting>
  <conditionalFormatting sqref="X9:Z176">
    <cfRule type="cellIs" dxfId="1542" priority="13" operator="greaterThan">
      <formula>0</formula>
    </cfRule>
  </conditionalFormatting>
  <conditionalFormatting sqref="AC9:AE176">
    <cfRule type="cellIs" dxfId="1541" priority="12" operator="greaterThan">
      <formula>0</formula>
    </cfRule>
  </conditionalFormatting>
  <conditionalFormatting sqref="AH9:AJ176">
    <cfRule type="cellIs" dxfId="1540" priority="11" operator="greaterThan">
      <formula>0</formula>
    </cfRule>
  </conditionalFormatting>
  <conditionalFormatting sqref="N5:O176">
    <cfRule type="cellIs" dxfId="1539" priority="10" operator="greaterThan">
      <formula>0</formula>
    </cfRule>
  </conditionalFormatting>
  <conditionalFormatting sqref="V5:V176">
    <cfRule type="cellIs" dxfId="1538" priority="9" operator="greaterThan">
      <formula>0</formula>
    </cfRule>
  </conditionalFormatting>
  <conditionalFormatting sqref="AA5:AA176">
    <cfRule type="cellIs" dxfId="1537" priority="8" operator="greaterThan">
      <formula>0</formula>
    </cfRule>
  </conditionalFormatting>
  <conditionalFormatting sqref="AF5:AF176">
    <cfRule type="cellIs" dxfId="1536" priority="7" operator="greaterThan">
      <formula>0</formula>
    </cfRule>
  </conditionalFormatting>
  <conditionalFormatting sqref="AK5:AK176">
    <cfRule type="cellIs" dxfId="1535" priority="6" operator="greaterThan">
      <formula>0</formula>
    </cfRule>
  </conditionalFormatting>
  <conditionalFormatting sqref="K5:K176">
    <cfRule type="cellIs" dxfId="1534" priority="5" operator="greaterThan">
      <formula>0</formula>
    </cfRule>
  </conditionalFormatting>
  <conditionalFormatting sqref="R5:R176">
    <cfRule type="cellIs" dxfId="1533" priority="4" operator="greaterThan">
      <formula>0</formula>
    </cfRule>
  </conditionalFormatting>
  <conditionalFormatting sqref="W5:W176">
    <cfRule type="cellIs" dxfId="1532" priority="3" operator="greaterThan">
      <formula>0</formula>
    </cfRule>
  </conditionalFormatting>
  <conditionalFormatting sqref="AB5:AB176">
    <cfRule type="cellIs" dxfId="1531" priority="2" operator="greaterThan">
      <formula>0</formula>
    </cfRule>
  </conditionalFormatting>
  <conditionalFormatting sqref="AG5:AG176">
    <cfRule type="cellIs" dxfId="1530" priority="1" operator="greaterThan">
      <formula>0</formula>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9D443-761A-4E13-B404-345F57F16ED0}">
  <dimension ref="B3:Z121"/>
  <sheetViews>
    <sheetView showGridLines="0" topLeftCell="A114" zoomScale="90" zoomScaleNormal="90" workbookViewId="0">
      <selection activeCell="B5" sqref="B5"/>
    </sheetView>
  </sheetViews>
  <sheetFormatPr defaultRowHeight="15" x14ac:dyDescent="0.25"/>
  <cols>
    <col min="2" max="2" width="22.85546875" customWidth="1"/>
    <col min="3" max="3" width="14.28515625" bestFit="1" customWidth="1"/>
    <col min="4" max="4" width="7.140625" bestFit="1" customWidth="1"/>
    <col min="6" max="8" width="6.7109375" customWidth="1"/>
    <col min="9" max="9" width="42.5703125" customWidth="1"/>
    <col min="10" max="12" width="8" bestFit="1" customWidth="1"/>
    <col min="13" max="13" width="8" customWidth="1"/>
    <col min="14" max="14" width="5.140625" bestFit="1" customWidth="1"/>
    <col min="15" max="15" width="9.5703125" bestFit="1" customWidth="1"/>
    <col min="16" max="17" width="7" bestFit="1" customWidth="1"/>
    <col min="18" max="18" width="7" customWidth="1"/>
    <col min="19" max="19" width="5.140625" bestFit="1" customWidth="1"/>
    <col min="20" max="20" width="9.5703125" bestFit="1" customWidth="1"/>
    <col min="21" max="21" width="7" bestFit="1" customWidth="1"/>
    <col min="22" max="22" width="8.42578125" bestFit="1" customWidth="1"/>
    <col min="23" max="24" width="8" bestFit="1" customWidth="1"/>
    <col min="25" max="25" width="8" customWidth="1"/>
    <col min="26" max="26" width="5.140625" bestFit="1" customWidth="1"/>
  </cols>
  <sheetData>
    <row r="3" spans="2:26" x14ac:dyDescent="0.25">
      <c r="J3" s="39">
        <f>SUM(J5:J121)</f>
        <v>2</v>
      </c>
      <c r="K3" s="39">
        <f t="shared" ref="K3:Z3" si="0">SUM(K5:K121)</f>
        <v>0</v>
      </c>
      <c r="L3" s="39">
        <f t="shared" si="0"/>
        <v>0</v>
      </c>
      <c r="M3" s="39">
        <f t="shared" si="0"/>
        <v>0</v>
      </c>
      <c r="N3" s="39">
        <f t="shared" si="0"/>
        <v>0</v>
      </c>
      <c r="O3" s="39">
        <f t="shared" si="0"/>
        <v>115844</v>
      </c>
      <c r="P3" s="39">
        <f t="shared" si="0"/>
        <v>0</v>
      </c>
      <c r="Q3" s="39">
        <f t="shared" si="0"/>
        <v>0</v>
      </c>
      <c r="R3" s="39">
        <f t="shared" si="0"/>
        <v>0</v>
      </c>
      <c r="S3" s="39">
        <f t="shared" si="0"/>
        <v>0</v>
      </c>
      <c r="T3" s="39">
        <f t="shared" si="0"/>
        <v>115845</v>
      </c>
      <c r="U3" s="39">
        <f t="shared" si="0"/>
        <v>186.09615599550307</v>
      </c>
      <c r="V3" s="39">
        <f t="shared" si="0"/>
        <v>17681</v>
      </c>
      <c r="W3" s="39">
        <f t="shared" si="0"/>
        <v>0</v>
      </c>
      <c r="X3" s="39">
        <f t="shared" si="0"/>
        <v>0</v>
      </c>
      <c r="Y3" s="39">
        <f t="shared" si="0"/>
        <v>0</v>
      </c>
      <c r="Z3" s="39">
        <f t="shared" si="0"/>
        <v>0</v>
      </c>
    </row>
    <row r="4" spans="2:26" ht="93" customHeight="1" x14ac:dyDescent="0.25">
      <c r="F4" s="31" t="s">
        <v>471</v>
      </c>
      <c r="G4" s="31" t="s">
        <v>472</v>
      </c>
      <c r="H4" s="31" t="s">
        <v>473</v>
      </c>
      <c r="I4" s="30" t="s">
        <v>474</v>
      </c>
      <c r="J4" s="35" t="s">
        <v>212</v>
      </c>
      <c r="K4" s="36" t="s">
        <v>211</v>
      </c>
      <c r="L4" s="36" t="s">
        <v>210</v>
      </c>
      <c r="M4" s="38" t="s">
        <v>209</v>
      </c>
      <c r="N4" s="37" t="s">
        <v>480</v>
      </c>
      <c r="O4" s="29" t="s">
        <v>126</v>
      </c>
      <c r="P4" s="26" t="s">
        <v>125</v>
      </c>
      <c r="Q4" s="26" t="s">
        <v>124</v>
      </c>
      <c r="R4" s="26" t="s">
        <v>123</v>
      </c>
      <c r="S4" s="26" t="s">
        <v>475</v>
      </c>
      <c r="T4" s="26" t="s">
        <v>122</v>
      </c>
      <c r="U4" s="28" t="s">
        <v>121</v>
      </c>
      <c r="V4" s="29" t="s">
        <v>120</v>
      </c>
      <c r="W4" s="26" t="s">
        <v>119</v>
      </c>
      <c r="X4" s="26" t="s">
        <v>118</v>
      </c>
      <c r="Y4" s="32" t="s">
        <v>117</v>
      </c>
      <c r="Z4" s="28" t="s">
        <v>476</v>
      </c>
    </row>
    <row r="5" spans="2:26" ht="17.25" customHeight="1" x14ac:dyDescent="0.25">
      <c r="B5" s="25"/>
      <c r="C5" s="25" t="s">
        <v>103</v>
      </c>
      <c r="D5" s="25" t="s">
        <v>102</v>
      </c>
      <c r="F5" s="10" t="s">
        <v>208</v>
      </c>
      <c r="G5" s="9"/>
      <c r="H5" s="11"/>
      <c r="I5" s="7"/>
      <c r="J5" s="22">
        <v>0</v>
      </c>
      <c r="K5" s="19">
        <v>0</v>
      </c>
      <c r="L5" s="19">
        <v>0</v>
      </c>
      <c r="M5" s="33">
        <v>0</v>
      </c>
      <c r="N5" s="21">
        <v>0</v>
      </c>
      <c r="O5" s="22">
        <v>4</v>
      </c>
      <c r="P5" s="19">
        <v>0</v>
      </c>
      <c r="Q5" s="19">
        <v>0</v>
      </c>
      <c r="R5" s="19">
        <v>0</v>
      </c>
      <c r="S5" s="19">
        <v>0</v>
      </c>
      <c r="T5" s="24">
        <v>4</v>
      </c>
      <c r="U5" s="23">
        <v>3.7645734846591949E-4</v>
      </c>
      <c r="V5" s="22">
        <v>8</v>
      </c>
      <c r="W5" s="19">
        <v>0</v>
      </c>
      <c r="X5" s="19">
        <v>0</v>
      </c>
      <c r="Y5" s="33">
        <v>0</v>
      </c>
      <c r="Z5" s="21">
        <v>0</v>
      </c>
    </row>
    <row r="6" spans="2:26" x14ac:dyDescent="0.25">
      <c r="B6" s="17" t="s">
        <v>100</v>
      </c>
      <c r="C6" s="1">
        <f>J3+O3+V3</f>
        <v>133527</v>
      </c>
      <c r="D6" s="16"/>
      <c r="F6" s="10"/>
      <c r="G6" s="9" t="s">
        <v>207</v>
      </c>
      <c r="H6" s="8"/>
      <c r="I6" s="7"/>
      <c r="J6" s="22">
        <v>0</v>
      </c>
      <c r="K6" s="19">
        <v>0</v>
      </c>
      <c r="L6" s="19">
        <v>0</v>
      </c>
      <c r="M6" s="33">
        <v>0</v>
      </c>
      <c r="N6" s="21">
        <v>0</v>
      </c>
      <c r="O6" s="22">
        <v>1</v>
      </c>
      <c r="P6" s="19">
        <v>0</v>
      </c>
      <c r="Q6" s="19">
        <v>0</v>
      </c>
      <c r="R6" s="19">
        <v>0</v>
      </c>
      <c r="S6" s="19">
        <v>0</v>
      </c>
      <c r="T6" s="24">
        <v>2</v>
      </c>
      <c r="U6" s="23">
        <v>4.0885992348194122E-5</v>
      </c>
      <c r="V6" s="22">
        <v>0</v>
      </c>
      <c r="W6" s="19">
        <v>0</v>
      </c>
      <c r="X6" s="19">
        <v>0</v>
      </c>
      <c r="Y6" s="33">
        <v>0</v>
      </c>
      <c r="Z6" s="21">
        <v>0</v>
      </c>
    </row>
    <row r="7" spans="2:26" x14ac:dyDescent="0.25">
      <c r="B7" s="17" t="s">
        <v>98</v>
      </c>
      <c r="C7" s="1">
        <f>K3+P3+W3</f>
        <v>0</v>
      </c>
      <c r="D7" s="18">
        <f>C7/$C$6</f>
        <v>0</v>
      </c>
      <c r="F7" s="10"/>
      <c r="G7" s="9" t="s">
        <v>206</v>
      </c>
      <c r="H7" s="8"/>
      <c r="I7" s="7"/>
      <c r="J7" s="22">
        <v>0</v>
      </c>
      <c r="K7" s="19">
        <v>0</v>
      </c>
      <c r="L7" s="19">
        <v>0</v>
      </c>
      <c r="M7" s="33">
        <v>0</v>
      </c>
      <c r="N7" s="21">
        <v>0</v>
      </c>
      <c r="O7" s="22">
        <v>0</v>
      </c>
      <c r="P7" s="19">
        <v>0</v>
      </c>
      <c r="Q7" s="19">
        <v>0</v>
      </c>
      <c r="R7" s="19">
        <v>0</v>
      </c>
      <c r="S7" s="19">
        <v>0</v>
      </c>
      <c r="T7" s="24">
        <v>0</v>
      </c>
      <c r="U7" s="23">
        <v>0</v>
      </c>
      <c r="V7" s="22">
        <v>0</v>
      </c>
      <c r="W7" s="19">
        <v>0</v>
      </c>
      <c r="X7" s="19">
        <v>0</v>
      </c>
      <c r="Y7" s="33">
        <v>0</v>
      </c>
      <c r="Z7" s="21">
        <v>0</v>
      </c>
    </row>
    <row r="8" spans="2:26" x14ac:dyDescent="0.25">
      <c r="B8" s="17" t="s">
        <v>96</v>
      </c>
      <c r="C8" s="1">
        <f>L3+Q3+X3</f>
        <v>0</v>
      </c>
      <c r="D8" s="18">
        <f>C8/$C$6</f>
        <v>0</v>
      </c>
      <c r="F8" s="10"/>
      <c r="G8" s="9" t="s">
        <v>205</v>
      </c>
      <c r="H8" s="8"/>
      <c r="I8" s="7"/>
      <c r="J8" s="22">
        <v>0</v>
      </c>
      <c r="K8" s="19">
        <v>0</v>
      </c>
      <c r="L8" s="19">
        <v>0</v>
      </c>
      <c r="M8" s="33">
        <v>0</v>
      </c>
      <c r="N8" s="21">
        <v>0</v>
      </c>
      <c r="O8" s="22">
        <v>0</v>
      </c>
      <c r="P8" s="19">
        <v>0</v>
      </c>
      <c r="Q8" s="19">
        <v>0</v>
      </c>
      <c r="R8" s="19">
        <v>0</v>
      </c>
      <c r="S8" s="19">
        <v>0</v>
      </c>
      <c r="T8" s="24">
        <v>0</v>
      </c>
      <c r="U8" s="23">
        <v>0</v>
      </c>
      <c r="V8" s="22">
        <v>3</v>
      </c>
      <c r="W8" s="19">
        <v>0</v>
      </c>
      <c r="X8" s="19">
        <v>0</v>
      </c>
      <c r="Y8" s="33">
        <v>0</v>
      </c>
      <c r="Z8" s="21">
        <v>0</v>
      </c>
    </row>
    <row r="9" spans="2:26" x14ac:dyDescent="0.25">
      <c r="B9" s="17" t="s">
        <v>95</v>
      </c>
      <c r="C9" s="1">
        <f>M3+R3+Y3</f>
        <v>0</v>
      </c>
      <c r="D9" s="18">
        <f t="shared" ref="D9:D10" si="1">C9/$C$6</f>
        <v>0</v>
      </c>
      <c r="F9" s="10"/>
      <c r="G9" s="9"/>
      <c r="H9" s="8" t="s">
        <v>204</v>
      </c>
      <c r="I9" s="7"/>
      <c r="J9" s="22">
        <v>0</v>
      </c>
      <c r="K9" s="19">
        <v>0</v>
      </c>
      <c r="L9" s="19">
        <v>0</v>
      </c>
      <c r="M9" s="33">
        <v>0</v>
      </c>
      <c r="N9" s="21">
        <v>0</v>
      </c>
      <c r="O9" s="22">
        <v>0</v>
      </c>
      <c r="P9" s="19">
        <v>0</v>
      </c>
      <c r="Q9" s="19">
        <v>0</v>
      </c>
      <c r="R9" s="19">
        <v>0</v>
      </c>
      <c r="S9" s="19">
        <v>0</v>
      </c>
      <c r="T9" s="24">
        <v>0</v>
      </c>
      <c r="U9" s="23">
        <v>0</v>
      </c>
      <c r="V9" s="22">
        <v>0</v>
      </c>
      <c r="W9" s="19">
        <v>0</v>
      </c>
      <c r="X9" s="19">
        <v>0</v>
      </c>
      <c r="Y9" s="33">
        <v>0</v>
      </c>
      <c r="Z9" s="21">
        <v>0</v>
      </c>
    </row>
    <row r="10" spans="2:26" x14ac:dyDescent="0.25">
      <c r="B10" s="17" t="s">
        <v>481</v>
      </c>
      <c r="C10" s="1">
        <f>N3+S3+Z3</f>
        <v>0</v>
      </c>
      <c r="D10" s="18">
        <f t="shared" si="1"/>
        <v>0</v>
      </c>
      <c r="F10" s="10"/>
      <c r="G10" s="9"/>
      <c r="H10" s="8" t="s">
        <v>203</v>
      </c>
      <c r="I10" s="7"/>
      <c r="J10" s="22">
        <v>0</v>
      </c>
      <c r="K10" s="19">
        <v>0</v>
      </c>
      <c r="L10" s="19">
        <v>0</v>
      </c>
      <c r="M10" s="33">
        <v>0</v>
      </c>
      <c r="N10" s="21">
        <v>0</v>
      </c>
      <c r="O10" s="22">
        <v>0</v>
      </c>
      <c r="P10" s="19">
        <v>0</v>
      </c>
      <c r="Q10" s="19">
        <v>0</v>
      </c>
      <c r="R10" s="19">
        <v>0</v>
      </c>
      <c r="S10" s="19">
        <v>0</v>
      </c>
      <c r="T10" s="24">
        <v>0</v>
      </c>
      <c r="U10" s="23">
        <v>0</v>
      </c>
      <c r="V10" s="22">
        <v>0</v>
      </c>
      <c r="W10" s="19">
        <v>0</v>
      </c>
      <c r="X10" s="19">
        <v>0</v>
      </c>
      <c r="Y10" s="33">
        <v>0</v>
      </c>
      <c r="Z10" s="21">
        <v>0</v>
      </c>
    </row>
    <row r="11" spans="2:26" x14ac:dyDescent="0.25">
      <c r="F11" s="10"/>
      <c r="G11" s="9"/>
      <c r="H11" s="8" t="s">
        <v>202</v>
      </c>
      <c r="I11" s="7"/>
      <c r="J11" s="22">
        <v>0</v>
      </c>
      <c r="K11" s="19">
        <v>0</v>
      </c>
      <c r="L11" s="19">
        <v>0</v>
      </c>
      <c r="M11" s="33">
        <v>0</v>
      </c>
      <c r="N11" s="21">
        <v>0</v>
      </c>
      <c r="O11" s="22">
        <v>0</v>
      </c>
      <c r="P11" s="19">
        <v>0</v>
      </c>
      <c r="Q11" s="19">
        <v>0</v>
      </c>
      <c r="R11" s="19">
        <v>0</v>
      </c>
      <c r="S11" s="19">
        <v>0</v>
      </c>
      <c r="T11" s="24">
        <v>0</v>
      </c>
      <c r="U11" s="23">
        <v>0</v>
      </c>
      <c r="V11" s="22">
        <v>4</v>
      </c>
      <c r="W11" s="19">
        <v>0</v>
      </c>
      <c r="X11" s="19">
        <v>0</v>
      </c>
      <c r="Y11" s="33">
        <v>0</v>
      </c>
      <c r="Z11" s="21">
        <v>0</v>
      </c>
    </row>
    <row r="12" spans="2:26" x14ac:dyDescent="0.25">
      <c r="F12" s="10"/>
      <c r="G12" s="9"/>
      <c r="H12" s="8"/>
      <c r="I12" s="7" t="s">
        <v>201</v>
      </c>
      <c r="J12" s="22">
        <v>0</v>
      </c>
      <c r="K12" s="19">
        <v>0</v>
      </c>
      <c r="L12" s="19">
        <v>0</v>
      </c>
      <c r="M12" s="33">
        <v>0</v>
      </c>
      <c r="N12" s="21">
        <v>0</v>
      </c>
      <c r="O12" s="22">
        <v>0</v>
      </c>
      <c r="P12" s="19">
        <v>0</v>
      </c>
      <c r="Q12" s="19">
        <v>0</v>
      </c>
      <c r="R12" s="19">
        <v>0</v>
      </c>
      <c r="S12" s="19">
        <v>0</v>
      </c>
      <c r="T12" s="24">
        <v>0</v>
      </c>
      <c r="U12" s="23">
        <v>0</v>
      </c>
      <c r="V12" s="22">
        <v>0</v>
      </c>
      <c r="W12" s="19">
        <v>0</v>
      </c>
      <c r="X12" s="19">
        <v>0</v>
      </c>
      <c r="Y12" s="33">
        <v>0</v>
      </c>
      <c r="Z12" s="21">
        <v>0</v>
      </c>
    </row>
    <row r="13" spans="2:26" x14ac:dyDescent="0.25">
      <c r="F13" s="10"/>
      <c r="G13" s="9"/>
      <c r="H13" s="8"/>
      <c r="I13" s="7" t="s">
        <v>146</v>
      </c>
      <c r="J13" s="22">
        <v>0</v>
      </c>
      <c r="K13" s="19">
        <v>0</v>
      </c>
      <c r="L13" s="19">
        <v>0</v>
      </c>
      <c r="M13" s="33">
        <v>0</v>
      </c>
      <c r="N13" s="21">
        <v>0</v>
      </c>
      <c r="O13" s="22">
        <v>0</v>
      </c>
      <c r="P13" s="19">
        <v>0</v>
      </c>
      <c r="Q13" s="19">
        <v>0</v>
      </c>
      <c r="R13" s="19">
        <v>0</v>
      </c>
      <c r="S13" s="19">
        <v>0</v>
      </c>
      <c r="T13" s="24">
        <v>0</v>
      </c>
      <c r="U13" s="23">
        <v>0</v>
      </c>
      <c r="V13" s="22">
        <v>0</v>
      </c>
      <c r="W13" s="19">
        <v>0</v>
      </c>
      <c r="X13" s="19">
        <v>0</v>
      </c>
      <c r="Y13" s="33">
        <v>0</v>
      </c>
      <c r="Z13" s="21">
        <v>0</v>
      </c>
    </row>
    <row r="14" spans="2:26" x14ac:dyDescent="0.25">
      <c r="F14" s="10"/>
      <c r="G14" s="9"/>
      <c r="H14" s="8"/>
      <c r="I14" s="7" t="s">
        <v>200</v>
      </c>
      <c r="J14" s="22">
        <v>0</v>
      </c>
      <c r="K14" s="19">
        <v>0</v>
      </c>
      <c r="L14" s="19">
        <v>0</v>
      </c>
      <c r="M14" s="33">
        <v>0</v>
      </c>
      <c r="N14" s="21">
        <v>0</v>
      </c>
      <c r="O14" s="22">
        <v>0</v>
      </c>
      <c r="P14" s="19">
        <v>0</v>
      </c>
      <c r="Q14" s="19">
        <v>0</v>
      </c>
      <c r="R14" s="19">
        <v>0</v>
      </c>
      <c r="S14" s="19">
        <v>0</v>
      </c>
      <c r="T14" s="24">
        <v>0</v>
      </c>
      <c r="U14" s="23">
        <v>0</v>
      </c>
      <c r="V14" s="22">
        <v>0</v>
      </c>
      <c r="W14" s="19">
        <v>0</v>
      </c>
      <c r="X14" s="19">
        <v>0</v>
      </c>
      <c r="Y14" s="33">
        <v>0</v>
      </c>
      <c r="Z14" s="21">
        <v>0</v>
      </c>
    </row>
    <row r="15" spans="2:26" x14ac:dyDescent="0.25">
      <c r="F15" s="10"/>
      <c r="G15" s="9"/>
      <c r="H15" s="8"/>
      <c r="I15" s="7" t="s">
        <v>199</v>
      </c>
      <c r="J15" s="22">
        <v>0</v>
      </c>
      <c r="K15" s="19">
        <v>0</v>
      </c>
      <c r="L15" s="19">
        <v>0</v>
      </c>
      <c r="M15" s="33">
        <v>0</v>
      </c>
      <c r="N15" s="21">
        <v>0</v>
      </c>
      <c r="O15" s="22">
        <v>0</v>
      </c>
      <c r="P15" s="19">
        <v>0</v>
      </c>
      <c r="Q15" s="19">
        <v>0</v>
      </c>
      <c r="R15" s="19">
        <v>0</v>
      </c>
      <c r="S15" s="19">
        <v>0</v>
      </c>
      <c r="T15" s="24">
        <v>0</v>
      </c>
      <c r="U15" s="23">
        <v>0</v>
      </c>
      <c r="V15" s="22">
        <v>0</v>
      </c>
      <c r="W15" s="19">
        <v>0</v>
      </c>
      <c r="X15" s="19">
        <v>0</v>
      </c>
      <c r="Y15" s="33">
        <v>0</v>
      </c>
      <c r="Z15" s="21">
        <v>0</v>
      </c>
    </row>
    <row r="16" spans="2:26" x14ac:dyDescent="0.25">
      <c r="F16" s="10"/>
      <c r="G16" s="9" t="s">
        <v>198</v>
      </c>
      <c r="H16" s="8"/>
      <c r="I16" s="7"/>
      <c r="J16" s="22">
        <v>0</v>
      </c>
      <c r="K16" s="19">
        <v>0</v>
      </c>
      <c r="L16" s="19">
        <v>0</v>
      </c>
      <c r="M16" s="33">
        <v>0</v>
      </c>
      <c r="N16" s="21">
        <v>0</v>
      </c>
      <c r="O16" s="22">
        <v>1</v>
      </c>
      <c r="P16" s="19">
        <v>0</v>
      </c>
      <c r="Q16" s="19">
        <v>0</v>
      </c>
      <c r="R16" s="19">
        <v>0</v>
      </c>
      <c r="S16" s="19">
        <v>0</v>
      </c>
      <c r="T16" s="24">
        <v>1</v>
      </c>
      <c r="U16" s="23">
        <v>6.1389030888676643E-3</v>
      </c>
      <c r="V16" s="22">
        <v>0</v>
      </c>
      <c r="W16" s="19">
        <v>0</v>
      </c>
      <c r="X16" s="19">
        <v>0</v>
      </c>
      <c r="Y16" s="33">
        <v>0</v>
      </c>
      <c r="Z16" s="21">
        <v>0</v>
      </c>
    </row>
    <row r="17" spans="6:26" x14ac:dyDescent="0.25">
      <c r="F17" s="10"/>
      <c r="G17" s="9" t="s">
        <v>197</v>
      </c>
      <c r="H17" s="8"/>
      <c r="I17" s="7"/>
      <c r="J17" s="22">
        <v>0</v>
      </c>
      <c r="K17" s="19">
        <v>0</v>
      </c>
      <c r="L17" s="19">
        <v>0</v>
      </c>
      <c r="M17" s="33">
        <v>0</v>
      </c>
      <c r="N17" s="21">
        <v>0</v>
      </c>
      <c r="O17" s="22">
        <v>0</v>
      </c>
      <c r="P17" s="19">
        <v>0</v>
      </c>
      <c r="Q17" s="19">
        <v>0</v>
      </c>
      <c r="R17" s="19">
        <v>0</v>
      </c>
      <c r="S17" s="19">
        <v>0</v>
      </c>
      <c r="T17" s="24">
        <v>0</v>
      </c>
      <c r="U17" s="23">
        <v>0</v>
      </c>
      <c r="V17" s="22">
        <v>0</v>
      </c>
      <c r="W17" s="19">
        <v>0</v>
      </c>
      <c r="X17" s="19">
        <v>0</v>
      </c>
      <c r="Y17" s="33">
        <v>0</v>
      </c>
      <c r="Z17" s="21">
        <v>0</v>
      </c>
    </row>
    <row r="18" spans="6:26" x14ac:dyDescent="0.25">
      <c r="F18" s="10"/>
      <c r="G18" s="9" t="s">
        <v>196</v>
      </c>
      <c r="H18" s="8"/>
      <c r="I18" s="7"/>
      <c r="J18" s="22">
        <v>0</v>
      </c>
      <c r="K18" s="19">
        <v>0</v>
      </c>
      <c r="L18" s="19">
        <v>0</v>
      </c>
      <c r="M18" s="33">
        <v>0</v>
      </c>
      <c r="N18" s="21">
        <v>0</v>
      </c>
      <c r="O18" s="22">
        <v>0</v>
      </c>
      <c r="P18" s="19">
        <v>0</v>
      </c>
      <c r="Q18" s="19">
        <v>0</v>
      </c>
      <c r="R18" s="19">
        <v>0</v>
      </c>
      <c r="S18" s="19">
        <v>0</v>
      </c>
      <c r="T18" s="24">
        <v>0</v>
      </c>
      <c r="U18" s="23">
        <v>0</v>
      </c>
      <c r="V18" s="22">
        <v>1</v>
      </c>
      <c r="W18" s="19">
        <v>0</v>
      </c>
      <c r="X18" s="19">
        <v>0</v>
      </c>
      <c r="Y18" s="33">
        <v>0</v>
      </c>
      <c r="Z18" s="21">
        <v>0</v>
      </c>
    </row>
    <row r="19" spans="6:26" x14ac:dyDescent="0.25">
      <c r="F19" s="10"/>
      <c r="G19" s="9"/>
      <c r="H19" s="8" t="s">
        <v>195</v>
      </c>
      <c r="I19" s="7"/>
      <c r="J19" s="22">
        <v>0</v>
      </c>
      <c r="K19" s="19">
        <v>0</v>
      </c>
      <c r="L19" s="19">
        <v>0</v>
      </c>
      <c r="M19" s="33">
        <v>0</v>
      </c>
      <c r="N19" s="21">
        <v>0</v>
      </c>
      <c r="O19" s="22">
        <v>0</v>
      </c>
      <c r="P19" s="19">
        <v>0</v>
      </c>
      <c r="Q19" s="19">
        <v>0</v>
      </c>
      <c r="R19" s="19">
        <v>0</v>
      </c>
      <c r="S19" s="19">
        <v>0</v>
      </c>
      <c r="T19" s="24">
        <v>0</v>
      </c>
      <c r="U19" s="23">
        <v>0</v>
      </c>
      <c r="V19" s="22">
        <v>0</v>
      </c>
      <c r="W19" s="19">
        <v>0</v>
      </c>
      <c r="X19" s="19">
        <v>0</v>
      </c>
      <c r="Y19" s="33">
        <v>0</v>
      </c>
      <c r="Z19" s="21">
        <v>0</v>
      </c>
    </row>
    <row r="20" spans="6:26" x14ac:dyDescent="0.25">
      <c r="F20" s="10"/>
      <c r="G20" s="9" t="s">
        <v>194</v>
      </c>
      <c r="H20" s="8"/>
      <c r="I20" s="7"/>
      <c r="J20" s="22">
        <v>0</v>
      </c>
      <c r="K20" s="19">
        <v>0</v>
      </c>
      <c r="L20" s="19">
        <v>0</v>
      </c>
      <c r="M20" s="33">
        <v>0</v>
      </c>
      <c r="N20" s="21">
        <v>0</v>
      </c>
      <c r="O20" s="22">
        <v>0</v>
      </c>
      <c r="P20" s="19">
        <v>0</v>
      </c>
      <c r="Q20" s="19">
        <v>0</v>
      </c>
      <c r="R20" s="19">
        <v>0</v>
      </c>
      <c r="S20" s="19">
        <v>0</v>
      </c>
      <c r="T20" s="24">
        <v>0</v>
      </c>
      <c r="U20" s="23">
        <v>0</v>
      </c>
      <c r="V20" s="22">
        <v>0</v>
      </c>
      <c r="W20" s="19">
        <v>0</v>
      </c>
      <c r="X20" s="19">
        <v>0</v>
      </c>
      <c r="Y20" s="33">
        <v>0</v>
      </c>
      <c r="Z20" s="21">
        <v>0</v>
      </c>
    </row>
    <row r="21" spans="6:26" x14ac:dyDescent="0.25">
      <c r="F21" s="10"/>
      <c r="G21" s="9" t="s">
        <v>193</v>
      </c>
      <c r="H21" s="8"/>
      <c r="I21" s="7"/>
      <c r="J21" s="22">
        <v>0</v>
      </c>
      <c r="K21" s="19">
        <v>0</v>
      </c>
      <c r="L21" s="19">
        <v>0</v>
      </c>
      <c r="M21" s="33">
        <v>0</v>
      </c>
      <c r="N21" s="21">
        <v>0</v>
      </c>
      <c r="O21" s="22">
        <v>1</v>
      </c>
      <c r="P21" s="19">
        <v>0</v>
      </c>
      <c r="Q21" s="19">
        <v>0</v>
      </c>
      <c r="R21" s="19">
        <v>0</v>
      </c>
      <c r="S21" s="19">
        <v>0</v>
      </c>
      <c r="T21" s="24">
        <v>1</v>
      </c>
      <c r="U21" s="23">
        <v>4.4703483581542969E-8</v>
      </c>
      <c r="V21" s="22">
        <v>6</v>
      </c>
      <c r="W21" s="19">
        <v>0</v>
      </c>
      <c r="X21" s="19">
        <v>0</v>
      </c>
      <c r="Y21" s="33">
        <v>0</v>
      </c>
      <c r="Z21" s="21">
        <v>0</v>
      </c>
    </row>
    <row r="22" spans="6:26" x14ac:dyDescent="0.25">
      <c r="F22" s="10"/>
      <c r="G22" s="9"/>
      <c r="H22" s="8" t="s">
        <v>192</v>
      </c>
      <c r="I22" s="7"/>
      <c r="J22" s="22">
        <v>0</v>
      </c>
      <c r="K22" s="19">
        <v>0</v>
      </c>
      <c r="L22" s="19">
        <v>0</v>
      </c>
      <c r="M22" s="33">
        <v>0</v>
      </c>
      <c r="N22" s="21">
        <v>0</v>
      </c>
      <c r="O22" s="22">
        <v>3</v>
      </c>
      <c r="P22" s="19">
        <v>0</v>
      </c>
      <c r="Q22" s="19">
        <v>0</v>
      </c>
      <c r="R22" s="19">
        <v>0</v>
      </c>
      <c r="S22" s="19">
        <v>0</v>
      </c>
      <c r="T22" s="24">
        <v>3</v>
      </c>
      <c r="U22" s="23">
        <v>1.816069707274437E-4</v>
      </c>
      <c r="V22" s="22">
        <v>3</v>
      </c>
      <c r="W22" s="19">
        <v>0</v>
      </c>
      <c r="X22" s="19">
        <v>0</v>
      </c>
      <c r="Y22" s="33">
        <v>0</v>
      </c>
      <c r="Z22" s="21">
        <v>0</v>
      </c>
    </row>
    <row r="23" spans="6:26" x14ac:dyDescent="0.25">
      <c r="F23" s="10"/>
      <c r="G23" s="9"/>
      <c r="H23" s="8"/>
      <c r="I23" s="7" t="s">
        <v>191</v>
      </c>
      <c r="J23" s="22">
        <v>0</v>
      </c>
      <c r="K23" s="19">
        <v>0</v>
      </c>
      <c r="L23" s="19">
        <v>0</v>
      </c>
      <c r="M23" s="33">
        <v>0</v>
      </c>
      <c r="N23" s="21">
        <v>0</v>
      </c>
      <c r="O23" s="22">
        <v>1</v>
      </c>
      <c r="P23" s="19">
        <v>0</v>
      </c>
      <c r="Q23" s="19">
        <v>0</v>
      </c>
      <c r="R23" s="19">
        <v>0</v>
      </c>
      <c r="S23" s="19">
        <v>0</v>
      </c>
      <c r="T23" s="24">
        <v>1</v>
      </c>
      <c r="U23" s="23">
        <v>7.1145594120025635E-5</v>
      </c>
      <c r="V23" s="22">
        <v>0</v>
      </c>
      <c r="W23" s="19">
        <v>0</v>
      </c>
      <c r="X23" s="19">
        <v>0</v>
      </c>
      <c r="Y23" s="33">
        <v>0</v>
      </c>
      <c r="Z23" s="21">
        <v>0</v>
      </c>
    </row>
    <row r="24" spans="6:26" x14ac:dyDescent="0.25">
      <c r="F24" s="10"/>
      <c r="G24" s="9"/>
      <c r="H24" s="8"/>
      <c r="I24" s="7" t="s">
        <v>190</v>
      </c>
      <c r="J24" s="22">
        <v>0</v>
      </c>
      <c r="K24" s="19">
        <v>0</v>
      </c>
      <c r="L24" s="19">
        <v>0</v>
      </c>
      <c r="M24" s="33">
        <v>0</v>
      </c>
      <c r="N24" s="21">
        <v>0</v>
      </c>
      <c r="O24" s="22">
        <v>0</v>
      </c>
      <c r="P24" s="19">
        <v>0</v>
      </c>
      <c r="Q24" s="19">
        <v>0</v>
      </c>
      <c r="R24" s="19">
        <v>0</v>
      </c>
      <c r="S24" s="19">
        <v>0</v>
      </c>
      <c r="T24" s="24">
        <v>0</v>
      </c>
      <c r="U24" s="23">
        <v>0</v>
      </c>
      <c r="V24" s="22">
        <v>0</v>
      </c>
      <c r="W24" s="19">
        <v>0</v>
      </c>
      <c r="X24" s="19">
        <v>0</v>
      </c>
      <c r="Y24" s="33">
        <v>0</v>
      </c>
      <c r="Z24" s="21">
        <v>0</v>
      </c>
    </row>
    <row r="25" spans="6:26" x14ac:dyDescent="0.25">
      <c r="F25" s="10"/>
      <c r="G25" s="9"/>
      <c r="H25" s="8"/>
      <c r="I25" s="7" t="s">
        <v>189</v>
      </c>
      <c r="J25" s="22">
        <v>0</v>
      </c>
      <c r="K25" s="19">
        <v>0</v>
      </c>
      <c r="L25" s="19">
        <v>0</v>
      </c>
      <c r="M25" s="33">
        <v>0</v>
      </c>
      <c r="N25" s="21">
        <v>0</v>
      </c>
      <c r="O25" s="22">
        <v>1</v>
      </c>
      <c r="P25" s="19">
        <v>0</v>
      </c>
      <c r="Q25" s="19">
        <v>0</v>
      </c>
      <c r="R25" s="19">
        <v>0</v>
      </c>
      <c r="S25" s="19">
        <v>0</v>
      </c>
      <c r="T25" s="24">
        <v>1</v>
      </c>
      <c r="U25" s="23">
        <v>1.654624938964844E-4</v>
      </c>
      <c r="V25" s="22">
        <v>0</v>
      </c>
      <c r="W25" s="19">
        <v>0</v>
      </c>
      <c r="X25" s="19">
        <v>0</v>
      </c>
      <c r="Y25" s="33">
        <v>0</v>
      </c>
      <c r="Z25" s="21">
        <v>0</v>
      </c>
    </row>
    <row r="26" spans="6:26" x14ac:dyDescent="0.25">
      <c r="F26" s="10"/>
      <c r="G26" s="9"/>
      <c r="H26" s="8" t="s">
        <v>188</v>
      </c>
      <c r="I26" s="7"/>
      <c r="J26" s="22">
        <v>0</v>
      </c>
      <c r="K26" s="19">
        <v>0</v>
      </c>
      <c r="L26" s="19">
        <v>0</v>
      </c>
      <c r="M26" s="33">
        <v>0</v>
      </c>
      <c r="N26" s="21">
        <v>0</v>
      </c>
      <c r="O26" s="22">
        <v>2</v>
      </c>
      <c r="P26" s="19">
        <v>0</v>
      </c>
      <c r="Q26" s="19">
        <v>0</v>
      </c>
      <c r="R26" s="19">
        <v>0</v>
      </c>
      <c r="S26" s="19">
        <v>0</v>
      </c>
      <c r="T26" s="24">
        <v>2</v>
      </c>
      <c r="U26" s="23">
        <v>3.2739639282226558E-3</v>
      </c>
      <c r="V26" s="22">
        <v>19</v>
      </c>
      <c r="W26" s="19">
        <v>0</v>
      </c>
      <c r="X26" s="19">
        <v>0</v>
      </c>
      <c r="Y26" s="33">
        <v>0</v>
      </c>
      <c r="Z26" s="21">
        <v>0</v>
      </c>
    </row>
    <row r="27" spans="6:26" x14ac:dyDescent="0.25">
      <c r="F27" s="10"/>
      <c r="G27" s="9"/>
      <c r="H27" s="8"/>
      <c r="I27" s="7" t="s">
        <v>187</v>
      </c>
      <c r="J27" s="22">
        <v>0</v>
      </c>
      <c r="K27" s="19">
        <v>0</v>
      </c>
      <c r="L27" s="19">
        <v>0</v>
      </c>
      <c r="M27" s="33">
        <v>0</v>
      </c>
      <c r="N27" s="21">
        <v>0</v>
      </c>
      <c r="O27" s="22">
        <v>34</v>
      </c>
      <c r="P27" s="19">
        <v>0</v>
      </c>
      <c r="Q27" s="19">
        <v>0</v>
      </c>
      <c r="R27" s="19">
        <v>0</v>
      </c>
      <c r="S27" s="19">
        <v>0</v>
      </c>
      <c r="T27" s="24">
        <v>34</v>
      </c>
      <c r="U27" s="23">
        <v>1.6463583335280418E-2</v>
      </c>
      <c r="V27" s="22">
        <v>5</v>
      </c>
      <c r="W27" s="19">
        <v>0</v>
      </c>
      <c r="X27" s="19">
        <v>0</v>
      </c>
      <c r="Y27" s="33">
        <v>0</v>
      </c>
      <c r="Z27" s="21">
        <v>0</v>
      </c>
    </row>
    <row r="28" spans="6:26" x14ac:dyDescent="0.25">
      <c r="F28" s="10"/>
      <c r="G28" s="9"/>
      <c r="H28" s="8"/>
      <c r="I28" s="7" t="s">
        <v>186</v>
      </c>
      <c r="J28" s="22">
        <v>0</v>
      </c>
      <c r="K28" s="19">
        <v>0</v>
      </c>
      <c r="L28" s="19">
        <v>0</v>
      </c>
      <c r="M28" s="33">
        <v>0</v>
      </c>
      <c r="N28" s="21">
        <v>0</v>
      </c>
      <c r="O28" s="22">
        <v>42</v>
      </c>
      <c r="P28" s="19">
        <v>0</v>
      </c>
      <c r="Q28" s="19">
        <v>0</v>
      </c>
      <c r="R28" s="19">
        <v>0</v>
      </c>
      <c r="S28" s="19">
        <v>0</v>
      </c>
      <c r="T28" s="24">
        <v>42</v>
      </c>
      <c r="U28" s="23">
        <v>5.9318598359823227E-3</v>
      </c>
      <c r="V28" s="22">
        <v>2</v>
      </c>
      <c r="W28" s="19">
        <v>0</v>
      </c>
      <c r="X28" s="19">
        <v>0</v>
      </c>
      <c r="Y28" s="33">
        <v>0</v>
      </c>
      <c r="Z28" s="21">
        <v>0</v>
      </c>
    </row>
    <row r="29" spans="6:26" x14ac:dyDescent="0.25">
      <c r="F29" s="10"/>
      <c r="G29" s="9"/>
      <c r="H29" s="8"/>
      <c r="I29" s="7" t="s">
        <v>185</v>
      </c>
      <c r="J29" s="22">
        <v>0</v>
      </c>
      <c r="K29" s="19">
        <v>0</v>
      </c>
      <c r="L29" s="19">
        <v>0</v>
      </c>
      <c r="M29" s="33">
        <v>0</v>
      </c>
      <c r="N29" s="21">
        <v>0</v>
      </c>
      <c r="O29" s="22">
        <v>25</v>
      </c>
      <c r="P29" s="19">
        <v>0</v>
      </c>
      <c r="Q29" s="19">
        <v>0</v>
      </c>
      <c r="R29" s="19">
        <v>0</v>
      </c>
      <c r="S29" s="19">
        <v>0</v>
      </c>
      <c r="T29" s="24">
        <v>25</v>
      </c>
      <c r="U29" s="23">
        <v>3.0495040118694311E-4</v>
      </c>
      <c r="V29" s="22">
        <v>3</v>
      </c>
      <c r="W29" s="19">
        <v>0</v>
      </c>
      <c r="X29" s="19">
        <v>0</v>
      </c>
      <c r="Y29" s="33">
        <v>0</v>
      </c>
      <c r="Z29" s="21">
        <v>0</v>
      </c>
    </row>
    <row r="30" spans="6:26" x14ac:dyDescent="0.25">
      <c r="F30" s="10"/>
      <c r="G30" s="9"/>
      <c r="H30" s="8"/>
      <c r="I30" s="7" t="s">
        <v>184</v>
      </c>
      <c r="J30" s="22">
        <v>0</v>
      </c>
      <c r="K30" s="19">
        <v>0</v>
      </c>
      <c r="L30" s="19">
        <v>0</v>
      </c>
      <c r="M30" s="33">
        <v>0</v>
      </c>
      <c r="N30" s="21">
        <v>0</v>
      </c>
      <c r="O30" s="22">
        <v>44</v>
      </c>
      <c r="P30" s="19">
        <v>0</v>
      </c>
      <c r="Q30" s="19">
        <v>0</v>
      </c>
      <c r="R30" s="19">
        <v>0</v>
      </c>
      <c r="S30" s="19">
        <v>0</v>
      </c>
      <c r="T30" s="24">
        <v>44</v>
      </c>
      <c r="U30" s="23">
        <v>0.1278895381838083</v>
      </c>
      <c r="V30" s="22">
        <v>9</v>
      </c>
      <c r="W30" s="19">
        <v>0</v>
      </c>
      <c r="X30" s="19">
        <v>0</v>
      </c>
      <c r="Y30" s="33">
        <v>0</v>
      </c>
      <c r="Z30" s="21">
        <v>0</v>
      </c>
    </row>
    <row r="31" spans="6:26" x14ac:dyDescent="0.25">
      <c r="F31" s="10"/>
      <c r="G31" s="9"/>
      <c r="H31" s="8"/>
      <c r="I31" s="7" t="s">
        <v>183</v>
      </c>
      <c r="J31" s="22">
        <v>0</v>
      </c>
      <c r="K31" s="19">
        <v>0</v>
      </c>
      <c r="L31" s="19">
        <v>0</v>
      </c>
      <c r="M31" s="33">
        <v>0</v>
      </c>
      <c r="N31" s="21">
        <v>0</v>
      </c>
      <c r="O31" s="22">
        <v>1442</v>
      </c>
      <c r="P31" s="19">
        <v>0</v>
      </c>
      <c r="Q31" s="19">
        <v>0</v>
      </c>
      <c r="R31" s="19">
        <v>0</v>
      </c>
      <c r="S31" s="19">
        <v>0</v>
      </c>
      <c r="T31" s="24">
        <v>1442</v>
      </c>
      <c r="U31" s="23">
        <v>0.24105965346097949</v>
      </c>
      <c r="V31" s="22">
        <v>57</v>
      </c>
      <c r="W31" s="19">
        <v>0</v>
      </c>
      <c r="X31" s="19">
        <v>0</v>
      </c>
      <c r="Y31" s="33">
        <v>0</v>
      </c>
      <c r="Z31" s="21">
        <v>0</v>
      </c>
    </row>
    <row r="32" spans="6:26" x14ac:dyDescent="0.25">
      <c r="F32" s="10"/>
      <c r="G32" s="9"/>
      <c r="H32" s="8"/>
      <c r="I32" s="7" t="s">
        <v>182</v>
      </c>
      <c r="J32" s="22">
        <v>0</v>
      </c>
      <c r="K32" s="19">
        <v>0</v>
      </c>
      <c r="L32" s="19">
        <v>0</v>
      </c>
      <c r="M32" s="33">
        <v>0</v>
      </c>
      <c r="N32" s="21">
        <v>0</v>
      </c>
      <c r="O32" s="22">
        <v>418</v>
      </c>
      <c r="P32" s="19">
        <v>0</v>
      </c>
      <c r="Q32" s="19">
        <v>0</v>
      </c>
      <c r="R32" s="19">
        <v>0</v>
      </c>
      <c r="S32" s="19">
        <v>0</v>
      </c>
      <c r="T32" s="24">
        <v>418</v>
      </c>
      <c r="U32" s="23">
        <v>0.94470402412116528</v>
      </c>
      <c r="V32" s="22">
        <v>45</v>
      </c>
      <c r="W32" s="19">
        <v>0</v>
      </c>
      <c r="X32" s="19">
        <v>0</v>
      </c>
      <c r="Y32" s="33">
        <v>0</v>
      </c>
      <c r="Z32" s="21">
        <v>0</v>
      </c>
    </row>
    <row r="33" spans="6:26" x14ac:dyDescent="0.25">
      <c r="F33" s="10"/>
      <c r="G33" s="9"/>
      <c r="H33" s="8"/>
      <c r="I33" s="7" t="s">
        <v>181</v>
      </c>
      <c r="J33" s="22">
        <v>0</v>
      </c>
      <c r="K33" s="19">
        <v>0</v>
      </c>
      <c r="L33" s="19">
        <v>0</v>
      </c>
      <c r="M33" s="33">
        <v>0</v>
      </c>
      <c r="N33" s="21">
        <v>0</v>
      </c>
      <c r="O33" s="22">
        <v>21063</v>
      </c>
      <c r="P33" s="19">
        <v>0</v>
      </c>
      <c r="Q33" s="19">
        <v>0</v>
      </c>
      <c r="R33" s="19">
        <v>0</v>
      </c>
      <c r="S33" s="19">
        <v>0</v>
      </c>
      <c r="T33" s="24">
        <v>21063</v>
      </c>
      <c r="U33" s="23">
        <v>52.334817721508443</v>
      </c>
      <c r="V33" s="22">
        <v>4050</v>
      </c>
      <c r="W33" s="19">
        <v>0</v>
      </c>
      <c r="X33" s="19">
        <v>0</v>
      </c>
      <c r="Y33" s="33">
        <v>0</v>
      </c>
      <c r="Z33" s="21">
        <v>0</v>
      </c>
    </row>
    <row r="34" spans="6:26" x14ac:dyDescent="0.25">
      <c r="F34" s="10"/>
      <c r="G34" s="9"/>
      <c r="H34" s="8"/>
      <c r="I34" s="7" t="s">
        <v>180</v>
      </c>
      <c r="J34" s="22">
        <v>0</v>
      </c>
      <c r="K34" s="19">
        <v>0</v>
      </c>
      <c r="L34" s="19">
        <v>0</v>
      </c>
      <c r="M34" s="33">
        <v>0</v>
      </c>
      <c r="N34" s="21">
        <v>0</v>
      </c>
      <c r="O34" s="22">
        <v>159</v>
      </c>
      <c r="P34" s="19">
        <v>0</v>
      </c>
      <c r="Q34" s="19">
        <v>0</v>
      </c>
      <c r="R34" s="19">
        <v>0</v>
      </c>
      <c r="S34" s="19">
        <v>0</v>
      </c>
      <c r="T34" s="24">
        <v>159</v>
      </c>
      <c r="U34" s="23">
        <v>12.32761842943728</v>
      </c>
      <c r="V34" s="22">
        <v>114</v>
      </c>
      <c r="W34" s="19">
        <v>0</v>
      </c>
      <c r="X34" s="19">
        <v>0</v>
      </c>
      <c r="Y34" s="33">
        <v>0</v>
      </c>
      <c r="Z34" s="21">
        <v>0</v>
      </c>
    </row>
    <row r="35" spans="6:26" x14ac:dyDescent="0.25">
      <c r="F35" s="10"/>
      <c r="G35" s="9"/>
      <c r="H35" s="8"/>
      <c r="I35" s="7" t="s">
        <v>179</v>
      </c>
      <c r="J35" s="22">
        <v>0</v>
      </c>
      <c r="K35" s="19">
        <v>0</v>
      </c>
      <c r="L35" s="19">
        <v>0</v>
      </c>
      <c r="M35" s="33">
        <v>0</v>
      </c>
      <c r="N35" s="21">
        <v>0</v>
      </c>
      <c r="O35" s="22">
        <v>24825</v>
      </c>
      <c r="P35" s="19">
        <v>0</v>
      </c>
      <c r="Q35" s="19">
        <v>0</v>
      </c>
      <c r="R35" s="19">
        <v>0</v>
      </c>
      <c r="S35" s="19">
        <v>0</v>
      </c>
      <c r="T35" s="24">
        <v>24825</v>
      </c>
      <c r="U35" s="23">
        <v>36.583459991961718</v>
      </c>
      <c r="V35" s="22">
        <v>4633</v>
      </c>
      <c r="W35" s="19">
        <v>0</v>
      </c>
      <c r="X35" s="19">
        <v>0</v>
      </c>
      <c r="Y35" s="33">
        <v>0</v>
      </c>
      <c r="Z35" s="21">
        <v>0</v>
      </c>
    </row>
    <row r="36" spans="6:26" x14ac:dyDescent="0.25">
      <c r="F36" s="10"/>
      <c r="G36" s="9"/>
      <c r="H36" s="8"/>
      <c r="I36" s="7" t="s">
        <v>178</v>
      </c>
      <c r="J36" s="22">
        <v>0</v>
      </c>
      <c r="K36" s="19">
        <v>0</v>
      </c>
      <c r="L36" s="19">
        <v>0</v>
      </c>
      <c r="M36" s="33">
        <v>0</v>
      </c>
      <c r="N36" s="21">
        <v>0</v>
      </c>
      <c r="O36" s="22">
        <v>378</v>
      </c>
      <c r="P36" s="19">
        <v>0</v>
      </c>
      <c r="Q36" s="19">
        <v>0</v>
      </c>
      <c r="R36" s="19">
        <v>0</v>
      </c>
      <c r="S36" s="19">
        <v>0</v>
      </c>
      <c r="T36" s="24">
        <v>378</v>
      </c>
      <c r="U36" s="23">
        <v>0.49525954201817513</v>
      </c>
      <c r="V36" s="22">
        <v>264</v>
      </c>
      <c r="W36" s="19">
        <v>0</v>
      </c>
      <c r="X36" s="19">
        <v>0</v>
      </c>
      <c r="Y36" s="33">
        <v>0</v>
      </c>
      <c r="Z36" s="21">
        <v>0</v>
      </c>
    </row>
    <row r="37" spans="6:26" x14ac:dyDescent="0.25">
      <c r="F37" s="10"/>
      <c r="G37" s="9"/>
      <c r="H37" s="8"/>
      <c r="I37" s="7" t="s">
        <v>177</v>
      </c>
      <c r="J37" s="22">
        <v>0</v>
      </c>
      <c r="K37" s="19">
        <v>0</v>
      </c>
      <c r="L37" s="19">
        <v>0</v>
      </c>
      <c r="M37" s="33">
        <v>0</v>
      </c>
      <c r="N37" s="21">
        <v>0</v>
      </c>
      <c r="O37" s="22">
        <v>128</v>
      </c>
      <c r="P37" s="19">
        <v>0</v>
      </c>
      <c r="Q37" s="19">
        <v>0</v>
      </c>
      <c r="R37" s="19">
        <v>0</v>
      </c>
      <c r="S37" s="19">
        <v>0</v>
      </c>
      <c r="T37" s="24">
        <v>128</v>
      </c>
      <c r="U37" s="23">
        <v>2.6620128192007542E-2</v>
      </c>
      <c r="V37" s="22">
        <v>31</v>
      </c>
      <c r="W37" s="19">
        <v>0</v>
      </c>
      <c r="X37" s="19">
        <v>0</v>
      </c>
      <c r="Y37" s="33">
        <v>0</v>
      </c>
      <c r="Z37" s="21">
        <v>0</v>
      </c>
    </row>
    <row r="38" spans="6:26" x14ac:dyDescent="0.25">
      <c r="F38" s="10"/>
      <c r="G38" s="9"/>
      <c r="H38" s="8"/>
      <c r="I38" s="7" t="s">
        <v>176</v>
      </c>
      <c r="J38" s="22">
        <v>0</v>
      </c>
      <c r="K38" s="19">
        <v>0</v>
      </c>
      <c r="L38" s="19">
        <v>0</v>
      </c>
      <c r="M38" s="33">
        <v>0</v>
      </c>
      <c r="N38" s="21">
        <v>0</v>
      </c>
      <c r="O38" s="22">
        <v>30</v>
      </c>
      <c r="P38" s="19">
        <v>0</v>
      </c>
      <c r="Q38" s="19">
        <v>0</v>
      </c>
      <c r="R38" s="19">
        <v>0</v>
      </c>
      <c r="S38" s="19">
        <v>0</v>
      </c>
      <c r="T38" s="24">
        <v>30</v>
      </c>
      <c r="U38" s="23">
        <v>4.6554896980524063E-3</v>
      </c>
      <c r="V38" s="22">
        <v>4</v>
      </c>
      <c r="W38" s="19">
        <v>0</v>
      </c>
      <c r="X38" s="19">
        <v>0</v>
      </c>
      <c r="Y38" s="33">
        <v>0</v>
      </c>
      <c r="Z38" s="21">
        <v>0</v>
      </c>
    </row>
    <row r="39" spans="6:26" x14ac:dyDescent="0.25">
      <c r="F39" s="10"/>
      <c r="G39" s="9"/>
      <c r="H39" s="8"/>
      <c r="I39" s="7" t="s">
        <v>175</v>
      </c>
      <c r="J39" s="22">
        <v>0</v>
      </c>
      <c r="K39" s="19">
        <v>0</v>
      </c>
      <c r="L39" s="19">
        <v>0</v>
      </c>
      <c r="M39" s="33">
        <v>0</v>
      </c>
      <c r="N39" s="21">
        <v>0</v>
      </c>
      <c r="O39" s="22">
        <v>4169</v>
      </c>
      <c r="P39" s="19">
        <v>0</v>
      </c>
      <c r="Q39" s="19">
        <v>0</v>
      </c>
      <c r="R39" s="19">
        <v>0</v>
      </c>
      <c r="S39" s="19">
        <v>0</v>
      </c>
      <c r="T39" s="24">
        <v>4169</v>
      </c>
      <c r="U39" s="23">
        <v>11.03301624488086</v>
      </c>
      <c r="V39" s="22">
        <v>681</v>
      </c>
      <c r="W39" s="19">
        <v>0</v>
      </c>
      <c r="X39" s="19">
        <v>0</v>
      </c>
      <c r="Y39" s="33">
        <v>0</v>
      </c>
      <c r="Z39" s="21">
        <v>0</v>
      </c>
    </row>
    <row r="40" spans="6:26" x14ac:dyDescent="0.25">
      <c r="F40" s="10"/>
      <c r="G40" s="9"/>
      <c r="H40" s="8"/>
      <c r="I40" s="7" t="s">
        <v>174</v>
      </c>
      <c r="J40" s="22">
        <v>0</v>
      </c>
      <c r="K40" s="19">
        <v>0</v>
      </c>
      <c r="L40" s="19">
        <v>0</v>
      </c>
      <c r="M40" s="33">
        <v>0</v>
      </c>
      <c r="N40" s="21">
        <v>0</v>
      </c>
      <c r="O40" s="22">
        <v>127</v>
      </c>
      <c r="P40" s="19">
        <v>0</v>
      </c>
      <c r="Q40" s="19">
        <v>0</v>
      </c>
      <c r="R40" s="19">
        <v>0</v>
      </c>
      <c r="S40" s="19">
        <v>0</v>
      </c>
      <c r="T40" s="24">
        <v>127</v>
      </c>
      <c r="U40" s="23">
        <v>7.7184228226542473E-2</v>
      </c>
      <c r="V40" s="22">
        <v>37</v>
      </c>
      <c r="W40" s="19">
        <v>0</v>
      </c>
      <c r="X40" s="19">
        <v>0</v>
      </c>
      <c r="Y40" s="33">
        <v>0</v>
      </c>
      <c r="Z40" s="21">
        <v>0</v>
      </c>
    </row>
    <row r="41" spans="6:26" x14ac:dyDescent="0.25">
      <c r="F41" s="10"/>
      <c r="G41" s="9"/>
      <c r="H41" s="8"/>
      <c r="I41" s="7" t="s">
        <v>173</v>
      </c>
      <c r="J41" s="22">
        <v>0</v>
      </c>
      <c r="K41" s="19">
        <v>0</v>
      </c>
      <c r="L41" s="19">
        <v>0</v>
      </c>
      <c r="M41" s="33">
        <v>0</v>
      </c>
      <c r="N41" s="21">
        <v>0</v>
      </c>
      <c r="O41" s="22">
        <v>498</v>
      </c>
      <c r="P41" s="19">
        <v>0</v>
      </c>
      <c r="Q41" s="19">
        <v>0</v>
      </c>
      <c r="R41" s="19">
        <v>0</v>
      </c>
      <c r="S41" s="19">
        <v>0</v>
      </c>
      <c r="T41" s="24">
        <v>498</v>
      </c>
      <c r="U41" s="23">
        <v>1.5736358035355811</v>
      </c>
      <c r="V41" s="22">
        <v>36</v>
      </c>
      <c r="W41" s="19">
        <v>0</v>
      </c>
      <c r="X41" s="19">
        <v>0</v>
      </c>
      <c r="Y41" s="33">
        <v>0</v>
      </c>
      <c r="Z41" s="21">
        <v>0</v>
      </c>
    </row>
    <row r="42" spans="6:26" x14ac:dyDescent="0.25">
      <c r="F42" s="10"/>
      <c r="G42" s="9"/>
      <c r="H42" s="8"/>
      <c r="I42" s="7" t="s">
        <v>172</v>
      </c>
      <c r="J42" s="22">
        <v>0</v>
      </c>
      <c r="K42" s="19">
        <v>0</v>
      </c>
      <c r="L42" s="19">
        <v>0</v>
      </c>
      <c r="M42" s="33">
        <v>0</v>
      </c>
      <c r="N42" s="21">
        <v>0</v>
      </c>
      <c r="O42" s="22">
        <v>732</v>
      </c>
      <c r="P42" s="19">
        <v>0</v>
      </c>
      <c r="Q42" s="19">
        <v>0</v>
      </c>
      <c r="R42" s="19">
        <v>0</v>
      </c>
      <c r="S42" s="19">
        <v>0</v>
      </c>
      <c r="T42" s="24">
        <v>732</v>
      </c>
      <c r="U42" s="23">
        <v>2.5442951256409292</v>
      </c>
      <c r="V42" s="22">
        <v>180</v>
      </c>
      <c r="W42" s="19">
        <v>0</v>
      </c>
      <c r="X42" s="19">
        <v>0</v>
      </c>
      <c r="Y42" s="33">
        <v>0</v>
      </c>
      <c r="Z42" s="21">
        <v>0</v>
      </c>
    </row>
    <row r="43" spans="6:26" x14ac:dyDescent="0.25">
      <c r="F43" s="10"/>
      <c r="G43" s="9"/>
      <c r="H43" s="8"/>
      <c r="I43" s="7" t="s">
        <v>171</v>
      </c>
      <c r="J43" s="22">
        <v>0</v>
      </c>
      <c r="K43" s="19">
        <v>0</v>
      </c>
      <c r="L43" s="19">
        <v>0</v>
      </c>
      <c r="M43" s="33">
        <v>0</v>
      </c>
      <c r="N43" s="21">
        <v>0</v>
      </c>
      <c r="O43" s="22">
        <v>220</v>
      </c>
      <c r="P43" s="19">
        <v>0</v>
      </c>
      <c r="Q43" s="19">
        <v>0</v>
      </c>
      <c r="R43" s="19">
        <v>0</v>
      </c>
      <c r="S43" s="19">
        <v>0</v>
      </c>
      <c r="T43" s="24">
        <v>220</v>
      </c>
      <c r="U43" s="23">
        <v>0.75176184717565775</v>
      </c>
      <c r="V43" s="22">
        <v>51</v>
      </c>
      <c r="W43" s="19">
        <v>0</v>
      </c>
      <c r="X43" s="19">
        <v>0</v>
      </c>
      <c r="Y43" s="33">
        <v>0</v>
      </c>
      <c r="Z43" s="21">
        <v>0</v>
      </c>
    </row>
    <row r="44" spans="6:26" x14ac:dyDescent="0.25">
      <c r="F44" s="10"/>
      <c r="G44" s="9"/>
      <c r="H44" s="8"/>
      <c r="I44" s="7" t="s">
        <v>170</v>
      </c>
      <c r="J44" s="22">
        <v>0</v>
      </c>
      <c r="K44" s="19">
        <v>0</v>
      </c>
      <c r="L44" s="19">
        <v>0</v>
      </c>
      <c r="M44" s="33">
        <v>0</v>
      </c>
      <c r="N44" s="21">
        <v>0</v>
      </c>
      <c r="O44" s="22">
        <v>59</v>
      </c>
      <c r="P44" s="19">
        <v>0</v>
      </c>
      <c r="Q44" s="19">
        <v>0</v>
      </c>
      <c r="R44" s="19">
        <v>0</v>
      </c>
      <c r="S44" s="19">
        <v>0</v>
      </c>
      <c r="T44" s="24">
        <v>59</v>
      </c>
      <c r="U44" s="23">
        <v>2.0911619067192081E-2</v>
      </c>
      <c r="V44" s="22">
        <v>7</v>
      </c>
      <c r="W44" s="19">
        <v>0</v>
      </c>
      <c r="X44" s="19">
        <v>0</v>
      </c>
      <c r="Y44" s="33">
        <v>0</v>
      </c>
      <c r="Z44" s="21">
        <v>0</v>
      </c>
    </row>
    <row r="45" spans="6:26" x14ac:dyDescent="0.25">
      <c r="F45" s="10"/>
      <c r="G45" s="9"/>
      <c r="H45" s="8"/>
      <c r="I45" s="7" t="s">
        <v>169</v>
      </c>
      <c r="J45" s="22">
        <v>0</v>
      </c>
      <c r="K45" s="19">
        <v>0</v>
      </c>
      <c r="L45" s="19">
        <v>0</v>
      </c>
      <c r="M45" s="33">
        <v>0</v>
      </c>
      <c r="N45" s="21">
        <v>0</v>
      </c>
      <c r="O45" s="22">
        <v>9</v>
      </c>
      <c r="P45" s="19">
        <v>0</v>
      </c>
      <c r="Q45" s="19">
        <v>0</v>
      </c>
      <c r="R45" s="19">
        <v>0</v>
      </c>
      <c r="S45" s="19">
        <v>0</v>
      </c>
      <c r="T45" s="24">
        <v>9</v>
      </c>
      <c r="U45" s="23">
        <v>6.3450634479522705E-4</v>
      </c>
      <c r="V45" s="22">
        <v>1</v>
      </c>
      <c r="W45" s="19">
        <v>0</v>
      </c>
      <c r="X45" s="19">
        <v>0</v>
      </c>
      <c r="Y45" s="33">
        <v>0</v>
      </c>
      <c r="Z45" s="21">
        <v>0</v>
      </c>
    </row>
    <row r="46" spans="6:26" x14ac:dyDescent="0.25">
      <c r="F46" s="10"/>
      <c r="G46" s="9"/>
      <c r="H46" s="8" t="s">
        <v>168</v>
      </c>
      <c r="I46" s="7"/>
      <c r="J46" s="22">
        <v>0</v>
      </c>
      <c r="K46" s="19">
        <v>0</v>
      </c>
      <c r="L46" s="19">
        <v>0</v>
      </c>
      <c r="M46" s="33">
        <v>0</v>
      </c>
      <c r="N46" s="21">
        <v>0</v>
      </c>
      <c r="O46" s="22">
        <v>0</v>
      </c>
      <c r="P46" s="19">
        <v>0</v>
      </c>
      <c r="Q46" s="19">
        <v>0</v>
      </c>
      <c r="R46" s="19">
        <v>0</v>
      </c>
      <c r="S46" s="19">
        <v>0</v>
      </c>
      <c r="T46" s="24">
        <v>0</v>
      </c>
      <c r="U46" s="23">
        <v>0</v>
      </c>
      <c r="V46" s="22">
        <v>0</v>
      </c>
      <c r="W46" s="19">
        <v>0</v>
      </c>
      <c r="X46" s="19">
        <v>0</v>
      </c>
      <c r="Y46" s="33">
        <v>0</v>
      </c>
      <c r="Z46" s="21">
        <v>0</v>
      </c>
    </row>
    <row r="47" spans="6:26" x14ac:dyDescent="0.25">
      <c r="F47" s="10"/>
      <c r="G47" s="9"/>
      <c r="H47" s="8" t="s">
        <v>167</v>
      </c>
      <c r="I47" s="7"/>
      <c r="J47" s="22">
        <v>0</v>
      </c>
      <c r="K47" s="19">
        <v>0</v>
      </c>
      <c r="L47" s="19">
        <v>0</v>
      </c>
      <c r="M47" s="33">
        <v>0</v>
      </c>
      <c r="N47" s="21">
        <v>0</v>
      </c>
      <c r="O47" s="22">
        <v>3</v>
      </c>
      <c r="P47" s="19">
        <v>0</v>
      </c>
      <c r="Q47" s="19">
        <v>0</v>
      </c>
      <c r="R47" s="19">
        <v>0</v>
      </c>
      <c r="S47" s="19">
        <v>0</v>
      </c>
      <c r="T47" s="24">
        <v>3</v>
      </c>
      <c r="U47" s="23">
        <v>5.3266063332557678E-5</v>
      </c>
      <c r="V47" s="22">
        <v>36</v>
      </c>
      <c r="W47" s="19">
        <v>0</v>
      </c>
      <c r="X47" s="19">
        <v>0</v>
      </c>
      <c r="Y47" s="33">
        <v>0</v>
      </c>
      <c r="Z47" s="21">
        <v>0</v>
      </c>
    </row>
    <row r="48" spans="6:26" x14ac:dyDescent="0.25">
      <c r="F48" s="10"/>
      <c r="G48" s="9"/>
      <c r="H48" s="8"/>
      <c r="I48" s="7" t="s">
        <v>163</v>
      </c>
      <c r="J48" s="22">
        <v>0</v>
      </c>
      <c r="K48" s="19">
        <v>0</v>
      </c>
      <c r="L48" s="19">
        <v>0</v>
      </c>
      <c r="M48" s="33">
        <v>0</v>
      </c>
      <c r="N48" s="21">
        <v>0</v>
      </c>
      <c r="O48" s="22">
        <v>1</v>
      </c>
      <c r="P48" s="19">
        <v>0</v>
      </c>
      <c r="Q48" s="19">
        <v>0</v>
      </c>
      <c r="R48" s="19">
        <v>0</v>
      </c>
      <c r="S48" s="19">
        <v>0</v>
      </c>
      <c r="T48" s="24">
        <v>1</v>
      </c>
      <c r="U48" s="23">
        <v>2.9243528842926031E-7</v>
      </c>
      <c r="V48" s="22">
        <v>0</v>
      </c>
      <c r="W48" s="19">
        <v>0</v>
      </c>
      <c r="X48" s="19">
        <v>0</v>
      </c>
      <c r="Y48" s="33">
        <v>0</v>
      </c>
      <c r="Z48" s="21">
        <v>0</v>
      </c>
    </row>
    <row r="49" spans="6:26" x14ac:dyDescent="0.25">
      <c r="F49" s="10"/>
      <c r="G49" s="9"/>
      <c r="H49" s="8"/>
      <c r="I49" s="7" t="s">
        <v>162</v>
      </c>
      <c r="J49" s="22">
        <v>0</v>
      </c>
      <c r="K49" s="19">
        <v>0</v>
      </c>
      <c r="L49" s="19">
        <v>0</v>
      </c>
      <c r="M49" s="33">
        <v>0</v>
      </c>
      <c r="N49" s="21">
        <v>0</v>
      </c>
      <c r="O49" s="22">
        <v>268</v>
      </c>
      <c r="P49" s="19">
        <v>0</v>
      </c>
      <c r="Q49" s="19">
        <v>0</v>
      </c>
      <c r="R49" s="19">
        <v>0</v>
      </c>
      <c r="S49" s="19">
        <v>0</v>
      </c>
      <c r="T49" s="24">
        <v>268</v>
      </c>
      <c r="U49" s="23">
        <v>0.1265919245779514</v>
      </c>
      <c r="V49" s="22">
        <v>34</v>
      </c>
      <c r="W49" s="19">
        <v>0</v>
      </c>
      <c r="X49" s="19">
        <v>0</v>
      </c>
      <c r="Y49" s="33">
        <v>0</v>
      </c>
      <c r="Z49" s="21">
        <v>0</v>
      </c>
    </row>
    <row r="50" spans="6:26" x14ac:dyDescent="0.25">
      <c r="F50" s="10"/>
      <c r="G50" s="9"/>
      <c r="H50" s="8"/>
      <c r="I50" s="7" t="s">
        <v>146</v>
      </c>
      <c r="J50" s="22">
        <v>0</v>
      </c>
      <c r="K50" s="19">
        <v>0</v>
      </c>
      <c r="L50" s="19">
        <v>0</v>
      </c>
      <c r="M50" s="33">
        <v>0</v>
      </c>
      <c r="N50" s="21">
        <v>0</v>
      </c>
      <c r="O50" s="22">
        <v>109</v>
      </c>
      <c r="P50" s="19">
        <v>0</v>
      </c>
      <c r="Q50" s="19">
        <v>0</v>
      </c>
      <c r="R50" s="19">
        <v>0</v>
      </c>
      <c r="S50" s="19">
        <v>0</v>
      </c>
      <c r="T50" s="24">
        <v>109</v>
      </c>
      <c r="U50" s="23">
        <v>5.914060864597559E-2</v>
      </c>
      <c r="V50" s="22">
        <v>12</v>
      </c>
      <c r="W50" s="19">
        <v>0</v>
      </c>
      <c r="X50" s="19">
        <v>0</v>
      </c>
      <c r="Y50" s="33">
        <v>0</v>
      </c>
      <c r="Z50" s="21">
        <v>0</v>
      </c>
    </row>
    <row r="51" spans="6:26" x14ac:dyDescent="0.25">
      <c r="F51" s="10"/>
      <c r="G51" s="9"/>
      <c r="H51" s="8"/>
      <c r="I51" s="7" t="s">
        <v>161</v>
      </c>
      <c r="J51" s="22">
        <v>0</v>
      </c>
      <c r="K51" s="19">
        <v>0</v>
      </c>
      <c r="L51" s="19">
        <v>0</v>
      </c>
      <c r="M51" s="33">
        <v>0</v>
      </c>
      <c r="N51" s="21">
        <v>0</v>
      </c>
      <c r="O51" s="22">
        <v>84</v>
      </c>
      <c r="P51" s="19">
        <v>0</v>
      </c>
      <c r="Q51" s="19">
        <v>0</v>
      </c>
      <c r="R51" s="19">
        <v>0</v>
      </c>
      <c r="S51" s="19">
        <v>0</v>
      </c>
      <c r="T51" s="24">
        <v>84</v>
      </c>
      <c r="U51" s="23">
        <v>0.11467082519084219</v>
      </c>
      <c r="V51" s="22">
        <v>0</v>
      </c>
      <c r="W51" s="19">
        <v>0</v>
      </c>
      <c r="X51" s="19">
        <v>0</v>
      </c>
      <c r="Y51" s="33">
        <v>0</v>
      </c>
      <c r="Z51" s="21">
        <v>0</v>
      </c>
    </row>
    <row r="52" spans="6:26" x14ac:dyDescent="0.25">
      <c r="F52" s="10"/>
      <c r="G52" s="9"/>
      <c r="H52" s="8"/>
      <c r="I52" s="7" t="s">
        <v>145</v>
      </c>
      <c r="J52" s="22">
        <v>0</v>
      </c>
      <c r="K52" s="19">
        <v>0</v>
      </c>
      <c r="L52" s="19">
        <v>0</v>
      </c>
      <c r="M52" s="33">
        <v>0</v>
      </c>
      <c r="N52" s="21">
        <v>0</v>
      </c>
      <c r="O52" s="22">
        <v>228</v>
      </c>
      <c r="P52" s="19">
        <v>0</v>
      </c>
      <c r="Q52" s="19">
        <v>0</v>
      </c>
      <c r="R52" s="19">
        <v>0</v>
      </c>
      <c r="S52" s="19">
        <v>0</v>
      </c>
      <c r="T52" s="24">
        <v>228</v>
      </c>
      <c r="U52" s="23">
        <v>0.25446987058967352</v>
      </c>
      <c r="V52" s="22">
        <v>38</v>
      </c>
      <c r="W52" s="19">
        <v>0</v>
      </c>
      <c r="X52" s="19">
        <v>0</v>
      </c>
      <c r="Y52" s="33">
        <v>0</v>
      </c>
      <c r="Z52" s="21">
        <v>0</v>
      </c>
    </row>
    <row r="53" spans="6:26" x14ac:dyDescent="0.25">
      <c r="F53" s="10"/>
      <c r="G53" s="9"/>
      <c r="H53" s="8"/>
      <c r="I53" s="7" t="s">
        <v>144</v>
      </c>
      <c r="J53" s="22">
        <v>0</v>
      </c>
      <c r="K53" s="19">
        <v>0</v>
      </c>
      <c r="L53" s="19">
        <v>0</v>
      </c>
      <c r="M53" s="33">
        <v>0</v>
      </c>
      <c r="N53" s="21">
        <v>0</v>
      </c>
      <c r="O53" s="22">
        <v>95</v>
      </c>
      <c r="P53" s="19">
        <v>0</v>
      </c>
      <c r="Q53" s="19">
        <v>0</v>
      </c>
      <c r="R53" s="19">
        <v>0</v>
      </c>
      <c r="S53" s="19">
        <v>0</v>
      </c>
      <c r="T53" s="24">
        <v>95</v>
      </c>
      <c r="U53" s="23">
        <v>3.34294643253088E-2</v>
      </c>
      <c r="V53" s="22">
        <v>9</v>
      </c>
      <c r="W53" s="19">
        <v>0</v>
      </c>
      <c r="X53" s="19">
        <v>0</v>
      </c>
      <c r="Y53" s="33">
        <v>0</v>
      </c>
      <c r="Z53" s="21">
        <v>0</v>
      </c>
    </row>
    <row r="54" spans="6:26" x14ac:dyDescent="0.25">
      <c r="F54" s="10"/>
      <c r="G54" s="9"/>
      <c r="H54" s="8"/>
      <c r="I54" s="7" t="s">
        <v>143</v>
      </c>
      <c r="J54" s="22">
        <v>1</v>
      </c>
      <c r="K54" s="19">
        <v>0</v>
      </c>
      <c r="L54" s="19">
        <v>0</v>
      </c>
      <c r="M54" s="33">
        <v>0</v>
      </c>
      <c r="N54" s="21">
        <v>0</v>
      </c>
      <c r="O54" s="22">
        <v>454</v>
      </c>
      <c r="P54" s="19">
        <v>0</v>
      </c>
      <c r="Q54" s="19">
        <v>0</v>
      </c>
      <c r="R54" s="19">
        <v>0</v>
      </c>
      <c r="S54" s="19">
        <v>0</v>
      </c>
      <c r="T54" s="24">
        <v>454</v>
      </c>
      <c r="U54" s="23">
        <v>0.36084326822310692</v>
      </c>
      <c r="V54" s="22">
        <v>70</v>
      </c>
      <c r="W54" s="19">
        <v>0</v>
      </c>
      <c r="X54" s="19">
        <v>0</v>
      </c>
      <c r="Y54" s="33">
        <v>0</v>
      </c>
      <c r="Z54" s="21">
        <v>0</v>
      </c>
    </row>
    <row r="55" spans="6:26" x14ac:dyDescent="0.25">
      <c r="F55" s="10"/>
      <c r="G55" s="9"/>
      <c r="H55" s="8"/>
      <c r="I55" s="7" t="s">
        <v>160</v>
      </c>
      <c r="J55" s="22">
        <v>0</v>
      </c>
      <c r="K55" s="19">
        <v>0</v>
      </c>
      <c r="L55" s="19">
        <v>0</v>
      </c>
      <c r="M55" s="33">
        <v>0</v>
      </c>
      <c r="N55" s="21">
        <v>0</v>
      </c>
      <c r="O55" s="22">
        <v>929</v>
      </c>
      <c r="P55" s="19">
        <v>0</v>
      </c>
      <c r="Q55" s="19">
        <v>0</v>
      </c>
      <c r="R55" s="19">
        <v>0</v>
      </c>
      <c r="S55" s="19">
        <v>0</v>
      </c>
      <c r="T55" s="24">
        <v>929</v>
      </c>
      <c r="U55" s="23">
        <v>1.402061445638537</v>
      </c>
      <c r="V55" s="22">
        <v>111</v>
      </c>
      <c r="W55" s="19">
        <v>0</v>
      </c>
      <c r="X55" s="19">
        <v>0</v>
      </c>
      <c r="Y55" s="33">
        <v>0</v>
      </c>
      <c r="Z55" s="21">
        <v>0</v>
      </c>
    </row>
    <row r="56" spans="6:26" x14ac:dyDescent="0.25">
      <c r="F56" s="10"/>
      <c r="G56" s="9"/>
      <c r="H56" s="8"/>
      <c r="I56" s="7" t="s">
        <v>142</v>
      </c>
      <c r="J56" s="22">
        <v>0</v>
      </c>
      <c r="K56" s="19">
        <v>0</v>
      </c>
      <c r="L56" s="19">
        <v>0</v>
      </c>
      <c r="M56" s="33">
        <v>0</v>
      </c>
      <c r="N56" s="21">
        <v>0</v>
      </c>
      <c r="O56" s="22">
        <v>1240</v>
      </c>
      <c r="P56" s="19">
        <v>0</v>
      </c>
      <c r="Q56" s="19">
        <v>0</v>
      </c>
      <c r="R56" s="19">
        <v>0</v>
      </c>
      <c r="S56" s="19">
        <v>0</v>
      </c>
      <c r="T56" s="24">
        <v>1240</v>
      </c>
      <c r="U56" s="23">
        <v>0.76308966800570488</v>
      </c>
      <c r="V56" s="22">
        <v>278</v>
      </c>
      <c r="W56" s="19">
        <v>0</v>
      </c>
      <c r="X56" s="19">
        <v>0</v>
      </c>
      <c r="Y56" s="33">
        <v>0</v>
      </c>
      <c r="Z56" s="21">
        <v>0</v>
      </c>
    </row>
    <row r="57" spans="6:26" x14ac:dyDescent="0.25">
      <c r="F57" s="10"/>
      <c r="G57" s="9"/>
      <c r="H57" s="8"/>
      <c r="I57" s="7" t="s">
        <v>141</v>
      </c>
      <c r="J57" s="22">
        <v>0</v>
      </c>
      <c r="K57" s="19">
        <v>0</v>
      </c>
      <c r="L57" s="19">
        <v>0</v>
      </c>
      <c r="M57" s="33">
        <v>0</v>
      </c>
      <c r="N57" s="21">
        <v>0</v>
      </c>
      <c r="O57" s="22">
        <v>3</v>
      </c>
      <c r="P57" s="19">
        <v>0</v>
      </c>
      <c r="Q57" s="19">
        <v>0</v>
      </c>
      <c r="R57" s="19">
        <v>0</v>
      </c>
      <c r="S57" s="19">
        <v>0</v>
      </c>
      <c r="T57" s="24">
        <v>3</v>
      </c>
      <c r="U57" s="23">
        <v>1.634087413549423E-3</v>
      </c>
      <c r="V57" s="22">
        <v>3</v>
      </c>
      <c r="W57" s="19">
        <v>0</v>
      </c>
      <c r="X57" s="19">
        <v>0</v>
      </c>
      <c r="Y57" s="33">
        <v>0</v>
      </c>
      <c r="Z57" s="21">
        <v>0</v>
      </c>
    </row>
    <row r="58" spans="6:26" x14ac:dyDescent="0.25">
      <c r="F58" s="10"/>
      <c r="G58" s="9"/>
      <c r="H58" s="8"/>
      <c r="I58" s="7" t="s">
        <v>140</v>
      </c>
      <c r="J58" s="22">
        <v>0</v>
      </c>
      <c r="K58" s="19">
        <v>0</v>
      </c>
      <c r="L58" s="19">
        <v>0</v>
      </c>
      <c r="M58" s="33">
        <v>0</v>
      </c>
      <c r="N58" s="21">
        <v>0</v>
      </c>
      <c r="O58" s="22">
        <v>2419</v>
      </c>
      <c r="P58" s="19">
        <v>0</v>
      </c>
      <c r="Q58" s="19">
        <v>0</v>
      </c>
      <c r="R58" s="19">
        <v>0</v>
      </c>
      <c r="S58" s="19">
        <v>0</v>
      </c>
      <c r="T58" s="24">
        <v>2419</v>
      </c>
      <c r="U58" s="23">
        <v>1.184601753950119</v>
      </c>
      <c r="V58" s="22">
        <v>245</v>
      </c>
      <c r="W58" s="19">
        <v>0</v>
      </c>
      <c r="X58" s="19">
        <v>0</v>
      </c>
      <c r="Y58" s="33">
        <v>0</v>
      </c>
      <c r="Z58" s="21">
        <v>0</v>
      </c>
    </row>
    <row r="59" spans="6:26" x14ac:dyDescent="0.25">
      <c r="F59" s="10"/>
      <c r="G59" s="9"/>
      <c r="H59" s="8"/>
      <c r="I59" s="7" t="s">
        <v>159</v>
      </c>
      <c r="J59" s="22">
        <v>0</v>
      </c>
      <c r="K59" s="19">
        <v>0</v>
      </c>
      <c r="L59" s="19">
        <v>0</v>
      </c>
      <c r="M59" s="33">
        <v>0</v>
      </c>
      <c r="N59" s="21">
        <v>0</v>
      </c>
      <c r="O59" s="22">
        <v>483</v>
      </c>
      <c r="P59" s="19">
        <v>0</v>
      </c>
      <c r="Q59" s="19">
        <v>0</v>
      </c>
      <c r="R59" s="19">
        <v>0</v>
      </c>
      <c r="S59" s="19">
        <v>0</v>
      </c>
      <c r="T59" s="24">
        <v>483</v>
      </c>
      <c r="U59" s="23">
        <v>0.57353455107659101</v>
      </c>
      <c r="V59" s="22">
        <v>0</v>
      </c>
      <c r="W59" s="19">
        <v>0</v>
      </c>
      <c r="X59" s="19">
        <v>0</v>
      </c>
      <c r="Y59" s="33">
        <v>0</v>
      </c>
      <c r="Z59" s="21">
        <v>0</v>
      </c>
    </row>
    <row r="60" spans="6:26" x14ac:dyDescent="0.25">
      <c r="F60" s="10"/>
      <c r="G60" s="9"/>
      <c r="H60" s="8"/>
      <c r="I60" s="7" t="s">
        <v>139</v>
      </c>
      <c r="J60" s="22">
        <v>0</v>
      </c>
      <c r="K60" s="19">
        <v>0</v>
      </c>
      <c r="L60" s="19">
        <v>0</v>
      </c>
      <c r="M60" s="33">
        <v>0</v>
      </c>
      <c r="N60" s="21">
        <v>0</v>
      </c>
      <c r="O60" s="22">
        <v>3</v>
      </c>
      <c r="P60" s="19">
        <v>0</v>
      </c>
      <c r="Q60" s="19">
        <v>0</v>
      </c>
      <c r="R60" s="19">
        <v>0</v>
      </c>
      <c r="S60" s="19">
        <v>0</v>
      </c>
      <c r="T60" s="24">
        <v>3</v>
      </c>
      <c r="U60" s="23">
        <v>3.4695584326982498E-4</v>
      </c>
      <c r="V60" s="22">
        <v>0</v>
      </c>
      <c r="W60" s="19">
        <v>0</v>
      </c>
      <c r="X60" s="19">
        <v>0</v>
      </c>
      <c r="Y60" s="33">
        <v>0</v>
      </c>
      <c r="Z60" s="21">
        <v>0</v>
      </c>
    </row>
    <row r="61" spans="6:26" x14ac:dyDescent="0.25">
      <c r="F61" s="10"/>
      <c r="G61" s="9"/>
      <c r="H61" s="8"/>
      <c r="I61" s="7" t="s">
        <v>158</v>
      </c>
      <c r="J61" s="22">
        <v>0</v>
      </c>
      <c r="K61" s="19">
        <v>0</v>
      </c>
      <c r="L61" s="19">
        <v>0</v>
      </c>
      <c r="M61" s="33">
        <v>0</v>
      </c>
      <c r="N61" s="21">
        <v>0</v>
      </c>
      <c r="O61" s="22">
        <v>216</v>
      </c>
      <c r="P61" s="19">
        <v>0</v>
      </c>
      <c r="Q61" s="19">
        <v>0</v>
      </c>
      <c r="R61" s="19">
        <v>0</v>
      </c>
      <c r="S61" s="19">
        <v>0</v>
      </c>
      <c r="T61" s="24">
        <v>216</v>
      </c>
      <c r="U61" s="23">
        <v>7.8695101663470268E-2</v>
      </c>
      <c r="V61" s="22">
        <v>25</v>
      </c>
      <c r="W61" s="19">
        <v>0</v>
      </c>
      <c r="X61" s="19">
        <v>0</v>
      </c>
      <c r="Y61" s="33">
        <v>0</v>
      </c>
      <c r="Z61" s="21">
        <v>0</v>
      </c>
    </row>
    <row r="62" spans="6:26" x14ac:dyDescent="0.25">
      <c r="F62" s="10"/>
      <c r="G62" s="9"/>
      <c r="H62" s="8"/>
      <c r="I62" s="7" t="s">
        <v>138</v>
      </c>
      <c r="J62" s="22">
        <v>0</v>
      </c>
      <c r="K62" s="19">
        <v>0</v>
      </c>
      <c r="L62" s="19">
        <v>0</v>
      </c>
      <c r="M62" s="33">
        <v>0</v>
      </c>
      <c r="N62" s="21">
        <v>0</v>
      </c>
      <c r="O62" s="22">
        <v>2357</v>
      </c>
      <c r="P62" s="19">
        <v>0</v>
      </c>
      <c r="Q62" s="19">
        <v>0</v>
      </c>
      <c r="R62" s="19">
        <v>0</v>
      </c>
      <c r="S62" s="19">
        <v>0</v>
      </c>
      <c r="T62" s="24">
        <v>2357</v>
      </c>
      <c r="U62" s="23">
        <v>1.236556394025683</v>
      </c>
      <c r="V62" s="22">
        <v>222</v>
      </c>
      <c r="W62" s="19">
        <v>0</v>
      </c>
      <c r="X62" s="19">
        <v>0</v>
      </c>
      <c r="Y62" s="33">
        <v>0</v>
      </c>
      <c r="Z62" s="21">
        <v>0</v>
      </c>
    </row>
    <row r="63" spans="6:26" x14ac:dyDescent="0.25">
      <c r="F63" s="10"/>
      <c r="G63" s="9"/>
      <c r="H63" s="8"/>
      <c r="I63" s="7" t="s">
        <v>157</v>
      </c>
      <c r="J63" s="22">
        <v>0</v>
      </c>
      <c r="K63" s="19">
        <v>0</v>
      </c>
      <c r="L63" s="19">
        <v>0</v>
      </c>
      <c r="M63" s="33">
        <v>0</v>
      </c>
      <c r="N63" s="21">
        <v>0</v>
      </c>
      <c r="O63" s="22">
        <v>848</v>
      </c>
      <c r="P63" s="19">
        <v>0</v>
      </c>
      <c r="Q63" s="19">
        <v>0</v>
      </c>
      <c r="R63" s="19">
        <v>0</v>
      </c>
      <c r="S63" s="19">
        <v>0</v>
      </c>
      <c r="T63" s="24">
        <v>848</v>
      </c>
      <c r="U63" s="23">
        <v>0.77408569771796465</v>
      </c>
      <c r="V63" s="22">
        <v>67</v>
      </c>
      <c r="W63" s="19">
        <v>0</v>
      </c>
      <c r="X63" s="19">
        <v>0</v>
      </c>
      <c r="Y63" s="33">
        <v>0</v>
      </c>
      <c r="Z63" s="21">
        <v>0</v>
      </c>
    </row>
    <row r="64" spans="6:26" x14ac:dyDescent="0.25">
      <c r="F64" s="10"/>
      <c r="G64" s="9"/>
      <c r="H64" s="8"/>
      <c r="I64" s="7" t="s">
        <v>137</v>
      </c>
      <c r="J64" s="22">
        <v>0</v>
      </c>
      <c r="K64" s="19">
        <v>0</v>
      </c>
      <c r="L64" s="19">
        <v>0</v>
      </c>
      <c r="M64" s="33">
        <v>0</v>
      </c>
      <c r="N64" s="21">
        <v>0</v>
      </c>
      <c r="O64" s="22">
        <v>35</v>
      </c>
      <c r="P64" s="19">
        <v>0</v>
      </c>
      <c r="Q64" s="19">
        <v>0</v>
      </c>
      <c r="R64" s="19">
        <v>0</v>
      </c>
      <c r="S64" s="19">
        <v>0</v>
      </c>
      <c r="T64" s="24">
        <v>35</v>
      </c>
      <c r="U64" s="23">
        <v>3.3264086581766612E-2</v>
      </c>
      <c r="V64" s="22">
        <v>2</v>
      </c>
      <c r="W64" s="19">
        <v>0</v>
      </c>
      <c r="X64" s="19">
        <v>0</v>
      </c>
      <c r="Y64" s="33">
        <v>0</v>
      </c>
      <c r="Z64" s="21">
        <v>0</v>
      </c>
    </row>
    <row r="65" spans="6:26" x14ac:dyDescent="0.25">
      <c r="F65" s="10"/>
      <c r="G65" s="9"/>
      <c r="H65" s="8"/>
      <c r="I65" s="7" t="s">
        <v>136</v>
      </c>
      <c r="J65" s="22">
        <v>0</v>
      </c>
      <c r="K65" s="19">
        <v>0</v>
      </c>
      <c r="L65" s="19">
        <v>0</v>
      </c>
      <c r="M65" s="33">
        <v>0</v>
      </c>
      <c r="N65" s="21">
        <v>0</v>
      </c>
      <c r="O65" s="22">
        <v>180</v>
      </c>
      <c r="P65" s="19">
        <v>0</v>
      </c>
      <c r="Q65" s="19">
        <v>0</v>
      </c>
      <c r="R65" s="19">
        <v>0</v>
      </c>
      <c r="S65" s="19">
        <v>0</v>
      </c>
      <c r="T65" s="24">
        <v>180</v>
      </c>
      <c r="U65" s="23">
        <v>0.17543717473745349</v>
      </c>
      <c r="V65" s="22">
        <v>16</v>
      </c>
      <c r="W65" s="19">
        <v>0</v>
      </c>
      <c r="X65" s="19">
        <v>0</v>
      </c>
      <c r="Y65" s="33">
        <v>0</v>
      </c>
      <c r="Z65" s="21">
        <v>0</v>
      </c>
    </row>
    <row r="66" spans="6:26" x14ac:dyDescent="0.25">
      <c r="F66" s="10"/>
      <c r="G66" s="9"/>
      <c r="H66" s="8"/>
      <c r="I66" s="7" t="s">
        <v>166</v>
      </c>
      <c r="J66" s="22">
        <v>0</v>
      </c>
      <c r="K66" s="19">
        <v>0</v>
      </c>
      <c r="L66" s="19">
        <v>0</v>
      </c>
      <c r="M66" s="33">
        <v>0</v>
      </c>
      <c r="N66" s="21">
        <v>0</v>
      </c>
      <c r="O66" s="22">
        <v>44</v>
      </c>
      <c r="P66" s="19">
        <v>0</v>
      </c>
      <c r="Q66" s="19">
        <v>0</v>
      </c>
      <c r="R66" s="19">
        <v>0</v>
      </c>
      <c r="S66" s="19">
        <v>0</v>
      </c>
      <c r="T66" s="24">
        <v>44</v>
      </c>
      <c r="U66" s="23">
        <v>2.960649598389864E-2</v>
      </c>
      <c r="V66" s="22">
        <v>8</v>
      </c>
      <c r="W66" s="19">
        <v>0</v>
      </c>
      <c r="X66" s="19">
        <v>0</v>
      </c>
      <c r="Y66" s="33">
        <v>0</v>
      </c>
      <c r="Z66" s="21">
        <v>0</v>
      </c>
    </row>
    <row r="67" spans="6:26" x14ac:dyDescent="0.25">
      <c r="F67" s="10"/>
      <c r="G67" s="9"/>
      <c r="H67" s="8"/>
      <c r="I67" s="7" t="s">
        <v>165</v>
      </c>
      <c r="J67" s="22">
        <v>0</v>
      </c>
      <c r="K67" s="19">
        <v>0</v>
      </c>
      <c r="L67" s="19">
        <v>0</v>
      </c>
      <c r="M67" s="33">
        <v>0</v>
      </c>
      <c r="N67" s="21">
        <v>0</v>
      </c>
      <c r="O67" s="22">
        <v>225</v>
      </c>
      <c r="P67" s="19">
        <v>0</v>
      </c>
      <c r="Q67" s="19">
        <v>0</v>
      </c>
      <c r="R67" s="19">
        <v>0</v>
      </c>
      <c r="S67" s="19">
        <v>0</v>
      </c>
      <c r="T67" s="24">
        <v>225</v>
      </c>
      <c r="U67" s="23">
        <v>0.25054500997066498</v>
      </c>
      <c r="V67" s="22">
        <v>24</v>
      </c>
      <c r="W67" s="19">
        <v>0</v>
      </c>
      <c r="X67" s="19">
        <v>0</v>
      </c>
      <c r="Y67" s="33">
        <v>0</v>
      </c>
      <c r="Z67" s="21">
        <v>0</v>
      </c>
    </row>
    <row r="68" spans="6:26" x14ac:dyDescent="0.25">
      <c r="F68" s="10"/>
      <c r="G68" s="9"/>
      <c r="H68" s="8"/>
      <c r="I68" s="7" t="s">
        <v>135</v>
      </c>
      <c r="J68" s="22">
        <v>0</v>
      </c>
      <c r="K68" s="19">
        <v>0</v>
      </c>
      <c r="L68" s="19">
        <v>0</v>
      </c>
      <c r="M68" s="33">
        <v>0</v>
      </c>
      <c r="N68" s="21">
        <v>0</v>
      </c>
      <c r="O68" s="22">
        <v>19</v>
      </c>
      <c r="P68" s="19">
        <v>0</v>
      </c>
      <c r="Q68" s="19">
        <v>0</v>
      </c>
      <c r="R68" s="19">
        <v>0</v>
      </c>
      <c r="S68" s="19">
        <v>0</v>
      </c>
      <c r="T68" s="24">
        <v>19</v>
      </c>
      <c r="U68" s="23">
        <v>2.9188580811023712E-3</v>
      </c>
      <c r="V68" s="22">
        <v>2</v>
      </c>
      <c r="W68" s="19">
        <v>0</v>
      </c>
      <c r="X68" s="19">
        <v>0</v>
      </c>
      <c r="Y68" s="33">
        <v>0</v>
      </c>
      <c r="Z68" s="21">
        <v>0</v>
      </c>
    </row>
    <row r="69" spans="6:26" x14ac:dyDescent="0.25">
      <c r="F69" s="10"/>
      <c r="G69" s="9"/>
      <c r="H69" s="8"/>
      <c r="I69" s="7" t="s">
        <v>154</v>
      </c>
      <c r="J69" s="22">
        <v>0</v>
      </c>
      <c r="K69" s="19">
        <v>0</v>
      </c>
      <c r="L69" s="19">
        <v>0</v>
      </c>
      <c r="M69" s="33">
        <v>0</v>
      </c>
      <c r="N69" s="21">
        <v>0</v>
      </c>
      <c r="O69" s="22">
        <v>3462</v>
      </c>
      <c r="P69" s="19">
        <v>0</v>
      </c>
      <c r="Q69" s="19">
        <v>0</v>
      </c>
      <c r="R69" s="19">
        <v>0</v>
      </c>
      <c r="S69" s="19">
        <v>0</v>
      </c>
      <c r="T69" s="24">
        <v>3462</v>
      </c>
      <c r="U69" s="23">
        <v>6.5675028348341584</v>
      </c>
      <c r="V69" s="22">
        <v>156</v>
      </c>
      <c r="W69" s="19">
        <v>0</v>
      </c>
      <c r="X69" s="19">
        <v>0</v>
      </c>
      <c r="Y69" s="33">
        <v>0</v>
      </c>
      <c r="Z69" s="21">
        <v>0</v>
      </c>
    </row>
    <row r="70" spans="6:26" x14ac:dyDescent="0.25">
      <c r="F70" s="10"/>
      <c r="G70" s="9"/>
      <c r="H70" s="8"/>
      <c r="I70" s="7" t="s">
        <v>153</v>
      </c>
      <c r="J70" s="22">
        <v>0</v>
      </c>
      <c r="K70" s="19">
        <v>0</v>
      </c>
      <c r="L70" s="19">
        <v>0</v>
      </c>
      <c r="M70" s="33">
        <v>0</v>
      </c>
      <c r="N70" s="21">
        <v>0</v>
      </c>
      <c r="O70" s="22">
        <v>912</v>
      </c>
      <c r="P70" s="19">
        <v>0</v>
      </c>
      <c r="Q70" s="19">
        <v>0</v>
      </c>
      <c r="R70" s="19">
        <v>0</v>
      </c>
      <c r="S70" s="19">
        <v>0</v>
      </c>
      <c r="T70" s="24">
        <v>912</v>
      </c>
      <c r="U70" s="23">
        <v>0.75318159535527229</v>
      </c>
      <c r="V70" s="22">
        <v>104</v>
      </c>
      <c r="W70" s="19">
        <v>0</v>
      </c>
      <c r="X70" s="19">
        <v>0</v>
      </c>
      <c r="Y70" s="33">
        <v>0</v>
      </c>
      <c r="Z70" s="21">
        <v>0</v>
      </c>
    </row>
    <row r="71" spans="6:26" x14ac:dyDescent="0.25">
      <c r="F71" s="10"/>
      <c r="G71" s="9"/>
      <c r="H71" s="8"/>
      <c r="I71" s="7" t="s">
        <v>152</v>
      </c>
      <c r="J71" s="22">
        <v>0</v>
      </c>
      <c r="K71" s="19">
        <v>0</v>
      </c>
      <c r="L71" s="19">
        <v>0</v>
      </c>
      <c r="M71" s="33">
        <v>0</v>
      </c>
      <c r="N71" s="21">
        <v>0</v>
      </c>
      <c r="O71" s="22">
        <v>1169</v>
      </c>
      <c r="P71" s="19">
        <v>0</v>
      </c>
      <c r="Q71" s="19">
        <v>0</v>
      </c>
      <c r="R71" s="19">
        <v>0</v>
      </c>
      <c r="S71" s="19">
        <v>0</v>
      </c>
      <c r="T71" s="24">
        <v>1169</v>
      </c>
      <c r="U71" s="23">
        <v>3.2181358216330409</v>
      </c>
      <c r="V71" s="22">
        <v>150</v>
      </c>
      <c r="W71" s="19">
        <v>0</v>
      </c>
      <c r="X71" s="19">
        <v>0</v>
      </c>
      <c r="Y71" s="33">
        <v>0</v>
      </c>
      <c r="Z71" s="21">
        <v>0</v>
      </c>
    </row>
    <row r="72" spans="6:26" x14ac:dyDescent="0.25">
      <c r="F72" s="10"/>
      <c r="G72" s="9"/>
      <c r="H72" s="8"/>
      <c r="I72" s="7" t="s">
        <v>134</v>
      </c>
      <c r="J72" s="22">
        <v>0</v>
      </c>
      <c r="K72" s="19">
        <v>0</v>
      </c>
      <c r="L72" s="19">
        <v>0</v>
      </c>
      <c r="M72" s="33">
        <v>0</v>
      </c>
      <c r="N72" s="21">
        <v>0</v>
      </c>
      <c r="O72" s="22">
        <v>8</v>
      </c>
      <c r="P72" s="19">
        <v>0</v>
      </c>
      <c r="Q72" s="19">
        <v>0</v>
      </c>
      <c r="R72" s="19">
        <v>0</v>
      </c>
      <c r="S72" s="19">
        <v>0</v>
      </c>
      <c r="T72" s="24">
        <v>8</v>
      </c>
      <c r="U72" s="23">
        <v>1.0543442331254481E-2</v>
      </c>
      <c r="V72" s="22">
        <v>1</v>
      </c>
      <c r="W72" s="19">
        <v>0</v>
      </c>
      <c r="X72" s="19">
        <v>0</v>
      </c>
      <c r="Y72" s="33">
        <v>0</v>
      </c>
      <c r="Z72" s="21">
        <v>0</v>
      </c>
    </row>
    <row r="73" spans="6:26" x14ac:dyDescent="0.25">
      <c r="F73" s="10"/>
      <c r="G73" s="9"/>
      <c r="H73" s="8"/>
      <c r="I73" s="7" t="s">
        <v>151</v>
      </c>
      <c r="J73" s="22">
        <v>0</v>
      </c>
      <c r="K73" s="19">
        <v>0</v>
      </c>
      <c r="L73" s="19">
        <v>0</v>
      </c>
      <c r="M73" s="33">
        <v>0</v>
      </c>
      <c r="N73" s="21">
        <v>0</v>
      </c>
      <c r="O73" s="22">
        <v>3173</v>
      </c>
      <c r="P73" s="19">
        <v>0</v>
      </c>
      <c r="Q73" s="19">
        <v>0</v>
      </c>
      <c r="R73" s="19">
        <v>0</v>
      </c>
      <c r="S73" s="19">
        <v>0</v>
      </c>
      <c r="T73" s="24">
        <v>3173</v>
      </c>
      <c r="U73" s="23">
        <v>4.4587029479444027</v>
      </c>
      <c r="V73" s="22">
        <v>757</v>
      </c>
      <c r="W73" s="19">
        <v>0</v>
      </c>
      <c r="X73" s="19">
        <v>0</v>
      </c>
      <c r="Y73" s="33">
        <v>0</v>
      </c>
      <c r="Z73" s="21">
        <v>0</v>
      </c>
    </row>
    <row r="74" spans="6:26" x14ac:dyDescent="0.25">
      <c r="F74" s="10"/>
      <c r="G74" s="9"/>
      <c r="H74" s="8"/>
      <c r="I74" s="7" t="s">
        <v>150</v>
      </c>
      <c r="J74" s="22">
        <v>0</v>
      </c>
      <c r="K74" s="19">
        <v>0</v>
      </c>
      <c r="L74" s="19">
        <v>0</v>
      </c>
      <c r="M74" s="33">
        <v>0</v>
      </c>
      <c r="N74" s="21">
        <v>0</v>
      </c>
      <c r="O74" s="22">
        <v>4475</v>
      </c>
      <c r="P74" s="19">
        <v>0</v>
      </c>
      <c r="Q74" s="19">
        <v>0</v>
      </c>
      <c r="R74" s="19">
        <v>0</v>
      </c>
      <c r="S74" s="19">
        <v>0</v>
      </c>
      <c r="T74" s="24">
        <v>4475</v>
      </c>
      <c r="U74" s="23">
        <v>3.4425947368144989</v>
      </c>
      <c r="V74" s="22">
        <v>466</v>
      </c>
      <c r="W74" s="19">
        <v>0</v>
      </c>
      <c r="X74" s="19">
        <v>0</v>
      </c>
      <c r="Y74" s="33">
        <v>0</v>
      </c>
      <c r="Z74" s="21">
        <v>0</v>
      </c>
    </row>
    <row r="75" spans="6:26" x14ac:dyDescent="0.25">
      <c r="F75" s="10"/>
      <c r="G75" s="9"/>
      <c r="H75" s="8"/>
      <c r="I75" s="7" t="s">
        <v>133</v>
      </c>
      <c r="J75" s="22">
        <v>0</v>
      </c>
      <c r="K75" s="19">
        <v>0</v>
      </c>
      <c r="L75" s="19">
        <v>0</v>
      </c>
      <c r="M75" s="33">
        <v>0</v>
      </c>
      <c r="N75" s="21">
        <v>0</v>
      </c>
      <c r="O75" s="22">
        <v>19</v>
      </c>
      <c r="P75" s="19">
        <v>0</v>
      </c>
      <c r="Q75" s="19">
        <v>0</v>
      </c>
      <c r="R75" s="19">
        <v>0</v>
      </c>
      <c r="S75" s="19">
        <v>0</v>
      </c>
      <c r="T75" s="24">
        <v>19</v>
      </c>
      <c r="U75" s="23">
        <v>2.8338559903204441E-2</v>
      </c>
      <c r="V75" s="22">
        <v>5</v>
      </c>
      <c r="W75" s="19">
        <v>0</v>
      </c>
      <c r="X75" s="19">
        <v>0</v>
      </c>
      <c r="Y75" s="33">
        <v>0</v>
      </c>
      <c r="Z75" s="21">
        <v>0</v>
      </c>
    </row>
    <row r="76" spans="6:26" x14ac:dyDescent="0.25">
      <c r="F76" s="10"/>
      <c r="G76" s="9"/>
      <c r="H76" s="8"/>
      <c r="I76" s="7" t="s">
        <v>132</v>
      </c>
      <c r="J76" s="22">
        <v>0</v>
      </c>
      <c r="K76" s="19">
        <v>0</v>
      </c>
      <c r="L76" s="19">
        <v>0</v>
      </c>
      <c r="M76" s="33">
        <v>0</v>
      </c>
      <c r="N76" s="21">
        <v>0</v>
      </c>
      <c r="O76" s="22">
        <v>512</v>
      </c>
      <c r="P76" s="19">
        <v>0</v>
      </c>
      <c r="Q76" s="19">
        <v>0</v>
      </c>
      <c r="R76" s="19">
        <v>0</v>
      </c>
      <c r="S76" s="19">
        <v>0</v>
      </c>
      <c r="T76" s="24">
        <v>512</v>
      </c>
      <c r="U76" s="23">
        <v>0.610263891518116</v>
      </c>
      <c r="V76" s="22">
        <v>50</v>
      </c>
      <c r="W76" s="19">
        <v>0</v>
      </c>
      <c r="X76" s="19">
        <v>0</v>
      </c>
      <c r="Y76" s="33">
        <v>0</v>
      </c>
      <c r="Z76" s="21">
        <v>0</v>
      </c>
    </row>
    <row r="77" spans="6:26" x14ac:dyDescent="0.25">
      <c r="F77" s="10"/>
      <c r="G77" s="9"/>
      <c r="H77" s="8"/>
      <c r="I77" s="7" t="s">
        <v>131</v>
      </c>
      <c r="J77" s="22">
        <v>0</v>
      </c>
      <c r="K77" s="19">
        <v>0</v>
      </c>
      <c r="L77" s="19">
        <v>0</v>
      </c>
      <c r="M77" s="33">
        <v>0</v>
      </c>
      <c r="N77" s="21">
        <v>0</v>
      </c>
      <c r="O77" s="22">
        <v>5</v>
      </c>
      <c r="P77" s="19">
        <v>0</v>
      </c>
      <c r="Q77" s="19">
        <v>0</v>
      </c>
      <c r="R77" s="19">
        <v>0</v>
      </c>
      <c r="S77" s="19">
        <v>0</v>
      </c>
      <c r="T77" s="24">
        <v>5</v>
      </c>
      <c r="U77" s="23">
        <v>4.1532516479492188E-4</v>
      </c>
      <c r="V77" s="22">
        <v>2</v>
      </c>
      <c r="W77" s="19">
        <v>0</v>
      </c>
      <c r="X77" s="19">
        <v>0</v>
      </c>
      <c r="Y77" s="33">
        <v>0</v>
      </c>
      <c r="Z77" s="21">
        <v>0</v>
      </c>
    </row>
    <row r="78" spans="6:26" x14ac:dyDescent="0.25">
      <c r="F78" s="10"/>
      <c r="G78" s="9"/>
      <c r="H78" s="8"/>
      <c r="I78" s="7" t="s">
        <v>130</v>
      </c>
      <c r="J78" s="22">
        <v>0</v>
      </c>
      <c r="K78" s="19">
        <v>0</v>
      </c>
      <c r="L78" s="19">
        <v>0</v>
      </c>
      <c r="M78" s="33">
        <v>0</v>
      </c>
      <c r="N78" s="21">
        <v>0</v>
      </c>
      <c r="O78" s="22">
        <v>74</v>
      </c>
      <c r="P78" s="19">
        <v>0</v>
      </c>
      <c r="Q78" s="19">
        <v>0</v>
      </c>
      <c r="R78" s="19">
        <v>0</v>
      </c>
      <c r="S78" s="19">
        <v>0</v>
      </c>
      <c r="T78" s="24">
        <v>74</v>
      </c>
      <c r="U78" s="23">
        <v>6.6450978629291058E-2</v>
      </c>
      <c r="V78" s="22">
        <v>6</v>
      </c>
      <c r="W78" s="19">
        <v>0</v>
      </c>
      <c r="X78" s="19">
        <v>0</v>
      </c>
      <c r="Y78" s="33">
        <v>0</v>
      </c>
      <c r="Z78" s="21">
        <v>0</v>
      </c>
    </row>
    <row r="79" spans="6:26" x14ac:dyDescent="0.25">
      <c r="F79" s="10"/>
      <c r="G79" s="9"/>
      <c r="H79" s="8"/>
      <c r="I79" s="7" t="s">
        <v>129</v>
      </c>
      <c r="J79" s="22">
        <v>0</v>
      </c>
      <c r="K79" s="19">
        <v>0</v>
      </c>
      <c r="L79" s="19">
        <v>0</v>
      </c>
      <c r="M79" s="33">
        <v>0</v>
      </c>
      <c r="N79" s="21">
        <v>0</v>
      </c>
      <c r="O79" s="22">
        <v>69</v>
      </c>
      <c r="P79" s="19">
        <v>0</v>
      </c>
      <c r="Q79" s="19">
        <v>0</v>
      </c>
      <c r="R79" s="19">
        <v>0</v>
      </c>
      <c r="S79" s="19">
        <v>0</v>
      </c>
      <c r="T79" s="24">
        <v>69</v>
      </c>
      <c r="U79" s="23">
        <v>3.5118652507662773E-2</v>
      </c>
      <c r="V79" s="22">
        <v>3</v>
      </c>
      <c r="W79" s="19">
        <v>0</v>
      </c>
      <c r="X79" s="19">
        <v>0</v>
      </c>
      <c r="Y79" s="33">
        <v>0</v>
      </c>
      <c r="Z79" s="21">
        <v>0</v>
      </c>
    </row>
    <row r="80" spans="6:26" x14ac:dyDescent="0.25">
      <c r="F80" s="10"/>
      <c r="G80" s="9"/>
      <c r="H80" s="8"/>
      <c r="I80" s="7" t="s">
        <v>149</v>
      </c>
      <c r="J80" s="22">
        <v>0</v>
      </c>
      <c r="K80" s="19">
        <v>0</v>
      </c>
      <c r="L80" s="19">
        <v>0</v>
      </c>
      <c r="M80" s="33">
        <v>0</v>
      </c>
      <c r="N80" s="21">
        <v>0</v>
      </c>
      <c r="O80" s="22">
        <v>3904</v>
      </c>
      <c r="P80" s="19">
        <v>0</v>
      </c>
      <c r="Q80" s="19">
        <v>0</v>
      </c>
      <c r="R80" s="19">
        <v>0</v>
      </c>
      <c r="S80" s="19">
        <v>0</v>
      </c>
      <c r="T80" s="24">
        <v>3904</v>
      </c>
      <c r="U80" s="23">
        <v>4.0760388895869264</v>
      </c>
      <c r="V80" s="22">
        <v>581</v>
      </c>
      <c r="W80" s="19">
        <v>0</v>
      </c>
      <c r="X80" s="19">
        <v>0</v>
      </c>
      <c r="Y80" s="33">
        <v>0</v>
      </c>
      <c r="Z80" s="21">
        <v>0</v>
      </c>
    </row>
    <row r="81" spans="6:26" x14ac:dyDescent="0.25">
      <c r="F81" s="10"/>
      <c r="G81" s="9"/>
      <c r="H81" s="8"/>
      <c r="I81" s="7" t="s">
        <v>148</v>
      </c>
      <c r="J81" s="22">
        <v>0</v>
      </c>
      <c r="K81" s="19">
        <v>0</v>
      </c>
      <c r="L81" s="19">
        <v>0</v>
      </c>
      <c r="M81" s="33">
        <v>0</v>
      </c>
      <c r="N81" s="21">
        <v>0</v>
      </c>
      <c r="O81" s="22">
        <v>107</v>
      </c>
      <c r="P81" s="19">
        <v>0</v>
      </c>
      <c r="Q81" s="19">
        <v>0</v>
      </c>
      <c r="R81" s="19">
        <v>0</v>
      </c>
      <c r="S81" s="19">
        <v>0</v>
      </c>
      <c r="T81" s="24">
        <v>107</v>
      </c>
      <c r="U81" s="23">
        <v>0.26174057554453611</v>
      </c>
      <c r="V81" s="22">
        <v>37</v>
      </c>
      <c r="W81" s="19">
        <v>0</v>
      </c>
      <c r="X81" s="19">
        <v>0</v>
      </c>
      <c r="Y81" s="33">
        <v>0</v>
      </c>
      <c r="Z81" s="21">
        <v>0</v>
      </c>
    </row>
    <row r="82" spans="6:26" x14ac:dyDescent="0.25">
      <c r="F82" s="10"/>
      <c r="G82" s="9"/>
      <c r="H82" s="8"/>
      <c r="I82" s="7" t="s">
        <v>128</v>
      </c>
      <c r="J82" s="22">
        <v>0</v>
      </c>
      <c r="K82" s="19">
        <v>0</v>
      </c>
      <c r="L82" s="19">
        <v>0</v>
      </c>
      <c r="M82" s="33">
        <v>0</v>
      </c>
      <c r="N82" s="21">
        <v>0</v>
      </c>
      <c r="O82" s="22">
        <v>7</v>
      </c>
      <c r="P82" s="19">
        <v>0</v>
      </c>
      <c r="Q82" s="19">
        <v>0</v>
      </c>
      <c r="R82" s="19">
        <v>0</v>
      </c>
      <c r="S82" s="19">
        <v>0</v>
      </c>
      <c r="T82" s="24">
        <v>7</v>
      </c>
      <c r="U82" s="23">
        <v>4.1370997205376634E-3</v>
      </c>
      <c r="V82" s="22">
        <v>1</v>
      </c>
      <c r="W82" s="19">
        <v>0</v>
      </c>
      <c r="X82" s="19">
        <v>0</v>
      </c>
      <c r="Y82" s="33">
        <v>0</v>
      </c>
      <c r="Z82" s="21">
        <v>0</v>
      </c>
    </row>
    <row r="83" spans="6:26" x14ac:dyDescent="0.25">
      <c r="F83" s="10"/>
      <c r="G83" s="9"/>
      <c r="H83" s="8"/>
      <c r="I83" s="7" t="s">
        <v>127</v>
      </c>
      <c r="J83" s="22">
        <v>0</v>
      </c>
      <c r="K83" s="19">
        <v>0</v>
      </c>
      <c r="L83" s="19">
        <v>0</v>
      </c>
      <c r="M83" s="33">
        <v>0</v>
      </c>
      <c r="N83" s="21">
        <v>0</v>
      </c>
      <c r="O83" s="22">
        <v>2564</v>
      </c>
      <c r="P83" s="19">
        <v>0</v>
      </c>
      <c r="Q83" s="19">
        <v>0</v>
      </c>
      <c r="R83" s="19">
        <v>0</v>
      </c>
      <c r="S83" s="19">
        <v>0</v>
      </c>
      <c r="T83" s="24">
        <v>2564</v>
      </c>
      <c r="U83" s="23">
        <v>2.4646629458293319</v>
      </c>
      <c r="V83" s="22">
        <v>192</v>
      </c>
      <c r="W83" s="19">
        <v>0</v>
      </c>
      <c r="X83" s="19">
        <v>0</v>
      </c>
      <c r="Y83" s="33">
        <v>0</v>
      </c>
      <c r="Z83" s="21">
        <v>0</v>
      </c>
    </row>
    <row r="84" spans="6:26" x14ac:dyDescent="0.25">
      <c r="F84" s="10"/>
      <c r="G84" s="9"/>
      <c r="H84" s="8" t="s">
        <v>164</v>
      </c>
      <c r="I84" s="7"/>
      <c r="J84" s="22">
        <v>0</v>
      </c>
      <c r="K84" s="19">
        <v>0</v>
      </c>
      <c r="L84" s="19">
        <v>0</v>
      </c>
      <c r="M84" s="33">
        <v>0</v>
      </c>
      <c r="N84" s="21">
        <v>0</v>
      </c>
      <c r="O84" s="22">
        <v>0</v>
      </c>
      <c r="P84" s="19">
        <v>0</v>
      </c>
      <c r="Q84" s="19">
        <v>0</v>
      </c>
      <c r="R84" s="19">
        <v>0</v>
      </c>
      <c r="S84" s="19">
        <v>0</v>
      </c>
      <c r="T84" s="24">
        <v>0</v>
      </c>
      <c r="U84" s="23">
        <v>0</v>
      </c>
      <c r="V84" s="22">
        <v>16</v>
      </c>
      <c r="W84" s="19">
        <v>0</v>
      </c>
      <c r="X84" s="19">
        <v>0</v>
      </c>
      <c r="Y84" s="33">
        <v>0</v>
      </c>
      <c r="Z84" s="21">
        <v>0</v>
      </c>
    </row>
    <row r="85" spans="6:26" x14ac:dyDescent="0.25">
      <c r="F85" s="10"/>
      <c r="G85" s="9"/>
      <c r="H85" s="8"/>
      <c r="I85" s="7" t="s">
        <v>163</v>
      </c>
      <c r="J85" s="22">
        <v>0</v>
      </c>
      <c r="K85" s="19">
        <v>0</v>
      </c>
      <c r="L85" s="19">
        <v>0</v>
      </c>
      <c r="M85" s="33">
        <v>0</v>
      </c>
      <c r="N85" s="21">
        <v>0</v>
      </c>
      <c r="O85" s="22">
        <v>1</v>
      </c>
      <c r="P85" s="19">
        <v>0</v>
      </c>
      <c r="Q85" s="19">
        <v>0</v>
      </c>
      <c r="R85" s="19">
        <v>0</v>
      </c>
      <c r="S85" s="19">
        <v>0</v>
      </c>
      <c r="T85" s="24">
        <v>1</v>
      </c>
      <c r="U85" s="23">
        <v>2.9243528842926031E-7</v>
      </c>
      <c r="V85" s="22">
        <v>0</v>
      </c>
      <c r="W85" s="19">
        <v>0</v>
      </c>
      <c r="X85" s="19">
        <v>0</v>
      </c>
      <c r="Y85" s="33">
        <v>0</v>
      </c>
      <c r="Z85" s="21">
        <v>0</v>
      </c>
    </row>
    <row r="86" spans="6:26" x14ac:dyDescent="0.25">
      <c r="F86" s="10"/>
      <c r="G86" s="9"/>
      <c r="H86" s="8"/>
      <c r="I86" s="7" t="s">
        <v>162</v>
      </c>
      <c r="J86" s="22">
        <v>0</v>
      </c>
      <c r="K86" s="19">
        <v>0</v>
      </c>
      <c r="L86" s="19">
        <v>0</v>
      </c>
      <c r="M86" s="33">
        <v>0</v>
      </c>
      <c r="N86" s="21">
        <v>0</v>
      </c>
      <c r="O86" s="22">
        <v>268</v>
      </c>
      <c r="P86" s="19">
        <v>0</v>
      </c>
      <c r="Q86" s="19">
        <v>0</v>
      </c>
      <c r="R86" s="19">
        <v>0</v>
      </c>
      <c r="S86" s="19">
        <v>0</v>
      </c>
      <c r="T86" s="24">
        <v>268</v>
      </c>
      <c r="U86" s="23">
        <v>0.1265919245779514</v>
      </c>
      <c r="V86" s="22">
        <v>34</v>
      </c>
      <c r="W86" s="19">
        <v>0</v>
      </c>
      <c r="X86" s="19">
        <v>0</v>
      </c>
      <c r="Y86" s="33">
        <v>0</v>
      </c>
      <c r="Z86" s="21">
        <v>0</v>
      </c>
    </row>
    <row r="87" spans="6:26" x14ac:dyDescent="0.25">
      <c r="F87" s="10"/>
      <c r="G87" s="9"/>
      <c r="H87" s="8"/>
      <c r="I87" s="7" t="s">
        <v>161</v>
      </c>
      <c r="J87" s="22">
        <v>0</v>
      </c>
      <c r="K87" s="19">
        <v>0</v>
      </c>
      <c r="L87" s="19">
        <v>0</v>
      </c>
      <c r="M87" s="33">
        <v>0</v>
      </c>
      <c r="N87" s="21">
        <v>0</v>
      </c>
      <c r="O87" s="22">
        <v>84</v>
      </c>
      <c r="P87" s="19">
        <v>0</v>
      </c>
      <c r="Q87" s="19">
        <v>0</v>
      </c>
      <c r="R87" s="19">
        <v>0</v>
      </c>
      <c r="S87" s="19">
        <v>0</v>
      </c>
      <c r="T87" s="24">
        <v>84</v>
      </c>
      <c r="U87" s="23">
        <v>0.11467082519084219</v>
      </c>
      <c r="V87" s="22">
        <v>0</v>
      </c>
      <c r="W87" s="19">
        <v>0</v>
      </c>
      <c r="X87" s="19">
        <v>0</v>
      </c>
      <c r="Y87" s="33">
        <v>0</v>
      </c>
      <c r="Z87" s="21">
        <v>0</v>
      </c>
    </row>
    <row r="88" spans="6:26" x14ac:dyDescent="0.25">
      <c r="F88" s="10"/>
      <c r="G88" s="9"/>
      <c r="H88" s="8"/>
      <c r="I88" s="7" t="s">
        <v>160</v>
      </c>
      <c r="J88" s="22">
        <v>0</v>
      </c>
      <c r="K88" s="19">
        <v>0</v>
      </c>
      <c r="L88" s="19">
        <v>0</v>
      </c>
      <c r="M88" s="33">
        <v>0</v>
      </c>
      <c r="N88" s="21">
        <v>0</v>
      </c>
      <c r="O88" s="22">
        <v>929</v>
      </c>
      <c r="P88" s="19">
        <v>0</v>
      </c>
      <c r="Q88" s="19">
        <v>0</v>
      </c>
      <c r="R88" s="19">
        <v>0</v>
      </c>
      <c r="S88" s="19">
        <v>0</v>
      </c>
      <c r="T88" s="24">
        <v>929</v>
      </c>
      <c r="U88" s="23">
        <v>1.402061445638537</v>
      </c>
      <c r="V88" s="22">
        <v>111</v>
      </c>
      <c r="W88" s="19">
        <v>0</v>
      </c>
      <c r="X88" s="19">
        <v>0</v>
      </c>
      <c r="Y88" s="33">
        <v>0</v>
      </c>
      <c r="Z88" s="21">
        <v>0</v>
      </c>
    </row>
    <row r="89" spans="6:26" x14ac:dyDescent="0.25">
      <c r="F89" s="10"/>
      <c r="G89" s="9"/>
      <c r="H89" s="8"/>
      <c r="I89" s="7" t="s">
        <v>159</v>
      </c>
      <c r="J89" s="22">
        <v>0</v>
      </c>
      <c r="K89" s="19">
        <v>0</v>
      </c>
      <c r="L89" s="19">
        <v>0</v>
      </c>
      <c r="M89" s="33">
        <v>0</v>
      </c>
      <c r="N89" s="21">
        <v>0</v>
      </c>
      <c r="O89" s="22">
        <v>483</v>
      </c>
      <c r="P89" s="19">
        <v>0</v>
      </c>
      <c r="Q89" s="19">
        <v>0</v>
      </c>
      <c r="R89" s="19">
        <v>0</v>
      </c>
      <c r="S89" s="19">
        <v>0</v>
      </c>
      <c r="T89" s="24">
        <v>483</v>
      </c>
      <c r="U89" s="23">
        <v>0.57353455107659101</v>
      </c>
      <c r="V89" s="22">
        <v>0</v>
      </c>
      <c r="W89" s="19">
        <v>0</v>
      </c>
      <c r="X89" s="19">
        <v>0</v>
      </c>
      <c r="Y89" s="33">
        <v>0</v>
      </c>
      <c r="Z89" s="21">
        <v>0</v>
      </c>
    </row>
    <row r="90" spans="6:26" x14ac:dyDescent="0.25">
      <c r="F90" s="10"/>
      <c r="G90" s="9"/>
      <c r="H90" s="8"/>
      <c r="I90" s="7" t="s">
        <v>158</v>
      </c>
      <c r="J90" s="22">
        <v>0</v>
      </c>
      <c r="K90" s="19">
        <v>0</v>
      </c>
      <c r="L90" s="19">
        <v>0</v>
      </c>
      <c r="M90" s="33">
        <v>0</v>
      </c>
      <c r="N90" s="21">
        <v>0</v>
      </c>
      <c r="O90" s="22">
        <v>216</v>
      </c>
      <c r="P90" s="19">
        <v>0</v>
      </c>
      <c r="Q90" s="19">
        <v>0</v>
      </c>
      <c r="R90" s="19">
        <v>0</v>
      </c>
      <c r="S90" s="19">
        <v>0</v>
      </c>
      <c r="T90" s="24">
        <v>216</v>
      </c>
      <c r="U90" s="23">
        <v>7.8695101663470268E-2</v>
      </c>
      <c r="V90" s="22">
        <v>25</v>
      </c>
      <c r="W90" s="19">
        <v>0</v>
      </c>
      <c r="X90" s="19">
        <v>0</v>
      </c>
      <c r="Y90" s="33">
        <v>0</v>
      </c>
      <c r="Z90" s="21">
        <v>0</v>
      </c>
    </row>
    <row r="91" spans="6:26" x14ac:dyDescent="0.25">
      <c r="F91" s="10"/>
      <c r="G91" s="9"/>
      <c r="H91" s="8"/>
      <c r="I91" s="7" t="s">
        <v>157</v>
      </c>
      <c r="J91" s="22">
        <v>0</v>
      </c>
      <c r="K91" s="19">
        <v>0</v>
      </c>
      <c r="L91" s="19">
        <v>0</v>
      </c>
      <c r="M91" s="33">
        <v>0</v>
      </c>
      <c r="N91" s="21">
        <v>0</v>
      </c>
      <c r="O91" s="22">
        <v>848</v>
      </c>
      <c r="P91" s="19">
        <v>0</v>
      </c>
      <c r="Q91" s="19">
        <v>0</v>
      </c>
      <c r="R91" s="19">
        <v>0</v>
      </c>
      <c r="S91" s="19">
        <v>0</v>
      </c>
      <c r="T91" s="24">
        <v>848</v>
      </c>
      <c r="U91" s="23">
        <v>0.77408569771796465</v>
      </c>
      <c r="V91" s="22">
        <v>67</v>
      </c>
      <c r="W91" s="19">
        <v>0</v>
      </c>
      <c r="X91" s="19">
        <v>0</v>
      </c>
      <c r="Y91" s="33">
        <v>0</v>
      </c>
      <c r="Z91" s="21">
        <v>0</v>
      </c>
    </row>
    <row r="92" spans="6:26" x14ac:dyDescent="0.25">
      <c r="F92" s="10"/>
      <c r="G92" s="9"/>
      <c r="H92" s="8"/>
      <c r="I92" s="7" t="s">
        <v>156</v>
      </c>
      <c r="J92" s="22">
        <v>0</v>
      </c>
      <c r="K92" s="19">
        <v>0</v>
      </c>
      <c r="L92" s="19">
        <v>0</v>
      </c>
      <c r="M92" s="33">
        <v>0</v>
      </c>
      <c r="N92" s="21">
        <v>0</v>
      </c>
      <c r="O92" s="22">
        <v>44</v>
      </c>
      <c r="P92" s="19">
        <v>0</v>
      </c>
      <c r="Q92" s="19">
        <v>0</v>
      </c>
      <c r="R92" s="19">
        <v>0</v>
      </c>
      <c r="S92" s="19">
        <v>0</v>
      </c>
      <c r="T92" s="24">
        <v>44</v>
      </c>
      <c r="U92" s="23">
        <v>2.960649598389864E-2</v>
      </c>
      <c r="V92" s="22">
        <v>8</v>
      </c>
      <c r="W92" s="19">
        <v>0</v>
      </c>
      <c r="X92" s="19">
        <v>0</v>
      </c>
      <c r="Y92" s="33">
        <v>0</v>
      </c>
      <c r="Z92" s="21">
        <v>0</v>
      </c>
    </row>
    <row r="93" spans="6:26" x14ac:dyDescent="0.25">
      <c r="F93" s="10"/>
      <c r="G93" s="9"/>
      <c r="H93" s="8"/>
      <c r="I93" s="7" t="s">
        <v>155</v>
      </c>
      <c r="J93" s="22">
        <v>0</v>
      </c>
      <c r="K93" s="19">
        <v>0</v>
      </c>
      <c r="L93" s="19">
        <v>0</v>
      </c>
      <c r="M93" s="33">
        <v>0</v>
      </c>
      <c r="N93" s="21">
        <v>0</v>
      </c>
      <c r="O93" s="22">
        <v>225</v>
      </c>
      <c r="P93" s="19">
        <v>0</v>
      </c>
      <c r="Q93" s="19">
        <v>0</v>
      </c>
      <c r="R93" s="19">
        <v>0</v>
      </c>
      <c r="S93" s="19">
        <v>0</v>
      </c>
      <c r="T93" s="24">
        <v>225</v>
      </c>
      <c r="U93" s="23">
        <v>0.25054500997066498</v>
      </c>
      <c r="V93" s="22">
        <v>24</v>
      </c>
      <c r="W93" s="19">
        <v>0</v>
      </c>
      <c r="X93" s="19">
        <v>0</v>
      </c>
      <c r="Y93" s="33">
        <v>0</v>
      </c>
      <c r="Z93" s="21">
        <v>0</v>
      </c>
    </row>
    <row r="94" spans="6:26" x14ac:dyDescent="0.25">
      <c r="F94" s="10"/>
      <c r="G94" s="9"/>
      <c r="H94" s="8"/>
      <c r="I94" s="7" t="s">
        <v>154</v>
      </c>
      <c r="J94" s="22">
        <v>0</v>
      </c>
      <c r="K94" s="19">
        <v>0</v>
      </c>
      <c r="L94" s="19">
        <v>0</v>
      </c>
      <c r="M94" s="33">
        <v>0</v>
      </c>
      <c r="N94" s="21">
        <v>0</v>
      </c>
      <c r="O94" s="22">
        <v>3462</v>
      </c>
      <c r="P94" s="19">
        <v>0</v>
      </c>
      <c r="Q94" s="19">
        <v>0</v>
      </c>
      <c r="R94" s="19">
        <v>0</v>
      </c>
      <c r="S94" s="19">
        <v>0</v>
      </c>
      <c r="T94" s="24">
        <v>3462</v>
      </c>
      <c r="U94" s="23">
        <v>6.5675028348341584</v>
      </c>
      <c r="V94" s="22">
        <v>156</v>
      </c>
      <c r="W94" s="19">
        <v>0</v>
      </c>
      <c r="X94" s="19">
        <v>0</v>
      </c>
      <c r="Y94" s="33">
        <v>0</v>
      </c>
      <c r="Z94" s="21">
        <v>0</v>
      </c>
    </row>
    <row r="95" spans="6:26" x14ac:dyDescent="0.25">
      <c r="F95" s="10"/>
      <c r="G95" s="9"/>
      <c r="H95" s="8"/>
      <c r="I95" s="7" t="s">
        <v>153</v>
      </c>
      <c r="J95" s="22">
        <v>0</v>
      </c>
      <c r="K95" s="19">
        <v>0</v>
      </c>
      <c r="L95" s="19">
        <v>0</v>
      </c>
      <c r="M95" s="33">
        <v>0</v>
      </c>
      <c r="N95" s="21">
        <v>0</v>
      </c>
      <c r="O95" s="22">
        <v>912</v>
      </c>
      <c r="P95" s="19">
        <v>0</v>
      </c>
      <c r="Q95" s="19">
        <v>0</v>
      </c>
      <c r="R95" s="19">
        <v>0</v>
      </c>
      <c r="S95" s="19">
        <v>0</v>
      </c>
      <c r="T95" s="24">
        <v>912</v>
      </c>
      <c r="U95" s="23">
        <v>0.75318159535527229</v>
      </c>
      <c r="V95" s="22">
        <v>104</v>
      </c>
      <c r="W95" s="19">
        <v>0</v>
      </c>
      <c r="X95" s="19">
        <v>0</v>
      </c>
      <c r="Y95" s="33">
        <v>0</v>
      </c>
      <c r="Z95" s="21">
        <v>0</v>
      </c>
    </row>
    <row r="96" spans="6:26" x14ac:dyDescent="0.25">
      <c r="F96" s="10"/>
      <c r="G96" s="9"/>
      <c r="H96" s="8"/>
      <c r="I96" s="7" t="s">
        <v>152</v>
      </c>
      <c r="J96" s="22">
        <v>0</v>
      </c>
      <c r="K96" s="19">
        <v>0</v>
      </c>
      <c r="L96" s="19">
        <v>0</v>
      </c>
      <c r="M96" s="33">
        <v>0</v>
      </c>
      <c r="N96" s="21">
        <v>0</v>
      </c>
      <c r="O96" s="22">
        <v>1169</v>
      </c>
      <c r="P96" s="19">
        <v>0</v>
      </c>
      <c r="Q96" s="19">
        <v>0</v>
      </c>
      <c r="R96" s="19">
        <v>0</v>
      </c>
      <c r="S96" s="19">
        <v>0</v>
      </c>
      <c r="T96" s="24">
        <v>1169</v>
      </c>
      <c r="U96" s="23">
        <v>3.2181358216330409</v>
      </c>
      <c r="V96" s="22">
        <v>150</v>
      </c>
      <c r="W96" s="19">
        <v>0</v>
      </c>
      <c r="X96" s="19">
        <v>0</v>
      </c>
      <c r="Y96" s="33">
        <v>0</v>
      </c>
      <c r="Z96" s="21">
        <v>0</v>
      </c>
    </row>
    <row r="97" spans="6:26" x14ac:dyDescent="0.25">
      <c r="F97" s="10"/>
      <c r="G97" s="9"/>
      <c r="H97" s="8"/>
      <c r="I97" s="7" t="s">
        <v>151</v>
      </c>
      <c r="J97" s="22">
        <v>0</v>
      </c>
      <c r="K97" s="19">
        <v>0</v>
      </c>
      <c r="L97" s="19">
        <v>0</v>
      </c>
      <c r="M97" s="33">
        <v>0</v>
      </c>
      <c r="N97" s="21">
        <v>0</v>
      </c>
      <c r="O97" s="22">
        <v>3173</v>
      </c>
      <c r="P97" s="19">
        <v>0</v>
      </c>
      <c r="Q97" s="19">
        <v>0</v>
      </c>
      <c r="R97" s="19">
        <v>0</v>
      </c>
      <c r="S97" s="19">
        <v>0</v>
      </c>
      <c r="T97" s="24">
        <v>3173</v>
      </c>
      <c r="U97" s="23">
        <v>4.4587029479444027</v>
      </c>
      <c r="V97" s="22">
        <v>757</v>
      </c>
      <c r="W97" s="19">
        <v>0</v>
      </c>
      <c r="X97" s="19">
        <v>0</v>
      </c>
      <c r="Y97" s="33">
        <v>0</v>
      </c>
      <c r="Z97" s="21">
        <v>0</v>
      </c>
    </row>
    <row r="98" spans="6:26" x14ac:dyDescent="0.25">
      <c r="F98" s="10"/>
      <c r="G98" s="9"/>
      <c r="H98" s="8"/>
      <c r="I98" s="7" t="s">
        <v>150</v>
      </c>
      <c r="J98" s="22">
        <v>0</v>
      </c>
      <c r="K98" s="19">
        <v>0</v>
      </c>
      <c r="L98" s="19">
        <v>0</v>
      </c>
      <c r="M98" s="33">
        <v>0</v>
      </c>
      <c r="N98" s="21">
        <v>0</v>
      </c>
      <c r="O98" s="22">
        <v>4475</v>
      </c>
      <c r="P98" s="19">
        <v>0</v>
      </c>
      <c r="Q98" s="19">
        <v>0</v>
      </c>
      <c r="R98" s="19">
        <v>0</v>
      </c>
      <c r="S98" s="19">
        <v>0</v>
      </c>
      <c r="T98" s="24">
        <v>4475</v>
      </c>
      <c r="U98" s="23">
        <v>3.4425947368144989</v>
      </c>
      <c r="V98" s="22">
        <v>466</v>
      </c>
      <c r="W98" s="19">
        <v>0</v>
      </c>
      <c r="X98" s="19">
        <v>0</v>
      </c>
      <c r="Y98" s="33">
        <v>0</v>
      </c>
      <c r="Z98" s="21">
        <v>0</v>
      </c>
    </row>
    <row r="99" spans="6:26" x14ac:dyDescent="0.25">
      <c r="F99" s="10"/>
      <c r="G99" s="9"/>
      <c r="H99" s="8"/>
      <c r="I99" s="7" t="s">
        <v>149</v>
      </c>
      <c r="J99" s="22">
        <v>0</v>
      </c>
      <c r="K99" s="19">
        <v>0</v>
      </c>
      <c r="L99" s="19">
        <v>0</v>
      </c>
      <c r="M99" s="33">
        <v>0</v>
      </c>
      <c r="N99" s="21">
        <v>0</v>
      </c>
      <c r="O99" s="22">
        <v>3905</v>
      </c>
      <c r="P99" s="19">
        <v>0</v>
      </c>
      <c r="Q99" s="19">
        <v>0</v>
      </c>
      <c r="R99" s="19">
        <v>0</v>
      </c>
      <c r="S99" s="19">
        <v>0</v>
      </c>
      <c r="T99" s="24">
        <v>3905</v>
      </c>
      <c r="U99" s="23">
        <v>4.0769362021237612</v>
      </c>
      <c r="V99" s="22">
        <v>581</v>
      </c>
      <c r="W99" s="19">
        <v>0</v>
      </c>
      <c r="X99" s="19">
        <v>0</v>
      </c>
      <c r="Y99" s="33">
        <v>0</v>
      </c>
      <c r="Z99" s="21">
        <v>0</v>
      </c>
    </row>
    <row r="100" spans="6:26" x14ac:dyDescent="0.25">
      <c r="F100" s="10"/>
      <c r="G100" s="9"/>
      <c r="H100" s="8"/>
      <c r="I100" s="7" t="s">
        <v>148</v>
      </c>
      <c r="J100" s="22">
        <v>0</v>
      </c>
      <c r="K100" s="19">
        <v>0</v>
      </c>
      <c r="L100" s="19">
        <v>0</v>
      </c>
      <c r="M100" s="33">
        <v>0</v>
      </c>
      <c r="N100" s="21">
        <v>0</v>
      </c>
      <c r="O100" s="22">
        <v>107</v>
      </c>
      <c r="P100" s="19">
        <v>0</v>
      </c>
      <c r="Q100" s="19">
        <v>0</v>
      </c>
      <c r="R100" s="19">
        <v>0</v>
      </c>
      <c r="S100" s="19">
        <v>0</v>
      </c>
      <c r="T100" s="24">
        <v>107</v>
      </c>
      <c r="U100" s="23">
        <v>0.26174057554453611</v>
      </c>
      <c r="V100" s="22">
        <v>37</v>
      </c>
      <c r="W100" s="19">
        <v>0</v>
      </c>
      <c r="X100" s="19">
        <v>0</v>
      </c>
      <c r="Y100" s="33">
        <v>0</v>
      </c>
      <c r="Z100" s="21">
        <v>0</v>
      </c>
    </row>
    <row r="101" spans="6:26" x14ac:dyDescent="0.25">
      <c r="F101" s="10"/>
      <c r="G101" s="9"/>
      <c r="H101" s="8" t="s">
        <v>147</v>
      </c>
      <c r="I101" s="7"/>
      <c r="J101" s="22">
        <v>0</v>
      </c>
      <c r="K101" s="19">
        <v>0</v>
      </c>
      <c r="L101" s="19">
        <v>0</v>
      </c>
      <c r="M101" s="33">
        <v>0</v>
      </c>
      <c r="N101" s="21">
        <v>0</v>
      </c>
      <c r="O101" s="22">
        <v>3</v>
      </c>
      <c r="P101" s="19">
        <v>0</v>
      </c>
      <c r="Q101" s="19">
        <v>0</v>
      </c>
      <c r="R101" s="19">
        <v>0</v>
      </c>
      <c r="S101" s="19">
        <v>0</v>
      </c>
      <c r="T101" s="24">
        <v>3</v>
      </c>
      <c r="U101" s="23">
        <v>5.3266063332557678E-5</v>
      </c>
      <c r="V101" s="22">
        <v>20</v>
      </c>
      <c r="W101" s="19">
        <v>0</v>
      </c>
      <c r="X101" s="19">
        <v>0</v>
      </c>
      <c r="Y101" s="33">
        <v>0</v>
      </c>
      <c r="Z101" s="21">
        <v>0</v>
      </c>
    </row>
    <row r="102" spans="6:26" x14ac:dyDescent="0.25">
      <c r="F102" s="10"/>
      <c r="G102" s="9"/>
      <c r="H102" s="8"/>
      <c r="I102" s="7" t="s">
        <v>146</v>
      </c>
      <c r="J102" s="22">
        <v>0</v>
      </c>
      <c r="K102" s="19">
        <v>0</v>
      </c>
      <c r="L102" s="19">
        <v>0</v>
      </c>
      <c r="M102" s="33">
        <v>0</v>
      </c>
      <c r="N102" s="21">
        <v>0</v>
      </c>
      <c r="O102" s="22">
        <v>109</v>
      </c>
      <c r="P102" s="19">
        <v>0</v>
      </c>
      <c r="Q102" s="19">
        <v>0</v>
      </c>
      <c r="R102" s="19">
        <v>0</v>
      </c>
      <c r="S102" s="19">
        <v>0</v>
      </c>
      <c r="T102" s="24">
        <v>109</v>
      </c>
      <c r="U102" s="23">
        <v>5.914060864597559E-2</v>
      </c>
      <c r="V102" s="22">
        <v>12</v>
      </c>
      <c r="W102" s="19">
        <v>0</v>
      </c>
      <c r="X102" s="19">
        <v>0</v>
      </c>
      <c r="Y102" s="33">
        <v>0</v>
      </c>
      <c r="Z102" s="21">
        <v>0</v>
      </c>
    </row>
    <row r="103" spans="6:26" x14ac:dyDescent="0.25">
      <c r="F103" s="10"/>
      <c r="G103" s="9"/>
      <c r="H103" s="8"/>
      <c r="I103" s="7" t="s">
        <v>145</v>
      </c>
      <c r="J103" s="22">
        <v>0</v>
      </c>
      <c r="K103" s="19">
        <v>0</v>
      </c>
      <c r="L103" s="19">
        <v>0</v>
      </c>
      <c r="M103" s="33">
        <v>0</v>
      </c>
      <c r="N103" s="21">
        <v>0</v>
      </c>
      <c r="O103" s="22">
        <v>228</v>
      </c>
      <c r="P103" s="19">
        <v>0</v>
      </c>
      <c r="Q103" s="19">
        <v>0</v>
      </c>
      <c r="R103" s="19">
        <v>0</v>
      </c>
      <c r="S103" s="19">
        <v>0</v>
      </c>
      <c r="T103" s="24">
        <v>228</v>
      </c>
      <c r="U103" s="23">
        <v>0.25446987058967352</v>
      </c>
      <c r="V103" s="22">
        <v>38</v>
      </c>
      <c r="W103" s="19">
        <v>0</v>
      </c>
      <c r="X103" s="19">
        <v>0</v>
      </c>
      <c r="Y103" s="33">
        <v>0</v>
      </c>
      <c r="Z103" s="21">
        <v>0</v>
      </c>
    </row>
    <row r="104" spans="6:26" x14ac:dyDescent="0.25">
      <c r="F104" s="10"/>
      <c r="G104" s="9"/>
      <c r="H104" s="8"/>
      <c r="I104" s="7" t="s">
        <v>144</v>
      </c>
      <c r="J104" s="22">
        <v>0</v>
      </c>
      <c r="K104" s="19">
        <v>0</v>
      </c>
      <c r="L104" s="19">
        <v>0</v>
      </c>
      <c r="M104" s="33">
        <v>0</v>
      </c>
      <c r="N104" s="21">
        <v>0</v>
      </c>
      <c r="O104" s="22">
        <v>95</v>
      </c>
      <c r="P104" s="19">
        <v>0</v>
      </c>
      <c r="Q104" s="19">
        <v>0</v>
      </c>
      <c r="R104" s="19">
        <v>0</v>
      </c>
      <c r="S104" s="19">
        <v>0</v>
      </c>
      <c r="T104" s="24">
        <v>95</v>
      </c>
      <c r="U104" s="23">
        <v>3.34294643253088E-2</v>
      </c>
      <c r="V104" s="22">
        <v>9</v>
      </c>
      <c r="W104" s="19">
        <v>0</v>
      </c>
      <c r="X104" s="19">
        <v>0</v>
      </c>
      <c r="Y104" s="33">
        <v>0</v>
      </c>
      <c r="Z104" s="21">
        <v>0</v>
      </c>
    </row>
    <row r="105" spans="6:26" x14ac:dyDescent="0.25">
      <c r="F105" s="10"/>
      <c r="G105" s="9"/>
      <c r="H105" s="8"/>
      <c r="I105" s="7" t="s">
        <v>143</v>
      </c>
      <c r="J105" s="22">
        <v>1</v>
      </c>
      <c r="K105" s="19">
        <v>0</v>
      </c>
      <c r="L105" s="19">
        <v>0</v>
      </c>
      <c r="M105" s="33">
        <v>0</v>
      </c>
      <c r="N105" s="21">
        <v>0</v>
      </c>
      <c r="O105" s="22">
        <v>454</v>
      </c>
      <c r="P105" s="19">
        <v>0</v>
      </c>
      <c r="Q105" s="19">
        <v>0</v>
      </c>
      <c r="R105" s="19">
        <v>0</v>
      </c>
      <c r="S105" s="19">
        <v>0</v>
      </c>
      <c r="T105" s="24">
        <v>454</v>
      </c>
      <c r="U105" s="23">
        <v>0.36084326822310692</v>
      </c>
      <c r="V105" s="22">
        <v>70</v>
      </c>
      <c r="W105" s="19">
        <v>0</v>
      </c>
      <c r="X105" s="19">
        <v>0</v>
      </c>
      <c r="Y105" s="33">
        <v>0</v>
      </c>
      <c r="Z105" s="21">
        <v>0</v>
      </c>
    </row>
    <row r="106" spans="6:26" x14ac:dyDescent="0.25">
      <c r="F106" s="10"/>
      <c r="G106" s="9"/>
      <c r="H106" s="8"/>
      <c r="I106" s="7" t="s">
        <v>142</v>
      </c>
      <c r="J106" s="22">
        <v>0</v>
      </c>
      <c r="K106" s="19">
        <v>0</v>
      </c>
      <c r="L106" s="19">
        <v>0</v>
      </c>
      <c r="M106" s="33">
        <v>0</v>
      </c>
      <c r="N106" s="21">
        <v>0</v>
      </c>
      <c r="O106" s="22">
        <v>1240</v>
      </c>
      <c r="P106" s="19">
        <v>0</v>
      </c>
      <c r="Q106" s="19">
        <v>0</v>
      </c>
      <c r="R106" s="19">
        <v>0</v>
      </c>
      <c r="S106" s="19">
        <v>0</v>
      </c>
      <c r="T106" s="24">
        <v>1240</v>
      </c>
      <c r="U106" s="23">
        <v>0.76308966800570488</v>
      </c>
      <c r="V106" s="22">
        <v>278</v>
      </c>
      <c r="W106" s="19">
        <v>0</v>
      </c>
      <c r="X106" s="19">
        <v>0</v>
      </c>
      <c r="Y106" s="33">
        <v>0</v>
      </c>
      <c r="Z106" s="21">
        <v>0</v>
      </c>
    </row>
    <row r="107" spans="6:26" x14ac:dyDescent="0.25">
      <c r="F107" s="10"/>
      <c r="G107" s="9"/>
      <c r="H107" s="8"/>
      <c r="I107" s="7" t="s">
        <v>141</v>
      </c>
      <c r="J107" s="22">
        <v>0</v>
      </c>
      <c r="K107" s="19">
        <v>0</v>
      </c>
      <c r="L107" s="19">
        <v>0</v>
      </c>
      <c r="M107" s="33">
        <v>0</v>
      </c>
      <c r="N107" s="21">
        <v>0</v>
      </c>
      <c r="O107" s="22">
        <v>3</v>
      </c>
      <c r="P107" s="19">
        <v>0</v>
      </c>
      <c r="Q107" s="19">
        <v>0</v>
      </c>
      <c r="R107" s="19">
        <v>0</v>
      </c>
      <c r="S107" s="19">
        <v>0</v>
      </c>
      <c r="T107" s="24">
        <v>3</v>
      </c>
      <c r="U107" s="23">
        <v>1.634087413549423E-3</v>
      </c>
      <c r="V107" s="22">
        <v>3</v>
      </c>
      <c r="W107" s="19">
        <v>0</v>
      </c>
      <c r="X107" s="19">
        <v>0</v>
      </c>
      <c r="Y107" s="33">
        <v>0</v>
      </c>
      <c r="Z107" s="21">
        <v>0</v>
      </c>
    </row>
    <row r="108" spans="6:26" x14ac:dyDescent="0.25">
      <c r="F108" s="10"/>
      <c r="G108" s="9"/>
      <c r="H108" s="8"/>
      <c r="I108" s="7" t="s">
        <v>140</v>
      </c>
      <c r="J108" s="22">
        <v>0</v>
      </c>
      <c r="K108" s="19">
        <v>0</v>
      </c>
      <c r="L108" s="19">
        <v>0</v>
      </c>
      <c r="M108" s="33">
        <v>0</v>
      </c>
      <c r="N108" s="21">
        <v>0</v>
      </c>
      <c r="O108" s="22">
        <v>2420</v>
      </c>
      <c r="P108" s="19">
        <v>0</v>
      </c>
      <c r="Q108" s="19">
        <v>0</v>
      </c>
      <c r="R108" s="19">
        <v>0</v>
      </c>
      <c r="S108" s="19">
        <v>0</v>
      </c>
      <c r="T108" s="24">
        <v>2420</v>
      </c>
      <c r="U108" s="23">
        <v>1.1858301535248761</v>
      </c>
      <c r="V108" s="22">
        <v>245</v>
      </c>
      <c r="W108" s="19">
        <v>0</v>
      </c>
      <c r="X108" s="19">
        <v>0</v>
      </c>
      <c r="Y108" s="33">
        <v>0</v>
      </c>
      <c r="Z108" s="21">
        <v>0</v>
      </c>
    </row>
    <row r="109" spans="6:26" x14ac:dyDescent="0.25">
      <c r="F109" s="10"/>
      <c r="G109" s="9"/>
      <c r="H109" s="8"/>
      <c r="I109" s="7" t="s">
        <v>139</v>
      </c>
      <c r="J109" s="22">
        <v>0</v>
      </c>
      <c r="K109" s="19">
        <v>0</v>
      </c>
      <c r="L109" s="19">
        <v>0</v>
      </c>
      <c r="M109" s="33">
        <v>0</v>
      </c>
      <c r="N109" s="21">
        <v>0</v>
      </c>
      <c r="O109" s="22">
        <v>3</v>
      </c>
      <c r="P109" s="19">
        <v>0</v>
      </c>
      <c r="Q109" s="19">
        <v>0</v>
      </c>
      <c r="R109" s="19">
        <v>0</v>
      </c>
      <c r="S109" s="19">
        <v>0</v>
      </c>
      <c r="T109" s="24">
        <v>3</v>
      </c>
      <c r="U109" s="23">
        <v>3.4695584326982498E-4</v>
      </c>
      <c r="V109" s="22">
        <v>0</v>
      </c>
      <c r="W109" s="19">
        <v>0</v>
      </c>
      <c r="X109" s="19">
        <v>0</v>
      </c>
      <c r="Y109" s="33">
        <v>0</v>
      </c>
      <c r="Z109" s="21">
        <v>0</v>
      </c>
    </row>
    <row r="110" spans="6:26" x14ac:dyDescent="0.25">
      <c r="F110" s="10"/>
      <c r="G110" s="9"/>
      <c r="H110" s="8"/>
      <c r="I110" s="7" t="s">
        <v>138</v>
      </c>
      <c r="J110" s="22">
        <v>0</v>
      </c>
      <c r="K110" s="19">
        <v>0</v>
      </c>
      <c r="L110" s="19">
        <v>0</v>
      </c>
      <c r="M110" s="33">
        <v>0</v>
      </c>
      <c r="N110" s="21">
        <v>0</v>
      </c>
      <c r="O110" s="22">
        <v>2377</v>
      </c>
      <c r="P110" s="19">
        <v>0</v>
      </c>
      <c r="Q110" s="19">
        <v>0</v>
      </c>
      <c r="R110" s="19">
        <v>0</v>
      </c>
      <c r="S110" s="19">
        <v>0</v>
      </c>
      <c r="T110" s="24">
        <v>2377</v>
      </c>
      <c r="U110" s="23">
        <v>1.30330372415483</v>
      </c>
      <c r="V110" s="22">
        <v>223</v>
      </c>
      <c r="W110" s="19">
        <v>0</v>
      </c>
      <c r="X110" s="19">
        <v>0</v>
      </c>
      <c r="Y110" s="33">
        <v>0</v>
      </c>
      <c r="Z110" s="21">
        <v>0</v>
      </c>
    </row>
    <row r="111" spans="6:26" x14ac:dyDescent="0.25">
      <c r="F111" s="10"/>
      <c r="G111" s="9"/>
      <c r="H111" s="8"/>
      <c r="I111" s="7" t="s">
        <v>137</v>
      </c>
      <c r="J111" s="22">
        <v>0</v>
      </c>
      <c r="K111" s="19">
        <v>0</v>
      </c>
      <c r="L111" s="19">
        <v>0</v>
      </c>
      <c r="M111" s="33">
        <v>0</v>
      </c>
      <c r="N111" s="21">
        <v>0</v>
      </c>
      <c r="O111" s="22">
        <v>35</v>
      </c>
      <c r="P111" s="19">
        <v>0</v>
      </c>
      <c r="Q111" s="19">
        <v>0</v>
      </c>
      <c r="R111" s="19">
        <v>0</v>
      </c>
      <c r="S111" s="19">
        <v>0</v>
      </c>
      <c r="T111" s="24">
        <v>35</v>
      </c>
      <c r="U111" s="23">
        <v>3.3264086581766612E-2</v>
      </c>
      <c r="V111" s="22">
        <v>2</v>
      </c>
      <c r="W111" s="19">
        <v>0</v>
      </c>
      <c r="X111" s="19">
        <v>0</v>
      </c>
      <c r="Y111" s="33">
        <v>0</v>
      </c>
      <c r="Z111" s="21">
        <v>0</v>
      </c>
    </row>
    <row r="112" spans="6:26" x14ac:dyDescent="0.25">
      <c r="F112" s="10"/>
      <c r="G112" s="9"/>
      <c r="H112" s="8"/>
      <c r="I112" s="7" t="s">
        <v>136</v>
      </c>
      <c r="J112" s="22">
        <v>0</v>
      </c>
      <c r="K112" s="19">
        <v>0</v>
      </c>
      <c r="L112" s="19">
        <v>0</v>
      </c>
      <c r="M112" s="33">
        <v>0</v>
      </c>
      <c r="N112" s="21">
        <v>0</v>
      </c>
      <c r="O112" s="22">
        <v>180</v>
      </c>
      <c r="P112" s="19">
        <v>0</v>
      </c>
      <c r="Q112" s="19">
        <v>0</v>
      </c>
      <c r="R112" s="19">
        <v>0</v>
      </c>
      <c r="S112" s="19">
        <v>0</v>
      </c>
      <c r="T112" s="24">
        <v>180</v>
      </c>
      <c r="U112" s="23">
        <v>0.17543717473745349</v>
      </c>
      <c r="V112" s="22">
        <v>16</v>
      </c>
      <c r="W112" s="19">
        <v>0</v>
      </c>
      <c r="X112" s="19">
        <v>0</v>
      </c>
      <c r="Y112" s="33">
        <v>0</v>
      </c>
      <c r="Z112" s="21">
        <v>0</v>
      </c>
    </row>
    <row r="113" spans="6:26" x14ac:dyDescent="0.25">
      <c r="F113" s="10"/>
      <c r="G113" s="9"/>
      <c r="H113" s="8"/>
      <c r="I113" s="7" t="s">
        <v>135</v>
      </c>
      <c r="J113" s="22">
        <v>0</v>
      </c>
      <c r="K113" s="19">
        <v>0</v>
      </c>
      <c r="L113" s="19">
        <v>0</v>
      </c>
      <c r="M113" s="33">
        <v>0</v>
      </c>
      <c r="N113" s="21">
        <v>0</v>
      </c>
      <c r="O113" s="22">
        <v>19</v>
      </c>
      <c r="P113" s="19">
        <v>0</v>
      </c>
      <c r="Q113" s="19">
        <v>0</v>
      </c>
      <c r="R113" s="19">
        <v>0</v>
      </c>
      <c r="S113" s="19">
        <v>0</v>
      </c>
      <c r="T113" s="24">
        <v>19</v>
      </c>
      <c r="U113" s="23">
        <v>2.9188580811023712E-3</v>
      </c>
      <c r="V113" s="22">
        <v>2</v>
      </c>
      <c r="W113" s="19">
        <v>0</v>
      </c>
      <c r="X113" s="19">
        <v>0</v>
      </c>
      <c r="Y113" s="33">
        <v>0</v>
      </c>
      <c r="Z113" s="21">
        <v>0</v>
      </c>
    </row>
    <row r="114" spans="6:26" x14ac:dyDescent="0.25">
      <c r="F114" s="10"/>
      <c r="G114" s="9"/>
      <c r="H114" s="8"/>
      <c r="I114" s="7" t="s">
        <v>134</v>
      </c>
      <c r="J114" s="22">
        <v>0</v>
      </c>
      <c r="K114" s="19">
        <v>0</v>
      </c>
      <c r="L114" s="19">
        <v>0</v>
      </c>
      <c r="M114" s="33">
        <v>0</v>
      </c>
      <c r="N114" s="21">
        <v>0</v>
      </c>
      <c r="O114" s="22">
        <v>8</v>
      </c>
      <c r="P114" s="19">
        <v>0</v>
      </c>
      <c r="Q114" s="19">
        <v>0</v>
      </c>
      <c r="R114" s="19">
        <v>0</v>
      </c>
      <c r="S114" s="19">
        <v>0</v>
      </c>
      <c r="T114" s="24">
        <v>8</v>
      </c>
      <c r="U114" s="23">
        <v>1.0543442331254481E-2</v>
      </c>
      <c r="V114" s="22">
        <v>1</v>
      </c>
      <c r="W114" s="19">
        <v>0</v>
      </c>
      <c r="X114" s="19">
        <v>0</v>
      </c>
      <c r="Y114" s="33">
        <v>0</v>
      </c>
      <c r="Z114" s="21">
        <v>0</v>
      </c>
    </row>
    <row r="115" spans="6:26" x14ac:dyDescent="0.25">
      <c r="F115" s="10"/>
      <c r="G115" s="9"/>
      <c r="H115" s="8"/>
      <c r="I115" s="7" t="s">
        <v>133</v>
      </c>
      <c r="J115" s="22">
        <v>0</v>
      </c>
      <c r="K115" s="19">
        <v>0</v>
      </c>
      <c r="L115" s="19">
        <v>0</v>
      </c>
      <c r="M115" s="33">
        <v>0</v>
      </c>
      <c r="N115" s="21">
        <v>0</v>
      </c>
      <c r="O115" s="22">
        <v>19</v>
      </c>
      <c r="P115" s="19">
        <v>0</v>
      </c>
      <c r="Q115" s="19">
        <v>0</v>
      </c>
      <c r="R115" s="19">
        <v>0</v>
      </c>
      <c r="S115" s="19">
        <v>0</v>
      </c>
      <c r="T115" s="24">
        <v>19</v>
      </c>
      <c r="U115" s="23">
        <v>2.8338559903204441E-2</v>
      </c>
      <c r="V115" s="22">
        <v>5</v>
      </c>
      <c r="W115" s="19">
        <v>0</v>
      </c>
      <c r="X115" s="19">
        <v>0</v>
      </c>
      <c r="Y115" s="33">
        <v>0</v>
      </c>
      <c r="Z115" s="21">
        <v>0</v>
      </c>
    </row>
    <row r="116" spans="6:26" x14ac:dyDescent="0.25">
      <c r="F116" s="10"/>
      <c r="G116" s="9"/>
      <c r="H116" s="8"/>
      <c r="I116" s="7" t="s">
        <v>132</v>
      </c>
      <c r="J116" s="22">
        <v>0</v>
      </c>
      <c r="K116" s="19">
        <v>0</v>
      </c>
      <c r="L116" s="19">
        <v>0</v>
      </c>
      <c r="M116" s="33">
        <v>0</v>
      </c>
      <c r="N116" s="21">
        <v>0</v>
      </c>
      <c r="O116" s="22">
        <v>512</v>
      </c>
      <c r="P116" s="19">
        <v>0</v>
      </c>
      <c r="Q116" s="19">
        <v>0</v>
      </c>
      <c r="R116" s="19">
        <v>0</v>
      </c>
      <c r="S116" s="19">
        <v>0</v>
      </c>
      <c r="T116" s="24">
        <v>512</v>
      </c>
      <c r="U116" s="23">
        <v>0.610263891518116</v>
      </c>
      <c r="V116" s="22">
        <v>50</v>
      </c>
      <c r="W116" s="19">
        <v>0</v>
      </c>
      <c r="X116" s="19">
        <v>0</v>
      </c>
      <c r="Y116" s="33">
        <v>0</v>
      </c>
      <c r="Z116" s="21">
        <v>0</v>
      </c>
    </row>
    <row r="117" spans="6:26" x14ac:dyDescent="0.25">
      <c r="F117" s="10"/>
      <c r="G117" s="9"/>
      <c r="H117" s="8"/>
      <c r="I117" s="7" t="s">
        <v>131</v>
      </c>
      <c r="J117" s="22">
        <v>0</v>
      </c>
      <c r="K117" s="19">
        <v>0</v>
      </c>
      <c r="L117" s="19">
        <v>0</v>
      </c>
      <c r="M117" s="33">
        <v>0</v>
      </c>
      <c r="N117" s="21">
        <v>0</v>
      </c>
      <c r="O117" s="22">
        <v>5</v>
      </c>
      <c r="P117" s="19">
        <v>0</v>
      </c>
      <c r="Q117" s="19">
        <v>0</v>
      </c>
      <c r="R117" s="19">
        <v>0</v>
      </c>
      <c r="S117" s="19">
        <v>0</v>
      </c>
      <c r="T117" s="24">
        <v>5</v>
      </c>
      <c r="U117" s="23">
        <v>4.1532516479492188E-4</v>
      </c>
      <c r="V117" s="22">
        <v>2</v>
      </c>
      <c r="W117" s="19">
        <v>0</v>
      </c>
      <c r="X117" s="19">
        <v>0</v>
      </c>
      <c r="Y117" s="33">
        <v>0</v>
      </c>
      <c r="Z117" s="21">
        <v>0</v>
      </c>
    </row>
    <row r="118" spans="6:26" x14ac:dyDescent="0.25">
      <c r="F118" s="10"/>
      <c r="G118" s="9"/>
      <c r="H118" s="8"/>
      <c r="I118" s="7" t="s">
        <v>130</v>
      </c>
      <c r="J118" s="22">
        <v>0</v>
      </c>
      <c r="K118" s="19">
        <v>0</v>
      </c>
      <c r="L118" s="19">
        <v>0</v>
      </c>
      <c r="M118" s="33">
        <v>0</v>
      </c>
      <c r="N118" s="21">
        <v>0</v>
      </c>
      <c r="O118" s="22">
        <v>74</v>
      </c>
      <c r="P118" s="19">
        <v>0</v>
      </c>
      <c r="Q118" s="19">
        <v>0</v>
      </c>
      <c r="R118" s="19">
        <v>0</v>
      </c>
      <c r="S118" s="19">
        <v>0</v>
      </c>
      <c r="T118" s="24">
        <v>74</v>
      </c>
      <c r="U118" s="23">
        <v>6.6450978629291058E-2</v>
      </c>
      <c r="V118" s="22">
        <v>6</v>
      </c>
      <c r="W118" s="19">
        <v>0</v>
      </c>
      <c r="X118" s="19">
        <v>0</v>
      </c>
      <c r="Y118" s="33">
        <v>0</v>
      </c>
      <c r="Z118" s="21">
        <v>0</v>
      </c>
    </row>
    <row r="119" spans="6:26" x14ac:dyDescent="0.25">
      <c r="F119" s="10"/>
      <c r="G119" s="9"/>
      <c r="H119" s="8"/>
      <c r="I119" s="7" t="s">
        <v>129</v>
      </c>
      <c r="J119" s="22">
        <v>0</v>
      </c>
      <c r="K119" s="19">
        <v>0</v>
      </c>
      <c r="L119" s="19">
        <v>0</v>
      </c>
      <c r="M119" s="33">
        <v>0</v>
      </c>
      <c r="N119" s="21">
        <v>0</v>
      </c>
      <c r="O119" s="22">
        <v>69</v>
      </c>
      <c r="P119" s="19">
        <v>0</v>
      </c>
      <c r="Q119" s="19">
        <v>0</v>
      </c>
      <c r="R119" s="19">
        <v>0</v>
      </c>
      <c r="S119" s="19">
        <v>0</v>
      </c>
      <c r="T119" s="24">
        <v>69</v>
      </c>
      <c r="U119" s="23">
        <v>3.5118652507662773E-2</v>
      </c>
      <c r="V119" s="22">
        <v>3</v>
      </c>
      <c r="W119" s="19">
        <v>0</v>
      </c>
      <c r="X119" s="19">
        <v>0</v>
      </c>
      <c r="Y119" s="33">
        <v>0</v>
      </c>
      <c r="Z119" s="21">
        <v>0</v>
      </c>
    </row>
    <row r="120" spans="6:26" x14ac:dyDescent="0.25">
      <c r="F120" s="10"/>
      <c r="G120" s="9"/>
      <c r="H120" s="8"/>
      <c r="I120" s="7" t="s">
        <v>128</v>
      </c>
      <c r="J120" s="22">
        <v>0</v>
      </c>
      <c r="K120" s="19">
        <v>0</v>
      </c>
      <c r="L120" s="19">
        <v>0</v>
      </c>
      <c r="M120" s="33">
        <v>0</v>
      </c>
      <c r="N120" s="21">
        <v>0</v>
      </c>
      <c r="O120" s="22">
        <v>7</v>
      </c>
      <c r="P120" s="19">
        <v>0</v>
      </c>
      <c r="Q120" s="19">
        <v>0</v>
      </c>
      <c r="R120" s="19">
        <v>0</v>
      </c>
      <c r="S120" s="19">
        <v>0</v>
      </c>
      <c r="T120" s="24">
        <v>7</v>
      </c>
      <c r="U120" s="23">
        <v>4.1370997205376634E-3</v>
      </c>
      <c r="V120" s="22">
        <v>1</v>
      </c>
      <c r="W120" s="19">
        <v>0</v>
      </c>
      <c r="X120" s="19">
        <v>0</v>
      </c>
      <c r="Y120" s="33">
        <v>0</v>
      </c>
      <c r="Z120" s="21">
        <v>0</v>
      </c>
    </row>
    <row r="121" spans="6:26" x14ac:dyDescent="0.25">
      <c r="F121" s="10"/>
      <c r="G121" s="9"/>
      <c r="H121" s="8"/>
      <c r="I121" s="7" t="s">
        <v>127</v>
      </c>
      <c r="J121" s="22">
        <v>0</v>
      </c>
      <c r="K121" s="19">
        <v>0</v>
      </c>
      <c r="L121" s="19">
        <v>0</v>
      </c>
      <c r="M121" s="33">
        <v>0</v>
      </c>
      <c r="N121" s="21">
        <v>0</v>
      </c>
      <c r="O121" s="22">
        <v>2564</v>
      </c>
      <c r="P121" s="19">
        <v>0</v>
      </c>
      <c r="Q121" s="19">
        <v>0</v>
      </c>
      <c r="R121" s="19">
        <v>0</v>
      </c>
      <c r="S121" s="19">
        <v>0</v>
      </c>
      <c r="T121" s="24">
        <v>2564</v>
      </c>
      <c r="U121" s="23">
        <v>2.4646629458293319</v>
      </c>
      <c r="V121" s="22">
        <v>192</v>
      </c>
      <c r="W121" s="19">
        <v>0</v>
      </c>
      <c r="X121" s="19">
        <v>0</v>
      </c>
      <c r="Y121" s="33">
        <v>0</v>
      </c>
      <c r="Z121" s="21">
        <v>0</v>
      </c>
    </row>
  </sheetData>
  <conditionalFormatting sqref="K5:M24">
    <cfRule type="cellIs" dxfId="1529" priority="18" operator="greaterThan">
      <formula>0</formula>
    </cfRule>
  </conditionalFormatting>
  <conditionalFormatting sqref="N5:N24">
    <cfRule type="cellIs" dxfId="1528" priority="17" operator="greaterThan">
      <formula>0</formula>
    </cfRule>
  </conditionalFormatting>
  <conditionalFormatting sqref="J5:J24">
    <cfRule type="cellIs" dxfId="1527" priority="16" operator="greaterThan">
      <formula>0</formula>
    </cfRule>
  </conditionalFormatting>
  <conditionalFormatting sqref="P5:R24">
    <cfRule type="cellIs" dxfId="1526" priority="15" operator="greaterThan">
      <formula>0</formula>
    </cfRule>
  </conditionalFormatting>
  <conditionalFormatting sqref="W5:Y24">
    <cfRule type="cellIs" dxfId="1525" priority="14" operator="greaterThan">
      <formula>0</formula>
    </cfRule>
  </conditionalFormatting>
  <conditionalFormatting sqref="S5:S24">
    <cfRule type="cellIs" dxfId="1524" priority="13" operator="greaterThan">
      <formula>0</formula>
    </cfRule>
  </conditionalFormatting>
  <conditionalFormatting sqref="Z5:Z24">
    <cfRule type="cellIs" dxfId="1523" priority="12" operator="greaterThan">
      <formula>0</formula>
    </cfRule>
  </conditionalFormatting>
  <conditionalFormatting sqref="O5:O24">
    <cfRule type="cellIs" dxfId="1522" priority="11" operator="greaterThan">
      <formula>0</formula>
    </cfRule>
  </conditionalFormatting>
  <conditionalFormatting sqref="V5:V24">
    <cfRule type="cellIs" dxfId="1521" priority="10" operator="greaterThan">
      <formula>0</formula>
    </cfRule>
  </conditionalFormatting>
  <conditionalFormatting sqref="K25:M121">
    <cfRule type="cellIs" dxfId="1520" priority="9" operator="greaterThan">
      <formula>0</formula>
    </cfRule>
  </conditionalFormatting>
  <conditionalFormatting sqref="N25:N121">
    <cfRule type="cellIs" dxfId="1519" priority="8" operator="greaterThan">
      <formula>0</formula>
    </cfRule>
  </conditionalFormatting>
  <conditionalFormatting sqref="J25:J121">
    <cfRule type="cellIs" dxfId="1518" priority="7" operator="greaterThan">
      <formula>0</formula>
    </cfRule>
  </conditionalFormatting>
  <conditionalFormatting sqref="P25:R121">
    <cfRule type="cellIs" dxfId="1517" priority="6" operator="greaterThan">
      <formula>0</formula>
    </cfRule>
  </conditionalFormatting>
  <conditionalFormatting sqref="W25:Y121">
    <cfRule type="cellIs" dxfId="1516" priority="5" operator="greaterThan">
      <formula>0</formula>
    </cfRule>
  </conditionalFormatting>
  <conditionalFormatting sqref="S25:S121">
    <cfRule type="cellIs" dxfId="1515" priority="4" operator="greaterThan">
      <formula>0</formula>
    </cfRule>
  </conditionalFormatting>
  <conditionalFormatting sqref="Z25:Z121">
    <cfRule type="cellIs" dxfId="1514" priority="3" operator="greaterThan">
      <formula>0</formula>
    </cfRule>
  </conditionalFormatting>
  <conditionalFormatting sqref="O25:O121">
    <cfRule type="cellIs" dxfId="1513" priority="2" operator="greaterThan">
      <formula>0</formula>
    </cfRule>
  </conditionalFormatting>
  <conditionalFormatting sqref="V25:V121">
    <cfRule type="cellIs" dxfId="1512" priority="1" operator="greaterThan">
      <formula>0</formula>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292EF-0997-43E0-8629-66ECAD6B247E}">
  <sheetPr>
    <tabColor rgb="FFFFFF00"/>
  </sheetPr>
  <dimension ref="B3:AX43"/>
  <sheetViews>
    <sheetView showGridLines="0" topLeftCell="A5" zoomScale="80" zoomScaleNormal="80" workbookViewId="0">
      <selection activeCell="H46" sqref="H46"/>
    </sheetView>
  </sheetViews>
  <sheetFormatPr defaultRowHeight="15" x14ac:dyDescent="0.25"/>
  <cols>
    <col min="2" max="2" width="22.85546875" customWidth="1"/>
    <col min="3" max="3" width="14.28515625" bestFit="1" customWidth="1"/>
    <col min="4" max="4" width="7.7109375" bestFit="1" customWidth="1"/>
    <col min="6" max="7" width="6.7109375" customWidth="1"/>
    <col min="8" max="8" width="47.140625" customWidth="1"/>
    <col min="9" max="9" width="8" bestFit="1" customWidth="1"/>
    <col min="10" max="11" width="5.140625" bestFit="1" customWidth="1"/>
    <col min="12" max="12" width="5.140625" customWidth="1"/>
    <col min="13" max="13" width="5.140625" bestFit="1" customWidth="1"/>
    <col min="14" max="14" width="9.5703125" bestFit="1" customWidth="1"/>
    <col min="15" max="16" width="8.5703125" bestFit="1" customWidth="1"/>
    <col min="17" max="17" width="5.85546875" bestFit="1" customWidth="1"/>
    <col min="18" max="18" width="5.5703125" bestFit="1" customWidth="1"/>
    <col min="19" max="19" width="9.5703125" bestFit="1" customWidth="1"/>
    <col min="20" max="20" width="8.5703125" bestFit="1" customWidth="1"/>
    <col min="21" max="23" width="7.42578125" bestFit="1" customWidth="1"/>
    <col min="24" max="24" width="4.140625" bestFit="1" customWidth="1"/>
    <col min="25" max="25" width="5.5703125" bestFit="1" customWidth="1"/>
    <col min="26" max="26" width="4.85546875" bestFit="1" customWidth="1"/>
    <col min="27" max="27" width="4.140625" bestFit="1" customWidth="1"/>
    <col min="28" max="30" width="5.5703125" bestFit="1" customWidth="1"/>
    <col min="31" max="32" width="8.5703125" bestFit="1" customWidth="1"/>
    <col min="33" max="33" width="4.85546875" bestFit="1" customWidth="1"/>
    <col min="34" max="34" width="5.85546875" bestFit="1" customWidth="1"/>
    <col min="35" max="35" width="5.5703125" bestFit="1" customWidth="1"/>
    <col min="36" max="36" width="4.85546875" bestFit="1" customWidth="1"/>
    <col min="37" max="40" width="5.5703125" bestFit="1" customWidth="1"/>
    <col min="41" max="41" width="5.85546875" bestFit="1" customWidth="1"/>
    <col min="42" max="42" width="4.140625" bestFit="1" customWidth="1"/>
    <col min="43" max="45" width="5.5703125" bestFit="1" customWidth="1"/>
    <col min="46" max="46" width="5.85546875" bestFit="1" customWidth="1"/>
    <col min="47" max="48" width="5.140625" bestFit="1" customWidth="1"/>
    <col min="49" max="49" width="5.140625" customWidth="1"/>
    <col min="50" max="50" width="5.140625" bestFit="1" customWidth="1"/>
  </cols>
  <sheetData>
    <row r="3" spans="2:50" x14ac:dyDescent="0.25">
      <c r="I3" s="39">
        <f>SUM(I5:I43)</f>
        <v>2203</v>
      </c>
      <c r="J3" s="39">
        <f t="shared" ref="J3:AX3" si="0">SUM(J5:J43)</f>
        <v>89</v>
      </c>
      <c r="K3" s="39">
        <f t="shared" si="0"/>
        <v>9</v>
      </c>
      <c r="L3" s="39">
        <f t="shared" si="0"/>
        <v>38</v>
      </c>
      <c r="M3" s="39">
        <f t="shared" si="0"/>
        <v>0</v>
      </c>
      <c r="N3" s="39">
        <f t="shared" si="0"/>
        <v>118783</v>
      </c>
      <c r="O3" s="39">
        <f t="shared" si="0"/>
        <v>65903</v>
      </c>
      <c r="P3" s="39">
        <f t="shared" si="0"/>
        <v>66509</v>
      </c>
      <c r="Q3" s="39">
        <f t="shared" si="0"/>
        <v>848</v>
      </c>
      <c r="R3" s="39">
        <f t="shared" si="0"/>
        <v>0</v>
      </c>
      <c r="S3" s="39">
        <f t="shared" si="0"/>
        <v>181531</v>
      </c>
      <c r="T3" s="39">
        <f t="shared" si="0"/>
        <v>159.9953898601234</v>
      </c>
      <c r="U3" s="39">
        <f t="shared" si="0"/>
        <v>8805</v>
      </c>
      <c r="V3" s="39">
        <f t="shared" si="0"/>
        <v>8022</v>
      </c>
      <c r="W3" s="39">
        <f t="shared" si="0"/>
        <v>8022</v>
      </c>
      <c r="X3" s="39">
        <f t="shared" si="0"/>
        <v>2</v>
      </c>
      <c r="Y3" s="39">
        <f t="shared" si="0"/>
        <v>0</v>
      </c>
      <c r="Z3" s="39">
        <f t="shared" si="0"/>
        <v>84</v>
      </c>
      <c r="AA3" s="39">
        <f t="shared" si="0"/>
        <v>5</v>
      </c>
      <c r="AB3" s="39">
        <f t="shared" si="0"/>
        <v>0</v>
      </c>
      <c r="AC3" s="39">
        <f t="shared" si="0"/>
        <v>0</v>
      </c>
      <c r="AD3" s="39">
        <f t="shared" si="0"/>
        <v>0</v>
      </c>
      <c r="AE3" s="39">
        <f t="shared" si="0"/>
        <v>20155</v>
      </c>
      <c r="AF3" s="39">
        <f t="shared" si="0"/>
        <v>10532</v>
      </c>
      <c r="AG3" s="39">
        <f t="shared" si="0"/>
        <v>87</v>
      </c>
      <c r="AH3" s="39">
        <f t="shared" si="0"/>
        <v>219</v>
      </c>
      <c r="AI3" s="39">
        <f t="shared" si="0"/>
        <v>0</v>
      </c>
      <c r="AJ3" s="39">
        <f t="shared" si="0"/>
        <v>1</v>
      </c>
      <c r="AK3" s="39">
        <f t="shared" si="0"/>
        <v>0</v>
      </c>
      <c r="AL3" s="39">
        <f t="shared" si="0"/>
        <v>0</v>
      </c>
      <c r="AM3" s="39">
        <f t="shared" si="0"/>
        <v>0</v>
      </c>
      <c r="AN3" s="39">
        <f t="shared" si="0"/>
        <v>0</v>
      </c>
      <c r="AO3" s="39">
        <f t="shared" si="0"/>
        <v>258</v>
      </c>
      <c r="AP3" s="39">
        <f t="shared" si="0"/>
        <v>8</v>
      </c>
      <c r="AQ3" s="39">
        <f t="shared" si="0"/>
        <v>0</v>
      </c>
      <c r="AR3" s="39">
        <f t="shared" si="0"/>
        <v>0</v>
      </c>
      <c r="AS3" s="39">
        <f t="shared" si="0"/>
        <v>0</v>
      </c>
      <c r="AT3" s="39">
        <f t="shared" si="0"/>
        <v>135</v>
      </c>
      <c r="AU3" s="39">
        <f t="shared" si="0"/>
        <v>0</v>
      </c>
      <c r="AV3" s="39">
        <f t="shared" si="0"/>
        <v>1</v>
      </c>
      <c r="AW3" s="39">
        <f t="shared" si="0"/>
        <v>0</v>
      </c>
      <c r="AX3" s="39">
        <f t="shared" si="0"/>
        <v>0</v>
      </c>
    </row>
    <row r="4" spans="2:50" ht="93" customHeight="1" x14ac:dyDescent="0.25">
      <c r="F4" s="31" t="s">
        <v>471</v>
      </c>
      <c r="G4" s="31" t="s">
        <v>472</v>
      </c>
      <c r="H4" s="31" t="s">
        <v>473</v>
      </c>
      <c r="I4" s="35" t="s">
        <v>470</v>
      </c>
      <c r="J4" s="26" t="s">
        <v>274</v>
      </c>
      <c r="K4" s="26" t="s">
        <v>273</v>
      </c>
      <c r="L4" s="26" t="s">
        <v>272</v>
      </c>
      <c r="M4" s="26" t="s">
        <v>482</v>
      </c>
      <c r="N4" s="29" t="s">
        <v>126</v>
      </c>
      <c r="O4" s="26" t="s">
        <v>125</v>
      </c>
      <c r="P4" s="26" t="s">
        <v>124</v>
      </c>
      <c r="Q4" s="26" t="s">
        <v>123</v>
      </c>
      <c r="R4" s="26" t="s">
        <v>475</v>
      </c>
      <c r="S4" s="26" t="s">
        <v>122</v>
      </c>
      <c r="T4" s="28" t="s">
        <v>121</v>
      </c>
      <c r="U4" s="29" t="s">
        <v>235</v>
      </c>
      <c r="V4" s="26" t="s">
        <v>271</v>
      </c>
      <c r="W4" s="26" t="s">
        <v>270</v>
      </c>
      <c r="X4" s="32" t="s">
        <v>269</v>
      </c>
      <c r="Y4" s="28" t="s">
        <v>483</v>
      </c>
      <c r="Z4" s="29" t="s">
        <v>268</v>
      </c>
      <c r="AA4" s="26" t="s">
        <v>267</v>
      </c>
      <c r="AB4" s="26" t="s">
        <v>266</v>
      </c>
      <c r="AC4" s="32" t="s">
        <v>265</v>
      </c>
      <c r="AD4" s="28" t="s">
        <v>484</v>
      </c>
      <c r="AE4" s="27" t="s">
        <v>120</v>
      </c>
      <c r="AF4" s="26" t="s">
        <v>119</v>
      </c>
      <c r="AG4" s="26" t="s">
        <v>118</v>
      </c>
      <c r="AH4" s="26" t="s">
        <v>117</v>
      </c>
      <c r="AI4" s="26" t="s">
        <v>476</v>
      </c>
      <c r="AJ4" s="29" t="s">
        <v>116</v>
      </c>
      <c r="AK4" s="26" t="s">
        <v>115</v>
      </c>
      <c r="AL4" s="26" t="s">
        <v>114</v>
      </c>
      <c r="AM4" s="32" t="s">
        <v>113</v>
      </c>
      <c r="AN4" s="28" t="s">
        <v>477</v>
      </c>
      <c r="AO4" s="29" t="s">
        <v>112</v>
      </c>
      <c r="AP4" s="26" t="s">
        <v>111</v>
      </c>
      <c r="AQ4" s="26" t="s">
        <v>110</v>
      </c>
      <c r="AR4" s="32" t="s">
        <v>109</v>
      </c>
      <c r="AS4" s="28" t="s">
        <v>478</v>
      </c>
      <c r="AT4" s="27" t="s">
        <v>108</v>
      </c>
      <c r="AU4" s="26" t="s">
        <v>107</v>
      </c>
      <c r="AV4" s="26" t="s">
        <v>106</v>
      </c>
      <c r="AW4" s="26" t="s">
        <v>105</v>
      </c>
      <c r="AX4" s="26" t="s">
        <v>479</v>
      </c>
    </row>
    <row r="5" spans="2:50" ht="17.25" customHeight="1" x14ac:dyDescent="0.25">
      <c r="B5" s="25"/>
      <c r="C5" s="25" t="s">
        <v>103</v>
      </c>
      <c r="D5" s="25" t="s">
        <v>102</v>
      </c>
      <c r="F5" s="14" t="s">
        <v>264</v>
      </c>
      <c r="G5" s="13"/>
      <c r="H5" s="13"/>
      <c r="I5" s="22">
        <v>0</v>
      </c>
      <c r="J5" s="19">
        <v>0</v>
      </c>
      <c r="K5" s="19">
        <v>0</v>
      </c>
      <c r="L5" s="33">
        <v>0</v>
      </c>
      <c r="M5" s="21">
        <v>0</v>
      </c>
      <c r="N5" s="22">
        <v>0</v>
      </c>
      <c r="O5" s="19">
        <v>0</v>
      </c>
      <c r="P5" s="19">
        <v>0</v>
      </c>
      <c r="Q5" s="19">
        <v>0</v>
      </c>
      <c r="R5" s="19">
        <v>0</v>
      </c>
      <c r="S5" s="24">
        <v>0</v>
      </c>
      <c r="T5" s="23">
        <v>0</v>
      </c>
      <c r="U5" s="22">
        <v>0</v>
      </c>
      <c r="V5" s="19">
        <v>0</v>
      </c>
      <c r="W5" s="19">
        <v>0</v>
      </c>
      <c r="X5" s="33">
        <v>0</v>
      </c>
      <c r="Y5" s="21">
        <v>0</v>
      </c>
      <c r="Z5" s="22">
        <v>0</v>
      </c>
      <c r="AA5" s="19">
        <v>0</v>
      </c>
      <c r="AB5" s="19">
        <v>0</v>
      </c>
      <c r="AC5" s="33">
        <v>0</v>
      </c>
      <c r="AD5" s="21">
        <v>0</v>
      </c>
      <c r="AE5" s="22">
        <v>9</v>
      </c>
      <c r="AF5" s="19">
        <v>0</v>
      </c>
      <c r="AG5" s="19">
        <v>0</v>
      </c>
      <c r="AH5" s="33">
        <v>0</v>
      </c>
      <c r="AI5" s="21">
        <v>0</v>
      </c>
      <c r="AJ5" s="20">
        <v>0</v>
      </c>
      <c r="AK5" s="19">
        <v>0</v>
      </c>
      <c r="AL5" s="19">
        <v>0</v>
      </c>
      <c r="AM5" s="19">
        <v>0</v>
      </c>
      <c r="AN5" s="19">
        <v>0</v>
      </c>
      <c r="AO5" s="22">
        <v>0</v>
      </c>
      <c r="AP5" s="19">
        <v>0</v>
      </c>
      <c r="AQ5" s="19">
        <v>0</v>
      </c>
      <c r="AR5" s="33">
        <v>0</v>
      </c>
      <c r="AS5" s="21">
        <v>0</v>
      </c>
      <c r="AT5" s="20">
        <v>0</v>
      </c>
      <c r="AU5" s="19">
        <v>0</v>
      </c>
      <c r="AV5" s="19">
        <v>0</v>
      </c>
      <c r="AW5" s="19">
        <v>0</v>
      </c>
      <c r="AX5" s="19">
        <v>0</v>
      </c>
    </row>
    <row r="6" spans="2:50" x14ac:dyDescent="0.25">
      <c r="B6" s="17" t="s">
        <v>100</v>
      </c>
      <c r="C6" s="1">
        <f>I3+N3+U3+Z3+AE3+AJ3+AO3+AT3</f>
        <v>150424</v>
      </c>
      <c r="D6" s="16"/>
      <c r="F6" s="10"/>
      <c r="G6" s="9" t="s">
        <v>263</v>
      </c>
      <c r="H6" s="11"/>
      <c r="I6" s="22">
        <v>0</v>
      </c>
      <c r="J6" s="19">
        <v>0</v>
      </c>
      <c r="K6" s="19">
        <v>0</v>
      </c>
      <c r="L6" s="33">
        <v>0</v>
      </c>
      <c r="M6" s="21">
        <v>0</v>
      </c>
      <c r="N6" s="22">
        <v>0</v>
      </c>
      <c r="O6" s="19">
        <v>0</v>
      </c>
      <c r="P6" s="19">
        <v>0</v>
      </c>
      <c r="Q6" s="19">
        <v>0</v>
      </c>
      <c r="R6" s="19">
        <v>0</v>
      </c>
      <c r="S6" s="24">
        <v>0</v>
      </c>
      <c r="T6" s="23">
        <v>0</v>
      </c>
      <c r="U6" s="22">
        <v>0</v>
      </c>
      <c r="V6" s="19">
        <v>0</v>
      </c>
      <c r="W6" s="19">
        <v>0</v>
      </c>
      <c r="X6" s="33">
        <v>0</v>
      </c>
      <c r="Y6" s="21">
        <v>0</v>
      </c>
      <c r="Z6" s="22">
        <v>0</v>
      </c>
      <c r="AA6" s="19">
        <v>0</v>
      </c>
      <c r="AB6" s="19">
        <v>0</v>
      </c>
      <c r="AC6" s="33">
        <v>0</v>
      </c>
      <c r="AD6" s="21">
        <v>0</v>
      </c>
      <c r="AE6" s="22">
        <v>1</v>
      </c>
      <c r="AF6" s="19">
        <v>0</v>
      </c>
      <c r="AG6" s="19">
        <v>0</v>
      </c>
      <c r="AH6" s="33">
        <v>0</v>
      </c>
      <c r="AI6" s="21">
        <v>0</v>
      </c>
      <c r="AJ6" s="20">
        <v>0</v>
      </c>
      <c r="AK6" s="19">
        <v>0</v>
      </c>
      <c r="AL6" s="19">
        <v>0</v>
      </c>
      <c r="AM6" s="19">
        <v>0</v>
      </c>
      <c r="AN6" s="19">
        <v>0</v>
      </c>
      <c r="AO6" s="22">
        <v>0</v>
      </c>
      <c r="AP6" s="19">
        <v>0</v>
      </c>
      <c r="AQ6" s="19">
        <v>0</v>
      </c>
      <c r="AR6" s="33">
        <v>0</v>
      </c>
      <c r="AS6" s="21">
        <v>0</v>
      </c>
      <c r="AT6" s="20">
        <v>0</v>
      </c>
      <c r="AU6" s="19">
        <v>0</v>
      </c>
      <c r="AV6" s="19">
        <v>0</v>
      </c>
      <c r="AW6" s="19">
        <v>0</v>
      </c>
      <c r="AX6" s="19">
        <v>0</v>
      </c>
    </row>
    <row r="7" spans="2:50" x14ac:dyDescent="0.25">
      <c r="B7" s="17" t="s">
        <v>98</v>
      </c>
      <c r="C7" s="1">
        <f>J3+O3+V3+AA3+AF3+AK3+AP3+AU3</f>
        <v>84559</v>
      </c>
      <c r="D7" s="18">
        <f>C7/$C$6</f>
        <v>0.5621376907940222</v>
      </c>
      <c r="F7" s="10"/>
      <c r="G7" s="9"/>
      <c r="H7" s="8" t="s">
        <v>262</v>
      </c>
      <c r="I7" s="22">
        <v>0</v>
      </c>
      <c r="J7" s="19">
        <v>0</v>
      </c>
      <c r="K7" s="19">
        <v>0</v>
      </c>
      <c r="L7" s="33">
        <v>0</v>
      </c>
      <c r="M7" s="21">
        <v>0</v>
      </c>
      <c r="N7" s="22">
        <v>6630</v>
      </c>
      <c r="O7" s="19">
        <v>13</v>
      </c>
      <c r="P7" s="19">
        <v>0</v>
      </c>
      <c r="Q7" s="19">
        <v>34</v>
      </c>
      <c r="R7" s="19">
        <v>0</v>
      </c>
      <c r="S7" s="24">
        <v>6707</v>
      </c>
      <c r="T7" s="23">
        <v>1.105638322420418</v>
      </c>
      <c r="U7" s="22">
        <v>1</v>
      </c>
      <c r="V7" s="19">
        <v>0</v>
      </c>
      <c r="W7" s="19">
        <v>0</v>
      </c>
      <c r="X7" s="33">
        <v>0</v>
      </c>
      <c r="Y7" s="21">
        <v>0</v>
      </c>
      <c r="Z7" s="22">
        <v>0</v>
      </c>
      <c r="AA7" s="19">
        <v>0</v>
      </c>
      <c r="AB7" s="19">
        <v>0</v>
      </c>
      <c r="AC7" s="33">
        <v>0</v>
      </c>
      <c r="AD7" s="21">
        <v>0</v>
      </c>
      <c r="AE7" s="22">
        <v>1867</v>
      </c>
      <c r="AF7" s="19">
        <v>4</v>
      </c>
      <c r="AG7" s="19">
        <v>0</v>
      </c>
      <c r="AH7" s="33">
        <v>0</v>
      </c>
      <c r="AI7" s="21">
        <v>0</v>
      </c>
      <c r="AJ7" s="20">
        <v>0</v>
      </c>
      <c r="AK7" s="19">
        <v>0</v>
      </c>
      <c r="AL7" s="19">
        <v>0</v>
      </c>
      <c r="AM7" s="19">
        <v>0</v>
      </c>
      <c r="AN7" s="19">
        <v>0</v>
      </c>
      <c r="AO7" s="22">
        <v>0</v>
      </c>
      <c r="AP7" s="19">
        <v>0</v>
      </c>
      <c r="AQ7" s="19">
        <v>0</v>
      </c>
      <c r="AR7" s="33">
        <v>0</v>
      </c>
      <c r="AS7" s="21">
        <v>0</v>
      </c>
      <c r="AT7" s="20">
        <v>0</v>
      </c>
      <c r="AU7" s="19">
        <v>0</v>
      </c>
      <c r="AV7" s="19">
        <v>0</v>
      </c>
      <c r="AW7" s="19">
        <v>0</v>
      </c>
      <c r="AX7" s="19">
        <v>0</v>
      </c>
    </row>
    <row r="8" spans="2:50" x14ac:dyDescent="0.25">
      <c r="B8" s="17" t="s">
        <v>96</v>
      </c>
      <c r="C8" s="1">
        <f>K3+P3+W3+AB3+AG3+AL3+AQ3+AV3</f>
        <v>74628</v>
      </c>
      <c r="D8" s="18">
        <f>C8/$C$6</f>
        <v>0.49611764080199966</v>
      </c>
      <c r="F8" s="10"/>
      <c r="G8" s="9" t="s">
        <v>261</v>
      </c>
      <c r="H8" s="8"/>
      <c r="I8" s="22">
        <v>0</v>
      </c>
      <c r="J8" s="19">
        <v>0</v>
      </c>
      <c r="K8" s="19">
        <v>0</v>
      </c>
      <c r="L8" s="33">
        <v>0</v>
      </c>
      <c r="M8" s="21">
        <v>0</v>
      </c>
      <c r="N8" s="22">
        <v>5</v>
      </c>
      <c r="O8" s="19">
        <v>0</v>
      </c>
      <c r="P8" s="19">
        <v>0</v>
      </c>
      <c r="Q8" s="19">
        <v>0</v>
      </c>
      <c r="R8" s="19">
        <v>0</v>
      </c>
      <c r="S8" s="24">
        <v>11</v>
      </c>
      <c r="T8" s="23">
        <v>1.4010360464453699E-3</v>
      </c>
      <c r="U8" s="22">
        <v>0</v>
      </c>
      <c r="V8" s="19">
        <v>0</v>
      </c>
      <c r="W8" s="19">
        <v>0</v>
      </c>
      <c r="X8" s="33">
        <v>0</v>
      </c>
      <c r="Y8" s="21">
        <v>0</v>
      </c>
      <c r="Z8" s="22">
        <v>0</v>
      </c>
      <c r="AA8" s="19">
        <v>0</v>
      </c>
      <c r="AB8" s="19">
        <v>0</v>
      </c>
      <c r="AC8" s="33">
        <v>0</v>
      </c>
      <c r="AD8" s="21">
        <v>0</v>
      </c>
      <c r="AE8" s="22">
        <v>1</v>
      </c>
      <c r="AF8" s="19">
        <v>0</v>
      </c>
      <c r="AG8" s="19">
        <v>0</v>
      </c>
      <c r="AH8" s="33">
        <v>0</v>
      </c>
      <c r="AI8" s="21">
        <v>0</v>
      </c>
      <c r="AJ8" s="20">
        <v>0</v>
      </c>
      <c r="AK8" s="19">
        <v>0</v>
      </c>
      <c r="AL8" s="19">
        <v>0</v>
      </c>
      <c r="AM8" s="19">
        <v>0</v>
      </c>
      <c r="AN8" s="19">
        <v>0</v>
      </c>
      <c r="AO8" s="22">
        <v>0</v>
      </c>
      <c r="AP8" s="19">
        <v>0</v>
      </c>
      <c r="AQ8" s="19">
        <v>0</v>
      </c>
      <c r="AR8" s="33">
        <v>0</v>
      </c>
      <c r="AS8" s="21">
        <v>0</v>
      </c>
      <c r="AT8" s="20">
        <v>0</v>
      </c>
      <c r="AU8" s="19">
        <v>0</v>
      </c>
      <c r="AV8" s="19">
        <v>0</v>
      </c>
      <c r="AW8" s="19">
        <v>0</v>
      </c>
      <c r="AX8" s="19">
        <v>0</v>
      </c>
    </row>
    <row r="9" spans="2:50" x14ac:dyDescent="0.25">
      <c r="B9" s="17" t="s">
        <v>95</v>
      </c>
      <c r="C9" s="1">
        <f>L3+Q3+X3+AC3+AH3+AM3+AR3+AW3</f>
        <v>1107</v>
      </c>
      <c r="D9" s="18">
        <f t="shared" ref="D9:D10" si="1">C9/$C$6</f>
        <v>7.359198000319098E-3</v>
      </c>
      <c r="F9" s="10"/>
      <c r="G9" s="9"/>
      <c r="H9" s="8" t="s">
        <v>260</v>
      </c>
      <c r="I9" s="22">
        <v>0</v>
      </c>
      <c r="J9" s="19">
        <v>0</v>
      </c>
      <c r="K9" s="19">
        <v>0</v>
      </c>
      <c r="L9" s="33">
        <v>0</v>
      </c>
      <c r="M9" s="21">
        <v>0</v>
      </c>
      <c r="N9" s="22">
        <v>1</v>
      </c>
      <c r="O9" s="19">
        <v>0</v>
      </c>
      <c r="P9" s="19">
        <v>0</v>
      </c>
      <c r="Q9" s="19">
        <v>0</v>
      </c>
      <c r="R9" s="19">
        <v>0</v>
      </c>
      <c r="S9" s="24">
        <v>1</v>
      </c>
      <c r="T9" s="23">
        <v>2.0675361156463619E-6</v>
      </c>
      <c r="U9" s="22">
        <v>0</v>
      </c>
      <c r="V9" s="19">
        <v>0</v>
      </c>
      <c r="W9" s="19">
        <v>0</v>
      </c>
      <c r="X9" s="33">
        <v>0</v>
      </c>
      <c r="Y9" s="21">
        <v>0</v>
      </c>
      <c r="Z9" s="22">
        <v>0</v>
      </c>
      <c r="AA9" s="19">
        <v>0</v>
      </c>
      <c r="AB9" s="19">
        <v>0</v>
      </c>
      <c r="AC9" s="33">
        <v>0</v>
      </c>
      <c r="AD9" s="21">
        <v>0</v>
      </c>
      <c r="AE9" s="22">
        <v>0</v>
      </c>
      <c r="AF9" s="19">
        <v>0</v>
      </c>
      <c r="AG9" s="19">
        <v>0</v>
      </c>
      <c r="AH9" s="33">
        <v>0</v>
      </c>
      <c r="AI9" s="21">
        <v>0</v>
      </c>
      <c r="AJ9" s="20">
        <v>0</v>
      </c>
      <c r="AK9" s="19">
        <v>0</v>
      </c>
      <c r="AL9" s="19">
        <v>0</v>
      </c>
      <c r="AM9" s="19">
        <v>0</v>
      </c>
      <c r="AN9" s="19">
        <v>0</v>
      </c>
      <c r="AO9" s="22">
        <v>0</v>
      </c>
      <c r="AP9" s="19">
        <v>0</v>
      </c>
      <c r="AQ9" s="19">
        <v>0</v>
      </c>
      <c r="AR9" s="33">
        <v>0</v>
      </c>
      <c r="AS9" s="21">
        <v>0</v>
      </c>
      <c r="AT9" s="20">
        <v>0</v>
      </c>
      <c r="AU9" s="19">
        <v>0</v>
      </c>
      <c r="AV9" s="19">
        <v>0</v>
      </c>
      <c r="AW9" s="19">
        <v>0</v>
      </c>
      <c r="AX9" s="19">
        <v>0</v>
      </c>
    </row>
    <row r="10" spans="2:50" x14ac:dyDescent="0.25">
      <c r="B10" s="17" t="s">
        <v>481</v>
      </c>
      <c r="C10" s="1">
        <f>M3+R3+Y3+AD3+AI3+AN3+AS3+AX3</f>
        <v>0</v>
      </c>
      <c r="D10" s="18">
        <f t="shared" si="1"/>
        <v>0</v>
      </c>
      <c r="F10" s="10"/>
      <c r="G10" s="9" t="s">
        <v>259</v>
      </c>
      <c r="H10" s="8"/>
      <c r="I10" s="22">
        <v>0</v>
      </c>
      <c r="J10" s="19">
        <v>0</v>
      </c>
      <c r="K10" s="19">
        <v>0</v>
      </c>
      <c r="L10" s="33">
        <v>0</v>
      </c>
      <c r="M10" s="21">
        <v>0</v>
      </c>
      <c r="N10" s="22">
        <v>0</v>
      </c>
      <c r="O10" s="19">
        <v>0</v>
      </c>
      <c r="P10" s="19">
        <v>0</v>
      </c>
      <c r="Q10" s="19">
        <v>0</v>
      </c>
      <c r="R10" s="19">
        <v>0</v>
      </c>
      <c r="S10" s="24">
        <v>0</v>
      </c>
      <c r="T10" s="23">
        <v>0</v>
      </c>
      <c r="U10" s="22">
        <v>0</v>
      </c>
      <c r="V10" s="19">
        <v>0</v>
      </c>
      <c r="W10" s="19">
        <v>0</v>
      </c>
      <c r="X10" s="33">
        <v>0</v>
      </c>
      <c r="Y10" s="21">
        <v>0</v>
      </c>
      <c r="Z10" s="22">
        <v>0</v>
      </c>
      <c r="AA10" s="19">
        <v>0</v>
      </c>
      <c r="AB10" s="19">
        <v>0</v>
      </c>
      <c r="AC10" s="33">
        <v>0</v>
      </c>
      <c r="AD10" s="21">
        <v>0</v>
      </c>
      <c r="AE10" s="22">
        <v>1</v>
      </c>
      <c r="AF10" s="19">
        <v>0</v>
      </c>
      <c r="AG10" s="19">
        <v>0</v>
      </c>
      <c r="AH10" s="33">
        <v>0</v>
      </c>
      <c r="AI10" s="21">
        <v>0</v>
      </c>
      <c r="AJ10" s="20">
        <v>0</v>
      </c>
      <c r="AK10" s="19">
        <v>0</v>
      </c>
      <c r="AL10" s="19">
        <v>0</v>
      </c>
      <c r="AM10" s="19">
        <v>0</v>
      </c>
      <c r="AN10" s="19">
        <v>0</v>
      </c>
      <c r="AO10" s="22">
        <v>0</v>
      </c>
      <c r="AP10" s="19">
        <v>0</v>
      </c>
      <c r="AQ10" s="19">
        <v>0</v>
      </c>
      <c r="AR10" s="33">
        <v>0</v>
      </c>
      <c r="AS10" s="21">
        <v>0</v>
      </c>
      <c r="AT10" s="20">
        <v>0</v>
      </c>
      <c r="AU10" s="19">
        <v>0</v>
      </c>
      <c r="AV10" s="19">
        <v>0</v>
      </c>
      <c r="AW10" s="19">
        <v>0</v>
      </c>
      <c r="AX10" s="19">
        <v>0</v>
      </c>
    </row>
    <row r="11" spans="2:50" x14ac:dyDescent="0.25">
      <c r="F11" s="10"/>
      <c r="G11" s="9"/>
      <c r="H11" s="8" t="s">
        <v>258</v>
      </c>
      <c r="I11" s="22">
        <v>1</v>
      </c>
      <c r="J11" s="19">
        <v>0</v>
      </c>
      <c r="K11" s="19">
        <v>0</v>
      </c>
      <c r="L11" s="33">
        <v>0</v>
      </c>
      <c r="M11" s="21">
        <v>0</v>
      </c>
      <c r="N11" s="22">
        <v>16607</v>
      </c>
      <c r="O11" s="19">
        <v>11</v>
      </c>
      <c r="P11" s="19">
        <v>209</v>
      </c>
      <c r="Q11" s="19">
        <v>779</v>
      </c>
      <c r="R11" s="19">
        <v>0</v>
      </c>
      <c r="S11" s="24">
        <v>61933</v>
      </c>
      <c r="T11" s="23">
        <v>104.3908939352259</v>
      </c>
      <c r="U11" s="22">
        <v>56</v>
      </c>
      <c r="V11" s="19">
        <v>0</v>
      </c>
      <c r="W11" s="19">
        <v>0</v>
      </c>
      <c r="X11" s="33">
        <v>0</v>
      </c>
      <c r="Y11" s="21">
        <v>0</v>
      </c>
      <c r="Z11" s="22">
        <v>1</v>
      </c>
      <c r="AA11" s="19">
        <v>0</v>
      </c>
      <c r="AB11" s="19">
        <v>0</v>
      </c>
      <c r="AC11" s="33">
        <v>0</v>
      </c>
      <c r="AD11" s="21">
        <v>0</v>
      </c>
      <c r="AE11" s="22">
        <v>2852</v>
      </c>
      <c r="AF11" s="19">
        <v>1</v>
      </c>
      <c r="AG11" s="19">
        <v>48</v>
      </c>
      <c r="AH11" s="33">
        <v>196</v>
      </c>
      <c r="AI11" s="21">
        <v>0</v>
      </c>
      <c r="AJ11" s="20">
        <v>0</v>
      </c>
      <c r="AK11" s="19">
        <v>0</v>
      </c>
      <c r="AL11" s="19">
        <v>0</v>
      </c>
      <c r="AM11" s="19">
        <v>0</v>
      </c>
      <c r="AN11" s="19">
        <v>0</v>
      </c>
      <c r="AO11" s="22">
        <v>1</v>
      </c>
      <c r="AP11" s="19">
        <v>0</v>
      </c>
      <c r="AQ11" s="19">
        <v>0</v>
      </c>
      <c r="AR11" s="33">
        <v>0</v>
      </c>
      <c r="AS11" s="21">
        <v>0</v>
      </c>
      <c r="AT11" s="20">
        <v>1</v>
      </c>
      <c r="AU11" s="19">
        <v>0</v>
      </c>
      <c r="AV11" s="19">
        <v>0</v>
      </c>
      <c r="AW11" s="19">
        <v>0</v>
      </c>
      <c r="AX11" s="19">
        <v>0</v>
      </c>
    </row>
    <row r="12" spans="2:50" x14ac:dyDescent="0.25">
      <c r="F12" s="10"/>
      <c r="G12" s="9" t="s">
        <v>255</v>
      </c>
      <c r="H12" s="8"/>
      <c r="I12" s="22">
        <v>0</v>
      </c>
      <c r="J12" s="19">
        <v>0</v>
      </c>
      <c r="K12" s="19">
        <v>0</v>
      </c>
      <c r="L12" s="33">
        <v>0</v>
      </c>
      <c r="M12" s="21">
        <v>0</v>
      </c>
      <c r="N12" s="22">
        <v>0</v>
      </c>
      <c r="O12" s="19">
        <v>0</v>
      </c>
      <c r="P12" s="19">
        <v>0</v>
      </c>
      <c r="Q12" s="19">
        <v>0</v>
      </c>
      <c r="R12" s="19">
        <v>0</v>
      </c>
      <c r="S12" s="24">
        <v>0</v>
      </c>
      <c r="T12" s="23">
        <v>0</v>
      </c>
      <c r="U12" s="22">
        <v>0</v>
      </c>
      <c r="V12" s="19">
        <v>0</v>
      </c>
      <c r="W12" s="19">
        <v>0</v>
      </c>
      <c r="X12" s="33">
        <v>0</v>
      </c>
      <c r="Y12" s="21">
        <v>0</v>
      </c>
      <c r="Z12" s="22">
        <v>0</v>
      </c>
      <c r="AA12" s="19">
        <v>0</v>
      </c>
      <c r="AB12" s="19">
        <v>0</v>
      </c>
      <c r="AC12" s="33">
        <v>0</v>
      </c>
      <c r="AD12" s="21">
        <v>0</v>
      </c>
      <c r="AE12" s="22">
        <v>7</v>
      </c>
      <c r="AF12" s="19">
        <v>0</v>
      </c>
      <c r="AG12" s="19">
        <v>0</v>
      </c>
      <c r="AH12" s="33">
        <v>0</v>
      </c>
      <c r="AI12" s="21">
        <v>0</v>
      </c>
      <c r="AJ12" s="20">
        <v>0</v>
      </c>
      <c r="AK12" s="19">
        <v>0</v>
      </c>
      <c r="AL12" s="19">
        <v>0</v>
      </c>
      <c r="AM12" s="19">
        <v>0</v>
      </c>
      <c r="AN12" s="19">
        <v>0</v>
      </c>
      <c r="AO12" s="22">
        <v>0</v>
      </c>
      <c r="AP12" s="19">
        <v>0</v>
      </c>
      <c r="AQ12" s="19">
        <v>0</v>
      </c>
      <c r="AR12" s="33">
        <v>0</v>
      </c>
      <c r="AS12" s="21">
        <v>0</v>
      </c>
      <c r="AT12" s="20">
        <v>0</v>
      </c>
      <c r="AU12" s="19">
        <v>0</v>
      </c>
      <c r="AV12" s="19">
        <v>0</v>
      </c>
      <c r="AW12" s="19">
        <v>0</v>
      </c>
      <c r="AX12" s="19">
        <v>0</v>
      </c>
    </row>
    <row r="13" spans="2:50" x14ac:dyDescent="0.25">
      <c r="F13" s="10"/>
      <c r="G13" s="9"/>
      <c r="H13" s="8" t="s">
        <v>254</v>
      </c>
      <c r="I13" s="22">
        <v>2</v>
      </c>
      <c r="J13" s="19">
        <v>0</v>
      </c>
      <c r="K13" s="19">
        <v>0</v>
      </c>
      <c r="L13" s="33">
        <v>0</v>
      </c>
      <c r="M13" s="21">
        <v>0</v>
      </c>
      <c r="N13" s="22">
        <v>10</v>
      </c>
      <c r="O13" s="19">
        <v>0</v>
      </c>
      <c r="P13" s="19">
        <v>0</v>
      </c>
      <c r="Q13" s="19">
        <v>0</v>
      </c>
      <c r="R13" s="19">
        <v>0</v>
      </c>
      <c r="S13" s="24">
        <v>10</v>
      </c>
      <c r="T13" s="23">
        <v>1.0528214275836939E-2</v>
      </c>
      <c r="U13" s="22">
        <v>55</v>
      </c>
      <c r="V13" s="19">
        <v>0</v>
      </c>
      <c r="W13" s="19">
        <v>0</v>
      </c>
      <c r="X13" s="33">
        <v>0</v>
      </c>
      <c r="Y13" s="21">
        <v>0</v>
      </c>
      <c r="Z13" s="22">
        <v>6</v>
      </c>
      <c r="AA13" s="19">
        <v>0</v>
      </c>
      <c r="AB13" s="19">
        <v>0</v>
      </c>
      <c r="AC13" s="33">
        <v>0</v>
      </c>
      <c r="AD13" s="21">
        <v>0</v>
      </c>
      <c r="AE13" s="22">
        <v>5</v>
      </c>
      <c r="AF13" s="19">
        <v>0</v>
      </c>
      <c r="AG13" s="19">
        <v>0</v>
      </c>
      <c r="AH13" s="33">
        <v>0</v>
      </c>
      <c r="AI13" s="21">
        <v>0</v>
      </c>
      <c r="AJ13" s="20">
        <v>0</v>
      </c>
      <c r="AK13" s="19">
        <v>0</v>
      </c>
      <c r="AL13" s="19">
        <v>0</v>
      </c>
      <c r="AM13" s="19">
        <v>0</v>
      </c>
      <c r="AN13" s="19">
        <v>0</v>
      </c>
      <c r="AO13" s="22">
        <v>0</v>
      </c>
      <c r="AP13" s="19">
        <v>0</v>
      </c>
      <c r="AQ13" s="19">
        <v>0</v>
      </c>
      <c r="AR13" s="33">
        <v>0</v>
      </c>
      <c r="AS13" s="21">
        <v>0</v>
      </c>
      <c r="AT13" s="20">
        <v>0</v>
      </c>
      <c r="AU13" s="19">
        <v>0</v>
      </c>
      <c r="AV13" s="19">
        <v>0</v>
      </c>
      <c r="AW13" s="19">
        <v>0</v>
      </c>
      <c r="AX13" s="19">
        <v>0</v>
      </c>
    </row>
    <row r="14" spans="2:50" x14ac:dyDescent="0.25">
      <c r="F14" s="10"/>
      <c r="G14" s="9"/>
      <c r="H14" s="8" t="s">
        <v>252</v>
      </c>
      <c r="I14" s="22">
        <v>0</v>
      </c>
      <c r="J14" s="19">
        <v>0</v>
      </c>
      <c r="K14" s="19">
        <v>0</v>
      </c>
      <c r="L14" s="33">
        <v>0</v>
      </c>
      <c r="M14" s="21">
        <v>0</v>
      </c>
      <c r="N14" s="22">
        <v>705</v>
      </c>
      <c r="O14" s="19">
        <v>0</v>
      </c>
      <c r="P14" s="19">
        <v>0</v>
      </c>
      <c r="Q14" s="19">
        <v>0</v>
      </c>
      <c r="R14" s="19">
        <v>0</v>
      </c>
      <c r="S14" s="24">
        <v>1084</v>
      </c>
      <c r="T14" s="23">
        <v>1.3644237453117971</v>
      </c>
      <c r="U14" s="22">
        <v>0</v>
      </c>
      <c r="V14" s="19">
        <v>0</v>
      </c>
      <c r="W14" s="19">
        <v>0</v>
      </c>
      <c r="X14" s="33">
        <v>0</v>
      </c>
      <c r="Y14" s="21">
        <v>0</v>
      </c>
      <c r="Z14" s="22">
        <v>1</v>
      </c>
      <c r="AA14" s="19">
        <v>0</v>
      </c>
      <c r="AB14" s="19">
        <v>0</v>
      </c>
      <c r="AC14" s="33">
        <v>0</v>
      </c>
      <c r="AD14" s="21">
        <v>0</v>
      </c>
      <c r="AE14" s="22">
        <v>251</v>
      </c>
      <c r="AF14" s="19">
        <v>0</v>
      </c>
      <c r="AG14" s="19">
        <v>0</v>
      </c>
      <c r="AH14" s="33">
        <v>0</v>
      </c>
      <c r="AI14" s="21">
        <v>0</v>
      </c>
      <c r="AJ14" s="20">
        <v>0</v>
      </c>
      <c r="AK14" s="19">
        <v>0</v>
      </c>
      <c r="AL14" s="19">
        <v>0</v>
      </c>
      <c r="AM14" s="19">
        <v>0</v>
      </c>
      <c r="AN14" s="19">
        <v>0</v>
      </c>
      <c r="AO14" s="22">
        <v>0</v>
      </c>
      <c r="AP14" s="19">
        <v>0</v>
      </c>
      <c r="AQ14" s="19">
        <v>0</v>
      </c>
      <c r="AR14" s="33">
        <v>0</v>
      </c>
      <c r="AS14" s="21">
        <v>0</v>
      </c>
      <c r="AT14" s="20">
        <v>1</v>
      </c>
      <c r="AU14" s="19">
        <v>0</v>
      </c>
      <c r="AV14" s="19">
        <v>0</v>
      </c>
      <c r="AW14" s="19">
        <v>0</v>
      </c>
      <c r="AX14" s="19">
        <v>0</v>
      </c>
    </row>
    <row r="15" spans="2:50" x14ac:dyDescent="0.25">
      <c r="F15" s="10"/>
      <c r="G15" s="9"/>
      <c r="H15" s="8" t="s">
        <v>250</v>
      </c>
      <c r="I15" s="22">
        <v>0</v>
      </c>
      <c r="J15" s="19">
        <v>0</v>
      </c>
      <c r="K15" s="19">
        <v>0</v>
      </c>
      <c r="L15" s="33">
        <v>0</v>
      </c>
      <c r="M15" s="21">
        <v>0</v>
      </c>
      <c r="N15" s="22">
        <v>0</v>
      </c>
      <c r="O15" s="19">
        <v>0</v>
      </c>
      <c r="P15" s="19">
        <v>0</v>
      </c>
      <c r="Q15" s="19">
        <v>0</v>
      </c>
      <c r="R15" s="19">
        <v>0</v>
      </c>
      <c r="S15" s="24">
        <v>0</v>
      </c>
      <c r="T15" s="23">
        <v>0</v>
      </c>
      <c r="U15" s="22">
        <v>0</v>
      </c>
      <c r="V15" s="19">
        <v>0</v>
      </c>
      <c r="W15" s="19">
        <v>0</v>
      </c>
      <c r="X15" s="33">
        <v>0</v>
      </c>
      <c r="Y15" s="21">
        <v>0</v>
      </c>
      <c r="Z15" s="22">
        <v>0</v>
      </c>
      <c r="AA15" s="19">
        <v>0</v>
      </c>
      <c r="AB15" s="19">
        <v>0</v>
      </c>
      <c r="AC15" s="33">
        <v>0</v>
      </c>
      <c r="AD15" s="21">
        <v>0</v>
      </c>
      <c r="AE15" s="22">
        <v>0</v>
      </c>
      <c r="AF15" s="19">
        <v>0</v>
      </c>
      <c r="AG15" s="19">
        <v>0</v>
      </c>
      <c r="AH15" s="33">
        <v>0</v>
      </c>
      <c r="AI15" s="21">
        <v>0</v>
      </c>
      <c r="AJ15" s="20">
        <v>0</v>
      </c>
      <c r="AK15" s="19">
        <v>0</v>
      </c>
      <c r="AL15" s="19">
        <v>0</v>
      </c>
      <c r="AM15" s="19">
        <v>0</v>
      </c>
      <c r="AN15" s="19">
        <v>0</v>
      </c>
      <c r="AO15" s="22">
        <v>0</v>
      </c>
      <c r="AP15" s="19">
        <v>0</v>
      </c>
      <c r="AQ15" s="19">
        <v>0</v>
      </c>
      <c r="AR15" s="33">
        <v>0</v>
      </c>
      <c r="AS15" s="21">
        <v>0</v>
      </c>
      <c r="AT15" s="20">
        <v>0</v>
      </c>
      <c r="AU15" s="19">
        <v>0</v>
      </c>
      <c r="AV15" s="19">
        <v>0</v>
      </c>
      <c r="AW15" s="19">
        <v>0</v>
      </c>
      <c r="AX15" s="19">
        <v>0</v>
      </c>
    </row>
    <row r="16" spans="2:50" x14ac:dyDescent="0.25">
      <c r="F16" s="10"/>
      <c r="G16" s="9"/>
      <c r="H16" s="8" t="s">
        <v>249</v>
      </c>
      <c r="I16" s="22">
        <v>0</v>
      </c>
      <c r="J16" s="19">
        <v>0</v>
      </c>
      <c r="K16" s="19">
        <v>0</v>
      </c>
      <c r="L16" s="33">
        <v>0</v>
      </c>
      <c r="M16" s="21">
        <v>0</v>
      </c>
      <c r="N16" s="22">
        <v>1</v>
      </c>
      <c r="O16" s="19">
        <v>0</v>
      </c>
      <c r="P16" s="19">
        <v>0</v>
      </c>
      <c r="Q16" s="19">
        <v>0</v>
      </c>
      <c r="R16" s="19">
        <v>0</v>
      </c>
      <c r="S16" s="24">
        <v>1</v>
      </c>
      <c r="T16" s="23">
        <v>1.735426485538483E-5</v>
      </c>
      <c r="U16" s="22">
        <v>2</v>
      </c>
      <c r="V16" s="19">
        <v>0</v>
      </c>
      <c r="W16" s="19">
        <v>0</v>
      </c>
      <c r="X16" s="33">
        <v>0</v>
      </c>
      <c r="Y16" s="21">
        <v>0</v>
      </c>
      <c r="Z16" s="22">
        <v>1</v>
      </c>
      <c r="AA16" s="19">
        <v>0</v>
      </c>
      <c r="AB16" s="19">
        <v>0</v>
      </c>
      <c r="AC16" s="33">
        <v>0</v>
      </c>
      <c r="AD16" s="21">
        <v>0</v>
      </c>
      <c r="AE16" s="22">
        <v>0</v>
      </c>
      <c r="AF16" s="19">
        <v>0</v>
      </c>
      <c r="AG16" s="19">
        <v>0</v>
      </c>
      <c r="AH16" s="33">
        <v>0</v>
      </c>
      <c r="AI16" s="21">
        <v>0</v>
      </c>
      <c r="AJ16" s="20">
        <v>0</v>
      </c>
      <c r="AK16" s="19">
        <v>0</v>
      </c>
      <c r="AL16" s="19">
        <v>0</v>
      </c>
      <c r="AM16" s="19">
        <v>0</v>
      </c>
      <c r="AN16" s="19">
        <v>0</v>
      </c>
      <c r="AO16" s="22">
        <v>0</v>
      </c>
      <c r="AP16" s="19">
        <v>0</v>
      </c>
      <c r="AQ16" s="19">
        <v>0</v>
      </c>
      <c r="AR16" s="33">
        <v>0</v>
      </c>
      <c r="AS16" s="21">
        <v>0</v>
      </c>
      <c r="AT16" s="20">
        <v>0</v>
      </c>
      <c r="AU16" s="19">
        <v>0</v>
      </c>
      <c r="AV16" s="19">
        <v>0</v>
      </c>
      <c r="AW16" s="19">
        <v>0</v>
      </c>
      <c r="AX16" s="19">
        <v>0</v>
      </c>
    </row>
    <row r="17" spans="6:50" x14ac:dyDescent="0.25">
      <c r="F17" s="10"/>
      <c r="G17" s="9"/>
      <c r="H17" s="8" t="s">
        <v>248</v>
      </c>
      <c r="I17" s="22">
        <v>144</v>
      </c>
      <c r="J17" s="19">
        <v>0</v>
      </c>
      <c r="K17" s="19">
        <v>0</v>
      </c>
      <c r="L17" s="33">
        <v>0</v>
      </c>
      <c r="M17" s="21">
        <v>0</v>
      </c>
      <c r="N17" s="22">
        <v>409</v>
      </c>
      <c r="O17" s="19">
        <v>0</v>
      </c>
      <c r="P17" s="19">
        <v>0</v>
      </c>
      <c r="Q17" s="19">
        <v>0</v>
      </c>
      <c r="R17" s="19">
        <v>0</v>
      </c>
      <c r="S17" s="24">
        <v>729</v>
      </c>
      <c r="T17" s="23">
        <v>0.72238990385085344</v>
      </c>
      <c r="U17" s="22">
        <v>569</v>
      </c>
      <c r="V17" s="19">
        <v>0</v>
      </c>
      <c r="W17" s="19">
        <v>0</v>
      </c>
      <c r="X17" s="33">
        <v>0</v>
      </c>
      <c r="Y17" s="21">
        <v>0</v>
      </c>
      <c r="Z17" s="22">
        <v>43</v>
      </c>
      <c r="AA17" s="19">
        <v>0</v>
      </c>
      <c r="AB17" s="19">
        <v>0</v>
      </c>
      <c r="AC17" s="33">
        <v>0</v>
      </c>
      <c r="AD17" s="21">
        <v>0</v>
      </c>
      <c r="AE17" s="22">
        <v>122</v>
      </c>
      <c r="AF17" s="19">
        <v>0</v>
      </c>
      <c r="AG17" s="19">
        <v>0</v>
      </c>
      <c r="AH17" s="33">
        <v>0</v>
      </c>
      <c r="AI17" s="21">
        <v>0</v>
      </c>
      <c r="AJ17" s="20">
        <v>0</v>
      </c>
      <c r="AK17" s="19">
        <v>0</v>
      </c>
      <c r="AL17" s="19">
        <v>0</v>
      </c>
      <c r="AM17" s="19">
        <v>0</v>
      </c>
      <c r="AN17" s="19">
        <v>0</v>
      </c>
      <c r="AO17" s="22">
        <v>0</v>
      </c>
      <c r="AP17" s="19">
        <v>0</v>
      </c>
      <c r="AQ17" s="19">
        <v>0</v>
      </c>
      <c r="AR17" s="33">
        <v>0</v>
      </c>
      <c r="AS17" s="21">
        <v>0</v>
      </c>
      <c r="AT17" s="20">
        <v>0</v>
      </c>
      <c r="AU17" s="19">
        <v>0</v>
      </c>
      <c r="AV17" s="19">
        <v>0</v>
      </c>
      <c r="AW17" s="19">
        <v>0</v>
      </c>
      <c r="AX17" s="19">
        <v>0</v>
      </c>
    </row>
    <row r="18" spans="6:50" x14ac:dyDescent="0.25">
      <c r="F18" s="10"/>
      <c r="G18" s="9"/>
      <c r="H18" s="8" t="s">
        <v>246</v>
      </c>
      <c r="I18" s="22">
        <v>0</v>
      </c>
      <c r="J18" s="19">
        <v>0</v>
      </c>
      <c r="K18" s="19">
        <v>0</v>
      </c>
      <c r="L18" s="33">
        <v>0</v>
      </c>
      <c r="M18" s="21">
        <v>0</v>
      </c>
      <c r="N18" s="22">
        <v>3</v>
      </c>
      <c r="O18" s="19">
        <v>0</v>
      </c>
      <c r="P18" s="19">
        <v>0</v>
      </c>
      <c r="Q18" s="19">
        <v>0</v>
      </c>
      <c r="R18" s="19">
        <v>0</v>
      </c>
      <c r="S18" s="24">
        <v>3</v>
      </c>
      <c r="T18" s="23">
        <v>4.4654794037342072E-3</v>
      </c>
      <c r="U18" s="22">
        <v>8</v>
      </c>
      <c r="V18" s="19">
        <v>0</v>
      </c>
      <c r="W18" s="19">
        <v>0</v>
      </c>
      <c r="X18" s="33">
        <v>0</v>
      </c>
      <c r="Y18" s="21">
        <v>0</v>
      </c>
      <c r="Z18" s="22">
        <v>2</v>
      </c>
      <c r="AA18" s="19">
        <v>0</v>
      </c>
      <c r="AB18" s="19">
        <v>0</v>
      </c>
      <c r="AC18" s="33">
        <v>0</v>
      </c>
      <c r="AD18" s="21">
        <v>0</v>
      </c>
      <c r="AE18" s="22">
        <v>6</v>
      </c>
      <c r="AF18" s="19">
        <v>0</v>
      </c>
      <c r="AG18" s="19">
        <v>0</v>
      </c>
      <c r="AH18" s="33">
        <v>0</v>
      </c>
      <c r="AI18" s="21">
        <v>0</v>
      </c>
      <c r="AJ18" s="20">
        <v>0</v>
      </c>
      <c r="AK18" s="19">
        <v>0</v>
      </c>
      <c r="AL18" s="19">
        <v>0</v>
      </c>
      <c r="AM18" s="19">
        <v>0</v>
      </c>
      <c r="AN18" s="19">
        <v>0</v>
      </c>
      <c r="AO18" s="22">
        <v>0</v>
      </c>
      <c r="AP18" s="19">
        <v>0</v>
      </c>
      <c r="AQ18" s="19">
        <v>0</v>
      </c>
      <c r="AR18" s="33">
        <v>0</v>
      </c>
      <c r="AS18" s="21">
        <v>0</v>
      </c>
      <c r="AT18" s="20">
        <v>0</v>
      </c>
      <c r="AU18" s="19">
        <v>0</v>
      </c>
      <c r="AV18" s="19">
        <v>0</v>
      </c>
      <c r="AW18" s="19">
        <v>0</v>
      </c>
      <c r="AX18" s="19">
        <v>0</v>
      </c>
    </row>
    <row r="19" spans="6:50" x14ac:dyDescent="0.25">
      <c r="F19" s="10"/>
      <c r="G19" s="9"/>
      <c r="H19" s="8" t="s">
        <v>245</v>
      </c>
      <c r="I19" s="22">
        <v>0</v>
      </c>
      <c r="J19" s="19">
        <v>0</v>
      </c>
      <c r="K19" s="19">
        <v>0</v>
      </c>
      <c r="L19" s="33">
        <v>0</v>
      </c>
      <c r="M19" s="21">
        <v>0</v>
      </c>
      <c r="N19" s="22">
        <v>1</v>
      </c>
      <c r="O19" s="19">
        <v>0</v>
      </c>
      <c r="P19" s="19">
        <v>0</v>
      </c>
      <c r="Q19" s="19">
        <v>0</v>
      </c>
      <c r="R19" s="19">
        <v>0</v>
      </c>
      <c r="S19" s="24">
        <v>1</v>
      </c>
      <c r="T19" s="23">
        <v>3.189046867191792E-3</v>
      </c>
      <c r="U19" s="22">
        <v>8</v>
      </c>
      <c r="V19" s="19">
        <v>0</v>
      </c>
      <c r="W19" s="19">
        <v>0</v>
      </c>
      <c r="X19" s="33">
        <v>0</v>
      </c>
      <c r="Y19" s="21">
        <v>0</v>
      </c>
      <c r="Z19" s="22">
        <v>1</v>
      </c>
      <c r="AA19" s="19">
        <v>0</v>
      </c>
      <c r="AB19" s="19">
        <v>0</v>
      </c>
      <c r="AC19" s="33">
        <v>0</v>
      </c>
      <c r="AD19" s="21">
        <v>0</v>
      </c>
      <c r="AE19" s="22">
        <v>0</v>
      </c>
      <c r="AF19" s="19">
        <v>0</v>
      </c>
      <c r="AG19" s="19">
        <v>0</v>
      </c>
      <c r="AH19" s="33">
        <v>0</v>
      </c>
      <c r="AI19" s="21">
        <v>0</v>
      </c>
      <c r="AJ19" s="20">
        <v>0</v>
      </c>
      <c r="AK19" s="19">
        <v>0</v>
      </c>
      <c r="AL19" s="19">
        <v>0</v>
      </c>
      <c r="AM19" s="19">
        <v>0</v>
      </c>
      <c r="AN19" s="19">
        <v>0</v>
      </c>
      <c r="AO19" s="22">
        <v>0</v>
      </c>
      <c r="AP19" s="19">
        <v>0</v>
      </c>
      <c r="AQ19" s="19">
        <v>0</v>
      </c>
      <c r="AR19" s="33">
        <v>0</v>
      </c>
      <c r="AS19" s="21">
        <v>0</v>
      </c>
      <c r="AT19" s="20">
        <v>0</v>
      </c>
      <c r="AU19" s="19">
        <v>0</v>
      </c>
      <c r="AV19" s="19">
        <v>0</v>
      </c>
      <c r="AW19" s="19">
        <v>0</v>
      </c>
      <c r="AX19" s="19">
        <v>0</v>
      </c>
    </row>
    <row r="20" spans="6:50" x14ac:dyDescent="0.25">
      <c r="F20" s="10"/>
      <c r="G20" s="9" t="s">
        <v>244</v>
      </c>
      <c r="H20" s="8"/>
      <c r="I20" s="22">
        <v>0</v>
      </c>
      <c r="J20" s="19">
        <v>0</v>
      </c>
      <c r="K20" s="19">
        <v>0</v>
      </c>
      <c r="L20" s="33">
        <v>0</v>
      </c>
      <c r="M20" s="21">
        <v>0</v>
      </c>
      <c r="N20" s="22">
        <v>0</v>
      </c>
      <c r="O20" s="19">
        <v>0</v>
      </c>
      <c r="P20" s="19">
        <v>0</v>
      </c>
      <c r="Q20" s="19">
        <v>0</v>
      </c>
      <c r="R20" s="19">
        <v>0</v>
      </c>
      <c r="S20" s="24">
        <v>0</v>
      </c>
      <c r="T20" s="23">
        <v>0</v>
      </c>
      <c r="U20" s="22">
        <v>0</v>
      </c>
      <c r="V20" s="19">
        <v>0</v>
      </c>
      <c r="W20" s="19">
        <v>0</v>
      </c>
      <c r="X20" s="33">
        <v>0</v>
      </c>
      <c r="Y20" s="21">
        <v>0</v>
      </c>
      <c r="Z20" s="22">
        <v>0</v>
      </c>
      <c r="AA20" s="19">
        <v>0</v>
      </c>
      <c r="AB20" s="19">
        <v>0</v>
      </c>
      <c r="AC20" s="33">
        <v>0</v>
      </c>
      <c r="AD20" s="21">
        <v>0</v>
      </c>
      <c r="AE20" s="22">
        <v>12</v>
      </c>
      <c r="AF20" s="19">
        <v>0</v>
      </c>
      <c r="AG20" s="19">
        <v>0</v>
      </c>
      <c r="AH20" s="33">
        <v>0</v>
      </c>
      <c r="AI20" s="21">
        <v>0</v>
      </c>
      <c r="AJ20" s="20">
        <v>0</v>
      </c>
      <c r="AK20" s="19">
        <v>0</v>
      </c>
      <c r="AL20" s="19">
        <v>0</v>
      </c>
      <c r="AM20" s="19">
        <v>0</v>
      </c>
      <c r="AN20" s="19">
        <v>0</v>
      </c>
      <c r="AO20" s="22">
        <v>0</v>
      </c>
      <c r="AP20" s="19">
        <v>0</v>
      </c>
      <c r="AQ20" s="19">
        <v>0</v>
      </c>
      <c r="AR20" s="33">
        <v>0</v>
      </c>
      <c r="AS20" s="21">
        <v>0</v>
      </c>
      <c r="AT20" s="20">
        <v>2</v>
      </c>
      <c r="AU20" s="19">
        <v>0</v>
      </c>
      <c r="AV20" s="19">
        <v>0</v>
      </c>
      <c r="AW20" s="19">
        <v>0</v>
      </c>
      <c r="AX20" s="19">
        <v>0</v>
      </c>
    </row>
    <row r="21" spans="6:50" x14ac:dyDescent="0.25">
      <c r="F21" s="10"/>
      <c r="G21" s="9"/>
      <c r="H21" s="8" t="s">
        <v>162</v>
      </c>
      <c r="I21" s="22">
        <v>1</v>
      </c>
      <c r="J21" s="19">
        <v>0</v>
      </c>
      <c r="K21" s="19">
        <v>0</v>
      </c>
      <c r="L21" s="33">
        <v>0</v>
      </c>
      <c r="M21" s="21">
        <v>0</v>
      </c>
      <c r="N21" s="22">
        <v>73</v>
      </c>
      <c r="O21" s="19">
        <v>0</v>
      </c>
      <c r="P21" s="19">
        <v>0</v>
      </c>
      <c r="Q21" s="19">
        <v>0</v>
      </c>
      <c r="R21" s="19">
        <v>0</v>
      </c>
      <c r="S21" s="24">
        <v>386</v>
      </c>
      <c r="T21" s="23">
        <v>9.7596687264740467E-2</v>
      </c>
      <c r="U21" s="22">
        <v>0</v>
      </c>
      <c r="V21" s="19">
        <v>0</v>
      </c>
      <c r="W21" s="19">
        <v>0</v>
      </c>
      <c r="X21" s="33">
        <v>0</v>
      </c>
      <c r="Y21" s="21">
        <v>0</v>
      </c>
      <c r="Z21" s="22">
        <v>0</v>
      </c>
      <c r="AA21" s="19">
        <v>0</v>
      </c>
      <c r="AB21" s="19">
        <v>0</v>
      </c>
      <c r="AC21" s="33">
        <v>0</v>
      </c>
      <c r="AD21" s="21">
        <v>0</v>
      </c>
      <c r="AE21" s="22">
        <v>13</v>
      </c>
      <c r="AF21" s="19">
        <v>0</v>
      </c>
      <c r="AG21" s="19">
        <v>0</v>
      </c>
      <c r="AH21" s="33">
        <v>0</v>
      </c>
      <c r="AI21" s="21">
        <v>0</v>
      </c>
      <c r="AJ21" s="20">
        <v>0</v>
      </c>
      <c r="AK21" s="19">
        <v>0</v>
      </c>
      <c r="AL21" s="19">
        <v>0</v>
      </c>
      <c r="AM21" s="19">
        <v>0</v>
      </c>
      <c r="AN21" s="19">
        <v>0</v>
      </c>
      <c r="AO21" s="22">
        <v>0</v>
      </c>
      <c r="AP21" s="19">
        <v>0</v>
      </c>
      <c r="AQ21" s="19">
        <v>0</v>
      </c>
      <c r="AR21" s="33">
        <v>0</v>
      </c>
      <c r="AS21" s="21">
        <v>0</v>
      </c>
      <c r="AT21" s="20">
        <v>1</v>
      </c>
      <c r="AU21" s="19">
        <v>0</v>
      </c>
      <c r="AV21" s="19">
        <v>0</v>
      </c>
      <c r="AW21" s="19">
        <v>0</v>
      </c>
      <c r="AX21" s="19">
        <v>0</v>
      </c>
    </row>
    <row r="22" spans="6:50" x14ac:dyDescent="0.25">
      <c r="F22" s="10"/>
      <c r="G22" s="9"/>
      <c r="H22" s="8" t="s">
        <v>243</v>
      </c>
      <c r="I22" s="22">
        <v>0</v>
      </c>
      <c r="J22" s="19">
        <v>0</v>
      </c>
      <c r="K22" s="19">
        <v>0</v>
      </c>
      <c r="L22" s="33">
        <v>0</v>
      </c>
      <c r="M22" s="21">
        <v>0</v>
      </c>
      <c r="N22" s="22">
        <v>9</v>
      </c>
      <c r="O22" s="19">
        <v>0</v>
      </c>
      <c r="P22" s="19">
        <v>0</v>
      </c>
      <c r="Q22" s="19">
        <v>0</v>
      </c>
      <c r="R22" s="19">
        <v>0</v>
      </c>
      <c r="S22" s="24">
        <v>13</v>
      </c>
      <c r="T22" s="23">
        <v>3.491638228297234E-3</v>
      </c>
      <c r="U22" s="22">
        <v>0</v>
      </c>
      <c r="V22" s="19">
        <v>0</v>
      </c>
      <c r="W22" s="19">
        <v>0</v>
      </c>
      <c r="X22" s="33">
        <v>0</v>
      </c>
      <c r="Y22" s="21">
        <v>0</v>
      </c>
      <c r="Z22" s="22">
        <v>0</v>
      </c>
      <c r="AA22" s="19">
        <v>0</v>
      </c>
      <c r="AB22" s="19">
        <v>0</v>
      </c>
      <c r="AC22" s="33">
        <v>0</v>
      </c>
      <c r="AD22" s="21">
        <v>0</v>
      </c>
      <c r="AE22" s="22">
        <v>1</v>
      </c>
      <c r="AF22" s="19">
        <v>0</v>
      </c>
      <c r="AG22" s="19">
        <v>0</v>
      </c>
      <c r="AH22" s="33">
        <v>0</v>
      </c>
      <c r="AI22" s="21">
        <v>0</v>
      </c>
      <c r="AJ22" s="20">
        <v>0</v>
      </c>
      <c r="AK22" s="19">
        <v>0</v>
      </c>
      <c r="AL22" s="19">
        <v>0</v>
      </c>
      <c r="AM22" s="19">
        <v>0</v>
      </c>
      <c r="AN22" s="19">
        <v>0</v>
      </c>
      <c r="AO22" s="22">
        <v>0</v>
      </c>
      <c r="AP22" s="19">
        <v>0</v>
      </c>
      <c r="AQ22" s="19">
        <v>0</v>
      </c>
      <c r="AR22" s="33">
        <v>0</v>
      </c>
      <c r="AS22" s="21">
        <v>0</v>
      </c>
      <c r="AT22" s="20">
        <v>0</v>
      </c>
      <c r="AU22" s="19">
        <v>0</v>
      </c>
      <c r="AV22" s="19">
        <v>0</v>
      </c>
      <c r="AW22" s="19">
        <v>0</v>
      </c>
      <c r="AX22" s="19">
        <v>0</v>
      </c>
    </row>
    <row r="23" spans="6:50" x14ac:dyDescent="0.25">
      <c r="F23" s="10"/>
      <c r="G23" s="9"/>
      <c r="H23" s="8" t="s">
        <v>242</v>
      </c>
      <c r="I23" s="22">
        <v>0</v>
      </c>
      <c r="J23" s="19">
        <v>0</v>
      </c>
      <c r="K23" s="19">
        <v>0</v>
      </c>
      <c r="L23" s="33">
        <v>0</v>
      </c>
      <c r="M23" s="21">
        <v>0</v>
      </c>
      <c r="N23" s="22">
        <v>118</v>
      </c>
      <c r="O23" s="19">
        <v>0</v>
      </c>
      <c r="P23" s="19">
        <v>0</v>
      </c>
      <c r="Q23" s="19">
        <v>0</v>
      </c>
      <c r="R23" s="19">
        <v>0</v>
      </c>
      <c r="S23" s="24">
        <v>130</v>
      </c>
      <c r="T23" s="23">
        <v>3.7934118881821628E-3</v>
      </c>
      <c r="U23" s="22">
        <v>0</v>
      </c>
      <c r="V23" s="19">
        <v>0</v>
      </c>
      <c r="W23" s="19">
        <v>0</v>
      </c>
      <c r="X23" s="33">
        <v>0</v>
      </c>
      <c r="Y23" s="21">
        <v>0</v>
      </c>
      <c r="Z23" s="22">
        <v>0</v>
      </c>
      <c r="AA23" s="19">
        <v>0</v>
      </c>
      <c r="AB23" s="19">
        <v>0</v>
      </c>
      <c r="AC23" s="33">
        <v>0</v>
      </c>
      <c r="AD23" s="21">
        <v>0</v>
      </c>
      <c r="AE23" s="22">
        <v>1</v>
      </c>
      <c r="AF23" s="19">
        <v>0</v>
      </c>
      <c r="AG23" s="19">
        <v>0</v>
      </c>
      <c r="AH23" s="33">
        <v>0</v>
      </c>
      <c r="AI23" s="21">
        <v>0</v>
      </c>
      <c r="AJ23" s="20">
        <v>0</v>
      </c>
      <c r="AK23" s="19">
        <v>0</v>
      </c>
      <c r="AL23" s="19">
        <v>0</v>
      </c>
      <c r="AM23" s="19">
        <v>0</v>
      </c>
      <c r="AN23" s="19">
        <v>0</v>
      </c>
      <c r="AO23" s="22">
        <v>0</v>
      </c>
      <c r="AP23" s="19">
        <v>0</v>
      </c>
      <c r="AQ23" s="19">
        <v>0</v>
      </c>
      <c r="AR23" s="33">
        <v>0</v>
      </c>
      <c r="AS23" s="21">
        <v>0</v>
      </c>
      <c r="AT23" s="20">
        <v>0</v>
      </c>
      <c r="AU23" s="19">
        <v>0</v>
      </c>
      <c r="AV23" s="19">
        <v>0</v>
      </c>
      <c r="AW23" s="19">
        <v>0</v>
      </c>
      <c r="AX23" s="19">
        <v>0</v>
      </c>
    </row>
    <row r="24" spans="6:50" x14ac:dyDescent="0.25">
      <c r="F24" s="10"/>
      <c r="G24" s="9"/>
      <c r="H24" s="8" t="s">
        <v>241</v>
      </c>
      <c r="I24" s="22">
        <v>0</v>
      </c>
      <c r="J24" s="19">
        <v>0</v>
      </c>
      <c r="K24" s="19">
        <v>0</v>
      </c>
      <c r="L24" s="33">
        <v>0</v>
      </c>
      <c r="M24" s="21">
        <v>0</v>
      </c>
      <c r="N24" s="22">
        <v>1</v>
      </c>
      <c r="O24" s="19">
        <v>0</v>
      </c>
      <c r="P24" s="19">
        <v>0</v>
      </c>
      <c r="Q24" s="19">
        <v>0</v>
      </c>
      <c r="R24" s="19">
        <v>0</v>
      </c>
      <c r="S24" s="24">
        <v>5</v>
      </c>
      <c r="T24" s="23">
        <v>3.833770751953125E-4</v>
      </c>
      <c r="U24" s="22">
        <v>0</v>
      </c>
      <c r="V24" s="19">
        <v>0</v>
      </c>
      <c r="W24" s="19">
        <v>0</v>
      </c>
      <c r="X24" s="33">
        <v>0</v>
      </c>
      <c r="Y24" s="21">
        <v>0</v>
      </c>
      <c r="Z24" s="22">
        <v>0</v>
      </c>
      <c r="AA24" s="19">
        <v>0</v>
      </c>
      <c r="AB24" s="19">
        <v>0</v>
      </c>
      <c r="AC24" s="33">
        <v>0</v>
      </c>
      <c r="AD24" s="21">
        <v>0</v>
      </c>
      <c r="AE24" s="22">
        <v>0</v>
      </c>
      <c r="AF24" s="19">
        <v>0</v>
      </c>
      <c r="AG24" s="19">
        <v>0</v>
      </c>
      <c r="AH24" s="33">
        <v>0</v>
      </c>
      <c r="AI24" s="21">
        <v>0</v>
      </c>
      <c r="AJ24" s="20">
        <v>0</v>
      </c>
      <c r="AK24" s="19">
        <v>0</v>
      </c>
      <c r="AL24" s="19">
        <v>0</v>
      </c>
      <c r="AM24" s="19">
        <v>0</v>
      </c>
      <c r="AN24" s="19">
        <v>0</v>
      </c>
      <c r="AO24" s="22">
        <v>0</v>
      </c>
      <c r="AP24" s="19">
        <v>0</v>
      </c>
      <c r="AQ24" s="19">
        <v>0</v>
      </c>
      <c r="AR24" s="33">
        <v>0</v>
      </c>
      <c r="AS24" s="21">
        <v>0</v>
      </c>
      <c r="AT24" s="20">
        <v>0</v>
      </c>
      <c r="AU24" s="19">
        <v>0</v>
      </c>
      <c r="AV24" s="19">
        <v>0</v>
      </c>
      <c r="AW24" s="19">
        <v>0</v>
      </c>
      <c r="AX24" s="19">
        <v>0</v>
      </c>
    </row>
    <row r="25" spans="6:50" x14ac:dyDescent="0.25">
      <c r="F25" s="10"/>
      <c r="G25" s="9"/>
      <c r="H25" s="8" t="s">
        <v>240</v>
      </c>
      <c r="I25" s="22">
        <v>0</v>
      </c>
      <c r="J25" s="19">
        <v>0</v>
      </c>
      <c r="K25" s="19">
        <v>0</v>
      </c>
      <c r="L25" s="33">
        <v>0</v>
      </c>
      <c r="M25" s="21">
        <v>0</v>
      </c>
      <c r="N25" s="22">
        <v>0</v>
      </c>
      <c r="O25" s="19">
        <v>0</v>
      </c>
      <c r="P25" s="19">
        <v>0</v>
      </c>
      <c r="Q25" s="19">
        <v>0</v>
      </c>
      <c r="R25" s="19">
        <v>0</v>
      </c>
      <c r="S25" s="24">
        <v>0</v>
      </c>
      <c r="T25" s="23">
        <v>0</v>
      </c>
      <c r="U25" s="22">
        <v>0</v>
      </c>
      <c r="V25" s="19">
        <v>0</v>
      </c>
      <c r="W25" s="19">
        <v>0</v>
      </c>
      <c r="X25" s="33">
        <v>0</v>
      </c>
      <c r="Y25" s="21">
        <v>0</v>
      </c>
      <c r="Z25" s="22">
        <v>0</v>
      </c>
      <c r="AA25" s="19">
        <v>0</v>
      </c>
      <c r="AB25" s="19">
        <v>0</v>
      </c>
      <c r="AC25" s="33">
        <v>0</v>
      </c>
      <c r="AD25" s="21">
        <v>0</v>
      </c>
      <c r="AE25" s="22">
        <v>0</v>
      </c>
      <c r="AF25" s="19">
        <v>0</v>
      </c>
      <c r="AG25" s="19">
        <v>0</v>
      </c>
      <c r="AH25" s="33">
        <v>0</v>
      </c>
      <c r="AI25" s="21">
        <v>0</v>
      </c>
      <c r="AJ25" s="20">
        <v>0</v>
      </c>
      <c r="AK25" s="19">
        <v>0</v>
      </c>
      <c r="AL25" s="19">
        <v>0</v>
      </c>
      <c r="AM25" s="19">
        <v>0</v>
      </c>
      <c r="AN25" s="19">
        <v>0</v>
      </c>
      <c r="AO25" s="22">
        <v>0</v>
      </c>
      <c r="AP25" s="19">
        <v>0</v>
      </c>
      <c r="AQ25" s="19">
        <v>0</v>
      </c>
      <c r="AR25" s="33">
        <v>0</v>
      </c>
      <c r="AS25" s="21">
        <v>0</v>
      </c>
      <c r="AT25" s="20">
        <v>0</v>
      </c>
      <c r="AU25" s="19">
        <v>0</v>
      </c>
      <c r="AV25" s="19">
        <v>0</v>
      </c>
      <c r="AW25" s="19">
        <v>0</v>
      </c>
      <c r="AX25" s="19">
        <v>0</v>
      </c>
    </row>
    <row r="26" spans="6:50" x14ac:dyDescent="0.25">
      <c r="F26" s="10"/>
      <c r="G26" s="9"/>
      <c r="H26" s="8" t="s">
        <v>239</v>
      </c>
      <c r="I26" s="22">
        <v>0</v>
      </c>
      <c r="J26" s="19">
        <v>0</v>
      </c>
      <c r="K26" s="19">
        <v>0</v>
      </c>
      <c r="L26" s="33">
        <v>0</v>
      </c>
      <c r="M26" s="21">
        <v>0</v>
      </c>
      <c r="N26" s="22">
        <v>3</v>
      </c>
      <c r="O26" s="19">
        <v>0</v>
      </c>
      <c r="P26" s="19">
        <v>0</v>
      </c>
      <c r="Q26" s="19">
        <v>0</v>
      </c>
      <c r="R26" s="19">
        <v>0</v>
      </c>
      <c r="S26" s="24">
        <v>3</v>
      </c>
      <c r="T26" s="23">
        <v>3.2099345698952671E-3</v>
      </c>
      <c r="U26" s="22">
        <v>0</v>
      </c>
      <c r="V26" s="19">
        <v>0</v>
      </c>
      <c r="W26" s="19">
        <v>0</v>
      </c>
      <c r="X26" s="33">
        <v>0</v>
      </c>
      <c r="Y26" s="21">
        <v>0</v>
      </c>
      <c r="Z26" s="22">
        <v>0</v>
      </c>
      <c r="AA26" s="19">
        <v>0</v>
      </c>
      <c r="AB26" s="19">
        <v>0</v>
      </c>
      <c r="AC26" s="33">
        <v>0</v>
      </c>
      <c r="AD26" s="21">
        <v>0</v>
      </c>
      <c r="AE26" s="22">
        <v>0</v>
      </c>
      <c r="AF26" s="19">
        <v>0</v>
      </c>
      <c r="AG26" s="19">
        <v>0</v>
      </c>
      <c r="AH26" s="33">
        <v>0</v>
      </c>
      <c r="AI26" s="21">
        <v>0</v>
      </c>
      <c r="AJ26" s="20">
        <v>0</v>
      </c>
      <c r="AK26" s="19">
        <v>0</v>
      </c>
      <c r="AL26" s="19">
        <v>0</v>
      </c>
      <c r="AM26" s="19">
        <v>0</v>
      </c>
      <c r="AN26" s="19">
        <v>0</v>
      </c>
      <c r="AO26" s="22">
        <v>0</v>
      </c>
      <c r="AP26" s="19">
        <v>0</v>
      </c>
      <c r="AQ26" s="19">
        <v>0</v>
      </c>
      <c r="AR26" s="33">
        <v>0</v>
      </c>
      <c r="AS26" s="21">
        <v>0</v>
      </c>
      <c r="AT26" s="20">
        <v>0</v>
      </c>
      <c r="AU26" s="19">
        <v>0</v>
      </c>
      <c r="AV26" s="19">
        <v>0</v>
      </c>
      <c r="AW26" s="19">
        <v>0</v>
      </c>
      <c r="AX26" s="19">
        <v>0</v>
      </c>
    </row>
    <row r="27" spans="6:50" x14ac:dyDescent="0.25">
      <c r="F27" s="10"/>
      <c r="G27" s="9"/>
      <c r="H27" s="8" t="s">
        <v>238</v>
      </c>
      <c r="I27" s="22">
        <v>275</v>
      </c>
      <c r="J27" s="19">
        <v>0</v>
      </c>
      <c r="K27" s="19">
        <v>0</v>
      </c>
      <c r="L27" s="33">
        <v>0</v>
      </c>
      <c r="M27" s="21">
        <v>0</v>
      </c>
      <c r="N27" s="22">
        <v>2222</v>
      </c>
      <c r="O27" s="19">
        <v>0</v>
      </c>
      <c r="P27" s="19">
        <v>0</v>
      </c>
      <c r="Q27" s="19">
        <v>0</v>
      </c>
      <c r="R27" s="19">
        <v>0</v>
      </c>
      <c r="S27" s="24">
        <v>2237</v>
      </c>
      <c r="T27" s="23">
        <v>2.5350000495091081</v>
      </c>
      <c r="U27" s="22">
        <v>35</v>
      </c>
      <c r="V27" s="19">
        <v>0</v>
      </c>
      <c r="W27" s="19">
        <v>0</v>
      </c>
      <c r="X27" s="33">
        <v>0</v>
      </c>
      <c r="Y27" s="21">
        <v>0</v>
      </c>
      <c r="Z27" s="22">
        <v>0</v>
      </c>
      <c r="AA27" s="19">
        <v>0</v>
      </c>
      <c r="AB27" s="19">
        <v>0</v>
      </c>
      <c r="AC27" s="33">
        <v>0</v>
      </c>
      <c r="AD27" s="21">
        <v>0</v>
      </c>
      <c r="AE27" s="22">
        <v>29</v>
      </c>
      <c r="AF27" s="19">
        <v>0</v>
      </c>
      <c r="AG27" s="19">
        <v>0</v>
      </c>
      <c r="AH27" s="33">
        <v>0</v>
      </c>
      <c r="AI27" s="21">
        <v>0</v>
      </c>
      <c r="AJ27" s="20">
        <v>0</v>
      </c>
      <c r="AK27" s="19">
        <v>0</v>
      </c>
      <c r="AL27" s="19">
        <v>0</v>
      </c>
      <c r="AM27" s="19">
        <v>0</v>
      </c>
      <c r="AN27" s="19">
        <v>0</v>
      </c>
      <c r="AO27" s="22">
        <v>0</v>
      </c>
      <c r="AP27" s="19">
        <v>0</v>
      </c>
      <c r="AQ27" s="19">
        <v>0</v>
      </c>
      <c r="AR27" s="33">
        <v>0</v>
      </c>
      <c r="AS27" s="21">
        <v>0</v>
      </c>
      <c r="AT27" s="20">
        <v>0</v>
      </c>
      <c r="AU27" s="19">
        <v>0</v>
      </c>
      <c r="AV27" s="19">
        <v>0</v>
      </c>
      <c r="AW27" s="19">
        <v>0</v>
      </c>
      <c r="AX27" s="19">
        <v>0</v>
      </c>
    </row>
    <row r="28" spans="6:50" x14ac:dyDescent="0.25">
      <c r="F28" s="10"/>
      <c r="G28" s="9"/>
      <c r="H28" s="8" t="s">
        <v>237</v>
      </c>
      <c r="I28" s="22">
        <v>1</v>
      </c>
      <c r="J28" s="19">
        <v>0</v>
      </c>
      <c r="K28" s="19">
        <v>0</v>
      </c>
      <c r="L28" s="33">
        <v>0</v>
      </c>
      <c r="M28" s="21">
        <v>0</v>
      </c>
      <c r="N28" s="22">
        <v>421</v>
      </c>
      <c r="O28" s="19">
        <v>0</v>
      </c>
      <c r="P28" s="19">
        <v>0</v>
      </c>
      <c r="Q28" s="19">
        <v>0</v>
      </c>
      <c r="R28" s="19">
        <v>0</v>
      </c>
      <c r="S28" s="24">
        <v>467</v>
      </c>
      <c r="T28" s="23">
        <v>9.1674981638789177E-2</v>
      </c>
      <c r="U28" s="22">
        <v>0</v>
      </c>
      <c r="V28" s="19">
        <v>0</v>
      </c>
      <c r="W28" s="19">
        <v>0</v>
      </c>
      <c r="X28" s="33">
        <v>0</v>
      </c>
      <c r="Y28" s="21">
        <v>0</v>
      </c>
      <c r="Z28" s="22">
        <v>0</v>
      </c>
      <c r="AA28" s="19">
        <v>0</v>
      </c>
      <c r="AB28" s="19">
        <v>0</v>
      </c>
      <c r="AC28" s="33">
        <v>0</v>
      </c>
      <c r="AD28" s="21">
        <v>0</v>
      </c>
      <c r="AE28" s="22">
        <v>23</v>
      </c>
      <c r="AF28" s="19">
        <v>0</v>
      </c>
      <c r="AG28" s="19">
        <v>0</v>
      </c>
      <c r="AH28" s="33">
        <v>0</v>
      </c>
      <c r="AI28" s="21">
        <v>0</v>
      </c>
      <c r="AJ28" s="20">
        <v>0</v>
      </c>
      <c r="AK28" s="19">
        <v>0</v>
      </c>
      <c r="AL28" s="19">
        <v>0</v>
      </c>
      <c r="AM28" s="19">
        <v>0</v>
      </c>
      <c r="AN28" s="19">
        <v>0</v>
      </c>
      <c r="AO28" s="22">
        <v>0</v>
      </c>
      <c r="AP28" s="19">
        <v>0</v>
      </c>
      <c r="AQ28" s="19">
        <v>0</v>
      </c>
      <c r="AR28" s="33">
        <v>0</v>
      </c>
      <c r="AS28" s="21">
        <v>0</v>
      </c>
      <c r="AT28" s="20">
        <v>0</v>
      </c>
      <c r="AU28" s="19">
        <v>0</v>
      </c>
      <c r="AV28" s="19">
        <v>0</v>
      </c>
      <c r="AW28" s="19">
        <v>0</v>
      </c>
      <c r="AX28" s="19">
        <v>0</v>
      </c>
    </row>
    <row r="29" spans="6:50" x14ac:dyDescent="0.25">
      <c r="F29" s="10"/>
      <c r="G29" s="9"/>
      <c r="H29" s="8" t="s">
        <v>236</v>
      </c>
      <c r="I29" s="22">
        <v>58</v>
      </c>
      <c r="J29" s="19">
        <v>0</v>
      </c>
      <c r="K29" s="19">
        <v>0</v>
      </c>
      <c r="L29" s="33">
        <v>0</v>
      </c>
      <c r="M29" s="21">
        <v>0</v>
      </c>
      <c r="N29" s="22">
        <v>145</v>
      </c>
      <c r="O29" s="19">
        <v>0</v>
      </c>
      <c r="P29" s="19">
        <v>0</v>
      </c>
      <c r="Q29" s="19">
        <v>0</v>
      </c>
      <c r="R29" s="19">
        <v>0</v>
      </c>
      <c r="S29" s="24">
        <v>145</v>
      </c>
      <c r="T29" s="23">
        <v>0.16081282030791039</v>
      </c>
      <c r="U29" s="22">
        <v>0</v>
      </c>
      <c r="V29" s="19">
        <v>0</v>
      </c>
      <c r="W29" s="19">
        <v>0</v>
      </c>
      <c r="X29" s="33">
        <v>0</v>
      </c>
      <c r="Y29" s="21">
        <v>0</v>
      </c>
      <c r="Z29" s="22">
        <v>1</v>
      </c>
      <c r="AA29" s="19">
        <v>0</v>
      </c>
      <c r="AB29" s="19">
        <v>0</v>
      </c>
      <c r="AC29" s="33">
        <v>0</v>
      </c>
      <c r="AD29" s="21">
        <v>0</v>
      </c>
      <c r="AE29" s="22">
        <v>2</v>
      </c>
      <c r="AF29" s="19">
        <v>0</v>
      </c>
      <c r="AG29" s="19">
        <v>0</v>
      </c>
      <c r="AH29" s="33">
        <v>0</v>
      </c>
      <c r="AI29" s="21">
        <v>0</v>
      </c>
      <c r="AJ29" s="20">
        <v>0</v>
      </c>
      <c r="AK29" s="19">
        <v>0</v>
      </c>
      <c r="AL29" s="19">
        <v>0</v>
      </c>
      <c r="AM29" s="19">
        <v>0</v>
      </c>
      <c r="AN29" s="19">
        <v>0</v>
      </c>
      <c r="AO29" s="22">
        <v>0</v>
      </c>
      <c r="AP29" s="19">
        <v>0</v>
      </c>
      <c r="AQ29" s="19">
        <v>0</v>
      </c>
      <c r="AR29" s="33">
        <v>0</v>
      </c>
      <c r="AS29" s="21">
        <v>0</v>
      </c>
      <c r="AT29" s="20">
        <v>0</v>
      </c>
      <c r="AU29" s="19">
        <v>0</v>
      </c>
      <c r="AV29" s="19">
        <v>0</v>
      </c>
      <c r="AW29" s="19">
        <v>0</v>
      </c>
      <c r="AX29" s="19">
        <v>0</v>
      </c>
    </row>
    <row r="30" spans="6:50" x14ac:dyDescent="0.25">
      <c r="F30" s="10"/>
      <c r="G30" s="9"/>
      <c r="H30" s="8" t="s">
        <v>152</v>
      </c>
      <c r="I30" s="22">
        <v>0</v>
      </c>
      <c r="J30" s="19">
        <v>0</v>
      </c>
      <c r="K30" s="19">
        <v>0</v>
      </c>
      <c r="L30" s="33">
        <v>0</v>
      </c>
      <c r="M30" s="21">
        <v>0</v>
      </c>
      <c r="N30" s="22">
        <v>973</v>
      </c>
      <c r="O30" s="19">
        <v>0</v>
      </c>
      <c r="P30" s="19">
        <v>0</v>
      </c>
      <c r="Q30" s="19">
        <v>0</v>
      </c>
      <c r="R30" s="19">
        <v>0</v>
      </c>
      <c r="S30" s="24">
        <v>1133</v>
      </c>
      <c r="T30" s="23">
        <v>2.1628929367288952</v>
      </c>
      <c r="U30" s="22">
        <v>0</v>
      </c>
      <c r="V30" s="19">
        <v>0</v>
      </c>
      <c r="W30" s="19">
        <v>0</v>
      </c>
      <c r="X30" s="33">
        <v>0</v>
      </c>
      <c r="Y30" s="21">
        <v>0</v>
      </c>
      <c r="Z30" s="22">
        <v>0</v>
      </c>
      <c r="AA30" s="19">
        <v>0</v>
      </c>
      <c r="AB30" s="19">
        <v>0</v>
      </c>
      <c r="AC30" s="33">
        <v>0</v>
      </c>
      <c r="AD30" s="21">
        <v>0</v>
      </c>
      <c r="AE30" s="22">
        <v>159</v>
      </c>
      <c r="AF30" s="19">
        <v>0</v>
      </c>
      <c r="AG30" s="19">
        <v>0</v>
      </c>
      <c r="AH30" s="33">
        <v>0</v>
      </c>
      <c r="AI30" s="21">
        <v>0</v>
      </c>
      <c r="AJ30" s="20">
        <v>0</v>
      </c>
      <c r="AK30" s="19">
        <v>0</v>
      </c>
      <c r="AL30" s="19">
        <v>0</v>
      </c>
      <c r="AM30" s="19">
        <v>0</v>
      </c>
      <c r="AN30" s="19">
        <v>0</v>
      </c>
      <c r="AO30" s="22">
        <v>0</v>
      </c>
      <c r="AP30" s="19">
        <v>0</v>
      </c>
      <c r="AQ30" s="19">
        <v>0</v>
      </c>
      <c r="AR30" s="33">
        <v>0</v>
      </c>
      <c r="AS30" s="21">
        <v>0</v>
      </c>
      <c r="AT30" s="20">
        <v>0</v>
      </c>
      <c r="AU30" s="19">
        <v>0</v>
      </c>
      <c r="AV30" s="19">
        <v>0</v>
      </c>
      <c r="AW30" s="19">
        <v>0</v>
      </c>
      <c r="AX30" s="19">
        <v>0</v>
      </c>
    </row>
    <row r="31" spans="6:50" x14ac:dyDescent="0.25">
      <c r="F31" s="10"/>
      <c r="G31" s="9"/>
      <c r="H31" s="8" t="s">
        <v>225</v>
      </c>
      <c r="I31" s="22">
        <v>0</v>
      </c>
      <c r="J31" s="19">
        <v>0</v>
      </c>
      <c r="K31" s="19">
        <v>0</v>
      </c>
      <c r="L31" s="33">
        <v>0</v>
      </c>
      <c r="M31" s="21">
        <v>0</v>
      </c>
      <c r="N31" s="22">
        <v>1</v>
      </c>
      <c r="O31" s="19">
        <v>0</v>
      </c>
      <c r="P31" s="19">
        <v>0</v>
      </c>
      <c r="Q31" s="19">
        <v>0</v>
      </c>
      <c r="R31" s="19">
        <v>0</v>
      </c>
      <c r="S31" s="24">
        <v>1</v>
      </c>
      <c r="T31" s="23">
        <v>7.890164852142334E-6</v>
      </c>
      <c r="U31" s="22">
        <v>0</v>
      </c>
      <c r="V31" s="19">
        <v>0</v>
      </c>
      <c r="W31" s="19">
        <v>0</v>
      </c>
      <c r="X31" s="33">
        <v>0</v>
      </c>
      <c r="Y31" s="21">
        <v>0</v>
      </c>
      <c r="Z31" s="22">
        <v>0</v>
      </c>
      <c r="AA31" s="19">
        <v>0</v>
      </c>
      <c r="AB31" s="19">
        <v>0</v>
      </c>
      <c r="AC31" s="33">
        <v>0</v>
      </c>
      <c r="AD31" s="21">
        <v>0</v>
      </c>
      <c r="AE31" s="22">
        <v>0</v>
      </c>
      <c r="AF31" s="19">
        <v>0</v>
      </c>
      <c r="AG31" s="19">
        <v>0</v>
      </c>
      <c r="AH31" s="33">
        <v>0</v>
      </c>
      <c r="AI31" s="21">
        <v>0</v>
      </c>
      <c r="AJ31" s="20">
        <v>0</v>
      </c>
      <c r="AK31" s="19">
        <v>0</v>
      </c>
      <c r="AL31" s="19">
        <v>0</v>
      </c>
      <c r="AM31" s="19">
        <v>0</v>
      </c>
      <c r="AN31" s="19">
        <v>0</v>
      </c>
      <c r="AO31" s="22">
        <v>0</v>
      </c>
      <c r="AP31" s="19">
        <v>0</v>
      </c>
      <c r="AQ31" s="19">
        <v>0</v>
      </c>
      <c r="AR31" s="33">
        <v>0</v>
      </c>
      <c r="AS31" s="21">
        <v>0</v>
      </c>
      <c r="AT31" s="20">
        <v>0</v>
      </c>
      <c r="AU31" s="19">
        <v>0</v>
      </c>
      <c r="AV31" s="19">
        <v>0</v>
      </c>
      <c r="AW31" s="19">
        <v>0</v>
      </c>
      <c r="AX31" s="19">
        <v>0</v>
      </c>
    </row>
    <row r="32" spans="6:50" x14ac:dyDescent="0.25">
      <c r="F32" s="10"/>
      <c r="G32" s="9"/>
      <c r="H32" s="8" t="s">
        <v>233</v>
      </c>
      <c r="I32" s="22">
        <v>0</v>
      </c>
      <c r="J32" s="19">
        <v>0</v>
      </c>
      <c r="K32" s="19">
        <v>0</v>
      </c>
      <c r="L32" s="33">
        <v>0</v>
      </c>
      <c r="M32" s="21">
        <v>0</v>
      </c>
      <c r="N32" s="22">
        <v>4</v>
      </c>
      <c r="O32" s="19">
        <v>0</v>
      </c>
      <c r="P32" s="19">
        <v>0</v>
      </c>
      <c r="Q32" s="19">
        <v>0</v>
      </c>
      <c r="R32" s="19">
        <v>0</v>
      </c>
      <c r="S32" s="24">
        <v>4</v>
      </c>
      <c r="T32" s="23">
        <v>9.0542156249284744E-4</v>
      </c>
      <c r="U32" s="22">
        <v>0</v>
      </c>
      <c r="V32" s="19">
        <v>0</v>
      </c>
      <c r="W32" s="19">
        <v>0</v>
      </c>
      <c r="X32" s="33">
        <v>0</v>
      </c>
      <c r="Y32" s="21">
        <v>0</v>
      </c>
      <c r="Z32" s="22">
        <v>0</v>
      </c>
      <c r="AA32" s="19">
        <v>0</v>
      </c>
      <c r="AB32" s="19">
        <v>0</v>
      </c>
      <c r="AC32" s="33">
        <v>0</v>
      </c>
      <c r="AD32" s="21">
        <v>0</v>
      </c>
      <c r="AE32" s="22">
        <v>0</v>
      </c>
      <c r="AF32" s="19">
        <v>0</v>
      </c>
      <c r="AG32" s="19">
        <v>0</v>
      </c>
      <c r="AH32" s="33">
        <v>0</v>
      </c>
      <c r="AI32" s="21">
        <v>0</v>
      </c>
      <c r="AJ32" s="20">
        <v>0</v>
      </c>
      <c r="AK32" s="19">
        <v>0</v>
      </c>
      <c r="AL32" s="19">
        <v>0</v>
      </c>
      <c r="AM32" s="19">
        <v>0</v>
      </c>
      <c r="AN32" s="19">
        <v>0</v>
      </c>
      <c r="AO32" s="22">
        <v>0</v>
      </c>
      <c r="AP32" s="19">
        <v>0</v>
      </c>
      <c r="AQ32" s="19">
        <v>0</v>
      </c>
      <c r="AR32" s="33">
        <v>0</v>
      </c>
      <c r="AS32" s="21">
        <v>0</v>
      </c>
      <c r="AT32" s="20">
        <v>0</v>
      </c>
      <c r="AU32" s="19">
        <v>0</v>
      </c>
      <c r="AV32" s="19">
        <v>0</v>
      </c>
      <c r="AW32" s="19">
        <v>0</v>
      </c>
      <c r="AX32" s="19">
        <v>0</v>
      </c>
    </row>
    <row r="33" spans="3:50" x14ac:dyDescent="0.25">
      <c r="F33" s="10"/>
      <c r="G33" s="9" t="s">
        <v>232</v>
      </c>
      <c r="H33" s="8"/>
      <c r="I33" s="22">
        <v>0</v>
      </c>
      <c r="J33" s="19">
        <v>0</v>
      </c>
      <c r="K33" s="19">
        <v>0</v>
      </c>
      <c r="L33" s="33">
        <v>0</v>
      </c>
      <c r="M33" s="21">
        <v>0</v>
      </c>
      <c r="N33" s="22">
        <v>0</v>
      </c>
      <c r="O33" s="19">
        <v>0</v>
      </c>
      <c r="P33" s="19">
        <v>0</v>
      </c>
      <c r="Q33" s="19">
        <v>0</v>
      </c>
      <c r="R33" s="19">
        <v>0</v>
      </c>
      <c r="S33" s="24">
        <v>0</v>
      </c>
      <c r="T33" s="23">
        <v>0</v>
      </c>
      <c r="U33" s="22">
        <v>0</v>
      </c>
      <c r="V33" s="19">
        <v>0</v>
      </c>
      <c r="W33" s="19">
        <v>0</v>
      </c>
      <c r="X33" s="33">
        <v>0</v>
      </c>
      <c r="Y33" s="21">
        <v>0</v>
      </c>
      <c r="Z33" s="22">
        <v>0</v>
      </c>
      <c r="AA33" s="19">
        <v>0</v>
      </c>
      <c r="AB33" s="19">
        <v>0</v>
      </c>
      <c r="AC33" s="33">
        <v>0</v>
      </c>
      <c r="AD33" s="21">
        <v>0</v>
      </c>
      <c r="AE33" s="22">
        <v>4</v>
      </c>
      <c r="AF33" s="19">
        <v>0</v>
      </c>
      <c r="AG33" s="19">
        <v>0</v>
      </c>
      <c r="AH33" s="33">
        <v>1</v>
      </c>
      <c r="AI33" s="21">
        <v>0</v>
      </c>
      <c r="AJ33" s="20">
        <v>0</v>
      </c>
      <c r="AK33" s="19">
        <v>0</v>
      </c>
      <c r="AL33" s="19">
        <v>0</v>
      </c>
      <c r="AM33" s="19">
        <v>0</v>
      </c>
      <c r="AN33" s="19">
        <v>0</v>
      </c>
      <c r="AO33" s="22">
        <v>0</v>
      </c>
      <c r="AP33" s="19">
        <v>0</v>
      </c>
      <c r="AQ33" s="19">
        <v>0</v>
      </c>
      <c r="AR33" s="33">
        <v>0</v>
      </c>
      <c r="AS33" s="21">
        <v>0</v>
      </c>
      <c r="AT33" s="20">
        <v>0</v>
      </c>
      <c r="AU33" s="19">
        <v>0</v>
      </c>
      <c r="AV33" s="19">
        <v>0</v>
      </c>
      <c r="AW33" s="19">
        <v>0</v>
      </c>
      <c r="AX33" s="19">
        <v>0</v>
      </c>
    </row>
    <row r="34" spans="3:50" x14ac:dyDescent="0.25">
      <c r="C34" t="s">
        <v>10688</v>
      </c>
      <c r="E34" s="109"/>
      <c r="F34" s="10"/>
      <c r="G34" s="9"/>
      <c r="H34" s="8" t="s">
        <v>231</v>
      </c>
      <c r="I34" s="22">
        <v>12</v>
      </c>
      <c r="J34" s="19">
        <v>0</v>
      </c>
      <c r="K34" s="19">
        <v>0</v>
      </c>
      <c r="L34" s="33">
        <v>0</v>
      </c>
      <c r="M34" s="21">
        <v>0</v>
      </c>
      <c r="N34" s="22">
        <v>13935</v>
      </c>
      <c r="O34" s="19">
        <v>0</v>
      </c>
      <c r="P34" s="19">
        <v>481</v>
      </c>
      <c r="Q34" s="19">
        <v>9</v>
      </c>
      <c r="R34" s="19">
        <v>0</v>
      </c>
      <c r="S34" s="24">
        <v>14237</v>
      </c>
      <c r="T34" s="23">
        <v>7.7813302548602223</v>
      </c>
      <c r="U34" s="22">
        <v>19</v>
      </c>
      <c r="V34" s="19">
        <v>0</v>
      </c>
      <c r="W34" s="19">
        <v>0</v>
      </c>
      <c r="X34" s="33">
        <v>0</v>
      </c>
      <c r="Y34" s="21">
        <v>0</v>
      </c>
      <c r="Z34" s="22">
        <v>0</v>
      </c>
      <c r="AA34" s="19">
        <v>0</v>
      </c>
      <c r="AB34" s="19">
        <v>0</v>
      </c>
      <c r="AC34" s="33">
        <v>0</v>
      </c>
      <c r="AD34" s="21">
        <v>0</v>
      </c>
      <c r="AE34" s="22">
        <v>1557</v>
      </c>
      <c r="AF34" s="19">
        <v>0</v>
      </c>
      <c r="AG34" s="19">
        <v>34</v>
      </c>
      <c r="AH34" s="33">
        <v>7</v>
      </c>
      <c r="AI34" s="21">
        <v>0</v>
      </c>
      <c r="AJ34" s="20">
        <v>0</v>
      </c>
      <c r="AK34" s="19">
        <v>0</v>
      </c>
      <c r="AL34" s="19">
        <v>0</v>
      </c>
      <c r="AM34" s="19">
        <v>0</v>
      </c>
      <c r="AN34" s="19">
        <v>0</v>
      </c>
      <c r="AO34" s="22">
        <v>0</v>
      </c>
      <c r="AP34" s="19">
        <v>0</v>
      </c>
      <c r="AQ34" s="19">
        <v>0</v>
      </c>
      <c r="AR34" s="33">
        <v>0</v>
      </c>
      <c r="AS34" s="21">
        <v>0</v>
      </c>
      <c r="AT34" s="20">
        <v>0</v>
      </c>
      <c r="AU34" s="19">
        <v>0</v>
      </c>
      <c r="AV34" s="19">
        <v>0</v>
      </c>
      <c r="AW34" s="19">
        <v>0</v>
      </c>
      <c r="AX34" s="19">
        <v>0</v>
      </c>
    </row>
    <row r="35" spans="3:50" x14ac:dyDescent="0.25">
      <c r="E35" s="109"/>
      <c r="F35" s="10"/>
      <c r="G35" s="9"/>
      <c r="H35" s="8" t="s">
        <v>230</v>
      </c>
      <c r="I35" s="22">
        <v>699</v>
      </c>
      <c r="J35" s="19">
        <v>0</v>
      </c>
      <c r="K35" s="19">
        <v>0</v>
      </c>
      <c r="L35" s="33">
        <v>0</v>
      </c>
      <c r="M35" s="21">
        <v>0</v>
      </c>
      <c r="N35" s="22">
        <v>9693</v>
      </c>
      <c r="O35" s="19">
        <v>0</v>
      </c>
      <c r="P35" s="19">
        <v>0</v>
      </c>
      <c r="Q35" s="19">
        <v>0</v>
      </c>
      <c r="R35" s="19">
        <v>0</v>
      </c>
      <c r="S35" s="24">
        <v>15863</v>
      </c>
      <c r="T35" s="23">
        <v>2.8036298491060729</v>
      </c>
      <c r="U35" s="22">
        <v>16</v>
      </c>
      <c r="V35" s="19">
        <v>0</v>
      </c>
      <c r="W35" s="19">
        <v>0</v>
      </c>
      <c r="X35" s="33">
        <v>0</v>
      </c>
      <c r="Y35" s="21">
        <v>0</v>
      </c>
      <c r="Z35" s="22">
        <v>18</v>
      </c>
      <c r="AA35" s="19">
        <v>0</v>
      </c>
      <c r="AB35" s="19">
        <v>0</v>
      </c>
      <c r="AC35" s="33">
        <v>0</v>
      </c>
      <c r="AD35" s="21">
        <v>0</v>
      </c>
      <c r="AE35" s="22">
        <v>2348</v>
      </c>
      <c r="AF35" s="19">
        <v>0</v>
      </c>
      <c r="AG35" s="19">
        <v>0</v>
      </c>
      <c r="AH35" s="33">
        <v>0</v>
      </c>
      <c r="AI35" s="21">
        <v>0</v>
      </c>
      <c r="AJ35" s="20">
        <v>0</v>
      </c>
      <c r="AK35" s="19">
        <v>0</v>
      </c>
      <c r="AL35" s="19">
        <v>0</v>
      </c>
      <c r="AM35" s="19">
        <v>0</v>
      </c>
      <c r="AN35" s="19">
        <v>0</v>
      </c>
      <c r="AO35" s="22">
        <v>238</v>
      </c>
      <c r="AP35" s="19">
        <v>0</v>
      </c>
      <c r="AQ35" s="19">
        <v>0</v>
      </c>
      <c r="AR35" s="33">
        <v>0</v>
      </c>
      <c r="AS35" s="21">
        <v>0</v>
      </c>
      <c r="AT35" s="20">
        <v>107</v>
      </c>
      <c r="AU35" s="19">
        <v>0</v>
      </c>
      <c r="AV35" s="19">
        <v>0</v>
      </c>
      <c r="AW35" s="19">
        <v>0</v>
      </c>
      <c r="AX35" s="19">
        <v>0</v>
      </c>
    </row>
    <row r="36" spans="3:50" x14ac:dyDescent="0.25">
      <c r="E36" s="109"/>
      <c r="F36" s="10"/>
      <c r="G36" s="9"/>
      <c r="H36" s="8" t="s">
        <v>229</v>
      </c>
      <c r="I36" s="22">
        <v>751</v>
      </c>
      <c r="J36" s="19">
        <v>0</v>
      </c>
      <c r="K36" s="19">
        <v>0</v>
      </c>
      <c r="L36" s="33">
        <v>38</v>
      </c>
      <c r="M36" s="21">
        <v>0</v>
      </c>
      <c r="N36" s="22">
        <v>146</v>
      </c>
      <c r="O36" s="19">
        <v>2</v>
      </c>
      <c r="P36" s="19">
        <v>0</v>
      </c>
      <c r="Q36" s="19">
        <v>14</v>
      </c>
      <c r="R36" s="19">
        <v>0</v>
      </c>
      <c r="S36" s="24">
        <v>149</v>
      </c>
      <c r="T36" s="23">
        <v>1.7854002304375172E-2</v>
      </c>
      <c r="U36" s="22">
        <v>9</v>
      </c>
      <c r="V36" s="19">
        <v>0</v>
      </c>
      <c r="W36" s="19">
        <v>0</v>
      </c>
      <c r="X36" s="33">
        <v>2</v>
      </c>
      <c r="Y36" s="21">
        <v>0</v>
      </c>
      <c r="Z36" s="22">
        <v>0</v>
      </c>
      <c r="AA36" s="19">
        <v>0</v>
      </c>
      <c r="AB36" s="19">
        <v>0</v>
      </c>
      <c r="AC36" s="33">
        <v>0</v>
      </c>
      <c r="AD36" s="21">
        <v>0</v>
      </c>
      <c r="AE36" s="22">
        <v>151</v>
      </c>
      <c r="AF36" s="19">
        <v>0</v>
      </c>
      <c r="AG36" s="19">
        <v>0</v>
      </c>
      <c r="AH36" s="33">
        <v>12</v>
      </c>
      <c r="AI36" s="21">
        <v>0</v>
      </c>
      <c r="AJ36" s="20">
        <v>0</v>
      </c>
      <c r="AK36" s="19">
        <v>0</v>
      </c>
      <c r="AL36" s="19">
        <v>0</v>
      </c>
      <c r="AM36" s="19">
        <v>0</v>
      </c>
      <c r="AN36" s="19">
        <v>0</v>
      </c>
      <c r="AO36" s="22">
        <v>0</v>
      </c>
      <c r="AP36" s="19">
        <v>0</v>
      </c>
      <c r="AQ36" s="19">
        <v>0</v>
      </c>
      <c r="AR36" s="33">
        <v>0</v>
      </c>
      <c r="AS36" s="21">
        <v>0</v>
      </c>
      <c r="AT36" s="20">
        <v>0</v>
      </c>
      <c r="AU36" s="19">
        <v>0</v>
      </c>
      <c r="AV36" s="19">
        <v>0</v>
      </c>
      <c r="AW36" s="19">
        <v>0</v>
      </c>
      <c r="AX36" s="19">
        <v>0</v>
      </c>
    </row>
    <row r="37" spans="3:50" x14ac:dyDescent="0.25">
      <c r="E37" s="109"/>
      <c r="F37" s="10"/>
      <c r="G37" s="9"/>
      <c r="H37" s="8" t="s">
        <v>228</v>
      </c>
      <c r="I37" s="22">
        <v>170</v>
      </c>
      <c r="J37" s="19">
        <v>0</v>
      </c>
      <c r="K37" s="19">
        <v>9</v>
      </c>
      <c r="L37" s="33">
        <v>0</v>
      </c>
      <c r="M37" s="21">
        <v>0</v>
      </c>
      <c r="N37" s="22">
        <v>787</v>
      </c>
      <c r="O37" s="19">
        <v>0</v>
      </c>
      <c r="P37" s="19">
        <v>1</v>
      </c>
      <c r="Q37" s="19">
        <v>12</v>
      </c>
      <c r="R37" s="19">
        <v>0</v>
      </c>
      <c r="S37" s="24">
        <v>2818</v>
      </c>
      <c r="T37" s="23">
        <v>1.332854426465929</v>
      </c>
      <c r="U37" s="22">
        <v>4</v>
      </c>
      <c r="V37" s="19">
        <v>0</v>
      </c>
      <c r="W37" s="19">
        <v>0</v>
      </c>
      <c r="X37" s="33">
        <v>0</v>
      </c>
      <c r="Y37" s="21">
        <v>0</v>
      </c>
      <c r="Z37" s="22">
        <v>5</v>
      </c>
      <c r="AA37" s="19">
        <v>0</v>
      </c>
      <c r="AB37" s="19">
        <v>0</v>
      </c>
      <c r="AC37" s="33">
        <v>0</v>
      </c>
      <c r="AD37" s="21">
        <v>0</v>
      </c>
      <c r="AE37" s="22">
        <v>203</v>
      </c>
      <c r="AF37" s="19">
        <v>0</v>
      </c>
      <c r="AG37" s="19">
        <v>0</v>
      </c>
      <c r="AH37" s="33">
        <v>1</v>
      </c>
      <c r="AI37" s="21">
        <v>0</v>
      </c>
      <c r="AJ37" s="20">
        <v>0</v>
      </c>
      <c r="AK37" s="19">
        <v>0</v>
      </c>
      <c r="AL37" s="19">
        <v>0</v>
      </c>
      <c r="AM37" s="19">
        <v>0</v>
      </c>
      <c r="AN37" s="19">
        <v>0</v>
      </c>
      <c r="AO37" s="22">
        <v>9</v>
      </c>
      <c r="AP37" s="19">
        <v>0</v>
      </c>
      <c r="AQ37" s="19">
        <v>0</v>
      </c>
      <c r="AR37" s="33">
        <v>0</v>
      </c>
      <c r="AS37" s="21">
        <v>0</v>
      </c>
      <c r="AT37" s="20">
        <v>23</v>
      </c>
      <c r="AU37" s="19">
        <v>0</v>
      </c>
      <c r="AV37" s="19">
        <v>1</v>
      </c>
      <c r="AW37" s="19">
        <v>0</v>
      </c>
      <c r="AX37" s="19">
        <v>0</v>
      </c>
    </row>
    <row r="38" spans="3:50" x14ac:dyDescent="0.25">
      <c r="F38" s="10"/>
      <c r="G38" s="9" t="s">
        <v>223</v>
      </c>
      <c r="H38" s="8"/>
      <c r="I38" s="22">
        <v>0</v>
      </c>
      <c r="J38" s="19">
        <v>0</v>
      </c>
      <c r="K38" s="19">
        <v>0</v>
      </c>
      <c r="L38" s="33">
        <v>0</v>
      </c>
      <c r="M38" s="21">
        <v>0</v>
      </c>
      <c r="N38" s="22">
        <v>0</v>
      </c>
      <c r="O38" s="19">
        <v>0</v>
      </c>
      <c r="P38" s="19">
        <v>0</v>
      </c>
      <c r="Q38" s="19">
        <v>0</v>
      </c>
      <c r="R38" s="19">
        <v>0</v>
      </c>
      <c r="S38" s="24">
        <v>0</v>
      </c>
      <c r="T38" s="23">
        <v>0</v>
      </c>
      <c r="U38" s="22">
        <v>0</v>
      </c>
      <c r="V38" s="19">
        <v>0</v>
      </c>
      <c r="W38" s="19">
        <v>0</v>
      </c>
      <c r="X38" s="33">
        <v>0</v>
      </c>
      <c r="Y38" s="21">
        <v>0</v>
      </c>
      <c r="Z38" s="22">
        <v>0</v>
      </c>
      <c r="AA38" s="19">
        <v>0</v>
      </c>
      <c r="AB38" s="19">
        <v>0</v>
      </c>
      <c r="AC38" s="33">
        <v>0</v>
      </c>
      <c r="AD38" s="21">
        <v>0</v>
      </c>
      <c r="AE38" s="22">
        <v>1</v>
      </c>
      <c r="AF38" s="19">
        <v>1</v>
      </c>
      <c r="AG38" s="19">
        <v>0</v>
      </c>
      <c r="AH38" s="33">
        <v>0</v>
      </c>
      <c r="AI38" s="21">
        <v>0</v>
      </c>
      <c r="AJ38" s="20">
        <v>0</v>
      </c>
      <c r="AK38" s="19">
        <v>0</v>
      </c>
      <c r="AL38" s="19">
        <v>0</v>
      </c>
      <c r="AM38" s="19">
        <v>0</v>
      </c>
      <c r="AN38" s="19">
        <v>0</v>
      </c>
      <c r="AO38" s="22">
        <v>0</v>
      </c>
      <c r="AP38" s="19">
        <v>0</v>
      </c>
      <c r="AQ38" s="19">
        <v>0</v>
      </c>
      <c r="AR38" s="33">
        <v>0</v>
      </c>
      <c r="AS38" s="21">
        <v>0</v>
      </c>
      <c r="AT38" s="20">
        <v>0</v>
      </c>
      <c r="AU38" s="19">
        <v>0</v>
      </c>
      <c r="AV38" s="19">
        <v>0</v>
      </c>
      <c r="AW38" s="19">
        <v>0</v>
      </c>
      <c r="AX38" s="19">
        <v>0</v>
      </c>
    </row>
    <row r="39" spans="3:50" x14ac:dyDescent="0.25">
      <c r="F39" s="10"/>
      <c r="G39" s="9"/>
      <c r="H39" s="8" t="s">
        <v>222</v>
      </c>
      <c r="I39" s="22">
        <v>89</v>
      </c>
      <c r="J39" s="19">
        <v>89</v>
      </c>
      <c r="K39" s="19">
        <v>0</v>
      </c>
      <c r="L39" s="33">
        <v>0</v>
      </c>
      <c r="M39" s="21">
        <v>0</v>
      </c>
      <c r="N39" s="22">
        <v>65877</v>
      </c>
      <c r="O39" s="19">
        <v>65877</v>
      </c>
      <c r="P39" s="19">
        <v>65818</v>
      </c>
      <c r="Q39" s="19">
        <v>0</v>
      </c>
      <c r="R39" s="19">
        <v>0</v>
      </c>
      <c r="S39" s="24">
        <v>73457</v>
      </c>
      <c r="T39" s="23">
        <v>35.39643379021436</v>
      </c>
      <c r="U39" s="22">
        <v>8022</v>
      </c>
      <c r="V39" s="19">
        <v>8022</v>
      </c>
      <c r="W39" s="19">
        <v>8022</v>
      </c>
      <c r="X39" s="33">
        <v>0</v>
      </c>
      <c r="Y39" s="21">
        <v>0</v>
      </c>
      <c r="Z39" s="22">
        <v>5</v>
      </c>
      <c r="AA39" s="19">
        <v>5</v>
      </c>
      <c r="AB39" s="19">
        <v>0</v>
      </c>
      <c r="AC39" s="33">
        <v>0</v>
      </c>
      <c r="AD39" s="21">
        <v>0</v>
      </c>
      <c r="AE39" s="22">
        <v>10526</v>
      </c>
      <c r="AF39" s="19">
        <v>10526</v>
      </c>
      <c r="AG39" s="19">
        <v>5</v>
      </c>
      <c r="AH39" s="33">
        <v>0</v>
      </c>
      <c r="AI39" s="21">
        <v>0</v>
      </c>
      <c r="AJ39" s="20">
        <v>0</v>
      </c>
      <c r="AK39" s="19">
        <v>0</v>
      </c>
      <c r="AL39" s="19">
        <v>0</v>
      </c>
      <c r="AM39" s="19">
        <v>0</v>
      </c>
      <c r="AN39" s="19">
        <v>0</v>
      </c>
      <c r="AO39" s="22">
        <v>8</v>
      </c>
      <c r="AP39" s="19">
        <v>8</v>
      </c>
      <c r="AQ39" s="19">
        <v>0</v>
      </c>
      <c r="AR39" s="33">
        <v>0</v>
      </c>
      <c r="AS39" s="21">
        <v>0</v>
      </c>
      <c r="AT39" s="20">
        <v>0</v>
      </c>
      <c r="AU39" s="19">
        <v>0</v>
      </c>
      <c r="AV39" s="19">
        <v>0</v>
      </c>
      <c r="AW39" s="19">
        <v>0</v>
      </c>
      <c r="AX39" s="19">
        <v>0</v>
      </c>
    </row>
    <row r="40" spans="3:50" x14ac:dyDescent="0.25">
      <c r="F40" s="10"/>
      <c r="G40" s="9" t="s">
        <v>217</v>
      </c>
      <c r="H40" s="8"/>
      <c r="I40" s="22">
        <v>0</v>
      </c>
      <c r="J40" s="19">
        <v>0</v>
      </c>
      <c r="K40" s="19">
        <v>0</v>
      </c>
      <c r="L40" s="33">
        <v>0</v>
      </c>
      <c r="M40" s="21">
        <v>0</v>
      </c>
      <c r="N40" s="22">
        <v>0</v>
      </c>
      <c r="O40" s="19">
        <v>0</v>
      </c>
      <c r="P40" s="19">
        <v>0</v>
      </c>
      <c r="Q40" s="19">
        <v>0</v>
      </c>
      <c r="R40" s="19">
        <v>0</v>
      </c>
      <c r="S40" s="24">
        <v>0</v>
      </c>
      <c r="T40" s="23">
        <v>0</v>
      </c>
      <c r="U40" s="22">
        <v>0</v>
      </c>
      <c r="V40" s="19">
        <v>0</v>
      </c>
      <c r="W40" s="19">
        <v>0</v>
      </c>
      <c r="X40" s="33">
        <v>0</v>
      </c>
      <c r="Y40" s="21">
        <v>0</v>
      </c>
      <c r="Z40" s="22">
        <v>0</v>
      </c>
      <c r="AA40" s="19">
        <v>0</v>
      </c>
      <c r="AB40" s="19">
        <v>0</v>
      </c>
      <c r="AC40" s="33">
        <v>0</v>
      </c>
      <c r="AD40" s="21">
        <v>0</v>
      </c>
      <c r="AE40" s="22">
        <v>2</v>
      </c>
      <c r="AF40" s="19">
        <v>0</v>
      </c>
      <c r="AG40" s="19">
        <v>0</v>
      </c>
      <c r="AH40" s="33">
        <v>1</v>
      </c>
      <c r="AI40" s="21">
        <v>0</v>
      </c>
      <c r="AJ40" s="20">
        <v>0</v>
      </c>
      <c r="AK40" s="19">
        <v>0</v>
      </c>
      <c r="AL40" s="19">
        <v>0</v>
      </c>
      <c r="AM40" s="19">
        <v>0</v>
      </c>
      <c r="AN40" s="19">
        <v>0</v>
      </c>
      <c r="AO40" s="22">
        <v>1</v>
      </c>
      <c r="AP40" s="19">
        <v>0</v>
      </c>
      <c r="AQ40" s="19">
        <v>0</v>
      </c>
      <c r="AR40" s="33">
        <v>0</v>
      </c>
      <c r="AS40" s="21">
        <v>0</v>
      </c>
      <c r="AT40" s="20">
        <v>0</v>
      </c>
      <c r="AU40" s="19">
        <v>0</v>
      </c>
      <c r="AV40" s="19">
        <v>0</v>
      </c>
      <c r="AW40" s="19">
        <v>0</v>
      </c>
      <c r="AX40" s="19">
        <v>0</v>
      </c>
    </row>
    <row r="41" spans="3:50" x14ac:dyDescent="0.25">
      <c r="F41" s="10"/>
      <c r="G41" s="9"/>
      <c r="H41" s="8" t="s">
        <v>216</v>
      </c>
      <c r="I41" s="22">
        <v>0</v>
      </c>
      <c r="J41" s="19">
        <v>0</v>
      </c>
      <c r="K41" s="19">
        <v>0</v>
      </c>
      <c r="L41" s="33">
        <v>0</v>
      </c>
      <c r="M41" s="21">
        <v>0</v>
      </c>
      <c r="N41" s="22">
        <v>3</v>
      </c>
      <c r="O41" s="19">
        <v>0</v>
      </c>
      <c r="P41" s="19">
        <v>0</v>
      </c>
      <c r="Q41" s="19">
        <v>0</v>
      </c>
      <c r="R41" s="19">
        <v>0</v>
      </c>
      <c r="S41" s="24">
        <v>3</v>
      </c>
      <c r="T41" s="23">
        <v>5.6928303092718124E-4</v>
      </c>
      <c r="U41" s="22">
        <v>1</v>
      </c>
      <c r="V41" s="19">
        <v>0</v>
      </c>
      <c r="W41" s="19">
        <v>0</v>
      </c>
      <c r="X41" s="33">
        <v>0</v>
      </c>
      <c r="Y41" s="21">
        <v>0</v>
      </c>
      <c r="Z41" s="22">
        <v>0</v>
      </c>
      <c r="AA41" s="19">
        <v>0</v>
      </c>
      <c r="AB41" s="19">
        <v>0</v>
      </c>
      <c r="AC41" s="33">
        <v>0</v>
      </c>
      <c r="AD41" s="21">
        <v>0</v>
      </c>
      <c r="AE41" s="22">
        <v>0</v>
      </c>
      <c r="AF41" s="19">
        <v>0</v>
      </c>
      <c r="AG41" s="19">
        <v>0</v>
      </c>
      <c r="AH41" s="33">
        <v>0</v>
      </c>
      <c r="AI41" s="21">
        <v>0</v>
      </c>
      <c r="AJ41" s="20">
        <v>0</v>
      </c>
      <c r="AK41" s="19">
        <v>0</v>
      </c>
      <c r="AL41" s="19">
        <v>0</v>
      </c>
      <c r="AM41" s="19">
        <v>0</v>
      </c>
      <c r="AN41" s="19">
        <v>0</v>
      </c>
      <c r="AO41" s="22">
        <v>0</v>
      </c>
      <c r="AP41" s="19">
        <v>0</v>
      </c>
      <c r="AQ41" s="19">
        <v>0</v>
      </c>
      <c r="AR41" s="33">
        <v>0</v>
      </c>
      <c r="AS41" s="21">
        <v>0</v>
      </c>
      <c r="AT41" s="20">
        <v>0</v>
      </c>
      <c r="AU41" s="19">
        <v>0</v>
      </c>
      <c r="AV41" s="19">
        <v>0</v>
      </c>
      <c r="AW41" s="19">
        <v>0</v>
      </c>
      <c r="AX41" s="19">
        <v>0</v>
      </c>
    </row>
    <row r="42" spans="3:50" x14ac:dyDescent="0.25">
      <c r="F42" s="10"/>
      <c r="G42" s="9"/>
      <c r="H42" s="8" t="s">
        <v>215</v>
      </c>
      <c r="I42" s="22">
        <v>0</v>
      </c>
      <c r="J42" s="19">
        <v>0</v>
      </c>
      <c r="K42" s="19">
        <v>0</v>
      </c>
      <c r="L42" s="33">
        <v>0</v>
      </c>
      <c r="M42" s="21">
        <v>0</v>
      </c>
      <c r="N42" s="22">
        <v>0</v>
      </c>
      <c r="O42" s="19">
        <v>0</v>
      </c>
      <c r="P42" s="19">
        <v>0</v>
      </c>
      <c r="Q42" s="19">
        <v>0</v>
      </c>
      <c r="R42" s="19">
        <v>0</v>
      </c>
      <c r="S42" s="24">
        <v>0</v>
      </c>
      <c r="T42" s="23">
        <v>0</v>
      </c>
      <c r="U42" s="22">
        <v>0</v>
      </c>
      <c r="V42" s="19">
        <v>0</v>
      </c>
      <c r="W42" s="19">
        <v>0</v>
      </c>
      <c r="X42" s="33">
        <v>0</v>
      </c>
      <c r="Y42" s="21">
        <v>0</v>
      </c>
      <c r="Z42" s="22">
        <v>0</v>
      </c>
      <c r="AA42" s="19">
        <v>0</v>
      </c>
      <c r="AB42" s="19">
        <v>0</v>
      </c>
      <c r="AC42" s="33">
        <v>0</v>
      </c>
      <c r="AD42" s="21">
        <v>0</v>
      </c>
      <c r="AE42" s="22">
        <v>1</v>
      </c>
      <c r="AF42" s="19">
        <v>0</v>
      </c>
      <c r="AG42" s="19">
        <v>0</v>
      </c>
      <c r="AH42" s="33">
        <v>1</v>
      </c>
      <c r="AI42" s="21">
        <v>0</v>
      </c>
      <c r="AJ42" s="20">
        <v>1</v>
      </c>
      <c r="AK42" s="19">
        <v>0</v>
      </c>
      <c r="AL42" s="19">
        <v>0</v>
      </c>
      <c r="AM42" s="19">
        <v>0</v>
      </c>
      <c r="AN42" s="19">
        <v>0</v>
      </c>
      <c r="AO42" s="22">
        <v>1</v>
      </c>
      <c r="AP42" s="19">
        <v>0</v>
      </c>
      <c r="AQ42" s="19">
        <v>0</v>
      </c>
      <c r="AR42" s="33">
        <v>0</v>
      </c>
      <c r="AS42" s="21">
        <v>0</v>
      </c>
      <c r="AT42" s="20">
        <v>0</v>
      </c>
      <c r="AU42" s="19">
        <v>0</v>
      </c>
      <c r="AV42" s="19">
        <v>0</v>
      </c>
      <c r="AW42" s="19">
        <v>0</v>
      </c>
      <c r="AX42" s="19">
        <v>0</v>
      </c>
    </row>
    <row r="43" spans="3:50" x14ac:dyDescent="0.25">
      <c r="F43" s="10"/>
      <c r="G43" s="9" t="s">
        <v>213</v>
      </c>
      <c r="H43" s="8"/>
      <c r="I43" s="22">
        <v>0</v>
      </c>
      <c r="J43" s="19">
        <v>0</v>
      </c>
      <c r="K43" s="19">
        <v>0</v>
      </c>
      <c r="L43" s="33">
        <v>0</v>
      </c>
      <c r="M43" s="21">
        <v>0</v>
      </c>
      <c r="N43" s="22">
        <v>0</v>
      </c>
      <c r="O43" s="19">
        <v>0</v>
      </c>
      <c r="P43" s="19">
        <v>0</v>
      </c>
      <c r="Q43" s="19">
        <v>0</v>
      </c>
      <c r="R43" s="19">
        <v>0</v>
      </c>
      <c r="S43" s="24">
        <v>0</v>
      </c>
      <c r="T43" s="23">
        <v>0</v>
      </c>
      <c r="U43" s="22">
        <v>0</v>
      </c>
      <c r="V43" s="19">
        <v>0</v>
      </c>
      <c r="W43" s="19">
        <v>0</v>
      </c>
      <c r="X43" s="33">
        <v>0</v>
      </c>
      <c r="Y43" s="21">
        <v>0</v>
      </c>
      <c r="Z43" s="22">
        <v>0</v>
      </c>
      <c r="AA43" s="19">
        <v>0</v>
      </c>
      <c r="AB43" s="19">
        <v>0</v>
      </c>
      <c r="AC43" s="33">
        <v>0</v>
      </c>
      <c r="AD43" s="21">
        <v>0</v>
      </c>
      <c r="AE43" s="22">
        <v>0</v>
      </c>
      <c r="AF43" s="19">
        <v>0</v>
      </c>
      <c r="AG43" s="19">
        <v>0</v>
      </c>
      <c r="AH43" s="33">
        <v>0</v>
      </c>
      <c r="AI43" s="21">
        <v>0</v>
      </c>
      <c r="AJ43" s="20">
        <v>0</v>
      </c>
      <c r="AK43" s="19">
        <v>0</v>
      </c>
      <c r="AL43" s="19">
        <v>0</v>
      </c>
      <c r="AM43" s="19">
        <v>0</v>
      </c>
      <c r="AN43" s="19">
        <v>0</v>
      </c>
      <c r="AO43" s="22">
        <v>0</v>
      </c>
      <c r="AP43" s="19">
        <v>0</v>
      </c>
      <c r="AQ43" s="19">
        <v>0</v>
      </c>
      <c r="AR43" s="33">
        <v>0</v>
      </c>
      <c r="AS43" s="21">
        <v>0</v>
      </c>
      <c r="AT43" s="20">
        <v>0</v>
      </c>
      <c r="AU43" s="19">
        <v>0</v>
      </c>
      <c r="AV43" s="19">
        <v>0</v>
      </c>
      <c r="AW43" s="19">
        <v>0</v>
      </c>
      <c r="AX43" s="19">
        <v>0</v>
      </c>
    </row>
  </sheetData>
  <conditionalFormatting sqref="J5:L43">
    <cfRule type="cellIs" dxfId="1511" priority="42" operator="greaterThan">
      <formula>0</formula>
    </cfRule>
  </conditionalFormatting>
  <conditionalFormatting sqref="M5:M43">
    <cfRule type="cellIs" dxfId="1510" priority="41" operator="greaterThan">
      <formula>0</formula>
    </cfRule>
  </conditionalFormatting>
  <conditionalFormatting sqref="I5:I43">
    <cfRule type="cellIs" dxfId="1509" priority="40" operator="greaterThan">
      <formula>0</formula>
    </cfRule>
  </conditionalFormatting>
  <conditionalFormatting sqref="O5:Q5">
    <cfRule type="cellIs" dxfId="1508" priority="36" operator="greaterThan">
      <formula>0</formula>
    </cfRule>
  </conditionalFormatting>
  <conditionalFormatting sqref="V5:X5">
    <cfRule type="cellIs" dxfId="1507" priority="35" operator="greaterThan">
      <formula>0</formula>
    </cfRule>
  </conditionalFormatting>
  <conditionalFormatting sqref="AA5:AC5">
    <cfRule type="cellIs" dxfId="1506" priority="34" operator="greaterThan">
      <formula>0</formula>
    </cfRule>
  </conditionalFormatting>
  <conditionalFormatting sqref="AF5:AH5">
    <cfRule type="cellIs" dxfId="1505" priority="33" operator="greaterThan">
      <formula>0</formula>
    </cfRule>
  </conditionalFormatting>
  <conditionalFormatting sqref="AK5:AM5">
    <cfRule type="cellIs" dxfId="1504" priority="32" operator="greaterThan">
      <formula>0</formula>
    </cfRule>
  </conditionalFormatting>
  <conditionalFormatting sqref="R5">
    <cfRule type="cellIs" dxfId="1503" priority="31" operator="greaterThan">
      <formula>0</formula>
    </cfRule>
  </conditionalFormatting>
  <conditionalFormatting sqref="Y5">
    <cfRule type="cellIs" dxfId="1502" priority="30" operator="greaterThan">
      <formula>0</formula>
    </cfRule>
  </conditionalFormatting>
  <conditionalFormatting sqref="AD5">
    <cfRule type="cellIs" dxfId="1501" priority="29" operator="greaterThan">
      <formula>0</formula>
    </cfRule>
  </conditionalFormatting>
  <conditionalFormatting sqref="AI5">
    <cfRule type="cellIs" dxfId="1500" priority="28" operator="greaterThan">
      <formula>0</formula>
    </cfRule>
  </conditionalFormatting>
  <conditionalFormatting sqref="AN5">
    <cfRule type="cellIs" dxfId="1499" priority="27" operator="greaterThan">
      <formula>0</formula>
    </cfRule>
  </conditionalFormatting>
  <conditionalFormatting sqref="N5">
    <cfRule type="cellIs" dxfId="1498" priority="26" operator="greaterThan">
      <formula>0</formula>
    </cfRule>
  </conditionalFormatting>
  <conditionalFormatting sqref="U5">
    <cfRule type="cellIs" dxfId="1497" priority="25" operator="greaterThan">
      <formula>0</formula>
    </cfRule>
  </conditionalFormatting>
  <conditionalFormatting sqref="Z5">
    <cfRule type="cellIs" dxfId="1496" priority="24" operator="greaterThan">
      <formula>0</formula>
    </cfRule>
  </conditionalFormatting>
  <conditionalFormatting sqref="AE5">
    <cfRule type="cellIs" dxfId="1495" priority="23" operator="greaterThan">
      <formula>0</formula>
    </cfRule>
  </conditionalFormatting>
  <conditionalFormatting sqref="AJ5">
    <cfRule type="cellIs" dxfId="1494" priority="22" operator="greaterThan">
      <formula>0</formula>
    </cfRule>
  </conditionalFormatting>
  <conditionalFormatting sqref="O6:Q43">
    <cfRule type="cellIs" dxfId="1493" priority="21" operator="greaterThan">
      <formula>0</formula>
    </cfRule>
  </conditionalFormatting>
  <conditionalFormatting sqref="V6:X43">
    <cfRule type="cellIs" dxfId="1492" priority="20" operator="greaterThan">
      <formula>0</formula>
    </cfRule>
  </conditionalFormatting>
  <conditionalFormatting sqref="AA6:AC43">
    <cfRule type="cellIs" dxfId="1491" priority="19" operator="greaterThan">
      <formula>0</formula>
    </cfRule>
  </conditionalFormatting>
  <conditionalFormatting sqref="AF6:AH43">
    <cfRule type="cellIs" dxfId="1490" priority="18" operator="greaterThan">
      <formula>0</formula>
    </cfRule>
  </conditionalFormatting>
  <conditionalFormatting sqref="AK6:AM43">
    <cfRule type="cellIs" dxfId="1489" priority="17" operator="greaterThan">
      <formula>0</formula>
    </cfRule>
  </conditionalFormatting>
  <conditionalFormatting sqref="R6:R43">
    <cfRule type="cellIs" dxfId="1488" priority="16" operator="greaterThan">
      <formula>0</formula>
    </cfRule>
  </conditionalFormatting>
  <conditionalFormatting sqref="Y6:Y43">
    <cfRule type="cellIs" dxfId="1487" priority="15" operator="greaterThan">
      <formula>0</formula>
    </cfRule>
  </conditionalFormatting>
  <conditionalFormatting sqref="AD6:AD43">
    <cfRule type="cellIs" dxfId="1486" priority="14" operator="greaterThan">
      <formula>0</formula>
    </cfRule>
  </conditionalFormatting>
  <conditionalFormatting sqref="AI6:AI43">
    <cfRule type="cellIs" dxfId="1485" priority="13" operator="greaterThan">
      <formula>0</formula>
    </cfRule>
  </conditionalFormatting>
  <conditionalFormatting sqref="AN6:AN43">
    <cfRule type="cellIs" dxfId="1484" priority="12" operator="greaterThan">
      <formula>0</formula>
    </cfRule>
  </conditionalFormatting>
  <conditionalFormatting sqref="N6:N43">
    <cfRule type="cellIs" dxfId="1483" priority="11" operator="greaterThan">
      <formula>0</formula>
    </cfRule>
  </conditionalFormatting>
  <conditionalFormatting sqref="U6:U43">
    <cfRule type="cellIs" dxfId="1482" priority="10" operator="greaterThan">
      <formula>0</formula>
    </cfRule>
  </conditionalFormatting>
  <conditionalFormatting sqref="Z6:Z43">
    <cfRule type="cellIs" dxfId="1481" priority="9" operator="greaterThan">
      <formula>0</formula>
    </cfRule>
  </conditionalFormatting>
  <conditionalFormatting sqref="AE6:AE43">
    <cfRule type="cellIs" dxfId="1480" priority="8" operator="greaterThan">
      <formula>0</formula>
    </cfRule>
  </conditionalFormatting>
  <conditionalFormatting sqref="AJ6:AJ43">
    <cfRule type="cellIs" dxfId="1479" priority="7" operator="greaterThan">
      <formula>0</formula>
    </cfRule>
  </conditionalFormatting>
  <conditionalFormatting sqref="AP5:AR43">
    <cfRule type="cellIs" dxfId="1478" priority="6" operator="greaterThan">
      <formula>0</formula>
    </cfRule>
  </conditionalFormatting>
  <conditionalFormatting sqref="AU5:AW43">
    <cfRule type="cellIs" dxfId="1477" priority="5" operator="greaterThan">
      <formula>0</formula>
    </cfRule>
  </conditionalFormatting>
  <conditionalFormatting sqref="AS5:AS43">
    <cfRule type="cellIs" dxfId="1476" priority="4" operator="greaterThan">
      <formula>0</formula>
    </cfRule>
  </conditionalFormatting>
  <conditionalFormatting sqref="AX5:AX43">
    <cfRule type="cellIs" dxfId="1475" priority="3" operator="greaterThan">
      <formula>0</formula>
    </cfRule>
  </conditionalFormatting>
  <conditionalFormatting sqref="AO5:AO43">
    <cfRule type="cellIs" dxfId="1474" priority="2" operator="greaterThan">
      <formula>0</formula>
    </cfRule>
  </conditionalFormatting>
  <conditionalFormatting sqref="AT5:AT43">
    <cfRule type="cellIs" dxfId="1473" priority="1" operator="greaterThan">
      <formula>0</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B6197-A9F2-4C9F-9415-9BAE885B79FC}">
  <dimension ref="B3:AO25"/>
  <sheetViews>
    <sheetView showGridLines="0" zoomScale="90" zoomScaleNormal="90" workbookViewId="0">
      <selection activeCell="B5" sqref="B5"/>
    </sheetView>
  </sheetViews>
  <sheetFormatPr defaultRowHeight="15" x14ac:dyDescent="0.25"/>
  <cols>
    <col min="2" max="2" width="22.85546875" customWidth="1"/>
    <col min="3" max="3" width="14.28515625" bestFit="1" customWidth="1"/>
    <col min="4" max="4" width="7.140625" bestFit="1" customWidth="1"/>
    <col min="6" max="8" width="6.7109375" customWidth="1"/>
    <col min="9" max="9" width="42.5703125" customWidth="1"/>
    <col min="10" max="12" width="8.42578125" bestFit="1" customWidth="1"/>
    <col min="13" max="13" width="8.42578125" customWidth="1"/>
    <col min="14" max="14" width="5.140625" bestFit="1" customWidth="1"/>
    <col min="15" max="17" width="8.42578125" bestFit="1" customWidth="1"/>
    <col min="18" max="18" width="7" customWidth="1"/>
    <col min="19" max="19" width="5.140625" bestFit="1" customWidth="1"/>
    <col min="20" max="20" width="8.42578125" bestFit="1" customWidth="1"/>
    <col min="21" max="21" width="7" bestFit="1" customWidth="1"/>
    <col min="22" max="24" width="8.42578125" bestFit="1" customWidth="1"/>
    <col min="25" max="25" width="8.42578125" customWidth="1"/>
    <col min="26" max="26" width="5.140625" bestFit="1" customWidth="1"/>
    <col min="27" max="29" width="5.42578125" bestFit="1" customWidth="1"/>
    <col min="30" max="30" width="5.42578125" customWidth="1"/>
    <col min="31" max="31" width="5.140625" bestFit="1" customWidth="1"/>
    <col min="32" max="34" width="7" bestFit="1" customWidth="1"/>
    <col min="35" max="35" width="7" customWidth="1"/>
    <col min="36" max="39" width="5.140625" bestFit="1" customWidth="1"/>
    <col min="40" max="40" width="5.140625" customWidth="1"/>
    <col min="41" max="41" width="5.140625" bestFit="1" customWidth="1"/>
  </cols>
  <sheetData>
    <row r="3" spans="2:41" x14ac:dyDescent="0.25">
      <c r="J3" s="39">
        <f>SUM(J5:J25)</f>
        <v>25116</v>
      </c>
      <c r="K3" s="39">
        <f t="shared" ref="K3:AO3" si="0">SUM(K5:K25)</f>
        <v>25115</v>
      </c>
      <c r="L3" s="39">
        <f t="shared" si="0"/>
        <v>25115</v>
      </c>
      <c r="M3" s="39">
        <f t="shared" si="0"/>
        <v>0</v>
      </c>
      <c r="N3" s="39">
        <f t="shared" si="0"/>
        <v>0</v>
      </c>
      <c r="O3" s="39">
        <f t="shared" si="0"/>
        <v>15823</v>
      </c>
      <c r="P3" s="39">
        <f t="shared" si="0"/>
        <v>15699</v>
      </c>
      <c r="Q3" s="39">
        <f t="shared" si="0"/>
        <v>15699</v>
      </c>
      <c r="R3" s="39">
        <f t="shared" si="0"/>
        <v>0</v>
      </c>
      <c r="S3" s="39">
        <f t="shared" si="0"/>
        <v>0</v>
      </c>
      <c r="T3" s="39">
        <f t="shared" si="0"/>
        <v>17255</v>
      </c>
      <c r="U3" s="39">
        <f t="shared" si="0"/>
        <v>25.957414372824125</v>
      </c>
      <c r="V3" s="39">
        <f t="shared" si="0"/>
        <v>17778</v>
      </c>
      <c r="W3" s="39">
        <f t="shared" si="0"/>
        <v>17776</v>
      </c>
      <c r="X3" s="39">
        <f t="shared" si="0"/>
        <v>17776</v>
      </c>
      <c r="Y3" s="39">
        <f t="shared" si="0"/>
        <v>0</v>
      </c>
      <c r="Z3" s="39">
        <f t="shared" si="0"/>
        <v>0</v>
      </c>
      <c r="AA3" s="39">
        <f t="shared" si="0"/>
        <v>987</v>
      </c>
      <c r="AB3" s="39">
        <f t="shared" si="0"/>
        <v>987</v>
      </c>
      <c r="AC3" s="39">
        <f t="shared" si="0"/>
        <v>987</v>
      </c>
      <c r="AD3" s="39">
        <f t="shared" si="0"/>
        <v>0</v>
      </c>
      <c r="AE3" s="39">
        <f t="shared" si="0"/>
        <v>0</v>
      </c>
      <c r="AF3" s="39">
        <f t="shared" si="0"/>
        <v>2845</v>
      </c>
      <c r="AG3" s="39">
        <f t="shared" si="0"/>
        <v>2836</v>
      </c>
      <c r="AH3" s="39">
        <f t="shared" si="0"/>
        <v>2836</v>
      </c>
      <c r="AI3" s="39">
        <f t="shared" si="0"/>
        <v>0</v>
      </c>
      <c r="AJ3" s="39">
        <f t="shared" si="0"/>
        <v>0</v>
      </c>
      <c r="AK3" s="39">
        <f t="shared" si="0"/>
        <v>6</v>
      </c>
      <c r="AL3" s="39">
        <f t="shared" si="0"/>
        <v>0</v>
      </c>
      <c r="AM3" s="39">
        <f t="shared" si="0"/>
        <v>0</v>
      </c>
      <c r="AN3" s="39">
        <f t="shared" si="0"/>
        <v>0</v>
      </c>
      <c r="AO3" s="39">
        <f t="shared" si="0"/>
        <v>0</v>
      </c>
    </row>
    <row r="4" spans="2:41" ht="93" customHeight="1" x14ac:dyDescent="0.25">
      <c r="F4" s="31" t="s">
        <v>471</v>
      </c>
      <c r="G4" s="31" t="s">
        <v>472</v>
      </c>
      <c r="H4" s="31" t="s">
        <v>473</v>
      </c>
      <c r="I4" s="30" t="s">
        <v>474</v>
      </c>
      <c r="J4" s="35" t="s">
        <v>470</v>
      </c>
      <c r="K4" s="36" t="s">
        <v>274</v>
      </c>
      <c r="L4" s="36" t="s">
        <v>273</v>
      </c>
      <c r="M4" s="32" t="s">
        <v>272</v>
      </c>
      <c r="N4" s="28" t="s">
        <v>482</v>
      </c>
      <c r="O4" s="29" t="s">
        <v>126</v>
      </c>
      <c r="P4" s="26" t="s">
        <v>125</v>
      </c>
      <c r="Q4" s="26" t="s">
        <v>124</v>
      </c>
      <c r="R4" s="26" t="s">
        <v>123</v>
      </c>
      <c r="S4" s="26" t="s">
        <v>475</v>
      </c>
      <c r="T4" s="26" t="s">
        <v>122</v>
      </c>
      <c r="U4" s="28" t="s">
        <v>121</v>
      </c>
      <c r="V4" s="29" t="s">
        <v>235</v>
      </c>
      <c r="W4" s="26" t="s">
        <v>271</v>
      </c>
      <c r="X4" s="26" t="s">
        <v>270</v>
      </c>
      <c r="Y4" s="32" t="s">
        <v>269</v>
      </c>
      <c r="Z4" s="28" t="s">
        <v>483</v>
      </c>
      <c r="AA4" s="29" t="s">
        <v>268</v>
      </c>
      <c r="AB4" s="26" t="s">
        <v>267</v>
      </c>
      <c r="AC4" s="26" t="s">
        <v>266</v>
      </c>
      <c r="AD4" s="32" t="s">
        <v>265</v>
      </c>
      <c r="AE4" s="28" t="s">
        <v>484</v>
      </c>
      <c r="AF4" s="29" t="s">
        <v>120</v>
      </c>
      <c r="AG4" s="26" t="s">
        <v>119</v>
      </c>
      <c r="AH4" s="26" t="s">
        <v>118</v>
      </c>
      <c r="AI4" s="32" t="s">
        <v>117</v>
      </c>
      <c r="AJ4" s="28" t="s">
        <v>476</v>
      </c>
      <c r="AK4" s="27" t="s">
        <v>112</v>
      </c>
      <c r="AL4" s="26" t="s">
        <v>111</v>
      </c>
      <c r="AM4" s="26" t="s">
        <v>110</v>
      </c>
      <c r="AN4" s="26" t="s">
        <v>109</v>
      </c>
      <c r="AO4" s="26" t="s">
        <v>478</v>
      </c>
    </row>
    <row r="5" spans="2:41" ht="17.25" customHeight="1" x14ac:dyDescent="0.25">
      <c r="B5" s="25"/>
      <c r="C5" s="25" t="s">
        <v>103</v>
      </c>
      <c r="D5" s="25" t="s">
        <v>102</v>
      </c>
      <c r="F5" s="14" t="s">
        <v>295</v>
      </c>
      <c r="G5" s="13"/>
      <c r="H5" s="13"/>
      <c r="I5" s="12"/>
      <c r="J5" s="22">
        <v>0</v>
      </c>
      <c r="K5" s="19">
        <v>0</v>
      </c>
      <c r="L5" s="19">
        <v>0</v>
      </c>
      <c r="M5" s="33">
        <v>0</v>
      </c>
      <c r="N5" s="21">
        <v>0</v>
      </c>
      <c r="O5" s="22">
        <v>0</v>
      </c>
      <c r="P5" s="19">
        <v>0</v>
      </c>
      <c r="Q5" s="19">
        <v>0</v>
      </c>
      <c r="R5" s="19">
        <v>0</v>
      </c>
      <c r="S5" s="19">
        <v>0</v>
      </c>
      <c r="T5" s="24">
        <v>0</v>
      </c>
      <c r="U5" s="23">
        <v>0</v>
      </c>
      <c r="V5" s="22">
        <v>0</v>
      </c>
      <c r="W5" s="19">
        <v>0</v>
      </c>
      <c r="X5" s="19">
        <v>0</v>
      </c>
      <c r="Y5" s="33">
        <v>0</v>
      </c>
      <c r="Z5" s="21">
        <v>0</v>
      </c>
      <c r="AA5" s="22">
        <v>0</v>
      </c>
      <c r="AB5" s="19">
        <v>0</v>
      </c>
      <c r="AC5" s="19">
        <v>0</v>
      </c>
      <c r="AD5" s="33">
        <v>0</v>
      </c>
      <c r="AE5" s="21">
        <v>0</v>
      </c>
      <c r="AF5" s="22">
        <v>1</v>
      </c>
      <c r="AG5" s="19">
        <v>0</v>
      </c>
      <c r="AH5" s="19">
        <v>0</v>
      </c>
      <c r="AI5" s="33">
        <v>0</v>
      </c>
      <c r="AJ5" s="21">
        <v>0</v>
      </c>
      <c r="AK5" s="20">
        <v>1</v>
      </c>
      <c r="AL5" s="19">
        <v>0</v>
      </c>
      <c r="AM5" s="19">
        <v>0</v>
      </c>
      <c r="AN5" s="19">
        <v>0</v>
      </c>
      <c r="AO5" s="19">
        <v>0</v>
      </c>
    </row>
    <row r="6" spans="2:41" x14ac:dyDescent="0.25">
      <c r="B6" s="17" t="s">
        <v>100</v>
      </c>
      <c r="C6" s="1">
        <f>J3+O3+V3+AA3+AF3+AK3</f>
        <v>62555</v>
      </c>
      <c r="D6" s="16"/>
      <c r="F6" s="10"/>
      <c r="G6" s="9" t="s">
        <v>294</v>
      </c>
      <c r="H6" s="11"/>
      <c r="I6" s="7"/>
      <c r="J6" s="22">
        <v>0</v>
      </c>
      <c r="K6" s="19">
        <v>0</v>
      </c>
      <c r="L6" s="19">
        <v>0</v>
      </c>
      <c r="M6" s="33">
        <v>0</v>
      </c>
      <c r="N6" s="21">
        <v>0</v>
      </c>
      <c r="O6" s="22">
        <v>1</v>
      </c>
      <c r="P6" s="19">
        <v>0</v>
      </c>
      <c r="Q6" s="19">
        <v>0</v>
      </c>
      <c r="R6" s="19">
        <v>0</v>
      </c>
      <c r="S6" s="19">
        <v>0</v>
      </c>
      <c r="T6" s="24">
        <v>1</v>
      </c>
      <c r="U6" s="23">
        <v>7.7724456787109375E-5</v>
      </c>
      <c r="V6" s="22">
        <v>0</v>
      </c>
      <c r="W6" s="19">
        <v>0</v>
      </c>
      <c r="X6" s="19">
        <v>0</v>
      </c>
      <c r="Y6" s="33">
        <v>0</v>
      </c>
      <c r="Z6" s="21">
        <v>0</v>
      </c>
      <c r="AA6" s="22">
        <v>0</v>
      </c>
      <c r="AB6" s="19">
        <v>0</v>
      </c>
      <c r="AC6" s="19">
        <v>0</v>
      </c>
      <c r="AD6" s="33">
        <v>0</v>
      </c>
      <c r="AE6" s="21">
        <v>0</v>
      </c>
      <c r="AF6" s="22">
        <v>1</v>
      </c>
      <c r="AG6" s="19">
        <v>1</v>
      </c>
      <c r="AH6" s="19">
        <v>1</v>
      </c>
      <c r="AI6" s="33">
        <v>0</v>
      </c>
      <c r="AJ6" s="21">
        <v>0</v>
      </c>
      <c r="AK6" s="20">
        <v>0</v>
      </c>
      <c r="AL6" s="19">
        <v>0</v>
      </c>
      <c r="AM6" s="19">
        <v>0</v>
      </c>
      <c r="AN6" s="19">
        <v>0</v>
      </c>
      <c r="AO6" s="19">
        <v>0</v>
      </c>
    </row>
    <row r="7" spans="2:41" x14ac:dyDescent="0.25">
      <c r="B7" s="17" t="s">
        <v>98</v>
      </c>
      <c r="C7" s="1">
        <f>K3+P3+W3+AB3+AG3+AL3</f>
        <v>62413</v>
      </c>
      <c r="D7" s="18">
        <f>C7/$C$6</f>
        <v>0.99772999760211012</v>
      </c>
      <c r="F7" s="10"/>
      <c r="G7" s="9"/>
      <c r="H7" s="8" t="s">
        <v>293</v>
      </c>
      <c r="I7" s="7"/>
      <c r="J7" s="22">
        <v>2</v>
      </c>
      <c r="K7" s="19">
        <v>2</v>
      </c>
      <c r="L7" s="19">
        <v>2</v>
      </c>
      <c r="M7" s="33">
        <v>0</v>
      </c>
      <c r="N7" s="21">
        <v>0</v>
      </c>
      <c r="O7" s="22">
        <v>0</v>
      </c>
      <c r="P7" s="19">
        <v>0</v>
      </c>
      <c r="Q7" s="19">
        <v>0</v>
      </c>
      <c r="R7" s="19">
        <v>0</v>
      </c>
      <c r="S7" s="19">
        <v>0</v>
      </c>
      <c r="T7" s="24">
        <v>0</v>
      </c>
      <c r="U7" s="23">
        <v>0</v>
      </c>
      <c r="V7" s="22">
        <v>1</v>
      </c>
      <c r="W7" s="19">
        <v>1</v>
      </c>
      <c r="X7" s="19">
        <v>1</v>
      </c>
      <c r="Y7" s="33">
        <v>0</v>
      </c>
      <c r="Z7" s="21">
        <v>0</v>
      </c>
      <c r="AA7" s="22">
        <v>0</v>
      </c>
      <c r="AB7" s="19">
        <v>0</v>
      </c>
      <c r="AC7" s="19">
        <v>0</v>
      </c>
      <c r="AD7" s="33">
        <v>0</v>
      </c>
      <c r="AE7" s="21">
        <v>0</v>
      </c>
      <c r="AF7" s="22">
        <v>18</v>
      </c>
      <c r="AG7" s="19">
        <v>18</v>
      </c>
      <c r="AH7" s="19">
        <v>18</v>
      </c>
      <c r="AI7" s="33">
        <v>0</v>
      </c>
      <c r="AJ7" s="21">
        <v>0</v>
      </c>
      <c r="AK7" s="20">
        <v>0</v>
      </c>
      <c r="AL7" s="19">
        <v>0</v>
      </c>
      <c r="AM7" s="19">
        <v>0</v>
      </c>
      <c r="AN7" s="19">
        <v>0</v>
      </c>
      <c r="AO7" s="19">
        <v>0</v>
      </c>
    </row>
    <row r="8" spans="2:41" x14ac:dyDescent="0.25">
      <c r="B8" s="17" t="s">
        <v>96</v>
      </c>
      <c r="C8" s="1">
        <f>L3+Q3+X3+AC3+AH3+AM3</f>
        <v>62413</v>
      </c>
      <c r="D8" s="18">
        <f>C8/$C$6</f>
        <v>0.99772999760211012</v>
      </c>
      <c r="F8" s="10"/>
      <c r="G8" s="9"/>
      <c r="H8" s="8"/>
      <c r="I8" s="7" t="s">
        <v>292</v>
      </c>
      <c r="J8" s="22">
        <v>0</v>
      </c>
      <c r="K8" s="19">
        <v>0</v>
      </c>
      <c r="L8" s="19">
        <v>0</v>
      </c>
      <c r="M8" s="33">
        <v>0</v>
      </c>
      <c r="N8" s="21">
        <v>0</v>
      </c>
      <c r="O8" s="22">
        <v>774</v>
      </c>
      <c r="P8" s="19">
        <v>774</v>
      </c>
      <c r="Q8" s="19">
        <v>774</v>
      </c>
      <c r="R8" s="19">
        <v>0</v>
      </c>
      <c r="S8" s="19">
        <v>0</v>
      </c>
      <c r="T8" s="24">
        <v>778</v>
      </c>
      <c r="U8" s="23">
        <v>0.23284085281193259</v>
      </c>
      <c r="V8" s="22">
        <v>0</v>
      </c>
      <c r="W8" s="19">
        <v>0</v>
      </c>
      <c r="X8" s="19">
        <v>0</v>
      </c>
      <c r="Y8" s="33">
        <v>0</v>
      </c>
      <c r="Z8" s="21">
        <v>0</v>
      </c>
      <c r="AA8" s="22">
        <v>0</v>
      </c>
      <c r="AB8" s="19">
        <v>0</v>
      </c>
      <c r="AC8" s="19">
        <v>0</v>
      </c>
      <c r="AD8" s="33">
        <v>0</v>
      </c>
      <c r="AE8" s="21">
        <v>0</v>
      </c>
      <c r="AF8" s="22">
        <v>0</v>
      </c>
      <c r="AG8" s="19">
        <v>0</v>
      </c>
      <c r="AH8" s="19">
        <v>0</v>
      </c>
      <c r="AI8" s="33">
        <v>0</v>
      </c>
      <c r="AJ8" s="21">
        <v>0</v>
      </c>
      <c r="AK8" s="20">
        <v>0</v>
      </c>
      <c r="AL8" s="19">
        <v>0</v>
      </c>
      <c r="AM8" s="19">
        <v>0</v>
      </c>
      <c r="AN8" s="19">
        <v>0</v>
      </c>
      <c r="AO8" s="19">
        <v>0</v>
      </c>
    </row>
    <row r="9" spans="2:41" x14ac:dyDescent="0.25">
      <c r="B9" s="17" t="s">
        <v>95</v>
      </c>
      <c r="C9" s="1">
        <f>M3+R3+Y3+AD3+AI3+AN3</f>
        <v>0</v>
      </c>
      <c r="D9" s="18">
        <f t="shared" ref="D9:D10" si="1">C9/$C$6</f>
        <v>0</v>
      </c>
      <c r="F9" s="10"/>
      <c r="G9" s="9"/>
      <c r="H9" s="8"/>
      <c r="I9" s="7" t="s">
        <v>291</v>
      </c>
      <c r="J9" s="22">
        <v>0</v>
      </c>
      <c r="K9" s="19">
        <v>0</v>
      </c>
      <c r="L9" s="19">
        <v>0</v>
      </c>
      <c r="M9" s="33">
        <v>0</v>
      </c>
      <c r="N9" s="21">
        <v>0</v>
      </c>
      <c r="O9" s="22">
        <v>1</v>
      </c>
      <c r="P9" s="19">
        <v>1</v>
      </c>
      <c r="Q9" s="19">
        <v>1</v>
      </c>
      <c r="R9" s="19">
        <v>0</v>
      </c>
      <c r="S9" s="19">
        <v>0</v>
      </c>
      <c r="T9" s="24">
        <v>1</v>
      </c>
      <c r="U9" s="23">
        <v>2.6702880859375E-5</v>
      </c>
      <c r="V9" s="22">
        <v>0</v>
      </c>
      <c r="W9" s="19">
        <v>0</v>
      </c>
      <c r="X9" s="19">
        <v>0</v>
      </c>
      <c r="Y9" s="33">
        <v>0</v>
      </c>
      <c r="Z9" s="21">
        <v>0</v>
      </c>
      <c r="AA9" s="22">
        <v>0</v>
      </c>
      <c r="AB9" s="19">
        <v>0</v>
      </c>
      <c r="AC9" s="19">
        <v>0</v>
      </c>
      <c r="AD9" s="33">
        <v>0</v>
      </c>
      <c r="AE9" s="21">
        <v>0</v>
      </c>
      <c r="AF9" s="22">
        <v>0</v>
      </c>
      <c r="AG9" s="19">
        <v>0</v>
      </c>
      <c r="AH9" s="19">
        <v>0</v>
      </c>
      <c r="AI9" s="33">
        <v>0</v>
      </c>
      <c r="AJ9" s="21">
        <v>0</v>
      </c>
      <c r="AK9" s="20">
        <v>0</v>
      </c>
      <c r="AL9" s="19">
        <v>0</v>
      </c>
      <c r="AM9" s="19">
        <v>0</v>
      </c>
      <c r="AN9" s="19">
        <v>0</v>
      </c>
      <c r="AO9" s="19">
        <v>0</v>
      </c>
    </row>
    <row r="10" spans="2:41" x14ac:dyDescent="0.25">
      <c r="B10" s="17" t="s">
        <v>481</v>
      </c>
      <c r="C10" s="1">
        <f>N3+S3+Z3+AE3+AJ3+AO3</f>
        <v>0</v>
      </c>
      <c r="D10" s="18">
        <f t="shared" si="1"/>
        <v>0</v>
      </c>
      <c r="F10" s="10"/>
      <c r="G10" s="9"/>
      <c r="H10" s="8"/>
      <c r="I10" s="7" t="s">
        <v>290</v>
      </c>
      <c r="J10" s="22">
        <v>0</v>
      </c>
      <c r="K10" s="19">
        <v>0</v>
      </c>
      <c r="L10" s="19">
        <v>0</v>
      </c>
      <c r="M10" s="33">
        <v>0</v>
      </c>
      <c r="N10" s="21">
        <v>0</v>
      </c>
      <c r="O10" s="22">
        <v>4</v>
      </c>
      <c r="P10" s="19">
        <v>4</v>
      </c>
      <c r="Q10" s="19">
        <v>4</v>
      </c>
      <c r="R10" s="19">
        <v>0</v>
      </c>
      <c r="S10" s="19">
        <v>0</v>
      </c>
      <c r="T10" s="24">
        <v>5</v>
      </c>
      <c r="U10" s="23">
        <v>5.397796630859375E-4</v>
      </c>
      <c r="V10" s="22">
        <v>0</v>
      </c>
      <c r="W10" s="19">
        <v>0</v>
      </c>
      <c r="X10" s="19">
        <v>0</v>
      </c>
      <c r="Y10" s="33">
        <v>0</v>
      </c>
      <c r="Z10" s="21">
        <v>0</v>
      </c>
      <c r="AA10" s="22">
        <v>1</v>
      </c>
      <c r="AB10" s="19">
        <v>1</v>
      </c>
      <c r="AC10" s="19">
        <v>1</v>
      </c>
      <c r="AD10" s="33">
        <v>0</v>
      </c>
      <c r="AE10" s="21">
        <v>0</v>
      </c>
      <c r="AF10" s="22">
        <v>2</v>
      </c>
      <c r="AG10" s="19">
        <v>2</v>
      </c>
      <c r="AH10" s="19">
        <v>2</v>
      </c>
      <c r="AI10" s="33">
        <v>0</v>
      </c>
      <c r="AJ10" s="21">
        <v>0</v>
      </c>
      <c r="AK10" s="20">
        <v>0</v>
      </c>
      <c r="AL10" s="19">
        <v>0</v>
      </c>
      <c r="AM10" s="19">
        <v>0</v>
      </c>
      <c r="AN10" s="19">
        <v>0</v>
      </c>
      <c r="AO10" s="19">
        <v>0</v>
      </c>
    </row>
    <row r="11" spans="2:41" x14ac:dyDescent="0.25">
      <c r="F11" s="10"/>
      <c r="G11" s="9"/>
      <c r="H11" s="8"/>
      <c r="I11" s="7" t="s">
        <v>289</v>
      </c>
      <c r="J11" s="22">
        <v>0</v>
      </c>
      <c r="K11" s="19">
        <v>0</v>
      </c>
      <c r="L11" s="19">
        <v>0</v>
      </c>
      <c r="M11" s="33">
        <v>0</v>
      </c>
      <c r="N11" s="21">
        <v>0</v>
      </c>
      <c r="O11" s="22">
        <v>247</v>
      </c>
      <c r="P11" s="19">
        <v>245</v>
      </c>
      <c r="Q11" s="19">
        <v>245</v>
      </c>
      <c r="R11" s="19">
        <v>0</v>
      </c>
      <c r="S11" s="19">
        <v>0</v>
      </c>
      <c r="T11" s="24">
        <v>448</v>
      </c>
      <c r="U11" s="23">
        <v>0.11226913798600439</v>
      </c>
      <c r="V11" s="22">
        <v>458</v>
      </c>
      <c r="W11" s="19">
        <v>458</v>
      </c>
      <c r="X11" s="19">
        <v>458</v>
      </c>
      <c r="Y11" s="33">
        <v>0</v>
      </c>
      <c r="Z11" s="21">
        <v>0</v>
      </c>
      <c r="AA11" s="22">
        <v>1</v>
      </c>
      <c r="AB11" s="19">
        <v>1</v>
      </c>
      <c r="AC11" s="19">
        <v>1</v>
      </c>
      <c r="AD11" s="33">
        <v>0</v>
      </c>
      <c r="AE11" s="21">
        <v>0</v>
      </c>
      <c r="AF11" s="22">
        <v>73</v>
      </c>
      <c r="AG11" s="19">
        <v>73</v>
      </c>
      <c r="AH11" s="19">
        <v>73</v>
      </c>
      <c r="AI11" s="33">
        <v>0</v>
      </c>
      <c r="AJ11" s="21">
        <v>0</v>
      </c>
      <c r="AK11" s="20">
        <v>0</v>
      </c>
      <c r="AL11" s="19">
        <v>0</v>
      </c>
      <c r="AM11" s="19">
        <v>0</v>
      </c>
      <c r="AN11" s="19">
        <v>0</v>
      </c>
      <c r="AO11" s="19">
        <v>0</v>
      </c>
    </row>
    <row r="12" spans="2:41" x14ac:dyDescent="0.25">
      <c r="F12" s="10"/>
      <c r="G12" s="9"/>
      <c r="H12" s="8"/>
      <c r="I12" s="7" t="s">
        <v>288</v>
      </c>
      <c r="J12" s="22">
        <v>0</v>
      </c>
      <c r="K12" s="19">
        <v>0</v>
      </c>
      <c r="L12" s="19">
        <v>0</v>
      </c>
      <c r="M12" s="33">
        <v>0</v>
      </c>
      <c r="N12" s="21">
        <v>0</v>
      </c>
      <c r="O12" s="22">
        <v>1352</v>
      </c>
      <c r="P12" s="19">
        <v>1352</v>
      </c>
      <c r="Q12" s="19">
        <v>1352</v>
      </c>
      <c r="R12" s="19">
        <v>0</v>
      </c>
      <c r="S12" s="19">
        <v>0</v>
      </c>
      <c r="T12" s="24">
        <v>1352</v>
      </c>
      <c r="U12" s="23">
        <v>14.297721499577159</v>
      </c>
      <c r="V12" s="22">
        <v>0</v>
      </c>
      <c r="W12" s="19">
        <v>0</v>
      </c>
      <c r="X12" s="19">
        <v>0</v>
      </c>
      <c r="Y12" s="33">
        <v>0</v>
      </c>
      <c r="Z12" s="21">
        <v>0</v>
      </c>
      <c r="AA12" s="22">
        <v>0</v>
      </c>
      <c r="AB12" s="19">
        <v>0</v>
      </c>
      <c r="AC12" s="19">
        <v>0</v>
      </c>
      <c r="AD12" s="33">
        <v>0</v>
      </c>
      <c r="AE12" s="21">
        <v>0</v>
      </c>
      <c r="AF12" s="22">
        <v>0</v>
      </c>
      <c r="AG12" s="19">
        <v>0</v>
      </c>
      <c r="AH12" s="19">
        <v>0</v>
      </c>
      <c r="AI12" s="33">
        <v>0</v>
      </c>
      <c r="AJ12" s="21">
        <v>0</v>
      </c>
      <c r="AK12" s="20">
        <v>0</v>
      </c>
      <c r="AL12" s="19">
        <v>0</v>
      </c>
      <c r="AM12" s="19">
        <v>0</v>
      </c>
      <c r="AN12" s="19">
        <v>0</v>
      </c>
      <c r="AO12" s="19">
        <v>0</v>
      </c>
    </row>
    <row r="13" spans="2:41" x14ac:dyDescent="0.25">
      <c r="F13" s="10"/>
      <c r="G13" s="9"/>
      <c r="H13" s="8"/>
      <c r="I13" s="7" t="s">
        <v>287</v>
      </c>
      <c r="J13" s="22">
        <v>0</v>
      </c>
      <c r="K13" s="19">
        <v>0</v>
      </c>
      <c r="L13" s="19">
        <v>0</v>
      </c>
      <c r="M13" s="33">
        <v>0</v>
      </c>
      <c r="N13" s="21">
        <v>0</v>
      </c>
      <c r="O13" s="22">
        <v>7573</v>
      </c>
      <c r="P13" s="19">
        <v>7550</v>
      </c>
      <c r="Q13" s="19">
        <v>7550</v>
      </c>
      <c r="R13" s="19">
        <v>0</v>
      </c>
      <c r="S13" s="19">
        <v>0</v>
      </c>
      <c r="T13" s="24">
        <v>7680</v>
      </c>
      <c r="U13" s="23">
        <v>8.3810492586344481</v>
      </c>
      <c r="V13" s="22">
        <v>271</v>
      </c>
      <c r="W13" s="19">
        <v>271</v>
      </c>
      <c r="X13" s="19">
        <v>271</v>
      </c>
      <c r="Y13" s="33">
        <v>0</v>
      </c>
      <c r="Z13" s="21">
        <v>0</v>
      </c>
      <c r="AA13" s="22">
        <v>117</v>
      </c>
      <c r="AB13" s="19">
        <v>117</v>
      </c>
      <c r="AC13" s="19">
        <v>117</v>
      </c>
      <c r="AD13" s="33">
        <v>0</v>
      </c>
      <c r="AE13" s="21">
        <v>0</v>
      </c>
      <c r="AF13" s="22">
        <v>375</v>
      </c>
      <c r="AG13" s="19">
        <v>375</v>
      </c>
      <c r="AH13" s="19">
        <v>375</v>
      </c>
      <c r="AI13" s="33">
        <v>0</v>
      </c>
      <c r="AJ13" s="21">
        <v>0</v>
      </c>
      <c r="AK13" s="20">
        <v>1</v>
      </c>
      <c r="AL13" s="19">
        <v>0</v>
      </c>
      <c r="AM13" s="19">
        <v>0</v>
      </c>
      <c r="AN13" s="19">
        <v>0</v>
      </c>
      <c r="AO13" s="19">
        <v>0</v>
      </c>
    </row>
    <row r="14" spans="2:41" x14ac:dyDescent="0.25">
      <c r="F14" s="10"/>
      <c r="G14" s="9"/>
      <c r="H14" s="8"/>
      <c r="I14" s="7" t="s">
        <v>286</v>
      </c>
      <c r="J14" s="22">
        <v>0</v>
      </c>
      <c r="K14" s="19">
        <v>0</v>
      </c>
      <c r="L14" s="19">
        <v>0</v>
      </c>
      <c r="M14" s="33">
        <v>0</v>
      </c>
      <c r="N14" s="21">
        <v>0</v>
      </c>
      <c r="O14" s="22">
        <v>1</v>
      </c>
      <c r="P14" s="19">
        <v>1</v>
      </c>
      <c r="Q14" s="19">
        <v>1</v>
      </c>
      <c r="R14" s="19">
        <v>0</v>
      </c>
      <c r="S14" s="19">
        <v>0</v>
      </c>
      <c r="T14" s="24">
        <v>1</v>
      </c>
      <c r="U14" s="23">
        <v>2.8634071350097661E-3</v>
      </c>
      <c r="V14" s="22">
        <v>0</v>
      </c>
      <c r="W14" s="19">
        <v>0</v>
      </c>
      <c r="X14" s="19">
        <v>0</v>
      </c>
      <c r="Y14" s="33">
        <v>0</v>
      </c>
      <c r="Z14" s="21">
        <v>0</v>
      </c>
      <c r="AA14" s="22">
        <v>0</v>
      </c>
      <c r="AB14" s="19">
        <v>0</v>
      </c>
      <c r="AC14" s="19">
        <v>0</v>
      </c>
      <c r="AD14" s="33">
        <v>0</v>
      </c>
      <c r="AE14" s="21">
        <v>0</v>
      </c>
      <c r="AF14" s="22">
        <v>0</v>
      </c>
      <c r="AG14" s="19">
        <v>0</v>
      </c>
      <c r="AH14" s="19">
        <v>0</v>
      </c>
      <c r="AI14" s="33">
        <v>0</v>
      </c>
      <c r="AJ14" s="21">
        <v>0</v>
      </c>
      <c r="AK14" s="20">
        <v>0</v>
      </c>
      <c r="AL14" s="19">
        <v>0</v>
      </c>
      <c r="AM14" s="19">
        <v>0</v>
      </c>
      <c r="AN14" s="19">
        <v>0</v>
      </c>
      <c r="AO14" s="19">
        <v>0</v>
      </c>
    </row>
    <row r="15" spans="2:41" x14ac:dyDescent="0.25">
      <c r="F15" s="10"/>
      <c r="G15" s="9"/>
      <c r="H15" s="8"/>
      <c r="I15" s="7" t="s">
        <v>285</v>
      </c>
      <c r="J15" s="22">
        <v>6</v>
      </c>
      <c r="K15" s="19">
        <v>6</v>
      </c>
      <c r="L15" s="19">
        <v>6</v>
      </c>
      <c r="M15" s="33">
        <v>0</v>
      </c>
      <c r="N15" s="21">
        <v>0</v>
      </c>
      <c r="O15" s="22">
        <v>2</v>
      </c>
      <c r="P15" s="19">
        <v>2</v>
      </c>
      <c r="Q15" s="19">
        <v>2</v>
      </c>
      <c r="R15" s="19">
        <v>0</v>
      </c>
      <c r="S15" s="19">
        <v>0</v>
      </c>
      <c r="T15" s="24">
        <v>2</v>
      </c>
      <c r="U15" s="23">
        <v>2.772671170532703E-3</v>
      </c>
      <c r="V15" s="22">
        <v>1</v>
      </c>
      <c r="W15" s="19">
        <v>1</v>
      </c>
      <c r="X15" s="19">
        <v>1</v>
      </c>
      <c r="Y15" s="33">
        <v>0</v>
      </c>
      <c r="Z15" s="21">
        <v>0</v>
      </c>
      <c r="AA15" s="22">
        <v>0</v>
      </c>
      <c r="AB15" s="19">
        <v>0</v>
      </c>
      <c r="AC15" s="19">
        <v>0</v>
      </c>
      <c r="AD15" s="33">
        <v>0</v>
      </c>
      <c r="AE15" s="21">
        <v>0</v>
      </c>
      <c r="AF15" s="22">
        <v>2</v>
      </c>
      <c r="AG15" s="19">
        <v>2</v>
      </c>
      <c r="AH15" s="19">
        <v>2</v>
      </c>
      <c r="AI15" s="33">
        <v>0</v>
      </c>
      <c r="AJ15" s="21">
        <v>0</v>
      </c>
      <c r="AK15" s="20">
        <v>0</v>
      </c>
      <c r="AL15" s="19">
        <v>0</v>
      </c>
      <c r="AM15" s="19">
        <v>0</v>
      </c>
      <c r="AN15" s="19">
        <v>0</v>
      </c>
      <c r="AO15" s="19">
        <v>0</v>
      </c>
    </row>
    <row r="16" spans="2:41" x14ac:dyDescent="0.25">
      <c r="F16" s="10"/>
      <c r="G16" s="9"/>
      <c r="H16" s="8"/>
      <c r="I16" s="7" t="s">
        <v>284</v>
      </c>
      <c r="J16" s="22">
        <v>0</v>
      </c>
      <c r="K16" s="19">
        <v>0</v>
      </c>
      <c r="L16" s="19">
        <v>0</v>
      </c>
      <c r="M16" s="33">
        <v>0</v>
      </c>
      <c r="N16" s="21">
        <v>0</v>
      </c>
      <c r="O16" s="22">
        <v>62</v>
      </c>
      <c r="P16" s="19">
        <v>62</v>
      </c>
      <c r="Q16" s="19">
        <v>62</v>
      </c>
      <c r="R16" s="19">
        <v>0</v>
      </c>
      <c r="S16" s="19">
        <v>0</v>
      </c>
      <c r="T16" s="24">
        <v>62</v>
      </c>
      <c r="U16" s="23">
        <v>0.21514392830431461</v>
      </c>
      <c r="V16" s="22">
        <v>0</v>
      </c>
      <c r="W16" s="19">
        <v>0</v>
      </c>
      <c r="X16" s="19">
        <v>0</v>
      </c>
      <c r="Y16" s="33">
        <v>0</v>
      </c>
      <c r="Z16" s="21">
        <v>0</v>
      </c>
      <c r="AA16" s="22">
        <v>1</v>
      </c>
      <c r="AB16" s="19">
        <v>1</v>
      </c>
      <c r="AC16" s="19">
        <v>1</v>
      </c>
      <c r="AD16" s="33">
        <v>0</v>
      </c>
      <c r="AE16" s="21">
        <v>0</v>
      </c>
      <c r="AF16" s="22">
        <v>20</v>
      </c>
      <c r="AG16" s="19">
        <v>20</v>
      </c>
      <c r="AH16" s="19">
        <v>20</v>
      </c>
      <c r="AI16" s="33">
        <v>0</v>
      </c>
      <c r="AJ16" s="21">
        <v>0</v>
      </c>
      <c r="AK16" s="20">
        <v>0</v>
      </c>
      <c r="AL16" s="19">
        <v>0</v>
      </c>
      <c r="AM16" s="19">
        <v>0</v>
      </c>
      <c r="AN16" s="19">
        <v>0</v>
      </c>
      <c r="AO16" s="19">
        <v>0</v>
      </c>
    </row>
    <row r="17" spans="6:41" x14ac:dyDescent="0.25">
      <c r="F17" s="10"/>
      <c r="G17" s="9"/>
      <c r="H17" s="8"/>
      <c r="I17" s="7" t="s">
        <v>283</v>
      </c>
      <c r="J17" s="22">
        <v>6</v>
      </c>
      <c r="K17" s="19">
        <v>6</v>
      </c>
      <c r="L17" s="19">
        <v>6</v>
      </c>
      <c r="M17" s="33">
        <v>0</v>
      </c>
      <c r="N17" s="21">
        <v>0</v>
      </c>
      <c r="O17" s="22">
        <v>4</v>
      </c>
      <c r="P17" s="19">
        <v>4</v>
      </c>
      <c r="Q17" s="19">
        <v>4</v>
      </c>
      <c r="R17" s="19">
        <v>0</v>
      </c>
      <c r="S17" s="19">
        <v>0</v>
      </c>
      <c r="T17" s="24">
        <v>4</v>
      </c>
      <c r="U17" s="23">
        <v>1.40155665576458E-4</v>
      </c>
      <c r="V17" s="22">
        <v>1</v>
      </c>
      <c r="W17" s="19">
        <v>1</v>
      </c>
      <c r="X17" s="19">
        <v>1</v>
      </c>
      <c r="Y17" s="33">
        <v>0</v>
      </c>
      <c r="Z17" s="21">
        <v>0</v>
      </c>
      <c r="AA17" s="22">
        <v>0</v>
      </c>
      <c r="AB17" s="19">
        <v>0</v>
      </c>
      <c r="AC17" s="19">
        <v>0</v>
      </c>
      <c r="AD17" s="33">
        <v>0</v>
      </c>
      <c r="AE17" s="21">
        <v>0</v>
      </c>
      <c r="AF17" s="22">
        <v>4</v>
      </c>
      <c r="AG17" s="19">
        <v>4</v>
      </c>
      <c r="AH17" s="19">
        <v>4</v>
      </c>
      <c r="AI17" s="33">
        <v>0</v>
      </c>
      <c r="AJ17" s="21">
        <v>0</v>
      </c>
      <c r="AK17" s="20">
        <v>0</v>
      </c>
      <c r="AL17" s="19">
        <v>0</v>
      </c>
      <c r="AM17" s="19">
        <v>0</v>
      </c>
      <c r="AN17" s="19">
        <v>0</v>
      </c>
      <c r="AO17" s="19">
        <v>0</v>
      </c>
    </row>
    <row r="18" spans="6:41" x14ac:dyDescent="0.25">
      <c r="F18" s="10"/>
      <c r="G18" s="9"/>
      <c r="H18" s="8"/>
      <c r="I18" s="7" t="s">
        <v>282</v>
      </c>
      <c r="J18" s="22">
        <v>0</v>
      </c>
      <c r="K18" s="19">
        <v>0</v>
      </c>
      <c r="L18" s="19">
        <v>0</v>
      </c>
      <c r="M18" s="33">
        <v>0</v>
      </c>
      <c r="N18" s="21">
        <v>0</v>
      </c>
      <c r="O18" s="22">
        <v>14</v>
      </c>
      <c r="P18" s="19">
        <v>14</v>
      </c>
      <c r="Q18" s="19">
        <v>14</v>
      </c>
      <c r="R18" s="19">
        <v>0</v>
      </c>
      <c r="S18" s="19">
        <v>0</v>
      </c>
      <c r="T18" s="24">
        <v>14</v>
      </c>
      <c r="U18" s="23">
        <v>6.4061526209115982E-3</v>
      </c>
      <c r="V18" s="22">
        <v>0</v>
      </c>
      <c r="W18" s="19">
        <v>0</v>
      </c>
      <c r="X18" s="19">
        <v>0</v>
      </c>
      <c r="Y18" s="33">
        <v>0</v>
      </c>
      <c r="Z18" s="21">
        <v>0</v>
      </c>
      <c r="AA18" s="22">
        <v>0</v>
      </c>
      <c r="AB18" s="19">
        <v>0</v>
      </c>
      <c r="AC18" s="19">
        <v>0</v>
      </c>
      <c r="AD18" s="33">
        <v>0</v>
      </c>
      <c r="AE18" s="21">
        <v>0</v>
      </c>
      <c r="AF18" s="22">
        <v>0</v>
      </c>
      <c r="AG18" s="19">
        <v>0</v>
      </c>
      <c r="AH18" s="19">
        <v>0</v>
      </c>
      <c r="AI18" s="33">
        <v>0</v>
      </c>
      <c r="AJ18" s="21">
        <v>0</v>
      </c>
      <c r="AK18" s="20">
        <v>0</v>
      </c>
      <c r="AL18" s="19">
        <v>0</v>
      </c>
      <c r="AM18" s="19">
        <v>0</v>
      </c>
      <c r="AN18" s="19">
        <v>0</v>
      </c>
      <c r="AO18" s="19">
        <v>0</v>
      </c>
    </row>
    <row r="19" spans="6:41" x14ac:dyDescent="0.25">
      <c r="F19" s="10"/>
      <c r="G19" s="9"/>
      <c r="H19" s="8"/>
      <c r="I19" s="7" t="s">
        <v>281</v>
      </c>
      <c r="J19" s="22">
        <v>23389</v>
      </c>
      <c r="K19" s="19">
        <v>23388</v>
      </c>
      <c r="L19" s="19">
        <v>23388</v>
      </c>
      <c r="M19" s="33">
        <v>0</v>
      </c>
      <c r="N19" s="21">
        <v>0</v>
      </c>
      <c r="O19" s="22">
        <v>3913</v>
      </c>
      <c r="P19" s="19">
        <v>3887</v>
      </c>
      <c r="Q19" s="19">
        <v>3887</v>
      </c>
      <c r="R19" s="19">
        <v>0</v>
      </c>
      <c r="S19" s="19">
        <v>0</v>
      </c>
      <c r="T19" s="24">
        <v>4893</v>
      </c>
      <c r="U19" s="23">
        <v>2.0733555415645242</v>
      </c>
      <c r="V19" s="22">
        <v>15297</v>
      </c>
      <c r="W19" s="19">
        <v>15295</v>
      </c>
      <c r="X19" s="19">
        <v>15295</v>
      </c>
      <c r="Y19" s="33">
        <v>0</v>
      </c>
      <c r="Z19" s="21">
        <v>0</v>
      </c>
      <c r="AA19" s="22">
        <v>787</v>
      </c>
      <c r="AB19" s="19">
        <v>787</v>
      </c>
      <c r="AC19" s="19">
        <v>787</v>
      </c>
      <c r="AD19" s="33">
        <v>0</v>
      </c>
      <c r="AE19" s="21">
        <v>0</v>
      </c>
      <c r="AF19" s="22">
        <v>2035</v>
      </c>
      <c r="AG19" s="19">
        <v>2027</v>
      </c>
      <c r="AH19" s="19">
        <v>2027</v>
      </c>
      <c r="AI19" s="33">
        <v>0</v>
      </c>
      <c r="AJ19" s="21">
        <v>0</v>
      </c>
      <c r="AK19" s="20">
        <v>4</v>
      </c>
      <c r="AL19" s="19">
        <v>0</v>
      </c>
      <c r="AM19" s="19">
        <v>0</v>
      </c>
      <c r="AN19" s="19">
        <v>0</v>
      </c>
      <c r="AO19" s="19">
        <v>0</v>
      </c>
    </row>
    <row r="20" spans="6:41" x14ac:dyDescent="0.25">
      <c r="F20" s="10"/>
      <c r="G20" s="9"/>
      <c r="H20" s="8"/>
      <c r="I20" s="7" t="s">
        <v>280</v>
      </c>
      <c r="J20" s="22">
        <v>1</v>
      </c>
      <c r="K20" s="19">
        <v>1</v>
      </c>
      <c r="L20" s="19">
        <v>1</v>
      </c>
      <c r="M20" s="33">
        <v>0</v>
      </c>
      <c r="N20" s="21">
        <v>0</v>
      </c>
      <c r="O20" s="22">
        <v>0</v>
      </c>
      <c r="P20" s="19">
        <v>0</v>
      </c>
      <c r="Q20" s="19">
        <v>0</v>
      </c>
      <c r="R20" s="19">
        <v>0</v>
      </c>
      <c r="S20" s="19">
        <v>0</v>
      </c>
      <c r="T20" s="24">
        <v>0</v>
      </c>
      <c r="U20" s="23">
        <v>0</v>
      </c>
      <c r="V20" s="22">
        <v>0</v>
      </c>
      <c r="W20" s="19">
        <v>0</v>
      </c>
      <c r="X20" s="19">
        <v>0</v>
      </c>
      <c r="Y20" s="33">
        <v>0</v>
      </c>
      <c r="Z20" s="21">
        <v>0</v>
      </c>
      <c r="AA20" s="22">
        <v>0</v>
      </c>
      <c r="AB20" s="19">
        <v>0</v>
      </c>
      <c r="AC20" s="19">
        <v>0</v>
      </c>
      <c r="AD20" s="33">
        <v>0</v>
      </c>
      <c r="AE20" s="21">
        <v>0</v>
      </c>
      <c r="AF20" s="22">
        <v>1</v>
      </c>
      <c r="AG20" s="19">
        <v>1</v>
      </c>
      <c r="AH20" s="19">
        <v>1</v>
      </c>
      <c r="AI20" s="33">
        <v>0</v>
      </c>
      <c r="AJ20" s="21">
        <v>0</v>
      </c>
      <c r="AK20" s="20">
        <v>0</v>
      </c>
      <c r="AL20" s="19">
        <v>0</v>
      </c>
      <c r="AM20" s="19">
        <v>0</v>
      </c>
      <c r="AN20" s="19">
        <v>0</v>
      </c>
      <c r="AO20" s="19">
        <v>0</v>
      </c>
    </row>
    <row r="21" spans="6:41" x14ac:dyDescent="0.25">
      <c r="F21" s="10"/>
      <c r="G21" s="9"/>
      <c r="H21" s="8"/>
      <c r="I21" s="7" t="s">
        <v>279</v>
      </c>
      <c r="J21" s="22">
        <v>1708</v>
      </c>
      <c r="K21" s="19">
        <v>1708</v>
      </c>
      <c r="L21" s="19">
        <v>1708</v>
      </c>
      <c r="M21" s="33">
        <v>0</v>
      </c>
      <c r="N21" s="21">
        <v>0</v>
      </c>
      <c r="O21" s="22">
        <v>1750</v>
      </c>
      <c r="P21" s="19">
        <v>1678</v>
      </c>
      <c r="Q21" s="19">
        <v>1678</v>
      </c>
      <c r="R21" s="19">
        <v>0</v>
      </c>
      <c r="S21" s="19">
        <v>0</v>
      </c>
      <c r="T21" s="24">
        <v>1889</v>
      </c>
      <c r="U21" s="23">
        <v>0.6292253639549017</v>
      </c>
      <c r="V21" s="22">
        <v>1749</v>
      </c>
      <c r="W21" s="19">
        <v>1749</v>
      </c>
      <c r="X21" s="19">
        <v>1749</v>
      </c>
      <c r="Y21" s="33">
        <v>0</v>
      </c>
      <c r="Z21" s="21">
        <v>0</v>
      </c>
      <c r="AA21" s="22">
        <v>80</v>
      </c>
      <c r="AB21" s="19">
        <v>80</v>
      </c>
      <c r="AC21" s="19">
        <v>80</v>
      </c>
      <c r="AD21" s="33">
        <v>0</v>
      </c>
      <c r="AE21" s="21">
        <v>0</v>
      </c>
      <c r="AF21" s="22">
        <v>304</v>
      </c>
      <c r="AG21" s="19">
        <v>304</v>
      </c>
      <c r="AH21" s="19">
        <v>304</v>
      </c>
      <c r="AI21" s="33">
        <v>0</v>
      </c>
      <c r="AJ21" s="21">
        <v>0</v>
      </c>
      <c r="AK21" s="20">
        <v>0</v>
      </c>
      <c r="AL21" s="19">
        <v>0</v>
      </c>
      <c r="AM21" s="19">
        <v>0</v>
      </c>
      <c r="AN21" s="19">
        <v>0</v>
      </c>
      <c r="AO21" s="19">
        <v>0</v>
      </c>
    </row>
    <row r="22" spans="6:41" x14ac:dyDescent="0.25">
      <c r="F22" s="10"/>
      <c r="G22" s="9"/>
      <c r="H22" s="8"/>
      <c r="I22" s="7" t="s">
        <v>278</v>
      </c>
      <c r="J22" s="22">
        <v>3</v>
      </c>
      <c r="K22" s="19">
        <v>3</v>
      </c>
      <c r="L22" s="19">
        <v>3</v>
      </c>
      <c r="M22" s="33">
        <v>0</v>
      </c>
      <c r="N22" s="21">
        <v>0</v>
      </c>
      <c r="O22" s="22">
        <v>0</v>
      </c>
      <c r="P22" s="19">
        <v>0</v>
      </c>
      <c r="Q22" s="19">
        <v>0</v>
      </c>
      <c r="R22" s="19">
        <v>0</v>
      </c>
      <c r="S22" s="19">
        <v>0</v>
      </c>
      <c r="T22" s="24">
        <v>0</v>
      </c>
      <c r="U22" s="23">
        <v>0</v>
      </c>
      <c r="V22" s="22">
        <v>0</v>
      </c>
      <c r="W22" s="19">
        <v>0</v>
      </c>
      <c r="X22" s="19">
        <v>0</v>
      </c>
      <c r="Y22" s="33">
        <v>0</v>
      </c>
      <c r="Z22" s="21">
        <v>0</v>
      </c>
      <c r="AA22" s="22">
        <v>0</v>
      </c>
      <c r="AB22" s="19">
        <v>0</v>
      </c>
      <c r="AC22" s="19">
        <v>0</v>
      </c>
      <c r="AD22" s="33">
        <v>0</v>
      </c>
      <c r="AE22" s="21">
        <v>0</v>
      </c>
      <c r="AF22" s="22">
        <v>1</v>
      </c>
      <c r="AG22" s="19">
        <v>1</v>
      </c>
      <c r="AH22" s="19">
        <v>1</v>
      </c>
      <c r="AI22" s="33">
        <v>0</v>
      </c>
      <c r="AJ22" s="21">
        <v>0</v>
      </c>
      <c r="AK22" s="20">
        <v>0</v>
      </c>
      <c r="AL22" s="19">
        <v>0</v>
      </c>
      <c r="AM22" s="19">
        <v>0</v>
      </c>
      <c r="AN22" s="19">
        <v>0</v>
      </c>
      <c r="AO22" s="19">
        <v>0</v>
      </c>
    </row>
    <row r="23" spans="6:41" x14ac:dyDescent="0.25">
      <c r="F23" s="10"/>
      <c r="G23" s="9"/>
      <c r="H23" s="8"/>
      <c r="I23" s="7" t="s">
        <v>277</v>
      </c>
      <c r="J23" s="22">
        <v>1</v>
      </c>
      <c r="K23" s="19">
        <v>1</v>
      </c>
      <c r="L23" s="19">
        <v>1</v>
      </c>
      <c r="M23" s="33">
        <v>0</v>
      </c>
      <c r="N23" s="21">
        <v>0</v>
      </c>
      <c r="O23" s="22">
        <v>124</v>
      </c>
      <c r="P23" s="19">
        <v>124</v>
      </c>
      <c r="Q23" s="19">
        <v>124</v>
      </c>
      <c r="R23" s="19">
        <v>0</v>
      </c>
      <c r="S23" s="19">
        <v>0</v>
      </c>
      <c r="T23" s="24">
        <v>124</v>
      </c>
      <c r="U23" s="23">
        <v>2.7838321402668949E-3</v>
      </c>
      <c r="V23" s="22">
        <v>0</v>
      </c>
      <c r="W23" s="19">
        <v>0</v>
      </c>
      <c r="X23" s="19">
        <v>0</v>
      </c>
      <c r="Y23" s="33">
        <v>0</v>
      </c>
      <c r="Z23" s="21">
        <v>0</v>
      </c>
      <c r="AA23" s="22">
        <v>0</v>
      </c>
      <c r="AB23" s="19">
        <v>0</v>
      </c>
      <c r="AC23" s="19">
        <v>0</v>
      </c>
      <c r="AD23" s="33">
        <v>0</v>
      </c>
      <c r="AE23" s="21">
        <v>0</v>
      </c>
      <c r="AF23" s="22">
        <v>6</v>
      </c>
      <c r="AG23" s="19">
        <v>6</v>
      </c>
      <c r="AH23" s="19">
        <v>6</v>
      </c>
      <c r="AI23" s="33">
        <v>0</v>
      </c>
      <c r="AJ23" s="21">
        <v>0</v>
      </c>
      <c r="AK23" s="20">
        <v>0</v>
      </c>
      <c r="AL23" s="19">
        <v>0</v>
      </c>
      <c r="AM23" s="19">
        <v>0</v>
      </c>
      <c r="AN23" s="19">
        <v>0</v>
      </c>
      <c r="AO23" s="19">
        <v>0</v>
      </c>
    </row>
    <row r="24" spans="6:41" x14ac:dyDescent="0.25">
      <c r="F24" s="10"/>
      <c r="G24" s="9"/>
      <c r="H24" s="8"/>
      <c r="I24" s="7" t="s">
        <v>276</v>
      </c>
      <c r="J24" s="22">
        <v>0</v>
      </c>
      <c r="K24" s="19">
        <v>0</v>
      </c>
      <c r="L24" s="19">
        <v>0</v>
      </c>
      <c r="M24" s="33">
        <v>0</v>
      </c>
      <c r="N24" s="21">
        <v>0</v>
      </c>
      <c r="O24" s="22">
        <v>1</v>
      </c>
      <c r="P24" s="19">
        <v>1</v>
      </c>
      <c r="Q24" s="19">
        <v>1</v>
      </c>
      <c r="R24" s="19">
        <v>0</v>
      </c>
      <c r="S24" s="19">
        <v>0</v>
      </c>
      <c r="T24" s="24">
        <v>1</v>
      </c>
      <c r="U24" s="23">
        <v>1.983642578125E-4</v>
      </c>
      <c r="V24" s="22">
        <v>0</v>
      </c>
      <c r="W24" s="19">
        <v>0</v>
      </c>
      <c r="X24" s="19">
        <v>0</v>
      </c>
      <c r="Y24" s="33">
        <v>0</v>
      </c>
      <c r="Z24" s="21">
        <v>0</v>
      </c>
      <c r="AA24" s="22">
        <v>0</v>
      </c>
      <c r="AB24" s="19">
        <v>0</v>
      </c>
      <c r="AC24" s="19">
        <v>0</v>
      </c>
      <c r="AD24" s="33">
        <v>0</v>
      </c>
      <c r="AE24" s="21">
        <v>0</v>
      </c>
      <c r="AF24" s="22">
        <v>0</v>
      </c>
      <c r="AG24" s="19">
        <v>0</v>
      </c>
      <c r="AH24" s="19">
        <v>0</v>
      </c>
      <c r="AI24" s="33">
        <v>0</v>
      </c>
      <c r="AJ24" s="21">
        <v>0</v>
      </c>
      <c r="AK24" s="20">
        <v>0</v>
      </c>
      <c r="AL24" s="19">
        <v>0</v>
      </c>
      <c r="AM24" s="19">
        <v>0</v>
      </c>
      <c r="AN24" s="19">
        <v>0</v>
      </c>
      <c r="AO24" s="19">
        <v>0</v>
      </c>
    </row>
    <row r="25" spans="6:41" x14ac:dyDescent="0.25">
      <c r="F25" s="10"/>
      <c r="G25" s="9"/>
      <c r="H25" s="8"/>
      <c r="I25" s="7" t="s">
        <v>275</v>
      </c>
      <c r="J25" s="22">
        <v>0</v>
      </c>
      <c r="K25" s="19">
        <v>0</v>
      </c>
      <c r="L25" s="19">
        <v>0</v>
      </c>
      <c r="M25" s="33">
        <v>0</v>
      </c>
      <c r="N25" s="21">
        <v>0</v>
      </c>
      <c r="O25" s="22">
        <v>0</v>
      </c>
      <c r="P25" s="19">
        <v>0</v>
      </c>
      <c r="Q25" s="19">
        <v>0</v>
      </c>
      <c r="R25" s="19">
        <v>0</v>
      </c>
      <c r="S25" s="19">
        <v>0</v>
      </c>
      <c r="T25" s="24">
        <v>0</v>
      </c>
      <c r="U25" s="23">
        <v>0</v>
      </c>
      <c r="V25" s="22">
        <v>0</v>
      </c>
      <c r="W25" s="19">
        <v>0</v>
      </c>
      <c r="X25" s="19">
        <v>0</v>
      </c>
      <c r="Y25" s="33">
        <v>0</v>
      </c>
      <c r="Z25" s="21">
        <v>0</v>
      </c>
      <c r="AA25" s="22">
        <v>0</v>
      </c>
      <c r="AB25" s="19">
        <v>0</v>
      </c>
      <c r="AC25" s="19">
        <v>0</v>
      </c>
      <c r="AD25" s="33">
        <v>0</v>
      </c>
      <c r="AE25" s="21">
        <v>0</v>
      </c>
      <c r="AF25" s="22">
        <v>2</v>
      </c>
      <c r="AG25" s="19">
        <v>2</v>
      </c>
      <c r="AH25" s="19">
        <v>2</v>
      </c>
      <c r="AI25" s="33">
        <v>0</v>
      </c>
      <c r="AJ25" s="21">
        <v>0</v>
      </c>
      <c r="AK25" s="20">
        <v>0</v>
      </c>
      <c r="AL25" s="19">
        <v>0</v>
      </c>
      <c r="AM25" s="19">
        <v>0</v>
      </c>
      <c r="AN25" s="19">
        <v>0</v>
      </c>
      <c r="AO25" s="19">
        <v>0</v>
      </c>
    </row>
  </sheetData>
  <conditionalFormatting sqref="K5:M5">
    <cfRule type="cellIs" dxfId="1472" priority="36" operator="greaterThan">
      <formula>0</formula>
    </cfRule>
  </conditionalFormatting>
  <conditionalFormatting sqref="N5">
    <cfRule type="cellIs" dxfId="1471" priority="35" operator="greaterThan">
      <formula>0</formula>
    </cfRule>
  </conditionalFormatting>
  <conditionalFormatting sqref="J5">
    <cfRule type="cellIs" dxfId="1470" priority="34" operator="greaterThan">
      <formula>0</formula>
    </cfRule>
  </conditionalFormatting>
  <conditionalFormatting sqref="P5:R5">
    <cfRule type="cellIs" dxfId="1469" priority="33" operator="greaterThan">
      <formula>0</formula>
    </cfRule>
  </conditionalFormatting>
  <conditionalFormatting sqref="W5:Y5">
    <cfRule type="cellIs" dxfId="1468" priority="32" operator="greaterThan">
      <formula>0</formula>
    </cfRule>
  </conditionalFormatting>
  <conditionalFormatting sqref="AB5:AD5">
    <cfRule type="cellIs" dxfId="1467" priority="31" operator="greaterThan">
      <formula>0</formula>
    </cfRule>
  </conditionalFormatting>
  <conditionalFormatting sqref="S5">
    <cfRule type="cellIs" dxfId="1466" priority="30" operator="greaterThan">
      <formula>0</formula>
    </cfRule>
  </conditionalFormatting>
  <conditionalFormatting sqref="Z5">
    <cfRule type="cellIs" dxfId="1465" priority="29" operator="greaterThan">
      <formula>0</formula>
    </cfRule>
  </conditionalFormatting>
  <conditionalFormatting sqref="AE5">
    <cfRule type="cellIs" dxfId="1464" priority="28" operator="greaterThan">
      <formula>0</formula>
    </cfRule>
  </conditionalFormatting>
  <conditionalFormatting sqref="O5">
    <cfRule type="cellIs" dxfId="1463" priority="27" operator="greaterThan">
      <formula>0</formula>
    </cfRule>
  </conditionalFormatting>
  <conditionalFormatting sqref="V5">
    <cfRule type="cellIs" dxfId="1462" priority="26" operator="greaterThan">
      <formula>0</formula>
    </cfRule>
  </conditionalFormatting>
  <conditionalFormatting sqref="AA5">
    <cfRule type="cellIs" dxfId="1461" priority="25" operator="greaterThan">
      <formula>0</formula>
    </cfRule>
  </conditionalFormatting>
  <conditionalFormatting sqref="AG5:AI5">
    <cfRule type="cellIs" dxfId="1460" priority="24" operator="greaterThan">
      <formula>0</formula>
    </cfRule>
  </conditionalFormatting>
  <conditionalFormatting sqref="AL5:AN5">
    <cfRule type="cellIs" dxfId="1459" priority="23" operator="greaterThan">
      <formula>0</formula>
    </cfRule>
  </conditionalFormatting>
  <conditionalFormatting sqref="AJ5">
    <cfRule type="cellIs" dxfId="1458" priority="22" operator="greaterThan">
      <formula>0</formula>
    </cfRule>
  </conditionalFormatting>
  <conditionalFormatting sqref="AO5">
    <cfRule type="cellIs" dxfId="1457" priority="21" operator="greaterThan">
      <formula>0</formula>
    </cfRule>
  </conditionalFormatting>
  <conditionalFormatting sqref="AF5">
    <cfRule type="cellIs" dxfId="1456" priority="20" operator="greaterThan">
      <formula>0</formula>
    </cfRule>
  </conditionalFormatting>
  <conditionalFormatting sqref="AK5">
    <cfRule type="cellIs" dxfId="1455" priority="19" operator="greaterThan">
      <formula>0</formula>
    </cfRule>
  </conditionalFormatting>
  <conditionalFormatting sqref="K6:M25">
    <cfRule type="cellIs" dxfId="1454" priority="18" operator="greaterThan">
      <formula>0</formula>
    </cfRule>
  </conditionalFormatting>
  <conditionalFormatting sqref="N6:N25">
    <cfRule type="cellIs" dxfId="1453" priority="17" operator="greaterThan">
      <formula>0</formula>
    </cfRule>
  </conditionalFormatting>
  <conditionalFormatting sqref="J6:J25">
    <cfRule type="cellIs" dxfId="1452" priority="16" operator="greaterThan">
      <formula>0</formula>
    </cfRule>
  </conditionalFormatting>
  <conditionalFormatting sqref="P6:R25">
    <cfRule type="cellIs" dxfId="1451" priority="15" operator="greaterThan">
      <formula>0</formula>
    </cfRule>
  </conditionalFormatting>
  <conditionalFormatting sqref="W6:Y25">
    <cfRule type="cellIs" dxfId="1450" priority="14" operator="greaterThan">
      <formula>0</formula>
    </cfRule>
  </conditionalFormatting>
  <conditionalFormatting sqref="AB6:AD25">
    <cfRule type="cellIs" dxfId="1449" priority="13" operator="greaterThan">
      <formula>0</formula>
    </cfRule>
  </conditionalFormatting>
  <conditionalFormatting sqref="S6:S25">
    <cfRule type="cellIs" dxfId="1448" priority="12" operator="greaterThan">
      <formula>0</formula>
    </cfRule>
  </conditionalFormatting>
  <conditionalFormatting sqref="Z6:Z25">
    <cfRule type="cellIs" dxfId="1447" priority="11" operator="greaterThan">
      <formula>0</formula>
    </cfRule>
  </conditionalFormatting>
  <conditionalFormatting sqref="AE6:AE25">
    <cfRule type="cellIs" dxfId="1446" priority="10" operator="greaterThan">
      <formula>0</formula>
    </cfRule>
  </conditionalFormatting>
  <conditionalFormatting sqref="O6:O25">
    <cfRule type="cellIs" dxfId="1445" priority="9" operator="greaterThan">
      <formula>0</formula>
    </cfRule>
  </conditionalFormatting>
  <conditionalFormatting sqref="V6:V25">
    <cfRule type="cellIs" dxfId="1444" priority="8" operator="greaterThan">
      <formula>0</formula>
    </cfRule>
  </conditionalFormatting>
  <conditionalFormatting sqref="AA6:AA25">
    <cfRule type="cellIs" dxfId="1443" priority="7" operator="greaterThan">
      <formula>0</formula>
    </cfRule>
  </conditionalFormatting>
  <conditionalFormatting sqref="AG6:AI25">
    <cfRule type="cellIs" dxfId="1442" priority="6" operator="greaterThan">
      <formula>0</formula>
    </cfRule>
  </conditionalFormatting>
  <conditionalFormatting sqref="AL6:AN25">
    <cfRule type="cellIs" dxfId="1441" priority="5" operator="greaterThan">
      <formula>0</formula>
    </cfRule>
  </conditionalFormatting>
  <conditionalFormatting sqref="AJ6:AJ25">
    <cfRule type="cellIs" dxfId="1440" priority="4" operator="greaterThan">
      <formula>0</formula>
    </cfRule>
  </conditionalFormatting>
  <conditionalFormatting sqref="AO6:AO25">
    <cfRule type="cellIs" dxfId="1439" priority="3" operator="greaterThan">
      <formula>0</formula>
    </cfRule>
  </conditionalFormatting>
  <conditionalFormatting sqref="AF6:AF25">
    <cfRule type="cellIs" dxfId="1438" priority="2" operator="greaterThan">
      <formula>0</formula>
    </cfRule>
  </conditionalFormatting>
  <conditionalFormatting sqref="AK6:AK25">
    <cfRule type="cellIs" dxfId="1437" priority="1" operator="greaterThan">
      <formula>0</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F3279-DD7D-4B8B-9327-37496ABFCF4C}">
  <sheetPr>
    <tabColor rgb="FFFFFF00"/>
  </sheetPr>
  <dimension ref="B3:AZ183"/>
  <sheetViews>
    <sheetView showGridLines="0" topLeftCell="A144" zoomScale="90" zoomScaleNormal="90" workbookViewId="0">
      <selection activeCell="U32" sqref="U32"/>
    </sheetView>
  </sheetViews>
  <sheetFormatPr defaultRowHeight="15" x14ac:dyDescent="0.25"/>
  <cols>
    <col min="2" max="2" width="22.85546875" customWidth="1"/>
    <col min="3" max="3" width="14.28515625" bestFit="1" customWidth="1"/>
    <col min="4" max="4" width="7.140625" bestFit="1" customWidth="1"/>
    <col min="6" max="8" width="6.7109375" customWidth="1"/>
    <col min="9" max="9" width="42.5703125" customWidth="1"/>
    <col min="10" max="10" width="5.85546875" customWidth="1"/>
    <col min="11" max="12" width="5.28515625" bestFit="1" customWidth="1"/>
    <col min="13" max="13" width="5.28515625" customWidth="1"/>
    <col min="14" max="14" width="5.28515625" bestFit="1" customWidth="1"/>
    <col min="15" max="15" width="7.28515625" bestFit="1" customWidth="1"/>
    <col min="16" max="16" width="5.28515625" bestFit="1" customWidth="1"/>
    <col min="17" max="18" width="5.7109375" customWidth="1"/>
    <col min="19" max="19" width="5.28515625" bestFit="1" customWidth="1"/>
    <col min="20" max="20" width="7.28515625" bestFit="1" customWidth="1"/>
    <col min="21" max="21" width="6.140625" bestFit="1" customWidth="1"/>
    <col min="22" max="22" width="5.7109375" customWidth="1"/>
    <col min="23" max="24" width="5.28515625" bestFit="1" customWidth="1"/>
    <col min="25" max="25" width="5.28515625" customWidth="1"/>
    <col min="26" max="26" width="5.28515625" bestFit="1" customWidth="1"/>
    <col min="27" max="27" width="5.42578125" customWidth="1"/>
    <col min="28" max="29" width="5.28515625" bestFit="1" customWidth="1"/>
    <col min="30" max="30" width="5.28515625" customWidth="1"/>
    <col min="31" max="31" width="5.28515625" bestFit="1" customWidth="1"/>
    <col min="32" max="32" width="5.85546875" customWidth="1"/>
    <col min="33" max="33" width="5.28515625" bestFit="1" customWidth="1"/>
    <col min="34" max="35" width="4.85546875" customWidth="1"/>
    <col min="36" max="36" width="5.28515625" bestFit="1" customWidth="1"/>
    <col min="37" max="37" width="5.42578125" customWidth="1"/>
    <col min="38" max="38" width="5.28515625" bestFit="1" customWidth="1"/>
    <col min="39" max="40" width="5" customWidth="1"/>
    <col min="41" max="41" width="5.28515625" bestFit="1" customWidth="1"/>
    <col min="42" max="42" width="5.7109375" customWidth="1"/>
    <col min="43" max="44" width="5.28515625" bestFit="1" customWidth="1"/>
    <col min="45" max="45" width="5.28515625" customWidth="1"/>
    <col min="46" max="46" width="5.28515625" bestFit="1" customWidth="1"/>
    <col min="47" max="47" width="5.5703125" customWidth="1"/>
    <col min="48" max="49" width="5.28515625" bestFit="1" customWidth="1"/>
    <col min="50" max="50" width="5.28515625" customWidth="1"/>
    <col min="51" max="51" width="5.28515625" bestFit="1" customWidth="1"/>
  </cols>
  <sheetData>
    <row r="3" spans="2:52" x14ac:dyDescent="0.25">
      <c r="J3" s="39">
        <f>SUM(J5:J183)</f>
        <v>32</v>
      </c>
      <c r="K3" s="39">
        <f t="shared" ref="K3:AY3" si="0">SUM(K5:K183)</f>
        <v>0</v>
      </c>
      <c r="L3" s="39">
        <f t="shared" si="0"/>
        <v>0</v>
      </c>
      <c r="M3" s="39">
        <f t="shared" si="0"/>
        <v>0</v>
      </c>
      <c r="N3" s="39">
        <f t="shared" si="0"/>
        <v>0</v>
      </c>
      <c r="O3" s="39">
        <f t="shared" si="0"/>
        <v>2131</v>
      </c>
      <c r="P3" s="39">
        <f t="shared" si="0"/>
        <v>0</v>
      </c>
      <c r="Q3" s="39">
        <f t="shared" si="0"/>
        <v>75</v>
      </c>
      <c r="R3" s="39">
        <f t="shared" si="0"/>
        <v>0</v>
      </c>
      <c r="S3" s="39">
        <f t="shared" si="0"/>
        <v>0</v>
      </c>
      <c r="T3" s="39">
        <f t="shared" si="0"/>
        <v>5016</v>
      </c>
      <c r="U3" s="39">
        <f t="shared" si="0"/>
        <v>2.6477231709286571</v>
      </c>
      <c r="V3" s="39">
        <f t="shared" si="0"/>
        <v>32</v>
      </c>
      <c r="W3" s="39">
        <f t="shared" si="0"/>
        <v>0</v>
      </c>
      <c r="X3" s="39">
        <f t="shared" si="0"/>
        <v>0</v>
      </c>
      <c r="Y3" s="39">
        <f t="shared" si="0"/>
        <v>0</v>
      </c>
      <c r="Z3" s="39">
        <f t="shared" si="0"/>
        <v>0</v>
      </c>
      <c r="AA3" s="39">
        <f t="shared" si="0"/>
        <v>15</v>
      </c>
      <c r="AB3" s="39">
        <f t="shared" si="0"/>
        <v>0</v>
      </c>
      <c r="AC3" s="39">
        <f t="shared" si="0"/>
        <v>0</v>
      </c>
      <c r="AD3" s="39">
        <f t="shared" si="0"/>
        <v>0</v>
      </c>
      <c r="AE3" s="39">
        <f t="shared" si="0"/>
        <v>0</v>
      </c>
      <c r="AF3" s="39">
        <f t="shared" si="0"/>
        <v>412</v>
      </c>
      <c r="AG3" s="39">
        <f t="shared" si="0"/>
        <v>1</v>
      </c>
      <c r="AH3" s="39">
        <f t="shared" si="0"/>
        <v>11</v>
      </c>
      <c r="AI3" s="39">
        <f t="shared" si="0"/>
        <v>0</v>
      </c>
      <c r="AJ3" s="39">
        <f t="shared" si="0"/>
        <v>0</v>
      </c>
      <c r="AK3" s="39">
        <f t="shared" si="0"/>
        <v>26</v>
      </c>
      <c r="AL3" s="39">
        <f t="shared" si="0"/>
        <v>0</v>
      </c>
      <c r="AM3" s="39">
        <f t="shared" si="0"/>
        <v>1</v>
      </c>
      <c r="AN3" s="39">
        <f t="shared" si="0"/>
        <v>0</v>
      </c>
      <c r="AO3" s="39">
        <f t="shared" si="0"/>
        <v>0</v>
      </c>
      <c r="AP3" s="39">
        <f t="shared" si="0"/>
        <v>65</v>
      </c>
      <c r="AQ3" s="39">
        <f t="shared" si="0"/>
        <v>0</v>
      </c>
      <c r="AR3" s="39">
        <f t="shared" si="0"/>
        <v>0</v>
      </c>
      <c r="AS3" s="39">
        <f t="shared" si="0"/>
        <v>0</v>
      </c>
      <c r="AT3" s="39">
        <f t="shared" si="0"/>
        <v>0</v>
      </c>
      <c r="AU3" s="39">
        <f t="shared" si="0"/>
        <v>46</v>
      </c>
      <c r="AV3" s="39">
        <f t="shared" si="0"/>
        <v>0</v>
      </c>
      <c r="AW3" s="39">
        <f t="shared" si="0"/>
        <v>0</v>
      </c>
      <c r="AX3" s="39">
        <f t="shared" si="0"/>
        <v>0</v>
      </c>
      <c r="AY3" s="39">
        <f t="shared" si="0"/>
        <v>0</v>
      </c>
    </row>
    <row r="4" spans="2:52" ht="93" customHeight="1" x14ac:dyDescent="0.25">
      <c r="F4" s="31" t="s">
        <v>471</v>
      </c>
      <c r="G4" s="31" t="s">
        <v>472</v>
      </c>
      <c r="H4" s="31" t="s">
        <v>473</v>
      </c>
      <c r="I4" s="30" t="s">
        <v>474</v>
      </c>
      <c r="J4" s="35" t="s">
        <v>470</v>
      </c>
      <c r="K4" s="26" t="s">
        <v>274</v>
      </c>
      <c r="L4" s="26" t="s">
        <v>273</v>
      </c>
      <c r="M4" s="32" t="s">
        <v>272</v>
      </c>
      <c r="N4" s="28" t="s">
        <v>482</v>
      </c>
      <c r="O4" s="29" t="s">
        <v>126</v>
      </c>
      <c r="P4" s="26" t="s">
        <v>125</v>
      </c>
      <c r="Q4" s="26" t="s">
        <v>124</v>
      </c>
      <c r="R4" s="26" t="s">
        <v>123</v>
      </c>
      <c r="S4" s="26" t="s">
        <v>475</v>
      </c>
      <c r="T4" s="26" t="s">
        <v>122</v>
      </c>
      <c r="U4" s="28" t="s">
        <v>121</v>
      </c>
      <c r="V4" s="29" t="s">
        <v>235</v>
      </c>
      <c r="W4" s="26" t="s">
        <v>271</v>
      </c>
      <c r="X4" s="26" t="s">
        <v>270</v>
      </c>
      <c r="Y4" s="32" t="s">
        <v>269</v>
      </c>
      <c r="Z4" s="28" t="s">
        <v>483</v>
      </c>
      <c r="AA4" s="29" t="s">
        <v>268</v>
      </c>
      <c r="AB4" s="26" t="s">
        <v>267</v>
      </c>
      <c r="AC4" s="26" t="s">
        <v>266</v>
      </c>
      <c r="AD4" s="32" t="s">
        <v>265</v>
      </c>
      <c r="AE4" s="28" t="s">
        <v>484</v>
      </c>
      <c r="AF4" s="29" t="s">
        <v>120</v>
      </c>
      <c r="AG4" s="26" t="s">
        <v>119</v>
      </c>
      <c r="AH4" s="26" t="s">
        <v>118</v>
      </c>
      <c r="AI4" s="32" t="s">
        <v>117</v>
      </c>
      <c r="AJ4" s="28" t="s">
        <v>476</v>
      </c>
      <c r="AK4" s="27" t="s">
        <v>116</v>
      </c>
      <c r="AL4" s="26" t="s">
        <v>115</v>
      </c>
      <c r="AM4" s="26" t="s">
        <v>114</v>
      </c>
      <c r="AN4" s="26" t="s">
        <v>113</v>
      </c>
      <c r="AO4" s="26" t="s">
        <v>477</v>
      </c>
      <c r="AP4" s="29" t="s">
        <v>112</v>
      </c>
      <c r="AQ4" s="26" t="s">
        <v>111</v>
      </c>
      <c r="AR4" s="26" t="s">
        <v>110</v>
      </c>
      <c r="AS4" s="32" t="s">
        <v>109</v>
      </c>
      <c r="AT4" s="28" t="s">
        <v>478</v>
      </c>
      <c r="AU4" s="27" t="s">
        <v>108</v>
      </c>
      <c r="AV4" s="26" t="s">
        <v>107</v>
      </c>
      <c r="AW4" s="26" t="s">
        <v>106</v>
      </c>
      <c r="AX4" s="26" t="s">
        <v>105</v>
      </c>
      <c r="AY4" s="26" t="s">
        <v>479</v>
      </c>
    </row>
    <row r="5" spans="2:52" ht="17.25" customHeight="1" x14ac:dyDescent="0.25">
      <c r="B5" s="25"/>
      <c r="C5" s="25" t="s">
        <v>103</v>
      </c>
      <c r="D5" s="25" t="s">
        <v>102</v>
      </c>
      <c r="F5" s="14" t="s">
        <v>469</v>
      </c>
      <c r="G5" s="13"/>
      <c r="H5" s="13"/>
      <c r="I5" s="12"/>
      <c r="J5" s="22">
        <v>0</v>
      </c>
      <c r="K5" s="19">
        <v>0</v>
      </c>
      <c r="L5" s="19">
        <v>0</v>
      </c>
      <c r="M5" s="33">
        <v>0</v>
      </c>
      <c r="N5" s="21">
        <v>0</v>
      </c>
      <c r="O5" s="22">
        <v>1</v>
      </c>
      <c r="P5" s="19">
        <v>0</v>
      </c>
      <c r="Q5" s="19">
        <v>0</v>
      </c>
      <c r="R5" s="19">
        <v>0</v>
      </c>
      <c r="S5" s="19">
        <v>0</v>
      </c>
      <c r="T5" s="24">
        <v>1</v>
      </c>
      <c r="U5" s="23">
        <v>2.7697533369064331E-6</v>
      </c>
      <c r="V5" s="22">
        <v>0</v>
      </c>
      <c r="W5" s="19">
        <v>0</v>
      </c>
      <c r="X5" s="19">
        <v>0</v>
      </c>
      <c r="Y5" s="33">
        <v>0</v>
      </c>
      <c r="Z5" s="21">
        <v>0</v>
      </c>
      <c r="AA5" s="22">
        <v>0</v>
      </c>
      <c r="AB5" s="19">
        <v>0</v>
      </c>
      <c r="AC5" s="19">
        <v>0</v>
      </c>
      <c r="AD5" s="33">
        <v>0</v>
      </c>
      <c r="AE5" s="21">
        <v>0</v>
      </c>
      <c r="AF5" s="22">
        <v>9</v>
      </c>
      <c r="AG5" s="19">
        <v>1</v>
      </c>
      <c r="AH5" s="19">
        <v>0</v>
      </c>
      <c r="AI5" s="33">
        <v>0</v>
      </c>
      <c r="AJ5" s="21">
        <v>0</v>
      </c>
      <c r="AK5" s="20">
        <v>11</v>
      </c>
      <c r="AL5" s="19">
        <v>0</v>
      </c>
      <c r="AM5" s="19">
        <v>0</v>
      </c>
      <c r="AN5" s="19">
        <v>0</v>
      </c>
      <c r="AO5" s="19">
        <v>0</v>
      </c>
      <c r="AP5" s="22">
        <v>4</v>
      </c>
      <c r="AQ5" s="19">
        <v>0</v>
      </c>
      <c r="AR5" s="19">
        <v>0</v>
      </c>
      <c r="AS5" s="33">
        <v>0</v>
      </c>
      <c r="AT5" s="21">
        <v>0</v>
      </c>
      <c r="AU5" s="20">
        <v>0</v>
      </c>
      <c r="AV5" s="19">
        <v>0</v>
      </c>
      <c r="AW5" s="19">
        <v>0</v>
      </c>
      <c r="AX5" s="19">
        <v>0</v>
      </c>
      <c r="AY5" s="19">
        <v>0</v>
      </c>
    </row>
    <row r="6" spans="2:52" x14ac:dyDescent="0.25">
      <c r="B6" s="17" t="s">
        <v>100</v>
      </c>
      <c r="C6" s="1">
        <f>J3+O3+V3+AA3+AF3+AK3+AP3+AU3</f>
        <v>2759</v>
      </c>
      <c r="D6" s="16"/>
      <c r="F6" s="10"/>
      <c r="G6" s="9" t="s">
        <v>468</v>
      </c>
      <c r="H6" s="11"/>
      <c r="I6" s="7"/>
      <c r="J6" s="22">
        <v>0</v>
      </c>
      <c r="K6" s="19">
        <v>0</v>
      </c>
      <c r="L6" s="19">
        <v>0</v>
      </c>
      <c r="M6" s="33">
        <v>0</v>
      </c>
      <c r="N6" s="21">
        <v>0</v>
      </c>
      <c r="O6" s="22">
        <v>0</v>
      </c>
      <c r="P6" s="19">
        <v>0</v>
      </c>
      <c r="Q6" s="19">
        <v>0</v>
      </c>
      <c r="R6" s="19">
        <v>0</v>
      </c>
      <c r="S6" s="19">
        <v>0</v>
      </c>
      <c r="T6" s="24">
        <v>0</v>
      </c>
      <c r="U6" s="23">
        <v>0</v>
      </c>
      <c r="V6" s="22">
        <v>0</v>
      </c>
      <c r="W6" s="19">
        <v>0</v>
      </c>
      <c r="X6" s="19">
        <v>0</v>
      </c>
      <c r="Y6" s="33">
        <v>0</v>
      </c>
      <c r="Z6" s="21">
        <v>0</v>
      </c>
      <c r="AA6" s="22">
        <v>0</v>
      </c>
      <c r="AB6" s="19">
        <v>0</v>
      </c>
      <c r="AC6" s="19">
        <v>0</v>
      </c>
      <c r="AD6" s="33">
        <v>0</v>
      </c>
      <c r="AE6" s="21">
        <v>0</v>
      </c>
      <c r="AF6" s="22">
        <v>0</v>
      </c>
      <c r="AG6" s="19">
        <v>0</v>
      </c>
      <c r="AH6" s="19">
        <v>0</v>
      </c>
      <c r="AI6" s="33">
        <v>0</v>
      </c>
      <c r="AJ6" s="21">
        <v>0</v>
      </c>
      <c r="AK6" s="20">
        <v>5</v>
      </c>
      <c r="AL6" s="19">
        <v>0</v>
      </c>
      <c r="AM6" s="19">
        <v>0</v>
      </c>
      <c r="AN6" s="19">
        <v>0</v>
      </c>
      <c r="AO6" s="19">
        <v>0</v>
      </c>
      <c r="AP6" s="22">
        <v>0</v>
      </c>
      <c r="AQ6" s="19">
        <v>0</v>
      </c>
      <c r="AR6" s="19">
        <v>0</v>
      </c>
      <c r="AS6" s="33">
        <v>0</v>
      </c>
      <c r="AT6" s="21">
        <v>0</v>
      </c>
      <c r="AU6" s="20">
        <v>0</v>
      </c>
      <c r="AV6" s="19">
        <v>0</v>
      </c>
      <c r="AW6" s="19">
        <v>0</v>
      </c>
      <c r="AX6" s="19">
        <v>0</v>
      </c>
      <c r="AY6" s="19">
        <v>0</v>
      </c>
    </row>
    <row r="7" spans="2:52" x14ac:dyDescent="0.25">
      <c r="B7" s="17" t="s">
        <v>98</v>
      </c>
      <c r="C7" s="1">
        <f>K3+P3+W3+AB3+AG3+AL3+AQ3+AV3</f>
        <v>1</v>
      </c>
      <c r="D7" s="18">
        <f>C7/$C$6</f>
        <v>3.6245016310257339E-4</v>
      </c>
      <c r="F7" s="10"/>
      <c r="G7" s="9"/>
      <c r="H7" s="8" t="s">
        <v>467</v>
      </c>
      <c r="I7" s="7"/>
      <c r="J7" s="22">
        <v>0</v>
      </c>
      <c r="K7" s="19">
        <v>0</v>
      </c>
      <c r="L7" s="19">
        <v>0</v>
      </c>
      <c r="M7" s="33">
        <v>0</v>
      </c>
      <c r="N7" s="21">
        <v>0</v>
      </c>
      <c r="O7" s="22">
        <v>0</v>
      </c>
      <c r="P7" s="19">
        <v>0</v>
      </c>
      <c r="Q7" s="19">
        <v>0</v>
      </c>
      <c r="R7" s="19">
        <v>0</v>
      </c>
      <c r="S7" s="19">
        <v>0</v>
      </c>
      <c r="T7" s="24">
        <v>0</v>
      </c>
      <c r="U7" s="23">
        <v>0</v>
      </c>
      <c r="V7" s="22">
        <v>0</v>
      </c>
      <c r="W7" s="19">
        <v>0</v>
      </c>
      <c r="X7" s="19">
        <v>0</v>
      </c>
      <c r="Y7" s="33">
        <v>0</v>
      </c>
      <c r="Z7" s="21">
        <v>0</v>
      </c>
      <c r="AA7" s="22">
        <v>0</v>
      </c>
      <c r="AB7" s="19">
        <v>0</v>
      </c>
      <c r="AC7" s="19">
        <v>0</v>
      </c>
      <c r="AD7" s="33">
        <v>0</v>
      </c>
      <c r="AE7" s="21">
        <v>0</v>
      </c>
      <c r="AF7" s="22">
        <v>0</v>
      </c>
      <c r="AG7" s="19">
        <v>0</v>
      </c>
      <c r="AH7" s="19">
        <v>0</v>
      </c>
      <c r="AI7" s="33">
        <v>0</v>
      </c>
      <c r="AJ7" s="21">
        <v>0</v>
      </c>
      <c r="AK7" s="20">
        <v>0</v>
      </c>
      <c r="AL7" s="19">
        <v>0</v>
      </c>
      <c r="AM7" s="19">
        <v>0</v>
      </c>
      <c r="AN7" s="19">
        <v>0</v>
      </c>
      <c r="AO7" s="19">
        <v>0</v>
      </c>
      <c r="AP7" s="22">
        <v>0</v>
      </c>
      <c r="AQ7" s="19">
        <v>0</v>
      </c>
      <c r="AR7" s="19">
        <v>0</v>
      </c>
      <c r="AS7" s="33">
        <v>0</v>
      </c>
      <c r="AT7" s="21">
        <v>0</v>
      </c>
      <c r="AU7" s="20">
        <v>0</v>
      </c>
      <c r="AV7" s="19">
        <v>0</v>
      </c>
      <c r="AW7" s="19">
        <v>0</v>
      </c>
      <c r="AX7" s="19">
        <v>0</v>
      </c>
      <c r="AY7" s="19">
        <v>0</v>
      </c>
    </row>
    <row r="8" spans="2:52" x14ac:dyDescent="0.25">
      <c r="B8" s="17" t="s">
        <v>96</v>
      </c>
      <c r="C8" s="1">
        <f>L3+Q3+X3+AC3+AH3+AM3+AR3+AW3</f>
        <v>87</v>
      </c>
      <c r="D8" s="18">
        <f>C8/$C$6</f>
        <v>3.1533164189923885E-2</v>
      </c>
      <c r="F8" s="10"/>
      <c r="G8" s="9"/>
      <c r="H8" s="8" t="s">
        <v>466</v>
      </c>
      <c r="I8" s="7"/>
      <c r="J8" s="22">
        <v>0</v>
      </c>
      <c r="K8" s="19">
        <v>0</v>
      </c>
      <c r="L8" s="19">
        <v>0</v>
      </c>
      <c r="M8" s="33">
        <v>0</v>
      </c>
      <c r="N8" s="21">
        <v>0</v>
      </c>
      <c r="O8" s="22">
        <v>0</v>
      </c>
      <c r="P8" s="19">
        <v>0</v>
      </c>
      <c r="Q8" s="19">
        <v>0</v>
      </c>
      <c r="R8" s="19">
        <v>0</v>
      </c>
      <c r="S8" s="19">
        <v>0</v>
      </c>
      <c r="T8" s="24">
        <v>0</v>
      </c>
      <c r="U8" s="23">
        <v>0</v>
      </c>
      <c r="V8" s="22">
        <v>0</v>
      </c>
      <c r="W8" s="19">
        <v>0</v>
      </c>
      <c r="X8" s="19">
        <v>0</v>
      </c>
      <c r="Y8" s="33">
        <v>0</v>
      </c>
      <c r="Z8" s="21">
        <v>0</v>
      </c>
      <c r="AA8" s="22">
        <v>0</v>
      </c>
      <c r="AB8" s="19">
        <v>0</v>
      </c>
      <c r="AC8" s="19">
        <v>0</v>
      </c>
      <c r="AD8" s="33">
        <v>0</v>
      </c>
      <c r="AE8" s="21">
        <v>0</v>
      </c>
      <c r="AF8" s="22">
        <v>0</v>
      </c>
      <c r="AG8" s="19">
        <v>0</v>
      </c>
      <c r="AH8" s="19">
        <v>0</v>
      </c>
      <c r="AI8" s="33">
        <v>0</v>
      </c>
      <c r="AJ8" s="21">
        <v>0</v>
      </c>
      <c r="AK8" s="20">
        <v>0</v>
      </c>
      <c r="AL8" s="19">
        <v>0</v>
      </c>
      <c r="AM8" s="19">
        <v>0</v>
      </c>
      <c r="AN8" s="19">
        <v>0</v>
      </c>
      <c r="AO8" s="19">
        <v>0</v>
      </c>
      <c r="AP8" s="22">
        <v>0</v>
      </c>
      <c r="AQ8" s="19">
        <v>0</v>
      </c>
      <c r="AR8" s="19">
        <v>0</v>
      </c>
      <c r="AS8" s="33">
        <v>0</v>
      </c>
      <c r="AT8" s="21">
        <v>0</v>
      </c>
      <c r="AU8" s="20">
        <v>0</v>
      </c>
      <c r="AV8" s="19">
        <v>0</v>
      </c>
      <c r="AW8" s="19">
        <v>0</v>
      </c>
      <c r="AX8" s="19">
        <v>0</v>
      </c>
      <c r="AY8" s="19">
        <v>0</v>
      </c>
      <c r="AZ8" s="110" t="s">
        <v>10689</v>
      </c>
    </row>
    <row r="9" spans="2:52" x14ac:dyDescent="0.25">
      <c r="B9" s="17" t="s">
        <v>95</v>
      </c>
      <c r="C9" s="1">
        <f>M3+R3+Y3+AD3+AI3+AN3+AS3+AX3</f>
        <v>0</v>
      </c>
      <c r="D9" s="18">
        <f>C9/$C$6</f>
        <v>0</v>
      </c>
      <c r="F9" s="10"/>
      <c r="G9" s="9"/>
      <c r="H9" s="8" t="s">
        <v>465</v>
      </c>
      <c r="I9" s="7"/>
      <c r="J9" s="22">
        <v>0</v>
      </c>
      <c r="K9" s="19">
        <v>0</v>
      </c>
      <c r="L9" s="19">
        <v>0</v>
      </c>
      <c r="M9" s="33">
        <v>0</v>
      </c>
      <c r="N9" s="21">
        <v>0</v>
      </c>
      <c r="O9" s="22">
        <v>0</v>
      </c>
      <c r="P9" s="19">
        <v>0</v>
      </c>
      <c r="Q9" s="19">
        <v>0</v>
      </c>
      <c r="R9" s="19">
        <v>0</v>
      </c>
      <c r="S9" s="19">
        <v>0</v>
      </c>
      <c r="T9" s="24">
        <v>0</v>
      </c>
      <c r="U9" s="23">
        <v>0</v>
      </c>
      <c r="V9" s="22">
        <v>0</v>
      </c>
      <c r="W9" s="19">
        <v>0</v>
      </c>
      <c r="X9" s="19">
        <v>0</v>
      </c>
      <c r="Y9" s="33">
        <v>0</v>
      </c>
      <c r="Z9" s="21">
        <v>0</v>
      </c>
      <c r="AA9" s="22">
        <v>0</v>
      </c>
      <c r="AB9" s="19">
        <v>0</v>
      </c>
      <c r="AC9" s="19">
        <v>0</v>
      </c>
      <c r="AD9" s="33">
        <v>0</v>
      </c>
      <c r="AE9" s="21">
        <v>0</v>
      </c>
      <c r="AF9" s="22">
        <v>0</v>
      </c>
      <c r="AG9" s="19">
        <v>0</v>
      </c>
      <c r="AH9" s="19">
        <v>0</v>
      </c>
      <c r="AI9" s="33">
        <v>0</v>
      </c>
      <c r="AJ9" s="21">
        <v>0</v>
      </c>
      <c r="AK9" s="20">
        <v>0</v>
      </c>
      <c r="AL9" s="19">
        <v>0</v>
      </c>
      <c r="AM9" s="19">
        <v>0</v>
      </c>
      <c r="AN9" s="19">
        <v>0</v>
      </c>
      <c r="AO9" s="19">
        <v>0</v>
      </c>
      <c r="AP9" s="22">
        <v>0</v>
      </c>
      <c r="AQ9" s="19">
        <v>0</v>
      </c>
      <c r="AR9" s="19">
        <v>0</v>
      </c>
      <c r="AS9" s="33">
        <v>0</v>
      </c>
      <c r="AT9" s="21">
        <v>0</v>
      </c>
      <c r="AU9" s="20">
        <v>0</v>
      </c>
      <c r="AV9" s="19">
        <v>0</v>
      </c>
      <c r="AW9" s="19">
        <v>0</v>
      </c>
      <c r="AX9" s="19">
        <v>0</v>
      </c>
      <c r="AY9" s="19">
        <v>0</v>
      </c>
    </row>
    <row r="10" spans="2:52" x14ac:dyDescent="0.25">
      <c r="B10" s="17" t="s">
        <v>481</v>
      </c>
      <c r="C10" s="1">
        <f>N3+S3+Z3+AE3+AJ3+AO3+AT3+AY3</f>
        <v>0</v>
      </c>
      <c r="D10" s="18">
        <f t="shared" ref="D10" si="1">C10/$C$6</f>
        <v>0</v>
      </c>
      <c r="F10" s="10"/>
      <c r="G10" s="9"/>
      <c r="H10" s="8" t="s">
        <v>464</v>
      </c>
      <c r="I10" s="7"/>
      <c r="J10" s="22">
        <v>0</v>
      </c>
      <c r="K10" s="19">
        <v>0</v>
      </c>
      <c r="L10" s="19">
        <v>0</v>
      </c>
      <c r="M10" s="33">
        <v>0</v>
      </c>
      <c r="N10" s="21">
        <v>0</v>
      </c>
      <c r="O10" s="22">
        <v>0</v>
      </c>
      <c r="P10" s="19">
        <v>0</v>
      </c>
      <c r="Q10" s="19">
        <v>0</v>
      </c>
      <c r="R10" s="19">
        <v>0</v>
      </c>
      <c r="S10" s="19">
        <v>0</v>
      </c>
      <c r="T10" s="24">
        <v>0</v>
      </c>
      <c r="U10" s="23">
        <v>0</v>
      </c>
      <c r="V10" s="22">
        <v>0</v>
      </c>
      <c r="W10" s="19">
        <v>0</v>
      </c>
      <c r="X10" s="19">
        <v>0</v>
      </c>
      <c r="Y10" s="33">
        <v>0</v>
      </c>
      <c r="Z10" s="21">
        <v>0</v>
      </c>
      <c r="AA10" s="22">
        <v>0</v>
      </c>
      <c r="AB10" s="19">
        <v>0</v>
      </c>
      <c r="AC10" s="19">
        <v>0</v>
      </c>
      <c r="AD10" s="33">
        <v>0</v>
      </c>
      <c r="AE10" s="21">
        <v>0</v>
      </c>
      <c r="AF10" s="22">
        <v>0</v>
      </c>
      <c r="AG10" s="19">
        <v>0</v>
      </c>
      <c r="AH10" s="19">
        <v>0</v>
      </c>
      <c r="AI10" s="33">
        <v>0</v>
      </c>
      <c r="AJ10" s="21">
        <v>0</v>
      </c>
      <c r="AK10" s="20">
        <v>0</v>
      </c>
      <c r="AL10" s="19">
        <v>0</v>
      </c>
      <c r="AM10" s="19">
        <v>0</v>
      </c>
      <c r="AN10" s="19">
        <v>0</v>
      </c>
      <c r="AO10" s="19">
        <v>0</v>
      </c>
      <c r="AP10" s="22">
        <v>0</v>
      </c>
      <c r="AQ10" s="19">
        <v>0</v>
      </c>
      <c r="AR10" s="19">
        <v>0</v>
      </c>
      <c r="AS10" s="33">
        <v>0</v>
      </c>
      <c r="AT10" s="21">
        <v>0</v>
      </c>
      <c r="AU10" s="20">
        <v>0</v>
      </c>
      <c r="AV10" s="19">
        <v>0</v>
      </c>
      <c r="AW10" s="19">
        <v>0</v>
      </c>
      <c r="AX10" s="19">
        <v>0</v>
      </c>
      <c r="AY10" s="19">
        <v>0</v>
      </c>
    </row>
    <row r="11" spans="2:52" x14ac:dyDescent="0.25">
      <c r="F11" s="10"/>
      <c r="G11" s="9"/>
      <c r="H11" s="8" t="s">
        <v>463</v>
      </c>
      <c r="I11" s="7"/>
      <c r="J11" s="22">
        <v>0</v>
      </c>
      <c r="K11" s="19">
        <v>0</v>
      </c>
      <c r="L11" s="19">
        <v>0</v>
      </c>
      <c r="M11" s="33">
        <v>0</v>
      </c>
      <c r="N11" s="21">
        <v>0</v>
      </c>
      <c r="O11" s="22">
        <v>0</v>
      </c>
      <c r="P11" s="19">
        <v>0</v>
      </c>
      <c r="Q11" s="19">
        <v>0</v>
      </c>
      <c r="R11" s="19">
        <v>0</v>
      </c>
      <c r="S11" s="19">
        <v>0</v>
      </c>
      <c r="T11" s="24">
        <v>0</v>
      </c>
      <c r="U11" s="23">
        <v>0</v>
      </c>
      <c r="V11" s="22">
        <v>0</v>
      </c>
      <c r="W11" s="19">
        <v>0</v>
      </c>
      <c r="X11" s="19">
        <v>0</v>
      </c>
      <c r="Y11" s="33">
        <v>0</v>
      </c>
      <c r="Z11" s="21">
        <v>0</v>
      </c>
      <c r="AA11" s="22">
        <v>0</v>
      </c>
      <c r="AB11" s="19">
        <v>0</v>
      </c>
      <c r="AC11" s="19">
        <v>0</v>
      </c>
      <c r="AD11" s="33">
        <v>0</v>
      </c>
      <c r="AE11" s="21">
        <v>0</v>
      </c>
      <c r="AF11" s="22">
        <v>0</v>
      </c>
      <c r="AG11" s="19">
        <v>0</v>
      </c>
      <c r="AH11" s="19">
        <v>0</v>
      </c>
      <c r="AI11" s="33">
        <v>0</v>
      </c>
      <c r="AJ11" s="21">
        <v>0</v>
      </c>
      <c r="AK11" s="20">
        <v>0</v>
      </c>
      <c r="AL11" s="19">
        <v>0</v>
      </c>
      <c r="AM11" s="19">
        <v>0</v>
      </c>
      <c r="AN11" s="19">
        <v>0</v>
      </c>
      <c r="AO11" s="19">
        <v>0</v>
      </c>
      <c r="AP11" s="22">
        <v>0</v>
      </c>
      <c r="AQ11" s="19">
        <v>0</v>
      </c>
      <c r="AR11" s="19">
        <v>0</v>
      </c>
      <c r="AS11" s="33">
        <v>0</v>
      </c>
      <c r="AT11" s="21">
        <v>0</v>
      </c>
      <c r="AU11" s="20">
        <v>0</v>
      </c>
      <c r="AV11" s="19">
        <v>0</v>
      </c>
      <c r="AW11" s="19">
        <v>0</v>
      </c>
      <c r="AX11" s="19">
        <v>0</v>
      </c>
      <c r="AY11" s="19">
        <v>0</v>
      </c>
    </row>
    <row r="12" spans="2:52" x14ac:dyDescent="0.25">
      <c r="F12" s="10"/>
      <c r="G12" s="9" t="s">
        <v>462</v>
      </c>
      <c r="H12" s="8"/>
      <c r="I12" s="7"/>
      <c r="J12" s="22">
        <v>0</v>
      </c>
      <c r="K12" s="19">
        <v>0</v>
      </c>
      <c r="L12" s="19">
        <v>0</v>
      </c>
      <c r="M12" s="33">
        <v>0</v>
      </c>
      <c r="N12" s="21">
        <v>0</v>
      </c>
      <c r="O12" s="22">
        <v>0</v>
      </c>
      <c r="P12" s="19">
        <v>0</v>
      </c>
      <c r="Q12" s="19">
        <v>0</v>
      </c>
      <c r="R12" s="19">
        <v>0</v>
      </c>
      <c r="S12" s="19">
        <v>0</v>
      </c>
      <c r="T12" s="24">
        <v>0</v>
      </c>
      <c r="U12" s="23">
        <v>0</v>
      </c>
      <c r="V12" s="22">
        <v>0</v>
      </c>
      <c r="W12" s="19">
        <v>0</v>
      </c>
      <c r="X12" s="19">
        <v>0</v>
      </c>
      <c r="Y12" s="33">
        <v>0</v>
      </c>
      <c r="Z12" s="21">
        <v>0</v>
      </c>
      <c r="AA12" s="22">
        <v>0</v>
      </c>
      <c r="AB12" s="19">
        <v>0</v>
      </c>
      <c r="AC12" s="19">
        <v>0</v>
      </c>
      <c r="AD12" s="33">
        <v>0</v>
      </c>
      <c r="AE12" s="21">
        <v>0</v>
      </c>
      <c r="AF12" s="22">
        <v>0</v>
      </c>
      <c r="AG12" s="19">
        <v>0</v>
      </c>
      <c r="AH12" s="19">
        <v>0</v>
      </c>
      <c r="AI12" s="33">
        <v>0</v>
      </c>
      <c r="AJ12" s="21">
        <v>0</v>
      </c>
      <c r="AK12" s="20">
        <v>0</v>
      </c>
      <c r="AL12" s="19">
        <v>0</v>
      </c>
      <c r="AM12" s="19">
        <v>0</v>
      </c>
      <c r="AN12" s="19">
        <v>0</v>
      </c>
      <c r="AO12" s="19">
        <v>0</v>
      </c>
      <c r="AP12" s="22">
        <v>0</v>
      </c>
      <c r="AQ12" s="19">
        <v>0</v>
      </c>
      <c r="AR12" s="19">
        <v>0</v>
      </c>
      <c r="AS12" s="33">
        <v>0</v>
      </c>
      <c r="AT12" s="21">
        <v>0</v>
      </c>
      <c r="AU12" s="20">
        <v>0</v>
      </c>
      <c r="AV12" s="19">
        <v>0</v>
      </c>
      <c r="AW12" s="19">
        <v>0</v>
      </c>
      <c r="AX12" s="19">
        <v>0</v>
      </c>
      <c r="AY12" s="19">
        <v>0</v>
      </c>
    </row>
    <row r="13" spans="2:52" x14ac:dyDescent="0.25">
      <c r="F13" s="10"/>
      <c r="G13" s="9" t="s">
        <v>461</v>
      </c>
      <c r="H13" s="8"/>
      <c r="I13" s="7"/>
      <c r="J13" s="22">
        <v>0</v>
      </c>
      <c r="K13" s="19">
        <v>0</v>
      </c>
      <c r="L13" s="19">
        <v>0</v>
      </c>
      <c r="M13" s="33">
        <v>0</v>
      </c>
      <c r="N13" s="21">
        <v>0</v>
      </c>
      <c r="O13" s="22">
        <v>0</v>
      </c>
      <c r="P13" s="19">
        <v>0</v>
      </c>
      <c r="Q13" s="19">
        <v>0</v>
      </c>
      <c r="R13" s="19">
        <v>0</v>
      </c>
      <c r="S13" s="19">
        <v>0</v>
      </c>
      <c r="T13" s="24">
        <v>0</v>
      </c>
      <c r="U13" s="23">
        <v>0</v>
      </c>
      <c r="V13" s="22">
        <v>0</v>
      </c>
      <c r="W13" s="19">
        <v>0</v>
      </c>
      <c r="X13" s="19">
        <v>0</v>
      </c>
      <c r="Y13" s="33">
        <v>0</v>
      </c>
      <c r="Z13" s="21">
        <v>0</v>
      </c>
      <c r="AA13" s="22">
        <v>0</v>
      </c>
      <c r="AB13" s="19">
        <v>0</v>
      </c>
      <c r="AC13" s="19">
        <v>0</v>
      </c>
      <c r="AD13" s="33">
        <v>0</v>
      </c>
      <c r="AE13" s="21">
        <v>0</v>
      </c>
      <c r="AF13" s="22">
        <v>0</v>
      </c>
      <c r="AG13" s="19">
        <v>0</v>
      </c>
      <c r="AH13" s="19">
        <v>0</v>
      </c>
      <c r="AI13" s="33">
        <v>0</v>
      </c>
      <c r="AJ13" s="21">
        <v>0</v>
      </c>
      <c r="AK13" s="20">
        <v>0</v>
      </c>
      <c r="AL13" s="19">
        <v>0</v>
      </c>
      <c r="AM13" s="19">
        <v>0</v>
      </c>
      <c r="AN13" s="19">
        <v>0</v>
      </c>
      <c r="AO13" s="19">
        <v>0</v>
      </c>
      <c r="AP13" s="22">
        <v>0</v>
      </c>
      <c r="AQ13" s="19">
        <v>0</v>
      </c>
      <c r="AR13" s="19">
        <v>0</v>
      </c>
      <c r="AS13" s="33">
        <v>0</v>
      </c>
      <c r="AT13" s="21">
        <v>0</v>
      </c>
      <c r="AU13" s="20">
        <v>0</v>
      </c>
      <c r="AV13" s="19">
        <v>0</v>
      </c>
      <c r="AW13" s="19">
        <v>0</v>
      </c>
      <c r="AX13" s="19">
        <v>0</v>
      </c>
      <c r="AY13" s="19">
        <v>0</v>
      </c>
    </row>
    <row r="14" spans="2:52" x14ac:dyDescent="0.25">
      <c r="F14" s="10"/>
      <c r="G14" s="9" t="s">
        <v>460</v>
      </c>
      <c r="H14" s="8"/>
      <c r="I14" s="7"/>
      <c r="J14" s="22">
        <v>0</v>
      </c>
      <c r="K14" s="19">
        <v>0</v>
      </c>
      <c r="L14" s="19">
        <v>0</v>
      </c>
      <c r="M14" s="33">
        <v>0</v>
      </c>
      <c r="N14" s="21">
        <v>0</v>
      </c>
      <c r="O14" s="22">
        <v>1</v>
      </c>
      <c r="P14" s="19">
        <v>0</v>
      </c>
      <c r="Q14" s="19">
        <v>0</v>
      </c>
      <c r="R14" s="19">
        <v>0</v>
      </c>
      <c r="S14" s="19">
        <v>0</v>
      </c>
      <c r="T14" s="24">
        <v>5</v>
      </c>
      <c r="U14" s="23">
        <v>8.296966552734375E-5</v>
      </c>
      <c r="V14" s="22">
        <v>0</v>
      </c>
      <c r="W14" s="19">
        <v>0</v>
      </c>
      <c r="X14" s="19">
        <v>0</v>
      </c>
      <c r="Y14" s="33">
        <v>0</v>
      </c>
      <c r="Z14" s="21">
        <v>0</v>
      </c>
      <c r="AA14" s="22">
        <v>0</v>
      </c>
      <c r="AB14" s="19">
        <v>0</v>
      </c>
      <c r="AC14" s="19">
        <v>0</v>
      </c>
      <c r="AD14" s="33">
        <v>0</v>
      </c>
      <c r="AE14" s="21">
        <v>0</v>
      </c>
      <c r="AF14" s="22">
        <v>5</v>
      </c>
      <c r="AG14" s="19">
        <v>0</v>
      </c>
      <c r="AH14" s="19">
        <v>0</v>
      </c>
      <c r="AI14" s="33">
        <v>0</v>
      </c>
      <c r="AJ14" s="21">
        <v>0</v>
      </c>
      <c r="AK14" s="20">
        <v>0</v>
      </c>
      <c r="AL14" s="19">
        <v>0</v>
      </c>
      <c r="AM14" s="19">
        <v>0</v>
      </c>
      <c r="AN14" s="19">
        <v>0</v>
      </c>
      <c r="AO14" s="19">
        <v>0</v>
      </c>
      <c r="AP14" s="22">
        <v>0</v>
      </c>
      <c r="AQ14" s="19">
        <v>0</v>
      </c>
      <c r="AR14" s="19">
        <v>0</v>
      </c>
      <c r="AS14" s="33">
        <v>0</v>
      </c>
      <c r="AT14" s="21">
        <v>0</v>
      </c>
      <c r="AU14" s="20">
        <v>0</v>
      </c>
      <c r="AV14" s="19">
        <v>0</v>
      </c>
      <c r="AW14" s="19">
        <v>0</v>
      </c>
      <c r="AX14" s="19">
        <v>0</v>
      </c>
      <c r="AY14" s="19">
        <v>0</v>
      </c>
    </row>
    <row r="15" spans="2:52" x14ac:dyDescent="0.25">
      <c r="F15" s="10"/>
      <c r="G15" s="9"/>
      <c r="H15" s="8" t="s">
        <v>459</v>
      </c>
      <c r="I15" s="7"/>
      <c r="J15" s="22">
        <v>0</v>
      </c>
      <c r="K15" s="19">
        <v>0</v>
      </c>
      <c r="L15" s="19">
        <v>0</v>
      </c>
      <c r="M15" s="33">
        <v>0</v>
      </c>
      <c r="N15" s="21">
        <v>0</v>
      </c>
      <c r="O15" s="22">
        <v>2</v>
      </c>
      <c r="P15" s="19">
        <v>0</v>
      </c>
      <c r="Q15" s="19">
        <v>0</v>
      </c>
      <c r="R15" s="19">
        <v>0</v>
      </c>
      <c r="S15" s="19">
        <v>0</v>
      </c>
      <c r="T15" s="24">
        <v>2</v>
      </c>
      <c r="U15" s="23">
        <v>5.2928924560546882E-5</v>
      </c>
      <c r="V15" s="22">
        <v>0</v>
      </c>
      <c r="W15" s="19">
        <v>0</v>
      </c>
      <c r="X15" s="19">
        <v>0</v>
      </c>
      <c r="Y15" s="33">
        <v>0</v>
      </c>
      <c r="Z15" s="21">
        <v>0</v>
      </c>
      <c r="AA15" s="22">
        <v>0</v>
      </c>
      <c r="AB15" s="19">
        <v>0</v>
      </c>
      <c r="AC15" s="19">
        <v>0</v>
      </c>
      <c r="AD15" s="33">
        <v>0</v>
      </c>
      <c r="AE15" s="21">
        <v>0</v>
      </c>
      <c r="AF15" s="22">
        <v>8</v>
      </c>
      <c r="AG15" s="19">
        <v>0</v>
      </c>
      <c r="AH15" s="19">
        <v>0</v>
      </c>
      <c r="AI15" s="33">
        <v>0</v>
      </c>
      <c r="AJ15" s="21">
        <v>0</v>
      </c>
      <c r="AK15" s="20">
        <v>0</v>
      </c>
      <c r="AL15" s="19">
        <v>0</v>
      </c>
      <c r="AM15" s="19">
        <v>0</v>
      </c>
      <c r="AN15" s="19">
        <v>0</v>
      </c>
      <c r="AO15" s="19">
        <v>0</v>
      </c>
      <c r="AP15" s="22">
        <v>0</v>
      </c>
      <c r="AQ15" s="19">
        <v>0</v>
      </c>
      <c r="AR15" s="19">
        <v>0</v>
      </c>
      <c r="AS15" s="33">
        <v>0</v>
      </c>
      <c r="AT15" s="21">
        <v>0</v>
      </c>
      <c r="AU15" s="20">
        <v>0</v>
      </c>
      <c r="AV15" s="19">
        <v>0</v>
      </c>
      <c r="AW15" s="19">
        <v>0</v>
      </c>
      <c r="AX15" s="19">
        <v>0</v>
      </c>
      <c r="AY15" s="19">
        <v>0</v>
      </c>
    </row>
    <row r="16" spans="2:52" x14ac:dyDescent="0.25">
      <c r="F16" s="10"/>
      <c r="G16" s="9"/>
      <c r="H16" s="8"/>
      <c r="I16" s="7" t="s">
        <v>458</v>
      </c>
      <c r="J16" s="22">
        <v>1</v>
      </c>
      <c r="K16" s="19">
        <v>0</v>
      </c>
      <c r="L16" s="19">
        <v>0</v>
      </c>
      <c r="M16" s="33">
        <v>0</v>
      </c>
      <c r="N16" s="21">
        <v>0</v>
      </c>
      <c r="O16" s="22">
        <v>2</v>
      </c>
      <c r="P16" s="19">
        <v>0</v>
      </c>
      <c r="Q16" s="19">
        <v>0</v>
      </c>
      <c r="R16" s="19">
        <v>0</v>
      </c>
      <c r="S16" s="19">
        <v>0</v>
      </c>
      <c r="T16" s="24">
        <v>3</v>
      </c>
      <c r="U16" s="23">
        <v>1.034736633300781E-4</v>
      </c>
      <c r="V16" s="22">
        <v>0</v>
      </c>
      <c r="W16" s="19">
        <v>0</v>
      </c>
      <c r="X16" s="19">
        <v>0</v>
      </c>
      <c r="Y16" s="33">
        <v>0</v>
      </c>
      <c r="Z16" s="21">
        <v>0</v>
      </c>
      <c r="AA16" s="22">
        <v>1</v>
      </c>
      <c r="AB16" s="19">
        <v>0</v>
      </c>
      <c r="AC16" s="19">
        <v>0</v>
      </c>
      <c r="AD16" s="33">
        <v>0</v>
      </c>
      <c r="AE16" s="21">
        <v>0</v>
      </c>
      <c r="AF16" s="22">
        <v>0</v>
      </c>
      <c r="AG16" s="19">
        <v>0</v>
      </c>
      <c r="AH16" s="19">
        <v>0</v>
      </c>
      <c r="AI16" s="33">
        <v>0</v>
      </c>
      <c r="AJ16" s="21">
        <v>0</v>
      </c>
      <c r="AK16" s="20">
        <v>0</v>
      </c>
      <c r="AL16" s="19">
        <v>0</v>
      </c>
      <c r="AM16" s="19">
        <v>0</v>
      </c>
      <c r="AN16" s="19">
        <v>0</v>
      </c>
      <c r="AO16" s="19">
        <v>0</v>
      </c>
      <c r="AP16" s="22">
        <v>0</v>
      </c>
      <c r="AQ16" s="19">
        <v>0</v>
      </c>
      <c r="AR16" s="19">
        <v>0</v>
      </c>
      <c r="AS16" s="33">
        <v>0</v>
      </c>
      <c r="AT16" s="21">
        <v>0</v>
      </c>
      <c r="AU16" s="20">
        <v>0</v>
      </c>
      <c r="AV16" s="19">
        <v>0</v>
      </c>
      <c r="AW16" s="19">
        <v>0</v>
      </c>
      <c r="AX16" s="19">
        <v>0</v>
      </c>
      <c r="AY16" s="19">
        <v>0</v>
      </c>
    </row>
    <row r="17" spans="6:51" x14ac:dyDescent="0.25">
      <c r="F17" s="10"/>
      <c r="G17" s="9"/>
      <c r="H17" s="8"/>
      <c r="I17" s="7" t="s">
        <v>457</v>
      </c>
      <c r="J17" s="22">
        <v>0</v>
      </c>
      <c r="K17" s="19">
        <v>0</v>
      </c>
      <c r="L17" s="19">
        <v>0</v>
      </c>
      <c r="M17" s="33">
        <v>0</v>
      </c>
      <c r="N17" s="21">
        <v>0</v>
      </c>
      <c r="O17" s="22">
        <v>0</v>
      </c>
      <c r="P17" s="19">
        <v>0</v>
      </c>
      <c r="Q17" s="19">
        <v>0</v>
      </c>
      <c r="R17" s="19">
        <v>0</v>
      </c>
      <c r="S17" s="19">
        <v>0</v>
      </c>
      <c r="T17" s="24">
        <v>0</v>
      </c>
      <c r="U17" s="23">
        <v>0</v>
      </c>
      <c r="V17" s="22">
        <v>0</v>
      </c>
      <c r="W17" s="19">
        <v>0</v>
      </c>
      <c r="X17" s="19">
        <v>0</v>
      </c>
      <c r="Y17" s="33">
        <v>0</v>
      </c>
      <c r="Z17" s="21">
        <v>0</v>
      </c>
      <c r="AA17" s="22">
        <v>1</v>
      </c>
      <c r="AB17" s="19">
        <v>0</v>
      </c>
      <c r="AC17" s="19">
        <v>0</v>
      </c>
      <c r="AD17" s="33">
        <v>0</v>
      </c>
      <c r="AE17" s="21">
        <v>0</v>
      </c>
      <c r="AF17" s="22">
        <v>0</v>
      </c>
      <c r="AG17" s="19">
        <v>0</v>
      </c>
      <c r="AH17" s="19">
        <v>0</v>
      </c>
      <c r="AI17" s="33">
        <v>0</v>
      </c>
      <c r="AJ17" s="21">
        <v>0</v>
      </c>
      <c r="AK17" s="20">
        <v>0</v>
      </c>
      <c r="AL17" s="19">
        <v>0</v>
      </c>
      <c r="AM17" s="19">
        <v>0</v>
      </c>
      <c r="AN17" s="19">
        <v>0</v>
      </c>
      <c r="AO17" s="19">
        <v>0</v>
      </c>
      <c r="AP17" s="22">
        <v>0</v>
      </c>
      <c r="AQ17" s="19">
        <v>0</v>
      </c>
      <c r="AR17" s="19">
        <v>0</v>
      </c>
      <c r="AS17" s="33">
        <v>0</v>
      </c>
      <c r="AT17" s="21">
        <v>0</v>
      </c>
      <c r="AU17" s="20">
        <v>0</v>
      </c>
      <c r="AV17" s="19">
        <v>0</v>
      </c>
      <c r="AW17" s="19">
        <v>0</v>
      </c>
      <c r="AX17" s="19">
        <v>0</v>
      </c>
      <c r="AY17" s="19">
        <v>0</v>
      </c>
    </row>
    <row r="18" spans="6:51" x14ac:dyDescent="0.25">
      <c r="F18" s="10"/>
      <c r="G18" s="9"/>
      <c r="H18" s="8"/>
      <c r="I18" s="7" t="s">
        <v>456</v>
      </c>
      <c r="J18" s="22">
        <v>0</v>
      </c>
      <c r="K18" s="19">
        <v>0</v>
      </c>
      <c r="L18" s="19">
        <v>0</v>
      </c>
      <c r="M18" s="33">
        <v>0</v>
      </c>
      <c r="N18" s="21">
        <v>0</v>
      </c>
      <c r="O18" s="22">
        <v>0</v>
      </c>
      <c r="P18" s="19">
        <v>0</v>
      </c>
      <c r="Q18" s="19">
        <v>0</v>
      </c>
      <c r="R18" s="19">
        <v>0</v>
      </c>
      <c r="S18" s="19">
        <v>0</v>
      </c>
      <c r="T18" s="24">
        <v>0</v>
      </c>
      <c r="U18" s="23">
        <v>0</v>
      </c>
      <c r="V18" s="22">
        <v>0</v>
      </c>
      <c r="W18" s="19">
        <v>0</v>
      </c>
      <c r="X18" s="19">
        <v>0</v>
      </c>
      <c r="Y18" s="33">
        <v>0</v>
      </c>
      <c r="Z18" s="21">
        <v>0</v>
      </c>
      <c r="AA18" s="22">
        <v>1</v>
      </c>
      <c r="AB18" s="19">
        <v>0</v>
      </c>
      <c r="AC18" s="19">
        <v>0</v>
      </c>
      <c r="AD18" s="33">
        <v>0</v>
      </c>
      <c r="AE18" s="21">
        <v>0</v>
      </c>
      <c r="AF18" s="22">
        <v>0</v>
      </c>
      <c r="AG18" s="19">
        <v>0</v>
      </c>
      <c r="AH18" s="19">
        <v>0</v>
      </c>
      <c r="AI18" s="33">
        <v>0</v>
      </c>
      <c r="AJ18" s="21">
        <v>0</v>
      </c>
      <c r="AK18" s="20">
        <v>0</v>
      </c>
      <c r="AL18" s="19">
        <v>0</v>
      </c>
      <c r="AM18" s="19">
        <v>0</v>
      </c>
      <c r="AN18" s="19">
        <v>0</v>
      </c>
      <c r="AO18" s="19">
        <v>0</v>
      </c>
      <c r="AP18" s="22">
        <v>0</v>
      </c>
      <c r="AQ18" s="19">
        <v>0</v>
      </c>
      <c r="AR18" s="19">
        <v>0</v>
      </c>
      <c r="AS18" s="33">
        <v>0</v>
      </c>
      <c r="AT18" s="21">
        <v>0</v>
      </c>
      <c r="AU18" s="20">
        <v>0</v>
      </c>
      <c r="AV18" s="19">
        <v>0</v>
      </c>
      <c r="AW18" s="19">
        <v>0</v>
      </c>
      <c r="AX18" s="19">
        <v>0</v>
      </c>
      <c r="AY18" s="19">
        <v>0</v>
      </c>
    </row>
    <row r="19" spans="6:51" x14ac:dyDescent="0.25">
      <c r="F19" s="10"/>
      <c r="G19" s="9"/>
      <c r="H19" s="8"/>
      <c r="I19" s="7" t="s">
        <v>455</v>
      </c>
      <c r="J19" s="22">
        <v>0</v>
      </c>
      <c r="K19" s="19">
        <v>0</v>
      </c>
      <c r="L19" s="19">
        <v>0</v>
      </c>
      <c r="M19" s="33">
        <v>0</v>
      </c>
      <c r="N19" s="21">
        <v>0</v>
      </c>
      <c r="O19" s="22">
        <v>2</v>
      </c>
      <c r="P19" s="19">
        <v>0</v>
      </c>
      <c r="Q19" s="19">
        <v>0</v>
      </c>
      <c r="R19" s="19">
        <v>0</v>
      </c>
      <c r="S19" s="19">
        <v>0</v>
      </c>
      <c r="T19" s="24">
        <v>3</v>
      </c>
      <c r="U19" s="23">
        <v>1.540184020996094E-4</v>
      </c>
      <c r="V19" s="22">
        <v>0</v>
      </c>
      <c r="W19" s="19">
        <v>0</v>
      </c>
      <c r="X19" s="19">
        <v>0</v>
      </c>
      <c r="Y19" s="33">
        <v>0</v>
      </c>
      <c r="Z19" s="21">
        <v>0</v>
      </c>
      <c r="AA19" s="22">
        <v>1</v>
      </c>
      <c r="AB19" s="19">
        <v>0</v>
      </c>
      <c r="AC19" s="19">
        <v>0</v>
      </c>
      <c r="AD19" s="33">
        <v>0</v>
      </c>
      <c r="AE19" s="21">
        <v>0</v>
      </c>
      <c r="AF19" s="22">
        <v>0</v>
      </c>
      <c r="AG19" s="19">
        <v>0</v>
      </c>
      <c r="AH19" s="19">
        <v>0</v>
      </c>
      <c r="AI19" s="33">
        <v>0</v>
      </c>
      <c r="AJ19" s="21">
        <v>0</v>
      </c>
      <c r="AK19" s="20">
        <v>0</v>
      </c>
      <c r="AL19" s="19">
        <v>0</v>
      </c>
      <c r="AM19" s="19">
        <v>0</v>
      </c>
      <c r="AN19" s="19">
        <v>0</v>
      </c>
      <c r="AO19" s="19">
        <v>0</v>
      </c>
      <c r="AP19" s="22">
        <v>0</v>
      </c>
      <c r="AQ19" s="19">
        <v>0</v>
      </c>
      <c r="AR19" s="19">
        <v>0</v>
      </c>
      <c r="AS19" s="33">
        <v>0</v>
      </c>
      <c r="AT19" s="21">
        <v>0</v>
      </c>
      <c r="AU19" s="20">
        <v>0</v>
      </c>
      <c r="AV19" s="19">
        <v>0</v>
      </c>
      <c r="AW19" s="19">
        <v>0</v>
      </c>
      <c r="AX19" s="19">
        <v>0</v>
      </c>
      <c r="AY19" s="19">
        <v>0</v>
      </c>
    </row>
    <row r="20" spans="6:51" x14ac:dyDescent="0.25">
      <c r="F20" s="10"/>
      <c r="G20" s="9"/>
      <c r="H20" s="8"/>
      <c r="I20" s="7" t="s">
        <v>454</v>
      </c>
      <c r="J20" s="22">
        <v>0</v>
      </c>
      <c r="K20" s="19">
        <v>0</v>
      </c>
      <c r="L20" s="19">
        <v>0</v>
      </c>
      <c r="M20" s="33">
        <v>0</v>
      </c>
      <c r="N20" s="21">
        <v>0</v>
      </c>
      <c r="O20" s="22">
        <v>0</v>
      </c>
      <c r="P20" s="19">
        <v>0</v>
      </c>
      <c r="Q20" s="19">
        <v>0</v>
      </c>
      <c r="R20" s="19">
        <v>0</v>
      </c>
      <c r="S20" s="19">
        <v>0</v>
      </c>
      <c r="T20" s="24">
        <v>0</v>
      </c>
      <c r="U20" s="23">
        <v>0</v>
      </c>
      <c r="V20" s="22">
        <v>0</v>
      </c>
      <c r="W20" s="19">
        <v>0</v>
      </c>
      <c r="X20" s="19">
        <v>0</v>
      </c>
      <c r="Y20" s="33">
        <v>0</v>
      </c>
      <c r="Z20" s="21">
        <v>0</v>
      </c>
      <c r="AA20" s="22">
        <v>1</v>
      </c>
      <c r="AB20" s="19">
        <v>0</v>
      </c>
      <c r="AC20" s="19">
        <v>0</v>
      </c>
      <c r="AD20" s="33">
        <v>0</v>
      </c>
      <c r="AE20" s="21">
        <v>0</v>
      </c>
      <c r="AF20" s="22">
        <v>0</v>
      </c>
      <c r="AG20" s="19">
        <v>0</v>
      </c>
      <c r="AH20" s="19">
        <v>0</v>
      </c>
      <c r="AI20" s="33">
        <v>0</v>
      </c>
      <c r="AJ20" s="21">
        <v>0</v>
      </c>
      <c r="AK20" s="20">
        <v>0</v>
      </c>
      <c r="AL20" s="19">
        <v>0</v>
      </c>
      <c r="AM20" s="19">
        <v>0</v>
      </c>
      <c r="AN20" s="19">
        <v>0</v>
      </c>
      <c r="AO20" s="19">
        <v>0</v>
      </c>
      <c r="AP20" s="22">
        <v>0</v>
      </c>
      <c r="AQ20" s="19">
        <v>0</v>
      </c>
      <c r="AR20" s="19">
        <v>0</v>
      </c>
      <c r="AS20" s="33">
        <v>0</v>
      </c>
      <c r="AT20" s="21">
        <v>0</v>
      </c>
      <c r="AU20" s="20">
        <v>0</v>
      </c>
      <c r="AV20" s="19">
        <v>0</v>
      </c>
      <c r="AW20" s="19">
        <v>0</v>
      </c>
      <c r="AX20" s="19">
        <v>0</v>
      </c>
      <c r="AY20" s="19">
        <v>0</v>
      </c>
    </row>
    <row r="21" spans="6:51" x14ac:dyDescent="0.25">
      <c r="F21" s="10"/>
      <c r="G21" s="9"/>
      <c r="H21" s="8"/>
      <c r="I21" s="7" t="s">
        <v>453</v>
      </c>
      <c r="J21" s="22">
        <v>0</v>
      </c>
      <c r="K21" s="19">
        <v>0</v>
      </c>
      <c r="L21" s="19">
        <v>0</v>
      </c>
      <c r="M21" s="33">
        <v>0</v>
      </c>
      <c r="N21" s="21">
        <v>0</v>
      </c>
      <c r="O21" s="22">
        <v>1</v>
      </c>
      <c r="P21" s="19">
        <v>0</v>
      </c>
      <c r="Q21" s="19">
        <v>0</v>
      </c>
      <c r="R21" s="19">
        <v>0</v>
      </c>
      <c r="S21" s="19">
        <v>0</v>
      </c>
      <c r="T21" s="24">
        <v>2</v>
      </c>
      <c r="U21" s="23">
        <v>1.049041748046875E-4</v>
      </c>
      <c r="V21" s="22">
        <v>0</v>
      </c>
      <c r="W21" s="19">
        <v>0</v>
      </c>
      <c r="X21" s="19">
        <v>0</v>
      </c>
      <c r="Y21" s="33">
        <v>0</v>
      </c>
      <c r="Z21" s="21">
        <v>0</v>
      </c>
      <c r="AA21" s="22">
        <v>1</v>
      </c>
      <c r="AB21" s="19">
        <v>0</v>
      </c>
      <c r="AC21" s="19">
        <v>0</v>
      </c>
      <c r="AD21" s="33">
        <v>0</v>
      </c>
      <c r="AE21" s="21">
        <v>0</v>
      </c>
      <c r="AF21" s="22">
        <v>0</v>
      </c>
      <c r="AG21" s="19">
        <v>0</v>
      </c>
      <c r="AH21" s="19">
        <v>0</v>
      </c>
      <c r="AI21" s="33">
        <v>0</v>
      </c>
      <c r="AJ21" s="21">
        <v>0</v>
      </c>
      <c r="AK21" s="20">
        <v>0</v>
      </c>
      <c r="AL21" s="19">
        <v>0</v>
      </c>
      <c r="AM21" s="19">
        <v>0</v>
      </c>
      <c r="AN21" s="19">
        <v>0</v>
      </c>
      <c r="AO21" s="19">
        <v>0</v>
      </c>
      <c r="AP21" s="22">
        <v>0</v>
      </c>
      <c r="AQ21" s="19">
        <v>0</v>
      </c>
      <c r="AR21" s="19">
        <v>0</v>
      </c>
      <c r="AS21" s="33">
        <v>0</v>
      </c>
      <c r="AT21" s="21">
        <v>0</v>
      </c>
      <c r="AU21" s="20">
        <v>0</v>
      </c>
      <c r="AV21" s="19">
        <v>0</v>
      </c>
      <c r="AW21" s="19">
        <v>0</v>
      </c>
      <c r="AX21" s="19">
        <v>0</v>
      </c>
      <c r="AY21" s="19">
        <v>0</v>
      </c>
    </row>
    <row r="22" spans="6:51" x14ac:dyDescent="0.25">
      <c r="F22" s="10"/>
      <c r="G22" s="9"/>
      <c r="H22" s="8"/>
      <c r="I22" s="7" t="s">
        <v>452</v>
      </c>
      <c r="J22" s="22">
        <v>0</v>
      </c>
      <c r="K22" s="19">
        <v>0</v>
      </c>
      <c r="L22" s="19">
        <v>0</v>
      </c>
      <c r="M22" s="33">
        <v>0</v>
      </c>
      <c r="N22" s="21">
        <v>0</v>
      </c>
      <c r="O22" s="22">
        <v>1</v>
      </c>
      <c r="P22" s="19">
        <v>0</v>
      </c>
      <c r="Q22" s="19">
        <v>0</v>
      </c>
      <c r="R22" s="19">
        <v>0</v>
      </c>
      <c r="S22" s="19">
        <v>0</v>
      </c>
      <c r="T22" s="24">
        <v>1</v>
      </c>
      <c r="U22" s="23">
        <v>5.2928924560546882E-5</v>
      </c>
      <c r="V22" s="22">
        <v>0</v>
      </c>
      <c r="W22" s="19">
        <v>0</v>
      </c>
      <c r="X22" s="19">
        <v>0</v>
      </c>
      <c r="Y22" s="33">
        <v>0</v>
      </c>
      <c r="Z22" s="21">
        <v>0</v>
      </c>
      <c r="AA22" s="22">
        <v>1</v>
      </c>
      <c r="AB22" s="19">
        <v>0</v>
      </c>
      <c r="AC22" s="19">
        <v>0</v>
      </c>
      <c r="AD22" s="33">
        <v>0</v>
      </c>
      <c r="AE22" s="21">
        <v>0</v>
      </c>
      <c r="AF22" s="22">
        <v>0</v>
      </c>
      <c r="AG22" s="19">
        <v>0</v>
      </c>
      <c r="AH22" s="19">
        <v>0</v>
      </c>
      <c r="AI22" s="33">
        <v>0</v>
      </c>
      <c r="AJ22" s="21">
        <v>0</v>
      </c>
      <c r="AK22" s="20">
        <v>0</v>
      </c>
      <c r="AL22" s="19">
        <v>0</v>
      </c>
      <c r="AM22" s="19">
        <v>0</v>
      </c>
      <c r="AN22" s="19">
        <v>0</v>
      </c>
      <c r="AO22" s="19">
        <v>0</v>
      </c>
      <c r="AP22" s="22">
        <v>0</v>
      </c>
      <c r="AQ22" s="19">
        <v>0</v>
      </c>
      <c r="AR22" s="19">
        <v>0</v>
      </c>
      <c r="AS22" s="33">
        <v>0</v>
      </c>
      <c r="AT22" s="21">
        <v>0</v>
      </c>
      <c r="AU22" s="20">
        <v>0</v>
      </c>
      <c r="AV22" s="19">
        <v>0</v>
      </c>
      <c r="AW22" s="19">
        <v>0</v>
      </c>
      <c r="AX22" s="19">
        <v>0</v>
      </c>
      <c r="AY22" s="19">
        <v>0</v>
      </c>
    </row>
    <row r="23" spans="6:51" x14ac:dyDescent="0.25">
      <c r="F23" s="10"/>
      <c r="G23" s="9"/>
      <c r="H23" s="8"/>
      <c r="I23" s="7" t="s">
        <v>451</v>
      </c>
      <c r="J23" s="22">
        <v>0</v>
      </c>
      <c r="K23" s="19">
        <v>0</v>
      </c>
      <c r="L23" s="19">
        <v>0</v>
      </c>
      <c r="M23" s="33">
        <v>0</v>
      </c>
      <c r="N23" s="21">
        <v>0</v>
      </c>
      <c r="O23" s="22">
        <v>2</v>
      </c>
      <c r="P23" s="19">
        <v>0</v>
      </c>
      <c r="Q23" s="19">
        <v>0</v>
      </c>
      <c r="R23" s="19">
        <v>0</v>
      </c>
      <c r="S23" s="19">
        <v>0</v>
      </c>
      <c r="T23" s="24">
        <v>5</v>
      </c>
      <c r="U23" s="23">
        <v>1.9998550415039058E-3</v>
      </c>
      <c r="V23" s="22">
        <v>0</v>
      </c>
      <c r="W23" s="19">
        <v>0</v>
      </c>
      <c r="X23" s="19">
        <v>0</v>
      </c>
      <c r="Y23" s="33">
        <v>0</v>
      </c>
      <c r="Z23" s="21">
        <v>0</v>
      </c>
      <c r="AA23" s="22">
        <v>0</v>
      </c>
      <c r="AB23" s="19">
        <v>0</v>
      </c>
      <c r="AC23" s="19">
        <v>0</v>
      </c>
      <c r="AD23" s="33">
        <v>0</v>
      </c>
      <c r="AE23" s="21">
        <v>0</v>
      </c>
      <c r="AF23" s="22">
        <v>0</v>
      </c>
      <c r="AG23" s="19">
        <v>0</v>
      </c>
      <c r="AH23" s="19">
        <v>0</v>
      </c>
      <c r="AI23" s="33">
        <v>0</v>
      </c>
      <c r="AJ23" s="21">
        <v>0</v>
      </c>
      <c r="AK23" s="20">
        <v>0</v>
      </c>
      <c r="AL23" s="19">
        <v>0</v>
      </c>
      <c r="AM23" s="19">
        <v>0</v>
      </c>
      <c r="AN23" s="19">
        <v>0</v>
      </c>
      <c r="AO23" s="19">
        <v>0</v>
      </c>
      <c r="AP23" s="22">
        <v>0</v>
      </c>
      <c r="AQ23" s="19">
        <v>0</v>
      </c>
      <c r="AR23" s="19">
        <v>0</v>
      </c>
      <c r="AS23" s="33">
        <v>0</v>
      </c>
      <c r="AT23" s="21">
        <v>0</v>
      </c>
      <c r="AU23" s="20">
        <v>0</v>
      </c>
      <c r="AV23" s="19">
        <v>0</v>
      </c>
      <c r="AW23" s="19">
        <v>0</v>
      </c>
      <c r="AX23" s="19">
        <v>0</v>
      </c>
      <c r="AY23" s="19">
        <v>0</v>
      </c>
    </row>
    <row r="24" spans="6:51" x14ac:dyDescent="0.25">
      <c r="F24" s="10"/>
      <c r="G24" s="9"/>
      <c r="H24" s="8" t="s">
        <v>450</v>
      </c>
      <c r="I24" s="7"/>
      <c r="J24" s="22">
        <v>0</v>
      </c>
      <c r="K24" s="19">
        <v>0</v>
      </c>
      <c r="L24" s="19">
        <v>0</v>
      </c>
      <c r="M24" s="33">
        <v>0</v>
      </c>
      <c r="N24" s="21">
        <v>0</v>
      </c>
      <c r="O24" s="22">
        <v>5</v>
      </c>
      <c r="P24" s="19">
        <v>0</v>
      </c>
      <c r="Q24" s="19">
        <v>0</v>
      </c>
      <c r="R24" s="19">
        <v>0</v>
      </c>
      <c r="S24" s="19">
        <v>0</v>
      </c>
      <c r="T24" s="24">
        <v>10</v>
      </c>
      <c r="U24" s="23">
        <v>6.21795654296875E-4</v>
      </c>
      <c r="V24" s="22">
        <v>0</v>
      </c>
      <c r="W24" s="19">
        <v>0</v>
      </c>
      <c r="X24" s="19">
        <v>0</v>
      </c>
      <c r="Y24" s="33">
        <v>0</v>
      </c>
      <c r="Z24" s="21">
        <v>0</v>
      </c>
      <c r="AA24" s="22">
        <v>0</v>
      </c>
      <c r="AB24" s="19">
        <v>0</v>
      </c>
      <c r="AC24" s="19">
        <v>0</v>
      </c>
      <c r="AD24" s="33">
        <v>0</v>
      </c>
      <c r="AE24" s="21">
        <v>0</v>
      </c>
      <c r="AF24" s="22">
        <v>0</v>
      </c>
      <c r="AG24" s="19">
        <v>0</v>
      </c>
      <c r="AH24" s="19">
        <v>0</v>
      </c>
      <c r="AI24" s="33">
        <v>0</v>
      </c>
      <c r="AJ24" s="21">
        <v>0</v>
      </c>
      <c r="AK24" s="20">
        <v>0</v>
      </c>
      <c r="AL24" s="19">
        <v>0</v>
      </c>
      <c r="AM24" s="19">
        <v>0</v>
      </c>
      <c r="AN24" s="19">
        <v>0</v>
      </c>
      <c r="AO24" s="19">
        <v>0</v>
      </c>
      <c r="AP24" s="22">
        <v>0</v>
      </c>
      <c r="AQ24" s="19">
        <v>0</v>
      </c>
      <c r="AR24" s="19">
        <v>0</v>
      </c>
      <c r="AS24" s="33">
        <v>0</v>
      </c>
      <c r="AT24" s="21">
        <v>0</v>
      </c>
      <c r="AU24" s="20">
        <v>0</v>
      </c>
      <c r="AV24" s="19">
        <v>0</v>
      </c>
      <c r="AW24" s="19">
        <v>0</v>
      </c>
      <c r="AX24" s="19">
        <v>0</v>
      </c>
      <c r="AY24" s="19">
        <v>0</v>
      </c>
    </row>
    <row r="25" spans="6:51" x14ac:dyDescent="0.25">
      <c r="F25" s="10"/>
      <c r="G25" s="9"/>
      <c r="H25" s="8" t="s">
        <v>449</v>
      </c>
      <c r="I25" s="7"/>
      <c r="J25" s="22">
        <v>0</v>
      </c>
      <c r="K25" s="19">
        <v>0</v>
      </c>
      <c r="L25" s="19">
        <v>0</v>
      </c>
      <c r="M25" s="33">
        <v>0</v>
      </c>
      <c r="N25" s="21">
        <v>0</v>
      </c>
      <c r="O25" s="22">
        <v>0</v>
      </c>
      <c r="P25" s="19">
        <v>0</v>
      </c>
      <c r="Q25" s="19">
        <v>0</v>
      </c>
      <c r="R25" s="19">
        <v>0</v>
      </c>
      <c r="S25" s="19">
        <v>0</v>
      </c>
      <c r="T25" s="24">
        <v>0</v>
      </c>
      <c r="U25" s="23">
        <v>0</v>
      </c>
      <c r="V25" s="22">
        <v>0</v>
      </c>
      <c r="W25" s="19">
        <v>0</v>
      </c>
      <c r="X25" s="19">
        <v>0</v>
      </c>
      <c r="Y25" s="33">
        <v>0</v>
      </c>
      <c r="Z25" s="21">
        <v>0</v>
      </c>
      <c r="AA25" s="22">
        <v>0</v>
      </c>
      <c r="AB25" s="19">
        <v>0</v>
      </c>
      <c r="AC25" s="19">
        <v>0</v>
      </c>
      <c r="AD25" s="33">
        <v>0</v>
      </c>
      <c r="AE25" s="21">
        <v>0</v>
      </c>
      <c r="AF25" s="22">
        <v>1</v>
      </c>
      <c r="AG25" s="19">
        <v>0</v>
      </c>
      <c r="AH25" s="19">
        <v>0</v>
      </c>
      <c r="AI25" s="33">
        <v>0</v>
      </c>
      <c r="AJ25" s="21">
        <v>0</v>
      </c>
      <c r="AK25" s="20">
        <v>0</v>
      </c>
      <c r="AL25" s="19">
        <v>0</v>
      </c>
      <c r="AM25" s="19">
        <v>0</v>
      </c>
      <c r="AN25" s="19">
        <v>0</v>
      </c>
      <c r="AO25" s="19">
        <v>0</v>
      </c>
      <c r="AP25" s="22">
        <v>0</v>
      </c>
      <c r="AQ25" s="19">
        <v>0</v>
      </c>
      <c r="AR25" s="19">
        <v>0</v>
      </c>
      <c r="AS25" s="33">
        <v>0</v>
      </c>
      <c r="AT25" s="21">
        <v>0</v>
      </c>
      <c r="AU25" s="20">
        <v>0</v>
      </c>
      <c r="AV25" s="19">
        <v>0</v>
      </c>
      <c r="AW25" s="19">
        <v>0</v>
      </c>
      <c r="AX25" s="19">
        <v>0</v>
      </c>
      <c r="AY25" s="19">
        <v>0</v>
      </c>
    </row>
    <row r="26" spans="6:51" x14ac:dyDescent="0.25">
      <c r="F26" s="10"/>
      <c r="G26" s="9"/>
      <c r="H26" s="8"/>
      <c r="I26" s="7" t="s">
        <v>445</v>
      </c>
      <c r="J26" s="22">
        <v>0</v>
      </c>
      <c r="K26" s="19">
        <v>0</v>
      </c>
      <c r="L26" s="19">
        <v>0</v>
      </c>
      <c r="M26" s="33">
        <v>0</v>
      </c>
      <c r="N26" s="21">
        <v>0</v>
      </c>
      <c r="O26" s="22">
        <v>2</v>
      </c>
      <c r="P26" s="19">
        <v>0</v>
      </c>
      <c r="Q26" s="19">
        <v>0</v>
      </c>
      <c r="R26" s="19">
        <v>0</v>
      </c>
      <c r="S26" s="19">
        <v>0</v>
      </c>
      <c r="T26" s="24">
        <v>4</v>
      </c>
      <c r="U26" s="23">
        <v>2.8657913208007813E-4</v>
      </c>
      <c r="V26" s="22">
        <v>0</v>
      </c>
      <c r="W26" s="19">
        <v>0</v>
      </c>
      <c r="X26" s="19">
        <v>0</v>
      </c>
      <c r="Y26" s="33">
        <v>0</v>
      </c>
      <c r="Z26" s="21">
        <v>0</v>
      </c>
      <c r="AA26" s="22">
        <v>0</v>
      </c>
      <c r="AB26" s="19">
        <v>0</v>
      </c>
      <c r="AC26" s="19">
        <v>0</v>
      </c>
      <c r="AD26" s="33">
        <v>0</v>
      </c>
      <c r="AE26" s="21">
        <v>0</v>
      </c>
      <c r="AF26" s="22">
        <v>0</v>
      </c>
      <c r="AG26" s="19">
        <v>0</v>
      </c>
      <c r="AH26" s="19">
        <v>0</v>
      </c>
      <c r="AI26" s="33">
        <v>0</v>
      </c>
      <c r="AJ26" s="21">
        <v>0</v>
      </c>
      <c r="AK26" s="20">
        <v>0</v>
      </c>
      <c r="AL26" s="19">
        <v>0</v>
      </c>
      <c r="AM26" s="19">
        <v>0</v>
      </c>
      <c r="AN26" s="19">
        <v>0</v>
      </c>
      <c r="AO26" s="19">
        <v>0</v>
      </c>
      <c r="AP26" s="22">
        <v>0</v>
      </c>
      <c r="AQ26" s="19">
        <v>0</v>
      </c>
      <c r="AR26" s="19">
        <v>0</v>
      </c>
      <c r="AS26" s="33">
        <v>0</v>
      </c>
      <c r="AT26" s="21">
        <v>0</v>
      </c>
      <c r="AU26" s="20">
        <v>0</v>
      </c>
      <c r="AV26" s="19">
        <v>0</v>
      </c>
      <c r="AW26" s="19">
        <v>0</v>
      </c>
      <c r="AX26" s="19">
        <v>0</v>
      </c>
      <c r="AY26" s="19">
        <v>0</v>
      </c>
    </row>
    <row r="27" spans="6:51" x14ac:dyDescent="0.25">
      <c r="F27" s="10"/>
      <c r="G27" s="9"/>
      <c r="H27" s="8" t="s">
        <v>448</v>
      </c>
      <c r="I27" s="7"/>
      <c r="J27" s="22">
        <v>0</v>
      </c>
      <c r="K27" s="19">
        <v>0</v>
      </c>
      <c r="L27" s="19">
        <v>0</v>
      </c>
      <c r="M27" s="33">
        <v>0</v>
      </c>
      <c r="N27" s="21">
        <v>0</v>
      </c>
      <c r="O27" s="22">
        <v>5</v>
      </c>
      <c r="P27" s="19">
        <v>0</v>
      </c>
      <c r="Q27" s="19">
        <v>0</v>
      </c>
      <c r="R27" s="19">
        <v>0</v>
      </c>
      <c r="S27" s="19">
        <v>0</v>
      </c>
      <c r="T27" s="24">
        <v>5</v>
      </c>
      <c r="U27" s="23">
        <v>2.4166107177734379E-3</v>
      </c>
      <c r="V27" s="22">
        <v>0</v>
      </c>
      <c r="W27" s="19">
        <v>0</v>
      </c>
      <c r="X27" s="19">
        <v>0</v>
      </c>
      <c r="Y27" s="33">
        <v>0</v>
      </c>
      <c r="Z27" s="21">
        <v>0</v>
      </c>
      <c r="AA27" s="22">
        <v>1</v>
      </c>
      <c r="AB27" s="19">
        <v>0</v>
      </c>
      <c r="AC27" s="19">
        <v>0</v>
      </c>
      <c r="AD27" s="33">
        <v>0</v>
      </c>
      <c r="AE27" s="21">
        <v>0</v>
      </c>
      <c r="AF27" s="22">
        <v>0</v>
      </c>
      <c r="AG27" s="19">
        <v>0</v>
      </c>
      <c r="AH27" s="19">
        <v>0</v>
      </c>
      <c r="AI27" s="33">
        <v>0</v>
      </c>
      <c r="AJ27" s="21">
        <v>0</v>
      </c>
      <c r="AK27" s="20">
        <v>0</v>
      </c>
      <c r="AL27" s="19">
        <v>0</v>
      </c>
      <c r="AM27" s="19">
        <v>0</v>
      </c>
      <c r="AN27" s="19">
        <v>0</v>
      </c>
      <c r="AO27" s="19">
        <v>0</v>
      </c>
      <c r="AP27" s="22">
        <v>0</v>
      </c>
      <c r="AQ27" s="19">
        <v>0</v>
      </c>
      <c r="AR27" s="19">
        <v>0</v>
      </c>
      <c r="AS27" s="33">
        <v>0</v>
      </c>
      <c r="AT27" s="21">
        <v>0</v>
      </c>
      <c r="AU27" s="20">
        <v>0</v>
      </c>
      <c r="AV27" s="19">
        <v>0</v>
      </c>
      <c r="AW27" s="19">
        <v>0</v>
      </c>
      <c r="AX27" s="19">
        <v>0</v>
      </c>
      <c r="AY27" s="19">
        <v>0</v>
      </c>
    </row>
    <row r="28" spans="6:51" x14ac:dyDescent="0.25">
      <c r="F28" s="10"/>
      <c r="G28" s="9"/>
      <c r="H28" s="8"/>
      <c r="I28" s="7" t="s">
        <v>447</v>
      </c>
      <c r="J28" s="22">
        <v>4</v>
      </c>
      <c r="K28" s="19">
        <v>0</v>
      </c>
      <c r="L28" s="19">
        <v>0</v>
      </c>
      <c r="M28" s="33">
        <v>0</v>
      </c>
      <c r="N28" s="21">
        <v>0</v>
      </c>
      <c r="O28" s="22">
        <v>0</v>
      </c>
      <c r="P28" s="19">
        <v>0</v>
      </c>
      <c r="Q28" s="19">
        <v>0</v>
      </c>
      <c r="R28" s="19">
        <v>0</v>
      </c>
      <c r="S28" s="19">
        <v>0</v>
      </c>
      <c r="T28" s="24">
        <v>0</v>
      </c>
      <c r="U28" s="23">
        <v>0</v>
      </c>
      <c r="V28" s="22">
        <v>0</v>
      </c>
      <c r="W28" s="19">
        <v>0</v>
      </c>
      <c r="X28" s="19">
        <v>0</v>
      </c>
      <c r="Y28" s="33">
        <v>0</v>
      </c>
      <c r="Z28" s="21">
        <v>0</v>
      </c>
      <c r="AA28" s="22">
        <v>0</v>
      </c>
      <c r="AB28" s="19">
        <v>0</v>
      </c>
      <c r="AC28" s="19">
        <v>0</v>
      </c>
      <c r="AD28" s="33">
        <v>0</v>
      </c>
      <c r="AE28" s="21">
        <v>0</v>
      </c>
      <c r="AF28" s="22">
        <v>0</v>
      </c>
      <c r="AG28" s="19">
        <v>0</v>
      </c>
      <c r="AH28" s="19">
        <v>0</v>
      </c>
      <c r="AI28" s="33">
        <v>0</v>
      </c>
      <c r="AJ28" s="21">
        <v>0</v>
      </c>
      <c r="AK28" s="20">
        <v>0</v>
      </c>
      <c r="AL28" s="19">
        <v>0</v>
      </c>
      <c r="AM28" s="19">
        <v>0</v>
      </c>
      <c r="AN28" s="19">
        <v>0</v>
      </c>
      <c r="AO28" s="19">
        <v>0</v>
      </c>
      <c r="AP28" s="22">
        <v>0</v>
      </c>
      <c r="AQ28" s="19">
        <v>0</v>
      </c>
      <c r="AR28" s="19">
        <v>0</v>
      </c>
      <c r="AS28" s="33">
        <v>0</v>
      </c>
      <c r="AT28" s="21">
        <v>0</v>
      </c>
      <c r="AU28" s="20">
        <v>0</v>
      </c>
      <c r="AV28" s="19">
        <v>0</v>
      </c>
      <c r="AW28" s="19">
        <v>0</v>
      </c>
      <c r="AX28" s="19">
        <v>0</v>
      </c>
      <c r="AY28" s="19">
        <v>0</v>
      </c>
    </row>
    <row r="29" spans="6:51" x14ac:dyDescent="0.25">
      <c r="F29" s="10"/>
      <c r="G29" s="9"/>
      <c r="H29" s="8" t="s">
        <v>446</v>
      </c>
      <c r="I29" s="7"/>
      <c r="J29" s="22">
        <v>0</v>
      </c>
      <c r="K29" s="19">
        <v>0</v>
      </c>
      <c r="L29" s="19">
        <v>0</v>
      </c>
      <c r="M29" s="33">
        <v>0</v>
      </c>
      <c r="N29" s="21">
        <v>0</v>
      </c>
      <c r="O29" s="22">
        <v>0</v>
      </c>
      <c r="P29" s="19">
        <v>0</v>
      </c>
      <c r="Q29" s="19">
        <v>0</v>
      </c>
      <c r="R29" s="19">
        <v>0</v>
      </c>
      <c r="S29" s="19">
        <v>0</v>
      </c>
      <c r="T29" s="24">
        <v>0</v>
      </c>
      <c r="U29" s="23">
        <v>0</v>
      </c>
      <c r="V29" s="22">
        <v>0</v>
      </c>
      <c r="W29" s="19">
        <v>0</v>
      </c>
      <c r="X29" s="19">
        <v>0</v>
      </c>
      <c r="Y29" s="33">
        <v>0</v>
      </c>
      <c r="Z29" s="21">
        <v>0</v>
      </c>
      <c r="AA29" s="22">
        <v>0</v>
      </c>
      <c r="AB29" s="19">
        <v>0</v>
      </c>
      <c r="AC29" s="19">
        <v>0</v>
      </c>
      <c r="AD29" s="33">
        <v>0</v>
      </c>
      <c r="AE29" s="21">
        <v>0</v>
      </c>
      <c r="AF29" s="22">
        <v>1</v>
      </c>
      <c r="AG29" s="19">
        <v>0</v>
      </c>
      <c r="AH29" s="19">
        <v>0</v>
      </c>
      <c r="AI29" s="33">
        <v>0</v>
      </c>
      <c r="AJ29" s="21">
        <v>0</v>
      </c>
      <c r="AK29" s="20">
        <v>0</v>
      </c>
      <c r="AL29" s="19">
        <v>0</v>
      </c>
      <c r="AM29" s="19">
        <v>0</v>
      </c>
      <c r="AN29" s="19">
        <v>0</v>
      </c>
      <c r="AO29" s="19">
        <v>0</v>
      </c>
      <c r="AP29" s="22">
        <v>0</v>
      </c>
      <c r="AQ29" s="19">
        <v>0</v>
      </c>
      <c r="AR29" s="19">
        <v>0</v>
      </c>
      <c r="AS29" s="33">
        <v>0</v>
      </c>
      <c r="AT29" s="21">
        <v>0</v>
      </c>
      <c r="AU29" s="20">
        <v>0</v>
      </c>
      <c r="AV29" s="19">
        <v>0</v>
      </c>
      <c r="AW29" s="19">
        <v>0</v>
      </c>
      <c r="AX29" s="19">
        <v>0</v>
      </c>
      <c r="AY29" s="19">
        <v>0</v>
      </c>
    </row>
    <row r="30" spans="6:51" x14ac:dyDescent="0.25">
      <c r="F30" s="10"/>
      <c r="G30" s="9"/>
      <c r="H30" s="8"/>
      <c r="I30" s="7" t="s">
        <v>445</v>
      </c>
      <c r="J30" s="22">
        <v>0</v>
      </c>
      <c r="K30" s="19">
        <v>0</v>
      </c>
      <c r="L30" s="19">
        <v>0</v>
      </c>
      <c r="M30" s="33">
        <v>0</v>
      </c>
      <c r="N30" s="21">
        <v>0</v>
      </c>
      <c r="O30" s="22">
        <v>0</v>
      </c>
      <c r="P30" s="19">
        <v>0</v>
      </c>
      <c r="Q30" s="19">
        <v>0</v>
      </c>
      <c r="R30" s="19">
        <v>0</v>
      </c>
      <c r="S30" s="19">
        <v>0</v>
      </c>
      <c r="T30" s="24">
        <v>0</v>
      </c>
      <c r="U30" s="23">
        <v>0</v>
      </c>
      <c r="V30" s="22">
        <v>0</v>
      </c>
      <c r="W30" s="19">
        <v>0</v>
      </c>
      <c r="X30" s="19">
        <v>0</v>
      </c>
      <c r="Y30" s="33">
        <v>0</v>
      </c>
      <c r="Z30" s="21">
        <v>0</v>
      </c>
      <c r="AA30" s="22">
        <v>0</v>
      </c>
      <c r="AB30" s="19">
        <v>0</v>
      </c>
      <c r="AC30" s="19">
        <v>0</v>
      </c>
      <c r="AD30" s="33">
        <v>0</v>
      </c>
      <c r="AE30" s="21">
        <v>0</v>
      </c>
      <c r="AF30" s="22">
        <v>0</v>
      </c>
      <c r="AG30" s="19">
        <v>0</v>
      </c>
      <c r="AH30" s="19">
        <v>0</v>
      </c>
      <c r="AI30" s="33">
        <v>0</v>
      </c>
      <c r="AJ30" s="21">
        <v>0</v>
      </c>
      <c r="AK30" s="20">
        <v>0</v>
      </c>
      <c r="AL30" s="19">
        <v>0</v>
      </c>
      <c r="AM30" s="19">
        <v>0</v>
      </c>
      <c r="AN30" s="19">
        <v>0</v>
      </c>
      <c r="AO30" s="19">
        <v>0</v>
      </c>
      <c r="AP30" s="22">
        <v>1</v>
      </c>
      <c r="AQ30" s="19">
        <v>0</v>
      </c>
      <c r="AR30" s="19">
        <v>0</v>
      </c>
      <c r="AS30" s="33">
        <v>0</v>
      </c>
      <c r="AT30" s="21">
        <v>0</v>
      </c>
      <c r="AU30" s="20">
        <v>0</v>
      </c>
      <c r="AV30" s="19">
        <v>0</v>
      </c>
      <c r="AW30" s="19">
        <v>0</v>
      </c>
      <c r="AX30" s="19">
        <v>0</v>
      </c>
      <c r="AY30" s="19">
        <v>0</v>
      </c>
    </row>
    <row r="31" spans="6:51" x14ac:dyDescent="0.25">
      <c r="F31" s="10"/>
      <c r="G31" s="9" t="s">
        <v>444</v>
      </c>
      <c r="H31" s="8"/>
      <c r="I31" s="7"/>
      <c r="J31" s="22">
        <v>0</v>
      </c>
      <c r="K31" s="19">
        <v>0</v>
      </c>
      <c r="L31" s="19">
        <v>0</v>
      </c>
      <c r="M31" s="33">
        <v>0</v>
      </c>
      <c r="N31" s="21">
        <v>0</v>
      </c>
      <c r="O31" s="22">
        <v>0</v>
      </c>
      <c r="P31" s="19">
        <v>0</v>
      </c>
      <c r="Q31" s="19">
        <v>0</v>
      </c>
      <c r="R31" s="19">
        <v>0</v>
      </c>
      <c r="S31" s="19">
        <v>0</v>
      </c>
      <c r="T31" s="24">
        <v>0</v>
      </c>
      <c r="U31" s="23">
        <v>0</v>
      </c>
      <c r="V31" s="22">
        <v>0</v>
      </c>
      <c r="W31" s="19">
        <v>0</v>
      </c>
      <c r="X31" s="19">
        <v>0</v>
      </c>
      <c r="Y31" s="33">
        <v>0</v>
      </c>
      <c r="Z31" s="21">
        <v>0</v>
      </c>
      <c r="AA31" s="22">
        <v>0</v>
      </c>
      <c r="AB31" s="19">
        <v>0</v>
      </c>
      <c r="AC31" s="19">
        <v>0</v>
      </c>
      <c r="AD31" s="33">
        <v>0</v>
      </c>
      <c r="AE31" s="21">
        <v>0</v>
      </c>
      <c r="AF31" s="22">
        <v>0</v>
      </c>
      <c r="AG31" s="19">
        <v>0</v>
      </c>
      <c r="AH31" s="19">
        <v>0</v>
      </c>
      <c r="AI31" s="33">
        <v>0</v>
      </c>
      <c r="AJ31" s="21">
        <v>0</v>
      </c>
      <c r="AK31" s="20">
        <v>0</v>
      </c>
      <c r="AL31" s="19">
        <v>0</v>
      </c>
      <c r="AM31" s="19">
        <v>0</v>
      </c>
      <c r="AN31" s="19">
        <v>0</v>
      </c>
      <c r="AO31" s="19">
        <v>0</v>
      </c>
      <c r="AP31" s="22">
        <v>0</v>
      </c>
      <c r="AQ31" s="19">
        <v>0</v>
      </c>
      <c r="AR31" s="19">
        <v>0</v>
      </c>
      <c r="AS31" s="33">
        <v>0</v>
      </c>
      <c r="AT31" s="21">
        <v>0</v>
      </c>
      <c r="AU31" s="20">
        <v>0</v>
      </c>
      <c r="AV31" s="19">
        <v>0</v>
      </c>
      <c r="AW31" s="19">
        <v>0</v>
      </c>
      <c r="AX31" s="19">
        <v>0</v>
      </c>
      <c r="AY31" s="19">
        <v>0</v>
      </c>
    </row>
    <row r="32" spans="6:51" x14ac:dyDescent="0.25">
      <c r="F32" s="10"/>
      <c r="G32" s="9" t="s">
        <v>443</v>
      </c>
      <c r="H32" s="8"/>
      <c r="I32" s="7"/>
      <c r="J32" s="22">
        <v>0</v>
      </c>
      <c r="K32" s="19">
        <v>0</v>
      </c>
      <c r="L32" s="19">
        <v>0</v>
      </c>
      <c r="M32" s="33">
        <v>0</v>
      </c>
      <c r="N32" s="21">
        <v>0</v>
      </c>
      <c r="O32" s="22">
        <v>0</v>
      </c>
      <c r="P32" s="19">
        <v>0</v>
      </c>
      <c r="Q32" s="19">
        <v>0</v>
      </c>
      <c r="R32" s="19">
        <v>0</v>
      </c>
      <c r="S32" s="19">
        <v>0</v>
      </c>
      <c r="T32" s="24">
        <v>0</v>
      </c>
      <c r="U32" s="23">
        <v>0</v>
      </c>
      <c r="V32" s="22">
        <v>0</v>
      </c>
      <c r="W32" s="19">
        <v>0</v>
      </c>
      <c r="X32" s="19">
        <v>0</v>
      </c>
      <c r="Y32" s="33">
        <v>0</v>
      </c>
      <c r="Z32" s="21">
        <v>0</v>
      </c>
      <c r="AA32" s="22">
        <v>0</v>
      </c>
      <c r="AB32" s="19">
        <v>0</v>
      </c>
      <c r="AC32" s="19">
        <v>0</v>
      </c>
      <c r="AD32" s="33">
        <v>0</v>
      </c>
      <c r="AE32" s="21">
        <v>0</v>
      </c>
      <c r="AF32" s="22">
        <v>2</v>
      </c>
      <c r="AG32" s="19">
        <v>0</v>
      </c>
      <c r="AH32" s="19">
        <v>0</v>
      </c>
      <c r="AI32" s="33">
        <v>0</v>
      </c>
      <c r="AJ32" s="21">
        <v>0</v>
      </c>
      <c r="AK32" s="20">
        <v>9</v>
      </c>
      <c r="AL32" s="19">
        <v>0</v>
      </c>
      <c r="AM32" s="19">
        <v>1</v>
      </c>
      <c r="AN32" s="19">
        <v>0</v>
      </c>
      <c r="AO32" s="19">
        <v>0</v>
      </c>
      <c r="AP32" s="22">
        <v>1</v>
      </c>
      <c r="AQ32" s="19">
        <v>0</v>
      </c>
      <c r="AR32" s="19">
        <v>0</v>
      </c>
      <c r="AS32" s="33">
        <v>0</v>
      </c>
      <c r="AT32" s="21">
        <v>0</v>
      </c>
      <c r="AU32" s="20">
        <v>2</v>
      </c>
      <c r="AV32" s="19">
        <v>0</v>
      </c>
      <c r="AW32" s="19">
        <v>0</v>
      </c>
      <c r="AX32" s="19">
        <v>0</v>
      </c>
      <c r="AY32" s="19">
        <v>0</v>
      </c>
    </row>
    <row r="33" spans="6:51" x14ac:dyDescent="0.25">
      <c r="F33" s="10"/>
      <c r="G33" s="9"/>
      <c r="H33" s="8" t="s">
        <v>442</v>
      </c>
      <c r="I33" s="7"/>
      <c r="J33" s="22">
        <v>0</v>
      </c>
      <c r="K33" s="19">
        <v>0</v>
      </c>
      <c r="L33" s="19">
        <v>0</v>
      </c>
      <c r="M33" s="33">
        <v>0</v>
      </c>
      <c r="N33" s="21">
        <v>0</v>
      </c>
      <c r="O33" s="22">
        <v>0</v>
      </c>
      <c r="P33" s="19">
        <v>0</v>
      </c>
      <c r="Q33" s="19">
        <v>0</v>
      </c>
      <c r="R33" s="19">
        <v>0</v>
      </c>
      <c r="S33" s="19">
        <v>0</v>
      </c>
      <c r="T33" s="24">
        <v>0</v>
      </c>
      <c r="U33" s="23">
        <v>0</v>
      </c>
      <c r="V33" s="22">
        <v>0</v>
      </c>
      <c r="W33" s="19">
        <v>0</v>
      </c>
      <c r="X33" s="19">
        <v>0</v>
      </c>
      <c r="Y33" s="33">
        <v>0</v>
      </c>
      <c r="Z33" s="21">
        <v>0</v>
      </c>
      <c r="AA33" s="22">
        <v>0</v>
      </c>
      <c r="AB33" s="19">
        <v>0</v>
      </c>
      <c r="AC33" s="19">
        <v>0</v>
      </c>
      <c r="AD33" s="33">
        <v>0</v>
      </c>
      <c r="AE33" s="21">
        <v>0</v>
      </c>
      <c r="AF33" s="22">
        <v>0</v>
      </c>
      <c r="AG33" s="19">
        <v>0</v>
      </c>
      <c r="AH33" s="19">
        <v>0</v>
      </c>
      <c r="AI33" s="33">
        <v>0</v>
      </c>
      <c r="AJ33" s="21">
        <v>0</v>
      </c>
      <c r="AK33" s="20">
        <v>0</v>
      </c>
      <c r="AL33" s="19">
        <v>0</v>
      </c>
      <c r="AM33" s="19">
        <v>0</v>
      </c>
      <c r="AN33" s="19">
        <v>0</v>
      </c>
      <c r="AO33" s="19">
        <v>0</v>
      </c>
      <c r="AP33" s="22">
        <v>0</v>
      </c>
      <c r="AQ33" s="19">
        <v>0</v>
      </c>
      <c r="AR33" s="19">
        <v>0</v>
      </c>
      <c r="AS33" s="33">
        <v>0</v>
      </c>
      <c r="AT33" s="21">
        <v>0</v>
      </c>
      <c r="AU33" s="20">
        <v>0</v>
      </c>
      <c r="AV33" s="19">
        <v>0</v>
      </c>
      <c r="AW33" s="19">
        <v>0</v>
      </c>
      <c r="AX33" s="19">
        <v>0</v>
      </c>
      <c r="AY33" s="19">
        <v>0</v>
      </c>
    </row>
    <row r="34" spans="6:51" x14ac:dyDescent="0.25">
      <c r="F34" s="10"/>
      <c r="G34" s="9"/>
      <c r="H34" s="8" t="s">
        <v>441</v>
      </c>
      <c r="I34" s="7"/>
      <c r="J34" s="22">
        <v>0</v>
      </c>
      <c r="K34" s="19">
        <v>0</v>
      </c>
      <c r="L34" s="19">
        <v>0</v>
      </c>
      <c r="M34" s="33">
        <v>0</v>
      </c>
      <c r="N34" s="21">
        <v>0</v>
      </c>
      <c r="O34" s="22">
        <v>0</v>
      </c>
      <c r="P34" s="19">
        <v>0</v>
      </c>
      <c r="Q34" s="19">
        <v>0</v>
      </c>
      <c r="R34" s="19">
        <v>0</v>
      </c>
      <c r="S34" s="19">
        <v>0</v>
      </c>
      <c r="T34" s="24">
        <v>0</v>
      </c>
      <c r="U34" s="23">
        <v>0</v>
      </c>
      <c r="V34" s="22">
        <v>0</v>
      </c>
      <c r="W34" s="19">
        <v>0</v>
      </c>
      <c r="X34" s="19">
        <v>0</v>
      </c>
      <c r="Y34" s="33">
        <v>0</v>
      </c>
      <c r="Z34" s="21">
        <v>0</v>
      </c>
      <c r="AA34" s="22">
        <v>0</v>
      </c>
      <c r="AB34" s="19">
        <v>0</v>
      </c>
      <c r="AC34" s="19">
        <v>0</v>
      </c>
      <c r="AD34" s="33">
        <v>0</v>
      </c>
      <c r="AE34" s="21">
        <v>0</v>
      </c>
      <c r="AF34" s="22">
        <v>0</v>
      </c>
      <c r="AG34" s="19">
        <v>0</v>
      </c>
      <c r="AH34" s="19">
        <v>0</v>
      </c>
      <c r="AI34" s="33">
        <v>0</v>
      </c>
      <c r="AJ34" s="21">
        <v>0</v>
      </c>
      <c r="AK34" s="20">
        <v>0</v>
      </c>
      <c r="AL34" s="19">
        <v>0</v>
      </c>
      <c r="AM34" s="19">
        <v>0</v>
      </c>
      <c r="AN34" s="19">
        <v>0</v>
      </c>
      <c r="AO34" s="19">
        <v>0</v>
      </c>
      <c r="AP34" s="22">
        <v>0</v>
      </c>
      <c r="AQ34" s="19">
        <v>0</v>
      </c>
      <c r="AR34" s="19">
        <v>0</v>
      </c>
      <c r="AS34" s="33">
        <v>0</v>
      </c>
      <c r="AT34" s="21">
        <v>0</v>
      </c>
      <c r="AU34" s="20">
        <v>0</v>
      </c>
      <c r="AV34" s="19">
        <v>0</v>
      </c>
      <c r="AW34" s="19">
        <v>0</v>
      </c>
      <c r="AX34" s="19">
        <v>0</v>
      </c>
      <c r="AY34" s="19">
        <v>0</v>
      </c>
    </row>
    <row r="35" spans="6:51" x14ac:dyDescent="0.25">
      <c r="F35" s="10"/>
      <c r="G35" s="9"/>
      <c r="H35" s="8" t="s">
        <v>440</v>
      </c>
      <c r="I35" s="7"/>
      <c r="J35" s="22">
        <v>0</v>
      </c>
      <c r="K35" s="19">
        <v>0</v>
      </c>
      <c r="L35" s="19">
        <v>0</v>
      </c>
      <c r="M35" s="33">
        <v>0</v>
      </c>
      <c r="N35" s="21">
        <v>0</v>
      </c>
      <c r="O35" s="22">
        <v>0</v>
      </c>
      <c r="P35" s="19">
        <v>0</v>
      </c>
      <c r="Q35" s="19">
        <v>0</v>
      </c>
      <c r="R35" s="19">
        <v>0</v>
      </c>
      <c r="S35" s="19">
        <v>0</v>
      </c>
      <c r="T35" s="24">
        <v>0</v>
      </c>
      <c r="U35" s="23">
        <v>0</v>
      </c>
      <c r="V35" s="22">
        <v>0</v>
      </c>
      <c r="W35" s="19">
        <v>0</v>
      </c>
      <c r="X35" s="19">
        <v>0</v>
      </c>
      <c r="Y35" s="33">
        <v>0</v>
      </c>
      <c r="Z35" s="21">
        <v>0</v>
      </c>
      <c r="AA35" s="22">
        <v>0</v>
      </c>
      <c r="AB35" s="19">
        <v>0</v>
      </c>
      <c r="AC35" s="19">
        <v>0</v>
      </c>
      <c r="AD35" s="33">
        <v>0</v>
      </c>
      <c r="AE35" s="21">
        <v>0</v>
      </c>
      <c r="AF35" s="22">
        <v>0</v>
      </c>
      <c r="AG35" s="19">
        <v>0</v>
      </c>
      <c r="AH35" s="19">
        <v>0</v>
      </c>
      <c r="AI35" s="33">
        <v>0</v>
      </c>
      <c r="AJ35" s="21">
        <v>0</v>
      </c>
      <c r="AK35" s="20">
        <v>0</v>
      </c>
      <c r="AL35" s="19">
        <v>0</v>
      </c>
      <c r="AM35" s="19">
        <v>0</v>
      </c>
      <c r="AN35" s="19">
        <v>0</v>
      </c>
      <c r="AO35" s="19">
        <v>0</v>
      </c>
      <c r="AP35" s="22">
        <v>0</v>
      </c>
      <c r="AQ35" s="19">
        <v>0</v>
      </c>
      <c r="AR35" s="19">
        <v>0</v>
      </c>
      <c r="AS35" s="33">
        <v>0</v>
      </c>
      <c r="AT35" s="21">
        <v>0</v>
      </c>
      <c r="AU35" s="20">
        <v>0</v>
      </c>
      <c r="AV35" s="19">
        <v>0</v>
      </c>
      <c r="AW35" s="19">
        <v>0</v>
      </c>
      <c r="AX35" s="19">
        <v>0</v>
      </c>
      <c r="AY35" s="19">
        <v>0</v>
      </c>
    </row>
    <row r="36" spans="6:51" x14ac:dyDescent="0.25">
      <c r="F36" s="10"/>
      <c r="G36" s="9"/>
      <c r="H36" s="8" t="s">
        <v>439</v>
      </c>
      <c r="I36" s="7"/>
      <c r="J36" s="22">
        <v>0</v>
      </c>
      <c r="K36" s="19">
        <v>0</v>
      </c>
      <c r="L36" s="19">
        <v>0</v>
      </c>
      <c r="M36" s="33">
        <v>0</v>
      </c>
      <c r="N36" s="21">
        <v>0</v>
      </c>
      <c r="O36" s="22">
        <v>0</v>
      </c>
      <c r="P36" s="19">
        <v>0</v>
      </c>
      <c r="Q36" s="19">
        <v>0</v>
      </c>
      <c r="R36" s="19">
        <v>0</v>
      </c>
      <c r="S36" s="19">
        <v>0</v>
      </c>
      <c r="T36" s="24">
        <v>0</v>
      </c>
      <c r="U36" s="23">
        <v>0</v>
      </c>
      <c r="V36" s="22">
        <v>0</v>
      </c>
      <c r="W36" s="19">
        <v>0</v>
      </c>
      <c r="X36" s="19">
        <v>0</v>
      </c>
      <c r="Y36" s="33">
        <v>0</v>
      </c>
      <c r="Z36" s="21">
        <v>0</v>
      </c>
      <c r="AA36" s="22">
        <v>0</v>
      </c>
      <c r="AB36" s="19">
        <v>0</v>
      </c>
      <c r="AC36" s="19">
        <v>0</v>
      </c>
      <c r="AD36" s="33">
        <v>0</v>
      </c>
      <c r="AE36" s="21">
        <v>0</v>
      </c>
      <c r="AF36" s="22">
        <v>2</v>
      </c>
      <c r="AG36" s="19">
        <v>0</v>
      </c>
      <c r="AH36" s="19">
        <v>0</v>
      </c>
      <c r="AI36" s="33">
        <v>0</v>
      </c>
      <c r="AJ36" s="21">
        <v>0</v>
      </c>
      <c r="AK36" s="20">
        <v>0</v>
      </c>
      <c r="AL36" s="19">
        <v>0</v>
      </c>
      <c r="AM36" s="19">
        <v>0</v>
      </c>
      <c r="AN36" s="19">
        <v>0</v>
      </c>
      <c r="AO36" s="19">
        <v>0</v>
      </c>
      <c r="AP36" s="22">
        <v>0</v>
      </c>
      <c r="AQ36" s="19">
        <v>0</v>
      </c>
      <c r="AR36" s="19">
        <v>0</v>
      </c>
      <c r="AS36" s="33">
        <v>0</v>
      </c>
      <c r="AT36" s="21">
        <v>0</v>
      </c>
      <c r="AU36" s="20">
        <v>0</v>
      </c>
      <c r="AV36" s="19">
        <v>0</v>
      </c>
      <c r="AW36" s="19">
        <v>0</v>
      </c>
      <c r="AX36" s="19">
        <v>0</v>
      </c>
      <c r="AY36" s="19">
        <v>0</v>
      </c>
    </row>
    <row r="37" spans="6:51" x14ac:dyDescent="0.25">
      <c r="F37" s="10"/>
      <c r="G37" s="9"/>
      <c r="H37" s="8"/>
      <c r="I37" s="7" t="s">
        <v>438</v>
      </c>
      <c r="J37" s="22">
        <v>0</v>
      </c>
      <c r="K37" s="19">
        <v>0</v>
      </c>
      <c r="L37" s="19">
        <v>0</v>
      </c>
      <c r="M37" s="33">
        <v>0</v>
      </c>
      <c r="N37" s="21">
        <v>0</v>
      </c>
      <c r="O37" s="22">
        <v>3</v>
      </c>
      <c r="P37" s="19">
        <v>0</v>
      </c>
      <c r="Q37" s="19">
        <v>0</v>
      </c>
      <c r="R37" s="19">
        <v>0</v>
      </c>
      <c r="S37" s="19">
        <v>0</v>
      </c>
      <c r="T37" s="24">
        <v>57</v>
      </c>
      <c r="U37" s="23">
        <v>5.7915225625038147E-4</v>
      </c>
      <c r="V37" s="22">
        <v>0</v>
      </c>
      <c r="W37" s="19">
        <v>0</v>
      </c>
      <c r="X37" s="19">
        <v>0</v>
      </c>
      <c r="Y37" s="33">
        <v>0</v>
      </c>
      <c r="Z37" s="21">
        <v>0</v>
      </c>
      <c r="AA37" s="22">
        <v>0</v>
      </c>
      <c r="AB37" s="19">
        <v>0</v>
      </c>
      <c r="AC37" s="19">
        <v>0</v>
      </c>
      <c r="AD37" s="33">
        <v>0</v>
      </c>
      <c r="AE37" s="21">
        <v>0</v>
      </c>
      <c r="AF37" s="22">
        <v>1</v>
      </c>
      <c r="AG37" s="19">
        <v>0</v>
      </c>
      <c r="AH37" s="19">
        <v>0</v>
      </c>
      <c r="AI37" s="33">
        <v>0</v>
      </c>
      <c r="AJ37" s="21">
        <v>0</v>
      </c>
      <c r="AK37" s="20">
        <v>0</v>
      </c>
      <c r="AL37" s="19">
        <v>0</v>
      </c>
      <c r="AM37" s="19">
        <v>0</v>
      </c>
      <c r="AN37" s="19">
        <v>0</v>
      </c>
      <c r="AO37" s="19">
        <v>0</v>
      </c>
      <c r="AP37" s="22">
        <v>0</v>
      </c>
      <c r="AQ37" s="19">
        <v>0</v>
      </c>
      <c r="AR37" s="19">
        <v>0</v>
      </c>
      <c r="AS37" s="33">
        <v>0</v>
      </c>
      <c r="AT37" s="21">
        <v>0</v>
      </c>
      <c r="AU37" s="20">
        <v>0</v>
      </c>
      <c r="AV37" s="19">
        <v>0</v>
      </c>
      <c r="AW37" s="19">
        <v>0</v>
      </c>
      <c r="AX37" s="19">
        <v>0</v>
      </c>
      <c r="AY37" s="19">
        <v>0</v>
      </c>
    </row>
    <row r="38" spans="6:51" x14ac:dyDescent="0.25">
      <c r="F38" s="10"/>
      <c r="G38" s="9"/>
      <c r="H38" s="8"/>
      <c r="I38" s="7" t="s">
        <v>437</v>
      </c>
      <c r="J38" s="22">
        <v>0</v>
      </c>
      <c r="K38" s="19">
        <v>0</v>
      </c>
      <c r="L38" s="19">
        <v>0</v>
      </c>
      <c r="M38" s="33">
        <v>0</v>
      </c>
      <c r="N38" s="21">
        <v>0</v>
      </c>
      <c r="O38" s="22">
        <v>3</v>
      </c>
      <c r="P38" s="19">
        <v>0</v>
      </c>
      <c r="Q38" s="19">
        <v>0</v>
      </c>
      <c r="R38" s="19">
        <v>0</v>
      </c>
      <c r="S38" s="19">
        <v>0</v>
      </c>
      <c r="T38" s="24">
        <v>21</v>
      </c>
      <c r="U38" s="23">
        <v>9.0772863477468491E-3</v>
      </c>
      <c r="V38" s="22">
        <v>0</v>
      </c>
      <c r="W38" s="19">
        <v>0</v>
      </c>
      <c r="X38" s="19">
        <v>0</v>
      </c>
      <c r="Y38" s="33">
        <v>0</v>
      </c>
      <c r="Z38" s="21">
        <v>0</v>
      </c>
      <c r="AA38" s="22">
        <v>0</v>
      </c>
      <c r="AB38" s="19">
        <v>0</v>
      </c>
      <c r="AC38" s="19">
        <v>0</v>
      </c>
      <c r="AD38" s="33">
        <v>0</v>
      </c>
      <c r="AE38" s="21">
        <v>0</v>
      </c>
      <c r="AF38" s="22">
        <v>0</v>
      </c>
      <c r="AG38" s="19">
        <v>0</v>
      </c>
      <c r="AH38" s="19">
        <v>0</v>
      </c>
      <c r="AI38" s="33">
        <v>0</v>
      </c>
      <c r="AJ38" s="21">
        <v>0</v>
      </c>
      <c r="AK38" s="20">
        <v>0</v>
      </c>
      <c r="AL38" s="19">
        <v>0</v>
      </c>
      <c r="AM38" s="19">
        <v>0</v>
      </c>
      <c r="AN38" s="19">
        <v>0</v>
      </c>
      <c r="AO38" s="19">
        <v>0</v>
      </c>
      <c r="AP38" s="22">
        <v>0</v>
      </c>
      <c r="AQ38" s="19">
        <v>0</v>
      </c>
      <c r="AR38" s="19">
        <v>0</v>
      </c>
      <c r="AS38" s="33">
        <v>0</v>
      </c>
      <c r="AT38" s="21">
        <v>0</v>
      </c>
      <c r="AU38" s="20">
        <v>1</v>
      </c>
      <c r="AV38" s="19">
        <v>0</v>
      </c>
      <c r="AW38" s="19">
        <v>0</v>
      </c>
      <c r="AX38" s="19">
        <v>0</v>
      </c>
      <c r="AY38" s="19">
        <v>0</v>
      </c>
    </row>
    <row r="39" spans="6:51" x14ac:dyDescent="0.25">
      <c r="F39" s="10"/>
      <c r="G39" s="9"/>
      <c r="H39" s="8" t="s">
        <v>436</v>
      </c>
      <c r="I39" s="7"/>
      <c r="J39" s="22">
        <v>0</v>
      </c>
      <c r="K39" s="19">
        <v>0</v>
      </c>
      <c r="L39" s="19">
        <v>0</v>
      </c>
      <c r="M39" s="33">
        <v>0</v>
      </c>
      <c r="N39" s="21">
        <v>0</v>
      </c>
      <c r="O39" s="22">
        <v>0</v>
      </c>
      <c r="P39" s="19">
        <v>0</v>
      </c>
      <c r="Q39" s="19">
        <v>0</v>
      </c>
      <c r="R39" s="19">
        <v>0</v>
      </c>
      <c r="S39" s="19">
        <v>0</v>
      </c>
      <c r="T39" s="24">
        <v>0</v>
      </c>
      <c r="U39" s="23">
        <v>0</v>
      </c>
      <c r="V39" s="22">
        <v>0</v>
      </c>
      <c r="W39" s="19">
        <v>0</v>
      </c>
      <c r="X39" s="19">
        <v>0</v>
      </c>
      <c r="Y39" s="33">
        <v>0</v>
      </c>
      <c r="Z39" s="21">
        <v>0</v>
      </c>
      <c r="AA39" s="22">
        <v>0</v>
      </c>
      <c r="AB39" s="19">
        <v>0</v>
      </c>
      <c r="AC39" s="19">
        <v>0</v>
      </c>
      <c r="AD39" s="33">
        <v>0</v>
      </c>
      <c r="AE39" s="21">
        <v>0</v>
      </c>
      <c r="AF39" s="22">
        <v>0</v>
      </c>
      <c r="AG39" s="19">
        <v>0</v>
      </c>
      <c r="AH39" s="19">
        <v>0</v>
      </c>
      <c r="AI39" s="33">
        <v>0</v>
      </c>
      <c r="AJ39" s="21">
        <v>0</v>
      </c>
      <c r="AK39" s="20">
        <v>0</v>
      </c>
      <c r="AL39" s="19">
        <v>0</v>
      </c>
      <c r="AM39" s="19">
        <v>0</v>
      </c>
      <c r="AN39" s="19">
        <v>0</v>
      </c>
      <c r="AO39" s="19">
        <v>0</v>
      </c>
      <c r="AP39" s="22">
        <v>0</v>
      </c>
      <c r="AQ39" s="19">
        <v>0</v>
      </c>
      <c r="AR39" s="19">
        <v>0</v>
      </c>
      <c r="AS39" s="33">
        <v>0</v>
      </c>
      <c r="AT39" s="21">
        <v>0</v>
      </c>
      <c r="AU39" s="20">
        <v>0</v>
      </c>
      <c r="AV39" s="19">
        <v>0</v>
      </c>
      <c r="AW39" s="19">
        <v>0</v>
      </c>
      <c r="AX39" s="19">
        <v>0</v>
      </c>
      <c r="AY39" s="19">
        <v>0</v>
      </c>
    </row>
    <row r="40" spans="6:51" x14ac:dyDescent="0.25">
      <c r="F40" s="10"/>
      <c r="G40" s="9"/>
      <c r="H40" s="8" t="s">
        <v>435</v>
      </c>
      <c r="I40" s="7"/>
      <c r="J40" s="22">
        <v>0</v>
      </c>
      <c r="K40" s="19">
        <v>0</v>
      </c>
      <c r="L40" s="19">
        <v>0</v>
      </c>
      <c r="M40" s="33">
        <v>0</v>
      </c>
      <c r="N40" s="21">
        <v>0</v>
      </c>
      <c r="O40" s="22">
        <v>0</v>
      </c>
      <c r="P40" s="19">
        <v>0</v>
      </c>
      <c r="Q40" s="19">
        <v>0</v>
      </c>
      <c r="R40" s="19">
        <v>0</v>
      </c>
      <c r="S40" s="19">
        <v>0</v>
      </c>
      <c r="T40" s="24">
        <v>0</v>
      </c>
      <c r="U40" s="23">
        <v>0</v>
      </c>
      <c r="V40" s="22">
        <v>0</v>
      </c>
      <c r="W40" s="19">
        <v>0</v>
      </c>
      <c r="X40" s="19">
        <v>0</v>
      </c>
      <c r="Y40" s="33">
        <v>0</v>
      </c>
      <c r="Z40" s="21">
        <v>0</v>
      </c>
      <c r="AA40" s="22">
        <v>0</v>
      </c>
      <c r="AB40" s="19">
        <v>0</v>
      </c>
      <c r="AC40" s="19">
        <v>0</v>
      </c>
      <c r="AD40" s="33">
        <v>0</v>
      </c>
      <c r="AE40" s="21">
        <v>0</v>
      </c>
      <c r="AF40" s="22">
        <v>0</v>
      </c>
      <c r="AG40" s="19">
        <v>0</v>
      </c>
      <c r="AH40" s="19">
        <v>0</v>
      </c>
      <c r="AI40" s="33">
        <v>0</v>
      </c>
      <c r="AJ40" s="21">
        <v>0</v>
      </c>
      <c r="AK40" s="20">
        <v>0</v>
      </c>
      <c r="AL40" s="19">
        <v>0</v>
      </c>
      <c r="AM40" s="19">
        <v>0</v>
      </c>
      <c r="AN40" s="19">
        <v>0</v>
      </c>
      <c r="AO40" s="19">
        <v>0</v>
      </c>
      <c r="AP40" s="22">
        <v>0</v>
      </c>
      <c r="AQ40" s="19">
        <v>0</v>
      </c>
      <c r="AR40" s="19">
        <v>0</v>
      </c>
      <c r="AS40" s="33">
        <v>0</v>
      </c>
      <c r="AT40" s="21">
        <v>0</v>
      </c>
      <c r="AU40" s="20">
        <v>0</v>
      </c>
      <c r="AV40" s="19">
        <v>0</v>
      </c>
      <c r="AW40" s="19">
        <v>0</v>
      </c>
      <c r="AX40" s="19">
        <v>0</v>
      </c>
      <c r="AY40" s="19">
        <v>0</v>
      </c>
    </row>
    <row r="41" spans="6:51" x14ac:dyDescent="0.25">
      <c r="F41" s="10"/>
      <c r="G41" s="9"/>
      <c r="H41" s="8" t="s">
        <v>434</v>
      </c>
      <c r="I41" s="7"/>
      <c r="J41" s="22">
        <v>0</v>
      </c>
      <c r="K41" s="19">
        <v>0</v>
      </c>
      <c r="L41" s="19">
        <v>0</v>
      </c>
      <c r="M41" s="33">
        <v>0</v>
      </c>
      <c r="N41" s="21">
        <v>0</v>
      </c>
      <c r="O41" s="22">
        <v>0</v>
      </c>
      <c r="P41" s="19">
        <v>0</v>
      </c>
      <c r="Q41" s="19">
        <v>0</v>
      </c>
      <c r="R41" s="19">
        <v>0</v>
      </c>
      <c r="S41" s="19">
        <v>0</v>
      </c>
      <c r="T41" s="24">
        <v>0</v>
      </c>
      <c r="U41" s="23">
        <v>0</v>
      </c>
      <c r="V41" s="22">
        <v>0</v>
      </c>
      <c r="W41" s="19">
        <v>0</v>
      </c>
      <c r="X41" s="19">
        <v>0</v>
      </c>
      <c r="Y41" s="33">
        <v>0</v>
      </c>
      <c r="Z41" s="21">
        <v>0</v>
      </c>
      <c r="AA41" s="22">
        <v>0</v>
      </c>
      <c r="AB41" s="19">
        <v>0</v>
      </c>
      <c r="AC41" s="19">
        <v>0</v>
      </c>
      <c r="AD41" s="33">
        <v>0</v>
      </c>
      <c r="AE41" s="21">
        <v>0</v>
      </c>
      <c r="AF41" s="22">
        <v>0</v>
      </c>
      <c r="AG41" s="19">
        <v>0</v>
      </c>
      <c r="AH41" s="19">
        <v>0</v>
      </c>
      <c r="AI41" s="33">
        <v>0</v>
      </c>
      <c r="AJ41" s="21">
        <v>0</v>
      </c>
      <c r="AK41" s="20">
        <v>0</v>
      </c>
      <c r="AL41" s="19">
        <v>0</v>
      </c>
      <c r="AM41" s="19">
        <v>0</v>
      </c>
      <c r="AN41" s="19">
        <v>0</v>
      </c>
      <c r="AO41" s="19">
        <v>0</v>
      </c>
      <c r="AP41" s="22">
        <v>0</v>
      </c>
      <c r="AQ41" s="19">
        <v>0</v>
      </c>
      <c r="AR41" s="19">
        <v>0</v>
      </c>
      <c r="AS41" s="33">
        <v>0</v>
      </c>
      <c r="AT41" s="21">
        <v>0</v>
      </c>
      <c r="AU41" s="20">
        <v>0</v>
      </c>
      <c r="AV41" s="19">
        <v>0</v>
      </c>
      <c r="AW41" s="19">
        <v>0</v>
      </c>
      <c r="AX41" s="19">
        <v>0</v>
      </c>
      <c r="AY41" s="19">
        <v>0</v>
      </c>
    </row>
    <row r="42" spans="6:51" x14ac:dyDescent="0.25">
      <c r="F42" s="10"/>
      <c r="G42" s="9"/>
      <c r="H42" s="8" t="s">
        <v>433</v>
      </c>
      <c r="I42" s="7"/>
      <c r="J42" s="22">
        <v>0</v>
      </c>
      <c r="K42" s="19">
        <v>0</v>
      </c>
      <c r="L42" s="19">
        <v>0</v>
      </c>
      <c r="M42" s="33">
        <v>0</v>
      </c>
      <c r="N42" s="21">
        <v>0</v>
      </c>
      <c r="O42" s="22">
        <v>0</v>
      </c>
      <c r="P42" s="19">
        <v>0</v>
      </c>
      <c r="Q42" s="19">
        <v>0</v>
      </c>
      <c r="R42" s="19">
        <v>0</v>
      </c>
      <c r="S42" s="19">
        <v>0</v>
      </c>
      <c r="T42" s="24">
        <v>0</v>
      </c>
      <c r="U42" s="23">
        <v>0</v>
      </c>
      <c r="V42" s="22">
        <v>0</v>
      </c>
      <c r="W42" s="19">
        <v>0</v>
      </c>
      <c r="X42" s="19">
        <v>0</v>
      </c>
      <c r="Y42" s="33">
        <v>0</v>
      </c>
      <c r="Z42" s="21">
        <v>0</v>
      </c>
      <c r="AA42" s="22">
        <v>0</v>
      </c>
      <c r="AB42" s="19">
        <v>0</v>
      </c>
      <c r="AC42" s="19">
        <v>0</v>
      </c>
      <c r="AD42" s="33">
        <v>0</v>
      </c>
      <c r="AE42" s="21">
        <v>0</v>
      </c>
      <c r="AF42" s="22">
        <v>0</v>
      </c>
      <c r="AG42" s="19">
        <v>0</v>
      </c>
      <c r="AH42" s="19">
        <v>0</v>
      </c>
      <c r="AI42" s="33">
        <v>0</v>
      </c>
      <c r="AJ42" s="21">
        <v>0</v>
      </c>
      <c r="AK42" s="20">
        <v>0</v>
      </c>
      <c r="AL42" s="19">
        <v>0</v>
      </c>
      <c r="AM42" s="19">
        <v>0</v>
      </c>
      <c r="AN42" s="19">
        <v>0</v>
      </c>
      <c r="AO42" s="19">
        <v>0</v>
      </c>
      <c r="AP42" s="22">
        <v>0</v>
      </c>
      <c r="AQ42" s="19">
        <v>0</v>
      </c>
      <c r="AR42" s="19">
        <v>0</v>
      </c>
      <c r="AS42" s="33">
        <v>0</v>
      </c>
      <c r="AT42" s="21">
        <v>0</v>
      </c>
      <c r="AU42" s="20">
        <v>0</v>
      </c>
      <c r="AV42" s="19">
        <v>0</v>
      </c>
      <c r="AW42" s="19">
        <v>0</v>
      </c>
      <c r="AX42" s="19">
        <v>0</v>
      </c>
      <c r="AY42" s="19">
        <v>0</v>
      </c>
    </row>
    <row r="43" spans="6:51" x14ac:dyDescent="0.25">
      <c r="F43" s="10"/>
      <c r="G43" s="9"/>
      <c r="H43" s="8" t="s">
        <v>432</v>
      </c>
      <c r="I43" s="7"/>
      <c r="J43" s="22">
        <v>0</v>
      </c>
      <c r="K43" s="19">
        <v>0</v>
      </c>
      <c r="L43" s="19">
        <v>0</v>
      </c>
      <c r="M43" s="33">
        <v>0</v>
      </c>
      <c r="N43" s="21">
        <v>0</v>
      </c>
      <c r="O43" s="22">
        <v>0</v>
      </c>
      <c r="P43" s="19">
        <v>0</v>
      </c>
      <c r="Q43" s="19">
        <v>0</v>
      </c>
      <c r="R43" s="19">
        <v>0</v>
      </c>
      <c r="S43" s="19">
        <v>0</v>
      </c>
      <c r="T43" s="24">
        <v>0</v>
      </c>
      <c r="U43" s="23">
        <v>0</v>
      </c>
      <c r="V43" s="22">
        <v>0</v>
      </c>
      <c r="W43" s="19">
        <v>0</v>
      </c>
      <c r="X43" s="19">
        <v>0</v>
      </c>
      <c r="Y43" s="33">
        <v>0</v>
      </c>
      <c r="Z43" s="21">
        <v>0</v>
      </c>
      <c r="AA43" s="22">
        <v>0</v>
      </c>
      <c r="AB43" s="19">
        <v>0</v>
      </c>
      <c r="AC43" s="19">
        <v>0</v>
      </c>
      <c r="AD43" s="33">
        <v>0</v>
      </c>
      <c r="AE43" s="21">
        <v>0</v>
      </c>
      <c r="AF43" s="22">
        <v>0</v>
      </c>
      <c r="AG43" s="19">
        <v>0</v>
      </c>
      <c r="AH43" s="19">
        <v>0</v>
      </c>
      <c r="AI43" s="33">
        <v>0</v>
      </c>
      <c r="AJ43" s="21">
        <v>0</v>
      </c>
      <c r="AK43" s="20">
        <v>0</v>
      </c>
      <c r="AL43" s="19">
        <v>0</v>
      </c>
      <c r="AM43" s="19">
        <v>0</v>
      </c>
      <c r="AN43" s="19">
        <v>0</v>
      </c>
      <c r="AO43" s="19">
        <v>0</v>
      </c>
      <c r="AP43" s="22">
        <v>0</v>
      </c>
      <c r="AQ43" s="19">
        <v>0</v>
      </c>
      <c r="AR43" s="19">
        <v>0</v>
      </c>
      <c r="AS43" s="33">
        <v>0</v>
      </c>
      <c r="AT43" s="21">
        <v>0</v>
      </c>
      <c r="AU43" s="20">
        <v>0</v>
      </c>
      <c r="AV43" s="19">
        <v>0</v>
      </c>
      <c r="AW43" s="19">
        <v>0</v>
      </c>
      <c r="AX43" s="19">
        <v>0</v>
      </c>
      <c r="AY43" s="19">
        <v>0</v>
      </c>
    </row>
    <row r="44" spans="6:51" x14ac:dyDescent="0.25">
      <c r="F44" s="10"/>
      <c r="G44" s="9"/>
      <c r="H44" s="8" t="s">
        <v>431</v>
      </c>
      <c r="I44" s="7"/>
      <c r="J44" s="22">
        <v>0</v>
      </c>
      <c r="K44" s="19">
        <v>0</v>
      </c>
      <c r="L44" s="19">
        <v>0</v>
      </c>
      <c r="M44" s="33">
        <v>0</v>
      </c>
      <c r="N44" s="21">
        <v>0</v>
      </c>
      <c r="O44" s="22">
        <v>0</v>
      </c>
      <c r="P44" s="19">
        <v>0</v>
      </c>
      <c r="Q44" s="19">
        <v>0</v>
      </c>
      <c r="R44" s="19">
        <v>0</v>
      </c>
      <c r="S44" s="19">
        <v>0</v>
      </c>
      <c r="T44" s="24">
        <v>0</v>
      </c>
      <c r="U44" s="23">
        <v>0</v>
      </c>
      <c r="V44" s="22">
        <v>0</v>
      </c>
      <c r="W44" s="19">
        <v>0</v>
      </c>
      <c r="X44" s="19">
        <v>0</v>
      </c>
      <c r="Y44" s="33">
        <v>0</v>
      </c>
      <c r="Z44" s="21">
        <v>0</v>
      </c>
      <c r="AA44" s="22">
        <v>0</v>
      </c>
      <c r="AB44" s="19">
        <v>0</v>
      </c>
      <c r="AC44" s="19">
        <v>0</v>
      </c>
      <c r="AD44" s="33">
        <v>0</v>
      </c>
      <c r="AE44" s="21">
        <v>0</v>
      </c>
      <c r="AF44" s="22">
        <v>0</v>
      </c>
      <c r="AG44" s="19">
        <v>0</v>
      </c>
      <c r="AH44" s="19">
        <v>0</v>
      </c>
      <c r="AI44" s="33">
        <v>0</v>
      </c>
      <c r="AJ44" s="21">
        <v>0</v>
      </c>
      <c r="AK44" s="20">
        <v>0</v>
      </c>
      <c r="AL44" s="19">
        <v>0</v>
      </c>
      <c r="AM44" s="19">
        <v>0</v>
      </c>
      <c r="AN44" s="19">
        <v>0</v>
      </c>
      <c r="AO44" s="19">
        <v>0</v>
      </c>
      <c r="AP44" s="22">
        <v>0</v>
      </c>
      <c r="AQ44" s="19">
        <v>0</v>
      </c>
      <c r="AR44" s="19">
        <v>0</v>
      </c>
      <c r="AS44" s="33">
        <v>0</v>
      </c>
      <c r="AT44" s="21">
        <v>0</v>
      </c>
      <c r="AU44" s="20">
        <v>0</v>
      </c>
      <c r="AV44" s="19">
        <v>0</v>
      </c>
      <c r="AW44" s="19">
        <v>0</v>
      </c>
      <c r="AX44" s="19">
        <v>0</v>
      </c>
      <c r="AY44" s="19">
        <v>0</v>
      </c>
    </row>
    <row r="45" spans="6:51" x14ac:dyDescent="0.25">
      <c r="F45" s="10"/>
      <c r="G45" s="9"/>
      <c r="H45" s="8" t="s">
        <v>430</v>
      </c>
      <c r="I45" s="7"/>
      <c r="J45" s="22">
        <v>0</v>
      </c>
      <c r="K45" s="19">
        <v>0</v>
      </c>
      <c r="L45" s="19">
        <v>0</v>
      </c>
      <c r="M45" s="33">
        <v>0</v>
      </c>
      <c r="N45" s="21">
        <v>0</v>
      </c>
      <c r="O45" s="22">
        <v>3</v>
      </c>
      <c r="P45" s="19">
        <v>0</v>
      </c>
      <c r="Q45" s="19">
        <v>0</v>
      </c>
      <c r="R45" s="19">
        <v>0</v>
      </c>
      <c r="S45" s="19">
        <v>0</v>
      </c>
      <c r="T45" s="24">
        <v>11</v>
      </c>
      <c r="U45" s="23">
        <v>1.8420015461742881E-2</v>
      </c>
      <c r="V45" s="22">
        <v>0</v>
      </c>
      <c r="W45" s="19">
        <v>0</v>
      </c>
      <c r="X45" s="19">
        <v>0</v>
      </c>
      <c r="Y45" s="33">
        <v>0</v>
      </c>
      <c r="Z45" s="21">
        <v>0</v>
      </c>
      <c r="AA45" s="22">
        <v>0</v>
      </c>
      <c r="AB45" s="19">
        <v>0</v>
      </c>
      <c r="AC45" s="19">
        <v>0</v>
      </c>
      <c r="AD45" s="33">
        <v>0</v>
      </c>
      <c r="AE45" s="21">
        <v>0</v>
      </c>
      <c r="AF45" s="22">
        <v>22</v>
      </c>
      <c r="AG45" s="19">
        <v>0</v>
      </c>
      <c r="AH45" s="19">
        <v>0</v>
      </c>
      <c r="AI45" s="33">
        <v>0</v>
      </c>
      <c r="AJ45" s="21">
        <v>0</v>
      </c>
      <c r="AK45" s="20">
        <v>1</v>
      </c>
      <c r="AL45" s="19">
        <v>0</v>
      </c>
      <c r="AM45" s="19">
        <v>0</v>
      </c>
      <c r="AN45" s="19">
        <v>0</v>
      </c>
      <c r="AO45" s="19">
        <v>0</v>
      </c>
      <c r="AP45" s="22">
        <v>0</v>
      </c>
      <c r="AQ45" s="19">
        <v>0</v>
      </c>
      <c r="AR45" s="19">
        <v>0</v>
      </c>
      <c r="AS45" s="33">
        <v>0</v>
      </c>
      <c r="AT45" s="21">
        <v>0</v>
      </c>
      <c r="AU45" s="20">
        <v>0</v>
      </c>
      <c r="AV45" s="19">
        <v>0</v>
      </c>
      <c r="AW45" s="19">
        <v>0</v>
      </c>
      <c r="AX45" s="19">
        <v>0</v>
      </c>
      <c r="AY45" s="19">
        <v>0</v>
      </c>
    </row>
    <row r="46" spans="6:51" x14ac:dyDescent="0.25">
      <c r="F46" s="10"/>
      <c r="G46" s="9"/>
      <c r="H46" s="8"/>
      <c r="I46" s="7" t="s">
        <v>429</v>
      </c>
      <c r="J46" s="22">
        <v>0</v>
      </c>
      <c r="K46" s="19">
        <v>0</v>
      </c>
      <c r="L46" s="19">
        <v>0</v>
      </c>
      <c r="M46" s="33">
        <v>0</v>
      </c>
      <c r="N46" s="21">
        <v>0</v>
      </c>
      <c r="O46" s="22">
        <v>2</v>
      </c>
      <c r="P46" s="19">
        <v>0</v>
      </c>
      <c r="Q46" s="19">
        <v>0</v>
      </c>
      <c r="R46" s="19">
        <v>0</v>
      </c>
      <c r="S46" s="19">
        <v>0</v>
      </c>
      <c r="T46" s="24">
        <v>2</v>
      </c>
      <c r="U46" s="23">
        <v>1.974133774638176E-4</v>
      </c>
      <c r="V46" s="22">
        <v>0</v>
      </c>
      <c r="W46" s="19">
        <v>0</v>
      </c>
      <c r="X46" s="19">
        <v>0</v>
      </c>
      <c r="Y46" s="33">
        <v>0</v>
      </c>
      <c r="Z46" s="21">
        <v>0</v>
      </c>
      <c r="AA46" s="22">
        <v>0</v>
      </c>
      <c r="AB46" s="19">
        <v>0</v>
      </c>
      <c r="AC46" s="19">
        <v>0</v>
      </c>
      <c r="AD46" s="33">
        <v>0</v>
      </c>
      <c r="AE46" s="21">
        <v>0</v>
      </c>
      <c r="AF46" s="22">
        <v>1</v>
      </c>
      <c r="AG46" s="19">
        <v>0</v>
      </c>
      <c r="AH46" s="19">
        <v>0</v>
      </c>
      <c r="AI46" s="33">
        <v>0</v>
      </c>
      <c r="AJ46" s="21">
        <v>0</v>
      </c>
      <c r="AK46" s="20">
        <v>0</v>
      </c>
      <c r="AL46" s="19">
        <v>0</v>
      </c>
      <c r="AM46" s="19">
        <v>0</v>
      </c>
      <c r="AN46" s="19">
        <v>0</v>
      </c>
      <c r="AO46" s="19">
        <v>0</v>
      </c>
      <c r="AP46" s="22">
        <v>0</v>
      </c>
      <c r="AQ46" s="19">
        <v>0</v>
      </c>
      <c r="AR46" s="19">
        <v>0</v>
      </c>
      <c r="AS46" s="33">
        <v>0</v>
      </c>
      <c r="AT46" s="21">
        <v>0</v>
      </c>
      <c r="AU46" s="20">
        <v>0</v>
      </c>
      <c r="AV46" s="19">
        <v>0</v>
      </c>
      <c r="AW46" s="19">
        <v>0</v>
      </c>
      <c r="AX46" s="19">
        <v>0</v>
      </c>
      <c r="AY46" s="19">
        <v>0</v>
      </c>
    </row>
    <row r="47" spans="6:51" x14ac:dyDescent="0.25">
      <c r="F47" s="10"/>
      <c r="G47" s="9"/>
      <c r="H47" s="8"/>
      <c r="I47" s="7" t="s">
        <v>428</v>
      </c>
      <c r="J47" s="22">
        <v>0</v>
      </c>
      <c r="K47" s="19">
        <v>0</v>
      </c>
      <c r="L47" s="19">
        <v>0</v>
      </c>
      <c r="M47" s="33">
        <v>0</v>
      </c>
      <c r="N47" s="21">
        <v>0</v>
      </c>
      <c r="O47" s="22">
        <v>43</v>
      </c>
      <c r="P47" s="19">
        <v>0</v>
      </c>
      <c r="Q47" s="19">
        <v>0</v>
      </c>
      <c r="R47" s="19">
        <v>0</v>
      </c>
      <c r="S47" s="19">
        <v>0</v>
      </c>
      <c r="T47" s="24">
        <v>46</v>
      </c>
      <c r="U47" s="23">
        <v>1.747563574463129E-2</v>
      </c>
      <c r="V47" s="22">
        <v>0</v>
      </c>
      <c r="W47" s="19">
        <v>0</v>
      </c>
      <c r="X47" s="19">
        <v>0</v>
      </c>
      <c r="Y47" s="33">
        <v>0</v>
      </c>
      <c r="Z47" s="21">
        <v>0</v>
      </c>
      <c r="AA47" s="22">
        <v>0</v>
      </c>
      <c r="AB47" s="19">
        <v>0</v>
      </c>
      <c r="AC47" s="19">
        <v>0</v>
      </c>
      <c r="AD47" s="33">
        <v>0</v>
      </c>
      <c r="AE47" s="21">
        <v>0</v>
      </c>
      <c r="AF47" s="22">
        <v>5</v>
      </c>
      <c r="AG47" s="19">
        <v>0</v>
      </c>
      <c r="AH47" s="19">
        <v>0</v>
      </c>
      <c r="AI47" s="33">
        <v>0</v>
      </c>
      <c r="AJ47" s="21">
        <v>0</v>
      </c>
      <c r="AK47" s="20">
        <v>0</v>
      </c>
      <c r="AL47" s="19">
        <v>0</v>
      </c>
      <c r="AM47" s="19">
        <v>0</v>
      </c>
      <c r="AN47" s="19">
        <v>0</v>
      </c>
      <c r="AO47" s="19">
        <v>0</v>
      </c>
      <c r="AP47" s="22">
        <v>0</v>
      </c>
      <c r="AQ47" s="19">
        <v>0</v>
      </c>
      <c r="AR47" s="19">
        <v>0</v>
      </c>
      <c r="AS47" s="33">
        <v>0</v>
      </c>
      <c r="AT47" s="21">
        <v>0</v>
      </c>
      <c r="AU47" s="20">
        <v>0</v>
      </c>
      <c r="AV47" s="19">
        <v>0</v>
      </c>
      <c r="AW47" s="19">
        <v>0</v>
      </c>
      <c r="AX47" s="19">
        <v>0</v>
      </c>
      <c r="AY47" s="19">
        <v>0</v>
      </c>
    </row>
    <row r="48" spans="6:51" x14ac:dyDescent="0.25">
      <c r="F48" s="10"/>
      <c r="G48" s="9"/>
      <c r="H48" s="8"/>
      <c r="I48" s="7" t="s">
        <v>427</v>
      </c>
      <c r="J48" s="22">
        <v>0</v>
      </c>
      <c r="K48" s="19">
        <v>0</v>
      </c>
      <c r="L48" s="19">
        <v>0</v>
      </c>
      <c r="M48" s="33">
        <v>0</v>
      </c>
      <c r="N48" s="21">
        <v>0</v>
      </c>
      <c r="O48" s="22">
        <v>7</v>
      </c>
      <c r="P48" s="19">
        <v>0</v>
      </c>
      <c r="Q48" s="19">
        <v>0</v>
      </c>
      <c r="R48" s="19">
        <v>0</v>
      </c>
      <c r="S48" s="19">
        <v>0</v>
      </c>
      <c r="T48" s="24">
        <v>10</v>
      </c>
      <c r="U48" s="23">
        <v>6.4967386424541473E-4</v>
      </c>
      <c r="V48" s="22">
        <v>0</v>
      </c>
      <c r="W48" s="19">
        <v>0</v>
      </c>
      <c r="X48" s="19">
        <v>0</v>
      </c>
      <c r="Y48" s="33">
        <v>0</v>
      </c>
      <c r="Z48" s="21">
        <v>0</v>
      </c>
      <c r="AA48" s="22">
        <v>0</v>
      </c>
      <c r="AB48" s="19">
        <v>0</v>
      </c>
      <c r="AC48" s="19">
        <v>0</v>
      </c>
      <c r="AD48" s="33">
        <v>0</v>
      </c>
      <c r="AE48" s="21">
        <v>0</v>
      </c>
      <c r="AF48" s="22">
        <v>4</v>
      </c>
      <c r="AG48" s="19">
        <v>0</v>
      </c>
      <c r="AH48" s="19">
        <v>0</v>
      </c>
      <c r="AI48" s="33">
        <v>0</v>
      </c>
      <c r="AJ48" s="21">
        <v>0</v>
      </c>
      <c r="AK48" s="20">
        <v>0</v>
      </c>
      <c r="AL48" s="19">
        <v>0</v>
      </c>
      <c r="AM48" s="19">
        <v>0</v>
      </c>
      <c r="AN48" s="19">
        <v>0</v>
      </c>
      <c r="AO48" s="19">
        <v>0</v>
      </c>
      <c r="AP48" s="22">
        <v>0</v>
      </c>
      <c r="AQ48" s="19">
        <v>0</v>
      </c>
      <c r="AR48" s="19">
        <v>0</v>
      </c>
      <c r="AS48" s="33">
        <v>0</v>
      </c>
      <c r="AT48" s="21">
        <v>0</v>
      </c>
      <c r="AU48" s="20">
        <v>0</v>
      </c>
      <c r="AV48" s="19">
        <v>0</v>
      </c>
      <c r="AW48" s="19">
        <v>0</v>
      </c>
      <c r="AX48" s="19">
        <v>0</v>
      </c>
      <c r="AY48" s="19">
        <v>0</v>
      </c>
    </row>
    <row r="49" spans="6:51" x14ac:dyDescent="0.25">
      <c r="F49" s="10"/>
      <c r="G49" s="9"/>
      <c r="H49" s="8"/>
      <c r="I49" s="7" t="s">
        <v>426</v>
      </c>
      <c r="J49" s="22">
        <v>0</v>
      </c>
      <c r="K49" s="19">
        <v>0</v>
      </c>
      <c r="L49" s="19">
        <v>0</v>
      </c>
      <c r="M49" s="33">
        <v>0</v>
      </c>
      <c r="N49" s="21">
        <v>0</v>
      </c>
      <c r="O49" s="22">
        <v>1</v>
      </c>
      <c r="P49" s="19">
        <v>0</v>
      </c>
      <c r="Q49" s="19">
        <v>0</v>
      </c>
      <c r="R49" s="19">
        <v>0</v>
      </c>
      <c r="S49" s="19">
        <v>0</v>
      </c>
      <c r="T49" s="24">
        <v>1</v>
      </c>
      <c r="U49" s="23">
        <v>2.008611336350441E-4</v>
      </c>
      <c r="V49" s="22">
        <v>0</v>
      </c>
      <c r="W49" s="19">
        <v>0</v>
      </c>
      <c r="X49" s="19">
        <v>0</v>
      </c>
      <c r="Y49" s="33">
        <v>0</v>
      </c>
      <c r="Z49" s="21">
        <v>0</v>
      </c>
      <c r="AA49" s="22">
        <v>0</v>
      </c>
      <c r="AB49" s="19">
        <v>0</v>
      </c>
      <c r="AC49" s="19">
        <v>0</v>
      </c>
      <c r="AD49" s="33">
        <v>0</v>
      </c>
      <c r="AE49" s="21">
        <v>0</v>
      </c>
      <c r="AF49" s="22">
        <v>0</v>
      </c>
      <c r="AG49" s="19">
        <v>0</v>
      </c>
      <c r="AH49" s="19">
        <v>0</v>
      </c>
      <c r="AI49" s="33">
        <v>0</v>
      </c>
      <c r="AJ49" s="21">
        <v>0</v>
      </c>
      <c r="AK49" s="20">
        <v>0</v>
      </c>
      <c r="AL49" s="19">
        <v>0</v>
      </c>
      <c r="AM49" s="19">
        <v>0</v>
      </c>
      <c r="AN49" s="19">
        <v>0</v>
      </c>
      <c r="AO49" s="19">
        <v>0</v>
      </c>
      <c r="AP49" s="22">
        <v>0</v>
      </c>
      <c r="AQ49" s="19">
        <v>0</v>
      </c>
      <c r="AR49" s="19">
        <v>0</v>
      </c>
      <c r="AS49" s="33">
        <v>0</v>
      </c>
      <c r="AT49" s="21">
        <v>0</v>
      </c>
      <c r="AU49" s="20">
        <v>0</v>
      </c>
      <c r="AV49" s="19">
        <v>0</v>
      </c>
      <c r="AW49" s="19">
        <v>0</v>
      </c>
      <c r="AX49" s="19">
        <v>0</v>
      </c>
      <c r="AY49" s="19">
        <v>0</v>
      </c>
    </row>
    <row r="50" spans="6:51" x14ac:dyDescent="0.25">
      <c r="F50" s="10"/>
      <c r="G50" s="9"/>
      <c r="H50" s="8"/>
      <c r="I50" s="7" t="s">
        <v>425</v>
      </c>
      <c r="J50" s="22">
        <v>0</v>
      </c>
      <c r="K50" s="19">
        <v>0</v>
      </c>
      <c r="L50" s="19">
        <v>0</v>
      </c>
      <c r="M50" s="33">
        <v>0</v>
      </c>
      <c r="N50" s="21">
        <v>0</v>
      </c>
      <c r="O50" s="22">
        <v>59</v>
      </c>
      <c r="P50" s="19">
        <v>0</v>
      </c>
      <c r="Q50" s="19">
        <v>0</v>
      </c>
      <c r="R50" s="19">
        <v>0</v>
      </c>
      <c r="S50" s="19">
        <v>0</v>
      </c>
      <c r="T50" s="24">
        <v>59</v>
      </c>
      <c r="U50" s="23">
        <v>4.0348905138671398E-2</v>
      </c>
      <c r="V50" s="22">
        <v>0</v>
      </c>
      <c r="W50" s="19">
        <v>0</v>
      </c>
      <c r="X50" s="19">
        <v>0</v>
      </c>
      <c r="Y50" s="33">
        <v>0</v>
      </c>
      <c r="Z50" s="21">
        <v>0</v>
      </c>
      <c r="AA50" s="22">
        <v>0</v>
      </c>
      <c r="AB50" s="19">
        <v>0</v>
      </c>
      <c r="AC50" s="19">
        <v>0</v>
      </c>
      <c r="AD50" s="33">
        <v>0</v>
      </c>
      <c r="AE50" s="21">
        <v>0</v>
      </c>
      <c r="AF50" s="22">
        <v>4</v>
      </c>
      <c r="AG50" s="19">
        <v>0</v>
      </c>
      <c r="AH50" s="19">
        <v>0</v>
      </c>
      <c r="AI50" s="33">
        <v>0</v>
      </c>
      <c r="AJ50" s="21">
        <v>0</v>
      </c>
      <c r="AK50" s="20">
        <v>0</v>
      </c>
      <c r="AL50" s="19">
        <v>0</v>
      </c>
      <c r="AM50" s="19">
        <v>0</v>
      </c>
      <c r="AN50" s="19">
        <v>0</v>
      </c>
      <c r="AO50" s="19">
        <v>0</v>
      </c>
      <c r="AP50" s="22">
        <v>0</v>
      </c>
      <c r="AQ50" s="19">
        <v>0</v>
      </c>
      <c r="AR50" s="19">
        <v>0</v>
      </c>
      <c r="AS50" s="33">
        <v>0</v>
      </c>
      <c r="AT50" s="21">
        <v>0</v>
      </c>
      <c r="AU50" s="20">
        <v>0</v>
      </c>
      <c r="AV50" s="19">
        <v>0</v>
      </c>
      <c r="AW50" s="19">
        <v>0</v>
      </c>
      <c r="AX50" s="19">
        <v>0</v>
      </c>
      <c r="AY50" s="19">
        <v>0</v>
      </c>
    </row>
    <row r="51" spans="6:51" x14ac:dyDescent="0.25">
      <c r="F51" s="10"/>
      <c r="G51" s="9"/>
      <c r="H51" s="8"/>
      <c r="I51" s="7" t="s">
        <v>424</v>
      </c>
      <c r="J51" s="22">
        <v>0</v>
      </c>
      <c r="K51" s="19">
        <v>0</v>
      </c>
      <c r="L51" s="19">
        <v>0</v>
      </c>
      <c r="M51" s="33">
        <v>0</v>
      </c>
      <c r="N51" s="21">
        <v>0</v>
      </c>
      <c r="O51" s="22">
        <v>24</v>
      </c>
      <c r="P51" s="19">
        <v>0</v>
      </c>
      <c r="Q51" s="19">
        <v>0</v>
      </c>
      <c r="R51" s="19">
        <v>0</v>
      </c>
      <c r="S51" s="19">
        <v>0</v>
      </c>
      <c r="T51" s="24">
        <v>24</v>
      </c>
      <c r="U51" s="23">
        <v>2.2033607587218281E-2</v>
      </c>
      <c r="V51" s="22">
        <v>0</v>
      </c>
      <c r="W51" s="19">
        <v>0</v>
      </c>
      <c r="X51" s="19">
        <v>0</v>
      </c>
      <c r="Y51" s="33">
        <v>0</v>
      </c>
      <c r="Z51" s="21">
        <v>0</v>
      </c>
      <c r="AA51" s="22">
        <v>0</v>
      </c>
      <c r="AB51" s="19">
        <v>0</v>
      </c>
      <c r="AC51" s="19">
        <v>0</v>
      </c>
      <c r="AD51" s="33">
        <v>0</v>
      </c>
      <c r="AE51" s="21">
        <v>0</v>
      </c>
      <c r="AF51" s="22">
        <v>4</v>
      </c>
      <c r="AG51" s="19">
        <v>0</v>
      </c>
      <c r="AH51" s="19">
        <v>0</v>
      </c>
      <c r="AI51" s="33">
        <v>0</v>
      </c>
      <c r="AJ51" s="21">
        <v>0</v>
      </c>
      <c r="AK51" s="20">
        <v>0</v>
      </c>
      <c r="AL51" s="19">
        <v>0</v>
      </c>
      <c r="AM51" s="19">
        <v>0</v>
      </c>
      <c r="AN51" s="19">
        <v>0</v>
      </c>
      <c r="AO51" s="19">
        <v>0</v>
      </c>
      <c r="AP51" s="22">
        <v>0</v>
      </c>
      <c r="AQ51" s="19">
        <v>0</v>
      </c>
      <c r="AR51" s="19">
        <v>0</v>
      </c>
      <c r="AS51" s="33">
        <v>0</v>
      </c>
      <c r="AT51" s="21">
        <v>0</v>
      </c>
      <c r="AU51" s="20">
        <v>0</v>
      </c>
      <c r="AV51" s="19">
        <v>0</v>
      </c>
      <c r="AW51" s="19">
        <v>0</v>
      </c>
      <c r="AX51" s="19">
        <v>0</v>
      </c>
      <c r="AY51" s="19">
        <v>0</v>
      </c>
    </row>
    <row r="52" spans="6:51" x14ac:dyDescent="0.25">
      <c r="F52" s="10"/>
      <c r="G52" s="9"/>
      <c r="H52" s="8"/>
      <c r="I52" s="7" t="s">
        <v>423</v>
      </c>
      <c r="J52" s="22">
        <v>0</v>
      </c>
      <c r="K52" s="19">
        <v>0</v>
      </c>
      <c r="L52" s="19">
        <v>0</v>
      </c>
      <c r="M52" s="33">
        <v>0</v>
      </c>
      <c r="N52" s="21">
        <v>0</v>
      </c>
      <c r="O52" s="22">
        <v>4</v>
      </c>
      <c r="P52" s="19">
        <v>0</v>
      </c>
      <c r="Q52" s="19">
        <v>0</v>
      </c>
      <c r="R52" s="19">
        <v>0</v>
      </c>
      <c r="S52" s="19">
        <v>0</v>
      </c>
      <c r="T52" s="24">
        <v>4</v>
      </c>
      <c r="U52" s="23">
        <v>2.2125244140625E-4</v>
      </c>
      <c r="V52" s="22">
        <v>0</v>
      </c>
      <c r="W52" s="19">
        <v>0</v>
      </c>
      <c r="X52" s="19">
        <v>0</v>
      </c>
      <c r="Y52" s="33">
        <v>0</v>
      </c>
      <c r="Z52" s="21">
        <v>0</v>
      </c>
      <c r="AA52" s="22">
        <v>0</v>
      </c>
      <c r="AB52" s="19">
        <v>0</v>
      </c>
      <c r="AC52" s="19">
        <v>0</v>
      </c>
      <c r="AD52" s="33">
        <v>0</v>
      </c>
      <c r="AE52" s="21">
        <v>0</v>
      </c>
      <c r="AF52" s="22">
        <v>4</v>
      </c>
      <c r="AG52" s="19">
        <v>0</v>
      </c>
      <c r="AH52" s="19">
        <v>0</v>
      </c>
      <c r="AI52" s="33">
        <v>0</v>
      </c>
      <c r="AJ52" s="21">
        <v>0</v>
      </c>
      <c r="AK52" s="20">
        <v>0</v>
      </c>
      <c r="AL52" s="19">
        <v>0</v>
      </c>
      <c r="AM52" s="19">
        <v>0</v>
      </c>
      <c r="AN52" s="19">
        <v>0</v>
      </c>
      <c r="AO52" s="19">
        <v>0</v>
      </c>
      <c r="AP52" s="22">
        <v>0</v>
      </c>
      <c r="AQ52" s="19">
        <v>0</v>
      </c>
      <c r="AR52" s="19">
        <v>0</v>
      </c>
      <c r="AS52" s="33">
        <v>0</v>
      </c>
      <c r="AT52" s="21">
        <v>0</v>
      </c>
      <c r="AU52" s="20">
        <v>0</v>
      </c>
      <c r="AV52" s="19">
        <v>0</v>
      </c>
      <c r="AW52" s="19">
        <v>0</v>
      </c>
      <c r="AX52" s="19">
        <v>0</v>
      </c>
      <c r="AY52" s="19">
        <v>0</v>
      </c>
    </row>
    <row r="53" spans="6:51" x14ac:dyDescent="0.25">
      <c r="F53" s="10"/>
      <c r="G53" s="9"/>
      <c r="H53" s="8"/>
      <c r="I53" s="7" t="s">
        <v>422</v>
      </c>
      <c r="J53" s="22">
        <v>0</v>
      </c>
      <c r="K53" s="19">
        <v>0</v>
      </c>
      <c r="L53" s="19">
        <v>0</v>
      </c>
      <c r="M53" s="33">
        <v>0</v>
      </c>
      <c r="N53" s="21">
        <v>0</v>
      </c>
      <c r="O53" s="22">
        <v>13</v>
      </c>
      <c r="P53" s="19">
        <v>0</v>
      </c>
      <c r="Q53" s="19">
        <v>0</v>
      </c>
      <c r="R53" s="19">
        <v>0</v>
      </c>
      <c r="S53" s="19">
        <v>0</v>
      </c>
      <c r="T53" s="24">
        <v>16</v>
      </c>
      <c r="U53" s="23">
        <v>1.522217970341444E-2</v>
      </c>
      <c r="V53" s="22">
        <v>4</v>
      </c>
      <c r="W53" s="19">
        <v>0</v>
      </c>
      <c r="X53" s="19">
        <v>0</v>
      </c>
      <c r="Y53" s="33">
        <v>0</v>
      </c>
      <c r="Z53" s="21">
        <v>0</v>
      </c>
      <c r="AA53" s="22">
        <v>0</v>
      </c>
      <c r="AB53" s="19">
        <v>0</v>
      </c>
      <c r="AC53" s="19">
        <v>0</v>
      </c>
      <c r="AD53" s="33">
        <v>0</v>
      </c>
      <c r="AE53" s="21">
        <v>0</v>
      </c>
      <c r="AF53" s="22">
        <v>4</v>
      </c>
      <c r="AG53" s="19">
        <v>0</v>
      </c>
      <c r="AH53" s="19">
        <v>0</v>
      </c>
      <c r="AI53" s="33">
        <v>0</v>
      </c>
      <c r="AJ53" s="21">
        <v>0</v>
      </c>
      <c r="AK53" s="20">
        <v>0</v>
      </c>
      <c r="AL53" s="19">
        <v>0</v>
      </c>
      <c r="AM53" s="19">
        <v>0</v>
      </c>
      <c r="AN53" s="19">
        <v>0</v>
      </c>
      <c r="AO53" s="19">
        <v>0</v>
      </c>
      <c r="AP53" s="22">
        <v>0</v>
      </c>
      <c r="AQ53" s="19">
        <v>0</v>
      </c>
      <c r="AR53" s="19">
        <v>0</v>
      </c>
      <c r="AS53" s="33">
        <v>0</v>
      </c>
      <c r="AT53" s="21">
        <v>0</v>
      </c>
      <c r="AU53" s="20">
        <v>0</v>
      </c>
      <c r="AV53" s="19">
        <v>0</v>
      </c>
      <c r="AW53" s="19">
        <v>0</v>
      </c>
      <c r="AX53" s="19">
        <v>0</v>
      </c>
      <c r="AY53" s="19">
        <v>0</v>
      </c>
    </row>
    <row r="54" spans="6:51" x14ac:dyDescent="0.25">
      <c r="F54" s="10"/>
      <c r="G54" s="9"/>
      <c r="H54" s="8"/>
      <c r="I54" s="7" t="s">
        <v>421</v>
      </c>
      <c r="J54" s="22">
        <v>0</v>
      </c>
      <c r="K54" s="19">
        <v>0</v>
      </c>
      <c r="L54" s="19">
        <v>0</v>
      </c>
      <c r="M54" s="33">
        <v>0</v>
      </c>
      <c r="N54" s="21">
        <v>0</v>
      </c>
      <c r="O54" s="22">
        <v>53</v>
      </c>
      <c r="P54" s="19">
        <v>0</v>
      </c>
      <c r="Q54" s="19">
        <v>0</v>
      </c>
      <c r="R54" s="19">
        <v>0</v>
      </c>
      <c r="S54" s="19">
        <v>0</v>
      </c>
      <c r="T54" s="24">
        <v>53</v>
      </c>
      <c r="U54" s="23">
        <v>4.9920324236154563E-2</v>
      </c>
      <c r="V54" s="22">
        <v>0</v>
      </c>
      <c r="W54" s="19">
        <v>0</v>
      </c>
      <c r="X54" s="19">
        <v>0</v>
      </c>
      <c r="Y54" s="33">
        <v>0</v>
      </c>
      <c r="Z54" s="21">
        <v>0</v>
      </c>
      <c r="AA54" s="22">
        <v>0</v>
      </c>
      <c r="AB54" s="19">
        <v>0</v>
      </c>
      <c r="AC54" s="19">
        <v>0</v>
      </c>
      <c r="AD54" s="33">
        <v>0</v>
      </c>
      <c r="AE54" s="21">
        <v>0</v>
      </c>
      <c r="AF54" s="22">
        <v>4</v>
      </c>
      <c r="AG54" s="19">
        <v>0</v>
      </c>
      <c r="AH54" s="19">
        <v>0</v>
      </c>
      <c r="AI54" s="33">
        <v>0</v>
      </c>
      <c r="AJ54" s="21">
        <v>0</v>
      </c>
      <c r="AK54" s="20">
        <v>0</v>
      </c>
      <c r="AL54" s="19">
        <v>0</v>
      </c>
      <c r="AM54" s="19">
        <v>0</v>
      </c>
      <c r="AN54" s="19">
        <v>0</v>
      </c>
      <c r="AO54" s="19">
        <v>0</v>
      </c>
      <c r="AP54" s="22">
        <v>0</v>
      </c>
      <c r="AQ54" s="19">
        <v>0</v>
      </c>
      <c r="AR54" s="19">
        <v>0</v>
      </c>
      <c r="AS54" s="33">
        <v>0</v>
      </c>
      <c r="AT54" s="21">
        <v>0</v>
      </c>
      <c r="AU54" s="20">
        <v>0</v>
      </c>
      <c r="AV54" s="19">
        <v>0</v>
      </c>
      <c r="AW54" s="19">
        <v>0</v>
      </c>
      <c r="AX54" s="19">
        <v>0</v>
      </c>
      <c r="AY54" s="19">
        <v>0</v>
      </c>
    </row>
    <row r="55" spans="6:51" x14ac:dyDescent="0.25">
      <c r="F55" s="10"/>
      <c r="G55" s="9"/>
      <c r="H55" s="8"/>
      <c r="I55" s="7" t="s">
        <v>420</v>
      </c>
      <c r="J55" s="22">
        <v>0</v>
      </c>
      <c r="K55" s="19">
        <v>0</v>
      </c>
      <c r="L55" s="19">
        <v>0</v>
      </c>
      <c r="M55" s="33">
        <v>0</v>
      </c>
      <c r="N55" s="21">
        <v>0</v>
      </c>
      <c r="O55" s="22">
        <v>4</v>
      </c>
      <c r="P55" s="19">
        <v>0</v>
      </c>
      <c r="Q55" s="19">
        <v>0</v>
      </c>
      <c r="R55" s="19">
        <v>0</v>
      </c>
      <c r="S55" s="19">
        <v>0</v>
      </c>
      <c r="T55" s="24">
        <v>4</v>
      </c>
      <c r="U55" s="23">
        <v>2.2125244140625E-4</v>
      </c>
      <c r="V55" s="22">
        <v>0</v>
      </c>
      <c r="W55" s="19">
        <v>0</v>
      </c>
      <c r="X55" s="19">
        <v>0</v>
      </c>
      <c r="Y55" s="33">
        <v>0</v>
      </c>
      <c r="Z55" s="21">
        <v>0</v>
      </c>
      <c r="AA55" s="22">
        <v>0</v>
      </c>
      <c r="AB55" s="19">
        <v>0</v>
      </c>
      <c r="AC55" s="19">
        <v>0</v>
      </c>
      <c r="AD55" s="33">
        <v>0</v>
      </c>
      <c r="AE55" s="21">
        <v>0</v>
      </c>
      <c r="AF55" s="22">
        <v>4</v>
      </c>
      <c r="AG55" s="19">
        <v>0</v>
      </c>
      <c r="AH55" s="19">
        <v>0</v>
      </c>
      <c r="AI55" s="33">
        <v>0</v>
      </c>
      <c r="AJ55" s="21">
        <v>0</v>
      </c>
      <c r="AK55" s="20">
        <v>0</v>
      </c>
      <c r="AL55" s="19">
        <v>0</v>
      </c>
      <c r="AM55" s="19">
        <v>0</v>
      </c>
      <c r="AN55" s="19">
        <v>0</v>
      </c>
      <c r="AO55" s="19">
        <v>0</v>
      </c>
      <c r="AP55" s="22">
        <v>0</v>
      </c>
      <c r="AQ55" s="19">
        <v>0</v>
      </c>
      <c r="AR55" s="19">
        <v>0</v>
      </c>
      <c r="AS55" s="33">
        <v>0</v>
      </c>
      <c r="AT55" s="21">
        <v>0</v>
      </c>
      <c r="AU55" s="20">
        <v>0</v>
      </c>
      <c r="AV55" s="19">
        <v>0</v>
      </c>
      <c r="AW55" s="19">
        <v>0</v>
      </c>
      <c r="AX55" s="19">
        <v>0</v>
      </c>
      <c r="AY55" s="19">
        <v>0</v>
      </c>
    </row>
    <row r="56" spans="6:51" x14ac:dyDescent="0.25">
      <c r="F56" s="10"/>
      <c r="G56" s="9"/>
      <c r="H56" s="8"/>
      <c r="I56" s="7" t="s">
        <v>419</v>
      </c>
      <c r="J56" s="22">
        <v>0</v>
      </c>
      <c r="K56" s="19">
        <v>0</v>
      </c>
      <c r="L56" s="19">
        <v>0</v>
      </c>
      <c r="M56" s="33">
        <v>0</v>
      </c>
      <c r="N56" s="21">
        <v>0</v>
      </c>
      <c r="O56" s="22">
        <v>46</v>
      </c>
      <c r="P56" s="19">
        <v>0</v>
      </c>
      <c r="Q56" s="19">
        <v>0</v>
      </c>
      <c r="R56" s="19">
        <v>0</v>
      </c>
      <c r="S56" s="19">
        <v>0</v>
      </c>
      <c r="T56" s="24">
        <v>46</v>
      </c>
      <c r="U56" s="23">
        <v>3.8436737842857838E-2</v>
      </c>
      <c r="V56" s="22">
        <v>4</v>
      </c>
      <c r="W56" s="19">
        <v>0</v>
      </c>
      <c r="X56" s="19">
        <v>0</v>
      </c>
      <c r="Y56" s="33">
        <v>0</v>
      </c>
      <c r="Z56" s="21">
        <v>0</v>
      </c>
      <c r="AA56" s="22">
        <v>0</v>
      </c>
      <c r="AB56" s="19">
        <v>0</v>
      </c>
      <c r="AC56" s="19">
        <v>0</v>
      </c>
      <c r="AD56" s="33">
        <v>0</v>
      </c>
      <c r="AE56" s="21">
        <v>0</v>
      </c>
      <c r="AF56" s="22">
        <v>7</v>
      </c>
      <c r="AG56" s="19">
        <v>0</v>
      </c>
      <c r="AH56" s="19">
        <v>0</v>
      </c>
      <c r="AI56" s="33">
        <v>0</v>
      </c>
      <c r="AJ56" s="21">
        <v>0</v>
      </c>
      <c r="AK56" s="20">
        <v>0</v>
      </c>
      <c r="AL56" s="19">
        <v>0</v>
      </c>
      <c r="AM56" s="19">
        <v>0</v>
      </c>
      <c r="AN56" s="19">
        <v>0</v>
      </c>
      <c r="AO56" s="19">
        <v>0</v>
      </c>
      <c r="AP56" s="22">
        <v>0</v>
      </c>
      <c r="AQ56" s="19">
        <v>0</v>
      </c>
      <c r="AR56" s="19">
        <v>0</v>
      </c>
      <c r="AS56" s="33">
        <v>0</v>
      </c>
      <c r="AT56" s="21">
        <v>0</v>
      </c>
      <c r="AU56" s="20">
        <v>0</v>
      </c>
      <c r="AV56" s="19">
        <v>0</v>
      </c>
      <c r="AW56" s="19">
        <v>0</v>
      </c>
      <c r="AX56" s="19">
        <v>0</v>
      </c>
      <c r="AY56" s="19">
        <v>0</v>
      </c>
    </row>
    <row r="57" spans="6:51" x14ac:dyDescent="0.25">
      <c r="F57" s="10"/>
      <c r="G57" s="9"/>
      <c r="H57" s="8"/>
      <c r="I57" s="7" t="s">
        <v>418</v>
      </c>
      <c r="J57" s="22">
        <v>0</v>
      </c>
      <c r="K57" s="19">
        <v>0</v>
      </c>
      <c r="L57" s="19">
        <v>0</v>
      </c>
      <c r="M57" s="33">
        <v>0</v>
      </c>
      <c r="N57" s="21">
        <v>0</v>
      </c>
      <c r="O57" s="22">
        <v>13</v>
      </c>
      <c r="P57" s="19">
        <v>0</v>
      </c>
      <c r="Q57" s="19">
        <v>0</v>
      </c>
      <c r="R57" s="19">
        <v>0</v>
      </c>
      <c r="S57" s="19">
        <v>0</v>
      </c>
      <c r="T57" s="24">
        <v>13</v>
      </c>
      <c r="U57" s="23">
        <v>6.1505971476435661E-2</v>
      </c>
      <c r="V57" s="22">
        <v>0</v>
      </c>
      <c r="W57" s="19">
        <v>0</v>
      </c>
      <c r="X57" s="19">
        <v>0</v>
      </c>
      <c r="Y57" s="33">
        <v>0</v>
      </c>
      <c r="Z57" s="21">
        <v>0</v>
      </c>
      <c r="AA57" s="22">
        <v>0</v>
      </c>
      <c r="AB57" s="19">
        <v>0</v>
      </c>
      <c r="AC57" s="19">
        <v>0</v>
      </c>
      <c r="AD57" s="33">
        <v>0</v>
      </c>
      <c r="AE57" s="21">
        <v>0</v>
      </c>
      <c r="AF57" s="22">
        <v>2</v>
      </c>
      <c r="AG57" s="19">
        <v>0</v>
      </c>
      <c r="AH57" s="19">
        <v>0</v>
      </c>
      <c r="AI57" s="33">
        <v>0</v>
      </c>
      <c r="AJ57" s="21">
        <v>0</v>
      </c>
      <c r="AK57" s="20">
        <v>0</v>
      </c>
      <c r="AL57" s="19">
        <v>0</v>
      </c>
      <c r="AM57" s="19">
        <v>0</v>
      </c>
      <c r="AN57" s="19">
        <v>0</v>
      </c>
      <c r="AO57" s="19">
        <v>0</v>
      </c>
      <c r="AP57" s="22">
        <v>0</v>
      </c>
      <c r="AQ57" s="19">
        <v>0</v>
      </c>
      <c r="AR57" s="19">
        <v>0</v>
      </c>
      <c r="AS57" s="33">
        <v>0</v>
      </c>
      <c r="AT57" s="21">
        <v>0</v>
      </c>
      <c r="AU57" s="20">
        <v>0</v>
      </c>
      <c r="AV57" s="19">
        <v>0</v>
      </c>
      <c r="AW57" s="19">
        <v>0</v>
      </c>
      <c r="AX57" s="19">
        <v>0</v>
      </c>
      <c r="AY57" s="19">
        <v>0</v>
      </c>
    </row>
    <row r="58" spans="6:51" x14ac:dyDescent="0.25">
      <c r="F58" s="10"/>
      <c r="G58" s="9"/>
      <c r="H58" s="8"/>
      <c r="I58" s="7" t="s">
        <v>75</v>
      </c>
      <c r="J58" s="22">
        <v>0</v>
      </c>
      <c r="K58" s="19">
        <v>0</v>
      </c>
      <c r="L58" s="19">
        <v>0</v>
      </c>
      <c r="M58" s="33">
        <v>0</v>
      </c>
      <c r="N58" s="21">
        <v>0</v>
      </c>
      <c r="O58" s="22">
        <v>0</v>
      </c>
      <c r="P58" s="19">
        <v>0</v>
      </c>
      <c r="Q58" s="19">
        <v>0</v>
      </c>
      <c r="R58" s="19">
        <v>0</v>
      </c>
      <c r="S58" s="19">
        <v>0</v>
      </c>
      <c r="T58" s="24">
        <v>0</v>
      </c>
      <c r="U58" s="23">
        <v>0</v>
      </c>
      <c r="V58" s="22">
        <v>0</v>
      </c>
      <c r="W58" s="19">
        <v>0</v>
      </c>
      <c r="X58" s="19">
        <v>0</v>
      </c>
      <c r="Y58" s="33">
        <v>0</v>
      </c>
      <c r="Z58" s="21">
        <v>0</v>
      </c>
      <c r="AA58" s="22">
        <v>0</v>
      </c>
      <c r="AB58" s="19">
        <v>0</v>
      </c>
      <c r="AC58" s="19">
        <v>0</v>
      </c>
      <c r="AD58" s="33">
        <v>0</v>
      </c>
      <c r="AE58" s="21">
        <v>0</v>
      </c>
      <c r="AF58" s="22">
        <v>0</v>
      </c>
      <c r="AG58" s="19">
        <v>0</v>
      </c>
      <c r="AH58" s="19">
        <v>0</v>
      </c>
      <c r="AI58" s="33">
        <v>0</v>
      </c>
      <c r="AJ58" s="21">
        <v>0</v>
      </c>
      <c r="AK58" s="20">
        <v>0</v>
      </c>
      <c r="AL58" s="19">
        <v>0</v>
      </c>
      <c r="AM58" s="19">
        <v>0</v>
      </c>
      <c r="AN58" s="19">
        <v>0</v>
      </c>
      <c r="AO58" s="19">
        <v>0</v>
      </c>
      <c r="AP58" s="22">
        <v>0</v>
      </c>
      <c r="AQ58" s="19">
        <v>0</v>
      </c>
      <c r="AR58" s="19">
        <v>0</v>
      </c>
      <c r="AS58" s="33">
        <v>0</v>
      </c>
      <c r="AT58" s="21">
        <v>0</v>
      </c>
      <c r="AU58" s="20">
        <v>0</v>
      </c>
      <c r="AV58" s="19">
        <v>0</v>
      </c>
      <c r="AW58" s="19">
        <v>0</v>
      </c>
      <c r="AX58" s="19">
        <v>0</v>
      </c>
      <c r="AY58" s="19">
        <v>0</v>
      </c>
    </row>
    <row r="59" spans="6:51" x14ac:dyDescent="0.25">
      <c r="F59" s="10"/>
      <c r="G59" s="9"/>
      <c r="H59" s="8"/>
      <c r="I59" s="7" t="s">
        <v>417</v>
      </c>
      <c r="J59" s="22">
        <v>0</v>
      </c>
      <c r="K59" s="19">
        <v>0</v>
      </c>
      <c r="L59" s="19">
        <v>0</v>
      </c>
      <c r="M59" s="33">
        <v>0</v>
      </c>
      <c r="N59" s="21">
        <v>0</v>
      </c>
      <c r="O59" s="22">
        <v>7</v>
      </c>
      <c r="P59" s="19">
        <v>0</v>
      </c>
      <c r="Q59" s="19">
        <v>0</v>
      </c>
      <c r="R59" s="19">
        <v>0</v>
      </c>
      <c r="S59" s="19">
        <v>0</v>
      </c>
      <c r="T59" s="24">
        <v>7</v>
      </c>
      <c r="U59" s="23">
        <v>6.1216205358505249E-4</v>
      </c>
      <c r="V59" s="22">
        <v>0</v>
      </c>
      <c r="W59" s="19">
        <v>0</v>
      </c>
      <c r="X59" s="19">
        <v>0</v>
      </c>
      <c r="Y59" s="33">
        <v>0</v>
      </c>
      <c r="Z59" s="21">
        <v>0</v>
      </c>
      <c r="AA59" s="22">
        <v>0</v>
      </c>
      <c r="AB59" s="19">
        <v>0</v>
      </c>
      <c r="AC59" s="19">
        <v>0</v>
      </c>
      <c r="AD59" s="33">
        <v>0</v>
      </c>
      <c r="AE59" s="21">
        <v>0</v>
      </c>
      <c r="AF59" s="22">
        <v>4</v>
      </c>
      <c r="AG59" s="19">
        <v>0</v>
      </c>
      <c r="AH59" s="19">
        <v>0</v>
      </c>
      <c r="AI59" s="33">
        <v>0</v>
      </c>
      <c r="AJ59" s="21">
        <v>0</v>
      </c>
      <c r="AK59" s="20">
        <v>0</v>
      </c>
      <c r="AL59" s="19">
        <v>0</v>
      </c>
      <c r="AM59" s="19">
        <v>0</v>
      </c>
      <c r="AN59" s="19">
        <v>0</v>
      </c>
      <c r="AO59" s="19">
        <v>0</v>
      </c>
      <c r="AP59" s="22">
        <v>0</v>
      </c>
      <c r="AQ59" s="19">
        <v>0</v>
      </c>
      <c r="AR59" s="19">
        <v>0</v>
      </c>
      <c r="AS59" s="33">
        <v>0</v>
      </c>
      <c r="AT59" s="21">
        <v>0</v>
      </c>
      <c r="AU59" s="20">
        <v>0</v>
      </c>
      <c r="AV59" s="19">
        <v>0</v>
      </c>
      <c r="AW59" s="19">
        <v>0</v>
      </c>
      <c r="AX59" s="19">
        <v>0</v>
      </c>
      <c r="AY59" s="19">
        <v>0</v>
      </c>
    </row>
    <row r="60" spans="6:51" x14ac:dyDescent="0.25">
      <c r="F60" s="10"/>
      <c r="G60" s="9"/>
      <c r="H60" s="8"/>
      <c r="I60" s="7" t="s">
        <v>416</v>
      </c>
      <c r="J60" s="22">
        <v>0</v>
      </c>
      <c r="K60" s="19">
        <v>0</v>
      </c>
      <c r="L60" s="19">
        <v>0</v>
      </c>
      <c r="M60" s="33">
        <v>0</v>
      </c>
      <c r="N60" s="21">
        <v>0</v>
      </c>
      <c r="O60" s="22">
        <v>1</v>
      </c>
      <c r="P60" s="19">
        <v>0</v>
      </c>
      <c r="Q60" s="19">
        <v>0</v>
      </c>
      <c r="R60" s="19">
        <v>0</v>
      </c>
      <c r="S60" s="19">
        <v>0</v>
      </c>
      <c r="T60" s="24">
        <v>1</v>
      </c>
      <c r="U60" s="23">
        <v>1.306042075157166E-3</v>
      </c>
      <c r="V60" s="22">
        <v>0</v>
      </c>
      <c r="W60" s="19">
        <v>0</v>
      </c>
      <c r="X60" s="19">
        <v>0</v>
      </c>
      <c r="Y60" s="33">
        <v>0</v>
      </c>
      <c r="Z60" s="21">
        <v>0</v>
      </c>
      <c r="AA60" s="22">
        <v>0</v>
      </c>
      <c r="AB60" s="19">
        <v>0</v>
      </c>
      <c r="AC60" s="19">
        <v>0</v>
      </c>
      <c r="AD60" s="33">
        <v>0</v>
      </c>
      <c r="AE60" s="21">
        <v>0</v>
      </c>
      <c r="AF60" s="22">
        <v>0</v>
      </c>
      <c r="AG60" s="19">
        <v>0</v>
      </c>
      <c r="AH60" s="19">
        <v>0</v>
      </c>
      <c r="AI60" s="33">
        <v>0</v>
      </c>
      <c r="AJ60" s="21">
        <v>0</v>
      </c>
      <c r="AK60" s="20">
        <v>0</v>
      </c>
      <c r="AL60" s="19">
        <v>0</v>
      </c>
      <c r="AM60" s="19">
        <v>0</v>
      </c>
      <c r="AN60" s="19">
        <v>0</v>
      </c>
      <c r="AO60" s="19">
        <v>0</v>
      </c>
      <c r="AP60" s="22">
        <v>0</v>
      </c>
      <c r="AQ60" s="19">
        <v>0</v>
      </c>
      <c r="AR60" s="19">
        <v>0</v>
      </c>
      <c r="AS60" s="33">
        <v>0</v>
      </c>
      <c r="AT60" s="21">
        <v>0</v>
      </c>
      <c r="AU60" s="20">
        <v>0</v>
      </c>
      <c r="AV60" s="19">
        <v>0</v>
      </c>
      <c r="AW60" s="19">
        <v>0</v>
      </c>
      <c r="AX60" s="19">
        <v>0</v>
      </c>
      <c r="AY60" s="19">
        <v>0</v>
      </c>
    </row>
    <row r="61" spans="6:51" x14ac:dyDescent="0.25">
      <c r="F61" s="10"/>
      <c r="G61" s="9"/>
      <c r="H61" s="8"/>
      <c r="I61" s="7" t="s">
        <v>415</v>
      </c>
      <c r="J61" s="22">
        <v>0</v>
      </c>
      <c r="K61" s="19">
        <v>0</v>
      </c>
      <c r="L61" s="19">
        <v>0</v>
      </c>
      <c r="M61" s="33">
        <v>0</v>
      </c>
      <c r="N61" s="21">
        <v>0</v>
      </c>
      <c r="O61" s="22">
        <v>0</v>
      </c>
      <c r="P61" s="19">
        <v>0</v>
      </c>
      <c r="Q61" s="19">
        <v>0</v>
      </c>
      <c r="R61" s="19">
        <v>0</v>
      </c>
      <c r="S61" s="19">
        <v>0</v>
      </c>
      <c r="T61" s="24">
        <v>0</v>
      </c>
      <c r="U61" s="23">
        <v>0</v>
      </c>
      <c r="V61" s="22">
        <v>0</v>
      </c>
      <c r="W61" s="19">
        <v>0</v>
      </c>
      <c r="X61" s="19">
        <v>0</v>
      </c>
      <c r="Y61" s="33">
        <v>0</v>
      </c>
      <c r="Z61" s="21">
        <v>0</v>
      </c>
      <c r="AA61" s="22">
        <v>0</v>
      </c>
      <c r="AB61" s="19">
        <v>0</v>
      </c>
      <c r="AC61" s="19">
        <v>0</v>
      </c>
      <c r="AD61" s="33">
        <v>0</v>
      </c>
      <c r="AE61" s="21">
        <v>0</v>
      </c>
      <c r="AF61" s="22">
        <v>0</v>
      </c>
      <c r="AG61" s="19">
        <v>0</v>
      </c>
      <c r="AH61" s="19">
        <v>0</v>
      </c>
      <c r="AI61" s="33">
        <v>0</v>
      </c>
      <c r="AJ61" s="21">
        <v>0</v>
      </c>
      <c r="AK61" s="20">
        <v>0</v>
      </c>
      <c r="AL61" s="19">
        <v>0</v>
      </c>
      <c r="AM61" s="19">
        <v>0</v>
      </c>
      <c r="AN61" s="19">
        <v>0</v>
      </c>
      <c r="AO61" s="19">
        <v>0</v>
      </c>
      <c r="AP61" s="22">
        <v>0</v>
      </c>
      <c r="AQ61" s="19">
        <v>0</v>
      </c>
      <c r="AR61" s="19">
        <v>0</v>
      </c>
      <c r="AS61" s="33">
        <v>0</v>
      </c>
      <c r="AT61" s="21">
        <v>0</v>
      </c>
      <c r="AU61" s="20">
        <v>0</v>
      </c>
      <c r="AV61" s="19">
        <v>0</v>
      </c>
      <c r="AW61" s="19">
        <v>0</v>
      </c>
      <c r="AX61" s="19">
        <v>0</v>
      </c>
      <c r="AY61" s="19">
        <v>0</v>
      </c>
    </row>
    <row r="62" spans="6:51" x14ac:dyDescent="0.25">
      <c r="F62" s="10"/>
      <c r="G62" s="9"/>
      <c r="H62" s="8"/>
      <c r="I62" s="7" t="s">
        <v>414</v>
      </c>
      <c r="J62" s="22">
        <v>0</v>
      </c>
      <c r="K62" s="19">
        <v>0</v>
      </c>
      <c r="L62" s="19">
        <v>0</v>
      </c>
      <c r="M62" s="33">
        <v>0</v>
      </c>
      <c r="N62" s="21">
        <v>0</v>
      </c>
      <c r="O62" s="22">
        <v>4</v>
      </c>
      <c r="P62" s="19">
        <v>0</v>
      </c>
      <c r="Q62" s="19">
        <v>0</v>
      </c>
      <c r="R62" s="19">
        <v>0</v>
      </c>
      <c r="S62" s="19">
        <v>0</v>
      </c>
      <c r="T62" s="24">
        <v>4</v>
      </c>
      <c r="U62" s="23">
        <v>2.2125244140625E-4</v>
      </c>
      <c r="V62" s="22">
        <v>0</v>
      </c>
      <c r="W62" s="19">
        <v>0</v>
      </c>
      <c r="X62" s="19">
        <v>0</v>
      </c>
      <c r="Y62" s="33">
        <v>0</v>
      </c>
      <c r="Z62" s="21">
        <v>0</v>
      </c>
      <c r="AA62" s="22">
        <v>0</v>
      </c>
      <c r="AB62" s="19">
        <v>0</v>
      </c>
      <c r="AC62" s="19">
        <v>0</v>
      </c>
      <c r="AD62" s="33">
        <v>0</v>
      </c>
      <c r="AE62" s="21">
        <v>0</v>
      </c>
      <c r="AF62" s="22">
        <v>4</v>
      </c>
      <c r="AG62" s="19">
        <v>0</v>
      </c>
      <c r="AH62" s="19">
        <v>0</v>
      </c>
      <c r="AI62" s="33">
        <v>0</v>
      </c>
      <c r="AJ62" s="21">
        <v>0</v>
      </c>
      <c r="AK62" s="20">
        <v>0</v>
      </c>
      <c r="AL62" s="19">
        <v>0</v>
      </c>
      <c r="AM62" s="19">
        <v>0</v>
      </c>
      <c r="AN62" s="19">
        <v>0</v>
      </c>
      <c r="AO62" s="19">
        <v>0</v>
      </c>
      <c r="AP62" s="22">
        <v>0</v>
      </c>
      <c r="AQ62" s="19">
        <v>0</v>
      </c>
      <c r="AR62" s="19">
        <v>0</v>
      </c>
      <c r="AS62" s="33">
        <v>0</v>
      </c>
      <c r="AT62" s="21">
        <v>0</v>
      </c>
      <c r="AU62" s="20">
        <v>0</v>
      </c>
      <c r="AV62" s="19">
        <v>0</v>
      </c>
      <c r="AW62" s="19">
        <v>0</v>
      </c>
      <c r="AX62" s="19">
        <v>0</v>
      </c>
      <c r="AY62" s="19">
        <v>0</v>
      </c>
    </row>
    <row r="63" spans="6:51" x14ac:dyDescent="0.25">
      <c r="F63" s="10"/>
      <c r="G63" s="9"/>
      <c r="H63" s="8"/>
      <c r="I63" s="7" t="s">
        <v>413</v>
      </c>
      <c r="J63" s="22">
        <v>3</v>
      </c>
      <c r="K63" s="19">
        <v>0</v>
      </c>
      <c r="L63" s="19">
        <v>0</v>
      </c>
      <c r="M63" s="33">
        <v>0</v>
      </c>
      <c r="N63" s="21">
        <v>0</v>
      </c>
      <c r="O63" s="22">
        <v>61</v>
      </c>
      <c r="P63" s="19">
        <v>0</v>
      </c>
      <c r="Q63" s="19">
        <v>0</v>
      </c>
      <c r="R63" s="19">
        <v>0</v>
      </c>
      <c r="S63" s="19">
        <v>0</v>
      </c>
      <c r="T63" s="24">
        <v>70</v>
      </c>
      <c r="U63" s="23">
        <v>0.1048694523051381</v>
      </c>
      <c r="V63" s="22">
        <v>20</v>
      </c>
      <c r="W63" s="19">
        <v>0</v>
      </c>
      <c r="X63" s="19">
        <v>0</v>
      </c>
      <c r="Y63" s="33">
        <v>0</v>
      </c>
      <c r="Z63" s="21">
        <v>0</v>
      </c>
      <c r="AA63" s="22">
        <v>0</v>
      </c>
      <c r="AB63" s="19">
        <v>0</v>
      </c>
      <c r="AC63" s="19">
        <v>0</v>
      </c>
      <c r="AD63" s="33">
        <v>0</v>
      </c>
      <c r="AE63" s="21">
        <v>0</v>
      </c>
      <c r="AF63" s="22">
        <v>7</v>
      </c>
      <c r="AG63" s="19">
        <v>0</v>
      </c>
      <c r="AH63" s="19">
        <v>0</v>
      </c>
      <c r="AI63" s="33">
        <v>0</v>
      </c>
      <c r="AJ63" s="21">
        <v>0</v>
      </c>
      <c r="AK63" s="20">
        <v>0</v>
      </c>
      <c r="AL63" s="19">
        <v>0</v>
      </c>
      <c r="AM63" s="19">
        <v>0</v>
      </c>
      <c r="AN63" s="19">
        <v>0</v>
      </c>
      <c r="AO63" s="19">
        <v>0</v>
      </c>
      <c r="AP63" s="22">
        <v>0</v>
      </c>
      <c r="AQ63" s="19">
        <v>0</v>
      </c>
      <c r="AR63" s="19">
        <v>0</v>
      </c>
      <c r="AS63" s="33">
        <v>0</v>
      </c>
      <c r="AT63" s="21">
        <v>0</v>
      </c>
      <c r="AU63" s="20">
        <v>0</v>
      </c>
      <c r="AV63" s="19">
        <v>0</v>
      </c>
      <c r="AW63" s="19">
        <v>0</v>
      </c>
      <c r="AX63" s="19">
        <v>0</v>
      </c>
      <c r="AY63" s="19">
        <v>0</v>
      </c>
    </row>
    <row r="64" spans="6:51" x14ac:dyDescent="0.25">
      <c r="F64" s="10"/>
      <c r="G64" s="9"/>
      <c r="H64" s="8"/>
      <c r="I64" s="7" t="s">
        <v>412</v>
      </c>
      <c r="J64" s="22">
        <v>0</v>
      </c>
      <c r="K64" s="19">
        <v>0</v>
      </c>
      <c r="L64" s="19">
        <v>0</v>
      </c>
      <c r="M64" s="33">
        <v>0</v>
      </c>
      <c r="N64" s="21">
        <v>0</v>
      </c>
      <c r="O64" s="22">
        <v>219</v>
      </c>
      <c r="P64" s="19">
        <v>0</v>
      </c>
      <c r="Q64" s="19">
        <v>1</v>
      </c>
      <c r="R64" s="19">
        <v>0</v>
      </c>
      <c r="S64" s="19">
        <v>0</v>
      </c>
      <c r="T64" s="24">
        <v>222</v>
      </c>
      <c r="U64" s="23">
        <v>0.23466551210731271</v>
      </c>
      <c r="V64" s="22">
        <v>4</v>
      </c>
      <c r="W64" s="19">
        <v>0</v>
      </c>
      <c r="X64" s="19">
        <v>0</v>
      </c>
      <c r="Y64" s="33">
        <v>0</v>
      </c>
      <c r="Z64" s="21">
        <v>0</v>
      </c>
      <c r="AA64" s="22">
        <v>0</v>
      </c>
      <c r="AB64" s="19">
        <v>0</v>
      </c>
      <c r="AC64" s="19">
        <v>0</v>
      </c>
      <c r="AD64" s="33">
        <v>0</v>
      </c>
      <c r="AE64" s="21">
        <v>0</v>
      </c>
      <c r="AF64" s="22">
        <v>11</v>
      </c>
      <c r="AG64" s="19">
        <v>0</v>
      </c>
      <c r="AH64" s="19">
        <v>0</v>
      </c>
      <c r="AI64" s="33">
        <v>0</v>
      </c>
      <c r="AJ64" s="21">
        <v>0</v>
      </c>
      <c r="AK64" s="20">
        <v>0</v>
      </c>
      <c r="AL64" s="19">
        <v>0</v>
      </c>
      <c r="AM64" s="19">
        <v>0</v>
      </c>
      <c r="AN64" s="19">
        <v>0</v>
      </c>
      <c r="AO64" s="19">
        <v>0</v>
      </c>
      <c r="AP64" s="22">
        <v>0</v>
      </c>
      <c r="AQ64" s="19">
        <v>0</v>
      </c>
      <c r="AR64" s="19">
        <v>0</v>
      </c>
      <c r="AS64" s="33">
        <v>0</v>
      </c>
      <c r="AT64" s="21">
        <v>0</v>
      </c>
      <c r="AU64" s="20">
        <v>0</v>
      </c>
      <c r="AV64" s="19">
        <v>0</v>
      </c>
      <c r="AW64" s="19">
        <v>0</v>
      </c>
      <c r="AX64" s="19">
        <v>0</v>
      </c>
      <c r="AY64" s="19">
        <v>0</v>
      </c>
    </row>
    <row r="65" spans="6:51" x14ac:dyDescent="0.25">
      <c r="F65" s="10"/>
      <c r="G65" s="9"/>
      <c r="H65" s="8"/>
      <c r="I65" s="7" t="s">
        <v>411</v>
      </c>
      <c r="J65" s="22">
        <v>0</v>
      </c>
      <c r="K65" s="19">
        <v>0</v>
      </c>
      <c r="L65" s="19">
        <v>0</v>
      </c>
      <c r="M65" s="33">
        <v>0</v>
      </c>
      <c r="N65" s="21">
        <v>0</v>
      </c>
      <c r="O65" s="22">
        <v>11</v>
      </c>
      <c r="P65" s="19">
        <v>0</v>
      </c>
      <c r="Q65" s="19">
        <v>1</v>
      </c>
      <c r="R65" s="19">
        <v>0</v>
      </c>
      <c r="S65" s="19">
        <v>0</v>
      </c>
      <c r="T65" s="24">
        <v>11</v>
      </c>
      <c r="U65" s="23">
        <v>5.9283431619405746E-4</v>
      </c>
      <c r="V65" s="22">
        <v>0</v>
      </c>
      <c r="W65" s="19">
        <v>0</v>
      </c>
      <c r="X65" s="19">
        <v>0</v>
      </c>
      <c r="Y65" s="33">
        <v>0</v>
      </c>
      <c r="Z65" s="21">
        <v>0</v>
      </c>
      <c r="AA65" s="22">
        <v>0</v>
      </c>
      <c r="AB65" s="19">
        <v>0</v>
      </c>
      <c r="AC65" s="19">
        <v>0</v>
      </c>
      <c r="AD65" s="33">
        <v>0</v>
      </c>
      <c r="AE65" s="21">
        <v>0</v>
      </c>
      <c r="AF65" s="22">
        <v>4</v>
      </c>
      <c r="AG65" s="19">
        <v>0</v>
      </c>
      <c r="AH65" s="19">
        <v>0</v>
      </c>
      <c r="AI65" s="33">
        <v>0</v>
      </c>
      <c r="AJ65" s="21">
        <v>0</v>
      </c>
      <c r="AK65" s="20">
        <v>0</v>
      </c>
      <c r="AL65" s="19">
        <v>0</v>
      </c>
      <c r="AM65" s="19">
        <v>0</v>
      </c>
      <c r="AN65" s="19">
        <v>0</v>
      </c>
      <c r="AO65" s="19">
        <v>0</v>
      </c>
      <c r="AP65" s="22">
        <v>0</v>
      </c>
      <c r="AQ65" s="19">
        <v>0</v>
      </c>
      <c r="AR65" s="19">
        <v>0</v>
      </c>
      <c r="AS65" s="33">
        <v>0</v>
      </c>
      <c r="AT65" s="21">
        <v>0</v>
      </c>
      <c r="AU65" s="20">
        <v>0</v>
      </c>
      <c r="AV65" s="19">
        <v>0</v>
      </c>
      <c r="AW65" s="19">
        <v>0</v>
      </c>
      <c r="AX65" s="19">
        <v>0</v>
      </c>
      <c r="AY65" s="19">
        <v>0</v>
      </c>
    </row>
    <row r="66" spans="6:51" x14ac:dyDescent="0.25">
      <c r="F66" s="10"/>
      <c r="G66" s="9"/>
      <c r="H66" s="8"/>
      <c r="I66" s="7" t="s">
        <v>410</v>
      </c>
      <c r="J66" s="22">
        <v>0</v>
      </c>
      <c r="K66" s="19">
        <v>0</v>
      </c>
      <c r="L66" s="19">
        <v>0</v>
      </c>
      <c r="M66" s="33">
        <v>0</v>
      </c>
      <c r="N66" s="21">
        <v>0</v>
      </c>
      <c r="O66" s="22">
        <v>11</v>
      </c>
      <c r="P66" s="19">
        <v>0</v>
      </c>
      <c r="Q66" s="19">
        <v>0</v>
      </c>
      <c r="R66" s="19">
        <v>0</v>
      </c>
      <c r="S66" s="19">
        <v>0</v>
      </c>
      <c r="T66" s="24">
        <v>11</v>
      </c>
      <c r="U66" s="23">
        <v>4.2909393087029457E-3</v>
      </c>
      <c r="V66" s="22">
        <v>0</v>
      </c>
      <c r="W66" s="19">
        <v>0</v>
      </c>
      <c r="X66" s="19">
        <v>0</v>
      </c>
      <c r="Y66" s="33">
        <v>0</v>
      </c>
      <c r="Z66" s="21">
        <v>0</v>
      </c>
      <c r="AA66" s="22">
        <v>0</v>
      </c>
      <c r="AB66" s="19">
        <v>0</v>
      </c>
      <c r="AC66" s="19">
        <v>0</v>
      </c>
      <c r="AD66" s="33">
        <v>0</v>
      </c>
      <c r="AE66" s="21">
        <v>0</v>
      </c>
      <c r="AF66" s="22">
        <v>4</v>
      </c>
      <c r="AG66" s="19">
        <v>0</v>
      </c>
      <c r="AH66" s="19">
        <v>0</v>
      </c>
      <c r="AI66" s="33">
        <v>0</v>
      </c>
      <c r="AJ66" s="21">
        <v>0</v>
      </c>
      <c r="AK66" s="20">
        <v>0</v>
      </c>
      <c r="AL66" s="19">
        <v>0</v>
      </c>
      <c r="AM66" s="19">
        <v>0</v>
      </c>
      <c r="AN66" s="19">
        <v>0</v>
      </c>
      <c r="AO66" s="19">
        <v>0</v>
      </c>
      <c r="AP66" s="22">
        <v>0</v>
      </c>
      <c r="AQ66" s="19">
        <v>0</v>
      </c>
      <c r="AR66" s="19">
        <v>0</v>
      </c>
      <c r="AS66" s="33">
        <v>0</v>
      </c>
      <c r="AT66" s="21">
        <v>0</v>
      </c>
      <c r="AU66" s="20">
        <v>0</v>
      </c>
      <c r="AV66" s="19">
        <v>0</v>
      </c>
      <c r="AW66" s="19">
        <v>0</v>
      </c>
      <c r="AX66" s="19">
        <v>0</v>
      </c>
      <c r="AY66" s="19">
        <v>0</v>
      </c>
    </row>
    <row r="67" spans="6:51" x14ac:dyDescent="0.25">
      <c r="F67" s="10"/>
      <c r="G67" s="9"/>
      <c r="H67" s="8"/>
      <c r="I67" s="7" t="s">
        <v>409</v>
      </c>
      <c r="J67" s="22">
        <v>0</v>
      </c>
      <c r="K67" s="19">
        <v>0</v>
      </c>
      <c r="L67" s="19">
        <v>0</v>
      </c>
      <c r="M67" s="33">
        <v>0</v>
      </c>
      <c r="N67" s="21">
        <v>0</v>
      </c>
      <c r="O67" s="22">
        <v>5</v>
      </c>
      <c r="P67" s="19">
        <v>0</v>
      </c>
      <c r="Q67" s="19">
        <v>0</v>
      </c>
      <c r="R67" s="19">
        <v>0</v>
      </c>
      <c r="S67" s="19">
        <v>0</v>
      </c>
      <c r="T67" s="24">
        <v>5</v>
      </c>
      <c r="U67" s="23">
        <v>1.190036535263062E-3</v>
      </c>
      <c r="V67" s="22">
        <v>0</v>
      </c>
      <c r="W67" s="19">
        <v>0</v>
      </c>
      <c r="X67" s="19">
        <v>0</v>
      </c>
      <c r="Y67" s="33">
        <v>0</v>
      </c>
      <c r="Z67" s="21">
        <v>0</v>
      </c>
      <c r="AA67" s="22">
        <v>0</v>
      </c>
      <c r="AB67" s="19">
        <v>0</v>
      </c>
      <c r="AC67" s="19">
        <v>0</v>
      </c>
      <c r="AD67" s="33">
        <v>0</v>
      </c>
      <c r="AE67" s="21">
        <v>0</v>
      </c>
      <c r="AF67" s="22">
        <v>2</v>
      </c>
      <c r="AG67" s="19">
        <v>0</v>
      </c>
      <c r="AH67" s="19">
        <v>0</v>
      </c>
      <c r="AI67" s="33">
        <v>0</v>
      </c>
      <c r="AJ67" s="21">
        <v>0</v>
      </c>
      <c r="AK67" s="20">
        <v>0</v>
      </c>
      <c r="AL67" s="19">
        <v>0</v>
      </c>
      <c r="AM67" s="19">
        <v>0</v>
      </c>
      <c r="AN67" s="19">
        <v>0</v>
      </c>
      <c r="AO67" s="19">
        <v>0</v>
      </c>
      <c r="AP67" s="22">
        <v>0</v>
      </c>
      <c r="AQ67" s="19">
        <v>0</v>
      </c>
      <c r="AR67" s="19">
        <v>0</v>
      </c>
      <c r="AS67" s="33">
        <v>0</v>
      </c>
      <c r="AT67" s="21">
        <v>0</v>
      </c>
      <c r="AU67" s="20">
        <v>0</v>
      </c>
      <c r="AV67" s="19">
        <v>0</v>
      </c>
      <c r="AW67" s="19">
        <v>0</v>
      </c>
      <c r="AX67" s="19">
        <v>0</v>
      </c>
      <c r="AY67" s="19">
        <v>0</v>
      </c>
    </row>
    <row r="68" spans="6:51" x14ac:dyDescent="0.25">
      <c r="F68" s="10"/>
      <c r="G68" s="9"/>
      <c r="H68" s="8"/>
      <c r="I68" s="7" t="s">
        <v>408</v>
      </c>
      <c r="J68" s="22">
        <v>0</v>
      </c>
      <c r="K68" s="19">
        <v>0</v>
      </c>
      <c r="L68" s="19">
        <v>0</v>
      </c>
      <c r="M68" s="33">
        <v>0</v>
      </c>
      <c r="N68" s="21">
        <v>0</v>
      </c>
      <c r="O68" s="22">
        <v>4</v>
      </c>
      <c r="P68" s="19">
        <v>0</v>
      </c>
      <c r="Q68" s="19">
        <v>0</v>
      </c>
      <c r="R68" s="19">
        <v>0</v>
      </c>
      <c r="S68" s="19">
        <v>0</v>
      </c>
      <c r="T68" s="24">
        <v>4</v>
      </c>
      <c r="U68" s="23">
        <v>2.2125244140625E-4</v>
      </c>
      <c r="V68" s="22">
        <v>0</v>
      </c>
      <c r="W68" s="19">
        <v>0</v>
      </c>
      <c r="X68" s="19">
        <v>0</v>
      </c>
      <c r="Y68" s="33">
        <v>0</v>
      </c>
      <c r="Z68" s="21">
        <v>0</v>
      </c>
      <c r="AA68" s="22">
        <v>0</v>
      </c>
      <c r="AB68" s="19">
        <v>0</v>
      </c>
      <c r="AC68" s="19">
        <v>0</v>
      </c>
      <c r="AD68" s="33">
        <v>0</v>
      </c>
      <c r="AE68" s="21">
        <v>0</v>
      </c>
      <c r="AF68" s="22">
        <v>4</v>
      </c>
      <c r="AG68" s="19">
        <v>0</v>
      </c>
      <c r="AH68" s="19">
        <v>0</v>
      </c>
      <c r="AI68" s="33">
        <v>0</v>
      </c>
      <c r="AJ68" s="21">
        <v>0</v>
      </c>
      <c r="AK68" s="20">
        <v>0</v>
      </c>
      <c r="AL68" s="19">
        <v>0</v>
      </c>
      <c r="AM68" s="19">
        <v>0</v>
      </c>
      <c r="AN68" s="19">
        <v>0</v>
      </c>
      <c r="AO68" s="19">
        <v>0</v>
      </c>
      <c r="AP68" s="22">
        <v>0</v>
      </c>
      <c r="AQ68" s="19">
        <v>0</v>
      </c>
      <c r="AR68" s="19">
        <v>0</v>
      </c>
      <c r="AS68" s="33">
        <v>0</v>
      </c>
      <c r="AT68" s="21">
        <v>0</v>
      </c>
      <c r="AU68" s="20">
        <v>0</v>
      </c>
      <c r="AV68" s="19">
        <v>0</v>
      </c>
      <c r="AW68" s="19">
        <v>0</v>
      </c>
      <c r="AX68" s="19">
        <v>0</v>
      </c>
      <c r="AY68" s="19">
        <v>0</v>
      </c>
    </row>
    <row r="69" spans="6:51" x14ac:dyDescent="0.25">
      <c r="F69" s="10"/>
      <c r="G69" s="9" t="s">
        <v>407</v>
      </c>
      <c r="H69" s="8"/>
      <c r="I69" s="7"/>
      <c r="J69" s="22">
        <v>0</v>
      </c>
      <c r="K69" s="19">
        <v>0</v>
      </c>
      <c r="L69" s="19">
        <v>0</v>
      </c>
      <c r="M69" s="33">
        <v>0</v>
      </c>
      <c r="N69" s="21">
        <v>0</v>
      </c>
      <c r="O69" s="22">
        <v>0</v>
      </c>
      <c r="P69" s="19">
        <v>0</v>
      </c>
      <c r="Q69" s="19">
        <v>0</v>
      </c>
      <c r="R69" s="19">
        <v>0</v>
      </c>
      <c r="S69" s="19">
        <v>0</v>
      </c>
      <c r="T69" s="24">
        <v>0</v>
      </c>
      <c r="U69" s="23">
        <v>0</v>
      </c>
      <c r="V69" s="22">
        <v>0</v>
      </c>
      <c r="W69" s="19">
        <v>0</v>
      </c>
      <c r="X69" s="19">
        <v>0</v>
      </c>
      <c r="Y69" s="33">
        <v>0</v>
      </c>
      <c r="Z69" s="21">
        <v>0</v>
      </c>
      <c r="AA69" s="22">
        <v>0</v>
      </c>
      <c r="AB69" s="19">
        <v>0</v>
      </c>
      <c r="AC69" s="19">
        <v>0</v>
      </c>
      <c r="AD69" s="33">
        <v>0</v>
      </c>
      <c r="AE69" s="21">
        <v>0</v>
      </c>
      <c r="AF69" s="22">
        <v>0</v>
      </c>
      <c r="AG69" s="19">
        <v>0</v>
      </c>
      <c r="AH69" s="19">
        <v>0</v>
      </c>
      <c r="AI69" s="33">
        <v>0</v>
      </c>
      <c r="AJ69" s="21">
        <v>0</v>
      </c>
      <c r="AK69" s="20">
        <v>0</v>
      </c>
      <c r="AL69" s="19">
        <v>0</v>
      </c>
      <c r="AM69" s="19">
        <v>0</v>
      </c>
      <c r="AN69" s="19">
        <v>0</v>
      </c>
      <c r="AO69" s="19">
        <v>0</v>
      </c>
      <c r="AP69" s="22">
        <v>0</v>
      </c>
      <c r="AQ69" s="19">
        <v>0</v>
      </c>
      <c r="AR69" s="19">
        <v>0</v>
      </c>
      <c r="AS69" s="33">
        <v>0</v>
      </c>
      <c r="AT69" s="21">
        <v>0</v>
      </c>
      <c r="AU69" s="20">
        <v>0</v>
      </c>
      <c r="AV69" s="19">
        <v>0</v>
      </c>
      <c r="AW69" s="19">
        <v>0</v>
      </c>
      <c r="AX69" s="19">
        <v>0</v>
      </c>
      <c r="AY69" s="19">
        <v>0</v>
      </c>
    </row>
    <row r="70" spans="6:51" x14ac:dyDescent="0.25">
      <c r="F70" s="10"/>
      <c r="G70" s="9" t="s">
        <v>406</v>
      </c>
      <c r="H70" s="8"/>
      <c r="I70" s="7"/>
      <c r="J70" s="22">
        <v>0</v>
      </c>
      <c r="K70" s="19">
        <v>0</v>
      </c>
      <c r="L70" s="19">
        <v>0</v>
      </c>
      <c r="M70" s="33">
        <v>0</v>
      </c>
      <c r="N70" s="21">
        <v>0</v>
      </c>
      <c r="O70" s="22">
        <v>0</v>
      </c>
      <c r="P70" s="19">
        <v>0</v>
      </c>
      <c r="Q70" s="19">
        <v>0</v>
      </c>
      <c r="R70" s="19">
        <v>0</v>
      </c>
      <c r="S70" s="19">
        <v>0</v>
      </c>
      <c r="T70" s="24">
        <v>0</v>
      </c>
      <c r="U70" s="23">
        <v>0</v>
      </c>
      <c r="V70" s="22">
        <v>0</v>
      </c>
      <c r="W70" s="19">
        <v>0</v>
      </c>
      <c r="X70" s="19">
        <v>0</v>
      </c>
      <c r="Y70" s="33">
        <v>0</v>
      </c>
      <c r="Z70" s="21">
        <v>0</v>
      </c>
      <c r="AA70" s="22">
        <v>0</v>
      </c>
      <c r="AB70" s="19">
        <v>0</v>
      </c>
      <c r="AC70" s="19">
        <v>0</v>
      </c>
      <c r="AD70" s="33">
        <v>0</v>
      </c>
      <c r="AE70" s="21">
        <v>0</v>
      </c>
      <c r="AF70" s="22">
        <v>6</v>
      </c>
      <c r="AG70" s="19">
        <v>0</v>
      </c>
      <c r="AH70" s="19">
        <v>0</v>
      </c>
      <c r="AI70" s="33">
        <v>0</v>
      </c>
      <c r="AJ70" s="21">
        <v>0</v>
      </c>
      <c r="AK70" s="20">
        <v>0</v>
      </c>
      <c r="AL70" s="19">
        <v>0</v>
      </c>
      <c r="AM70" s="19">
        <v>0</v>
      </c>
      <c r="AN70" s="19">
        <v>0</v>
      </c>
      <c r="AO70" s="19">
        <v>0</v>
      </c>
      <c r="AP70" s="22">
        <v>0</v>
      </c>
      <c r="AQ70" s="19">
        <v>0</v>
      </c>
      <c r="AR70" s="19">
        <v>0</v>
      </c>
      <c r="AS70" s="33">
        <v>0</v>
      </c>
      <c r="AT70" s="21">
        <v>0</v>
      </c>
      <c r="AU70" s="20">
        <v>0</v>
      </c>
      <c r="AV70" s="19">
        <v>0</v>
      </c>
      <c r="AW70" s="19">
        <v>0</v>
      </c>
      <c r="AX70" s="19">
        <v>0</v>
      </c>
      <c r="AY70" s="19">
        <v>0</v>
      </c>
    </row>
    <row r="71" spans="6:51" x14ac:dyDescent="0.25">
      <c r="F71" s="10"/>
      <c r="G71" s="9"/>
      <c r="H71" s="8" t="s">
        <v>405</v>
      </c>
      <c r="I71" s="7"/>
      <c r="J71" s="22">
        <v>0</v>
      </c>
      <c r="K71" s="19">
        <v>0</v>
      </c>
      <c r="L71" s="19">
        <v>0</v>
      </c>
      <c r="M71" s="33">
        <v>0</v>
      </c>
      <c r="N71" s="21">
        <v>0</v>
      </c>
      <c r="O71" s="22">
        <v>1</v>
      </c>
      <c r="P71" s="19">
        <v>0</v>
      </c>
      <c r="Q71" s="19">
        <v>0</v>
      </c>
      <c r="R71" s="19">
        <v>0</v>
      </c>
      <c r="S71" s="19">
        <v>0</v>
      </c>
      <c r="T71" s="24">
        <v>1</v>
      </c>
      <c r="U71" s="23">
        <v>2.0966529846191411E-3</v>
      </c>
      <c r="V71" s="22">
        <v>0</v>
      </c>
      <c r="W71" s="19">
        <v>0</v>
      </c>
      <c r="X71" s="19">
        <v>0</v>
      </c>
      <c r="Y71" s="33">
        <v>0</v>
      </c>
      <c r="Z71" s="21">
        <v>0</v>
      </c>
      <c r="AA71" s="22">
        <v>0</v>
      </c>
      <c r="AB71" s="19">
        <v>0</v>
      </c>
      <c r="AC71" s="19">
        <v>0</v>
      </c>
      <c r="AD71" s="33">
        <v>0</v>
      </c>
      <c r="AE71" s="21">
        <v>0</v>
      </c>
      <c r="AF71" s="22">
        <v>0</v>
      </c>
      <c r="AG71" s="19">
        <v>0</v>
      </c>
      <c r="AH71" s="19">
        <v>0</v>
      </c>
      <c r="AI71" s="33">
        <v>0</v>
      </c>
      <c r="AJ71" s="21">
        <v>0</v>
      </c>
      <c r="AK71" s="20">
        <v>0</v>
      </c>
      <c r="AL71" s="19">
        <v>0</v>
      </c>
      <c r="AM71" s="19">
        <v>0</v>
      </c>
      <c r="AN71" s="19">
        <v>0</v>
      </c>
      <c r="AO71" s="19">
        <v>0</v>
      </c>
      <c r="AP71" s="22">
        <v>0</v>
      </c>
      <c r="AQ71" s="19">
        <v>0</v>
      </c>
      <c r="AR71" s="19">
        <v>0</v>
      </c>
      <c r="AS71" s="33">
        <v>0</v>
      </c>
      <c r="AT71" s="21">
        <v>0</v>
      </c>
      <c r="AU71" s="20">
        <v>0</v>
      </c>
      <c r="AV71" s="19">
        <v>0</v>
      </c>
      <c r="AW71" s="19">
        <v>0</v>
      </c>
      <c r="AX71" s="19">
        <v>0</v>
      </c>
      <c r="AY71" s="19">
        <v>0</v>
      </c>
    </row>
    <row r="72" spans="6:51" x14ac:dyDescent="0.25">
      <c r="F72" s="10"/>
      <c r="G72" s="9"/>
      <c r="H72" s="8" t="s">
        <v>404</v>
      </c>
      <c r="I72" s="7"/>
      <c r="J72" s="22">
        <v>0</v>
      </c>
      <c r="K72" s="19">
        <v>0</v>
      </c>
      <c r="L72" s="19">
        <v>0</v>
      </c>
      <c r="M72" s="33">
        <v>0</v>
      </c>
      <c r="N72" s="21">
        <v>0</v>
      </c>
      <c r="O72" s="22">
        <v>0</v>
      </c>
      <c r="P72" s="19">
        <v>0</v>
      </c>
      <c r="Q72" s="19">
        <v>0</v>
      </c>
      <c r="R72" s="19">
        <v>0</v>
      </c>
      <c r="S72" s="19">
        <v>0</v>
      </c>
      <c r="T72" s="24">
        <v>0</v>
      </c>
      <c r="U72" s="23">
        <v>0</v>
      </c>
      <c r="V72" s="22">
        <v>0</v>
      </c>
      <c r="W72" s="19">
        <v>0</v>
      </c>
      <c r="X72" s="19">
        <v>0</v>
      </c>
      <c r="Y72" s="33">
        <v>0</v>
      </c>
      <c r="Z72" s="21">
        <v>0</v>
      </c>
      <c r="AA72" s="22">
        <v>0</v>
      </c>
      <c r="AB72" s="19">
        <v>0</v>
      </c>
      <c r="AC72" s="19">
        <v>0</v>
      </c>
      <c r="AD72" s="33">
        <v>0</v>
      </c>
      <c r="AE72" s="21">
        <v>0</v>
      </c>
      <c r="AF72" s="22">
        <v>2</v>
      </c>
      <c r="AG72" s="19">
        <v>0</v>
      </c>
      <c r="AH72" s="19">
        <v>0</v>
      </c>
      <c r="AI72" s="33">
        <v>0</v>
      </c>
      <c r="AJ72" s="21">
        <v>0</v>
      </c>
      <c r="AK72" s="20">
        <v>0</v>
      </c>
      <c r="AL72" s="19">
        <v>0</v>
      </c>
      <c r="AM72" s="19">
        <v>0</v>
      </c>
      <c r="AN72" s="19">
        <v>0</v>
      </c>
      <c r="AO72" s="19">
        <v>0</v>
      </c>
      <c r="AP72" s="22">
        <v>0</v>
      </c>
      <c r="AQ72" s="19">
        <v>0</v>
      </c>
      <c r="AR72" s="19">
        <v>0</v>
      </c>
      <c r="AS72" s="33">
        <v>0</v>
      </c>
      <c r="AT72" s="21">
        <v>0</v>
      </c>
      <c r="AU72" s="20">
        <v>0</v>
      </c>
      <c r="AV72" s="19">
        <v>0</v>
      </c>
      <c r="AW72" s="19">
        <v>0</v>
      </c>
      <c r="AX72" s="19">
        <v>0</v>
      </c>
      <c r="AY72" s="19">
        <v>0</v>
      </c>
    </row>
    <row r="73" spans="6:51" x14ac:dyDescent="0.25">
      <c r="F73" s="10"/>
      <c r="G73" s="9"/>
      <c r="H73" s="8"/>
      <c r="I73" s="7" t="s">
        <v>403</v>
      </c>
      <c r="J73" s="22">
        <v>0</v>
      </c>
      <c r="K73" s="19">
        <v>0</v>
      </c>
      <c r="L73" s="19">
        <v>0</v>
      </c>
      <c r="M73" s="33">
        <v>0</v>
      </c>
      <c r="N73" s="21">
        <v>0</v>
      </c>
      <c r="O73" s="22">
        <v>2</v>
      </c>
      <c r="P73" s="19">
        <v>0</v>
      </c>
      <c r="Q73" s="19">
        <v>0</v>
      </c>
      <c r="R73" s="19">
        <v>0</v>
      </c>
      <c r="S73" s="19">
        <v>0</v>
      </c>
      <c r="T73" s="24">
        <v>2</v>
      </c>
      <c r="U73" s="23">
        <v>3.4524127840995789E-4</v>
      </c>
      <c r="V73" s="22">
        <v>0</v>
      </c>
      <c r="W73" s="19">
        <v>0</v>
      </c>
      <c r="X73" s="19">
        <v>0</v>
      </c>
      <c r="Y73" s="33">
        <v>0</v>
      </c>
      <c r="Z73" s="21">
        <v>0</v>
      </c>
      <c r="AA73" s="22">
        <v>0</v>
      </c>
      <c r="AB73" s="19">
        <v>0</v>
      </c>
      <c r="AC73" s="19">
        <v>0</v>
      </c>
      <c r="AD73" s="33">
        <v>0</v>
      </c>
      <c r="AE73" s="21">
        <v>0</v>
      </c>
      <c r="AF73" s="22">
        <v>0</v>
      </c>
      <c r="AG73" s="19">
        <v>0</v>
      </c>
      <c r="AH73" s="19">
        <v>0</v>
      </c>
      <c r="AI73" s="33">
        <v>0</v>
      </c>
      <c r="AJ73" s="21">
        <v>0</v>
      </c>
      <c r="AK73" s="20">
        <v>0</v>
      </c>
      <c r="AL73" s="19">
        <v>0</v>
      </c>
      <c r="AM73" s="19">
        <v>0</v>
      </c>
      <c r="AN73" s="19">
        <v>0</v>
      </c>
      <c r="AO73" s="19">
        <v>0</v>
      </c>
      <c r="AP73" s="22">
        <v>0</v>
      </c>
      <c r="AQ73" s="19">
        <v>0</v>
      </c>
      <c r="AR73" s="19">
        <v>0</v>
      </c>
      <c r="AS73" s="33">
        <v>0</v>
      </c>
      <c r="AT73" s="21">
        <v>0</v>
      </c>
      <c r="AU73" s="20">
        <v>0</v>
      </c>
      <c r="AV73" s="19">
        <v>0</v>
      </c>
      <c r="AW73" s="19">
        <v>0</v>
      </c>
      <c r="AX73" s="19">
        <v>0</v>
      </c>
      <c r="AY73" s="19">
        <v>0</v>
      </c>
    </row>
    <row r="74" spans="6:51" x14ac:dyDescent="0.25">
      <c r="F74" s="10"/>
      <c r="G74" s="9"/>
      <c r="H74" s="8"/>
      <c r="I74" s="7" t="s">
        <v>151</v>
      </c>
      <c r="J74" s="22">
        <v>0</v>
      </c>
      <c r="K74" s="19">
        <v>0</v>
      </c>
      <c r="L74" s="19">
        <v>0</v>
      </c>
      <c r="M74" s="33">
        <v>0</v>
      </c>
      <c r="N74" s="21">
        <v>0</v>
      </c>
      <c r="O74" s="22">
        <v>9</v>
      </c>
      <c r="P74" s="19">
        <v>0</v>
      </c>
      <c r="Q74" s="19">
        <v>0</v>
      </c>
      <c r="R74" s="19">
        <v>0</v>
      </c>
      <c r="S74" s="19">
        <v>0</v>
      </c>
      <c r="T74" s="24">
        <v>9</v>
      </c>
      <c r="U74" s="23">
        <v>1.780509948730469E-3</v>
      </c>
      <c r="V74" s="22">
        <v>0</v>
      </c>
      <c r="W74" s="19">
        <v>0</v>
      </c>
      <c r="X74" s="19">
        <v>0</v>
      </c>
      <c r="Y74" s="33">
        <v>0</v>
      </c>
      <c r="Z74" s="21">
        <v>0</v>
      </c>
      <c r="AA74" s="22">
        <v>0</v>
      </c>
      <c r="AB74" s="19">
        <v>0</v>
      </c>
      <c r="AC74" s="19">
        <v>0</v>
      </c>
      <c r="AD74" s="33">
        <v>0</v>
      </c>
      <c r="AE74" s="21">
        <v>0</v>
      </c>
      <c r="AF74" s="22">
        <v>2</v>
      </c>
      <c r="AG74" s="19">
        <v>0</v>
      </c>
      <c r="AH74" s="19">
        <v>0</v>
      </c>
      <c r="AI74" s="33">
        <v>0</v>
      </c>
      <c r="AJ74" s="21">
        <v>0</v>
      </c>
      <c r="AK74" s="20">
        <v>0</v>
      </c>
      <c r="AL74" s="19">
        <v>0</v>
      </c>
      <c r="AM74" s="19">
        <v>0</v>
      </c>
      <c r="AN74" s="19">
        <v>0</v>
      </c>
      <c r="AO74" s="19">
        <v>0</v>
      </c>
      <c r="AP74" s="22">
        <v>0</v>
      </c>
      <c r="AQ74" s="19">
        <v>0</v>
      </c>
      <c r="AR74" s="19">
        <v>0</v>
      </c>
      <c r="AS74" s="33">
        <v>0</v>
      </c>
      <c r="AT74" s="21">
        <v>0</v>
      </c>
      <c r="AU74" s="20">
        <v>0</v>
      </c>
      <c r="AV74" s="19">
        <v>0</v>
      </c>
      <c r="AW74" s="19">
        <v>0</v>
      </c>
      <c r="AX74" s="19">
        <v>0</v>
      </c>
      <c r="AY74" s="19">
        <v>0</v>
      </c>
    </row>
    <row r="75" spans="6:51" x14ac:dyDescent="0.25">
      <c r="F75" s="10"/>
      <c r="G75" s="9"/>
      <c r="H75" s="8" t="s">
        <v>402</v>
      </c>
      <c r="I75" s="7"/>
      <c r="J75" s="22">
        <v>0</v>
      </c>
      <c r="K75" s="19">
        <v>0</v>
      </c>
      <c r="L75" s="19">
        <v>0</v>
      </c>
      <c r="M75" s="33">
        <v>0</v>
      </c>
      <c r="N75" s="21">
        <v>0</v>
      </c>
      <c r="O75" s="22">
        <v>2</v>
      </c>
      <c r="P75" s="19">
        <v>0</v>
      </c>
      <c r="Q75" s="19">
        <v>0</v>
      </c>
      <c r="R75" s="19">
        <v>0</v>
      </c>
      <c r="S75" s="19">
        <v>0</v>
      </c>
      <c r="T75" s="24">
        <v>2</v>
      </c>
      <c r="U75" s="23">
        <v>5.1674842834472656E-3</v>
      </c>
      <c r="V75" s="22">
        <v>0</v>
      </c>
      <c r="W75" s="19">
        <v>0</v>
      </c>
      <c r="X75" s="19">
        <v>0</v>
      </c>
      <c r="Y75" s="33">
        <v>0</v>
      </c>
      <c r="Z75" s="21">
        <v>0</v>
      </c>
      <c r="AA75" s="22">
        <v>0</v>
      </c>
      <c r="AB75" s="19">
        <v>0</v>
      </c>
      <c r="AC75" s="19">
        <v>0</v>
      </c>
      <c r="AD75" s="33">
        <v>0</v>
      </c>
      <c r="AE75" s="21">
        <v>0</v>
      </c>
      <c r="AF75" s="22">
        <v>0</v>
      </c>
      <c r="AG75" s="19">
        <v>0</v>
      </c>
      <c r="AH75" s="19">
        <v>0</v>
      </c>
      <c r="AI75" s="33">
        <v>0</v>
      </c>
      <c r="AJ75" s="21">
        <v>0</v>
      </c>
      <c r="AK75" s="20">
        <v>0</v>
      </c>
      <c r="AL75" s="19">
        <v>0</v>
      </c>
      <c r="AM75" s="19">
        <v>0</v>
      </c>
      <c r="AN75" s="19">
        <v>0</v>
      </c>
      <c r="AO75" s="19">
        <v>0</v>
      </c>
      <c r="AP75" s="22">
        <v>0</v>
      </c>
      <c r="AQ75" s="19">
        <v>0</v>
      </c>
      <c r="AR75" s="19">
        <v>0</v>
      </c>
      <c r="AS75" s="33">
        <v>0</v>
      </c>
      <c r="AT75" s="21">
        <v>0</v>
      </c>
      <c r="AU75" s="20">
        <v>0</v>
      </c>
      <c r="AV75" s="19">
        <v>0</v>
      </c>
      <c r="AW75" s="19">
        <v>0</v>
      </c>
      <c r="AX75" s="19">
        <v>0</v>
      </c>
      <c r="AY75" s="19">
        <v>0</v>
      </c>
    </row>
    <row r="76" spans="6:51" x14ac:dyDescent="0.25">
      <c r="F76" s="10"/>
      <c r="G76" s="9"/>
      <c r="H76" s="8" t="s">
        <v>401</v>
      </c>
      <c r="I76" s="7"/>
      <c r="J76" s="22">
        <v>0</v>
      </c>
      <c r="K76" s="19">
        <v>0</v>
      </c>
      <c r="L76" s="19">
        <v>0</v>
      </c>
      <c r="M76" s="33">
        <v>0</v>
      </c>
      <c r="N76" s="21">
        <v>0</v>
      </c>
      <c r="O76" s="22">
        <v>4</v>
      </c>
      <c r="P76" s="19">
        <v>0</v>
      </c>
      <c r="Q76" s="19">
        <v>0</v>
      </c>
      <c r="R76" s="19">
        <v>0</v>
      </c>
      <c r="S76" s="19">
        <v>0</v>
      </c>
      <c r="T76" s="24">
        <v>4</v>
      </c>
      <c r="U76" s="23">
        <v>1.969337463378906E-4</v>
      </c>
      <c r="V76" s="22">
        <v>0</v>
      </c>
      <c r="W76" s="19">
        <v>0</v>
      </c>
      <c r="X76" s="19">
        <v>0</v>
      </c>
      <c r="Y76" s="33">
        <v>0</v>
      </c>
      <c r="Z76" s="21">
        <v>0</v>
      </c>
      <c r="AA76" s="22">
        <v>0</v>
      </c>
      <c r="AB76" s="19">
        <v>0</v>
      </c>
      <c r="AC76" s="19">
        <v>0</v>
      </c>
      <c r="AD76" s="33">
        <v>0</v>
      </c>
      <c r="AE76" s="21">
        <v>0</v>
      </c>
      <c r="AF76" s="22">
        <v>0</v>
      </c>
      <c r="AG76" s="19">
        <v>0</v>
      </c>
      <c r="AH76" s="19">
        <v>0</v>
      </c>
      <c r="AI76" s="33">
        <v>0</v>
      </c>
      <c r="AJ76" s="21">
        <v>0</v>
      </c>
      <c r="AK76" s="20">
        <v>0</v>
      </c>
      <c r="AL76" s="19">
        <v>0</v>
      </c>
      <c r="AM76" s="19">
        <v>0</v>
      </c>
      <c r="AN76" s="19">
        <v>0</v>
      </c>
      <c r="AO76" s="19">
        <v>0</v>
      </c>
      <c r="AP76" s="22">
        <v>0</v>
      </c>
      <c r="AQ76" s="19">
        <v>0</v>
      </c>
      <c r="AR76" s="19">
        <v>0</v>
      </c>
      <c r="AS76" s="33">
        <v>0</v>
      </c>
      <c r="AT76" s="21">
        <v>0</v>
      </c>
      <c r="AU76" s="20">
        <v>0</v>
      </c>
      <c r="AV76" s="19">
        <v>0</v>
      </c>
      <c r="AW76" s="19">
        <v>0</v>
      </c>
      <c r="AX76" s="19">
        <v>0</v>
      </c>
      <c r="AY76" s="19">
        <v>0</v>
      </c>
    </row>
    <row r="77" spans="6:51" x14ac:dyDescent="0.25">
      <c r="F77" s="10"/>
      <c r="G77" s="9"/>
      <c r="H77" s="8" t="s">
        <v>400</v>
      </c>
      <c r="I77" s="7"/>
      <c r="J77" s="22">
        <v>0</v>
      </c>
      <c r="K77" s="19">
        <v>0</v>
      </c>
      <c r="L77" s="19">
        <v>0</v>
      </c>
      <c r="M77" s="33">
        <v>0</v>
      </c>
      <c r="N77" s="21">
        <v>0</v>
      </c>
      <c r="O77" s="22">
        <v>0</v>
      </c>
      <c r="P77" s="19">
        <v>0</v>
      </c>
      <c r="Q77" s="19">
        <v>0</v>
      </c>
      <c r="R77" s="19">
        <v>0</v>
      </c>
      <c r="S77" s="19">
        <v>0</v>
      </c>
      <c r="T77" s="24">
        <v>0</v>
      </c>
      <c r="U77" s="23">
        <v>0</v>
      </c>
      <c r="V77" s="22">
        <v>0</v>
      </c>
      <c r="W77" s="19">
        <v>0</v>
      </c>
      <c r="X77" s="19">
        <v>0</v>
      </c>
      <c r="Y77" s="33">
        <v>0</v>
      </c>
      <c r="Z77" s="21">
        <v>0</v>
      </c>
      <c r="AA77" s="22">
        <v>0</v>
      </c>
      <c r="AB77" s="19">
        <v>0</v>
      </c>
      <c r="AC77" s="19">
        <v>0</v>
      </c>
      <c r="AD77" s="33">
        <v>0</v>
      </c>
      <c r="AE77" s="21">
        <v>0</v>
      </c>
      <c r="AF77" s="22">
        <v>9</v>
      </c>
      <c r="AG77" s="19">
        <v>0</v>
      </c>
      <c r="AH77" s="19">
        <v>0</v>
      </c>
      <c r="AI77" s="33">
        <v>0</v>
      </c>
      <c r="AJ77" s="21">
        <v>0</v>
      </c>
      <c r="AK77" s="20">
        <v>0</v>
      </c>
      <c r="AL77" s="19">
        <v>0</v>
      </c>
      <c r="AM77" s="19">
        <v>0</v>
      </c>
      <c r="AN77" s="19">
        <v>0</v>
      </c>
      <c r="AO77" s="19">
        <v>0</v>
      </c>
      <c r="AP77" s="22">
        <v>0</v>
      </c>
      <c r="AQ77" s="19">
        <v>0</v>
      </c>
      <c r="AR77" s="19">
        <v>0</v>
      </c>
      <c r="AS77" s="33">
        <v>0</v>
      </c>
      <c r="AT77" s="21">
        <v>0</v>
      </c>
      <c r="AU77" s="20">
        <v>0</v>
      </c>
      <c r="AV77" s="19">
        <v>0</v>
      </c>
      <c r="AW77" s="19">
        <v>0</v>
      </c>
      <c r="AX77" s="19">
        <v>0</v>
      </c>
      <c r="AY77" s="19">
        <v>0</v>
      </c>
    </row>
    <row r="78" spans="6:51" x14ac:dyDescent="0.25">
      <c r="F78" s="10"/>
      <c r="G78" s="9"/>
      <c r="H78" s="8"/>
      <c r="I78" s="7" t="s">
        <v>399</v>
      </c>
      <c r="J78" s="22">
        <v>0</v>
      </c>
      <c r="K78" s="19">
        <v>0</v>
      </c>
      <c r="L78" s="19">
        <v>0</v>
      </c>
      <c r="M78" s="33">
        <v>0</v>
      </c>
      <c r="N78" s="21">
        <v>0</v>
      </c>
      <c r="O78" s="22">
        <v>1</v>
      </c>
      <c r="P78" s="19">
        <v>0</v>
      </c>
      <c r="Q78" s="19">
        <v>0</v>
      </c>
      <c r="R78" s="19">
        <v>0</v>
      </c>
      <c r="S78" s="19">
        <v>0</v>
      </c>
      <c r="T78" s="24">
        <v>1</v>
      </c>
      <c r="U78" s="23">
        <v>1.147270202636719E-3</v>
      </c>
      <c r="V78" s="22">
        <v>0</v>
      </c>
      <c r="W78" s="19">
        <v>0</v>
      </c>
      <c r="X78" s="19">
        <v>0</v>
      </c>
      <c r="Y78" s="33">
        <v>0</v>
      </c>
      <c r="Z78" s="21">
        <v>0</v>
      </c>
      <c r="AA78" s="22">
        <v>0</v>
      </c>
      <c r="AB78" s="19">
        <v>0</v>
      </c>
      <c r="AC78" s="19">
        <v>0</v>
      </c>
      <c r="AD78" s="33">
        <v>0</v>
      </c>
      <c r="AE78" s="21">
        <v>0</v>
      </c>
      <c r="AF78" s="22">
        <v>0</v>
      </c>
      <c r="AG78" s="19">
        <v>0</v>
      </c>
      <c r="AH78" s="19">
        <v>0</v>
      </c>
      <c r="AI78" s="33">
        <v>0</v>
      </c>
      <c r="AJ78" s="21">
        <v>0</v>
      </c>
      <c r="AK78" s="20">
        <v>0</v>
      </c>
      <c r="AL78" s="19">
        <v>0</v>
      </c>
      <c r="AM78" s="19">
        <v>0</v>
      </c>
      <c r="AN78" s="19">
        <v>0</v>
      </c>
      <c r="AO78" s="19">
        <v>0</v>
      </c>
      <c r="AP78" s="22">
        <v>0</v>
      </c>
      <c r="AQ78" s="19">
        <v>0</v>
      </c>
      <c r="AR78" s="19">
        <v>0</v>
      </c>
      <c r="AS78" s="33">
        <v>0</v>
      </c>
      <c r="AT78" s="21">
        <v>0</v>
      </c>
      <c r="AU78" s="20">
        <v>0</v>
      </c>
      <c r="AV78" s="19">
        <v>0</v>
      </c>
      <c r="AW78" s="19">
        <v>0</v>
      </c>
      <c r="AX78" s="19">
        <v>0</v>
      </c>
      <c r="AY78" s="19">
        <v>0</v>
      </c>
    </row>
    <row r="79" spans="6:51" x14ac:dyDescent="0.25">
      <c r="F79" s="10"/>
      <c r="G79" s="9"/>
      <c r="H79" s="8"/>
      <c r="I79" s="7" t="s">
        <v>398</v>
      </c>
      <c r="J79" s="22">
        <v>0</v>
      </c>
      <c r="K79" s="19">
        <v>0</v>
      </c>
      <c r="L79" s="19">
        <v>0</v>
      </c>
      <c r="M79" s="33">
        <v>0</v>
      </c>
      <c r="N79" s="21">
        <v>0</v>
      </c>
      <c r="O79" s="22">
        <v>1</v>
      </c>
      <c r="P79" s="19">
        <v>0</v>
      </c>
      <c r="Q79" s="19">
        <v>0</v>
      </c>
      <c r="R79" s="19">
        <v>0</v>
      </c>
      <c r="S79" s="19">
        <v>0</v>
      </c>
      <c r="T79" s="24">
        <v>1</v>
      </c>
      <c r="U79" s="23">
        <v>3.223419189453125E-3</v>
      </c>
      <c r="V79" s="22">
        <v>0</v>
      </c>
      <c r="W79" s="19">
        <v>0</v>
      </c>
      <c r="X79" s="19">
        <v>0</v>
      </c>
      <c r="Y79" s="33">
        <v>0</v>
      </c>
      <c r="Z79" s="21">
        <v>0</v>
      </c>
      <c r="AA79" s="22">
        <v>0</v>
      </c>
      <c r="AB79" s="19">
        <v>0</v>
      </c>
      <c r="AC79" s="19">
        <v>0</v>
      </c>
      <c r="AD79" s="33">
        <v>0</v>
      </c>
      <c r="AE79" s="21">
        <v>0</v>
      </c>
      <c r="AF79" s="22">
        <v>0</v>
      </c>
      <c r="AG79" s="19">
        <v>0</v>
      </c>
      <c r="AH79" s="19">
        <v>0</v>
      </c>
      <c r="AI79" s="33">
        <v>0</v>
      </c>
      <c r="AJ79" s="21">
        <v>0</v>
      </c>
      <c r="AK79" s="20">
        <v>0</v>
      </c>
      <c r="AL79" s="19">
        <v>0</v>
      </c>
      <c r="AM79" s="19">
        <v>0</v>
      </c>
      <c r="AN79" s="19">
        <v>0</v>
      </c>
      <c r="AO79" s="19">
        <v>0</v>
      </c>
      <c r="AP79" s="22">
        <v>0</v>
      </c>
      <c r="AQ79" s="19">
        <v>0</v>
      </c>
      <c r="AR79" s="19">
        <v>0</v>
      </c>
      <c r="AS79" s="33">
        <v>0</v>
      </c>
      <c r="AT79" s="21">
        <v>0</v>
      </c>
      <c r="AU79" s="20">
        <v>0</v>
      </c>
      <c r="AV79" s="19">
        <v>0</v>
      </c>
      <c r="AW79" s="19">
        <v>0</v>
      </c>
      <c r="AX79" s="19">
        <v>0</v>
      </c>
      <c r="AY79" s="19">
        <v>0</v>
      </c>
    </row>
    <row r="80" spans="6:51" x14ac:dyDescent="0.25">
      <c r="F80" s="10"/>
      <c r="G80" s="9"/>
      <c r="H80" s="8"/>
      <c r="I80" s="7" t="s">
        <v>397</v>
      </c>
      <c r="J80" s="22">
        <v>0</v>
      </c>
      <c r="K80" s="19">
        <v>0</v>
      </c>
      <c r="L80" s="19">
        <v>0</v>
      </c>
      <c r="M80" s="33">
        <v>0</v>
      </c>
      <c r="N80" s="21">
        <v>0</v>
      </c>
      <c r="O80" s="22">
        <v>1</v>
      </c>
      <c r="P80" s="19">
        <v>0</v>
      </c>
      <c r="Q80" s="19">
        <v>0</v>
      </c>
      <c r="R80" s="19">
        <v>0</v>
      </c>
      <c r="S80" s="19">
        <v>0</v>
      </c>
      <c r="T80" s="24">
        <v>1</v>
      </c>
      <c r="U80" s="23">
        <v>7.4734687805175781E-3</v>
      </c>
      <c r="V80" s="22">
        <v>0</v>
      </c>
      <c r="W80" s="19">
        <v>0</v>
      </c>
      <c r="X80" s="19">
        <v>0</v>
      </c>
      <c r="Y80" s="33">
        <v>0</v>
      </c>
      <c r="Z80" s="21">
        <v>0</v>
      </c>
      <c r="AA80" s="22">
        <v>0</v>
      </c>
      <c r="AB80" s="19">
        <v>0</v>
      </c>
      <c r="AC80" s="19">
        <v>0</v>
      </c>
      <c r="AD80" s="33">
        <v>0</v>
      </c>
      <c r="AE80" s="21">
        <v>0</v>
      </c>
      <c r="AF80" s="22">
        <v>0</v>
      </c>
      <c r="AG80" s="19">
        <v>0</v>
      </c>
      <c r="AH80" s="19">
        <v>0</v>
      </c>
      <c r="AI80" s="33">
        <v>0</v>
      </c>
      <c r="AJ80" s="21">
        <v>0</v>
      </c>
      <c r="AK80" s="20">
        <v>0</v>
      </c>
      <c r="AL80" s="19">
        <v>0</v>
      </c>
      <c r="AM80" s="19">
        <v>0</v>
      </c>
      <c r="AN80" s="19">
        <v>0</v>
      </c>
      <c r="AO80" s="19">
        <v>0</v>
      </c>
      <c r="AP80" s="22">
        <v>0</v>
      </c>
      <c r="AQ80" s="19">
        <v>0</v>
      </c>
      <c r="AR80" s="19">
        <v>0</v>
      </c>
      <c r="AS80" s="33">
        <v>0</v>
      </c>
      <c r="AT80" s="21">
        <v>0</v>
      </c>
      <c r="AU80" s="20">
        <v>0</v>
      </c>
      <c r="AV80" s="19">
        <v>0</v>
      </c>
      <c r="AW80" s="19">
        <v>0</v>
      </c>
      <c r="AX80" s="19">
        <v>0</v>
      </c>
      <c r="AY80" s="19">
        <v>0</v>
      </c>
    </row>
    <row r="81" spans="6:51" x14ac:dyDescent="0.25">
      <c r="F81" s="10"/>
      <c r="G81" s="9"/>
      <c r="H81" s="8"/>
      <c r="I81" s="7" t="s">
        <v>396</v>
      </c>
      <c r="J81" s="22">
        <v>0</v>
      </c>
      <c r="K81" s="19">
        <v>0</v>
      </c>
      <c r="L81" s="19">
        <v>0</v>
      </c>
      <c r="M81" s="33">
        <v>0</v>
      </c>
      <c r="N81" s="21">
        <v>0</v>
      </c>
      <c r="O81" s="22">
        <v>1</v>
      </c>
      <c r="P81" s="19">
        <v>0</v>
      </c>
      <c r="Q81" s="19">
        <v>0</v>
      </c>
      <c r="R81" s="19">
        <v>0</v>
      </c>
      <c r="S81" s="19">
        <v>0</v>
      </c>
      <c r="T81" s="24">
        <v>1</v>
      </c>
      <c r="U81" s="23">
        <v>2.2791385650634769E-2</v>
      </c>
      <c r="V81" s="22">
        <v>0</v>
      </c>
      <c r="W81" s="19">
        <v>0</v>
      </c>
      <c r="X81" s="19">
        <v>0</v>
      </c>
      <c r="Y81" s="33">
        <v>0</v>
      </c>
      <c r="Z81" s="21">
        <v>0</v>
      </c>
      <c r="AA81" s="22">
        <v>0</v>
      </c>
      <c r="AB81" s="19">
        <v>0</v>
      </c>
      <c r="AC81" s="19">
        <v>0</v>
      </c>
      <c r="AD81" s="33">
        <v>0</v>
      </c>
      <c r="AE81" s="21">
        <v>0</v>
      </c>
      <c r="AF81" s="22">
        <v>0</v>
      </c>
      <c r="AG81" s="19">
        <v>0</v>
      </c>
      <c r="AH81" s="19">
        <v>0</v>
      </c>
      <c r="AI81" s="33">
        <v>0</v>
      </c>
      <c r="AJ81" s="21">
        <v>0</v>
      </c>
      <c r="AK81" s="20">
        <v>0</v>
      </c>
      <c r="AL81" s="19">
        <v>0</v>
      </c>
      <c r="AM81" s="19">
        <v>0</v>
      </c>
      <c r="AN81" s="19">
        <v>0</v>
      </c>
      <c r="AO81" s="19">
        <v>0</v>
      </c>
      <c r="AP81" s="22">
        <v>0</v>
      </c>
      <c r="AQ81" s="19">
        <v>0</v>
      </c>
      <c r="AR81" s="19">
        <v>0</v>
      </c>
      <c r="AS81" s="33">
        <v>0</v>
      </c>
      <c r="AT81" s="21">
        <v>0</v>
      </c>
      <c r="AU81" s="20">
        <v>0</v>
      </c>
      <c r="AV81" s="19">
        <v>0</v>
      </c>
      <c r="AW81" s="19">
        <v>0</v>
      </c>
      <c r="AX81" s="19">
        <v>0</v>
      </c>
      <c r="AY81" s="19">
        <v>0</v>
      </c>
    </row>
    <row r="82" spans="6:51" x14ac:dyDescent="0.25">
      <c r="F82" s="10"/>
      <c r="G82" s="9"/>
      <c r="H82" s="8"/>
      <c r="I82" s="7" t="s">
        <v>395</v>
      </c>
      <c r="J82" s="22">
        <v>0</v>
      </c>
      <c r="K82" s="19">
        <v>0</v>
      </c>
      <c r="L82" s="19">
        <v>0</v>
      </c>
      <c r="M82" s="33">
        <v>0</v>
      </c>
      <c r="N82" s="21">
        <v>0</v>
      </c>
      <c r="O82" s="22">
        <v>1</v>
      </c>
      <c r="P82" s="19">
        <v>0</v>
      </c>
      <c r="Q82" s="19">
        <v>0</v>
      </c>
      <c r="R82" s="19">
        <v>0</v>
      </c>
      <c r="S82" s="19">
        <v>0</v>
      </c>
      <c r="T82" s="24">
        <v>1</v>
      </c>
      <c r="U82" s="23">
        <v>8.148193359375E-3</v>
      </c>
      <c r="V82" s="22">
        <v>0</v>
      </c>
      <c r="W82" s="19">
        <v>0</v>
      </c>
      <c r="X82" s="19">
        <v>0</v>
      </c>
      <c r="Y82" s="33">
        <v>0</v>
      </c>
      <c r="Z82" s="21">
        <v>0</v>
      </c>
      <c r="AA82" s="22">
        <v>0</v>
      </c>
      <c r="AB82" s="19">
        <v>0</v>
      </c>
      <c r="AC82" s="19">
        <v>0</v>
      </c>
      <c r="AD82" s="33">
        <v>0</v>
      </c>
      <c r="AE82" s="21">
        <v>0</v>
      </c>
      <c r="AF82" s="22">
        <v>0</v>
      </c>
      <c r="AG82" s="19">
        <v>0</v>
      </c>
      <c r="AH82" s="19">
        <v>0</v>
      </c>
      <c r="AI82" s="33">
        <v>0</v>
      </c>
      <c r="AJ82" s="21">
        <v>0</v>
      </c>
      <c r="AK82" s="20">
        <v>0</v>
      </c>
      <c r="AL82" s="19">
        <v>0</v>
      </c>
      <c r="AM82" s="19">
        <v>0</v>
      </c>
      <c r="AN82" s="19">
        <v>0</v>
      </c>
      <c r="AO82" s="19">
        <v>0</v>
      </c>
      <c r="AP82" s="22">
        <v>0</v>
      </c>
      <c r="AQ82" s="19">
        <v>0</v>
      </c>
      <c r="AR82" s="19">
        <v>0</v>
      </c>
      <c r="AS82" s="33">
        <v>0</v>
      </c>
      <c r="AT82" s="21">
        <v>0</v>
      </c>
      <c r="AU82" s="20">
        <v>0</v>
      </c>
      <c r="AV82" s="19">
        <v>0</v>
      </c>
      <c r="AW82" s="19">
        <v>0</v>
      </c>
      <c r="AX82" s="19">
        <v>0</v>
      </c>
      <c r="AY82" s="19">
        <v>0</v>
      </c>
    </row>
    <row r="83" spans="6:51" x14ac:dyDescent="0.25">
      <c r="F83" s="10"/>
      <c r="G83" s="9"/>
      <c r="H83" s="8"/>
      <c r="I83" s="7" t="s">
        <v>394</v>
      </c>
      <c r="J83" s="22">
        <v>0</v>
      </c>
      <c r="K83" s="19">
        <v>0</v>
      </c>
      <c r="L83" s="19">
        <v>0</v>
      </c>
      <c r="M83" s="33">
        <v>0</v>
      </c>
      <c r="N83" s="21">
        <v>0</v>
      </c>
      <c r="O83" s="22">
        <v>1</v>
      </c>
      <c r="P83" s="19">
        <v>0</v>
      </c>
      <c r="Q83" s="19">
        <v>0</v>
      </c>
      <c r="R83" s="19">
        <v>0</v>
      </c>
      <c r="S83" s="19">
        <v>0</v>
      </c>
      <c r="T83" s="24">
        <v>1</v>
      </c>
      <c r="U83" s="23">
        <v>7.0042610168457031E-3</v>
      </c>
      <c r="V83" s="22">
        <v>0</v>
      </c>
      <c r="W83" s="19">
        <v>0</v>
      </c>
      <c r="X83" s="19">
        <v>0</v>
      </c>
      <c r="Y83" s="33">
        <v>0</v>
      </c>
      <c r="Z83" s="21">
        <v>0</v>
      </c>
      <c r="AA83" s="22">
        <v>0</v>
      </c>
      <c r="AB83" s="19">
        <v>0</v>
      </c>
      <c r="AC83" s="19">
        <v>0</v>
      </c>
      <c r="AD83" s="33">
        <v>0</v>
      </c>
      <c r="AE83" s="21">
        <v>0</v>
      </c>
      <c r="AF83" s="22">
        <v>0</v>
      </c>
      <c r="AG83" s="19">
        <v>0</v>
      </c>
      <c r="AH83" s="19">
        <v>0</v>
      </c>
      <c r="AI83" s="33">
        <v>0</v>
      </c>
      <c r="AJ83" s="21">
        <v>0</v>
      </c>
      <c r="AK83" s="20">
        <v>0</v>
      </c>
      <c r="AL83" s="19">
        <v>0</v>
      </c>
      <c r="AM83" s="19">
        <v>0</v>
      </c>
      <c r="AN83" s="19">
        <v>0</v>
      </c>
      <c r="AO83" s="19">
        <v>0</v>
      </c>
      <c r="AP83" s="22">
        <v>0</v>
      </c>
      <c r="AQ83" s="19">
        <v>0</v>
      </c>
      <c r="AR83" s="19">
        <v>0</v>
      </c>
      <c r="AS83" s="33">
        <v>0</v>
      </c>
      <c r="AT83" s="21">
        <v>0</v>
      </c>
      <c r="AU83" s="20">
        <v>0</v>
      </c>
      <c r="AV83" s="19">
        <v>0</v>
      </c>
      <c r="AW83" s="19">
        <v>0</v>
      </c>
      <c r="AX83" s="19">
        <v>0</v>
      </c>
      <c r="AY83" s="19">
        <v>0</v>
      </c>
    </row>
    <row r="84" spans="6:51" x14ac:dyDescent="0.25">
      <c r="F84" s="10"/>
      <c r="G84" s="9"/>
      <c r="H84" s="8"/>
      <c r="I84" s="7" t="s">
        <v>393</v>
      </c>
      <c r="J84" s="22">
        <v>0</v>
      </c>
      <c r="K84" s="19">
        <v>0</v>
      </c>
      <c r="L84" s="19">
        <v>0</v>
      </c>
      <c r="M84" s="33">
        <v>0</v>
      </c>
      <c r="N84" s="21">
        <v>0</v>
      </c>
      <c r="O84" s="22">
        <v>1</v>
      </c>
      <c r="P84" s="19">
        <v>0</v>
      </c>
      <c r="Q84" s="19">
        <v>0</v>
      </c>
      <c r="R84" s="19">
        <v>0</v>
      </c>
      <c r="S84" s="19">
        <v>0</v>
      </c>
      <c r="T84" s="24">
        <v>1</v>
      </c>
      <c r="U84" s="23">
        <v>0.1143341064453125</v>
      </c>
      <c r="V84" s="22">
        <v>0</v>
      </c>
      <c r="W84" s="19">
        <v>0</v>
      </c>
      <c r="X84" s="19">
        <v>0</v>
      </c>
      <c r="Y84" s="33">
        <v>0</v>
      </c>
      <c r="Z84" s="21">
        <v>0</v>
      </c>
      <c r="AA84" s="22">
        <v>0</v>
      </c>
      <c r="AB84" s="19">
        <v>0</v>
      </c>
      <c r="AC84" s="19">
        <v>0</v>
      </c>
      <c r="AD84" s="33">
        <v>0</v>
      </c>
      <c r="AE84" s="21">
        <v>0</v>
      </c>
      <c r="AF84" s="22">
        <v>0</v>
      </c>
      <c r="AG84" s="19">
        <v>0</v>
      </c>
      <c r="AH84" s="19">
        <v>0</v>
      </c>
      <c r="AI84" s="33">
        <v>0</v>
      </c>
      <c r="AJ84" s="21">
        <v>0</v>
      </c>
      <c r="AK84" s="20">
        <v>0</v>
      </c>
      <c r="AL84" s="19">
        <v>0</v>
      </c>
      <c r="AM84" s="19">
        <v>0</v>
      </c>
      <c r="AN84" s="19">
        <v>0</v>
      </c>
      <c r="AO84" s="19">
        <v>0</v>
      </c>
      <c r="AP84" s="22">
        <v>0</v>
      </c>
      <c r="AQ84" s="19">
        <v>0</v>
      </c>
      <c r="AR84" s="19">
        <v>0</v>
      </c>
      <c r="AS84" s="33">
        <v>0</v>
      </c>
      <c r="AT84" s="21">
        <v>0</v>
      </c>
      <c r="AU84" s="20">
        <v>0</v>
      </c>
      <c r="AV84" s="19">
        <v>0</v>
      </c>
      <c r="AW84" s="19">
        <v>0</v>
      </c>
      <c r="AX84" s="19">
        <v>0</v>
      </c>
      <c r="AY84" s="19">
        <v>0</v>
      </c>
    </row>
    <row r="85" spans="6:51" x14ac:dyDescent="0.25">
      <c r="F85" s="10"/>
      <c r="G85" s="9"/>
      <c r="H85" s="8"/>
      <c r="I85" s="7" t="s">
        <v>392</v>
      </c>
      <c r="J85" s="22">
        <v>0</v>
      </c>
      <c r="K85" s="19">
        <v>0</v>
      </c>
      <c r="L85" s="19">
        <v>0</v>
      </c>
      <c r="M85" s="33">
        <v>0</v>
      </c>
      <c r="N85" s="21">
        <v>0</v>
      </c>
      <c r="O85" s="22">
        <v>1</v>
      </c>
      <c r="P85" s="19">
        <v>0</v>
      </c>
      <c r="Q85" s="19">
        <v>0</v>
      </c>
      <c r="R85" s="19">
        <v>0</v>
      </c>
      <c r="S85" s="19">
        <v>0</v>
      </c>
      <c r="T85" s="24">
        <v>1</v>
      </c>
      <c r="U85" s="23">
        <v>1.033306121826172E-2</v>
      </c>
      <c r="V85" s="22">
        <v>0</v>
      </c>
      <c r="W85" s="19">
        <v>0</v>
      </c>
      <c r="X85" s="19">
        <v>0</v>
      </c>
      <c r="Y85" s="33">
        <v>0</v>
      </c>
      <c r="Z85" s="21">
        <v>0</v>
      </c>
      <c r="AA85" s="22">
        <v>0</v>
      </c>
      <c r="AB85" s="19">
        <v>0</v>
      </c>
      <c r="AC85" s="19">
        <v>0</v>
      </c>
      <c r="AD85" s="33">
        <v>0</v>
      </c>
      <c r="AE85" s="21">
        <v>0</v>
      </c>
      <c r="AF85" s="22">
        <v>0</v>
      </c>
      <c r="AG85" s="19">
        <v>0</v>
      </c>
      <c r="AH85" s="19">
        <v>0</v>
      </c>
      <c r="AI85" s="33">
        <v>0</v>
      </c>
      <c r="AJ85" s="21">
        <v>0</v>
      </c>
      <c r="AK85" s="20">
        <v>0</v>
      </c>
      <c r="AL85" s="19">
        <v>0</v>
      </c>
      <c r="AM85" s="19">
        <v>0</v>
      </c>
      <c r="AN85" s="19">
        <v>0</v>
      </c>
      <c r="AO85" s="19">
        <v>0</v>
      </c>
      <c r="AP85" s="22">
        <v>0</v>
      </c>
      <c r="AQ85" s="19">
        <v>0</v>
      </c>
      <c r="AR85" s="19">
        <v>0</v>
      </c>
      <c r="AS85" s="33">
        <v>0</v>
      </c>
      <c r="AT85" s="21">
        <v>0</v>
      </c>
      <c r="AU85" s="20">
        <v>0</v>
      </c>
      <c r="AV85" s="19">
        <v>0</v>
      </c>
      <c r="AW85" s="19">
        <v>0</v>
      </c>
      <c r="AX85" s="19">
        <v>0</v>
      </c>
      <c r="AY85" s="19">
        <v>0</v>
      </c>
    </row>
    <row r="86" spans="6:51" x14ac:dyDescent="0.25">
      <c r="F86" s="10"/>
      <c r="G86" s="9"/>
      <c r="H86" s="8"/>
      <c r="I86" s="7" t="s">
        <v>391</v>
      </c>
      <c r="J86" s="22">
        <v>0</v>
      </c>
      <c r="K86" s="19">
        <v>0</v>
      </c>
      <c r="L86" s="19">
        <v>0</v>
      </c>
      <c r="M86" s="33">
        <v>0</v>
      </c>
      <c r="N86" s="21">
        <v>0</v>
      </c>
      <c r="O86" s="22">
        <v>1</v>
      </c>
      <c r="P86" s="19">
        <v>0</v>
      </c>
      <c r="Q86" s="19">
        <v>0</v>
      </c>
      <c r="R86" s="19">
        <v>0</v>
      </c>
      <c r="S86" s="19">
        <v>0</v>
      </c>
      <c r="T86" s="24">
        <v>1</v>
      </c>
      <c r="U86" s="23">
        <v>1.9475460052490231E-2</v>
      </c>
      <c r="V86" s="22">
        <v>0</v>
      </c>
      <c r="W86" s="19">
        <v>0</v>
      </c>
      <c r="X86" s="19">
        <v>0</v>
      </c>
      <c r="Y86" s="33">
        <v>0</v>
      </c>
      <c r="Z86" s="21">
        <v>0</v>
      </c>
      <c r="AA86" s="22">
        <v>0</v>
      </c>
      <c r="AB86" s="19">
        <v>0</v>
      </c>
      <c r="AC86" s="19">
        <v>0</v>
      </c>
      <c r="AD86" s="33">
        <v>0</v>
      </c>
      <c r="AE86" s="21">
        <v>0</v>
      </c>
      <c r="AF86" s="22">
        <v>0</v>
      </c>
      <c r="AG86" s="19">
        <v>0</v>
      </c>
      <c r="AH86" s="19">
        <v>0</v>
      </c>
      <c r="AI86" s="33">
        <v>0</v>
      </c>
      <c r="AJ86" s="21">
        <v>0</v>
      </c>
      <c r="AK86" s="20">
        <v>0</v>
      </c>
      <c r="AL86" s="19">
        <v>0</v>
      </c>
      <c r="AM86" s="19">
        <v>0</v>
      </c>
      <c r="AN86" s="19">
        <v>0</v>
      </c>
      <c r="AO86" s="19">
        <v>0</v>
      </c>
      <c r="AP86" s="22">
        <v>0</v>
      </c>
      <c r="AQ86" s="19">
        <v>0</v>
      </c>
      <c r="AR86" s="19">
        <v>0</v>
      </c>
      <c r="AS86" s="33">
        <v>0</v>
      </c>
      <c r="AT86" s="21">
        <v>0</v>
      </c>
      <c r="AU86" s="20">
        <v>0</v>
      </c>
      <c r="AV86" s="19">
        <v>0</v>
      </c>
      <c r="AW86" s="19">
        <v>0</v>
      </c>
      <c r="AX86" s="19">
        <v>0</v>
      </c>
      <c r="AY86" s="19">
        <v>0</v>
      </c>
    </row>
    <row r="87" spans="6:51" x14ac:dyDescent="0.25">
      <c r="F87" s="10"/>
      <c r="G87" s="9"/>
      <c r="H87" s="8" t="s">
        <v>390</v>
      </c>
      <c r="I87" s="7"/>
      <c r="J87" s="22">
        <v>0</v>
      </c>
      <c r="K87" s="19">
        <v>0</v>
      </c>
      <c r="L87" s="19">
        <v>0</v>
      </c>
      <c r="M87" s="33">
        <v>0</v>
      </c>
      <c r="N87" s="21">
        <v>0</v>
      </c>
      <c r="O87" s="22">
        <v>12</v>
      </c>
      <c r="P87" s="19">
        <v>0</v>
      </c>
      <c r="Q87" s="19">
        <v>1</v>
      </c>
      <c r="R87" s="19">
        <v>0</v>
      </c>
      <c r="S87" s="19">
        <v>0</v>
      </c>
      <c r="T87" s="24">
        <v>14</v>
      </c>
      <c r="U87" s="23">
        <v>1.280445698648691E-2</v>
      </c>
      <c r="V87" s="22">
        <v>0</v>
      </c>
      <c r="W87" s="19">
        <v>0</v>
      </c>
      <c r="X87" s="19">
        <v>0</v>
      </c>
      <c r="Y87" s="33">
        <v>0</v>
      </c>
      <c r="Z87" s="21">
        <v>0</v>
      </c>
      <c r="AA87" s="22">
        <v>0</v>
      </c>
      <c r="AB87" s="19">
        <v>0</v>
      </c>
      <c r="AC87" s="19">
        <v>0</v>
      </c>
      <c r="AD87" s="33">
        <v>0</v>
      </c>
      <c r="AE87" s="21">
        <v>0</v>
      </c>
      <c r="AF87" s="22">
        <v>0</v>
      </c>
      <c r="AG87" s="19">
        <v>0</v>
      </c>
      <c r="AH87" s="19">
        <v>0</v>
      </c>
      <c r="AI87" s="33">
        <v>0</v>
      </c>
      <c r="AJ87" s="21">
        <v>0</v>
      </c>
      <c r="AK87" s="20">
        <v>0</v>
      </c>
      <c r="AL87" s="19">
        <v>0</v>
      </c>
      <c r="AM87" s="19">
        <v>0</v>
      </c>
      <c r="AN87" s="19">
        <v>0</v>
      </c>
      <c r="AO87" s="19">
        <v>0</v>
      </c>
      <c r="AP87" s="22">
        <v>0</v>
      </c>
      <c r="AQ87" s="19">
        <v>0</v>
      </c>
      <c r="AR87" s="19">
        <v>0</v>
      </c>
      <c r="AS87" s="33">
        <v>0</v>
      </c>
      <c r="AT87" s="21">
        <v>0</v>
      </c>
      <c r="AU87" s="20">
        <v>0</v>
      </c>
      <c r="AV87" s="19">
        <v>0</v>
      </c>
      <c r="AW87" s="19">
        <v>0</v>
      </c>
      <c r="AX87" s="19">
        <v>0</v>
      </c>
      <c r="AY87" s="19">
        <v>0</v>
      </c>
    </row>
    <row r="88" spans="6:51" x14ac:dyDescent="0.25">
      <c r="F88" s="10"/>
      <c r="G88" s="9" t="s">
        <v>389</v>
      </c>
      <c r="H88" s="8"/>
      <c r="I88" s="7"/>
      <c r="J88" s="22">
        <v>0</v>
      </c>
      <c r="K88" s="19">
        <v>0</v>
      </c>
      <c r="L88" s="19">
        <v>0</v>
      </c>
      <c r="M88" s="33">
        <v>0</v>
      </c>
      <c r="N88" s="21">
        <v>0</v>
      </c>
      <c r="O88" s="22">
        <v>0</v>
      </c>
      <c r="P88" s="19">
        <v>0</v>
      </c>
      <c r="Q88" s="19">
        <v>0</v>
      </c>
      <c r="R88" s="19">
        <v>0</v>
      </c>
      <c r="S88" s="19">
        <v>0</v>
      </c>
      <c r="T88" s="24">
        <v>0</v>
      </c>
      <c r="U88" s="23">
        <v>0</v>
      </c>
      <c r="V88" s="22">
        <v>0</v>
      </c>
      <c r="W88" s="19">
        <v>0</v>
      </c>
      <c r="X88" s="19">
        <v>0</v>
      </c>
      <c r="Y88" s="33">
        <v>0</v>
      </c>
      <c r="Z88" s="21">
        <v>0</v>
      </c>
      <c r="AA88" s="22">
        <v>0</v>
      </c>
      <c r="AB88" s="19">
        <v>0</v>
      </c>
      <c r="AC88" s="19">
        <v>0</v>
      </c>
      <c r="AD88" s="33">
        <v>0</v>
      </c>
      <c r="AE88" s="21">
        <v>0</v>
      </c>
      <c r="AF88" s="22">
        <v>0</v>
      </c>
      <c r="AG88" s="19">
        <v>0</v>
      </c>
      <c r="AH88" s="19">
        <v>0</v>
      </c>
      <c r="AI88" s="33">
        <v>0</v>
      </c>
      <c r="AJ88" s="21">
        <v>0</v>
      </c>
      <c r="AK88" s="20">
        <v>0</v>
      </c>
      <c r="AL88" s="19">
        <v>0</v>
      </c>
      <c r="AM88" s="19">
        <v>0</v>
      </c>
      <c r="AN88" s="19">
        <v>0</v>
      </c>
      <c r="AO88" s="19">
        <v>0</v>
      </c>
      <c r="AP88" s="22">
        <v>0</v>
      </c>
      <c r="AQ88" s="19">
        <v>0</v>
      </c>
      <c r="AR88" s="19">
        <v>0</v>
      </c>
      <c r="AS88" s="33">
        <v>0</v>
      </c>
      <c r="AT88" s="21">
        <v>0</v>
      </c>
      <c r="AU88" s="20">
        <v>0</v>
      </c>
      <c r="AV88" s="19">
        <v>0</v>
      </c>
      <c r="AW88" s="19">
        <v>0</v>
      </c>
      <c r="AX88" s="19">
        <v>0</v>
      </c>
      <c r="AY88" s="19">
        <v>0</v>
      </c>
    </row>
    <row r="89" spans="6:51" x14ac:dyDescent="0.25">
      <c r="F89" s="10"/>
      <c r="G89" s="9" t="s">
        <v>388</v>
      </c>
      <c r="H89" s="8"/>
      <c r="I89" s="7"/>
      <c r="J89" s="22">
        <v>0</v>
      </c>
      <c r="K89" s="19">
        <v>0</v>
      </c>
      <c r="L89" s="19">
        <v>0</v>
      </c>
      <c r="M89" s="33">
        <v>0</v>
      </c>
      <c r="N89" s="21">
        <v>0</v>
      </c>
      <c r="O89" s="22">
        <v>1</v>
      </c>
      <c r="P89" s="19">
        <v>0</v>
      </c>
      <c r="Q89" s="19">
        <v>0</v>
      </c>
      <c r="R89" s="19">
        <v>0</v>
      </c>
      <c r="S89" s="19">
        <v>0</v>
      </c>
      <c r="T89" s="24">
        <v>7</v>
      </c>
      <c r="U89" s="23">
        <v>1.8310546875E-4</v>
      </c>
      <c r="V89" s="22">
        <v>0</v>
      </c>
      <c r="W89" s="19">
        <v>0</v>
      </c>
      <c r="X89" s="19">
        <v>0</v>
      </c>
      <c r="Y89" s="33">
        <v>0</v>
      </c>
      <c r="Z89" s="21">
        <v>0</v>
      </c>
      <c r="AA89" s="22">
        <v>0</v>
      </c>
      <c r="AB89" s="19">
        <v>0</v>
      </c>
      <c r="AC89" s="19">
        <v>0</v>
      </c>
      <c r="AD89" s="33">
        <v>0</v>
      </c>
      <c r="AE89" s="21">
        <v>0</v>
      </c>
      <c r="AF89" s="22">
        <v>1</v>
      </c>
      <c r="AG89" s="19">
        <v>0</v>
      </c>
      <c r="AH89" s="19">
        <v>0</v>
      </c>
      <c r="AI89" s="33">
        <v>0</v>
      </c>
      <c r="AJ89" s="21">
        <v>0</v>
      </c>
      <c r="AK89" s="20">
        <v>0</v>
      </c>
      <c r="AL89" s="19">
        <v>0</v>
      </c>
      <c r="AM89" s="19">
        <v>0</v>
      </c>
      <c r="AN89" s="19">
        <v>0</v>
      </c>
      <c r="AO89" s="19">
        <v>0</v>
      </c>
      <c r="AP89" s="22">
        <v>1</v>
      </c>
      <c r="AQ89" s="19">
        <v>0</v>
      </c>
      <c r="AR89" s="19">
        <v>0</v>
      </c>
      <c r="AS89" s="33">
        <v>0</v>
      </c>
      <c r="AT89" s="21">
        <v>0</v>
      </c>
      <c r="AU89" s="20">
        <v>1</v>
      </c>
      <c r="AV89" s="19">
        <v>0</v>
      </c>
      <c r="AW89" s="19">
        <v>0</v>
      </c>
      <c r="AX89" s="19">
        <v>0</v>
      </c>
      <c r="AY89" s="19">
        <v>0</v>
      </c>
    </row>
    <row r="90" spans="6:51" x14ac:dyDescent="0.25">
      <c r="F90" s="10"/>
      <c r="G90" s="9"/>
      <c r="H90" s="8" t="s">
        <v>387</v>
      </c>
      <c r="I90" s="7"/>
      <c r="J90" s="22">
        <v>0</v>
      </c>
      <c r="K90" s="19">
        <v>0</v>
      </c>
      <c r="L90" s="19">
        <v>0</v>
      </c>
      <c r="M90" s="33">
        <v>0</v>
      </c>
      <c r="N90" s="21">
        <v>0</v>
      </c>
      <c r="O90" s="22">
        <v>0</v>
      </c>
      <c r="P90" s="19">
        <v>0</v>
      </c>
      <c r="Q90" s="19">
        <v>0</v>
      </c>
      <c r="R90" s="19">
        <v>0</v>
      </c>
      <c r="S90" s="19">
        <v>0</v>
      </c>
      <c r="T90" s="24">
        <v>0</v>
      </c>
      <c r="U90" s="23">
        <v>0</v>
      </c>
      <c r="V90" s="22">
        <v>0</v>
      </c>
      <c r="W90" s="19">
        <v>0</v>
      </c>
      <c r="X90" s="19">
        <v>0</v>
      </c>
      <c r="Y90" s="33">
        <v>0</v>
      </c>
      <c r="Z90" s="21">
        <v>0</v>
      </c>
      <c r="AA90" s="22">
        <v>0</v>
      </c>
      <c r="AB90" s="19">
        <v>0</v>
      </c>
      <c r="AC90" s="19">
        <v>0</v>
      </c>
      <c r="AD90" s="33">
        <v>0</v>
      </c>
      <c r="AE90" s="21">
        <v>0</v>
      </c>
      <c r="AF90" s="22">
        <v>3</v>
      </c>
      <c r="AG90" s="19">
        <v>0</v>
      </c>
      <c r="AH90" s="19">
        <v>0</v>
      </c>
      <c r="AI90" s="33">
        <v>0</v>
      </c>
      <c r="AJ90" s="21">
        <v>0</v>
      </c>
      <c r="AK90" s="20">
        <v>0</v>
      </c>
      <c r="AL90" s="19">
        <v>0</v>
      </c>
      <c r="AM90" s="19">
        <v>0</v>
      </c>
      <c r="AN90" s="19">
        <v>0</v>
      </c>
      <c r="AO90" s="19">
        <v>0</v>
      </c>
      <c r="AP90" s="22">
        <v>0</v>
      </c>
      <c r="AQ90" s="19">
        <v>0</v>
      </c>
      <c r="AR90" s="19">
        <v>0</v>
      </c>
      <c r="AS90" s="33">
        <v>0</v>
      </c>
      <c r="AT90" s="21">
        <v>0</v>
      </c>
      <c r="AU90" s="20">
        <v>0</v>
      </c>
      <c r="AV90" s="19">
        <v>0</v>
      </c>
      <c r="AW90" s="19">
        <v>0</v>
      </c>
      <c r="AX90" s="19">
        <v>0</v>
      </c>
      <c r="AY90" s="19">
        <v>0</v>
      </c>
    </row>
    <row r="91" spans="6:51" x14ac:dyDescent="0.25">
      <c r="F91" s="10"/>
      <c r="G91" s="9"/>
      <c r="H91" s="8"/>
      <c r="I91" s="7" t="s">
        <v>38</v>
      </c>
      <c r="J91" s="22">
        <v>0</v>
      </c>
      <c r="K91" s="19">
        <v>0</v>
      </c>
      <c r="L91" s="19">
        <v>0</v>
      </c>
      <c r="M91" s="33">
        <v>0</v>
      </c>
      <c r="N91" s="21">
        <v>0</v>
      </c>
      <c r="O91" s="22">
        <v>333</v>
      </c>
      <c r="P91" s="19">
        <v>0</v>
      </c>
      <c r="Q91" s="19">
        <v>6</v>
      </c>
      <c r="R91" s="19">
        <v>0</v>
      </c>
      <c r="S91" s="19">
        <v>0</v>
      </c>
      <c r="T91" s="24">
        <v>948</v>
      </c>
      <c r="U91" s="23">
        <v>6.7588889971375465E-2</v>
      </c>
      <c r="V91" s="22">
        <v>0</v>
      </c>
      <c r="W91" s="19">
        <v>0</v>
      </c>
      <c r="X91" s="19">
        <v>0</v>
      </c>
      <c r="Y91" s="33">
        <v>0</v>
      </c>
      <c r="Z91" s="21">
        <v>0</v>
      </c>
      <c r="AA91" s="22">
        <v>0</v>
      </c>
      <c r="AB91" s="19">
        <v>0</v>
      </c>
      <c r="AC91" s="19">
        <v>0</v>
      </c>
      <c r="AD91" s="33">
        <v>0</v>
      </c>
      <c r="AE91" s="21">
        <v>0</v>
      </c>
      <c r="AF91" s="22">
        <v>3</v>
      </c>
      <c r="AG91" s="19">
        <v>0</v>
      </c>
      <c r="AH91" s="19">
        <v>0</v>
      </c>
      <c r="AI91" s="33">
        <v>0</v>
      </c>
      <c r="AJ91" s="21">
        <v>0</v>
      </c>
      <c r="AK91" s="20">
        <v>0</v>
      </c>
      <c r="AL91" s="19">
        <v>0</v>
      </c>
      <c r="AM91" s="19">
        <v>0</v>
      </c>
      <c r="AN91" s="19">
        <v>0</v>
      </c>
      <c r="AO91" s="19">
        <v>0</v>
      </c>
      <c r="AP91" s="22">
        <v>6</v>
      </c>
      <c r="AQ91" s="19">
        <v>0</v>
      </c>
      <c r="AR91" s="19">
        <v>0</v>
      </c>
      <c r="AS91" s="33">
        <v>0</v>
      </c>
      <c r="AT91" s="21">
        <v>0</v>
      </c>
      <c r="AU91" s="20">
        <v>0</v>
      </c>
      <c r="AV91" s="19">
        <v>0</v>
      </c>
      <c r="AW91" s="19">
        <v>0</v>
      </c>
      <c r="AX91" s="19">
        <v>0</v>
      </c>
      <c r="AY91" s="19">
        <v>0</v>
      </c>
    </row>
    <row r="92" spans="6:51" x14ac:dyDescent="0.25">
      <c r="F92" s="10"/>
      <c r="G92" s="9"/>
      <c r="H92" s="8"/>
      <c r="I92" s="7" t="s">
        <v>386</v>
      </c>
      <c r="J92" s="22">
        <v>0</v>
      </c>
      <c r="K92" s="19">
        <v>0</v>
      </c>
      <c r="L92" s="19">
        <v>0</v>
      </c>
      <c r="M92" s="33">
        <v>0</v>
      </c>
      <c r="N92" s="21">
        <v>0</v>
      </c>
      <c r="O92" s="22">
        <v>21</v>
      </c>
      <c r="P92" s="19">
        <v>0</v>
      </c>
      <c r="Q92" s="19">
        <v>2</v>
      </c>
      <c r="R92" s="19">
        <v>0</v>
      </c>
      <c r="S92" s="19">
        <v>0</v>
      </c>
      <c r="T92" s="24">
        <v>24</v>
      </c>
      <c r="U92" s="23">
        <v>1.3117790222167971E-3</v>
      </c>
      <c r="V92" s="22">
        <v>0</v>
      </c>
      <c r="W92" s="19">
        <v>0</v>
      </c>
      <c r="X92" s="19">
        <v>0</v>
      </c>
      <c r="Y92" s="33">
        <v>0</v>
      </c>
      <c r="Z92" s="21">
        <v>0</v>
      </c>
      <c r="AA92" s="22">
        <v>0</v>
      </c>
      <c r="AB92" s="19">
        <v>0</v>
      </c>
      <c r="AC92" s="19">
        <v>0</v>
      </c>
      <c r="AD92" s="33">
        <v>0</v>
      </c>
      <c r="AE92" s="21">
        <v>0</v>
      </c>
      <c r="AF92" s="22">
        <v>0</v>
      </c>
      <c r="AG92" s="19">
        <v>0</v>
      </c>
      <c r="AH92" s="19">
        <v>0</v>
      </c>
      <c r="AI92" s="33">
        <v>0</v>
      </c>
      <c r="AJ92" s="21">
        <v>0</v>
      </c>
      <c r="AK92" s="20">
        <v>0</v>
      </c>
      <c r="AL92" s="19">
        <v>0</v>
      </c>
      <c r="AM92" s="19">
        <v>0</v>
      </c>
      <c r="AN92" s="19">
        <v>0</v>
      </c>
      <c r="AO92" s="19">
        <v>0</v>
      </c>
      <c r="AP92" s="22">
        <v>0</v>
      </c>
      <c r="AQ92" s="19">
        <v>0</v>
      </c>
      <c r="AR92" s="19">
        <v>0</v>
      </c>
      <c r="AS92" s="33">
        <v>0</v>
      </c>
      <c r="AT92" s="21">
        <v>0</v>
      </c>
      <c r="AU92" s="20">
        <v>0</v>
      </c>
      <c r="AV92" s="19">
        <v>0</v>
      </c>
      <c r="AW92" s="19">
        <v>0</v>
      </c>
      <c r="AX92" s="19">
        <v>0</v>
      </c>
      <c r="AY92" s="19">
        <v>0</v>
      </c>
    </row>
    <row r="93" spans="6:51" x14ac:dyDescent="0.25">
      <c r="F93" s="10"/>
      <c r="G93" s="9"/>
      <c r="H93" s="8"/>
      <c r="I93" s="7" t="s">
        <v>385</v>
      </c>
      <c r="J93" s="22">
        <v>0</v>
      </c>
      <c r="K93" s="19">
        <v>0</v>
      </c>
      <c r="L93" s="19">
        <v>0</v>
      </c>
      <c r="M93" s="33">
        <v>0</v>
      </c>
      <c r="N93" s="21">
        <v>0</v>
      </c>
      <c r="O93" s="22">
        <v>62</v>
      </c>
      <c r="P93" s="19">
        <v>0</v>
      </c>
      <c r="Q93" s="19">
        <v>1</v>
      </c>
      <c r="R93" s="19">
        <v>0</v>
      </c>
      <c r="S93" s="19">
        <v>0</v>
      </c>
      <c r="T93" s="24">
        <v>98</v>
      </c>
      <c r="U93" s="23">
        <v>8.46099853515625E-3</v>
      </c>
      <c r="V93" s="22">
        <v>0</v>
      </c>
      <c r="W93" s="19">
        <v>0</v>
      </c>
      <c r="X93" s="19">
        <v>0</v>
      </c>
      <c r="Y93" s="33">
        <v>0</v>
      </c>
      <c r="Z93" s="21">
        <v>0</v>
      </c>
      <c r="AA93" s="22">
        <v>0</v>
      </c>
      <c r="AB93" s="19">
        <v>0</v>
      </c>
      <c r="AC93" s="19">
        <v>0</v>
      </c>
      <c r="AD93" s="33">
        <v>0</v>
      </c>
      <c r="AE93" s="21">
        <v>0</v>
      </c>
      <c r="AF93" s="22">
        <v>1</v>
      </c>
      <c r="AG93" s="19">
        <v>0</v>
      </c>
      <c r="AH93" s="19">
        <v>0</v>
      </c>
      <c r="AI93" s="33">
        <v>0</v>
      </c>
      <c r="AJ93" s="21">
        <v>0</v>
      </c>
      <c r="AK93" s="20">
        <v>0</v>
      </c>
      <c r="AL93" s="19">
        <v>0</v>
      </c>
      <c r="AM93" s="19">
        <v>0</v>
      </c>
      <c r="AN93" s="19">
        <v>0</v>
      </c>
      <c r="AO93" s="19">
        <v>0</v>
      </c>
      <c r="AP93" s="22">
        <v>1</v>
      </c>
      <c r="AQ93" s="19">
        <v>0</v>
      </c>
      <c r="AR93" s="19">
        <v>0</v>
      </c>
      <c r="AS93" s="33">
        <v>0</v>
      </c>
      <c r="AT93" s="21">
        <v>0</v>
      </c>
      <c r="AU93" s="20">
        <v>0</v>
      </c>
      <c r="AV93" s="19">
        <v>0</v>
      </c>
      <c r="AW93" s="19">
        <v>0</v>
      </c>
      <c r="AX93" s="19">
        <v>0</v>
      </c>
      <c r="AY93" s="19">
        <v>0</v>
      </c>
    </row>
    <row r="94" spans="6:51" x14ac:dyDescent="0.25">
      <c r="F94" s="10"/>
      <c r="G94" s="9" t="s">
        <v>384</v>
      </c>
      <c r="H94" s="8"/>
      <c r="I94" s="7"/>
      <c r="J94" s="22">
        <v>0</v>
      </c>
      <c r="K94" s="19">
        <v>0</v>
      </c>
      <c r="L94" s="19">
        <v>0</v>
      </c>
      <c r="M94" s="33">
        <v>0</v>
      </c>
      <c r="N94" s="21">
        <v>0</v>
      </c>
      <c r="O94" s="22">
        <v>0</v>
      </c>
      <c r="P94" s="19">
        <v>0</v>
      </c>
      <c r="Q94" s="19">
        <v>0</v>
      </c>
      <c r="R94" s="19">
        <v>0</v>
      </c>
      <c r="S94" s="19">
        <v>0</v>
      </c>
      <c r="T94" s="24">
        <v>0</v>
      </c>
      <c r="U94" s="23">
        <v>0</v>
      </c>
      <c r="V94" s="22">
        <v>0</v>
      </c>
      <c r="W94" s="19">
        <v>0</v>
      </c>
      <c r="X94" s="19">
        <v>0</v>
      </c>
      <c r="Y94" s="33">
        <v>0</v>
      </c>
      <c r="Z94" s="21">
        <v>0</v>
      </c>
      <c r="AA94" s="22">
        <v>0</v>
      </c>
      <c r="AB94" s="19">
        <v>0</v>
      </c>
      <c r="AC94" s="19">
        <v>0</v>
      </c>
      <c r="AD94" s="33">
        <v>0</v>
      </c>
      <c r="AE94" s="21">
        <v>0</v>
      </c>
      <c r="AF94" s="22">
        <v>0</v>
      </c>
      <c r="AG94" s="19">
        <v>0</v>
      </c>
      <c r="AH94" s="19">
        <v>0</v>
      </c>
      <c r="AI94" s="33">
        <v>0</v>
      </c>
      <c r="AJ94" s="21">
        <v>0</v>
      </c>
      <c r="AK94" s="20">
        <v>0</v>
      </c>
      <c r="AL94" s="19">
        <v>0</v>
      </c>
      <c r="AM94" s="19">
        <v>0</v>
      </c>
      <c r="AN94" s="19">
        <v>0</v>
      </c>
      <c r="AO94" s="19">
        <v>0</v>
      </c>
      <c r="AP94" s="22">
        <v>0</v>
      </c>
      <c r="AQ94" s="19">
        <v>0</v>
      </c>
      <c r="AR94" s="19">
        <v>0</v>
      </c>
      <c r="AS94" s="33">
        <v>0</v>
      </c>
      <c r="AT94" s="21">
        <v>0</v>
      </c>
      <c r="AU94" s="20">
        <v>0</v>
      </c>
      <c r="AV94" s="19">
        <v>0</v>
      </c>
      <c r="AW94" s="19">
        <v>0</v>
      </c>
      <c r="AX94" s="19">
        <v>0</v>
      </c>
      <c r="AY94" s="19">
        <v>0</v>
      </c>
    </row>
    <row r="95" spans="6:51" x14ac:dyDescent="0.25">
      <c r="F95" s="10"/>
      <c r="G95" s="9" t="s">
        <v>383</v>
      </c>
      <c r="H95" s="8"/>
      <c r="I95" s="7"/>
      <c r="J95" s="22">
        <v>0</v>
      </c>
      <c r="K95" s="19">
        <v>0</v>
      </c>
      <c r="L95" s="19">
        <v>0</v>
      </c>
      <c r="M95" s="33">
        <v>0</v>
      </c>
      <c r="N95" s="21">
        <v>0</v>
      </c>
      <c r="O95" s="22">
        <v>1</v>
      </c>
      <c r="P95" s="19">
        <v>0</v>
      </c>
      <c r="Q95" s="19">
        <v>0</v>
      </c>
      <c r="R95" s="19">
        <v>0</v>
      </c>
      <c r="S95" s="19">
        <v>0</v>
      </c>
      <c r="T95" s="24">
        <v>1</v>
      </c>
      <c r="U95" s="23">
        <v>2.293586730957031E-4</v>
      </c>
      <c r="V95" s="22">
        <v>0</v>
      </c>
      <c r="W95" s="19">
        <v>0</v>
      </c>
      <c r="X95" s="19">
        <v>0</v>
      </c>
      <c r="Y95" s="33">
        <v>0</v>
      </c>
      <c r="Z95" s="21">
        <v>0</v>
      </c>
      <c r="AA95" s="22">
        <v>0</v>
      </c>
      <c r="AB95" s="19">
        <v>0</v>
      </c>
      <c r="AC95" s="19">
        <v>0</v>
      </c>
      <c r="AD95" s="33">
        <v>0</v>
      </c>
      <c r="AE95" s="21">
        <v>0</v>
      </c>
      <c r="AF95" s="22">
        <v>2</v>
      </c>
      <c r="AG95" s="19">
        <v>0</v>
      </c>
      <c r="AH95" s="19">
        <v>0</v>
      </c>
      <c r="AI95" s="33">
        <v>0</v>
      </c>
      <c r="AJ95" s="21">
        <v>0</v>
      </c>
      <c r="AK95" s="20">
        <v>0</v>
      </c>
      <c r="AL95" s="19">
        <v>0</v>
      </c>
      <c r="AM95" s="19">
        <v>0</v>
      </c>
      <c r="AN95" s="19">
        <v>0</v>
      </c>
      <c r="AO95" s="19">
        <v>0</v>
      </c>
      <c r="AP95" s="22">
        <v>0</v>
      </c>
      <c r="AQ95" s="19">
        <v>0</v>
      </c>
      <c r="AR95" s="19">
        <v>0</v>
      </c>
      <c r="AS95" s="33">
        <v>0</v>
      </c>
      <c r="AT95" s="21">
        <v>0</v>
      </c>
      <c r="AU95" s="20">
        <v>0</v>
      </c>
      <c r="AV95" s="19">
        <v>0</v>
      </c>
      <c r="AW95" s="19">
        <v>0</v>
      </c>
      <c r="AX95" s="19">
        <v>0</v>
      </c>
      <c r="AY95" s="19">
        <v>0</v>
      </c>
    </row>
    <row r="96" spans="6:51" x14ac:dyDescent="0.25">
      <c r="F96" s="10"/>
      <c r="G96" s="9"/>
      <c r="H96" s="8" t="s">
        <v>382</v>
      </c>
      <c r="I96" s="7"/>
      <c r="J96" s="22">
        <v>1</v>
      </c>
      <c r="K96" s="19">
        <v>0</v>
      </c>
      <c r="L96" s="19">
        <v>0</v>
      </c>
      <c r="M96" s="33">
        <v>0</v>
      </c>
      <c r="N96" s="21">
        <v>0</v>
      </c>
      <c r="O96" s="22">
        <v>10</v>
      </c>
      <c r="P96" s="19">
        <v>0</v>
      </c>
      <c r="Q96" s="19">
        <v>0</v>
      </c>
      <c r="R96" s="19">
        <v>0</v>
      </c>
      <c r="S96" s="19">
        <v>0</v>
      </c>
      <c r="T96" s="24">
        <v>51</v>
      </c>
      <c r="U96" s="23">
        <v>1.9969949498772621E-3</v>
      </c>
      <c r="V96" s="22">
        <v>0</v>
      </c>
      <c r="W96" s="19">
        <v>0</v>
      </c>
      <c r="X96" s="19">
        <v>0</v>
      </c>
      <c r="Y96" s="33">
        <v>0</v>
      </c>
      <c r="Z96" s="21">
        <v>0</v>
      </c>
      <c r="AA96" s="22">
        <v>0</v>
      </c>
      <c r="AB96" s="19">
        <v>0</v>
      </c>
      <c r="AC96" s="19">
        <v>0</v>
      </c>
      <c r="AD96" s="33">
        <v>0</v>
      </c>
      <c r="AE96" s="21">
        <v>0</v>
      </c>
      <c r="AF96" s="22">
        <v>38</v>
      </c>
      <c r="AG96" s="19">
        <v>0</v>
      </c>
      <c r="AH96" s="19">
        <v>0</v>
      </c>
      <c r="AI96" s="33">
        <v>0</v>
      </c>
      <c r="AJ96" s="21">
        <v>0</v>
      </c>
      <c r="AK96" s="20">
        <v>0</v>
      </c>
      <c r="AL96" s="19">
        <v>0</v>
      </c>
      <c r="AM96" s="19">
        <v>0</v>
      </c>
      <c r="AN96" s="19">
        <v>0</v>
      </c>
      <c r="AO96" s="19">
        <v>0</v>
      </c>
      <c r="AP96" s="22">
        <v>6</v>
      </c>
      <c r="AQ96" s="19">
        <v>0</v>
      </c>
      <c r="AR96" s="19">
        <v>0</v>
      </c>
      <c r="AS96" s="33">
        <v>0</v>
      </c>
      <c r="AT96" s="21">
        <v>0</v>
      </c>
      <c r="AU96" s="20">
        <v>0</v>
      </c>
      <c r="AV96" s="19">
        <v>0</v>
      </c>
      <c r="AW96" s="19">
        <v>0</v>
      </c>
      <c r="AX96" s="19">
        <v>0</v>
      </c>
      <c r="AY96" s="19">
        <v>0</v>
      </c>
    </row>
    <row r="97" spans="6:51" x14ac:dyDescent="0.25">
      <c r="F97" s="10"/>
      <c r="G97" s="9"/>
      <c r="H97" s="8"/>
      <c r="I97" s="7" t="s">
        <v>381</v>
      </c>
      <c r="J97" s="22">
        <v>0</v>
      </c>
      <c r="K97" s="19">
        <v>0</v>
      </c>
      <c r="L97" s="19">
        <v>0</v>
      </c>
      <c r="M97" s="33">
        <v>0</v>
      </c>
      <c r="N97" s="21">
        <v>0</v>
      </c>
      <c r="O97" s="22">
        <v>0</v>
      </c>
      <c r="P97" s="19">
        <v>0</v>
      </c>
      <c r="Q97" s="19">
        <v>0</v>
      </c>
      <c r="R97" s="19">
        <v>0</v>
      </c>
      <c r="S97" s="19">
        <v>0</v>
      </c>
      <c r="T97" s="24">
        <v>0</v>
      </c>
      <c r="U97" s="23">
        <v>0</v>
      </c>
      <c r="V97" s="22">
        <v>0</v>
      </c>
      <c r="W97" s="19">
        <v>0</v>
      </c>
      <c r="X97" s="19">
        <v>0</v>
      </c>
      <c r="Y97" s="33">
        <v>0</v>
      </c>
      <c r="Z97" s="21">
        <v>0</v>
      </c>
      <c r="AA97" s="22">
        <v>0</v>
      </c>
      <c r="AB97" s="19">
        <v>0</v>
      </c>
      <c r="AC97" s="19">
        <v>0</v>
      </c>
      <c r="AD97" s="33">
        <v>0</v>
      </c>
      <c r="AE97" s="21">
        <v>0</v>
      </c>
      <c r="AF97" s="22">
        <v>0</v>
      </c>
      <c r="AG97" s="19">
        <v>0</v>
      </c>
      <c r="AH97" s="19">
        <v>0</v>
      </c>
      <c r="AI97" s="33">
        <v>0</v>
      </c>
      <c r="AJ97" s="21">
        <v>0</v>
      </c>
      <c r="AK97" s="20">
        <v>0</v>
      </c>
      <c r="AL97" s="19">
        <v>0</v>
      </c>
      <c r="AM97" s="19">
        <v>0</v>
      </c>
      <c r="AN97" s="19">
        <v>0</v>
      </c>
      <c r="AO97" s="19">
        <v>0</v>
      </c>
      <c r="AP97" s="22">
        <v>0</v>
      </c>
      <c r="AQ97" s="19">
        <v>0</v>
      </c>
      <c r="AR97" s="19">
        <v>0</v>
      </c>
      <c r="AS97" s="33">
        <v>0</v>
      </c>
      <c r="AT97" s="21">
        <v>0</v>
      </c>
      <c r="AU97" s="20">
        <v>0</v>
      </c>
      <c r="AV97" s="19">
        <v>0</v>
      </c>
      <c r="AW97" s="19">
        <v>0</v>
      </c>
      <c r="AX97" s="19">
        <v>0</v>
      </c>
      <c r="AY97" s="19">
        <v>0</v>
      </c>
    </row>
    <row r="98" spans="6:51" x14ac:dyDescent="0.25">
      <c r="F98" s="10"/>
      <c r="G98" s="9"/>
      <c r="H98" s="8"/>
      <c r="I98" s="7" t="s">
        <v>380</v>
      </c>
      <c r="J98" s="22">
        <v>0</v>
      </c>
      <c r="K98" s="19">
        <v>0</v>
      </c>
      <c r="L98" s="19">
        <v>0</v>
      </c>
      <c r="M98" s="33">
        <v>0</v>
      </c>
      <c r="N98" s="21">
        <v>0</v>
      </c>
      <c r="O98" s="22">
        <v>3</v>
      </c>
      <c r="P98" s="19">
        <v>0</v>
      </c>
      <c r="Q98" s="19">
        <v>0</v>
      </c>
      <c r="R98" s="19">
        <v>0</v>
      </c>
      <c r="S98" s="19">
        <v>0</v>
      </c>
      <c r="T98" s="24">
        <v>7</v>
      </c>
      <c r="U98" s="23">
        <v>2.6605343446135521E-3</v>
      </c>
      <c r="V98" s="22">
        <v>0</v>
      </c>
      <c r="W98" s="19">
        <v>0</v>
      </c>
      <c r="X98" s="19">
        <v>0</v>
      </c>
      <c r="Y98" s="33">
        <v>0</v>
      </c>
      <c r="Z98" s="21">
        <v>0</v>
      </c>
      <c r="AA98" s="22">
        <v>0</v>
      </c>
      <c r="AB98" s="19">
        <v>0</v>
      </c>
      <c r="AC98" s="19">
        <v>0</v>
      </c>
      <c r="AD98" s="33">
        <v>0</v>
      </c>
      <c r="AE98" s="21">
        <v>0</v>
      </c>
      <c r="AF98" s="22">
        <v>1</v>
      </c>
      <c r="AG98" s="19">
        <v>0</v>
      </c>
      <c r="AH98" s="19">
        <v>0</v>
      </c>
      <c r="AI98" s="33">
        <v>0</v>
      </c>
      <c r="AJ98" s="21">
        <v>0</v>
      </c>
      <c r="AK98" s="20">
        <v>0</v>
      </c>
      <c r="AL98" s="19">
        <v>0</v>
      </c>
      <c r="AM98" s="19">
        <v>0</v>
      </c>
      <c r="AN98" s="19">
        <v>0</v>
      </c>
      <c r="AO98" s="19">
        <v>0</v>
      </c>
      <c r="AP98" s="22">
        <v>0</v>
      </c>
      <c r="AQ98" s="19">
        <v>0</v>
      </c>
      <c r="AR98" s="19">
        <v>0</v>
      </c>
      <c r="AS98" s="33">
        <v>0</v>
      </c>
      <c r="AT98" s="21">
        <v>0</v>
      </c>
      <c r="AU98" s="20">
        <v>1</v>
      </c>
      <c r="AV98" s="19">
        <v>0</v>
      </c>
      <c r="AW98" s="19">
        <v>0</v>
      </c>
      <c r="AX98" s="19">
        <v>0</v>
      </c>
      <c r="AY98" s="19">
        <v>0</v>
      </c>
    </row>
    <row r="99" spans="6:51" x14ac:dyDescent="0.25">
      <c r="F99" s="10"/>
      <c r="G99" s="9"/>
      <c r="H99" s="8"/>
      <c r="I99" s="7" t="s">
        <v>379</v>
      </c>
      <c r="J99" s="22">
        <v>0</v>
      </c>
      <c r="K99" s="19">
        <v>0</v>
      </c>
      <c r="L99" s="19">
        <v>0</v>
      </c>
      <c r="M99" s="33">
        <v>0</v>
      </c>
      <c r="N99" s="21">
        <v>0</v>
      </c>
      <c r="O99" s="22">
        <v>1</v>
      </c>
      <c r="P99" s="19">
        <v>0</v>
      </c>
      <c r="Q99" s="19">
        <v>0</v>
      </c>
      <c r="R99" s="19">
        <v>0</v>
      </c>
      <c r="S99" s="19">
        <v>0</v>
      </c>
      <c r="T99" s="24">
        <v>1</v>
      </c>
      <c r="U99" s="23">
        <v>2.985000610351562E-4</v>
      </c>
      <c r="V99" s="22">
        <v>0</v>
      </c>
      <c r="W99" s="19">
        <v>0</v>
      </c>
      <c r="X99" s="19">
        <v>0</v>
      </c>
      <c r="Y99" s="33">
        <v>0</v>
      </c>
      <c r="Z99" s="21">
        <v>0</v>
      </c>
      <c r="AA99" s="22">
        <v>0</v>
      </c>
      <c r="AB99" s="19">
        <v>0</v>
      </c>
      <c r="AC99" s="19">
        <v>0</v>
      </c>
      <c r="AD99" s="33">
        <v>0</v>
      </c>
      <c r="AE99" s="21">
        <v>0</v>
      </c>
      <c r="AF99" s="22">
        <v>0</v>
      </c>
      <c r="AG99" s="19">
        <v>0</v>
      </c>
      <c r="AH99" s="19">
        <v>0</v>
      </c>
      <c r="AI99" s="33">
        <v>0</v>
      </c>
      <c r="AJ99" s="21">
        <v>0</v>
      </c>
      <c r="AK99" s="20">
        <v>0</v>
      </c>
      <c r="AL99" s="19">
        <v>0</v>
      </c>
      <c r="AM99" s="19">
        <v>0</v>
      </c>
      <c r="AN99" s="19">
        <v>0</v>
      </c>
      <c r="AO99" s="19">
        <v>0</v>
      </c>
      <c r="AP99" s="22">
        <v>0</v>
      </c>
      <c r="AQ99" s="19">
        <v>0</v>
      </c>
      <c r="AR99" s="19">
        <v>0</v>
      </c>
      <c r="AS99" s="33">
        <v>0</v>
      </c>
      <c r="AT99" s="21">
        <v>0</v>
      </c>
      <c r="AU99" s="20">
        <v>7</v>
      </c>
      <c r="AV99" s="19">
        <v>0</v>
      </c>
      <c r="AW99" s="19">
        <v>0</v>
      </c>
      <c r="AX99" s="19">
        <v>0</v>
      </c>
      <c r="AY99" s="19">
        <v>0</v>
      </c>
    </row>
    <row r="100" spans="6:51" x14ac:dyDescent="0.25">
      <c r="F100" s="10"/>
      <c r="G100" s="9"/>
      <c r="H100" s="8"/>
      <c r="I100" s="7" t="s">
        <v>378</v>
      </c>
      <c r="J100" s="22">
        <v>0</v>
      </c>
      <c r="K100" s="19">
        <v>0</v>
      </c>
      <c r="L100" s="19">
        <v>0</v>
      </c>
      <c r="M100" s="33">
        <v>0</v>
      </c>
      <c r="N100" s="21">
        <v>0</v>
      </c>
      <c r="O100" s="22">
        <v>28</v>
      </c>
      <c r="P100" s="19">
        <v>0</v>
      </c>
      <c r="Q100" s="19">
        <v>0</v>
      </c>
      <c r="R100" s="19">
        <v>0</v>
      </c>
      <c r="S100" s="19">
        <v>0</v>
      </c>
      <c r="T100" s="24">
        <v>33</v>
      </c>
      <c r="U100" s="23">
        <v>6.1572175472974777E-3</v>
      </c>
      <c r="V100" s="22">
        <v>0</v>
      </c>
      <c r="W100" s="19">
        <v>0</v>
      </c>
      <c r="X100" s="19">
        <v>0</v>
      </c>
      <c r="Y100" s="33">
        <v>0</v>
      </c>
      <c r="Z100" s="21">
        <v>0</v>
      </c>
      <c r="AA100" s="22">
        <v>0</v>
      </c>
      <c r="AB100" s="19">
        <v>0</v>
      </c>
      <c r="AC100" s="19">
        <v>0</v>
      </c>
      <c r="AD100" s="33">
        <v>0</v>
      </c>
      <c r="AE100" s="21">
        <v>0</v>
      </c>
      <c r="AF100" s="22">
        <v>7</v>
      </c>
      <c r="AG100" s="19">
        <v>0</v>
      </c>
      <c r="AH100" s="19">
        <v>0</v>
      </c>
      <c r="AI100" s="33">
        <v>0</v>
      </c>
      <c r="AJ100" s="21">
        <v>0</v>
      </c>
      <c r="AK100" s="20">
        <v>0</v>
      </c>
      <c r="AL100" s="19">
        <v>0</v>
      </c>
      <c r="AM100" s="19">
        <v>0</v>
      </c>
      <c r="AN100" s="19">
        <v>0</v>
      </c>
      <c r="AO100" s="19">
        <v>0</v>
      </c>
      <c r="AP100" s="22">
        <v>0</v>
      </c>
      <c r="AQ100" s="19">
        <v>0</v>
      </c>
      <c r="AR100" s="19">
        <v>0</v>
      </c>
      <c r="AS100" s="33">
        <v>0</v>
      </c>
      <c r="AT100" s="21">
        <v>0</v>
      </c>
      <c r="AU100" s="20">
        <v>0</v>
      </c>
      <c r="AV100" s="19">
        <v>0</v>
      </c>
      <c r="AW100" s="19">
        <v>0</v>
      </c>
      <c r="AX100" s="19">
        <v>0</v>
      </c>
      <c r="AY100" s="19">
        <v>0</v>
      </c>
    </row>
    <row r="101" spans="6:51" x14ac:dyDescent="0.25">
      <c r="F101" s="10"/>
      <c r="G101" s="9"/>
      <c r="H101" s="8"/>
      <c r="I101" s="7" t="s">
        <v>377</v>
      </c>
      <c r="J101" s="22">
        <v>0</v>
      </c>
      <c r="K101" s="19">
        <v>0</v>
      </c>
      <c r="L101" s="19">
        <v>0</v>
      </c>
      <c r="M101" s="33">
        <v>0</v>
      </c>
      <c r="N101" s="21">
        <v>0</v>
      </c>
      <c r="O101" s="22">
        <v>9</v>
      </c>
      <c r="P101" s="19">
        <v>0</v>
      </c>
      <c r="Q101" s="19">
        <v>0</v>
      </c>
      <c r="R101" s="19">
        <v>0</v>
      </c>
      <c r="S101" s="19">
        <v>0</v>
      </c>
      <c r="T101" s="24">
        <v>13</v>
      </c>
      <c r="U101" s="23">
        <v>1.847111620008945E-3</v>
      </c>
      <c r="V101" s="22">
        <v>0</v>
      </c>
      <c r="W101" s="19">
        <v>0</v>
      </c>
      <c r="X101" s="19">
        <v>0</v>
      </c>
      <c r="Y101" s="33">
        <v>0</v>
      </c>
      <c r="Z101" s="21">
        <v>0</v>
      </c>
      <c r="AA101" s="22">
        <v>0</v>
      </c>
      <c r="AB101" s="19">
        <v>0</v>
      </c>
      <c r="AC101" s="19">
        <v>0</v>
      </c>
      <c r="AD101" s="33">
        <v>0</v>
      </c>
      <c r="AE101" s="21">
        <v>0</v>
      </c>
      <c r="AF101" s="22">
        <v>4</v>
      </c>
      <c r="AG101" s="19">
        <v>0</v>
      </c>
      <c r="AH101" s="19">
        <v>0</v>
      </c>
      <c r="AI101" s="33">
        <v>0</v>
      </c>
      <c r="AJ101" s="21">
        <v>0</v>
      </c>
      <c r="AK101" s="20">
        <v>0</v>
      </c>
      <c r="AL101" s="19">
        <v>0</v>
      </c>
      <c r="AM101" s="19">
        <v>0</v>
      </c>
      <c r="AN101" s="19">
        <v>0</v>
      </c>
      <c r="AO101" s="19">
        <v>0</v>
      </c>
      <c r="AP101" s="22">
        <v>0</v>
      </c>
      <c r="AQ101" s="19">
        <v>0</v>
      </c>
      <c r="AR101" s="19">
        <v>0</v>
      </c>
      <c r="AS101" s="33">
        <v>0</v>
      </c>
      <c r="AT101" s="21">
        <v>0</v>
      </c>
      <c r="AU101" s="20">
        <v>0</v>
      </c>
      <c r="AV101" s="19">
        <v>0</v>
      </c>
      <c r="AW101" s="19">
        <v>0</v>
      </c>
      <c r="AX101" s="19">
        <v>0</v>
      </c>
      <c r="AY101" s="19">
        <v>0</v>
      </c>
    </row>
    <row r="102" spans="6:51" x14ac:dyDescent="0.25">
      <c r="F102" s="10"/>
      <c r="G102" s="9"/>
      <c r="H102" s="8"/>
      <c r="I102" s="7" t="s">
        <v>376</v>
      </c>
      <c r="J102" s="22">
        <v>0</v>
      </c>
      <c r="K102" s="19">
        <v>0</v>
      </c>
      <c r="L102" s="19">
        <v>0</v>
      </c>
      <c r="M102" s="33">
        <v>0</v>
      </c>
      <c r="N102" s="21">
        <v>0</v>
      </c>
      <c r="O102" s="22">
        <v>0</v>
      </c>
      <c r="P102" s="19">
        <v>0</v>
      </c>
      <c r="Q102" s="19">
        <v>0</v>
      </c>
      <c r="R102" s="19">
        <v>0</v>
      </c>
      <c r="S102" s="19">
        <v>0</v>
      </c>
      <c r="T102" s="24">
        <v>0</v>
      </c>
      <c r="U102" s="23">
        <v>0</v>
      </c>
      <c r="V102" s="22">
        <v>0</v>
      </c>
      <c r="W102" s="19">
        <v>0</v>
      </c>
      <c r="X102" s="19">
        <v>0</v>
      </c>
      <c r="Y102" s="33">
        <v>0</v>
      </c>
      <c r="Z102" s="21">
        <v>0</v>
      </c>
      <c r="AA102" s="22">
        <v>0</v>
      </c>
      <c r="AB102" s="19">
        <v>0</v>
      </c>
      <c r="AC102" s="19">
        <v>0</v>
      </c>
      <c r="AD102" s="33">
        <v>0</v>
      </c>
      <c r="AE102" s="21">
        <v>0</v>
      </c>
      <c r="AF102" s="22">
        <v>12</v>
      </c>
      <c r="AG102" s="19">
        <v>0</v>
      </c>
      <c r="AH102" s="19">
        <v>0</v>
      </c>
      <c r="AI102" s="33">
        <v>0</v>
      </c>
      <c r="AJ102" s="21">
        <v>0</v>
      </c>
      <c r="AK102" s="20">
        <v>0</v>
      </c>
      <c r="AL102" s="19">
        <v>0</v>
      </c>
      <c r="AM102" s="19">
        <v>0</v>
      </c>
      <c r="AN102" s="19">
        <v>0</v>
      </c>
      <c r="AO102" s="19">
        <v>0</v>
      </c>
      <c r="AP102" s="22">
        <v>0</v>
      </c>
      <c r="AQ102" s="19">
        <v>0</v>
      </c>
      <c r="AR102" s="19">
        <v>0</v>
      </c>
      <c r="AS102" s="33">
        <v>0</v>
      </c>
      <c r="AT102" s="21">
        <v>0</v>
      </c>
      <c r="AU102" s="20">
        <v>0</v>
      </c>
      <c r="AV102" s="19">
        <v>0</v>
      </c>
      <c r="AW102" s="19">
        <v>0</v>
      </c>
      <c r="AX102" s="19">
        <v>0</v>
      </c>
      <c r="AY102" s="19">
        <v>0</v>
      </c>
    </row>
    <row r="103" spans="6:51" x14ac:dyDescent="0.25">
      <c r="F103" s="10"/>
      <c r="G103" s="9"/>
      <c r="H103" s="8"/>
      <c r="I103" s="7" t="s">
        <v>375</v>
      </c>
      <c r="J103" s="22">
        <v>0</v>
      </c>
      <c r="K103" s="19">
        <v>0</v>
      </c>
      <c r="L103" s="19">
        <v>0</v>
      </c>
      <c r="M103" s="33">
        <v>0</v>
      </c>
      <c r="N103" s="21">
        <v>0</v>
      </c>
      <c r="O103" s="22">
        <v>0</v>
      </c>
      <c r="P103" s="19">
        <v>0</v>
      </c>
      <c r="Q103" s="19">
        <v>0</v>
      </c>
      <c r="R103" s="19">
        <v>0</v>
      </c>
      <c r="S103" s="19">
        <v>0</v>
      </c>
      <c r="T103" s="24">
        <v>0</v>
      </c>
      <c r="U103" s="23">
        <v>0</v>
      </c>
      <c r="V103" s="22">
        <v>0</v>
      </c>
      <c r="W103" s="19">
        <v>0</v>
      </c>
      <c r="X103" s="19">
        <v>0</v>
      </c>
      <c r="Y103" s="33">
        <v>0</v>
      </c>
      <c r="Z103" s="21">
        <v>0</v>
      </c>
      <c r="AA103" s="22">
        <v>0</v>
      </c>
      <c r="AB103" s="19">
        <v>0</v>
      </c>
      <c r="AC103" s="19">
        <v>0</v>
      </c>
      <c r="AD103" s="33">
        <v>0</v>
      </c>
      <c r="AE103" s="21">
        <v>0</v>
      </c>
      <c r="AF103" s="22">
        <v>0</v>
      </c>
      <c r="AG103" s="19">
        <v>0</v>
      </c>
      <c r="AH103" s="19">
        <v>0</v>
      </c>
      <c r="AI103" s="33">
        <v>0</v>
      </c>
      <c r="AJ103" s="21">
        <v>0</v>
      </c>
      <c r="AK103" s="20">
        <v>0</v>
      </c>
      <c r="AL103" s="19">
        <v>0</v>
      </c>
      <c r="AM103" s="19">
        <v>0</v>
      </c>
      <c r="AN103" s="19">
        <v>0</v>
      </c>
      <c r="AO103" s="19">
        <v>0</v>
      </c>
      <c r="AP103" s="22">
        <v>0</v>
      </c>
      <c r="AQ103" s="19">
        <v>0</v>
      </c>
      <c r="AR103" s="19">
        <v>0</v>
      </c>
      <c r="AS103" s="33">
        <v>0</v>
      </c>
      <c r="AT103" s="21">
        <v>0</v>
      </c>
      <c r="AU103" s="20">
        <v>0</v>
      </c>
      <c r="AV103" s="19">
        <v>0</v>
      </c>
      <c r="AW103" s="19">
        <v>0</v>
      </c>
      <c r="AX103" s="19">
        <v>0</v>
      </c>
      <c r="AY103" s="19">
        <v>0</v>
      </c>
    </row>
    <row r="104" spans="6:51" x14ac:dyDescent="0.25">
      <c r="F104" s="10"/>
      <c r="G104" s="9"/>
      <c r="H104" s="8"/>
      <c r="I104" s="7" t="s">
        <v>374</v>
      </c>
      <c r="J104" s="22">
        <v>0</v>
      </c>
      <c r="K104" s="19">
        <v>0</v>
      </c>
      <c r="L104" s="19">
        <v>0</v>
      </c>
      <c r="M104" s="33">
        <v>0</v>
      </c>
      <c r="N104" s="21">
        <v>0</v>
      </c>
      <c r="O104" s="22">
        <v>3</v>
      </c>
      <c r="P104" s="19">
        <v>0</v>
      </c>
      <c r="Q104" s="19">
        <v>0</v>
      </c>
      <c r="R104" s="19">
        <v>0</v>
      </c>
      <c r="S104" s="19">
        <v>0</v>
      </c>
      <c r="T104" s="24">
        <v>5</v>
      </c>
      <c r="U104" s="23">
        <v>1.091957092285156E-4</v>
      </c>
      <c r="V104" s="22">
        <v>0</v>
      </c>
      <c r="W104" s="19">
        <v>0</v>
      </c>
      <c r="X104" s="19">
        <v>0</v>
      </c>
      <c r="Y104" s="33">
        <v>0</v>
      </c>
      <c r="Z104" s="21">
        <v>0</v>
      </c>
      <c r="AA104" s="22">
        <v>0</v>
      </c>
      <c r="AB104" s="19">
        <v>0</v>
      </c>
      <c r="AC104" s="19">
        <v>0</v>
      </c>
      <c r="AD104" s="33">
        <v>0</v>
      </c>
      <c r="AE104" s="21">
        <v>0</v>
      </c>
      <c r="AF104" s="22">
        <v>0</v>
      </c>
      <c r="AG104" s="19">
        <v>0</v>
      </c>
      <c r="AH104" s="19">
        <v>0</v>
      </c>
      <c r="AI104" s="33">
        <v>0</v>
      </c>
      <c r="AJ104" s="21">
        <v>0</v>
      </c>
      <c r="AK104" s="20">
        <v>0</v>
      </c>
      <c r="AL104" s="19">
        <v>0</v>
      </c>
      <c r="AM104" s="19">
        <v>0</v>
      </c>
      <c r="AN104" s="19">
        <v>0</v>
      </c>
      <c r="AO104" s="19">
        <v>0</v>
      </c>
      <c r="AP104" s="22">
        <v>0</v>
      </c>
      <c r="AQ104" s="19">
        <v>0</v>
      </c>
      <c r="AR104" s="19">
        <v>0</v>
      </c>
      <c r="AS104" s="33">
        <v>0</v>
      </c>
      <c r="AT104" s="21">
        <v>0</v>
      </c>
      <c r="AU104" s="20">
        <v>0</v>
      </c>
      <c r="AV104" s="19">
        <v>0</v>
      </c>
      <c r="AW104" s="19">
        <v>0</v>
      </c>
      <c r="AX104" s="19">
        <v>0</v>
      </c>
      <c r="AY104" s="19">
        <v>0</v>
      </c>
    </row>
    <row r="105" spans="6:51" x14ac:dyDescent="0.25">
      <c r="F105" s="10"/>
      <c r="G105" s="9"/>
      <c r="H105" s="8"/>
      <c r="I105" s="7" t="s">
        <v>373</v>
      </c>
      <c r="J105" s="22">
        <v>0</v>
      </c>
      <c r="K105" s="19">
        <v>0</v>
      </c>
      <c r="L105" s="19">
        <v>0</v>
      </c>
      <c r="M105" s="33">
        <v>0</v>
      </c>
      <c r="N105" s="21">
        <v>0</v>
      </c>
      <c r="O105" s="22">
        <v>1</v>
      </c>
      <c r="P105" s="19">
        <v>0</v>
      </c>
      <c r="Q105" s="19">
        <v>0</v>
      </c>
      <c r="R105" s="19">
        <v>0</v>
      </c>
      <c r="S105" s="19">
        <v>0</v>
      </c>
      <c r="T105" s="24">
        <v>1</v>
      </c>
      <c r="U105" s="23">
        <v>2.288818359375E-5</v>
      </c>
      <c r="V105" s="22">
        <v>0</v>
      </c>
      <c r="W105" s="19">
        <v>0</v>
      </c>
      <c r="X105" s="19">
        <v>0</v>
      </c>
      <c r="Y105" s="33">
        <v>0</v>
      </c>
      <c r="Z105" s="21">
        <v>0</v>
      </c>
      <c r="AA105" s="22">
        <v>0</v>
      </c>
      <c r="AB105" s="19">
        <v>0</v>
      </c>
      <c r="AC105" s="19">
        <v>0</v>
      </c>
      <c r="AD105" s="33">
        <v>0</v>
      </c>
      <c r="AE105" s="21">
        <v>0</v>
      </c>
      <c r="AF105" s="22">
        <v>0</v>
      </c>
      <c r="AG105" s="19">
        <v>0</v>
      </c>
      <c r="AH105" s="19">
        <v>0</v>
      </c>
      <c r="AI105" s="33">
        <v>0</v>
      </c>
      <c r="AJ105" s="21">
        <v>0</v>
      </c>
      <c r="AK105" s="20">
        <v>0</v>
      </c>
      <c r="AL105" s="19">
        <v>0</v>
      </c>
      <c r="AM105" s="19">
        <v>0</v>
      </c>
      <c r="AN105" s="19">
        <v>0</v>
      </c>
      <c r="AO105" s="19">
        <v>0</v>
      </c>
      <c r="AP105" s="22">
        <v>0</v>
      </c>
      <c r="AQ105" s="19">
        <v>0</v>
      </c>
      <c r="AR105" s="19">
        <v>0</v>
      </c>
      <c r="AS105" s="33">
        <v>0</v>
      </c>
      <c r="AT105" s="21">
        <v>0</v>
      </c>
      <c r="AU105" s="20">
        <v>0</v>
      </c>
      <c r="AV105" s="19">
        <v>0</v>
      </c>
      <c r="AW105" s="19">
        <v>0</v>
      </c>
      <c r="AX105" s="19">
        <v>0</v>
      </c>
      <c r="AY105" s="19">
        <v>0</v>
      </c>
    </row>
    <row r="106" spans="6:51" x14ac:dyDescent="0.25">
      <c r="F106" s="10"/>
      <c r="G106" s="9"/>
      <c r="H106" s="8"/>
      <c r="I106" s="7" t="s">
        <v>372</v>
      </c>
      <c r="J106" s="22">
        <v>2</v>
      </c>
      <c r="K106" s="19">
        <v>0</v>
      </c>
      <c r="L106" s="19">
        <v>0</v>
      </c>
      <c r="M106" s="33">
        <v>0</v>
      </c>
      <c r="N106" s="21">
        <v>0</v>
      </c>
      <c r="O106" s="22">
        <v>121</v>
      </c>
      <c r="P106" s="19">
        <v>0</v>
      </c>
      <c r="Q106" s="19">
        <v>0</v>
      </c>
      <c r="R106" s="19">
        <v>0</v>
      </c>
      <c r="S106" s="19">
        <v>0</v>
      </c>
      <c r="T106" s="24">
        <v>791</v>
      </c>
      <c r="U106" s="23">
        <v>0.1283797034993768</v>
      </c>
      <c r="V106" s="22">
        <v>0</v>
      </c>
      <c r="W106" s="19">
        <v>0</v>
      </c>
      <c r="X106" s="19">
        <v>0</v>
      </c>
      <c r="Y106" s="33">
        <v>0</v>
      </c>
      <c r="Z106" s="21">
        <v>0</v>
      </c>
      <c r="AA106" s="22">
        <v>0</v>
      </c>
      <c r="AB106" s="19">
        <v>0</v>
      </c>
      <c r="AC106" s="19">
        <v>0</v>
      </c>
      <c r="AD106" s="33">
        <v>0</v>
      </c>
      <c r="AE106" s="21">
        <v>0</v>
      </c>
      <c r="AF106" s="22">
        <v>58</v>
      </c>
      <c r="AG106" s="19">
        <v>0</v>
      </c>
      <c r="AH106" s="19">
        <v>0</v>
      </c>
      <c r="AI106" s="33">
        <v>0</v>
      </c>
      <c r="AJ106" s="21">
        <v>0</v>
      </c>
      <c r="AK106" s="20">
        <v>0</v>
      </c>
      <c r="AL106" s="19">
        <v>0</v>
      </c>
      <c r="AM106" s="19">
        <v>0</v>
      </c>
      <c r="AN106" s="19">
        <v>0</v>
      </c>
      <c r="AO106" s="19">
        <v>0</v>
      </c>
      <c r="AP106" s="22">
        <v>10</v>
      </c>
      <c r="AQ106" s="19">
        <v>0</v>
      </c>
      <c r="AR106" s="19">
        <v>0</v>
      </c>
      <c r="AS106" s="33">
        <v>0</v>
      </c>
      <c r="AT106" s="21">
        <v>0</v>
      </c>
      <c r="AU106" s="20">
        <v>14</v>
      </c>
      <c r="AV106" s="19">
        <v>0</v>
      </c>
      <c r="AW106" s="19">
        <v>0</v>
      </c>
      <c r="AX106" s="19">
        <v>0</v>
      </c>
      <c r="AY106" s="19">
        <v>0</v>
      </c>
    </row>
    <row r="107" spans="6:51" x14ac:dyDescent="0.25">
      <c r="F107" s="10"/>
      <c r="G107" s="9"/>
      <c r="H107" s="8"/>
      <c r="I107" s="7" t="s">
        <v>371</v>
      </c>
      <c r="J107" s="22">
        <v>0</v>
      </c>
      <c r="K107" s="19">
        <v>0</v>
      </c>
      <c r="L107" s="19">
        <v>0</v>
      </c>
      <c r="M107" s="33">
        <v>0</v>
      </c>
      <c r="N107" s="21">
        <v>0</v>
      </c>
      <c r="O107" s="22">
        <v>58</v>
      </c>
      <c r="P107" s="19">
        <v>0</v>
      </c>
      <c r="Q107" s="19">
        <v>0</v>
      </c>
      <c r="R107" s="19">
        <v>0</v>
      </c>
      <c r="S107" s="19">
        <v>0</v>
      </c>
      <c r="T107" s="24">
        <v>81</v>
      </c>
      <c r="U107" s="23">
        <v>4.1355295106768608E-3</v>
      </c>
      <c r="V107" s="22">
        <v>0</v>
      </c>
      <c r="W107" s="19">
        <v>0</v>
      </c>
      <c r="X107" s="19">
        <v>0</v>
      </c>
      <c r="Y107" s="33">
        <v>0</v>
      </c>
      <c r="Z107" s="21">
        <v>0</v>
      </c>
      <c r="AA107" s="22">
        <v>0</v>
      </c>
      <c r="AB107" s="19">
        <v>0</v>
      </c>
      <c r="AC107" s="19">
        <v>0</v>
      </c>
      <c r="AD107" s="33">
        <v>0</v>
      </c>
      <c r="AE107" s="21">
        <v>0</v>
      </c>
      <c r="AF107" s="22">
        <v>48</v>
      </c>
      <c r="AG107" s="19">
        <v>0</v>
      </c>
      <c r="AH107" s="19">
        <v>0</v>
      </c>
      <c r="AI107" s="33">
        <v>0</v>
      </c>
      <c r="AJ107" s="21">
        <v>0</v>
      </c>
      <c r="AK107" s="20">
        <v>0</v>
      </c>
      <c r="AL107" s="19">
        <v>0</v>
      </c>
      <c r="AM107" s="19">
        <v>0</v>
      </c>
      <c r="AN107" s="19">
        <v>0</v>
      </c>
      <c r="AO107" s="19">
        <v>0</v>
      </c>
      <c r="AP107" s="22">
        <v>9</v>
      </c>
      <c r="AQ107" s="19">
        <v>0</v>
      </c>
      <c r="AR107" s="19">
        <v>0</v>
      </c>
      <c r="AS107" s="33">
        <v>0</v>
      </c>
      <c r="AT107" s="21">
        <v>0</v>
      </c>
      <c r="AU107" s="20">
        <v>8</v>
      </c>
      <c r="AV107" s="19">
        <v>0</v>
      </c>
      <c r="AW107" s="19">
        <v>0</v>
      </c>
      <c r="AX107" s="19">
        <v>0</v>
      </c>
      <c r="AY107" s="19">
        <v>0</v>
      </c>
    </row>
    <row r="108" spans="6:51" x14ac:dyDescent="0.25">
      <c r="F108" s="10"/>
      <c r="G108" s="9"/>
      <c r="H108" s="8"/>
      <c r="I108" s="7" t="s">
        <v>370</v>
      </c>
      <c r="J108" s="22">
        <v>0</v>
      </c>
      <c r="K108" s="19">
        <v>0</v>
      </c>
      <c r="L108" s="19">
        <v>0</v>
      </c>
      <c r="M108" s="33">
        <v>0</v>
      </c>
      <c r="N108" s="21">
        <v>0</v>
      </c>
      <c r="O108" s="22">
        <v>2</v>
      </c>
      <c r="P108" s="19">
        <v>0</v>
      </c>
      <c r="Q108" s="19">
        <v>0</v>
      </c>
      <c r="R108" s="19">
        <v>0</v>
      </c>
      <c r="S108" s="19">
        <v>0</v>
      </c>
      <c r="T108" s="24">
        <v>3</v>
      </c>
      <c r="U108" s="23">
        <v>1.773834228515625E-4</v>
      </c>
      <c r="V108" s="22">
        <v>0</v>
      </c>
      <c r="W108" s="19">
        <v>0</v>
      </c>
      <c r="X108" s="19">
        <v>0</v>
      </c>
      <c r="Y108" s="33">
        <v>0</v>
      </c>
      <c r="Z108" s="21">
        <v>0</v>
      </c>
      <c r="AA108" s="22">
        <v>0</v>
      </c>
      <c r="AB108" s="19">
        <v>0</v>
      </c>
      <c r="AC108" s="19">
        <v>0</v>
      </c>
      <c r="AD108" s="33">
        <v>0</v>
      </c>
      <c r="AE108" s="21">
        <v>0</v>
      </c>
      <c r="AF108" s="22">
        <v>0</v>
      </c>
      <c r="AG108" s="19">
        <v>0</v>
      </c>
      <c r="AH108" s="19">
        <v>0</v>
      </c>
      <c r="AI108" s="33">
        <v>0</v>
      </c>
      <c r="AJ108" s="21">
        <v>0</v>
      </c>
      <c r="AK108" s="20">
        <v>0</v>
      </c>
      <c r="AL108" s="19">
        <v>0</v>
      </c>
      <c r="AM108" s="19">
        <v>0</v>
      </c>
      <c r="AN108" s="19">
        <v>0</v>
      </c>
      <c r="AO108" s="19">
        <v>0</v>
      </c>
      <c r="AP108" s="22">
        <v>1</v>
      </c>
      <c r="AQ108" s="19">
        <v>0</v>
      </c>
      <c r="AR108" s="19">
        <v>0</v>
      </c>
      <c r="AS108" s="33">
        <v>0</v>
      </c>
      <c r="AT108" s="21">
        <v>0</v>
      </c>
      <c r="AU108" s="20">
        <v>0</v>
      </c>
      <c r="AV108" s="19">
        <v>0</v>
      </c>
      <c r="AW108" s="19">
        <v>0</v>
      </c>
      <c r="AX108" s="19">
        <v>0</v>
      </c>
      <c r="AY108" s="19">
        <v>0</v>
      </c>
    </row>
    <row r="109" spans="6:51" x14ac:dyDescent="0.25">
      <c r="F109" s="10"/>
      <c r="G109" s="9"/>
      <c r="H109" s="8"/>
      <c r="I109" s="7" t="s">
        <v>369</v>
      </c>
      <c r="J109" s="22">
        <v>0</v>
      </c>
      <c r="K109" s="19">
        <v>0</v>
      </c>
      <c r="L109" s="19">
        <v>0</v>
      </c>
      <c r="M109" s="33">
        <v>0</v>
      </c>
      <c r="N109" s="21">
        <v>0</v>
      </c>
      <c r="O109" s="22">
        <v>7</v>
      </c>
      <c r="P109" s="19">
        <v>0</v>
      </c>
      <c r="Q109" s="19">
        <v>0</v>
      </c>
      <c r="R109" s="19">
        <v>0</v>
      </c>
      <c r="S109" s="19">
        <v>0</v>
      </c>
      <c r="T109" s="24">
        <v>11</v>
      </c>
      <c r="U109" s="23">
        <v>1.6837520524859431E-3</v>
      </c>
      <c r="V109" s="22">
        <v>0</v>
      </c>
      <c r="W109" s="19">
        <v>0</v>
      </c>
      <c r="X109" s="19">
        <v>0</v>
      </c>
      <c r="Y109" s="33">
        <v>0</v>
      </c>
      <c r="Z109" s="21">
        <v>0</v>
      </c>
      <c r="AA109" s="22">
        <v>1</v>
      </c>
      <c r="AB109" s="19">
        <v>0</v>
      </c>
      <c r="AC109" s="19">
        <v>0</v>
      </c>
      <c r="AD109" s="33">
        <v>0</v>
      </c>
      <c r="AE109" s="21">
        <v>0</v>
      </c>
      <c r="AF109" s="22">
        <v>0</v>
      </c>
      <c r="AG109" s="19">
        <v>0</v>
      </c>
      <c r="AH109" s="19">
        <v>0</v>
      </c>
      <c r="AI109" s="33">
        <v>0</v>
      </c>
      <c r="AJ109" s="21">
        <v>0</v>
      </c>
      <c r="AK109" s="20">
        <v>0</v>
      </c>
      <c r="AL109" s="19">
        <v>0</v>
      </c>
      <c r="AM109" s="19">
        <v>0</v>
      </c>
      <c r="AN109" s="19">
        <v>0</v>
      </c>
      <c r="AO109" s="19">
        <v>0</v>
      </c>
      <c r="AP109" s="22">
        <v>0</v>
      </c>
      <c r="AQ109" s="19">
        <v>0</v>
      </c>
      <c r="AR109" s="19">
        <v>0</v>
      </c>
      <c r="AS109" s="33">
        <v>0</v>
      </c>
      <c r="AT109" s="21">
        <v>0</v>
      </c>
      <c r="AU109" s="20">
        <v>0</v>
      </c>
      <c r="AV109" s="19">
        <v>0</v>
      </c>
      <c r="AW109" s="19">
        <v>0</v>
      </c>
      <c r="AX109" s="19">
        <v>0</v>
      </c>
      <c r="AY109" s="19">
        <v>0</v>
      </c>
    </row>
    <row r="110" spans="6:51" x14ac:dyDescent="0.25">
      <c r="F110" s="10"/>
      <c r="G110" s="9"/>
      <c r="H110" s="8"/>
      <c r="I110" s="7" t="s">
        <v>368</v>
      </c>
      <c r="J110" s="22">
        <v>0</v>
      </c>
      <c r="K110" s="19">
        <v>0</v>
      </c>
      <c r="L110" s="19">
        <v>0</v>
      </c>
      <c r="M110" s="33">
        <v>0</v>
      </c>
      <c r="N110" s="21">
        <v>0</v>
      </c>
      <c r="O110" s="22">
        <v>1</v>
      </c>
      <c r="P110" s="19">
        <v>0</v>
      </c>
      <c r="Q110" s="19">
        <v>0</v>
      </c>
      <c r="R110" s="19">
        <v>0</v>
      </c>
      <c r="S110" s="19">
        <v>0</v>
      </c>
      <c r="T110" s="24">
        <v>1</v>
      </c>
      <c r="U110" s="23">
        <v>3.2186508178710938E-4</v>
      </c>
      <c r="V110" s="22">
        <v>0</v>
      </c>
      <c r="W110" s="19">
        <v>0</v>
      </c>
      <c r="X110" s="19">
        <v>0</v>
      </c>
      <c r="Y110" s="33">
        <v>0</v>
      </c>
      <c r="Z110" s="21">
        <v>0</v>
      </c>
      <c r="AA110" s="22">
        <v>0</v>
      </c>
      <c r="AB110" s="19">
        <v>0</v>
      </c>
      <c r="AC110" s="19">
        <v>0</v>
      </c>
      <c r="AD110" s="33">
        <v>0</v>
      </c>
      <c r="AE110" s="21">
        <v>0</v>
      </c>
      <c r="AF110" s="22">
        <v>0</v>
      </c>
      <c r="AG110" s="19">
        <v>0</v>
      </c>
      <c r="AH110" s="19">
        <v>0</v>
      </c>
      <c r="AI110" s="33">
        <v>0</v>
      </c>
      <c r="AJ110" s="21">
        <v>0</v>
      </c>
      <c r="AK110" s="20">
        <v>0</v>
      </c>
      <c r="AL110" s="19">
        <v>0</v>
      </c>
      <c r="AM110" s="19">
        <v>0</v>
      </c>
      <c r="AN110" s="19">
        <v>0</v>
      </c>
      <c r="AO110" s="19">
        <v>0</v>
      </c>
      <c r="AP110" s="22">
        <v>0</v>
      </c>
      <c r="AQ110" s="19">
        <v>0</v>
      </c>
      <c r="AR110" s="19">
        <v>0</v>
      </c>
      <c r="AS110" s="33">
        <v>0</v>
      </c>
      <c r="AT110" s="21">
        <v>0</v>
      </c>
      <c r="AU110" s="20">
        <v>0</v>
      </c>
      <c r="AV110" s="19">
        <v>0</v>
      </c>
      <c r="AW110" s="19">
        <v>0</v>
      </c>
      <c r="AX110" s="19">
        <v>0</v>
      </c>
      <c r="AY110" s="19">
        <v>0</v>
      </c>
    </row>
    <row r="111" spans="6:51" x14ac:dyDescent="0.25">
      <c r="F111" s="10"/>
      <c r="G111" s="9"/>
      <c r="H111" s="8"/>
      <c r="I111" s="7" t="s">
        <v>367</v>
      </c>
      <c r="J111" s="22">
        <v>0</v>
      </c>
      <c r="K111" s="19">
        <v>0</v>
      </c>
      <c r="L111" s="19">
        <v>0</v>
      </c>
      <c r="M111" s="33">
        <v>0</v>
      </c>
      <c r="N111" s="21">
        <v>0</v>
      </c>
      <c r="O111" s="22">
        <v>0</v>
      </c>
      <c r="P111" s="19">
        <v>0</v>
      </c>
      <c r="Q111" s="19">
        <v>0</v>
      </c>
      <c r="R111" s="19">
        <v>0</v>
      </c>
      <c r="S111" s="19">
        <v>0</v>
      </c>
      <c r="T111" s="24">
        <v>0</v>
      </c>
      <c r="U111" s="23">
        <v>0</v>
      </c>
      <c r="V111" s="22">
        <v>0</v>
      </c>
      <c r="W111" s="19">
        <v>0</v>
      </c>
      <c r="X111" s="19">
        <v>0</v>
      </c>
      <c r="Y111" s="33">
        <v>0</v>
      </c>
      <c r="Z111" s="21">
        <v>0</v>
      </c>
      <c r="AA111" s="22">
        <v>0</v>
      </c>
      <c r="AB111" s="19">
        <v>0</v>
      </c>
      <c r="AC111" s="19">
        <v>0</v>
      </c>
      <c r="AD111" s="33">
        <v>0</v>
      </c>
      <c r="AE111" s="21">
        <v>0</v>
      </c>
      <c r="AF111" s="22">
        <v>0</v>
      </c>
      <c r="AG111" s="19">
        <v>0</v>
      </c>
      <c r="AH111" s="19">
        <v>0</v>
      </c>
      <c r="AI111" s="33">
        <v>0</v>
      </c>
      <c r="AJ111" s="21">
        <v>0</v>
      </c>
      <c r="AK111" s="20">
        <v>0</v>
      </c>
      <c r="AL111" s="19">
        <v>0</v>
      </c>
      <c r="AM111" s="19">
        <v>0</v>
      </c>
      <c r="AN111" s="19">
        <v>0</v>
      </c>
      <c r="AO111" s="19">
        <v>0</v>
      </c>
      <c r="AP111" s="22">
        <v>0</v>
      </c>
      <c r="AQ111" s="19">
        <v>0</v>
      </c>
      <c r="AR111" s="19">
        <v>0</v>
      </c>
      <c r="AS111" s="33">
        <v>0</v>
      </c>
      <c r="AT111" s="21">
        <v>0</v>
      </c>
      <c r="AU111" s="20">
        <v>0</v>
      </c>
      <c r="AV111" s="19">
        <v>0</v>
      </c>
      <c r="AW111" s="19">
        <v>0</v>
      </c>
      <c r="AX111" s="19">
        <v>0</v>
      </c>
      <c r="AY111" s="19">
        <v>0</v>
      </c>
    </row>
    <row r="112" spans="6:51" x14ac:dyDescent="0.25">
      <c r="F112" s="10"/>
      <c r="G112" s="9"/>
      <c r="H112" s="8"/>
      <c r="I112" s="7" t="s">
        <v>366</v>
      </c>
      <c r="J112" s="22">
        <v>0</v>
      </c>
      <c r="K112" s="19">
        <v>0</v>
      </c>
      <c r="L112" s="19">
        <v>0</v>
      </c>
      <c r="M112" s="33">
        <v>0</v>
      </c>
      <c r="N112" s="21">
        <v>0</v>
      </c>
      <c r="O112" s="22">
        <v>202</v>
      </c>
      <c r="P112" s="19">
        <v>0</v>
      </c>
      <c r="Q112" s="19">
        <v>0</v>
      </c>
      <c r="R112" s="19">
        <v>0</v>
      </c>
      <c r="S112" s="19">
        <v>0</v>
      </c>
      <c r="T112" s="24">
        <v>384</v>
      </c>
      <c r="U112" s="23">
        <v>8.6026592180132866E-2</v>
      </c>
      <c r="V112" s="22">
        <v>0</v>
      </c>
      <c r="W112" s="19">
        <v>0</v>
      </c>
      <c r="X112" s="19">
        <v>0</v>
      </c>
      <c r="Y112" s="33">
        <v>0</v>
      </c>
      <c r="Z112" s="21">
        <v>0</v>
      </c>
      <c r="AA112" s="22">
        <v>0</v>
      </c>
      <c r="AB112" s="19">
        <v>0</v>
      </c>
      <c r="AC112" s="19">
        <v>0</v>
      </c>
      <c r="AD112" s="33">
        <v>0</v>
      </c>
      <c r="AE112" s="21">
        <v>0</v>
      </c>
      <c r="AF112" s="22">
        <v>3</v>
      </c>
      <c r="AG112" s="19">
        <v>0</v>
      </c>
      <c r="AH112" s="19">
        <v>0</v>
      </c>
      <c r="AI112" s="33">
        <v>0</v>
      </c>
      <c r="AJ112" s="21">
        <v>0</v>
      </c>
      <c r="AK112" s="20">
        <v>0</v>
      </c>
      <c r="AL112" s="19">
        <v>0</v>
      </c>
      <c r="AM112" s="19">
        <v>0</v>
      </c>
      <c r="AN112" s="19">
        <v>0</v>
      </c>
      <c r="AO112" s="19">
        <v>0</v>
      </c>
      <c r="AP112" s="22">
        <v>0</v>
      </c>
      <c r="AQ112" s="19">
        <v>0</v>
      </c>
      <c r="AR112" s="19">
        <v>0</v>
      </c>
      <c r="AS112" s="33">
        <v>0</v>
      </c>
      <c r="AT112" s="21">
        <v>0</v>
      </c>
      <c r="AU112" s="20">
        <v>0</v>
      </c>
      <c r="AV112" s="19">
        <v>0</v>
      </c>
      <c r="AW112" s="19">
        <v>0</v>
      </c>
      <c r="AX112" s="19">
        <v>0</v>
      </c>
      <c r="AY112" s="19">
        <v>0</v>
      </c>
    </row>
    <row r="113" spans="6:51" x14ac:dyDescent="0.25">
      <c r="F113" s="10"/>
      <c r="G113" s="9"/>
      <c r="H113" s="8"/>
      <c r="I113" s="7" t="s">
        <v>365</v>
      </c>
      <c r="J113" s="22">
        <v>0</v>
      </c>
      <c r="K113" s="19">
        <v>0</v>
      </c>
      <c r="L113" s="19">
        <v>0</v>
      </c>
      <c r="M113" s="33">
        <v>0</v>
      </c>
      <c r="N113" s="21">
        <v>0</v>
      </c>
      <c r="O113" s="22">
        <v>2</v>
      </c>
      <c r="P113" s="19">
        <v>0</v>
      </c>
      <c r="Q113" s="19">
        <v>0</v>
      </c>
      <c r="R113" s="19">
        <v>0</v>
      </c>
      <c r="S113" s="19">
        <v>0</v>
      </c>
      <c r="T113" s="24">
        <v>9</v>
      </c>
      <c r="U113" s="23">
        <v>3.96728515625E-4</v>
      </c>
      <c r="V113" s="22">
        <v>0</v>
      </c>
      <c r="W113" s="19">
        <v>0</v>
      </c>
      <c r="X113" s="19">
        <v>0</v>
      </c>
      <c r="Y113" s="33">
        <v>0</v>
      </c>
      <c r="Z113" s="21">
        <v>0</v>
      </c>
      <c r="AA113" s="22">
        <v>0</v>
      </c>
      <c r="AB113" s="19">
        <v>0</v>
      </c>
      <c r="AC113" s="19">
        <v>0</v>
      </c>
      <c r="AD113" s="33">
        <v>0</v>
      </c>
      <c r="AE113" s="21">
        <v>0</v>
      </c>
      <c r="AF113" s="22">
        <v>0</v>
      </c>
      <c r="AG113" s="19">
        <v>0</v>
      </c>
      <c r="AH113" s="19">
        <v>0</v>
      </c>
      <c r="AI113" s="33">
        <v>0</v>
      </c>
      <c r="AJ113" s="21">
        <v>0</v>
      </c>
      <c r="AK113" s="20">
        <v>0</v>
      </c>
      <c r="AL113" s="19">
        <v>0</v>
      </c>
      <c r="AM113" s="19">
        <v>0</v>
      </c>
      <c r="AN113" s="19">
        <v>0</v>
      </c>
      <c r="AO113" s="19">
        <v>0</v>
      </c>
      <c r="AP113" s="22">
        <v>0</v>
      </c>
      <c r="AQ113" s="19">
        <v>0</v>
      </c>
      <c r="AR113" s="19">
        <v>0</v>
      </c>
      <c r="AS113" s="33">
        <v>0</v>
      </c>
      <c r="AT113" s="21">
        <v>0</v>
      </c>
      <c r="AU113" s="20">
        <v>0</v>
      </c>
      <c r="AV113" s="19">
        <v>0</v>
      </c>
      <c r="AW113" s="19">
        <v>0</v>
      </c>
      <c r="AX113" s="19">
        <v>0</v>
      </c>
      <c r="AY113" s="19">
        <v>0</v>
      </c>
    </row>
    <row r="114" spans="6:51" x14ac:dyDescent="0.25">
      <c r="F114" s="10"/>
      <c r="G114" s="9"/>
      <c r="H114" s="8"/>
      <c r="I114" s="7" t="s">
        <v>364</v>
      </c>
      <c r="J114" s="22">
        <v>0</v>
      </c>
      <c r="K114" s="19">
        <v>0</v>
      </c>
      <c r="L114" s="19">
        <v>0</v>
      </c>
      <c r="M114" s="33">
        <v>0</v>
      </c>
      <c r="N114" s="21">
        <v>0</v>
      </c>
      <c r="O114" s="22">
        <v>4</v>
      </c>
      <c r="P114" s="19">
        <v>0</v>
      </c>
      <c r="Q114" s="19">
        <v>0</v>
      </c>
      <c r="R114" s="19">
        <v>0</v>
      </c>
      <c r="S114" s="19">
        <v>0</v>
      </c>
      <c r="T114" s="24">
        <v>4</v>
      </c>
      <c r="U114" s="23">
        <v>1.3333931565284729E-4</v>
      </c>
      <c r="V114" s="22">
        <v>0</v>
      </c>
      <c r="W114" s="19">
        <v>0</v>
      </c>
      <c r="X114" s="19">
        <v>0</v>
      </c>
      <c r="Y114" s="33">
        <v>0</v>
      </c>
      <c r="Z114" s="21">
        <v>0</v>
      </c>
      <c r="AA114" s="22">
        <v>0</v>
      </c>
      <c r="AB114" s="19">
        <v>0</v>
      </c>
      <c r="AC114" s="19">
        <v>0</v>
      </c>
      <c r="AD114" s="33">
        <v>0</v>
      </c>
      <c r="AE114" s="21">
        <v>0</v>
      </c>
      <c r="AF114" s="22">
        <v>1</v>
      </c>
      <c r="AG114" s="19">
        <v>0</v>
      </c>
      <c r="AH114" s="19">
        <v>0</v>
      </c>
      <c r="AI114" s="33">
        <v>0</v>
      </c>
      <c r="AJ114" s="21">
        <v>0</v>
      </c>
      <c r="AK114" s="20">
        <v>0</v>
      </c>
      <c r="AL114" s="19">
        <v>0</v>
      </c>
      <c r="AM114" s="19">
        <v>0</v>
      </c>
      <c r="AN114" s="19">
        <v>0</v>
      </c>
      <c r="AO114" s="19">
        <v>0</v>
      </c>
      <c r="AP114" s="22">
        <v>0</v>
      </c>
      <c r="AQ114" s="19">
        <v>0</v>
      </c>
      <c r="AR114" s="19">
        <v>0</v>
      </c>
      <c r="AS114" s="33">
        <v>0</v>
      </c>
      <c r="AT114" s="21">
        <v>0</v>
      </c>
      <c r="AU114" s="20">
        <v>0</v>
      </c>
      <c r="AV114" s="19">
        <v>0</v>
      </c>
      <c r="AW114" s="19">
        <v>0</v>
      </c>
      <c r="AX114" s="19">
        <v>0</v>
      </c>
      <c r="AY114" s="19">
        <v>0</v>
      </c>
    </row>
    <row r="115" spans="6:51" x14ac:dyDescent="0.25">
      <c r="F115" s="10"/>
      <c r="G115" s="9"/>
      <c r="H115" s="8"/>
      <c r="I115" s="7" t="s">
        <v>363</v>
      </c>
      <c r="J115" s="22">
        <v>18</v>
      </c>
      <c r="K115" s="19">
        <v>0</v>
      </c>
      <c r="L115" s="19">
        <v>0</v>
      </c>
      <c r="M115" s="33">
        <v>0</v>
      </c>
      <c r="N115" s="21">
        <v>0</v>
      </c>
      <c r="O115" s="22">
        <v>28</v>
      </c>
      <c r="P115" s="19">
        <v>0</v>
      </c>
      <c r="Q115" s="19">
        <v>0</v>
      </c>
      <c r="R115" s="19">
        <v>0</v>
      </c>
      <c r="S115" s="19">
        <v>0</v>
      </c>
      <c r="T115" s="24">
        <v>112</v>
      </c>
      <c r="U115" s="23">
        <v>3.4884581342339523E-2</v>
      </c>
      <c r="V115" s="22">
        <v>0</v>
      </c>
      <c r="W115" s="19">
        <v>0</v>
      </c>
      <c r="X115" s="19">
        <v>0</v>
      </c>
      <c r="Y115" s="33">
        <v>0</v>
      </c>
      <c r="Z115" s="21">
        <v>0</v>
      </c>
      <c r="AA115" s="22">
        <v>6</v>
      </c>
      <c r="AB115" s="19">
        <v>0</v>
      </c>
      <c r="AC115" s="19">
        <v>0</v>
      </c>
      <c r="AD115" s="33">
        <v>0</v>
      </c>
      <c r="AE115" s="21">
        <v>0</v>
      </c>
      <c r="AF115" s="22">
        <v>2</v>
      </c>
      <c r="AG115" s="19">
        <v>0</v>
      </c>
      <c r="AH115" s="19">
        <v>0</v>
      </c>
      <c r="AI115" s="33">
        <v>0</v>
      </c>
      <c r="AJ115" s="21">
        <v>0</v>
      </c>
      <c r="AK115" s="20">
        <v>0</v>
      </c>
      <c r="AL115" s="19">
        <v>0</v>
      </c>
      <c r="AM115" s="19">
        <v>0</v>
      </c>
      <c r="AN115" s="19">
        <v>0</v>
      </c>
      <c r="AO115" s="19">
        <v>0</v>
      </c>
      <c r="AP115" s="22">
        <v>1</v>
      </c>
      <c r="AQ115" s="19">
        <v>0</v>
      </c>
      <c r="AR115" s="19">
        <v>0</v>
      </c>
      <c r="AS115" s="33">
        <v>0</v>
      </c>
      <c r="AT115" s="21">
        <v>0</v>
      </c>
      <c r="AU115" s="20">
        <v>1</v>
      </c>
      <c r="AV115" s="19">
        <v>0</v>
      </c>
      <c r="AW115" s="19">
        <v>0</v>
      </c>
      <c r="AX115" s="19">
        <v>0</v>
      </c>
      <c r="AY115" s="19">
        <v>0</v>
      </c>
    </row>
    <row r="116" spans="6:51" x14ac:dyDescent="0.25">
      <c r="F116" s="10"/>
      <c r="G116" s="9"/>
      <c r="H116" s="8"/>
      <c r="I116" s="7" t="s">
        <v>362</v>
      </c>
      <c r="J116" s="22">
        <v>0</v>
      </c>
      <c r="K116" s="19">
        <v>0</v>
      </c>
      <c r="L116" s="19">
        <v>0</v>
      </c>
      <c r="M116" s="33">
        <v>0</v>
      </c>
      <c r="N116" s="21">
        <v>0</v>
      </c>
      <c r="O116" s="22">
        <v>0</v>
      </c>
      <c r="P116" s="19">
        <v>0</v>
      </c>
      <c r="Q116" s="19">
        <v>0</v>
      </c>
      <c r="R116" s="19">
        <v>0</v>
      </c>
      <c r="S116" s="19">
        <v>0</v>
      </c>
      <c r="T116" s="24">
        <v>0</v>
      </c>
      <c r="U116" s="23">
        <v>0</v>
      </c>
      <c r="V116" s="22">
        <v>0</v>
      </c>
      <c r="W116" s="19">
        <v>0</v>
      </c>
      <c r="X116" s="19">
        <v>0</v>
      </c>
      <c r="Y116" s="33">
        <v>0</v>
      </c>
      <c r="Z116" s="21">
        <v>0</v>
      </c>
      <c r="AA116" s="22">
        <v>0</v>
      </c>
      <c r="AB116" s="19">
        <v>0</v>
      </c>
      <c r="AC116" s="19">
        <v>0</v>
      </c>
      <c r="AD116" s="33">
        <v>0</v>
      </c>
      <c r="AE116" s="21">
        <v>0</v>
      </c>
      <c r="AF116" s="22">
        <v>23</v>
      </c>
      <c r="AG116" s="19">
        <v>0</v>
      </c>
      <c r="AH116" s="19">
        <v>0</v>
      </c>
      <c r="AI116" s="33">
        <v>0</v>
      </c>
      <c r="AJ116" s="21">
        <v>0</v>
      </c>
      <c r="AK116" s="20">
        <v>0</v>
      </c>
      <c r="AL116" s="19">
        <v>0</v>
      </c>
      <c r="AM116" s="19">
        <v>0</v>
      </c>
      <c r="AN116" s="19">
        <v>0</v>
      </c>
      <c r="AO116" s="19">
        <v>0</v>
      </c>
      <c r="AP116" s="22">
        <v>18</v>
      </c>
      <c r="AQ116" s="19">
        <v>0</v>
      </c>
      <c r="AR116" s="19">
        <v>0</v>
      </c>
      <c r="AS116" s="33">
        <v>0</v>
      </c>
      <c r="AT116" s="21">
        <v>0</v>
      </c>
      <c r="AU116" s="20">
        <v>0</v>
      </c>
      <c r="AV116" s="19">
        <v>0</v>
      </c>
      <c r="AW116" s="19">
        <v>0</v>
      </c>
      <c r="AX116" s="19">
        <v>0</v>
      </c>
      <c r="AY116" s="19">
        <v>0</v>
      </c>
    </row>
    <row r="117" spans="6:51" x14ac:dyDescent="0.25">
      <c r="F117" s="10"/>
      <c r="G117" s="9"/>
      <c r="H117" s="8"/>
      <c r="I117" s="7" t="s">
        <v>361</v>
      </c>
      <c r="J117" s="22">
        <v>0</v>
      </c>
      <c r="K117" s="19">
        <v>0</v>
      </c>
      <c r="L117" s="19">
        <v>0</v>
      </c>
      <c r="M117" s="33">
        <v>0</v>
      </c>
      <c r="N117" s="21">
        <v>0</v>
      </c>
      <c r="O117" s="22">
        <v>1</v>
      </c>
      <c r="P117" s="19">
        <v>0</v>
      </c>
      <c r="Q117" s="19">
        <v>0</v>
      </c>
      <c r="R117" s="19">
        <v>0</v>
      </c>
      <c r="S117" s="19">
        <v>0</v>
      </c>
      <c r="T117" s="24">
        <v>1</v>
      </c>
      <c r="U117" s="23">
        <v>1.065218821167946E-4</v>
      </c>
      <c r="V117" s="22">
        <v>0</v>
      </c>
      <c r="W117" s="19">
        <v>0</v>
      </c>
      <c r="X117" s="19">
        <v>0</v>
      </c>
      <c r="Y117" s="33">
        <v>0</v>
      </c>
      <c r="Z117" s="21">
        <v>0</v>
      </c>
      <c r="AA117" s="22">
        <v>0</v>
      </c>
      <c r="AB117" s="19">
        <v>0</v>
      </c>
      <c r="AC117" s="19">
        <v>0</v>
      </c>
      <c r="AD117" s="33">
        <v>0</v>
      </c>
      <c r="AE117" s="21">
        <v>0</v>
      </c>
      <c r="AF117" s="22">
        <v>0</v>
      </c>
      <c r="AG117" s="19">
        <v>0</v>
      </c>
      <c r="AH117" s="19">
        <v>0</v>
      </c>
      <c r="AI117" s="33">
        <v>0</v>
      </c>
      <c r="AJ117" s="21">
        <v>0</v>
      </c>
      <c r="AK117" s="20">
        <v>0</v>
      </c>
      <c r="AL117" s="19">
        <v>0</v>
      </c>
      <c r="AM117" s="19">
        <v>0</v>
      </c>
      <c r="AN117" s="19">
        <v>0</v>
      </c>
      <c r="AO117" s="19">
        <v>0</v>
      </c>
      <c r="AP117" s="22">
        <v>0</v>
      </c>
      <c r="AQ117" s="19">
        <v>0</v>
      </c>
      <c r="AR117" s="19">
        <v>0</v>
      </c>
      <c r="AS117" s="33">
        <v>0</v>
      </c>
      <c r="AT117" s="21">
        <v>0</v>
      </c>
      <c r="AU117" s="20">
        <v>0</v>
      </c>
      <c r="AV117" s="19">
        <v>0</v>
      </c>
      <c r="AW117" s="19">
        <v>0</v>
      </c>
      <c r="AX117" s="19">
        <v>0</v>
      </c>
      <c r="AY117" s="19">
        <v>0</v>
      </c>
    </row>
    <row r="118" spans="6:51" x14ac:dyDescent="0.25">
      <c r="F118" s="10"/>
      <c r="G118" s="9"/>
      <c r="H118" s="8"/>
      <c r="I118" s="7" t="s">
        <v>136</v>
      </c>
      <c r="J118" s="22">
        <v>3</v>
      </c>
      <c r="K118" s="19">
        <v>0</v>
      </c>
      <c r="L118" s="19">
        <v>0</v>
      </c>
      <c r="M118" s="33">
        <v>0</v>
      </c>
      <c r="N118" s="21">
        <v>0</v>
      </c>
      <c r="O118" s="22">
        <v>1</v>
      </c>
      <c r="P118" s="19">
        <v>0</v>
      </c>
      <c r="Q118" s="19">
        <v>0</v>
      </c>
      <c r="R118" s="19">
        <v>0</v>
      </c>
      <c r="S118" s="19">
        <v>0</v>
      </c>
      <c r="T118" s="24">
        <v>1</v>
      </c>
      <c r="U118" s="23">
        <v>7.7596521005034447E-3</v>
      </c>
      <c r="V118" s="22">
        <v>0</v>
      </c>
      <c r="W118" s="19">
        <v>0</v>
      </c>
      <c r="X118" s="19">
        <v>0</v>
      </c>
      <c r="Y118" s="33">
        <v>0</v>
      </c>
      <c r="Z118" s="21">
        <v>0</v>
      </c>
      <c r="AA118" s="22">
        <v>0</v>
      </c>
      <c r="AB118" s="19">
        <v>0</v>
      </c>
      <c r="AC118" s="19">
        <v>0</v>
      </c>
      <c r="AD118" s="33">
        <v>0</v>
      </c>
      <c r="AE118" s="21">
        <v>0</v>
      </c>
      <c r="AF118" s="22">
        <v>0</v>
      </c>
      <c r="AG118" s="19">
        <v>0</v>
      </c>
      <c r="AH118" s="19">
        <v>0</v>
      </c>
      <c r="AI118" s="33">
        <v>0</v>
      </c>
      <c r="AJ118" s="21">
        <v>0</v>
      </c>
      <c r="AK118" s="20">
        <v>0</v>
      </c>
      <c r="AL118" s="19">
        <v>0</v>
      </c>
      <c r="AM118" s="19">
        <v>0</v>
      </c>
      <c r="AN118" s="19">
        <v>0</v>
      </c>
      <c r="AO118" s="19">
        <v>0</v>
      </c>
      <c r="AP118" s="22">
        <v>0</v>
      </c>
      <c r="AQ118" s="19">
        <v>0</v>
      </c>
      <c r="AR118" s="19">
        <v>0</v>
      </c>
      <c r="AS118" s="33">
        <v>0</v>
      </c>
      <c r="AT118" s="21">
        <v>0</v>
      </c>
      <c r="AU118" s="20">
        <v>0</v>
      </c>
      <c r="AV118" s="19">
        <v>0</v>
      </c>
      <c r="AW118" s="19">
        <v>0</v>
      </c>
      <c r="AX118" s="19">
        <v>0</v>
      </c>
      <c r="AY118" s="19">
        <v>0</v>
      </c>
    </row>
    <row r="119" spans="6:51" x14ac:dyDescent="0.25">
      <c r="F119" s="10"/>
      <c r="G119" s="9"/>
      <c r="H119" s="8"/>
      <c r="I119" s="7" t="s">
        <v>360</v>
      </c>
      <c r="J119" s="22">
        <v>0</v>
      </c>
      <c r="K119" s="19">
        <v>0</v>
      </c>
      <c r="L119" s="19">
        <v>0</v>
      </c>
      <c r="M119" s="33">
        <v>0</v>
      </c>
      <c r="N119" s="21">
        <v>0</v>
      </c>
      <c r="O119" s="22">
        <v>7</v>
      </c>
      <c r="P119" s="19">
        <v>0</v>
      </c>
      <c r="Q119" s="19">
        <v>0</v>
      </c>
      <c r="R119" s="19">
        <v>0</v>
      </c>
      <c r="S119" s="19">
        <v>0</v>
      </c>
      <c r="T119" s="24">
        <v>34</v>
      </c>
      <c r="U119" s="23">
        <v>2.20489501953125E-3</v>
      </c>
      <c r="V119" s="22">
        <v>0</v>
      </c>
      <c r="W119" s="19">
        <v>0</v>
      </c>
      <c r="X119" s="19">
        <v>0</v>
      </c>
      <c r="Y119" s="33">
        <v>0</v>
      </c>
      <c r="Z119" s="21">
        <v>0</v>
      </c>
      <c r="AA119" s="22">
        <v>0</v>
      </c>
      <c r="AB119" s="19">
        <v>0</v>
      </c>
      <c r="AC119" s="19">
        <v>0</v>
      </c>
      <c r="AD119" s="33">
        <v>0</v>
      </c>
      <c r="AE119" s="21">
        <v>0</v>
      </c>
      <c r="AF119" s="22">
        <v>4</v>
      </c>
      <c r="AG119" s="19">
        <v>0</v>
      </c>
      <c r="AH119" s="19">
        <v>0</v>
      </c>
      <c r="AI119" s="33">
        <v>0</v>
      </c>
      <c r="AJ119" s="21">
        <v>0</v>
      </c>
      <c r="AK119" s="20">
        <v>0</v>
      </c>
      <c r="AL119" s="19">
        <v>0</v>
      </c>
      <c r="AM119" s="19">
        <v>0</v>
      </c>
      <c r="AN119" s="19">
        <v>0</v>
      </c>
      <c r="AO119" s="19">
        <v>0</v>
      </c>
      <c r="AP119" s="22">
        <v>0</v>
      </c>
      <c r="AQ119" s="19">
        <v>0</v>
      </c>
      <c r="AR119" s="19">
        <v>0</v>
      </c>
      <c r="AS119" s="33">
        <v>0</v>
      </c>
      <c r="AT119" s="21">
        <v>0</v>
      </c>
      <c r="AU119" s="20">
        <v>5</v>
      </c>
      <c r="AV119" s="19">
        <v>0</v>
      </c>
      <c r="AW119" s="19">
        <v>0</v>
      </c>
      <c r="AX119" s="19">
        <v>0</v>
      </c>
      <c r="AY119" s="19">
        <v>0</v>
      </c>
    </row>
    <row r="120" spans="6:51" x14ac:dyDescent="0.25">
      <c r="F120" s="10"/>
      <c r="G120" s="9"/>
      <c r="H120" s="8"/>
      <c r="I120" s="7" t="s">
        <v>359</v>
      </c>
      <c r="J120" s="22">
        <v>0</v>
      </c>
      <c r="K120" s="19">
        <v>0</v>
      </c>
      <c r="L120" s="19">
        <v>0</v>
      </c>
      <c r="M120" s="33">
        <v>0</v>
      </c>
      <c r="N120" s="21">
        <v>0</v>
      </c>
      <c r="O120" s="22">
        <v>0</v>
      </c>
      <c r="P120" s="19">
        <v>0</v>
      </c>
      <c r="Q120" s="19">
        <v>0</v>
      </c>
      <c r="R120" s="19">
        <v>0</v>
      </c>
      <c r="S120" s="19">
        <v>0</v>
      </c>
      <c r="T120" s="24">
        <v>0</v>
      </c>
      <c r="U120" s="23">
        <v>0</v>
      </c>
      <c r="V120" s="22">
        <v>0</v>
      </c>
      <c r="W120" s="19">
        <v>0</v>
      </c>
      <c r="X120" s="19">
        <v>0</v>
      </c>
      <c r="Y120" s="33">
        <v>0</v>
      </c>
      <c r="Z120" s="21">
        <v>0</v>
      </c>
      <c r="AA120" s="22">
        <v>0</v>
      </c>
      <c r="AB120" s="19">
        <v>0</v>
      </c>
      <c r="AC120" s="19">
        <v>0</v>
      </c>
      <c r="AD120" s="33">
        <v>0</v>
      </c>
      <c r="AE120" s="21">
        <v>0</v>
      </c>
      <c r="AF120" s="22">
        <v>0</v>
      </c>
      <c r="AG120" s="19">
        <v>0</v>
      </c>
      <c r="AH120" s="19">
        <v>0</v>
      </c>
      <c r="AI120" s="33">
        <v>0</v>
      </c>
      <c r="AJ120" s="21">
        <v>0</v>
      </c>
      <c r="AK120" s="20">
        <v>0</v>
      </c>
      <c r="AL120" s="19">
        <v>0</v>
      </c>
      <c r="AM120" s="19">
        <v>0</v>
      </c>
      <c r="AN120" s="19">
        <v>0</v>
      </c>
      <c r="AO120" s="19">
        <v>0</v>
      </c>
      <c r="AP120" s="22">
        <v>0</v>
      </c>
      <c r="AQ120" s="19">
        <v>0</v>
      </c>
      <c r="AR120" s="19">
        <v>0</v>
      </c>
      <c r="AS120" s="33">
        <v>0</v>
      </c>
      <c r="AT120" s="21">
        <v>0</v>
      </c>
      <c r="AU120" s="20">
        <v>0</v>
      </c>
      <c r="AV120" s="19">
        <v>0</v>
      </c>
      <c r="AW120" s="19">
        <v>0</v>
      </c>
      <c r="AX120" s="19">
        <v>0</v>
      </c>
      <c r="AY120" s="19">
        <v>0</v>
      </c>
    </row>
    <row r="121" spans="6:51" x14ac:dyDescent="0.25">
      <c r="F121" s="10"/>
      <c r="G121" s="9"/>
      <c r="H121" s="8"/>
      <c r="I121" s="7" t="s">
        <v>358</v>
      </c>
      <c r="J121" s="22">
        <v>0</v>
      </c>
      <c r="K121" s="19">
        <v>0</v>
      </c>
      <c r="L121" s="19">
        <v>0</v>
      </c>
      <c r="M121" s="33">
        <v>0</v>
      </c>
      <c r="N121" s="21">
        <v>0</v>
      </c>
      <c r="O121" s="22">
        <v>1</v>
      </c>
      <c r="P121" s="19">
        <v>0</v>
      </c>
      <c r="Q121" s="19">
        <v>0</v>
      </c>
      <c r="R121" s="19">
        <v>0</v>
      </c>
      <c r="S121" s="19">
        <v>0</v>
      </c>
      <c r="T121" s="24">
        <v>2</v>
      </c>
      <c r="U121" s="23">
        <v>3.337860107421875E-4</v>
      </c>
      <c r="V121" s="22">
        <v>0</v>
      </c>
      <c r="W121" s="19">
        <v>0</v>
      </c>
      <c r="X121" s="19">
        <v>0</v>
      </c>
      <c r="Y121" s="33">
        <v>0</v>
      </c>
      <c r="Z121" s="21">
        <v>0</v>
      </c>
      <c r="AA121" s="22">
        <v>0</v>
      </c>
      <c r="AB121" s="19">
        <v>0</v>
      </c>
      <c r="AC121" s="19">
        <v>0</v>
      </c>
      <c r="AD121" s="33">
        <v>0</v>
      </c>
      <c r="AE121" s="21">
        <v>0</v>
      </c>
      <c r="AF121" s="22">
        <v>0</v>
      </c>
      <c r="AG121" s="19">
        <v>0</v>
      </c>
      <c r="AH121" s="19">
        <v>0</v>
      </c>
      <c r="AI121" s="33">
        <v>0</v>
      </c>
      <c r="AJ121" s="21">
        <v>0</v>
      </c>
      <c r="AK121" s="20">
        <v>0</v>
      </c>
      <c r="AL121" s="19">
        <v>0</v>
      </c>
      <c r="AM121" s="19">
        <v>0</v>
      </c>
      <c r="AN121" s="19">
        <v>0</v>
      </c>
      <c r="AO121" s="19">
        <v>0</v>
      </c>
      <c r="AP121" s="22">
        <v>0</v>
      </c>
      <c r="AQ121" s="19">
        <v>0</v>
      </c>
      <c r="AR121" s="19">
        <v>0</v>
      </c>
      <c r="AS121" s="33">
        <v>0</v>
      </c>
      <c r="AT121" s="21">
        <v>0</v>
      </c>
      <c r="AU121" s="20">
        <v>0</v>
      </c>
      <c r="AV121" s="19">
        <v>0</v>
      </c>
      <c r="AW121" s="19">
        <v>0</v>
      </c>
      <c r="AX121" s="19">
        <v>0</v>
      </c>
      <c r="AY121" s="19">
        <v>0</v>
      </c>
    </row>
    <row r="122" spans="6:51" x14ac:dyDescent="0.25">
      <c r="F122" s="10"/>
      <c r="G122" s="9"/>
      <c r="H122" s="8"/>
      <c r="I122" s="7" t="s">
        <v>357</v>
      </c>
      <c r="J122" s="22">
        <v>0</v>
      </c>
      <c r="K122" s="19">
        <v>0</v>
      </c>
      <c r="L122" s="19">
        <v>0</v>
      </c>
      <c r="M122" s="33">
        <v>0</v>
      </c>
      <c r="N122" s="21">
        <v>0</v>
      </c>
      <c r="O122" s="22">
        <v>2</v>
      </c>
      <c r="P122" s="19">
        <v>0</v>
      </c>
      <c r="Q122" s="19">
        <v>0</v>
      </c>
      <c r="R122" s="19">
        <v>0</v>
      </c>
      <c r="S122" s="19">
        <v>0</v>
      </c>
      <c r="T122" s="24">
        <v>2</v>
      </c>
      <c r="U122" s="23">
        <v>9.927898645401001E-7</v>
      </c>
      <c r="V122" s="22">
        <v>0</v>
      </c>
      <c r="W122" s="19">
        <v>0</v>
      </c>
      <c r="X122" s="19">
        <v>0</v>
      </c>
      <c r="Y122" s="33">
        <v>0</v>
      </c>
      <c r="Z122" s="21">
        <v>0</v>
      </c>
      <c r="AA122" s="22">
        <v>0</v>
      </c>
      <c r="AB122" s="19">
        <v>0</v>
      </c>
      <c r="AC122" s="19">
        <v>0</v>
      </c>
      <c r="AD122" s="33">
        <v>0</v>
      </c>
      <c r="AE122" s="21">
        <v>0</v>
      </c>
      <c r="AF122" s="22">
        <v>0</v>
      </c>
      <c r="AG122" s="19">
        <v>0</v>
      </c>
      <c r="AH122" s="19">
        <v>0</v>
      </c>
      <c r="AI122" s="33">
        <v>0</v>
      </c>
      <c r="AJ122" s="21">
        <v>0</v>
      </c>
      <c r="AK122" s="20">
        <v>0</v>
      </c>
      <c r="AL122" s="19">
        <v>0</v>
      </c>
      <c r="AM122" s="19">
        <v>0</v>
      </c>
      <c r="AN122" s="19">
        <v>0</v>
      </c>
      <c r="AO122" s="19">
        <v>0</v>
      </c>
      <c r="AP122" s="22">
        <v>0</v>
      </c>
      <c r="AQ122" s="19">
        <v>0</v>
      </c>
      <c r="AR122" s="19">
        <v>0</v>
      </c>
      <c r="AS122" s="33">
        <v>0</v>
      </c>
      <c r="AT122" s="21">
        <v>0</v>
      </c>
      <c r="AU122" s="20">
        <v>0</v>
      </c>
      <c r="AV122" s="19">
        <v>0</v>
      </c>
      <c r="AW122" s="19">
        <v>0</v>
      </c>
      <c r="AX122" s="19">
        <v>0</v>
      </c>
      <c r="AY122" s="19">
        <v>0</v>
      </c>
    </row>
    <row r="123" spans="6:51" x14ac:dyDescent="0.25">
      <c r="F123" s="10"/>
      <c r="G123" s="9"/>
      <c r="H123" s="8"/>
      <c r="I123" s="7" t="s">
        <v>356</v>
      </c>
      <c r="J123" s="22">
        <v>0</v>
      </c>
      <c r="K123" s="19">
        <v>0</v>
      </c>
      <c r="L123" s="19">
        <v>0</v>
      </c>
      <c r="M123" s="33">
        <v>0</v>
      </c>
      <c r="N123" s="21">
        <v>0</v>
      </c>
      <c r="O123" s="22">
        <v>2</v>
      </c>
      <c r="P123" s="19">
        <v>0</v>
      </c>
      <c r="Q123" s="19">
        <v>0</v>
      </c>
      <c r="R123" s="19">
        <v>0</v>
      </c>
      <c r="S123" s="19">
        <v>0</v>
      </c>
      <c r="T123" s="24">
        <v>4</v>
      </c>
      <c r="U123" s="23">
        <v>3.6954879760742188E-4</v>
      </c>
      <c r="V123" s="22">
        <v>0</v>
      </c>
      <c r="W123" s="19">
        <v>0</v>
      </c>
      <c r="X123" s="19">
        <v>0</v>
      </c>
      <c r="Y123" s="33">
        <v>0</v>
      </c>
      <c r="Z123" s="21">
        <v>0</v>
      </c>
      <c r="AA123" s="22">
        <v>0</v>
      </c>
      <c r="AB123" s="19">
        <v>0</v>
      </c>
      <c r="AC123" s="19">
        <v>0</v>
      </c>
      <c r="AD123" s="33">
        <v>0</v>
      </c>
      <c r="AE123" s="21">
        <v>0</v>
      </c>
      <c r="AF123" s="22">
        <v>1</v>
      </c>
      <c r="AG123" s="19">
        <v>0</v>
      </c>
      <c r="AH123" s="19">
        <v>0</v>
      </c>
      <c r="AI123" s="33">
        <v>0</v>
      </c>
      <c r="AJ123" s="21">
        <v>0</v>
      </c>
      <c r="AK123" s="20">
        <v>0</v>
      </c>
      <c r="AL123" s="19">
        <v>0</v>
      </c>
      <c r="AM123" s="19">
        <v>0</v>
      </c>
      <c r="AN123" s="19">
        <v>0</v>
      </c>
      <c r="AO123" s="19">
        <v>0</v>
      </c>
      <c r="AP123" s="22">
        <v>0</v>
      </c>
      <c r="AQ123" s="19">
        <v>0</v>
      </c>
      <c r="AR123" s="19">
        <v>0</v>
      </c>
      <c r="AS123" s="33">
        <v>0</v>
      </c>
      <c r="AT123" s="21">
        <v>0</v>
      </c>
      <c r="AU123" s="20">
        <v>1</v>
      </c>
      <c r="AV123" s="19">
        <v>0</v>
      </c>
      <c r="AW123" s="19">
        <v>0</v>
      </c>
      <c r="AX123" s="19">
        <v>0</v>
      </c>
      <c r="AY123" s="19">
        <v>0</v>
      </c>
    </row>
    <row r="124" spans="6:51" x14ac:dyDescent="0.25">
      <c r="F124" s="10"/>
      <c r="G124" s="9"/>
      <c r="H124" s="8"/>
      <c r="I124" s="7" t="s">
        <v>355</v>
      </c>
      <c r="J124" s="22">
        <v>0</v>
      </c>
      <c r="K124" s="19">
        <v>0</v>
      </c>
      <c r="L124" s="19">
        <v>0</v>
      </c>
      <c r="M124" s="33">
        <v>0</v>
      </c>
      <c r="N124" s="21">
        <v>0</v>
      </c>
      <c r="O124" s="22">
        <v>1</v>
      </c>
      <c r="P124" s="19">
        <v>0</v>
      </c>
      <c r="Q124" s="19">
        <v>0</v>
      </c>
      <c r="R124" s="19">
        <v>0</v>
      </c>
      <c r="S124" s="19">
        <v>0</v>
      </c>
      <c r="T124" s="24">
        <v>1</v>
      </c>
      <c r="U124" s="23">
        <v>6.9011002779006958E-6</v>
      </c>
      <c r="V124" s="22">
        <v>0</v>
      </c>
      <c r="W124" s="19">
        <v>0</v>
      </c>
      <c r="X124" s="19">
        <v>0</v>
      </c>
      <c r="Y124" s="33">
        <v>0</v>
      </c>
      <c r="Z124" s="21">
        <v>0</v>
      </c>
      <c r="AA124" s="22">
        <v>0</v>
      </c>
      <c r="AB124" s="19">
        <v>0</v>
      </c>
      <c r="AC124" s="19">
        <v>0</v>
      </c>
      <c r="AD124" s="33">
        <v>0</v>
      </c>
      <c r="AE124" s="21">
        <v>0</v>
      </c>
      <c r="AF124" s="22">
        <v>0</v>
      </c>
      <c r="AG124" s="19">
        <v>0</v>
      </c>
      <c r="AH124" s="19">
        <v>0</v>
      </c>
      <c r="AI124" s="33">
        <v>0</v>
      </c>
      <c r="AJ124" s="21">
        <v>0</v>
      </c>
      <c r="AK124" s="20">
        <v>0</v>
      </c>
      <c r="AL124" s="19">
        <v>0</v>
      </c>
      <c r="AM124" s="19">
        <v>0</v>
      </c>
      <c r="AN124" s="19">
        <v>0</v>
      </c>
      <c r="AO124" s="19">
        <v>0</v>
      </c>
      <c r="AP124" s="22">
        <v>0</v>
      </c>
      <c r="AQ124" s="19">
        <v>0</v>
      </c>
      <c r="AR124" s="19">
        <v>0</v>
      </c>
      <c r="AS124" s="33">
        <v>0</v>
      </c>
      <c r="AT124" s="21">
        <v>0</v>
      </c>
      <c r="AU124" s="20">
        <v>0</v>
      </c>
      <c r="AV124" s="19">
        <v>0</v>
      </c>
      <c r="AW124" s="19">
        <v>0</v>
      </c>
      <c r="AX124" s="19">
        <v>0</v>
      </c>
      <c r="AY124" s="19">
        <v>0</v>
      </c>
    </row>
    <row r="125" spans="6:51" x14ac:dyDescent="0.25">
      <c r="F125" s="10"/>
      <c r="G125" s="9"/>
      <c r="H125" s="8"/>
      <c r="I125" s="7" t="s">
        <v>354</v>
      </c>
      <c r="J125" s="22">
        <v>0</v>
      </c>
      <c r="K125" s="19">
        <v>0</v>
      </c>
      <c r="L125" s="19">
        <v>0</v>
      </c>
      <c r="M125" s="33">
        <v>0</v>
      </c>
      <c r="N125" s="21">
        <v>0</v>
      </c>
      <c r="O125" s="22">
        <v>0</v>
      </c>
      <c r="P125" s="19">
        <v>0</v>
      </c>
      <c r="Q125" s="19">
        <v>0</v>
      </c>
      <c r="R125" s="19">
        <v>0</v>
      </c>
      <c r="S125" s="19">
        <v>0</v>
      </c>
      <c r="T125" s="24">
        <v>0</v>
      </c>
      <c r="U125" s="23">
        <v>0</v>
      </c>
      <c r="V125" s="22">
        <v>0</v>
      </c>
      <c r="W125" s="19">
        <v>0</v>
      </c>
      <c r="X125" s="19">
        <v>0</v>
      </c>
      <c r="Y125" s="33">
        <v>0</v>
      </c>
      <c r="Z125" s="21">
        <v>0</v>
      </c>
      <c r="AA125" s="22">
        <v>0</v>
      </c>
      <c r="AB125" s="19">
        <v>0</v>
      </c>
      <c r="AC125" s="19">
        <v>0</v>
      </c>
      <c r="AD125" s="33">
        <v>0</v>
      </c>
      <c r="AE125" s="21">
        <v>0</v>
      </c>
      <c r="AF125" s="22">
        <v>0</v>
      </c>
      <c r="AG125" s="19">
        <v>0</v>
      </c>
      <c r="AH125" s="19">
        <v>0</v>
      </c>
      <c r="AI125" s="33">
        <v>0</v>
      </c>
      <c r="AJ125" s="21">
        <v>0</v>
      </c>
      <c r="AK125" s="20">
        <v>0</v>
      </c>
      <c r="AL125" s="19">
        <v>0</v>
      </c>
      <c r="AM125" s="19">
        <v>0</v>
      </c>
      <c r="AN125" s="19">
        <v>0</v>
      </c>
      <c r="AO125" s="19">
        <v>0</v>
      </c>
      <c r="AP125" s="22">
        <v>0</v>
      </c>
      <c r="AQ125" s="19">
        <v>0</v>
      </c>
      <c r="AR125" s="19">
        <v>0</v>
      </c>
      <c r="AS125" s="33">
        <v>0</v>
      </c>
      <c r="AT125" s="21">
        <v>0</v>
      </c>
      <c r="AU125" s="20">
        <v>0</v>
      </c>
      <c r="AV125" s="19">
        <v>0</v>
      </c>
      <c r="AW125" s="19">
        <v>0</v>
      </c>
      <c r="AX125" s="19">
        <v>0</v>
      </c>
      <c r="AY125" s="19">
        <v>0</v>
      </c>
    </row>
    <row r="126" spans="6:51" x14ac:dyDescent="0.25">
      <c r="F126" s="10"/>
      <c r="G126" s="9"/>
      <c r="H126" s="8"/>
      <c r="I126" s="7" t="s">
        <v>353</v>
      </c>
      <c r="J126" s="22">
        <v>0</v>
      </c>
      <c r="K126" s="19">
        <v>0</v>
      </c>
      <c r="L126" s="19">
        <v>0</v>
      </c>
      <c r="M126" s="33">
        <v>0</v>
      </c>
      <c r="N126" s="21">
        <v>0</v>
      </c>
      <c r="O126" s="22">
        <v>7</v>
      </c>
      <c r="P126" s="19">
        <v>0</v>
      </c>
      <c r="Q126" s="19">
        <v>0</v>
      </c>
      <c r="R126" s="19">
        <v>0</v>
      </c>
      <c r="S126" s="19">
        <v>0</v>
      </c>
      <c r="T126" s="24">
        <v>29</v>
      </c>
      <c r="U126" s="23">
        <v>1.453028619289398E-2</v>
      </c>
      <c r="V126" s="22">
        <v>0</v>
      </c>
      <c r="W126" s="19">
        <v>0</v>
      </c>
      <c r="X126" s="19">
        <v>0</v>
      </c>
      <c r="Y126" s="33">
        <v>0</v>
      </c>
      <c r="Z126" s="21">
        <v>0</v>
      </c>
      <c r="AA126" s="22">
        <v>0</v>
      </c>
      <c r="AB126" s="19">
        <v>0</v>
      </c>
      <c r="AC126" s="19">
        <v>0</v>
      </c>
      <c r="AD126" s="33">
        <v>0</v>
      </c>
      <c r="AE126" s="21">
        <v>0</v>
      </c>
      <c r="AF126" s="22">
        <v>0</v>
      </c>
      <c r="AG126" s="19">
        <v>0</v>
      </c>
      <c r="AH126" s="19">
        <v>0</v>
      </c>
      <c r="AI126" s="33">
        <v>0</v>
      </c>
      <c r="AJ126" s="21">
        <v>0</v>
      </c>
      <c r="AK126" s="20">
        <v>0</v>
      </c>
      <c r="AL126" s="19">
        <v>0</v>
      </c>
      <c r="AM126" s="19">
        <v>0</v>
      </c>
      <c r="AN126" s="19">
        <v>0</v>
      </c>
      <c r="AO126" s="19">
        <v>0</v>
      </c>
      <c r="AP126" s="22">
        <v>0</v>
      </c>
      <c r="AQ126" s="19">
        <v>0</v>
      </c>
      <c r="AR126" s="19">
        <v>0</v>
      </c>
      <c r="AS126" s="33">
        <v>0</v>
      </c>
      <c r="AT126" s="21">
        <v>0</v>
      </c>
      <c r="AU126" s="20">
        <v>3</v>
      </c>
      <c r="AV126" s="19">
        <v>0</v>
      </c>
      <c r="AW126" s="19">
        <v>0</v>
      </c>
      <c r="AX126" s="19">
        <v>0</v>
      </c>
      <c r="AY126" s="19">
        <v>0</v>
      </c>
    </row>
    <row r="127" spans="6:51" x14ac:dyDescent="0.25">
      <c r="F127" s="10"/>
      <c r="G127" s="9"/>
      <c r="H127" s="8"/>
      <c r="I127" s="7" t="s">
        <v>352</v>
      </c>
      <c r="J127" s="22">
        <v>0</v>
      </c>
      <c r="K127" s="19">
        <v>0</v>
      </c>
      <c r="L127" s="19">
        <v>0</v>
      </c>
      <c r="M127" s="33">
        <v>0</v>
      </c>
      <c r="N127" s="21">
        <v>0</v>
      </c>
      <c r="O127" s="22">
        <v>20</v>
      </c>
      <c r="P127" s="19">
        <v>0</v>
      </c>
      <c r="Q127" s="19">
        <v>0</v>
      </c>
      <c r="R127" s="19">
        <v>0</v>
      </c>
      <c r="S127" s="19">
        <v>0</v>
      </c>
      <c r="T127" s="24">
        <v>31</v>
      </c>
      <c r="U127" s="23">
        <v>1.380435936152935E-2</v>
      </c>
      <c r="V127" s="22">
        <v>0</v>
      </c>
      <c r="W127" s="19">
        <v>0</v>
      </c>
      <c r="X127" s="19">
        <v>0</v>
      </c>
      <c r="Y127" s="33">
        <v>0</v>
      </c>
      <c r="Z127" s="21">
        <v>0</v>
      </c>
      <c r="AA127" s="22">
        <v>0</v>
      </c>
      <c r="AB127" s="19">
        <v>0</v>
      </c>
      <c r="AC127" s="19">
        <v>0</v>
      </c>
      <c r="AD127" s="33">
        <v>0</v>
      </c>
      <c r="AE127" s="21">
        <v>0</v>
      </c>
      <c r="AF127" s="22">
        <v>1</v>
      </c>
      <c r="AG127" s="19">
        <v>0</v>
      </c>
      <c r="AH127" s="19">
        <v>0</v>
      </c>
      <c r="AI127" s="33">
        <v>0</v>
      </c>
      <c r="AJ127" s="21">
        <v>0</v>
      </c>
      <c r="AK127" s="20">
        <v>0</v>
      </c>
      <c r="AL127" s="19">
        <v>0</v>
      </c>
      <c r="AM127" s="19">
        <v>0</v>
      </c>
      <c r="AN127" s="19">
        <v>0</v>
      </c>
      <c r="AO127" s="19">
        <v>0</v>
      </c>
      <c r="AP127" s="22">
        <v>0</v>
      </c>
      <c r="AQ127" s="19">
        <v>0</v>
      </c>
      <c r="AR127" s="19">
        <v>0</v>
      </c>
      <c r="AS127" s="33">
        <v>0</v>
      </c>
      <c r="AT127" s="21">
        <v>0</v>
      </c>
      <c r="AU127" s="20">
        <v>0</v>
      </c>
      <c r="AV127" s="19">
        <v>0</v>
      </c>
      <c r="AW127" s="19">
        <v>0</v>
      </c>
      <c r="AX127" s="19">
        <v>0</v>
      </c>
      <c r="AY127" s="19">
        <v>0</v>
      </c>
    </row>
    <row r="128" spans="6:51" x14ac:dyDescent="0.25">
      <c r="F128" s="10"/>
      <c r="G128" s="9"/>
      <c r="H128" s="8"/>
      <c r="I128" s="7" t="s">
        <v>351</v>
      </c>
      <c r="J128" s="22">
        <v>0</v>
      </c>
      <c r="K128" s="19">
        <v>0</v>
      </c>
      <c r="L128" s="19">
        <v>0</v>
      </c>
      <c r="M128" s="33">
        <v>0</v>
      </c>
      <c r="N128" s="21">
        <v>0</v>
      </c>
      <c r="O128" s="22">
        <v>0</v>
      </c>
      <c r="P128" s="19">
        <v>0</v>
      </c>
      <c r="Q128" s="19">
        <v>0</v>
      </c>
      <c r="R128" s="19">
        <v>0</v>
      </c>
      <c r="S128" s="19">
        <v>0</v>
      </c>
      <c r="T128" s="24">
        <v>0</v>
      </c>
      <c r="U128" s="23">
        <v>0</v>
      </c>
      <c r="V128" s="22">
        <v>0</v>
      </c>
      <c r="W128" s="19">
        <v>0</v>
      </c>
      <c r="X128" s="19">
        <v>0</v>
      </c>
      <c r="Y128" s="33">
        <v>0</v>
      </c>
      <c r="Z128" s="21">
        <v>0</v>
      </c>
      <c r="AA128" s="22">
        <v>0</v>
      </c>
      <c r="AB128" s="19">
        <v>0</v>
      </c>
      <c r="AC128" s="19">
        <v>0</v>
      </c>
      <c r="AD128" s="33">
        <v>0</v>
      </c>
      <c r="AE128" s="21">
        <v>0</v>
      </c>
      <c r="AF128" s="22">
        <v>0</v>
      </c>
      <c r="AG128" s="19">
        <v>0</v>
      </c>
      <c r="AH128" s="19">
        <v>0</v>
      </c>
      <c r="AI128" s="33">
        <v>0</v>
      </c>
      <c r="AJ128" s="21">
        <v>0</v>
      </c>
      <c r="AK128" s="20">
        <v>0</v>
      </c>
      <c r="AL128" s="19">
        <v>0</v>
      </c>
      <c r="AM128" s="19">
        <v>0</v>
      </c>
      <c r="AN128" s="19">
        <v>0</v>
      </c>
      <c r="AO128" s="19">
        <v>0</v>
      </c>
      <c r="AP128" s="22">
        <v>0</v>
      </c>
      <c r="AQ128" s="19">
        <v>0</v>
      </c>
      <c r="AR128" s="19">
        <v>0</v>
      </c>
      <c r="AS128" s="33">
        <v>0</v>
      </c>
      <c r="AT128" s="21">
        <v>0</v>
      </c>
      <c r="AU128" s="20">
        <v>0</v>
      </c>
      <c r="AV128" s="19">
        <v>0</v>
      </c>
      <c r="AW128" s="19">
        <v>0</v>
      </c>
      <c r="AX128" s="19">
        <v>0</v>
      </c>
      <c r="AY128" s="19">
        <v>0</v>
      </c>
    </row>
    <row r="129" spans="6:51" x14ac:dyDescent="0.25">
      <c r="F129" s="10"/>
      <c r="G129" s="9"/>
      <c r="H129" s="8"/>
      <c r="I129" s="7" t="s">
        <v>350</v>
      </c>
      <c r="J129" s="22">
        <v>0</v>
      </c>
      <c r="K129" s="19">
        <v>0</v>
      </c>
      <c r="L129" s="19">
        <v>0</v>
      </c>
      <c r="M129" s="33">
        <v>0</v>
      </c>
      <c r="N129" s="21">
        <v>0</v>
      </c>
      <c r="O129" s="22">
        <v>1</v>
      </c>
      <c r="P129" s="19">
        <v>0</v>
      </c>
      <c r="Q129" s="19">
        <v>0</v>
      </c>
      <c r="R129" s="19">
        <v>0</v>
      </c>
      <c r="S129" s="19">
        <v>0</v>
      </c>
      <c r="T129" s="24">
        <v>1</v>
      </c>
      <c r="U129" s="23">
        <v>8.296966552734375E-5</v>
      </c>
      <c r="V129" s="22">
        <v>0</v>
      </c>
      <c r="W129" s="19">
        <v>0</v>
      </c>
      <c r="X129" s="19">
        <v>0</v>
      </c>
      <c r="Y129" s="33">
        <v>0</v>
      </c>
      <c r="Z129" s="21">
        <v>0</v>
      </c>
      <c r="AA129" s="22">
        <v>0</v>
      </c>
      <c r="AB129" s="19">
        <v>0</v>
      </c>
      <c r="AC129" s="19">
        <v>0</v>
      </c>
      <c r="AD129" s="33">
        <v>0</v>
      </c>
      <c r="AE129" s="21">
        <v>0</v>
      </c>
      <c r="AF129" s="22">
        <v>1</v>
      </c>
      <c r="AG129" s="19">
        <v>0</v>
      </c>
      <c r="AH129" s="19">
        <v>0</v>
      </c>
      <c r="AI129" s="33">
        <v>0</v>
      </c>
      <c r="AJ129" s="21">
        <v>0</v>
      </c>
      <c r="AK129" s="20">
        <v>0</v>
      </c>
      <c r="AL129" s="19">
        <v>0</v>
      </c>
      <c r="AM129" s="19">
        <v>0</v>
      </c>
      <c r="AN129" s="19">
        <v>0</v>
      </c>
      <c r="AO129" s="19">
        <v>0</v>
      </c>
      <c r="AP129" s="22">
        <v>0</v>
      </c>
      <c r="AQ129" s="19">
        <v>0</v>
      </c>
      <c r="AR129" s="19">
        <v>0</v>
      </c>
      <c r="AS129" s="33">
        <v>0</v>
      </c>
      <c r="AT129" s="21">
        <v>0</v>
      </c>
      <c r="AU129" s="20">
        <v>0</v>
      </c>
      <c r="AV129" s="19">
        <v>0</v>
      </c>
      <c r="AW129" s="19">
        <v>0</v>
      </c>
      <c r="AX129" s="19">
        <v>0</v>
      </c>
      <c r="AY129" s="19">
        <v>0</v>
      </c>
    </row>
    <row r="130" spans="6:51" x14ac:dyDescent="0.25">
      <c r="F130" s="10"/>
      <c r="G130" s="9"/>
      <c r="H130" s="8"/>
      <c r="I130" s="7" t="s">
        <v>349</v>
      </c>
      <c r="J130" s="22">
        <v>0</v>
      </c>
      <c r="K130" s="19">
        <v>0</v>
      </c>
      <c r="L130" s="19">
        <v>0</v>
      </c>
      <c r="M130" s="33">
        <v>0</v>
      </c>
      <c r="N130" s="21">
        <v>0</v>
      </c>
      <c r="O130" s="22">
        <v>2</v>
      </c>
      <c r="P130" s="19">
        <v>0</v>
      </c>
      <c r="Q130" s="19">
        <v>0</v>
      </c>
      <c r="R130" s="19">
        <v>0</v>
      </c>
      <c r="S130" s="19">
        <v>0</v>
      </c>
      <c r="T130" s="24">
        <v>12</v>
      </c>
      <c r="U130" s="23">
        <v>3.2112002372741699E-5</v>
      </c>
      <c r="V130" s="22">
        <v>0</v>
      </c>
      <c r="W130" s="19">
        <v>0</v>
      </c>
      <c r="X130" s="19">
        <v>0</v>
      </c>
      <c r="Y130" s="33">
        <v>0</v>
      </c>
      <c r="Z130" s="21">
        <v>0</v>
      </c>
      <c r="AA130" s="22">
        <v>0</v>
      </c>
      <c r="AB130" s="19">
        <v>0</v>
      </c>
      <c r="AC130" s="19">
        <v>0</v>
      </c>
      <c r="AD130" s="33">
        <v>0</v>
      </c>
      <c r="AE130" s="21">
        <v>0</v>
      </c>
      <c r="AF130" s="22">
        <v>0</v>
      </c>
      <c r="AG130" s="19">
        <v>0</v>
      </c>
      <c r="AH130" s="19">
        <v>0</v>
      </c>
      <c r="AI130" s="33">
        <v>0</v>
      </c>
      <c r="AJ130" s="21">
        <v>0</v>
      </c>
      <c r="AK130" s="20">
        <v>0</v>
      </c>
      <c r="AL130" s="19">
        <v>0</v>
      </c>
      <c r="AM130" s="19">
        <v>0</v>
      </c>
      <c r="AN130" s="19">
        <v>0</v>
      </c>
      <c r="AO130" s="19">
        <v>0</v>
      </c>
      <c r="AP130" s="22">
        <v>0</v>
      </c>
      <c r="AQ130" s="19">
        <v>0</v>
      </c>
      <c r="AR130" s="19">
        <v>0</v>
      </c>
      <c r="AS130" s="33">
        <v>0</v>
      </c>
      <c r="AT130" s="21">
        <v>0</v>
      </c>
      <c r="AU130" s="20">
        <v>2</v>
      </c>
      <c r="AV130" s="19">
        <v>0</v>
      </c>
      <c r="AW130" s="19">
        <v>0</v>
      </c>
      <c r="AX130" s="19">
        <v>0</v>
      </c>
      <c r="AY130" s="19">
        <v>0</v>
      </c>
    </row>
    <row r="131" spans="6:51" x14ac:dyDescent="0.25">
      <c r="F131" s="10"/>
      <c r="G131" s="9"/>
      <c r="H131" s="8"/>
      <c r="I131" s="7" t="s">
        <v>348</v>
      </c>
      <c r="J131" s="22">
        <v>0</v>
      </c>
      <c r="K131" s="19">
        <v>0</v>
      </c>
      <c r="L131" s="19">
        <v>0</v>
      </c>
      <c r="M131" s="33">
        <v>0</v>
      </c>
      <c r="N131" s="21">
        <v>0</v>
      </c>
      <c r="O131" s="22">
        <v>1</v>
      </c>
      <c r="P131" s="19">
        <v>0</v>
      </c>
      <c r="Q131" s="19">
        <v>0</v>
      </c>
      <c r="R131" s="19">
        <v>0</v>
      </c>
      <c r="S131" s="19">
        <v>0</v>
      </c>
      <c r="T131" s="24">
        <v>1</v>
      </c>
      <c r="U131" s="23">
        <v>3.337860107421875E-5</v>
      </c>
      <c r="V131" s="22">
        <v>0</v>
      </c>
      <c r="W131" s="19">
        <v>0</v>
      </c>
      <c r="X131" s="19">
        <v>0</v>
      </c>
      <c r="Y131" s="33">
        <v>0</v>
      </c>
      <c r="Z131" s="21">
        <v>0</v>
      </c>
      <c r="AA131" s="22">
        <v>0</v>
      </c>
      <c r="AB131" s="19">
        <v>0</v>
      </c>
      <c r="AC131" s="19">
        <v>0</v>
      </c>
      <c r="AD131" s="33">
        <v>0</v>
      </c>
      <c r="AE131" s="21">
        <v>0</v>
      </c>
      <c r="AF131" s="22">
        <v>0</v>
      </c>
      <c r="AG131" s="19">
        <v>0</v>
      </c>
      <c r="AH131" s="19">
        <v>0</v>
      </c>
      <c r="AI131" s="33">
        <v>0</v>
      </c>
      <c r="AJ131" s="21">
        <v>0</v>
      </c>
      <c r="AK131" s="20">
        <v>0</v>
      </c>
      <c r="AL131" s="19">
        <v>0</v>
      </c>
      <c r="AM131" s="19">
        <v>0</v>
      </c>
      <c r="AN131" s="19">
        <v>0</v>
      </c>
      <c r="AO131" s="19">
        <v>0</v>
      </c>
      <c r="AP131" s="22">
        <v>0</v>
      </c>
      <c r="AQ131" s="19">
        <v>0</v>
      </c>
      <c r="AR131" s="19">
        <v>0</v>
      </c>
      <c r="AS131" s="33">
        <v>0</v>
      </c>
      <c r="AT131" s="21">
        <v>0</v>
      </c>
      <c r="AU131" s="20">
        <v>0</v>
      </c>
      <c r="AV131" s="19">
        <v>0</v>
      </c>
      <c r="AW131" s="19">
        <v>0</v>
      </c>
      <c r="AX131" s="19">
        <v>0</v>
      </c>
      <c r="AY131" s="19">
        <v>0</v>
      </c>
    </row>
    <row r="132" spans="6:51" x14ac:dyDescent="0.25">
      <c r="F132" s="10"/>
      <c r="G132" s="9"/>
      <c r="H132" s="8"/>
      <c r="I132" s="7" t="s">
        <v>347</v>
      </c>
      <c r="J132" s="22">
        <v>0</v>
      </c>
      <c r="K132" s="19">
        <v>0</v>
      </c>
      <c r="L132" s="19">
        <v>0</v>
      </c>
      <c r="M132" s="33">
        <v>0</v>
      </c>
      <c r="N132" s="21">
        <v>0</v>
      </c>
      <c r="O132" s="22">
        <v>2</v>
      </c>
      <c r="P132" s="19">
        <v>0</v>
      </c>
      <c r="Q132" s="19">
        <v>0</v>
      </c>
      <c r="R132" s="19">
        <v>0</v>
      </c>
      <c r="S132" s="19">
        <v>0</v>
      </c>
      <c r="T132" s="24">
        <v>2</v>
      </c>
      <c r="U132" s="23">
        <v>2.9100418090820309E-2</v>
      </c>
      <c r="V132" s="22">
        <v>0</v>
      </c>
      <c r="W132" s="19">
        <v>0</v>
      </c>
      <c r="X132" s="19">
        <v>0</v>
      </c>
      <c r="Y132" s="33">
        <v>0</v>
      </c>
      <c r="Z132" s="21">
        <v>0</v>
      </c>
      <c r="AA132" s="22">
        <v>0</v>
      </c>
      <c r="AB132" s="19">
        <v>0</v>
      </c>
      <c r="AC132" s="19">
        <v>0</v>
      </c>
      <c r="AD132" s="33">
        <v>0</v>
      </c>
      <c r="AE132" s="21">
        <v>0</v>
      </c>
      <c r="AF132" s="22">
        <v>0</v>
      </c>
      <c r="AG132" s="19">
        <v>0</v>
      </c>
      <c r="AH132" s="19">
        <v>0</v>
      </c>
      <c r="AI132" s="33">
        <v>0</v>
      </c>
      <c r="AJ132" s="21">
        <v>0</v>
      </c>
      <c r="AK132" s="20">
        <v>0</v>
      </c>
      <c r="AL132" s="19">
        <v>0</v>
      </c>
      <c r="AM132" s="19">
        <v>0</v>
      </c>
      <c r="AN132" s="19">
        <v>0</v>
      </c>
      <c r="AO132" s="19">
        <v>0</v>
      </c>
      <c r="AP132" s="22">
        <v>0</v>
      </c>
      <c r="AQ132" s="19">
        <v>0</v>
      </c>
      <c r="AR132" s="19">
        <v>0</v>
      </c>
      <c r="AS132" s="33">
        <v>0</v>
      </c>
      <c r="AT132" s="21">
        <v>0</v>
      </c>
      <c r="AU132" s="20">
        <v>0</v>
      </c>
      <c r="AV132" s="19">
        <v>0</v>
      </c>
      <c r="AW132" s="19">
        <v>0</v>
      </c>
      <c r="AX132" s="19">
        <v>0</v>
      </c>
      <c r="AY132" s="19">
        <v>0</v>
      </c>
    </row>
    <row r="133" spans="6:51" x14ac:dyDescent="0.25">
      <c r="F133" s="10"/>
      <c r="G133" s="9"/>
      <c r="H133" s="8"/>
      <c r="I133" s="7" t="s">
        <v>346</v>
      </c>
      <c r="J133" s="22">
        <v>0</v>
      </c>
      <c r="K133" s="19">
        <v>0</v>
      </c>
      <c r="L133" s="19">
        <v>0</v>
      </c>
      <c r="M133" s="33">
        <v>0</v>
      </c>
      <c r="N133" s="21">
        <v>0</v>
      </c>
      <c r="O133" s="22">
        <v>1</v>
      </c>
      <c r="P133" s="19">
        <v>0</v>
      </c>
      <c r="Q133" s="19">
        <v>0</v>
      </c>
      <c r="R133" s="19">
        <v>0</v>
      </c>
      <c r="S133" s="19">
        <v>0</v>
      </c>
      <c r="T133" s="24">
        <v>1</v>
      </c>
      <c r="U133" s="23">
        <v>3.719329833984375E-5</v>
      </c>
      <c r="V133" s="22">
        <v>0</v>
      </c>
      <c r="W133" s="19">
        <v>0</v>
      </c>
      <c r="X133" s="19">
        <v>0</v>
      </c>
      <c r="Y133" s="33">
        <v>0</v>
      </c>
      <c r="Z133" s="21">
        <v>0</v>
      </c>
      <c r="AA133" s="22">
        <v>0</v>
      </c>
      <c r="AB133" s="19">
        <v>0</v>
      </c>
      <c r="AC133" s="19">
        <v>0</v>
      </c>
      <c r="AD133" s="33">
        <v>0</v>
      </c>
      <c r="AE133" s="21">
        <v>0</v>
      </c>
      <c r="AF133" s="22">
        <v>0</v>
      </c>
      <c r="AG133" s="19">
        <v>0</v>
      </c>
      <c r="AH133" s="19">
        <v>0</v>
      </c>
      <c r="AI133" s="33">
        <v>0</v>
      </c>
      <c r="AJ133" s="21">
        <v>0</v>
      </c>
      <c r="AK133" s="20">
        <v>0</v>
      </c>
      <c r="AL133" s="19">
        <v>0</v>
      </c>
      <c r="AM133" s="19">
        <v>0</v>
      </c>
      <c r="AN133" s="19">
        <v>0</v>
      </c>
      <c r="AO133" s="19">
        <v>0</v>
      </c>
      <c r="AP133" s="22">
        <v>0</v>
      </c>
      <c r="AQ133" s="19">
        <v>0</v>
      </c>
      <c r="AR133" s="19">
        <v>0</v>
      </c>
      <c r="AS133" s="33">
        <v>0</v>
      </c>
      <c r="AT133" s="21">
        <v>0</v>
      </c>
      <c r="AU133" s="20">
        <v>0</v>
      </c>
      <c r="AV133" s="19">
        <v>0</v>
      </c>
      <c r="AW133" s="19">
        <v>0</v>
      </c>
      <c r="AX133" s="19">
        <v>0</v>
      </c>
      <c r="AY133" s="19">
        <v>0</v>
      </c>
    </row>
    <row r="134" spans="6:51" x14ac:dyDescent="0.25">
      <c r="F134" s="10"/>
      <c r="G134" s="9"/>
      <c r="H134" s="8"/>
      <c r="I134" s="7" t="s">
        <v>345</v>
      </c>
      <c r="J134" s="22">
        <v>0</v>
      </c>
      <c r="K134" s="19">
        <v>0</v>
      </c>
      <c r="L134" s="19">
        <v>0</v>
      </c>
      <c r="M134" s="33">
        <v>0</v>
      </c>
      <c r="N134" s="21">
        <v>0</v>
      </c>
      <c r="O134" s="22">
        <v>1</v>
      </c>
      <c r="P134" s="19">
        <v>0</v>
      </c>
      <c r="Q134" s="19">
        <v>0</v>
      </c>
      <c r="R134" s="19">
        <v>0</v>
      </c>
      <c r="S134" s="19">
        <v>0</v>
      </c>
      <c r="T134" s="24">
        <v>1</v>
      </c>
      <c r="U134" s="23">
        <v>3.4412369132041931E-5</v>
      </c>
      <c r="V134" s="22">
        <v>0</v>
      </c>
      <c r="W134" s="19">
        <v>0</v>
      </c>
      <c r="X134" s="19">
        <v>0</v>
      </c>
      <c r="Y134" s="33">
        <v>0</v>
      </c>
      <c r="Z134" s="21">
        <v>0</v>
      </c>
      <c r="AA134" s="22">
        <v>0</v>
      </c>
      <c r="AB134" s="19">
        <v>0</v>
      </c>
      <c r="AC134" s="19">
        <v>0</v>
      </c>
      <c r="AD134" s="33">
        <v>0</v>
      </c>
      <c r="AE134" s="21">
        <v>0</v>
      </c>
      <c r="AF134" s="22">
        <v>0</v>
      </c>
      <c r="AG134" s="19">
        <v>0</v>
      </c>
      <c r="AH134" s="19">
        <v>0</v>
      </c>
      <c r="AI134" s="33">
        <v>0</v>
      </c>
      <c r="AJ134" s="21">
        <v>0</v>
      </c>
      <c r="AK134" s="20">
        <v>0</v>
      </c>
      <c r="AL134" s="19">
        <v>0</v>
      </c>
      <c r="AM134" s="19">
        <v>0</v>
      </c>
      <c r="AN134" s="19">
        <v>0</v>
      </c>
      <c r="AO134" s="19">
        <v>0</v>
      </c>
      <c r="AP134" s="22">
        <v>0</v>
      </c>
      <c r="AQ134" s="19">
        <v>0</v>
      </c>
      <c r="AR134" s="19">
        <v>0</v>
      </c>
      <c r="AS134" s="33">
        <v>0</v>
      </c>
      <c r="AT134" s="21">
        <v>0</v>
      </c>
      <c r="AU134" s="20">
        <v>0</v>
      </c>
      <c r="AV134" s="19">
        <v>0</v>
      </c>
      <c r="AW134" s="19">
        <v>0</v>
      </c>
      <c r="AX134" s="19">
        <v>0</v>
      </c>
      <c r="AY134" s="19">
        <v>0</v>
      </c>
    </row>
    <row r="135" spans="6:51" x14ac:dyDescent="0.25">
      <c r="F135" s="10"/>
      <c r="G135" s="9"/>
      <c r="H135" s="8" t="s">
        <v>344</v>
      </c>
      <c r="I135" s="7"/>
      <c r="J135" s="22">
        <v>0</v>
      </c>
      <c r="K135" s="19">
        <v>0</v>
      </c>
      <c r="L135" s="19">
        <v>0</v>
      </c>
      <c r="M135" s="33">
        <v>0</v>
      </c>
      <c r="N135" s="21">
        <v>0</v>
      </c>
      <c r="O135" s="22">
        <v>325</v>
      </c>
      <c r="P135" s="19">
        <v>0</v>
      </c>
      <c r="Q135" s="19">
        <v>0</v>
      </c>
      <c r="R135" s="19">
        <v>0</v>
      </c>
      <c r="S135" s="19">
        <v>0</v>
      </c>
      <c r="T135" s="24">
        <v>929</v>
      </c>
      <c r="U135" s="23">
        <v>6.6159853711724281E-2</v>
      </c>
      <c r="V135" s="22">
        <v>0</v>
      </c>
      <c r="W135" s="19">
        <v>0</v>
      </c>
      <c r="X135" s="19">
        <v>0</v>
      </c>
      <c r="Y135" s="33">
        <v>0</v>
      </c>
      <c r="Z135" s="21">
        <v>0</v>
      </c>
      <c r="AA135" s="22">
        <v>0</v>
      </c>
      <c r="AB135" s="19">
        <v>0</v>
      </c>
      <c r="AC135" s="19">
        <v>0</v>
      </c>
      <c r="AD135" s="33">
        <v>0</v>
      </c>
      <c r="AE135" s="21">
        <v>0</v>
      </c>
      <c r="AF135" s="22">
        <v>3</v>
      </c>
      <c r="AG135" s="19">
        <v>0</v>
      </c>
      <c r="AH135" s="19">
        <v>0</v>
      </c>
      <c r="AI135" s="33">
        <v>0</v>
      </c>
      <c r="AJ135" s="21">
        <v>0</v>
      </c>
      <c r="AK135" s="20">
        <v>0</v>
      </c>
      <c r="AL135" s="19">
        <v>0</v>
      </c>
      <c r="AM135" s="19">
        <v>0</v>
      </c>
      <c r="AN135" s="19">
        <v>0</v>
      </c>
      <c r="AO135" s="19">
        <v>0</v>
      </c>
      <c r="AP135" s="22">
        <v>5</v>
      </c>
      <c r="AQ135" s="19">
        <v>0</v>
      </c>
      <c r="AR135" s="19">
        <v>0</v>
      </c>
      <c r="AS135" s="33">
        <v>0</v>
      </c>
      <c r="AT135" s="21">
        <v>0</v>
      </c>
      <c r="AU135" s="20">
        <v>0</v>
      </c>
      <c r="AV135" s="19">
        <v>0</v>
      </c>
      <c r="AW135" s="19">
        <v>0</v>
      </c>
      <c r="AX135" s="19">
        <v>0</v>
      </c>
      <c r="AY135" s="19">
        <v>0</v>
      </c>
    </row>
    <row r="136" spans="6:51" x14ac:dyDescent="0.25">
      <c r="F136" s="10"/>
      <c r="G136" s="9"/>
      <c r="H136" s="8"/>
      <c r="I136" s="7" t="s">
        <v>343</v>
      </c>
      <c r="J136" s="22">
        <v>0</v>
      </c>
      <c r="K136" s="19">
        <v>0</v>
      </c>
      <c r="L136" s="19">
        <v>0</v>
      </c>
      <c r="M136" s="33">
        <v>0</v>
      </c>
      <c r="N136" s="21">
        <v>0</v>
      </c>
      <c r="O136" s="22">
        <v>4</v>
      </c>
      <c r="P136" s="19">
        <v>0</v>
      </c>
      <c r="Q136" s="19">
        <v>0</v>
      </c>
      <c r="R136" s="19">
        <v>0</v>
      </c>
      <c r="S136" s="19">
        <v>0</v>
      </c>
      <c r="T136" s="24">
        <v>12</v>
      </c>
      <c r="U136" s="23">
        <v>6.465911865234375E-4</v>
      </c>
      <c r="V136" s="22">
        <v>0</v>
      </c>
      <c r="W136" s="19">
        <v>0</v>
      </c>
      <c r="X136" s="19">
        <v>0</v>
      </c>
      <c r="Y136" s="33">
        <v>0</v>
      </c>
      <c r="Z136" s="21">
        <v>0</v>
      </c>
      <c r="AA136" s="22">
        <v>0</v>
      </c>
      <c r="AB136" s="19">
        <v>0</v>
      </c>
      <c r="AC136" s="19">
        <v>0</v>
      </c>
      <c r="AD136" s="33">
        <v>0</v>
      </c>
      <c r="AE136" s="21">
        <v>0</v>
      </c>
      <c r="AF136" s="22">
        <v>0</v>
      </c>
      <c r="AG136" s="19">
        <v>0</v>
      </c>
      <c r="AH136" s="19">
        <v>0</v>
      </c>
      <c r="AI136" s="33">
        <v>0</v>
      </c>
      <c r="AJ136" s="21">
        <v>0</v>
      </c>
      <c r="AK136" s="20">
        <v>0</v>
      </c>
      <c r="AL136" s="19">
        <v>0</v>
      </c>
      <c r="AM136" s="19">
        <v>0</v>
      </c>
      <c r="AN136" s="19">
        <v>0</v>
      </c>
      <c r="AO136" s="19">
        <v>0</v>
      </c>
      <c r="AP136" s="22">
        <v>1</v>
      </c>
      <c r="AQ136" s="19">
        <v>0</v>
      </c>
      <c r="AR136" s="19">
        <v>0</v>
      </c>
      <c r="AS136" s="33">
        <v>0</v>
      </c>
      <c r="AT136" s="21">
        <v>0</v>
      </c>
      <c r="AU136" s="20">
        <v>0</v>
      </c>
      <c r="AV136" s="19">
        <v>0</v>
      </c>
      <c r="AW136" s="19">
        <v>0</v>
      </c>
      <c r="AX136" s="19">
        <v>0</v>
      </c>
      <c r="AY136" s="19">
        <v>0</v>
      </c>
    </row>
    <row r="137" spans="6:51" x14ac:dyDescent="0.25">
      <c r="F137" s="10"/>
      <c r="G137" s="9"/>
      <c r="H137" s="8"/>
      <c r="I137" s="7" t="s">
        <v>342</v>
      </c>
      <c r="J137" s="22">
        <v>0</v>
      </c>
      <c r="K137" s="19">
        <v>0</v>
      </c>
      <c r="L137" s="19">
        <v>0</v>
      </c>
      <c r="M137" s="33">
        <v>0</v>
      </c>
      <c r="N137" s="21">
        <v>0</v>
      </c>
      <c r="O137" s="22">
        <v>2</v>
      </c>
      <c r="P137" s="19">
        <v>0</v>
      </c>
      <c r="Q137" s="19">
        <v>0</v>
      </c>
      <c r="R137" s="19">
        <v>0</v>
      </c>
      <c r="S137" s="19">
        <v>0</v>
      </c>
      <c r="T137" s="24">
        <v>6</v>
      </c>
      <c r="U137" s="23">
        <v>6.7038834095001221E-4</v>
      </c>
      <c r="V137" s="22">
        <v>0</v>
      </c>
      <c r="W137" s="19">
        <v>0</v>
      </c>
      <c r="X137" s="19">
        <v>0</v>
      </c>
      <c r="Y137" s="33">
        <v>0</v>
      </c>
      <c r="Z137" s="21">
        <v>0</v>
      </c>
      <c r="AA137" s="22">
        <v>0</v>
      </c>
      <c r="AB137" s="19">
        <v>0</v>
      </c>
      <c r="AC137" s="19">
        <v>0</v>
      </c>
      <c r="AD137" s="33">
        <v>0</v>
      </c>
      <c r="AE137" s="21">
        <v>0</v>
      </c>
      <c r="AF137" s="22">
        <v>0</v>
      </c>
      <c r="AG137" s="19">
        <v>0</v>
      </c>
      <c r="AH137" s="19">
        <v>0</v>
      </c>
      <c r="AI137" s="33">
        <v>0</v>
      </c>
      <c r="AJ137" s="21">
        <v>0</v>
      </c>
      <c r="AK137" s="20">
        <v>0</v>
      </c>
      <c r="AL137" s="19">
        <v>0</v>
      </c>
      <c r="AM137" s="19">
        <v>0</v>
      </c>
      <c r="AN137" s="19">
        <v>0</v>
      </c>
      <c r="AO137" s="19">
        <v>0</v>
      </c>
      <c r="AP137" s="22">
        <v>0</v>
      </c>
      <c r="AQ137" s="19">
        <v>0</v>
      </c>
      <c r="AR137" s="19">
        <v>0</v>
      </c>
      <c r="AS137" s="33">
        <v>0</v>
      </c>
      <c r="AT137" s="21">
        <v>0</v>
      </c>
      <c r="AU137" s="20">
        <v>0</v>
      </c>
      <c r="AV137" s="19">
        <v>0</v>
      </c>
      <c r="AW137" s="19">
        <v>0</v>
      </c>
      <c r="AX137" s="19">
        <v>0</v>
      </c>
      <c r="AY137" s="19">
        <v>0</v>
      </c>
    </row>
    <row r="138" spans="6:51" x14ac:dyDescent="0.25">
      <c r="F138" s="10"/>
      <c r="G138" s="9"/>
      <c r="H138" s="8"/>
      <c r="I138" s="7" t="s">
        <v>341</v>
      </c>
      <c r="J138" s="22">
        <v>0</v>
      </c>
      <c r="K138" s="19">
        <v>0</v>
      </c>
      <c r="L138" s="19">
        <v>0</v>
      </c>
      <c r="M138" s="33">
        <v>0</v>
      </c>
      <c r="N138" s="21">
        <v>0</v>
      </c>
      <c r="O138" s="22">
        <v>2</v>
      </c>
      <c r="P138" s="19">
        <v>0</v>
      </c>
      <c r="Q138" s="19">
        <v>0</v>
      </c>
      <c r="R138" s="19">
        <v>0</v>
      </c>
      <c r="S138" s="19">
        <v>0</v>
      </c>
      <c r="T138" s="24">
        <v>2</v>
      </c>
      <c r="U138" s="23">
        <v>1.697540283203125E-4</v>
      </c>
      <c r="V138" s="22">
        <v>0</v>
      </c>
      <c r="W138" s="19">
        <v>0</v>
      </c>
      <c r="X138" s="19">
        <v>0</v>
      </c>
      <c r="Y138" s="33">
        <v>0</v>
      </c>
      <c r="Z138" s="21">
        <v>0</v>
      </c>
      <c r="AA138" s="22">
        <v>0</v>
      </c>
      <c r="AB138" s="19">
        <v>0</v>
      </c>
      <c r="AC138" s="19">
        <v>0</v>
      </c>
      <c r="AD138" s="33">
        <v>0</v>
      </c>
      <c r="AE138" s="21">
        <v>0</v>
      </c>
      <c r="AF138" s="22">
        <v>0</v>
      </c>
      <c r="AG138" s="19">
        <v>0</v>
      </c>
      <c r="AH138" s="19">
        <v>0</v>
      </c>
      <c r="AI138" s="33">
        <v>0</v>
      </c>
      <c r="AJ138" s="21">
        <v>0</v>
      </c>
      <c r="AK138" s="20">
        <v>0</v>
      </c>
      <c r="AL138" s="19">
        <v>0</v>
      </c>
      <c r="AM138" s="19">
        <v>0</v>
      </c>
      <c r="AN138" s="19">
        <v>0</v>
      </c>
      <c r="AO138" s="19">
        <v>0</v>
      </c>
      <c r="AP138" s="22">
        <v>0</v>
      </c>
      <c r="AQ138" s="19">
        <v>0</v>
      </c>
      <c r="AR138" s="19">
        <v>0</v>
      </c>
      <c r="AS138" s="33">
        <v>0</v>
      </c>
      <c r="AT138" s="21">
        <v>0</v>
      </c>
      <c r="AU138" s="20">
        <v>0</v>
      </c>
      <c r="AV138" s="19">
        <v>0</v>
      </c>
      <c r="AW138" s="19">
        <v>0</v>
      </c>
      <c r="AX138" s="19">
        <v>0</v>
      </c>
      <c r="AY138" s="19">
        <v>0</v>
      </c>
    </row>
    <row r="139" spans="6:51" x14ac:dyDescent="0.25">
      <c r="F139" s="10"/>
      <c r="G139" s="9" t="s">
        <v>340</v>
      </c>
      <c r="H139" s="8"/>
      <c r="I139" s="7"/>
      <c r="J139" s="22">
        <v>0</v>
      </c>
      <c r="K139" s="19">
        <v>0</v>
      </c>
      <c r="L139" s="19">
        <v>0</v>
      </c>
      <c r="M139" s="33">
        <v>0</v>
      </c>
      <c r="N139" s="21">
        <v>0</v>
      </c>
      <c r="O139" s="22">
        <v>0</v>
      </c>
      <c r="P139" s="19">
        <v>0</v>
      </c>
      <c r="Q139" s="19">
        <v>0</v>
      </c>
      <c r="R139" s="19">
        <v>0</v>
      </c>
      <c r="S139" s="19">
        <v>0</v>
      </c>
      <c r="T139" s="24">
        <v>0</v>
      </c>
      <c r="U139" s="23">
        <v>0</v>
      </c>
      <c r="V139" s="22">
        <v>0</v>
      </c>
      <c r="W139" s="19">
        <v>0</v>
      </c>
      <c r="X139" s="19">
        <v>0</v>
      </c>
      <c r="Y139" s="33">
        <v>0</v>
      </c>
      <c r="Z139" s="21">
        <v>0</v>
      </c>
      <c r="AA139" s="22">
        <v>0</v>
      </c>
      <c r="AB139" s="19">
        <v>0</v>
      </c>
      <c r="AC139" s="19">
        <v>0</v>
      </c>
      <c r="AD139" s="33">
        <v>0</v>
      </c>
      <c r="AE139" s="21">
        <v>0</v>
      </c>
      <c r="AF139" s="22">
        <v>0</v>
      </c>
      <c r="AG139" s="19">
        <v>0</v>
      </c>
      <c r="AH139" s="19">
        <v>0</v>
      </c>
      <c r="AI139" s="33">
        <v>0</v>
      </c>
      <c r="AJ139" s="21">
        <v>0</v>
      </c>
      <c r="AK139" s="20">
        <v>0</v>
      </c>
      <c r="AL139" s="19">
        <v>0</v>
      </c>
      <c r="AM139" s="19">
        <v>0</v>
      </c>
      <c r="AN139" s="19">
        <v>0</v>
      </c>
      <c r="AO139" s="19">
        <v>0</v>
      </c>
      <c r="AP139" s="22">
        <v>0</v>
      </c>
      <c r="AQ139" s="19">
        <v>0</v>
      </c>
      <c r="AR139" s="19">
        <v>0</v>
      </c>
      <c r="AS139" s="33">
        <v>0</v>
      </c>
      <c r="AT139" s="21">
        <v>0</v>
      </c>
      <c r="AU139" s="20">
        <v>0</v>
      </c>
      <c r="AV139" s="19">
        <v>0</v>
      </c>
      <c r="AW139" s="19">
        <v>0</v>
      </c>
      <c r="AX139" s="19">
        <v>0</v>
      </c>
      <c r="AY139" s="19">
        <v>0</v>
      </c>
    </row>
    <row r="140" spans="6:51" x14ac:dyDescent="0.25">
      <c r="F140" s="10"/>
      <c r="G140" s="9" t="s">
        <v>339</v>
      </c>
      <c r="H140" s="8"/>
      <c r="I140" s="7"/>
      <c r="J140" s="22">
        <v>0</v>
      </c>
      <c r="K140" s="19">
        <v>0</v>
      </c>
      <c r="L140" s="19">
        <v>0</v>
      </c>
      <c r="M140" s="33">
        <v>0</v>
      </c>
      <c r="N140" s="21">
        <v>0</v>
      </c>
      <c r="O140" s="22">
        <v>0</v>
      </c>
      <c r="P140" s="19">
        <v>0</v>
      </c>
      <c r="Q140" s="19">
        <v>0</v>
      </c>
      <c r="R140" s="19">
        <v>0</v>
      </c>
      <c r="S140" s="19">
        <v>0</v>
      </c>
      <c r="T140" s="24">
        <v>0</v>
      </c>
      <c r="U140" s="23">
        <v>0</v>
      </c>
      <c r="V140" s="22">
        <v>0</v>
      </c>
      <c r="W140" s="19">
        <v>0</v>
      </c>
      <c r="X140" s="19">
        <v>0</v>
      </c>
      <c r="Y140" s="33">
        <v>0</v>
      </c>
      <c r="Z140" s="21">
        <v>0</v>
      </c>
      <c r="AA140" s="22">
        <v>0</v>
      </c>
      <c r="AB140" s="19">
        <v>0</v>
      </c>
      <c r="AC140" s="19">
        <v>0</v>
      </c>
      <c r="AD140" s="33">
        <v>0</v>
      </c>
      <c r="AE140" s="21">
        <v>0</v>
      </c>
      <c r="AF140" s="22">
        <v>0</v>
      </c>
      <c r="AG140" s="19">
        <v>0</v>
      </c>
      <c r="AH140" s="19">
        <v>0</v>
      </c>
      <c r="AI140" s="33">
        <v>0</v>
      </c>
      <c r="AJ140" s="21">
        <v>0</v>
      </c>
      <c r="AK140" s="20">
        <v>0</v>
      </c>
      <c r="AL140" s="19">
        <v>0</v>
      </c>
      <c r="AM140" s="19">
        <v>0</v>
      </c>
      <c r="AN140" s="19">
        <v>0</v>
      </c>
      <c r="AO140" s="19">
        <v>0</v>
      </c>
      <c r="AP140" s="22">
        <v>0</v>
      </c>
      <c r="AQ140" s="19">
        <v>0</v>
      </c>
      <c r="AR140" s="19">
        <v>0</v>
      </c>
      <c r="AS140" s="33">
        <v>0</v>
      </c>
      <c r="AT140" s="21">
        <v>0</v>
      </c>
      <c r="AU140" s="20">
        <v>0</v>
      </c>
      <c r="AV140" s="19">
        <v>0</v>
      </c>
      <c r="AW140" s="19">
        <v>0</v>
      </c>
      <c r="AX140" s="19">
        <v>0</v>
      </c>
      <c r="AY140" s="19">
        <v>0</v>
      </c>
    </row>
    <row r="141" spans="6:51" x14ac:dyDescent="0.25">
      <c r="F141" s="10"/>
      <c r="G141" s="9" t="s">
        <v>338</v>
      </c>
      <c r="H141" s="8"/>
      <c r="I141" s="7"/>
      <c r="J141" s="22">
        <v>0</v>
      </c>
      <c r="K141" s="19">
        <v>0</v>
      </c>
      <c r="L141" s="19">
        <v>0</v>
      </c>
      <c r="M141" s="33">
        <v>0</v>
      </c>
      <c r="N141" s="21">
        <v>0</v>
      </c>
      <c r="O141" s="22">
        <v>1</v>
      </c>
      <c r="P141" s="19">
        <v>0</v>
      </c>
      <c r="Q141" s="19">
        <v>0</v>
      </c>
      <c r="R141" s="19">
        <v>0</v>
      </c>
      <c r="S141" s="19">
        <v>0</v>
      </c>
      <c r="T141" s="24">
        <v>3</v>
      </c>
      <c r="U141" s="23">
        <v>9.1552734375E-4</v>
      </c>
      <c r="V141" s="22">
        <v>0</v>
      </c>
      <c r="W141" s="19">
        <v>0</v>
      </c>
      <c r="X141" s="19">
        <v>0</v>
      </c>
      <c r="Y141" s="33">
        <v>0</v>
      </c>
      <c r="Z141" s="21">
        <v>0</v>
      </c>
      <c r="AA141" s="22">
        <v>0</v>
      </c>
      <c r="AB141" s="19">
        <v>0</v>
      </c>
      <c r="AC141" s="19">
        <v>0</v>
      </c>
      <c r="AD141" s="33">
        <v>0</v>
      </c>
      <c r="AE141" s="21">
        <v>0</v>
      </c>
      <c r="AF141" s="22">
        <v>8</v>
      </c>
      <c r="AG141" s="19">
        <v>0</v>
      </c>
      <c r="AH141" s="19">
        <v>1</v>
      </c>
      <c r="AI141" s="33">
        <v>0</v>
      </c>
      <c r="AJ141" s="21">
        <v>0</v>
      </c>
      <c r="AK141" s="20">
        <v>0</v>
      </c>
      <c r="AL141" s="19">
        <v>0</v>
      </c>
      <c r="AM141" s="19">
        <v>0</v>
      </c>
      <c r="AN141" s="19">
        <v>0</v>
      </c>
      <c r="AO141" s="19">
        <v>0</v>
      </c>
      <c r="AP141" s="22">
        <v>0</v>
      </c>
      <c r="AQ141" s="19">
        <v>0</v>
      </c>
      <c r="AR141" s="19">
        <v>0</v>
      </c>
      <c r="AS141" s="33">
        <v>0</v>
      </c>
      <c r="AT141" s="21">
        <v>0</v>
      </c>
      <c r="AU141" s="20">
        <v>0</v>
      </c>
      <c r="AV141" s="19">
        <v>0</v>
      </c>
      <c r="AW141" s="19">
        <v>0</v>
      </c>
      <c r="AX141" s="19">
        <v>0</v>
      </c>
      <c r="AY141" s="19">
        <v>0</v>
      </c>
    </row>
    <row r="142" spans="6:51" x14ac:dyDescent="0.25">
      <c r="F142" s="10"/>
      <c r="G142" s="9"/>
      <c r="H142" s="8" t="s">
        <v>337</v>
      </c>
      <c r="I142" s="7"/>
      <c r="J142" s="22">
        <v>0</v>
      </c>
      <c r="K142" s="19">
        <v>0</v>
      </c>
      <c r="L142" s="19">
        <v>0</v>
      </c>
      <c r="M142" s="33">
        <v>0</v>
      </c>
      <c r="N142" s="21">
        <v>0</v>
      </c>
      <c r="O142" s="22">
        <v>0</v>
      </c>
      <c r="P142" s="19">
        <v>0</v>
      </c>
      <c r="Q142" s="19">
        <v>0</v>
      </c>
      <c r="R142" s="19">
        <v>0</v>
      </c>
      <c r="S142" s="19">
        <v>0</v>
      </c>
      <c r="T142" s="24">
        <v>0</v>
      </c>
      <c r="U142" s="23">
        <v>0</v>
      </c>
      <c r="V142" s="22">
        <v>0</v>
      </c>
      <c r="W142" s="19">
        <v>0</v>
      </c>
      <c r="X142" s="19">
        <v>0</v>
      </c>
      <c r="Y142" s="33">
        <v>0</v>
      </c>
      <c r="Z142" s="21">
        <v>0</v>
      </c>
      <c r="AA142" s="22">
        <v>0</v>
      </c>
      <c r="AB142" s="19">
        <v>0</v>
      </c>
      <c r="AC142" s="19">
        <v>0</v>
      </c>
      <c r="AD142" s="33">
        <v>0</v>
      </c>
      <c r="AE142" s="21">
        <v>0</v>
      </c>
      <c r="AF142" s="22">
        <v>5</v>
      </c>
      <c r="AG142" s="19">
        <v>0</v>
      </c>
      <c r="AH142" s="19">
        <v>5</v>
      </c>
      <c r="AI142" s="33">
        <v>0</v>
      </c>
      <c r="AJ142" s="21">
        <v>0</v>
      </c>
      <c r="AK142" s="20">
        <v>0</v>
      </c>
      <c r="AL142" s="19">
        <v>0</v>
      </c>
      <c r="AM142" s="19">
        <v>0</v>
      </c>
      <c r="AN142" s="19">
        <v>0</v>
      </c>
      <c r="AO142" s="19">
        <v>0</v>
      </c>
      <c r="AP142" s="22">
        <v>0</v>
      </c>
      <c r="AQ142" s="19">
        <v>0</v>
      </c>
      <c r="AR142" s="19">
        <v>0</v>
      </c>
      <c r="AS142" s="33">
        <v>0</v>
      </c>
      <c r="AT142" s="21">
        <v>0</v>
      </c>
      <c r="AU142" s="20">
        <v>0</v>
      </c>
      <c r="AV142" s="19">
        <v>0</v>
      </c>
      <c r="AW142" s="19">
        <v>0</v>
      </c>
      <c r="AX142" s="19">
        <v>0</v>
      </c>
      <c r="AY142" s="19">
        <v>0</v>
      </c>
    </row>
    <row r="143" spans="6:51" x14ac:dyDescent="0.25">
      <c r="F143" s="10"/>
      <c r="G143" s="9"/>
      <c r="H143" s="8"/>
      <c r="I143" s="7" t="s">
        <v>336</v>
      </c>
      <c r="J143" s="22">
        <v>0</v>
      </c>
      <c r="K143" s="19">
        <v>0</v>
      </c>
      <c r="L143" s="19">
        <v>0</v>
      </c>
      <c r="M143" s="33">
        <v>0</v>
      </c>
      <c r="N143" s="21">
        <v>0</v>
      </c>
      <c r="O143" s="22">
        <v>2</v>
      </c>
      <c r="P143" s="19">
        <v>0</v>
      </c>
      <c r="Q143" s="19">
        <v>2</v>
      </c>
      <c r="R143" s="19">
        <v>0</v>
      </c>
      <c r="S143" s="19">
        <v>0</v>
      </c>
      <c r="T143" s="24">
        <v>3</v>
      </c>
      <c r="U143" s="23">
        <v>5.5838434956967831E-2</v>
      </c>
      <c r="V143" s="22">
        <v>0</v>
      </c>
      <c r="W143" s="19">
        <v>0</v>
      </c>
      <c r="X143" s="19">
        <v>0</v>
      </c>
      <c r="Y143" s="33">
        <v>0</v>
      </c>
      <c r="Z143" s="21">
        <v>0</v>
      </c>
      <c r="AA143" s="22">
        <v>0</v>
      </c>
      <c r="AB143" s="19">
        <v>0</v>
      </c>
      <c r="AC143" s="19">
        <v>0</v>
      </c>
      <c r="AD143" s="33">
        <v>0</v>
      </c>
      <c r="AE143" s="21">
        <v>0</v>
      </c>
      <c r="AF143" s="22">
        <v>0</v>
      </c>
      <c r="AG143" s="19">
        <v>0</v>
      </c>
      <c r="AH143" s="19">
        <v>0</v>
      </c>
      <c r="AI143" s="33">
        <v>0</v>
      </c>
      <c r="AJ143" s="21">
        <v>0</v>
      </c>
      <c r="AK143" s="20">
        <v>0</v>
      </c>
      <c r="AL143" s="19">
        <v>0</v>
      </c>
      <c r="AM143" s="19">
        <v>0</v>
      </c>
      <c r="AN143" s="19">
        <v>0</v>
      </c>
      <c r="AO143" s="19">
        <v>0</v>
      </c>
      <c r="AP143" s="22">
        <v>0</v>
      </c>
      <c r="AQ143" s="19">
        <v>0</v>
      </c>
      <c r="AR143" s="19">
        <v>0</v>
      </c>
      <c r="AS143" s="33">
        <v>0</v>
      </c>
      <c r="AT143" s="21">
        <v>0</v>
      </c>
      <c r="AU143" s="20">
        <v>0</v>
      </c>
      <c r="AV143" s="19">
        <v>0</v>
      </c>
      <c r="AW143" s="19">
        <v>0</v>
      </c>
      <c r="AX143" s="19">
        <v>0</v>
      </c>
      <c r="AY143" s="19">
        <v>0</v>
      </c>
    </row>
    <row r="144" spans="6:51" x14ac:dyDescent="0.25">
      <c r="F144" s="10"/>
      <c r="G144" s="9"/>
      <c r="H144" s="8"/>
      <c r="I144" s="7" t="s">
        <v>335</v>
      </c>
      <c r="J144" s="22">
        <v>0</v>
      </c>
      <c r="K144" s="19">
        <v>0</v>
      </c>
      <c r="L144" s="19">
        <v>0</v>
      </c>
      <c r="M144" s="33">
        <v>0</v>
      </c>
      <c r="N144" s="21">
        <v>0</v>
      </c>
      <c r="O144" s="22">
        <v>11</v>
      </c>
      <c r="P144" s="19">
        <v>0</v>
      </c>
      <c r="Q144" s="19">
        <v>11</v>
      </c>
      <c r="R144" s="19">
        <v>0</v>
      </c>
      <c r="S144" s="19">
        <v>0</v>
      </c>
      <c r="T144" s="24">
        <v>11</v>
      </c>
      <c r="U144" s="23">
        <v>5.9073925018310547E-2</v>
      </c>
      <c r="V144" s="22">
        <v>0</v>
      </c>
      <c r="W144" s="19">
        <v>0</v>
      </c>
      <c r="X144" s="19">
        <v>0</v>
      </c>
      <c r="Y144" s="33">
        <v>0</v>
      </c>
      <c r="Z144" s="21">
        <v>0</v>
      </c>
      <c r="AA144" s="22">
        <v>0</v>
      </c>
      <c r="AB144" s="19">
        <v>0</v>
      </c>
      <c r="AC144" s="19">
        <v>0</v>
      </c>
      <c r="AD144" s="33">
        <v>0</v>
      </c>
      <c r="AE144" s="21">
        <v>0</v>
      </c>
      <c r="AF144" s="22">
        <v>2</v>
      </c>
      <c r="AG144" s="19">
        <v>0</v>
      </c>
      <c r="AH144" s="19">
        <v>2</v>
      </c>
      <c r="AI144" s="33">
        <v>0</v>
      </c>
      <c r="AJ144" s="21">
        <v>0</v>
      </c>
      <c r="AK144" s="20">
        <v>0</v>
      </c>
      <c r="AL144" s="19">
        <v>0</v>
      </c>
      <c r="AM144" s="19">
        <v>0</v>
      </c>
      <c r="AN144" s="19">
        <v>0</v>
      </c>
      <c r="AO144" s="19">
        <v>0</v>
      </c>
      <c r="AP144" s="22">
        <v>0</v>
      </c>
      <c r="AQ144" s="19">
        <v>0</v>
      </c>
      <c r="AR144" s="19">
        <v>0</v>
      </c>
      <c r="AS144" s="33">
        <v>0</v>
      </c>
      <c r="AT144" s="21">
        <v>0</v>
      </c>
      <c r="AU144" s="20">
        <v>0</v>
      </c>
      <c r="AV144" s="19">
        <v>0</v>
      </c>
      <c r="AW144" s="19">
        <v>0</v>
      </c>
      <c r="AX144" s="19">
        <v>0</v>
      </c>
      <c r="AY144" s="19">
        <v>0</v>
      </c>
    </row>
    <row r="145" spans="6:51" x14ac:dyDescent="0.25">
      <c r="F145" s="10"/>
      <c r="G145" s="9"/>
      <c r="H145" s="8"/>
      <c r="I145" s="7" t="s">
        <v>334</v>
      </c>
      <c r="J145" s="22">
        <v>0</v>
      </c>
      <c r="K145" s="19">
        <v>0</v>
      </c>
      <c r="L145" s="19">
        <v>0</v>
      </c>
      <c r="M145" s="33">
        <v>0</v>
      </c>
      <c r="N145" s="21">
        <v>0</v>
      </c>
      <c r="O145" s="22">
        <v>8</v>
      </c>
      <c r="P145" s="19">
        <v>0</v>
      </c>
      <c r="Q145" s="19">
        <v>8</v>
      </c>
      <c r="R145" s="19">
        <v>0</v>
      </c>
      <c r="S145" s="19">
        <v>0</v>
      </c>
      <c r="T145" s="24">
        <v>8</v>
      </c>
      <c r="U145" s="23">
        <v>0.13866567611694339</v>
      </c>
      <c r="V145" s="22">
        <v>0</v>
      </c>
      <c r="W145" s="19">
        <v>0</v>
      </c>
      <c r="X145" s="19">
        <v>0</v>
      </c>
      <c r="Y145" s="33">
        <v>0</v>
      </c>
      <c r="Z145" s="21">
        <v>0</v>
      </c>
      <c r="AA145" s="22">
        <v>0</v>
      </c>
      <c r="AB145" s="19">
        <v>0</v>
      </c>
      <c r="AC145" s="19">
        <v>0</v>
      </c>
      <c r="AD145" s="33">
        <v>0</v>
      </c>
      <c r="AE145" s="21">
        <v>0</v>
      </c>
      <c r="AF145" s="22">
        <v>0</v>
      </c>
      <c r="AG145" s="19">
        <v>0</v>
      </c>
      <c r="AH145" s="19">
        <v>0</v>
      </c>
      <c r="AI145" s="33">
        <v>0</v>
      </c>
      <c r="AJ145" s="21">
        <v>0</v>
      </c>
      <c r="AK145" s="20">
        <v>0</v>
      </c>
      <c r="AL145" s="19">
        <v>0</v>
      </c>
      <c r="AM145" s="19">
        <v>0</v>
      </c>
      <c r="AN145" s="19">
        <v>0</v>
      </c>
      <c r="AO145" s="19">
        <v>0</v>
      </c>
      <c r="AP145" s="22">
        <v>0</v>
      </c>
      <c r="AQ145" s="19">
        <v>0</v>
      </c>
      <c r="AR145" s="19">
        <v>0</v>
      </c>
      <c r="AS145" s="33">
        <v>0</v>
      </c>
      <c r="AT145" s="21">
        <v>0</v>
      </c>
      <c r="AU145" s="20">
        <v>0</v>
      </c>
      <c r="AV145" s="19">
        <v>0</v>
      </c>
      <c r="AW145" s="19">
        <v>0</v>
      </c>
      <c r="AX145" s="19">
        <v>0</v>
      </c>
      <c r="AY145" s="19">
        <v>0</v>
      </c>
    </row>
    <row r="146" spans="6:51" x14ac:dyDescent="0.25">
      <c r="F146" s="10"/>
      <c r="G146" s="9"/>
      <c r="H146" s="8"/>
      <c r="I146" s="7" t="s">
        <v>333</v>
      </c>
      <c r="J146" s="22">
        <v>0</v>
      </c>
      <c r="K146" s="19">
        <v>0</v>
      </c>
      <c r="L146" s="19">
        <v>0</v>
      </c>
      <c r="M146" s="33">
        <v>0</v>
      </c>
      <c r="N146" s="21">
        <v>0</v>
      </c>
      <c r="O146" s="22">
        <v>18</v>
      </c>
      <c r="P146" s="19">
        <v>0</v>
      </c>
      <c r="Q146" s="19">
        <v>18</v>
      </c>
      <c r="R146" s="19">
        <v>0</v>
      </c>
      <c r="S146" s="19">
        <v>0</v>
      </c>
      <c r="T146" s="24">
        <v>18</v>
      </c>
      <c r="U146" s="23">
        <v>0.2061940794810653</v>
      </c>
      <c r="V146" s="22">
        <v>0</v>
      </c>
      <c r="W146" s="19">
        <v>0</v>
      </c>
      <c r="X146" s="19">
        <v>0</v>
      </c>
      <c r="Y146" s="33">
        <v>0</v>
      </c>
      <c r="Z146" s="21">
        <v>0</v>
      </c>
      <c r="AA146" s="22">
        <v>0</v>
      </c>
      <c r="AB146" s="19">
        <v>0</v>
      </c>
      <c r="AC146" s="19">
        <v>0</v>
      </c>
      <c r="AD146" s="33">
        <v>0</v>
      </c>
      <c r="AE146" s="21">
        <v>0</v>
      </c>
      <c r="AF146" s="22">
        <v>3</v>
      </c>
      <c r="AG146" s="19">
        <v>0</v>
      </c>
      <c r="AH146" s="19">
        <v>3</v>
      </c>
      <c r="AI146" s="33">
        <v>0</v>
      </c>
      <c r="AJ146" s="21">
        <v>0</v>
      </c>
      <c r="AK146" s="20">
        <v>0</v>
      </c>
      <c r="AL146" s="19">
        <v>0</v>
      </c>
      <c r="AM146" s="19">
        <v>0</v>
      </c>
      <c r="AN146" s="19">
        <v>0</v>
      </c>
      <c r="AO146" s="19">
        <v>0</v>
      </c>
      <c r="AP146" s="22">
        <v>0</v>
      </c>
      <c r="AQ146" s="19">
        <v>0</v>
      </c>
      <c r="AR146" s="19">
        <v>0</v>
      </c>
      <c r="AS146" s="33">
        <v>0</v>
      </c>
      <c r="AT146" s="21">
        <v>0</v>
      </c>
      <c r="AU146" s="20">
        <v>0</v>
      </c>
      <c r="AV146" s="19">
        <v>0</v>
      </c>
      <c r="AW146" s="19">
        <v>0</v>
      </c>
      <c r="AX146" s="19">
        <v>0</v>
      </c>
      <c r="AY146" s="19">
        <v>0</v>
      </c>
    </row>
    <row r="147" spans="6:51" x14ac:dyDescent="0.25">
      <c r="F147" s="10"/>
      <c r="G147" s="9"/>
      <c r="H147" s="8"/>
      <c r="I147" s="7" t="s">
        <v>332</v>
      </c>
      <c r="J147" s="22">
        <v>0</v>
      </c>
      <c r="K147" s="19">
        <v>0</v>
      </c>
      <c r="L147" s="19">
        <v>0</v>
      </c>
      <c r="M147" s="33">
        <v>0</v>
      </c>
      <c r="N147" s="21">
        <v>0</v>
      </c>
      <c r="O147" s="22">
        <v>33</v>
      </c>
      <c r="P147" s="19">
        <v>0</v>
      </c>
      <c r="Q147" s="19">
        <v>24</v>
      </c>
      <c r="R147" s="19">
        <v>0</v>
      </c>
      <c r="S147" s="19">
        <v>0</v>
      </c>
      <c r="T147" s="24">
        <v>33</v>
      </c>
      <c r="U147" s="23">
        <v>6.7436269484460354E-2</v>
      </c>
      <c r="V147" s="22">
        <v>0</v>
      </c>
      <c r="W147" s="19">
        <v>0</v>
      </c>
      <c r="X147" s="19">
        <v>0</v>
      </c>
      <c r="Y147" s="33">
        <v>0</v>
      </c>
      <c r="Z147" s="21">
        <v>0</v>
      </c>
      <c r="AA147" s="22">
        <v>0</v>
      </c>
      <c r="AB147" s="19">
        <v>0</v>
      </c>
      <c r="AC147" s="19">
        <v>0</v>
      </c>
      <c r="AD147" s="33">
        <v>0</v>
      </c>
      <c r="AE147" s="21">
        <v>0</v>
      </c>
      <c r="AF147" s="22">
        <v>0</v>
      </c>
      <c r="AG147" s="19">
        <v>0</v>
      </c>
      <c r="AH147" s="19">
        <v>0</v>
      </c>
      <c r="AI147" s="33">
        <v>0</v>
      </c>
      <c r="AJ147" s="21">
        <v>0</v>
      </c>
      <c r="AK147" s="20">
        <v>0</v>
      </c>
      <c r="AL147" s="19">
        <v>0</v>
      </c>
      <c r="AM147" s="19">
        <v>0</v>
      </c>
      <c r="AN147" s="19">
        <v>0</v>
      </c>
      <c r="AO147" s="19">
        <v>0</v>
      </c>
      <c r="AP147" s="22">
        <v>0</v>
      </c>
      <c r="AQ147" s="19">
        <v>0</v>
      </c>
      <c r="AR147" s="19">
        <v>0</v>
      </c>
      <c r="AS147" s="33">
        <v>0</v>
      </c>
      <c r="AT147" s="21">
        <v>0</v>
      </c>
      <c r="AU147" s="20">
        <v>0</v>
      </c>
      <c r="AV147" s="19">
        <v>0</v>
      </c>
      <c r="AW147" s="19">
        <v>0</v>
      </c>
      <c r="AX147" s="19">
        <v>0</v>
      </c>
      <c r="AY147" s="19">
        <v>0</v>
      </c>
    </row>
    <row r="148" spans="6:51" x14ac:dyDescent="0.25">
      <c r="F148" s="10"/>
      <c r="G148" s="9"/>
      <c r="H148" s="8" t="s">
        <v>331</v>
      </c>
      <c r="I148" s="7"/>
      <c r="J148" s="22">
        <v>0</v>
      </c>
      <c r="K148" s="19">
        <v>0</v>
      </c>
      <c r="L148" s="19">
        <v>0</v>
      </c>
      <c r="M148" s="33">
        <v>0</v>
      </c>
      <c r="N148" s="21">
        <v>0</v>
      </c>
      <c r="O148" s="22">
        <v>12</v>
      </c>
      <c r="P148" s="19">
        <v>0</v>
      </c>
      <c r="Q148" s="19">
        <v>0</v>
      </c>
      <c r="R148" s="19">
        <v>0</v>
      </c>
      <c r="S148" s="19">
        <v>0</v>
      </c>
      <c r="T148" s="24">
        <v>12</v>
      </c>
      <c r="U148" s="23">
        <v>5.8088386431336403E-3</v>
      </c>
      <c r="V148" s="22">
        <v>0</v>
      </c>
      <c r="W148" s="19">
        <v>0</v>
      </c>
      <c r="X148" s="19">
        <v>0</v>
      </c>
      <c r="Y148" s="33">
        <v>0</v>
      </c>
      <c r="Z148" s="21">
        <v>0</v>
      </c>
      <c r="AA148" s="22">
        <v>0</v>
      </c>
      <c r="AB148" s="19">
        <v>0</v>
      </c>
      <c r="AC148" s="19">
        <v>0</v>
      </c>
      <c r="AD148" s="33">
        <v>0</v>
      </c>
      <c r="AE148" s="21">
        <v>0</v>
      </c>
      <c r="AF148" s="22">
        <v>1</v>
      </c>
      <c r="AG148" s="19">
        <v>0</v>
      </c>
      <c r="AH148" s="19">
        <v>0</v>
      </c>
      <c r="AI148" s="33">
        <v>0</v>
      </c>
      <c r="AJ148" s="21">
        <v>0</v>
      </c>
      <c r="AK148" s="20">
        <v>0</v>
      </c>
      <c r="AL148" s="19">
        <v>0</v>
      </c>
      <c r="AM148" s="19">
        <v>0</v>
      </c>
      <c r="AN148" s="19">
        <v>0</v>
      </c>
      <c r="AO148" s="19">
        <v>0</v>
      </c>
      <c r="AP148" s="22">
        <v>0</v>
      </c>
      <c r="AQ148" s="19">
        <v>0</v>
      </c>
      <c r="AR148" s="19">
        <v>0</v>
      </c>
      <c r="AS148" s="33">
        <v>0</v>
      </c>
      <c r="AT148" s="21">
        <v>0</v>
      </c>
      <c r="AU148" s="20">
        <v>0</v>
      </c>
      <c r="AV148" s="19">
        <v>0</v>
      </c>
      <c r="AW148" s="19">
        <v>0</v>
      </c>
      <c r="AX148" s="19">
        <v>0</v>
      </c>
      <c r="AY148" s="19">
        <v>0</v>
      </c>
    </row>
    <row r="149" spans="6:51" x14ac:dyDescent="0.25">
      <c r="F149" s="10"/>
      <c r="G149" s="9"/>
      <c r="H149" s="8"/>
      <c r="I149" s="7" t="s">
        <v>330</v>
      </c>
      <c r="J149" s="22">
        <v>0</v>
      </c>
      <c r="K149" s="19">
        <v>0</v>
      </c>
      <c r="L149" s="19">
        <v>0</v>
      </c>
      <c r="M149" s="33">
        <v>0</v>
      </c>
      <c r="N149" s="21">
        <v>0</v>
      </c>
      <c r="O149" s="22">
        <v>1</v>
      </c>
      <c r="P149" s="19">
        <v>0</v>
      </c>
      <c r="Q149" s="19">
        <v>0</v>
      </c>
      <c r="R149" s="19">
        <v>0</v>
      </c>
      <c r="S149" s="19">
        <v>0</v>
      </c>
      <c r="T149" s="24">
        <v>1</v>
      </c>
      <c r="U149" s="23">
        <v>5.0865113735198968E-5</v>
      </c>
      <c r="V149" s="22">
        <v>0</v>
      </c>
      <c r="W149" s="19">
        <v>0</v>
      </c>
      <c r="X149" s="19">
        <v>0</v>
      </c>
      <c r="Y149" s="33">
        <v>0</v>
      </c>
      <c r="Z149" s="21">
        <v>0</v>
      </c>
      <c r="AA149" s="22">
        <v>0</v>
      </c>
      <c r="AB149" s="19">
        <v>0</v>
      </c>
      <c r="AC149" s="19">
        <v>0</v>
      </c>
      <c r="AD149" s="33">
        <v>0</v>
      </c>
      <c r="AE149" s="21">
        <v>0</v>
      </c>
      <c r="AF149" s="22">
        <v>0</v>
      </c>
      <c r="AG149" s="19">
        <v>0</v>
      </c>
      <c r="AH149" s="19">
        <v>0</v>
      </c>
      <c r="AI149" s="33">
        <v>0</v>
      </c>
      <c r="AJ149" s="21">
        <v>0</v>
      </c>
      <c r="AK149" s="20">
        <v>0</v>
      </c>
      <c r="AL149" s="19">
        <v>0</v>
      </c>
      <c r="AM149" s="19">
        <v>0</v>
      </c>
      <c r="AN149" s="19">
        <v>0</v>
      </c>
      <c r="AO149" s="19">
        <v>0</v>
      </c>
      <c r="AP149" s="22">
        <v>0</v>
      </c>
      <c r="AQ149" s="19">
        <v>0</v>
      </c>
      <c r="AR149" s="19">
        <v>0</v>
      </c>
      <c r="AS149" s="33">
        <v>0</v>
      </c>
      <c r="AT149" s="21">
        <v>0</v>
      </c>
      <c r="AU149" s="20">
        <v>0</v>
      </c>
      <c r="AV149" s="19">
        <v>0</v>
      </c>
      <c r="AW149" s="19">
        <v>0</v>
      </c>
      <c r="AX149" s="19">
        <v>0</v>
      </c>
      <c r="AY149" s="19">
        <v>0</v>
      </c>
    </row>
    <row r="150" spans="6:51" x14ac:dyDescent="0.25">
      <c r="F150" s="10"/>
      <c r="G150" s="9"/>
      <c r="H150" s="8" t="s">
        <v>329</v>
      </c>
      <c r="I150" s="7"/>
      <c r="J150" s="22">
        <v>0</v>
      </c>
      <c r="K150" s="19">
        <v>0</v>
      </c>
      <c r="L150" s="19">
        <v>0</v>
      </c>
      <c r="M150" s="33">
        <v>0</v>
      </c>
      <c r="N150" s="21">
        <v>0</v>
      </c>
      <c r="O150" s="22">
        <v>9</v>
      </c>
      <c r="P150" s="19">
        <v>0</v>
      </c>
      <c r="Q150" s="19">
        <v>0</v>
      </c>
      <c r="R150" s="19">
        <v>0</v>
      </c>
      <c r="S150" s="19">
        <v>0</v>
      </c>
      <c r="T150" s="24">
        <v>9</v>
      </c>
      <c r="U150" s="23">
        <v>6.975298747420311E-4</v>
      </c>
      <c r="V150" s="22">
        <v>0</v>
      </c>
      <c r="W150" s="19">
        <v>0</v>
      </c>
      <c r="X150" s="19">
        <v>0</v>
      </c>
      <c r="Y150" s="33">
        <v>0</v>
      </c>
      <c r="Z150" s="21">
        <v>0</v>
      </c>
      <c r="AA150" s="22">
        <v>0</v>
      </c>
      <c r="AB150" s="19">
        <v>0</v>
      </c>
      <c r="AC150" s="19">
        <v>0</v>
      </c>
      <c r="AD150" s="33">
        <v>0</v>
      </c>
      <c r="AE150" s="21">
        <v>0</v>
      </c>
      <c r="AF150" s="22">
        <v>7</v>
      </c>
      <c r="AG150" s="19">
        <v>0</v>
      </c>
      <c r="AH150" s="19">
        <v>0</v>
      </c>
      <c r="AI150" s="33">
        <v>0</v>
      </c>
      <c r="AJ150" s="21">
        <v>0</v>
      </c>
      <c r="AK150" s="20">
        <v>0</v>
      </c>
      <c r="AL150" s="19">
        <v>0</v>
      </c>
      <c r="AM150" s="19">
        <v>0</v>
      </c>
      <c r="AN150" s="19">
        <v>0</v>
      </c>
      <c r="AO150" s="19">
        <v>0</v>
      </c>
      <c r="AP150" s="22">
        <v>0</v>
      </c>
      <c r="AQ150" s="19">
        <v>0</v>
      </c>
      <c r="AR150" s="19">
        <v>0</v>
      </c>
      <c r="AS150" s="33">
        <v>0</v>
      </c>
      <c r="AT150" s="21">
        <v>0</v>
      </c>
      <c r="AU150" s="20">
        <v>0</v>
      </c>
      <c r="AV150" s="19">
        <v>0</v>
      </c>
      <c r="AW150" s="19">
        <v>0</v>
      </c>
      <c r="AX150" s="19">
        <v>0</v>
      </c>
      <c r="AY150" s="19">
        <v>0</v>
      </c>
    </row>
    <row r="151" spans="6:51" x14ac:dyDescent="0.25">
      <c r="F151" s="10"/>
      <c r="G151" s="9"/>
      <c r="H151" s="8"/>
      <c r="I151" s="7" t="s">
        <v>328</v>
      </c>
      <c r="J151" s="22">
        <v>0</v>
      </c>
      <c r="K151" s="19">
        <v>0</v>
      </c>
      <c r="L151" s="19">
        <v>0</v>
      </c>
      <c r="M151" s="33">
        <v>0</v>
      </c>
      <c r="N151" s="21">
        <v>0</v>
      </c>
      <c r="O151" s="22">
        <v>2</v>
      </c>
      <c r="P151" s="19">
        <v>0</v>
      </c>
      <c r="Q151" s="19">
        <v>0</v>
      </c>
      <c r="R151" s="19">
        <v>0</v>
      </c>
      <c r="S151" s="19">
        <v>0</v>
      </c>
      <c r="T151" s="24">
        <v>2</v>
      </c>
      <c r="U151" s="23">
        <v>4.4805929064750671E-5</v>
      </c>
      <c r="V151" s="22">
        <v>0</v>
      </c>
      <c r="W151" s="19">
        <v>0</v>
      </c>
      <c r="X151" s="19">
        <v>0</v>
      </c>
      <c r="Y151" s="33">
        <v>0</v>
      </c>
      <c r="Z151" s="21">
        <v>0</v>
      </c>
      <c r="AA151" s="22">
        <v>0</v>
      </c>
      <c r="AB151" s="19">
        <v>0</v>
      </c>
      <c r="AC151" s="19">
        <v>0</v>
      </c>
      <c r="AD151" s="33">
        <v>0</v>
      </c>
      <c r="AE151" s="21">
        <v>0</v>
      </c>
      <c r="AF151" s="22">
        <v>0</v>
      </c>
      <c r="AG151" s="19">
        <v>0</v>
      </c>
      <c r="AH151" s="19">
        <v>0</v>
      </c>
      <c r="AI151" s="33">
        <v>0</v>
      </c>
      <c r="AJ151" s="21">
        <v>0</v>
      </c>
      <c r="AK151" s="20">
        <v>0</v>
      </c>
      <c r="AL151" s="19">
        <v>0</v>
      </c>
      <c r="AM151" s="19">
        <v>0</v>
      </c>
      <c r="AN151" s="19">
        <v>0</v>
      </c>
      <c r="AO151" s="19">
        <v>0</v>
      </c>
      <c r="AP151" s="22">
        <v>0</v>
      </c>
      <c r="AQ151" s="19">
        <v>0</v>
      </c>
      <c r="AR151" s="19">
        <v>0</v>
      </c>
      <c r="AS151" s="33">
        <v>0</v>
      </c>
      <c r="AT151" s="21">
        <v>0</v>
      </c>
      <c r="AU151" s="20">
        <v>0</v>
      </c>
      <c r="AV151" s="19">
        <v>0</v>
      </c>
      <c r="AW151" s="19">
        <v>0</v>
      </c>
      <c r="AX151" s="19">
        <v>0</v>
      </c>
      <c r="AY151" s="19">
        <v>0</v>
      </c>
    </row>
    <row r="152" spans="6:51" x14ac:dyDescent="0.25">
      <c r="F152" s="10"/>
      <c r="G152" s="9"/>
      <c r="H152" s="8"/>
      <c r="I152" s="7" t="s">
        <v>327</v>
      </c>
      <c r="J152" s="22">
        <v>0</v>
      </c>
      <c r="K152" s="19">
        <v>0</v>
      </c>
      <c r="L152" s="19">
        <v>0</v>
      </c>
      <c r="M152" s="33">
        <v>0</v>
      </c>
      <c r="N152" s="21">
        <v>0</v>
      </c>
      <c r="O152" s="22">
        <v>1</v>
      </c>
      <c r="P152" s="19">
        <v>0</v>
      </c>
      <c r="Q152" s="19">
        <v>0</v>
      </c>
      <c r="R152" s="19">
        <v>0</v>
      </c>
      <c r="S152" s="19">
        <v>0</v>
      </c>
      <c r="T152" s="24">
        <v>1</v>
      </c>
      <c r="U152" s="23">
        <v>5.0864182412624359E-5</v>
      </c>
      <c r="V152" s="22">
        <v>0</v>
      </c>
      <c r="W152" s="19">
        <v>0</v>
      </c>
      <c r="X152" s="19">
        <v>0</v>
      </c>
      <c r="Y152" s="33">
        <v>0</v>
      </c>
      <c r="Z152" s="21">
        <v>0</v>
      </c>
      <c r="AA152" s="22">
        <v>0</v>
      </c>
      <c r="AB152" s="19">
        <v>0</v>
      </c>
      <c r="AC152" s="19">
        <v>0</v>
      </c>
      <c r="AD152" s="33">
        <v>0</v>
      </c>
      <c r="AE152" s="21">
        <v>0</v>
      </c>
      <c r="AF152" s="22">
        <v>0</v>
      </c>
      <c r="AG152" s="19">
        <v>0</v>
      </c>
      <c r="AH152" s="19">
        <v>0</v>
      </c>
      <c r="AI152" s="33">
        <v>0</v>
      </c>
      <c r="AJ152" s="21">
        <v>0</v>
      </c>
      <c r="AK152" s="20">
        <v>0</v>
      </c>
      <c r="AL152" s="19">
        <v>0</v>
      </c>
      <c r="AM152" s="19">
        <v>0</v>
      </c>
      <c r="AN152" s="19">
        <v>0</v>
      </c>
      <c r="AO152" s="19">
        <v>0</v>
      </c>
      <c r="AP152" s="22">
        <v>0</v>
      </c>
      <c r="AQ152" s="19">
        <v>0</v>
      </c>
      <c r="AR152" s="19">
        <v>0</v>
      </c>
      <c r="AS152" s="33">
        <v>0</v>
      </c>
      <c r="AT152" s="21">
        <v>0</v>
      </c>
      <c r="AU152" s="20">
        <v>0</v>
      </c>
      <c r="AV152" s="19">
        <v>0</v>
      </c>
      <c r="AW152" s="19">
        <v>0</v>
      </c>
      <c r="AX152" s="19">
        <v>0</v>
      </c>
      <c r="AY152" s="19">
        <v>0</v>
      </c>
    </row>
    <row r="153" spans="6:51" x14ac:dyDescent="0.25">
      <c r="F153" s="10"/>
      <c r="G153" s="9"/>
      <c r="H153" s="8"/>
      <c r="I153" s="7" t="s">
        <v>326</v>
      </c>
      <c r="J153" s="22">
        <v>0</v>
      </c>
      <c r="K153" s="19">
        <v>0</v>
      </c>
      <c r="L153" s="19">
        <v>0</v>
      </c>
      <c r="M153" s="33">
        <v>0</v>
      </c>
      <c r="N153" s="21">
        <v>0</v>
      </c>
      <c r="O153" s="22">
        <v>1</v>
      </c>
      <c r="P153" s="19">
        <v>0</v>
      </c>
      <c r="Q153" s="19">
        <v>0</v>
      </c>
      <c r="R153" s="19">
        <v>0</v>
      </c>
      <c r="S153" s="19">
        <v>0</v>
      </c>
      <c r="T153" s="24">
        <v>1</v>
      </c>
      <c r="U153" s="23">
        <v>4.7219917178153992E-5</v>
      </c>
      <c r="V153" s="22">
        <v>0</v>
      </c>
      <c r="W153" s="19">
        <v>0</v>
      </c>
      <c r="X153" s="19">
        <v>0</v>
      </c>
      <c r="Y153" s="33">
        <v>0</v>
      </c>
      <c r="Z153" s="21">
        <v>0</v>
      </c>
      <c r="AA153" s="22">
        <v>0</v>
      </c>
      <c r="AB153" s="19">
        <v>0</v>
      </c>
      <c r="AC153" s="19">
        <v>0</v>
      </c>
      <c r="AD153" s="33">
        <v>0</v>
      </c>
      <c r="AE153" s="21">
        <v>0</v>
      </c>
      <c r="AF153" s="22">
        <v>0</v>
      </c>
      <c r="AG153" s="19">
        <v>0</v>
      </c>
      <c r="AH153" s="19">
        <v>0</v>
      </c>
      <c r="AI153" s="33">
        <v>0</v>
      </c>
      <c r="AJ153" s="21">
        <v>0</v>
      </c>
      <c r="AK153" s="20">
        <v>0</v>
      </c>
      <c r="AL153" s="19">
        <v>0</v>
      </c>
      <c r="AM153" s="19">
        <v>0</v>
      </c>
      <c r="AN153" s="19">
        <v>0</v>
      </c>
      <c r="AO153" s="19">
        <v>0</v>
      </c>
      <c r="AP153" s="22">
        <v>0</v>
      </c>
      <c r="AQ153" s="19">
        <v>0</v>
      </c>
      <c r="AR153" s="19">
        <v>0</v>
      </c>
      <c r="AS153" s="33">
        <v>0</v>
      </c>
      <c r="AT153" s="21">
        <v>0</v>
      </c>
      <c r="AU153" s="20">
        <v>0</v>
      </c>
      <c r="AV153" s="19">
        <v>0</v>
      </c>
      <c r="AW153" s="19">
        <v>0</v>
      </c>
      <c r="AX153" s="19">
        <v>0</v>
      </c>
      <c r="AY153" s="19">
        <v>0</v>
      </c>
    </row>
    <row r="154" spans="6:51" x14ac:dyDescent="0.25">
      <c r="F154" s="10"/>
      <c r="G154" s="9"/>
      <c r="H154" s="8"/>
      <c r="I154" s="7" t="s">
        <v>325</v>
      </c>
      <c r="J154" s="22">
        <v>0</v>
      </c>
      <c r="K154" s="19">
        <v>0</v>
      </c>
      <c r="L154" s="19">
        <v>0</v>
      </c>
      <c r="M154" s="33">
        <v>0</v>
      </c>
      <c r="N154" s="21">
        <v>0</v>
      </c>
      <c r="O154" s="22">
        <v>3</v>
      </c>
      <c r="P154" s="19">
        <v>0</v>
      </c>
      <c r="Q154" s="19">
        <v>0</v>
      </c>
      <c r="R154" s="19">
        <v>0</v>
      </c>
      <c r="S154" s="19">
        <v>0</v>
      </c>
      <c r="T154" s="24">
        <v>3</v>
      </c>
      <c r="U154" s="23">
        <v>8.20159912109375E-5</v>
      </c>
      <c r="V154" s="22">
        <v>0</v>
      </c>
      <c r="W154" s="19">
        <v>0</v>
      </c>
      <c r="X154" s="19">
        <v>0</v>
      </c>
      <c r="Y154" s="33">
        <v>0</v>
      </c>
      <c r="Z154" s="21">
        <v>0</v>
      </c>
      <c r="AA154" s="22">
        <v>0</v>
      </c>
      <c r="AB154" s="19">
        <v>0</v>
      </c>
      <c r="AC154" s="19">
        <v>0</v>
      </c>
      <c r="AD154" s="33">
        <v>0</v>
      </c>
      <c r="AE154" s="21">
        <v>0</v>
      </c>
      <c r="AF154" s="22">
        <v>0</v>
      </c>
      <c r="AG154" s="19">
        <v>0</v>
      </c>
      <c r="AH154" s="19">
        <v>0</v>
      </c>
      <c r="AI154" s="33">
        <v>0</v>
      </c>
      <c r="AJ154" s="21">
        <v>0</v>
      </c>
      <c r="AK154" s="20">
        <v>0</v>
      </c>
      <c r="AL154" s="19">
        <v>0</v>
      </c>
      <c r="AM154" s="19">
        <v>0</v>
      </c>
      <c r="AN154" s="19">
        <v>0</v>
      </c>
      <c r="AO154" s="19">
        <v>0</v>
      </c>
      <c r="AP154" s="22">
        <v>0</v>
      </c>
      <c r="AQ154" s="19">
        <v>0</v>
      </c>
      <c r="AR154" s="19">
        <v>0</v>
      </c>
      <c r="AS154" s="33">
        <v>0</v>
      </c>
      <c r="AT154" s="21">
        <v>0</v>
      </c>
      <c r="AU154" s="20">
        <v>0</v>
      </c>
      <c r="AV154" s="19">
        <v>0</v>
      </c>
      <c r="AW154" s="19">
        <v>0</v>
      </c>
      <c r="AX154" s="19">
        <v>0</v>
      </c>
      <c r="AY154" s="19">
        <v>0</v>
      </c>
    </row>
    <row r="155" spans="6:51" x14ac:dyDescent="0.25">
      <c r="F155" s="10"/>
      <c r="G155" s="9"/>
      <c r="H155" s="8"/>
      <c r="I155" s="7" t="s">
        <v>324</v>
      </c>
      <c r="J155" s="22">
        <v>0</v>
      </c>
      <c r="K155" s="19">
        <v>0</v>
      </c>
      <c r="L155" s="19">
        <v>0</v>
      </c>
      <c r="M155" s="33">
        <v>0</v>
      </c>
      <c r="N155" s="21">
        <v>0</v>
      </c>
      <c r="O155" s="22">
        <v>8</v>
      </c>
      <c r="P155" s="19">
        <v>0</v>
      </c>
      <c r="Q155" s="19">
        <v>0</v>
      </c>
      <c r="R155" s="19">
        <v>0</v>
      </c>
      <c r="S155" s="19">
        <v>0</v>
      </c>
      <c r="T155" s="24">
        <v>8</v>
      </c>
      <c r="U155" s="23">
        <v>2.527236938476562E-4</v>
      </c>
      <c r="V155" s="22">
        <v>0</v>
      </c>
      <c r="W155" s="19">
        <v>0</v>
      </c>
      <c r="X155" s="19">
        <v>0</v>
      </c>
      <c r="Y155" s="33">
        <v>0</v>
      </c>
      <c r="Z155" s="21">
        <v>0</v>
      </c>
      <c r="AA155" s="22">
        <v>0</v>
      </c>
      <c r="AB155" s="19">
        <v>0</v>
      </c>
      <c r="AC155" s="19">
        <v>0</v>
      </c>
      <c r="AD155" s="33">
        <v>0</v>
      </c>
      <c r="AE155" s="21">
        <v>0</v>
      </c>
      <c r="AF155" s="22">
        <v>0</v>
      </c>
      <c r="AG155" s="19">
        <v>0</v>
      </c>
      <c r="AH155" s="19">
        <v>0</v>
      </c>
      <c r="AI155" s="33">
        <v>0</v>
      </c>
      <c r="AJ155" s="21">
        <v>0</v>
      </c>
      <c r="AK155" s="20">
        <v>0</v>
      </c>
      <c r="AL155" s="19">
        <v>0</v>
      </c>
      <c r="AM155" s="19">
        <v>0</v>
      </c>
      <c r="AN155" s="19">
        <v>0</v>
      </c>
      <c r="AO155" s="19">
        <v>0</v>
      </c>
      <c r="AP155" s="22">
        <v>0</v>
      </c>
      <c r="AQ155" s="19">
        <v>0</v>
      </c>
      <c r="AR155" s="19">
        <v>0</v>
      </c>
      <c r="AS155" s="33">
        <v>0</v>
      </c>
      <c r="AT155" s="21">
        <v>0</v>
      </c>
      <c r="AU155" s="20">
        <v>0</v>
      </c>
      <c r="AV155" s="19">
        <v>0</v>
      </c>
      <c r="AW155" s="19">
        <v>0</v>
      </c>
      <c r="AX155" s="19">
        <v>0</v>
      </c>
      <c r="AY155" s="19">
        <v>0</v>
      </c>
    </row>
    <row r="156" spans="6:51" x14ac:dyDescent="0.25">
      <c r="F156" s="10"/>
      <c r="G156" s="9"/>
      <c r="H156" s="8"/>
      <c r="I156" s="7" t="s">
        <v>323</v>
      </c>
      <c r="J156" s="22">
        <v>0</v>
      </c>
      <c r="K156" s="19">
        <v>0</v>
      </c>
      <c r="L156" s="19">
        <v>0</v>
      </c>
      <c r="M156" s="33">
        <v>0</v>
      </c>
      <c r="N156" s="21">
        <v>0</v>
      </c>
      <c r="O156" s="22">
        <v>0</v>
      </c>
      <c r="P156" s="19">
        <v>0</v>
      </c>
      <c r="Q156" s="19">
        <v>0</v>
      </c>
      <c r="R156" s="19">
        <v>0</v>
      </c>
      <c r="S156" s="19">
        <v>0</v>
      </c>
      <c r="T156" s="24">
        <v>0</v>
      </c>
      <c r="U156" s="23">
        <v>0</v>
      </c>
      <c r="V156" s="22">
        <v>0</v>
      </c>
      <c r="W156" s="19">
        <v>0</v>
      </c>
      <c r="X156" s="19">
        <v>0</v>
      </c>
      <c r="Y156" s="33">
        <v>0</v>
      </c>
      <c r="Z156" s="21">
        <v>0</v>
      </c>
      <c r="AA156" s="22">
        <v>0</v>
      </c>
      <c r="AB156" s="19">
        <v>0</v>
      </c>
      <c r="AC156" s="19">
        <v>0</v>
      </c>
      <c r="AD156" s="33">
        <v>0</v>
      </c>
      <c r="AE156" s="21">
        <v>0</v>
      </c>
      <c r="AF156" s="22">
        <v>0</v>
      </c>
      <c r="AG156" s="19">
        <v>0</v>
      </c>
      <c r="AH156" s="19">
        <v>0</v>
      </c>
      <c r="AI156" s="33">
        <v>0</v>
      </c>
      <c r="AJ156" s="21">
        <v>0</v>
      </c>
      <c r="AK156" s="20">
        <v>0</v>
      </c>
      <c r="AL156" s="19">
        <v>0</v>
      </c>
      <c r="AM156" s="19">
        <v>0</v>
      </c>
      <c r="AN156" s="19">
        <v>0</v>
      </c>
      <c r="AO156" s="19">
        <v>0</v>
      </c>
      <c r="AP156" s="22">
        <v>0</v>
      </c>
      <c r="AQ156" s="19">
        <v>0</v>
      </c>
      <c r="AR156" s="19">
        <v>0</v>
      </c>
      <c r="AS156" s="33">
        <v>0</v>
      </c>
      <c r="AT156" s="21">
        <v>0</v>
      </c>
      <c r="AU156" s="20">
        <v>0</v>
      </c>
      <c r="AV156" s="19">
        <v>0</v>
      </c>
      <c r="AW156" s="19">
        <v>0</v>
      </c>
      <c r="AX156" s="19">
        <v>0</v>
      </c>
      <c r="AY156" s="19">
        <v>0</v>
      </c>
    </row>
    <row r="157" spans="6:51" x14ac:dyDescent="0.25">
      <c r="F157" s="10"/>
      <c r="G157" s="9"/>
      <c r="H157" s="8"/>
      <c r="I157" s="7" t="s">
        <v>322</v>
      </c>
      <c r="J157" s="22">
        <v>0</v>
      </c>
      <c r="K157" s="19">
        <v>0</v>
      </c>
      <c r="L157" s="19">
        <v>0</v>
      </c>
      <c r="M157" s="33">
        <v>0</v>
      </c>
      <c r="N157" s="21">
        <v>0</v>
      </c>
      <c r="O157" s="22">
        <v>1</v>
      </c>
      <c r="P157" s="19">
        <v>0</v>
      </c>
      <c r="Q157" s="19">
        <v>0</v>
      </c>
      <c r="R157" s="19">
        <v>0</v>
      </c>
      <c r="S157" s="19">
        <v>0</v>
      </c>
      <c r="T157" s="24">
        <v>1</v>
      </c>
      <c r="U157" s="23">
        <v>2.4407170712947849E-5</v>
      </c>
      <c r="V157" s="22">
        <v>0</v>
      </c>
      <c r="W157" s="19">
        <v>0</v>
      </c>
      <c r="X157" s="19">
        <v>0</v>
      </c>
      <c r="Y157" s="33">
        <v>0</v>
      </c>
      <c r="Z157" s="21">
        <v>0</v>
      </c>
      <c r="AA157" s="22">
        <v>0</v>
      </c>
      <c r="AB157" s="19">
        <v>0</v>
      </c>
      <c r="AC157" s="19">
        <v>0</v>
      </c>
      <c r="AD157" s="33">
        <v>0</v>
      </c>
      <c r="AE157" s="21">
        <v>0</v>
      </c>
      <c r="AF157" s="22">
        <v>0</v>
      </c>
      <c r="AG157" s="19">
        <v>0</v>
      </c>
      <c r="AH157" s="19">
        <v>0</v>
      </c>
      <c r="AI157" s="33">
        <v>0</v>
      </c>
      <c r="AJ157" s="21">
        <v>0</v>
      </c>
      <c r="AK157" s="20">
        <v>0</v>
      </c>
      <c r="AL157" s="19">
        <v>0</v>
      </c>
      <c r="AM157" s="19">
        <v>0</v>
      </c>
      <c r="AN157" s="19">
        <v>0</v>
      </c>
      <c r="AO157" s="19">
        <v>0</v>
      </c>
      <c r="AP157" s="22">
        <v>0</v>
      </c>
      <c r="AQ157" s="19">
        <v>0</v>
      </c>
      <c r="AR157" s="19">
        <v>0</v>
      </c>
      <c r="AS157" s="33">
        <v>0</v>
      </c>
      <c r="AT157" s="21">
        <v>0</v>
      </c>
      <c r="AU157" s="20">
        <v>0</v>
      </c>
      <c r="AV157" s="19">
        <v>0</v>
      </c>
      <c r="AW157" s="19">
        <v>0</v>
      </c>
      <c r="AX157" s="19">
        <v>0</v>
      </c>
      <c r="AY157" s="19">
        <v>0</v>
      </c>
    </row>
    <row r="158" spans="6:51" x14ac:dyDescent="0.25">
      <c r="F158" s="10"/>
      <c r="G158" s="9"/>
      <c r="H158" s="8" t="s">
        <v>321</v>
      </c>
      <c r="I158" s="7"/>
      <c r="J158" s="22">
        <v>0</v>
      </c>
      <c r="K158" s="19">
        <v>0</v>
      </c>
      <c r="L158" s="19">
        <v>0</v>
      </c>
      <c r="M158" s="33">
        <v>0</v>
      </c>
      <c r="N158" s="21">
        <v>0</v>
      </c>
      <c r="O158" s="22">
        <v>0</v>
      </c>
      <c r="P158" s="19">
        <v>0</v>
      </c>
      <c r="Q158" s="19">
        <v>0</v>
      </c>
      <c r="R158" s="19">
        <v>0</v>
      </c>
      <c r="S158" s="19">
        <v>0</v>
      </c>
      <c r="T158" s="24">
        <v>0</v>
      </c>
      <c r="U158" s="23">
        <v>0</v>
      </c>
      <c r="V158" s="22">
        <v>0</v>
      </c>
      <c r="W158" s="19">
        <v>0</v>
      </c>
      <c r="X158" s="19">
        <v>0</v>
      </c>
      <c r="Y158" s="33">
        <v>0</v>
      </c>
      <c r="Z158" s="21">
        <v>0</v>
      </c>
      <c r="AA158" s="22">
        <v>0</v>
      </c>
      <c r="AB158" s="19">
        <v>0</v>
      </c>
      <c r="AC158" s="19">
        <v>0</v>
      </c>
      <c r="AD158" s="33">
        <v>0</v>
      </c>
      <c r="AE158" s="21">
        <v>0</v>
      </c>
      <c r="AF158" s="22">
        <v>0</v>
      </c>
      <c r="AG158" s="19">
        <v>0</v>
      </c>
      <c r="AH158" s="19">
        <v>0</v>
      </c>
      <c r="AI158" s="33">
        <v>0</v>
      </c>
      <c r="AJ158" s="21">
        <v>0</v>
      </c>
      <c r="AK158" s="20">
        <v>0</v>
      </c>
      <c r="AL158" s="19">
        <v>0</v>
      </c>
      <c r="AM158" s="19">
        <v>0</v>
      </c>
      <c r="AN158" s="19">
        <v>0</v>
      </c>
      <c r="AO158" s="19">
        <v>0</v>
      </c>
      <c r="AP158" s="22">
        <v>0</v>
      </c>
      <c r="AQ158" s="19">
        <v>0</v>
      </c>
      <c r="AR158" s="19">
        <v>0</v>
      </c>
      <c r="AS158" s="33">
        <v>0</v>
      </c>
      <c r="AT158" s="21">
        <v>0</v>
      </c>
      <c r="AU158" s="20">
        <v>0</v>
      </c>
      <c r="AV158" s="19">
        <v>0</v>
      </c>
      <c r="AW158" s="19">
        <v>0</v>
      </c>
      <c r="AX158" s="19">
        <v>0</v>
      </c>
      <c r="AY158" s="19">
        <v>0</v>
      </c>
    </row>
    <row r="159" spans="6:51" x14ac:dyDescent="0.25">
      <c r="F159" s="10"/>
      <c r="G159" s="9"/>
      <c r="H159" s="8" t="s">
        <v>320</v>
      </c>
      <c r="I159" s="7"/>
      <c r="J159" s="22">
        <v>0</v>
      </c>
      <c r="K159" s="19">
        <v>0</v>
      </c>
      <c r="L159" s="19">
        <v>0</v>
      </c>
      <c r="M159" s="33">
        <v>0</v>
      </c>
      <c r="N159" s="21">
        <v>0</v>
      </c>
      <c r="O159" s="22">
        <v>3</v>
      </c>
      <c r="P159" s="19">
        <v>0</v>
      </c>
      <c r="Q159" s="19">
        <v>0</v>
      </c>
      <c r="R159" s="19">
        <v>0</v>
      </c>
      <c r="S159" s="19">
        <v>0</v>
      </c>
      <c r="T159" s="24">
        <v>3</v>
      </c>
      <c r="U159" s="23">
        <v>2.2857666015625E-2</v>
      </c>
      <c r="V159" s="22">
        <v>0</v>
      </c>
      <c r="W159" s="19">
        <v>0</v>
      </c>
      <c r="X159" s="19">
        <v>0</v>
      </c>
      <c r="Y159" s="33">
        <v>0</v>
      </c>
      <c r="Z159" s="21">
        <v>0</v>
      </c>
      <c r="AA159" s="22">
        <v>0</v>
      </c>
      <c r="AB159" s="19">
        <v>0</v>
      </c>
      <c r="AC159" s="19">
        <v>0</v>
      </c>
      <c r="AD159" s="33">
        <v>0</v>
      </c>
      <c r="AE159" s="21">
        <v>0</v>
      </c>
      <c r="AF159" s="22">
        <v>0</v>
      </c>
      <c r="AG159" s="19">
        <v>0</v>
      </c>
      <c r="AH159" s="19">
        <v>0</v>
      </c>
      <c r="AI159" s="33">
        <v>0</v>
      </c>
      <c r="AJ159" s="21">
        <v>0</v>
      </c>
      <c r="AK159" s="20">
        <v>0</v>
      </c>
      <c r="AL159" s="19">
        <v>0</v>
      </c>
      <c r="AM159" s="19">
        <v>0</v>
      </c>
      <c r="AN159" s="19">
        <v>0</v>
      </c>
      <c r="AO159" s="19">
        <v>0</v>
      </c>
      <c r="AP159" s="22">
        <v>0</v>
      </c>
      <c r="AQ159" s="19">
        <v>0</v>
      </c>
      <c r="AR159" s="19">
        <v>0</v>
      </c>
      <c r="AS159" s="33">
        <v>0</v>
      </c>
      <c r="AT159" s="21">
        <v>0</v>
      </c>
      <c r="AU159" s="20">
        <v>0</v>
      </c>
      <c r="AV159" s="19">
        <v>0</v>
      </c>
      <c r="AW159" s="19">
        <v>0</v>
      </c>
      <c r="AX159" s="19">
        <v>0</v>
      </c>
      <c r="AY159" s="19">
        <v>0</v>
      </c>
    </row>
    <row r="160" spans="6:51" x14ac:dyDescent="0.25">
      <c r="F160" s="10"/>
      <c r="G160" s="9"/>
      <c r="H160" s="8" t="s">
        <v>319</v>
      </c>
      <c r="I160" s="7"/>
      <c r="J160" s="22">
        <v>0</v>
      </c>
      <c r="K160" s="19">
        <v>0</v>
      </c>
      <c r="L160" s="19">
        <v>0</v>
      </c>
      <c r="M160" s="33">
        <v>0</v>
      </c>
      <c r="N160" s="21">
        <v>0</v>
      </c>
      <c r="O160" s="22">
        <v>2</v>
      </c>
      <c r="P160" s="19">
        <v>0</v>
      </c>
      <c r="Q160" s="19">
        <v>0</v>
      </c>
      <c r="R160" s="19">
        <v>0</v>
      </c>
      <c r="S160" s="19">
        <v>0</v>
      </c>
      <c r="T160" s="24">
        <v>2</v>
      </c>
      <c r="U160" s="23">
        <v>7.5817108154296875E-5</v>
      </c>
      <c r="V160" s="22">
        <v>0</v>
      </c>
      <c r="W160" s="19">
        <v>0</v>
      </c>
      <c r="X160" s="19">
        <v>0</v>
      </c>
      <c r="Y160" s="33">
        <v>0</v>
      </c>
      <c r="Z160" s="21">
        <v>0</v>
      </c>
      <c r="AA160" s="22">
        <v>0</v>
      </c>
      <c r="AB160" s="19">
        <v>0</v>
      </c>
      <c r="AC160" s="19">
        <v>0</v>
      </c>
      <c r="AD160" s="33">
        <v>0</v>
      </c>
      <c r="AE160" s="21">
        <v>0</v>
      </c>
      <c r="AF160" s="22">
        <v>3</v>
      </c>
      <c r="AG160" s="19">
        <v>0</v>
      </c>
      <c r="AH160" s="19">
        <v>0</v>
      </c>
      <c r="AI160" s="33">
        <v>0</v>
      </c>
      <c r="AJ160" s="21">
        <v>0</v>
      </c>
      <c r="AK160" s="20">
        <v>0</v>
      </c>
      <c r="AL160" s="19">
        <v>0</v>
      </c>
      <c r="AM160" s="19">
        <v>0</v>
      </c>
      <c r="AN160" s="19">
        <v>0</v>
      </c>
      <c r="AO160" s="19">
        <v>0</v>
      </c>
      <c r="AP160" s="22">
        <v>0</v>
      </c>
      <c r="AQ160" s="19">
        <v>0</v>
      </c>
      <c r="AR160" s="19">
        <v>0</v>
      </c>
      <c r="AS160" s="33">
        <v>0</v>
      </c>
      <c r="AT160" s="21">
        <v>0</v>
      </c>
      <c r="AU160" s="20">
        <v>0</v>
      </c>
      <c r="AV160" s="19">
        <v>0</v>
      </c>
      <c r="AW160" s="19">
        <v>0</v>
      </c>
      <c r="AX160" s="19">
        <v>0</v>
      </c>
      <c r="AY160" s="19">
        <v>0</v>
      </c>
    </row>
    <row r="161" spans="6:51" x14ac:dyDescent="0.25">
      <c r="F161" s="10"/>
      <c r="G161" s="9"/>
      <c r="H161" s="8"/>
      <c r="I161" s="7" t="s">
        <v>318</v>
      </c>
      <c r="J161" s="22">
        <v>0</v>
      </c>
      <c r="K161" s="19">
        <v>0</v>
      </c>
      <c r="L161" s="19">
        <v>0</v>
      </c>
      <c r="M161" s="33">
        <v>0</v>
      </c>
      <c r="N161" s="21">
        <v>0</v>
      </c>
      <c r="O161" s="22">
        <v>0</v>
      </c>
      <c r="P161" s="19">
        <v>0</v>
      </c>
      <c r="Q161" s="19">
        <v>0</v>
      </c>
      <c r="R161" s="19">
        <v>0</v>
      </c>
      <c r="S161" s="19">
        <v>0</v>
      </c>
      <c r="T161" s="24">
        <v>0</v>
      </c>
      <c r="U161" s="23">
        <v>0</v>
      </c>
      <c r="V161" s="22">
        <v>0</v>
      </c>
      <c r="W161" s="19">
        <v>0</v>
      </c>
      <c r="X161" s="19">
        <v>0</v>
      </c>
      <c r="Y161" s="33">
        <v>0</v>
      </c>
      <c r="Z161" s="21">
        <v>0</v>
      </c>
      <c r="AA161" s="22">
        <v>0</v>
      </c>
      <c r="AB161" s="19">
        <v>0</v>
      </c>
      <c r="AC161" s="19">
        <v>0</v>
      </c>
      <c r="AD161" s="33">
        <v>0</v>
      </c>
      <c r="AE161" s="21">
        <v>0</v>
      </c>
      <c r="AF161" s="22">
        <v>0</v>
      </c>
      <c r="AG161" s="19">
        <v>0</v>
      </c>
      <c r="AH161" s="19">
        <v>0</v>
      </c>
      <c r="AI161" s="33">
        <v>0</v>
      </c>
      <c r="AJ161" s="21">
        <v>0</v>
      </c>
      <c r="AK161" s="20">
        <v>0</v>
      </c>
      <c r="AL161" s="19">
        <v>0</v>
      </c>
      <c r="AM161" s="19">
        <v>0</v>
      </c>
      <c r="AN161" s="19">
        <v>0</v>
      </c>
      <c r="AO161" s="19">
        <v>0</v>
      </c>
      <c r="AP161" s="22">
        <v>0</v>
      </c>
      <c r="AQ161" s="19">
        <v>0</v>
      </c>
      <c r="AR161" s="19">
        <v>0</v>
      </c>
      <c r="AS161" s="33">
        <v>0</v>
      </c>
      <c r="AT161" s="21">
        <v>0</v>
      </c>
      <c r="AU161" s="20">
        <v>0</v>
      </c>
      <c r="AV161" s="19">
        <v>0</v>
      </c>
      <c r="AW161" s="19">
        <v>0</v>
      </c>
      <c r="AX161" s="19">
        <v>0</v>
      </c>
      <c r="AY161" s="19">
        <v>0</v>
      </c>
    </row>
    <row r="162" spans="6:51" x14ac:dyDescent="0.25">
      <c r="F162" s="10"/>
      <c r="G162" s="9"/>
      <c r="H162" s="8"/>
      <c r="I162" s="7" t="s">
        <v>317</v>
      </c>
      <c r="J162" s="22">
        <v>0</v>
      </c>
      <c r="K162" s="19">
        <v>0</v>
      </c>
      <c r="L162" s="19">
        <v>0</v>
      </c>
      <c r="M162" s="33">
        <v>0</v>
      </c>
      <c r="N162" s="21">
        <v>0</v>
      </c>
      <c r="O162" s="22">
        <v>0</v>
      </c>
      <c r="P162" s="19">
        <v>0</v>
      </c>
      <c r="Q162" s="19">
        <v>0</v>
      </c>
      <c r="R162" s="19">
        <v>0</v>
      </c>
      <c r="S162" s="19">
        <v>0</v>
      </c>
      <c r="T162" s="24">
        <v>0</v>
      </c>
      <c r="U162" s="23">
        <v>0</v>
      </c>
      <c r="V162" s="22">
        <v>0</v>
      </c>
      <c r="W162" s="19">
        <v>0</v>
      </c>
      <c r="X162" s="19">
        <v>0</v>
      </c>
      <c r="Y162" s="33">
        <v>0</v>
      </c>
      <c r="Z162" s="21">
        <v>0</v>
      </c>
      <c r="AA162" s="22">
        <v>0</v>
      </c>
      <c r="AB162" s="19">
        <v>0</v>
      </c>
      <c r="AC162" s="19">
        <v>0</v>
      </c>
      <c r="AD162" s="33">
        <v>0</v>
      </c>
      <c r="AE162" s="21">
        <v>0</v>
      </c>
      <c r="AF162" s="22">
        <v>0</v>
      </c>
      <c r="AG162" s="19">
        <v>0</v>
      </c>
      <c r="AH162" s="19">
        <v>0</v>
      </c>
      <c r="AI162" s="33">
        <v>0</v>
      </c>
      <c r="AJ162" s="21">
        <v>0</v>
      </c>
      <c r="AK162" s="20">
        <v>0</v>
      </c>
      <c r="AL162" s="19">
        <v>0</v>
      </c>
      <c r="AM162" s="19">
        <v>0</v>
      </c>
      <c r="AN162" s="19">
        <v>0</v>
      </c>
      <c r="AO162" s="19">
        <v>0</v>
      </c>
      <c r="AP162" s="22">
        <v>0</v>
      </c>
      <c r="AQ162" s="19">
        <v>0</v>
      </c>
      <c r="AR162" s="19">
        <v>0</v>
      </c>
      <c r="AS162" s="33">
        <v>0</v>
      </c>
      <c r="AT162" s="21">
        <v>0</v>
      </c>
      <c r="AU162" s="20">
        <v>0</v>
      </c>
      <c r="AV162" s="19">
        <v>0</v>
      </c>
      <c r="AW162" s="19">
        <v>0</v>
      </c>
      <c r="AX162" s="19">
        <v>0</v>
      </c>
      <c r="AY162" s="19">
        <v>0</v>
      </c>
    </row>
    <row r="163" spans="6:51" x14ac:dyDescent="0.25">
      <c r="F163" s="10"/>
      <c r="G163" s="9"/>
      <c r="H163" s="8"/>
      <c r="I163" s="7" t="s">
        <v>316</v>
      </c>
      <c r="J163" s="22">
        <v>0</v>
      </c>
      <c r="K163" s="19">
        <v>0</v>
      </c>
      <c r="L163" s="19">
        <v>0</v>
      </c>
      <c r="M163" s="33">
        <v>0</v>
      </c>
      <c r="N163" s="21">
        <v>0</v>
      </c>
      <c r="O163" s="22">
        <v>2</v>
      </c>
      <c r="P163" s="19">
        <v>0</v>
      </c>
      <c r="Q163" s="19">
        <v>0</v>
      </c>
      <c r="R163" s="19">
        <v>0</v>
      </c>
      <c r="S163" s="19">
        <v>0</v>
      </c>
      <c r="T163" s="24">
        <v>4</v>
      </c>
      <c r="U163" s="23">
        <v>1.130104064941406E-4</v>
      </c>
      <c r="V163" s="22">
        <v>0</v>
      </c>
      <c r="W163" s="19">
        <v>0</v>
      </c>
      <c r="X163" s="19">
        <v>0</v>
      </c>
      <c r="Y163" s="33">
        <v>0</v>
      </c>
      <c r="Z163" s="21">
        <v>0</v>
      </c>
      <c r="AA163" s="22">
        <v>0</v>
      </c>
      <c r="AB163" s="19">
        <v>0</v>
      </c>
      <c r="AC163" s="19">
        <v>0</v>
      </c>
      <c r="AD163" s="33">
        <v>0</v>
      </c>
      <c r="AE163" s="21">
        <v>0</v>
      </c>
      <c r="AF163" s="22">
        <v>0</v>
      </c>
      <c r="AG163" s="19">
        <v>0</v>
      </c>
      <c r="AH163" s="19">
        <v>0</v>
      </c>
      <c r="AI163" s="33">
        <v>0</v>
      </c>
      <c r="AJ163" s="21">
        <v>0</v>
      </c>
      <c r="AK163" s="20">
        <v>0</v>
      </c>
      <c r="AL163" s="19">
        <v>0</v>
      </c>
      <c r="AM163" s="19">
        <v>0</v>
      </c>
      <c r="AN163" s="19">
        <v>0</v>
      </c>
      <c r="AO163" s="19">
        <v>0</v>
      </c>
      <c r="AP163" s="22">
        <v>0</v>
      </c>
      <c r="AQ163" s="19">
        <v>0</v>
      </c>
      <c r="AR163" s="19">
        <v>0</v>
      </c>
      <c r="AS163" s="33">
        <v>0</v>
      </c>
      <c r="AT163" s="21">
        <v>0</v>
      </c>
      <c r="AU163" s="20">
        <v>0</v>
      </c>
      <c r="AV163" s="19">
        <v>0</v>
      </c>
      <c r="AW163" s="19">
        <v>0</v>
      </c>
      <c r="AX163" s="19">
        <v>0</v>
      </c>
      <c r="AY163" s="19">
        <v>0</v>
      </c>
    </row>
    <row r="164" spans="6:51" x14ac:dyDescent="0.25">
      <c r="F164" s="10"/>
      <c r="G164" s="9"/>
      <c r="H164" s="8" t="s">
        <v>315</v>
      </c>
      <c r="I164" s="7"/>
      <c r="J164" s="22">
        <v>0</v>
      </c>
      <c r="K164" s="19">
        <v>0</v>
      </c>
      <c r="L164" s="19">
        <v>0</v>
      </c>
      <c r="M164" s="33">
        <v>0</v>
      </c>
      <c r="N164" s="21">
        <v>0</v>
      </c>
      <c r="O164" s="22">
        <v>0</v>
      </c>
      <c r="P164" s="19">
        <v>0</v>
      </c>
      <c r="Q164" s="19">
        <v>0</v>
      </c>
      <c r="R164" s="19">
        <v>0</v>
      </c>
      <c r="S164" s="19">
        <v>0</v>
      </c>
      <c r="T164" s="24">
        <v>0</v>
      </c>
      <c r="U164" s="23">
        <v>0</v>
      </c>
      <c r="V164" s="22">
        <v>0</v>
      </c>
      <c r="W164" s="19">
        <v>0</v>
      </c>
      <c r="X164" s="19">
        <v>0</v>
      </c>
      <c r="Y164" s="33">
        <v>0</v>
      </c>
      <c r="Z164" s="21">
        <v>0</v>
      </c>
      <c r="AA164" s="22">
        <v>0</v>
      </c>
      <c r="AB164" s="19">
        <v>0</v>
      </c>
      <c r="AC164" s="19">
        <v>0</v>
      </c>
      <c r="AD164" s="33">
        <v>0</v>
      </c>
      <c r="AE164" s="21">
        <v>0</v>
      </c>
      <c r="AF164" s="22">
        <v>1</v>
      </c>
      <c r="AG164" s="19">
        <v>0</v>
      </c>
      <c r="AH164" s="19">
        <v>0</v>
      </c>
      <c r="AI164" s="33">
        <v>0</v>
      </c>
      <c r="AJ164" s="21">
        <v>0</v>
      </c>
      <c r="AK164" s="20">
        <v>0</v>
      </c>
      <c r="AL164" s="19">
        <v>0</v>
      </c>
      <c r="AM164" s="19">
        <v>0</v>
      </c>
      <c r="AN164" s="19">
        <v>0</v>
      </c>
      <c r="AO164" s="19">
        <v>0</v>
      </c>
      <c r="AP164" s="22">
        <v>0</v>
      </c>
      <c r="AQ164" s="19">
        <v>0</v>
      </c>
      <c r="AR164" s="19">
        <v>0</v>
      </c>
      <c r="AS164" s="33">
        <v>0</v>
      </c>
      <c r="AT164" s="21">
        <v>0</v>
      </c>
      <c r="AU164" s="20">
        <v>0</v>
      </c>
      <c r="AV164" s="19">
        <v>0</v>
      </c>
      <c r="AW164" s="19">
        <v>0</v>
      </c>
      <c r="AX164" s="19">
        <v>0</v>
      </c>
      <c r="AY164" s="19">
        <v>0</v>
      </c>
    </row>
    <row r="165" spans="6:51" x14ac:dyDescent="0.25">
      <c r="F165" s="10"/>
      <c r="G165" s="9"/>
      <c r="H165" s="8"/>
      <c r="I165" s="7" t="s">
        <v>314</v>
      </c>
      <c r="J165" s="22">
        <v>0</v>
      </c>
      <c r="K165" s="19">
        <v>0</v>
      </c>
      <c r="L165" s="19">
        <v>0</v>
      </c>
      <c r="M165" s="33">
        <v>0</v>
      </c>
      <c r="N165" s="21">
        <v>0</v>
      </c>
      <c r="O165" s="22">
        <v>4</v>
      </c>
      <c r="P165" s="19">
        <v>0</v>
      </c>
      <c r="Q165" s="19">
        <v>0</v>
      </c>
      <c r="R165" s="19">
        <v>0</v>
      </c>
      <c r="S165" s="19">
        <v>0</v>
      </c>
      <c r="T165" s="24">
        <v>4</v>
      </c>
      <c r="U165" s="23">
        <v>4.2642494663596153E-3</v>
      </c>
      <c r="V165" s="22">
        <v>0</v>
      </c>
      <c r="W165" s="19">
        <v>0</v>
      </c>
      <c r="X165" s="19">
        <v>0</v>
      </c>
      <c r="Y165" s="33">
        <v>0</v>
      </c>
      <c r="Z165" s="21">
        <v>0</v>
      </c>
      <c r="AA165" s="22">
        <v>0</v>
      </c>
      <c r="AB165" s="19">
        <v>0</v>
      </c>
      <c r="AC165" s="19">
        <v>0</v>
      </c>
      <c r="AD165" s="33">
        <v>0</v>
      </c>
      <c r="AE165" s="21">
        <v>0</v>
      </c>
      <c r="AF165" s="22">
        <v>0</v>
      </c>
      <c r="AG165" s="19">
        <v>0</v>
      </c>
      <c r="AH165" s="19">
        <v>0</v>
      </c>
      <c r="AI165" s="33">
        <v>0</v>
      </c>
      <c r="AJ165" s="21">
        <v>0</v>
      </c>
      <c r="AK165" s="20">
        <v>0</v>
      </c>
      <c r="AL165" s="19">
        <v>0</v>
      </c>
      <c r="AM165" s="19">
        <v>0</v>
      </c>
      <c r="AN165" s="19">
        <v>0</v>
      </c>
      <c r="AO165" s="19">
        <v>0</v>
      </c>
      <c r="AP165" s="22">
        <v>0</v>
      </c>
      <c r="AQ165" s="19">
        <v>0</v>
      </c>
      <c r="AR165" s="19">
        <v>0</v>
      </c>
      <c r="AS165" s="33">
        <v>0</v>
      </c>
      <c r="AT165" s="21">
        <v>0</v>
      </c>
      <c r="AU165" s="20">
        <v>0</v>
      </c>
      <c r="AV165" s="19">
        <v>0</v>
      </c>
      <c r="AW165" s="19">
        <v>0</v>
      </c>
      <c r="AX165" s="19">
        <v>0</v>
      </c>
      <c r="AY165" s="19">
        <v>0</v>
      </c>
    </row>
    <row r="166" spans="6:51" x14ac:dyDescent="0.25">
      <c r="F166" s="10"/>
      <c r="G166" s="9"/>
      <c r="H166" s="8" t="s">
        <v>313</v>
      </c>
      <c r="I166" s="7"/>
      <c r="J166" s="22">
        <v>0</v>
      </c>
      <c r="K166" s="19">
        <v>0</v>
      </c>
      <c r="L166" s="19">
        <v>0</v>
      </c>
      <c r="M166" s="33">
        <v>0</v>
      </c>
      <c r="N166" s="21">
        <v>0</v>
      </c>
      <c r="O166" s="22">
        <v>11</v>
      </c>
      <c r="P166" s="19">
        <v>0</v>
      </c>
      <c r="Q166" s="19">
        <v>0</v>
      </c>
      <c r="R166" s="19">
        <v>0</v>
      </c>
      <c r="S166" s="19">
        <v>0</v>
      </c>
      <c r="T166" s="24">
        <v>11</v>
      </c>
      <c r="U166" s="23">
        <v>0.26408879552036518</v>
      </c>
      <c r="V166" s="22">
        <v>0</v>
      </c>
      <c r="W166" s="19">
        <v>0</v>
      </c>
      <c r="X166" s="19">
        <v>0</v>
      </c>
      <c r="Y166" s="33">
        <v>0</v>
      </c>
      <c r="Z166" s="21">
        <v>0</v>
      </c>
      <c r="AA166" s="22">
        <v>0</v>
      </c>
      <c r="AB166" s="19">
        <v>0</v>
      </c>
      <c r="AC166" s="19">
        <v>0</v>
      </c>
      <c r="AD166" s="33">
        <v>0</v>
      </c>
      <c r="AE166" s="21">
        <v>0</v>
      </c>
      <c r="AF166" s="22">
        <v>4</v>
      </c>
      <c r="AG166" s="19">
        <v>0</v>
      </c>
      <c r="AH166" s="19">
        <v>0</v>
      </c>
      <c r="AI166" s="33">
        <v>0</v>
      </c>
      <c r="AJ166" s="21">
        <v>0</v>
      </c>
      <c r="AK166" s="20">
        <v>0</v>
      </c>
      <c r="AL166" s="19">
        <v>0</v>
      </c>
      <c r="AM166" s="19">
        <v>0</v>
      </c>
      <c r="AN166" s="19">
        <v>0</v>
      </c>
      <c r="AO166" s="19">
        <v>0</v>
      </c>
      <c r="AP166" s="22">
        <v>0</v>
      </c>
      <c r="AQ166" s="19">
        <v>0</v>
      </c>
      <c r="AR166" s="19">
        <v>0</v>
      </c>
      <c r="AS166" s="33">
        <v>0</v>
      </c>
      <c r="AT166" s="21">
        <v>0</v>
      </c>
      <c r="AU166" s="20">
        <v>0</v>
      </c>
      <c r="AV166" s="19">
        <v>0</v>
      </c>
      <c r="AW166" s="19">
        <v>0</v>
      </c>
      <c r="AX166" s="19">
        <v>0</v>
      </c>
      <c r="AY166" s="19">
        <v>0</v>
      </c>
    </row>
    <row r="167" spans="6:51" x14ac:dyDescent="0.25">
      <c r="F167" s="10"/>
      <c r="G167" s="9"/>
      <c r="H167" s="8"/>
      <c r="I167" s="7" t="s">
        <v>312</v>
      </c>
      <c r="J167" s="22">
        <v>0</v>
      </c>
      <c r="K167" s="19">
        <v>0</v>
      </c>
      <c r="L167" s="19">
        <v>0</v>
      </c>
      <c r="M167" s="33">
        <v>0</v>
      </c>
      <c r="N167" s="21">
        <v>0</v>
      </c>
      <c r="O167" s="22">
        <v>2</v>
      </c>
      <c r="P167" s="19">
        <v>0</v>
      </c>
      <c r="Q167" s="19">
        <v>0</v>
      </c>
      <c r="R167" s="19">
        <v>0</v>
      </c>
      <c r="S167" s="19">
        <v>0</v>
      </c>
      <c r="T167" s="24">
        <v>2</v>
      </c>
      <c r="U167" s="23">
        <v>8.3178235217928886E-3</v>
      </c>
      <c r="V167" s="22">
        <v>0</v>
      </c>
      <c r="W167" s="19">
        <v>0</v>
      </c>
      <c r="X167" s="19">
        <v>0</v>
      </c>
      <c r="Y167" s="33">
        <v>0</v>
      </c>
      <c r="Z167" s="21">
        <v>0</v>
      </c>
      <c r="AA167" s="22">
        <v>0</v>
      </c>
      <c r="AB167" s="19">
        <v>0</v>
      </c>
      <c r="AC167" s="19">
        <v>0</v>
      </c>
      <c r="AD167" s="33">
        <v>0</v>
      </c>
      <c r="AE167" s="21">
        <v>0</v>
      </c>
      <c r="AF167" s="22">
        <v>0</v>
      </c>
      <c r="AG167" s="19">
        <v>0</v>
      </c>
      <c r="AH167" s="19">
        <v>0</v>
      </c>
      <c r="AI167" s="33">
        <v>0</v>
      </c>
      <c r="AJ167" s="21">
        <v>0</v>
      </c>
      <c r="AK167" s="20">
        <v>0</v>
      </c>
      <c r="AL167" s="19">
        <v>0</v>
      </c>
      <c r="AM167" s="19">
        <v>0</v>
      </c>
      <c r="AN167" s="19">
        <v>0</v>
      </c>
      <c r="AO167" s="19">
        <v>0</v>
      </c>
      <c r="AP167" s="22">
        <v>0</v>
      </c>
      <c r="AQ167" s="19">
        <v>0</v>
      </c>
      <c r="AR167" s="19">
        <v>0</v>
      </c>
      <c r="AS167" s="33">
        <v>0</v>
      </c>
      <c r="AT167" s="21">
        <v>0</v>
      </c>
      <c r="AU167" s="20">
        <v>0</v>
      </c>
      <c r="AV167" s="19">
        <v>0</v>
      </c>
      <c r="AW167" s="19">
        <v>0</v>
      </c>
      <c r="AX167" s="19">
        <v>0</v>
      </c>
      <c r="AY167" s="19">
        <v>0</v>
      </c>
    </row>
    <row r="168" spans="6:51" x14ac:dyDescent="0.25">
      <c r="F168" s="10"/>
      <c r="G168" s="9"/>
      <c r="H168" s="8"/>
      <c r="I168" s="7" t="s">
        <v>311</v>
      </c>
      <c r="J168" s="22">
        <v>0</v>
      </c>
      <c r="K168" s="19">
        <v>0</v>
      </c>
      <c r="L168" s="19">
        <v>0</v>
      </c>
      <c r="M168" s="33">
        <v>0</v>
      </c>
      <c r="N168" s="21">
        <v>0</v>
      </c>
      <c r="O168" s="22">
        <v>2</v>
      </c>
      <c r="P168" s="19">
        <v>0</v>
      </c>
      <c r="Q168" s="19">
        <v>0</v>
      </c>
      <c r="R168" s="19">
        <v>0</v>
      </c>
      <c r="S168" s="19">
        <v>0</v>
      </c>
      <c r="T168" s="24">
        <v>2</v>
      </c>
      <c r="U168" s="23">
        <v>9.9949836730957031E-3</v>
      </c>
      <c r="V168" s="22">
        <v>0</v>
      </c>
      <c r="W168" s="19">
        <v>0</v>
      </c>
      <c r="X168" s="19">
        <v>0</v>
      </c>
      <c r="Y168" s="33">
        <v>0</v>
      </c>
      <c r="Z168" s="21">
        <v>0</v>
      </c>
      <c r="AA168" s="22">
        <v>0</v>
      </c>
      <c r="AB168" s="19">
        <v>0</v>
      </c>
      <c r="AC168" s="19">
        <v>0</v>
      </c>
      <c r="AD168" s="33">
        <v>0</v>
      </c>
      <c r="AE168" s="21">
        <v>0</v>
      </c>
      <c r="AF168" s="22">
        <v>0</v>
      </c>
      <c r="AG168" s="19">
        <v>0</v>
      </c>
      <c r="AH168" s="19">
        <v>0</v>
      </c>
      <c r="AI168" s="33">
        <v>0</v>
      </c>
      <c r="AJ168" s="21">
        <v>0</v>
      </c>
      <c r="AK168" s="20">
        <v>0</v>
      </c>
      <c r="AL168" s="19">
        <v>0</v>
      </c>
      <c r="AM168" s="19">
        <v>0</v>
      </c>
      <c r="AN168" s="19">
        <v>0</v>
      </c>
      <c r="AO168" s="19">
        <v>0</v>
      </c>
      <c r="AP168" s="22">
        <v>0</v>
      </c>
      <c r="AQ168" s="19">
        <v>0</v>
      </c>
      <c r="AR168" s="19">
        <v>0</v>
      </c>
      <c r="AS168" s="33">
        <v>0</v>
      </c>
      <c r="AT168" s="21">
        <v>0</v>
      </c>
      <c r="AU168" s="20">
        <v>0</v>
      </c>
      <c r="AV168" s="19">
        <v>0</v>
      </c>
      <c r="AW168" s="19">
        <v>0</v>
      </c>
      <c r="AX168" s="19">
        <v>0</v>
      </c>
      <c r="AY168" s="19">
        <v>0</v>
      </c>
    </row>
    <row r="169" spans="6:51" x14ac:dyDescent="0.25">
      <c r="F169" s="10"/>
      <c r="G169" s="9"/>
      <c r="H169" s="8"/>
      <c r="I169" s="7" t="s">
        <v>310</v>
      </c>
      <c r="J169" s="22">
        <v>0</v>
      </c>
      <c r="K169" s="19">
        <v>0</v>
      </c>
      <c r="L169" s="19">
        <v>0</v>
      </c>
      <c r="M169" s="33">
        <v>0</v>
      </c>
      <c r="N169" s="21">
        <v>0</v>
      </c>
      <c r="O169" s="22">
        <v>2</v>
      </c>
      <c r="P169" s="19">
        <v>0</v>
      </c>
      <c r="Q169" s="19">
        <v>0</v>
      </c>
      <c r="R169" s="19">
        <v>0</v>
      </c>
      <c r="S169" s="19">
        <v>0</v>
      </c>
      <c r="T169" s="24">
        <v>2</v>
      </c>
      <c r="U169" s="23">
        <v>1.239442825317383E-2</v>
      </c>
      <c r="V169" s="22">
        <v>0</v>
      </c>
      <c r="W169" s="19">
        <v>0</v>
      </c>
      <c r="X169" s="19">
        <v>0</v>
      </c>
      <c r="Y169" s="33">
        <v>0</v>
      </c>
      <c r="Z169" s="21">
        <v>0</v>
      </c>
      <c r="AA169" s="22">
        <v>0</v>
      </c>
      <c r="AB169" s="19">
        <v>0</v>
      </c>
      <c r="AC169" s="19">
        <v>0</v>
      </c>
      <c r="AD169" s="33">
        <v>0</v>
      </c>
      <c r="AE169" s="21">
        <v>0</v>
      </c>
      <c r="AF169" s="22">
        <v>0</v>
      </c>
      <c r="AG169" s="19">
        <v>0</v>
      </c>
      <c r="AH169" s="19">
        <v>0</v>
      </c>
      <c r="AI169" s="33">
        <v>0</v>
      </c>
      <c r="AJ169" s="21">
        <v>0</v>
      </c>
      <c r="AK169" s="20">
        <v>0</v>
      </c>
      <c r="AL169" s="19">
        <v>0</v>
      </c>
      <c r="AM169" s="19">
        <v>0</v>
      </c>
      <c r="AN169" s="19">
        <v>0</v>
      </c>
      <c r="AO169" s="19">
        <v>0</v>
      </c>
      <c r="AP169" s="22">
        <v>0</v>
      </c>
      <c r="AQ169" s="19">
        <v>0</v>
      </c>
      <c r="AR169" s="19">
        <v>0</v>
      </c>
      <c r="AS169" s="33">
        <v>0</v>
      </c>
      <c r="AT169" s="21">
        <v>0</v>
      </c>
      <c r="AU169" s="20">
        <v>0</v>
      </c>
      <c r="AV169" s="19">
        <v>0</v>
      </c>
      <c r="AW169" s="19">
        <v>0</v>
      </c>
      <c r="AX169" s="19">
        <v>0</v>
      </c>
      <c r="AY169" s="19">
        <v>0</v>
      </c>
    </row>
    <row r="170" spans="6:51" x14ac:dyDescent="0.25">
      <c r="F170" s="10"/>
      <c r="G170" s="9"/>
      <c r="H170" s="8"/>
      <c r="I170" s="7" t="s">
        <v>309</v>
      </c>
      <c r="J170" s="22">
        <v>0</v>
      </c>
      <c r="K170" s="19">
        <v>0</v>
      </c>
      <c r="L170" s="19">
        <v>0</v>
      </c>
      <c r="M170" s="33">
        <v>0</v>
      </c>
      <c r="N170" s="21">
        <v>0</v>
      </c>
      <c r="O170" s="22">
        <v>2</v>
      </c>
      <c r="P170" s="19">
        <v>0</v>
      </c>
      <c r="Q170" s="19">
        <v>0</v>
      </c>
      <c r="R170" s="19">
        <v>0</v>
      </c>
      <c r="S170" s="19">
        <v>0</v>
      </c>
      <c r="T170" s="24">
        <v>2</v>
      </c>
      <c r="U170" s="23">
        <v>1.239442825317383E-2</v>
      </c>
      <c r="V170" s="22">
        <v>0</v>
      </c>
      <c r="W170" s="19">
        <v>0</v>
      </c>
      <c r="X170" s="19">
        <v>0</v>
      </c>
      <c r="Y170" s="33">
        <v>0</v>
      </c>
      <c r="Z170" s="21">
        <v>0</v>
      </c>
      <c r="AA170" s="22">
        <v>0</v>
      </c>
      <c r="AB170" s="19">
        <v>0</v>
      </c>
      <c r="AC170" s="19">
        <v>0</v>
      </c>
      <c r="AD170" s="33">
        <v>0</v>
      </c>
      <c r="AE170" s="21">
        <v>0</v>
      </c>
      <c r="AF170" s="22">
        <v>0</v>
      </c>
      <c r="AG170" s="19">
        <v>0</v>
      </c>
      <c r="AH170" s="19">
        <v>0</v>
      </c>
      <c r="AI170" s="33">
        <v>0</v>
      </c>
      <c r="AJ170" s="21">
        <v>0</v>
      </c>
      <c r="AK170" s="20">
        <v>0</v>
      </c>
      <c r="AL170" s="19">
        <v>0</v>
      </c>
      <c r="AM170" s="19">
        <v>0</v>
      </c>
      <c r="AN170" s="19">
        <v>0</v>
      </c>
      <c r="AO170" s="19">
        <v>0</v>
      </c>
      <c r="AP170" s="22">
        <v>0</v>
      </c>
      <c r="AQ170" s="19">
        <v>0</v>
      </c>
      <c r="AR170" s="19">
        <v>0</v>
      </c>
      <c r="AS170" s="33">
        <v>0</v>
      </c>
      <c r="AT170" s="21">
        <v>0</v>
      </c>
      <c r="AU170" s="20">
        <v>0</v>
      </c>
      <c r="AV170" s="19">
        <v>0</v>
      </c>
      <c r="AW170" s="19">
        <v>0</v>
      </c>
      <c r="AX170" s="19">
        <v>0</v>
      </c>
      <c r="AY170" s="19">
        <v>0</v>
      </c>
    </row>
    <row r="171" spans="6:51" x14ac:dyDescent="0.25">
      <c r="F171" s="10"/>
      <c r="G171" s="9" t="s">
        <v>308</v>
      </c>
      <c r="H171" s="8"/>
      <c r="I171" s="7"/>
      <c r="J171" s="22">
        <v>0</v>
      </c>
      <c r="K171" s="19">
        <v>0</v>
      </c>
      <c r="L171" s="19">
        <v>0</v>
      </c>
      <c r="M171" s="33">
        <v>0</v>
      </c>
      <c r="N171" s="21">
        <v>0</v>
      </c>
      <c r="O171" s="22">
        <v>9</v>
      </c>
      <c r="P171" s="19">
        <v>0</v>
      </c>
      <c r="Q171" s="19">
        <v>0</v>
      </c>
      <c r="R171" s="19">
        <v>0</v>
      </c>
      <c r="S171" s="19">
        <v>0</v>
      </c>
      <c r="T171" s="24">
        <v>9</v>
      </c>
      <c r="U171" s="23">
        <v>5.2477549761533737E-3</v>
      </c>
      <c r="V171" s="22">
        <v>0</v>
      </c>
      <c r="W171" s="19">
        <v>0</v>
      </c>
      <c r="X171" s="19">
        <v>0</v>
      </c>
      <c r="Y171" s="33">
        <v>0</v>
      </c>
      <c r="Z171" s="21">
        <v>0</v>
      </c>
      <c r="AA171" s="22">
        <v>0</v>
      </c>
      <c r="AB171" s="19">
        <v>0</v>
      </c>
      <c r="AC171" s="19">
        <v>0</v>
      </c>
      <c r="AD171" s="33">
        <v>0</v>
      </c>
      <c r="AE171" s="21">
        <v>0</v>
      </c>
      <c r="AF171" s="22">
        <v>1</v>
      </c>
      <c r="AG171" s="19">
        <v>0</v>
      </c>
      <c r="AH171" s="19">
        <v>0</v>
      </c>
      <c r="AI171" s="33">
        <v>0</v>
      </c>
      <c r="AJ171" s="21">
        <v>0</v>
      </c>
      <c r="AK171" s="20">
        <v>0</v>
      </c>
      <c r="AL171" s="19">
        <v>0</v>
      </c>
      <c r="AM171" s="19">
        <v>0</v>
      </c>
      <c r="AN171" s="19">
        <v>0</v>
      </c>
      <c r="AO171" s="19">
        <v>0</v>
      </c>
      <c r="AP171" s="22">
        <v>0</v>
      </c>
      <c r="AQ171" s="19">
        <v>0</v>
      </c>
      <c r="AR171" s="19">
        <v>0</v>
      </c>
      <c r="AS171" s="33">
        <v>0</v>
      </c>
      <c r="AT171" s="21">
        <v>0</v>
      </c>
      <c r="AU171" s="20">
        <v>0</v>
      </c>
      <c r="AV171" s="19">
        <v>0</v>
      </c>
      <c r="AW171" s="19">
        <v>0</v>
      </c>
      <c r="AX171" s="19">
        <v>0</v>
      </c>
      <c r="AY171" s="19">
        <v>0</v>
      </c>
    </row>
    <row r="172" spans="6:51" x14ac:dyDescent="0.25">
      <c r="F172" s="10"/>
      <c r="G172" s="9"/>
      <c r="H172" s="8" t="s">
        <v>307</v>
      </c>
      <c r="I172" s="7"/>
      <c r="J172" s="22">
        <v>0</v>
      </c>
      <c r="K172" s="19">
        <v>0</v>
      </c>
      <c r="L172" s="19">
        <v>0</v>
      </c>
      <c r="M172" s="33">
        <v>0</v>
      </c>
      <c r="N172" s="21">
        <v>0</v>
      </c>
      <c r="O172" s="22">
        <v>4</v>
      </c>
      <c r="P172" s="19">
        <v>0</v>
      </c>
      <c r="Q172" s="19">
        <v>0</v>
      </c>
      <c r="R172" s="19">
        <v>0</v>
      </c>
      <c r="S172" s="19">
        <v>0</v>
      </c>
      <c r="T172" s="24">
        <v>4</v>
      </c>
      <c r="U172" s="23">
        <v>2.448249980807304E-2</v>
      </c>
      <c r="V172" s="22">
        <v>0</v>
      </c>
      <c r="W172" s="19">
        <v>0</v>
      </c>
      <c r="X172" s="19">
        <v>0</v>
      </c>
      <c r="Y172" s="33">
        <v>0</v>
      </c>
      <c r="Z172" s="21">
        <v>0</v>
      </c>
      <c r="AA172" s="22">
        <v>0</v>
      </c>
      <c r="AB172" s="19">
        <v>0</v>
      </c>
      <c r="AC172" s="19">
        <v>0</v>
      </c>
      <c r="AD172" s="33">
        <v>0</v>
      </c>
      <c r="AE172" s="21">
        <v>0</v>
      </c>
      <c r="AF172" s="22">
        <v>2</v>
      </c>
      <c r="AG172" s="19">
        <v>0</v>
      </c>
      <c r="AH172" s="19">
        <v>0</v>
      </c>
      <c r="AI172" s="33">
        <v>0</v>
      </c>
      <c r="AJ172" s="21">
        <v>0</v>
      </c>
      <c r="AK172" s="20">
        <v>0</v>
      </c>
      <c r="AL172" s="19">
        <v>0</v>
      </c>
      <c r="AM172" s="19">
        <v>0</v>
      </c>
      <c r="AN172" s="19">
        <v>0</v>
      </c>
      <c r="AO172" s="19">
        <v>0</v>
      </c>
      <c r="AP172" s="22">
        <v>0</v>
      </c>
      <c r="AQ172" s="19">
        <v>0</v>
      </c>
      <c r="AR172" s="19">
        <v>0</v>
      </c>
      <c r="AS172" s="33">
        <v>0</v>
      </c>
      <c r="AT172" s="21">
        <v>0</v>
      </c>
      <c r="AU172" s="20">
        <v>0</v>
      </c>
      <c r="AV172" s="19">
        <v>0</v>
      </c>
      <c r="AW172" s="19">
        <v>0</v>
      </c>
      <c r="AX172" s="19">
        <v>0</v>
      </c>
      <c r="AY172" s="19">
        <v>0</v>
      </c>
    </row>
    <row r="173" spans="6:51" x14ac:dyDescent="0.25">
      <c r="F173" s="10"/>
      <c r="G173" s="9"/>
      <c r="H173" s="8"/>
      <c r="I173" s="7" t="s">
        <v>306</v>
      </c>
      <c r="J173" s="22">
        <v>0</v>
      </c>
      <c r="K173" s="19">
        <v>0</v>
      </c>
      <c r="L173" s="19">
        <v>0</v>
      </c>
      <c r="M173" s="33">
        <v>0</v>
      </c>
      <c r="N173" s="21">
        <v>0</v>
      </c>
      <c r="O173" s="22">
        <v>0</v>
      </c>
      <c r="P173" s="19">
        <v>0</v>
      </c>
      <c r="Q173" s="19">
        <v>0</v>
      </c>
      <c r="R173" s="19">
        <v>0</v>
      </c>
      <c r="S173" s="19">
        <v>0</v>
      </c>
      <c r="T173" s="24">
        <v>0</v>
      </c>
      <c r="U173" s="23">
        <v>0</v>
      </c>
      <c r="V173" s="22">
        <v>0</v>
      </c>
      <c r="W173" s="19">
        <v>0</v>
      </c>
      <c r="X173" s="19">
        <v>0</v>
      </c>
      <c r="Y173" s="33">
        <v>0</v>
      </c>
      <c r="Z173" s="21">
        <v>0</v>
      </c>
      <c r="AA173" s="22">
        <v>0</v>
      </c>
      <c r="AB173" s="19">
        <v>0</v>
      </c>
      <c r="AC173" s="19">
        <v>0</v>
      </c>
      <c r="AD173" s="33">
        <v>0</v>
      </c>
      <c r="AE173" s="21">
        <v>0</v>
      </c>
      <c r="AF173" s="22">
        <v>0</v>
      </c>
      <c r="AG173" s="19">
        <v>0</v>
      </c>
      <c r="AH173" s="19">
        <v>0</v>
      </c>
      <c r="AI173" s="33">
        <v>0</v>
      </c>
      <c r="AJ173" s="21">
        <v>0</v>
      </c>
      <c r="AK173" s="20">
        <v>0</v>
      </c>
      <c r="AL173" s="19">
        <v>0</v>
      </c>
      <c r="AM173" s="19">
        <v>0</v>
      </c>
      <c r="AN173" s="19">
        <v>0</v>
      </c>
      <c r="AO173" s="19">
        <v>0</v>
      </c>
      <c r="AP173" s="22">
        <v>0</v>
      </c>
      <c r="AQ173" s="19">
        <v>0</v>
      </c>
      <c r="AR173" s="19">
        <v>0</v>
      </c>
      <c r="AS173" s="33">
        <v>0</v>
      </c>
      <c r="AT173" s="21">
        <v>0</v>
      </c>
      <c r="AU173" s="20">
        <v>0</v>
      </c>
      <c r="AV173" s="19">
        <v>0</v>
      </c>
      <c r="AW173" s="19">
        <v>0</v>
      </c>
      <c r="AX173" s="19">
        <v>0</v>
      </c>
      <c r="AY173" s="19">
        <v>0</v>
      </c>
    </row>
    <row r="174" spans="6:51" x14ac:dyDescent="0.25">
      <c r="F174" s="10"/>
      <c r="G174" s="9"/>
      <c r="H174" s="8"/>
      <c r="I174" s="7" t="s">
        <v>305</v>
      </c>
      <c r="J174" s="22">
        <v>0</v>
      </c>
      <c r="K174" s="19">
        <v>0</v>
      </c>
      <c r="L174" s="19">
        <v>0</v>
      </c>
      <c r="M174" s="33">
        <v>0</v>
      </c>
      <c r="N174" s="21">
        <v>0</v>
      </c>
      <c r="O174" s="22">
        <v>2</v>
      </c>
      <c r="P174" s="19">
        <v>0</v>
      </c>
      <c r="Q174" s="19">
        <v>0</v>
      </c>
      <c r="R174" s="19">
        <v>0</v>
      </c>
      <c r="S174" s="19">
        <v>0</v>
      </c>
      <c r="T174" s="24">
        <v>4</v>
      </c>
      <c r="U174" s="23">
        <v>1.428728923201561E-3</v>
      </c>
      <c r="V174" s="22">
        <v>0</v>
      </c>
      <c r="W174" s="19">
        <v>0</v>
      </c>
      <c r="X174" s="19">
        <v>0</v>
      </c>
      <c r="Y174" s="33">
        <v>0</v>
      </c>
      <c r="Z174" s="21">
        <v>0</v>
      </c>
      <c r="AA174" s="22">
        <v>0</v>
      </c>
      <c r="AB174" s="19">
        <v>0</v>
      </c>
      <c r="AC174" s="19">
        <v>0</v>
      </c>
      <c r="AD174" s="33">
        <v>0</v>
      </c>
      <c r="AE174" s="21">
        <v>0</v>
      </c>
      <c r="AF174" s="22">
        <v>0</v>
      </c>
      <c r="AG174" s="19">
        <v>0</v>
      </c>
      <c r="AH174" s="19">
        <v>0</v>
      </c>
      <c r="AI174" s="33">
        <v>0</v>
      </c>
      <c r="AJ174" s="21">
        <v>0</v>
      </c>
      <c r="AK174" s="20">
        <v>0</v>
      </c>
      <c r="AL174" s="19">
        <v>0</v>
      </c>
      <c r="AM174" s="19">
        <v>0</v>
      </c>
      <c r="AN174" s="19">
        <v>0</v>
      </c>
      <c r="AO174" s="19">
        <v>0</v>
      </c>
      <c r="AP174" s="22">
        <v>0</v>
      </c>
      <c r="AQ174" s="19">
        <v>0</v>
      </c>
      <c r="AR174" s="19">
        <v>0</v>
      </c>
      <c r="AS174" s="33">
        <v>0</v>
      </c>
      <c r="AT174" s="21">
        <v>0</v>
      </c>
      <c r="AU174" s="20">
        <v>0</v>
      </c>
      <c r="AV174" s="19">
        <v>0</v>
      </c>
      <c r="AW174" s="19">
        <v>0</v>
      </c>
      <c r="AX174" s="19">
        <v>0</v>
      </c>
      <c r="AY174" s="19">
        <v>0</v>
      </c>
    </row>
    <row r="175" spans="6:51" x14ac:dyDescent="0.25">
      <c r="F175" s="10"/>
      <c r="G175" s="9" t="s">
        <v>304</v>
      </c>
      <c r="H175" s="8"/>
      <c r="I175" s="7"/>
      <c r="J175" s="22">
        <v>0</v>
      </c>
      <c r="K175" s="19">
        <v>0</v>
      </c>
      <c r="L175" s="19">
        <v>0</v>
      </c>
      <c r="M175" s="33">
        <v>0</v>
      </c>
      <c r="N175" s="21">
        <v>0</v>
      </c>
      <c r="O175" s="22">
        <v>0</v>
      </c>
      <c r="P175" s="19">
        <v>0</v>
      </c>
      <c r="Q175" s="19">
        <v>0</v>
      </c>
      <c r="R175" s="19">
        <v>0</v>
      </c>
      <c r="S175" s="19">
        <v>0</v>
      </c>
      <c r="T175" s="24">
        <v>0</v>
      </c>
      <c r="U175" s="23">
        <v>0</v>
      </c>
      <c r="V175" s="22">
        <v>0</v>
      </c>
      <c r="W175" s="19">
        <v>0</v>
      </c>
      <c r="X175" s="19">
        <v>0</v>
      </c>
      <c r="Y175" s="33">
        <v>0</v>
      </c>
      <c r="Z175" s="21">
        <v>0</v>
      </c>
      <c r="AA175" s="22">
        <v>0</v>
      </c>
      <c r="AB175" s="19">
        <v>0</v>
      </c>
      <c r="AC175" s="19">
        <v>0</v>
      </c>
      <c r="AD175" s="33">
        <v>0</v>
      </c>
      <c r="AE175" s="21">
        <v>0</v>
      </c>
      <c r="AF175" s="22">
        <v>0</v>
      </c>
      <c r="AG175" s="19">
        <v>0</v>
      </c>
      <c r="AH175" s="19">
        <v>0</v>
      </c>
      <c r="AI175" s="33">
        <v>0</v>
      </c>
      <c r="AJ175" s="21">
        <v>0</v>
      </c>
      <c r="AK175" s="20">
        <v>0</v>
      </c>
      <c r="AL175" s="19">
        <v>0</v>
      </c>
      <c r="AM175" s="19">
        <v>0</v>
      </c>
      <c r="AN175" s="19">
        <v>0</v>
      </c>
      <c r="AO175" s="19">
        <v>0</v>
      </c>
      <c r="AP175" s="22">
        <v>0</v>
      </c>
      <c r="AQ175" s="19">
        <v>0</v>
      </c>
      <c r="AR175" s="19">
        <v>0</v>
      </c>
      <c r="AS175" s="33">
        <v>0</v>
      </c>
      <c r="AT175" s="21">
        <v>0</v>
      </c>
      <c r="AU175" s="20">
        <v>0</v>
      </c>
      <c r="AV175" s="19">
        <v>0</v>
      </c>
      <c r="AW175" s="19">
        <v>0</v>
      </c>
      <c r="AX175" s="19">
        <v>0</v>
      </c>
      <c r="AY175" s="19">
        <v>0</v>
      </c>
    </row>
    <row r="176" spans="6:51" x14ac:dyDescent="0.25">
      <c r="F176" s="10"/>
      <c r="G176" s="9" t="s">
        <v>303</v>
      </c>
      <c r="H176" s="8"/>
      <c r="I176" s="7"/>
      <c r="J176" s="22">
        <v>0</v>
      </c>
      <c r="K176" s="19">
        <v>0</v>
      </c>
      <c r="L176" s="19">
        <v>0</v>
      </c>
      <c r="M176" s="33">
        <v>0</v>
      </c>
      <c r="N176" s="21">
        <v>0</v>
      </c>
      <c r="O176" s="22">
        <v>0</v>
      </c>
      <c r="P176" s="19">
        <v>0</v>
      </c>
      <c r="Q176" s="19">
        <v>0</v>
      </c>
      <c r="R176" s="19">
        <v>0</v>
      </c>
      <c r="S176" s="19">
        <v>0</v>
      </c>
      <c r="T176" s="24">
        <v>0</v>
      </c>
      <c r="U176" s="23">
        <v>0</v>
      </c>
      <c r="V176" s="22">
        <v>0</v>
      </c>
      <c r="W176" s="19">
        <v>0</v>
      </c>
      <c r="X176" s="19">
        <v>0</v>
      </c>
      <c r="Y176" s="33">
        <v>0</v>
      </c>
      <c r="Z176" s="21">
        <v>0</v>
      </c>
      <c r="AA176" s="22">
        <v>0</v>
      </c>
      <c r="AB176" s="19">
        <v>0</v>
      </c>
      <c r="AC176" s="19">
        <v>0</v>
      </c>
      <c r="AD176" s="33">
        <v>0</v>
      </c>
      <c r="AE176" s="21">
        <v>0</v>
      </c>
      <c r="AF176" s="22">
        <v>5</v>
      </c>
      <c r="AG176" s="19">
        <v>0</v>
      </c>
      <c r="AH176" s="19">
        <v>0</v>
      </c>
      <c r="AI176" s="33">
        <v>0</v>
      </c>
      <c r="AJ176" s="21">
        <v>0</v>
      </c>
      <c r="AK176" s="20">
        <v>0</v>
      </c>
      <c r="AL176" s="19">
        <v>0</v>
      </c>
      <c r="AM176" s="19">
        <v>0</v>
      </c>
      <c r="AN176" s="19">
        <v>0</v>
      </c>
      <c r="AO176" s="19">
        <v>0</v>
      </c>
      <c r="AP176" s="22">
        <v>0</v>
      </c>
      <c r="AQ176" s="19">
        <v>0</v>
      </c>
      <c r="AR176" s="19">
        <v>0</v>
      </c>
      <c r="AS176" s="33">
        <v>0</v>
      </c>
      <c r="AT176" s="21">
        <v>0</v>
      </c>
      <c r="AU176" s="20">
        <v>0</v>
      </c>
      <c r="AV176" s="19">
        <v>0</v>
      </c>
      <c r="AW176" s="19">
        <v>0</v>
      </c>
      <c r="AX176" s="19">
        <v>0</v>
      </c>
      <c r="AY176" s="19">
        <v>0</v>
      </c>
    </row>
    <row r="177" spans="6:51" x14ac:dyDescent="0.25">
      <c r="F177" s="10"/>
      <c r="G177" s="9"/>
      <c r="H177" s="8" t="s">
        <v>302</v>
      </c>
      <c r="I177" s="7"/>
      <c r="J177" s="22">
        <v>0</v>
      </c>
      <c r="K177" s="19">
        <v>0</v>
      </c>
      <c r="L177" s="19">
        <v>0</v>
      </c>
      <c r="M177" s="33">
        <v>0</v>
      </c>
      <c r="N177" s="21">
        <v>0</v>
      </c>
      <c r="O177" s="22">
        <v>10</v>
      </c>
      <c r="P177" s="19">
        <v>0</v>
      </c>
      <c r="Q177" s="19">
        <v>0</v>
      </c>
      <c r="R177" s="19">
        <v>0</v>
      </c>
      <c r="S177" s="19">
        <v>0</v>
      </c>
      <c r="T177" s="24">
        <v>319</v>
      </c>
      <c r="U177" s="23">
        <v>0.36016348470002407</v>
      </c>
      <c r="V177" s="22">
        <v>0</v>
      </c>
      <c r="W177" s="19">
        <v>0</v>
      </c>
      <c r="X177" s="19">
        <v>0</v>
      </c>
      <c r="Y177" s="33">
        <v>0</v>
      </c>
      <c r="Z177" s="21">
        <v>0</v>
      </c>
      <c r="AA177" s="22">
        <v>0</v>
      </c>
      <c r="AB177" s="19">
        <v>0</v>
      </c>
      <c r="AC177" s="19">
        <v>0</v>
      </c>
      <c r="AD177" s="33">
        <v>0</v>
      </c>
      <c r="AE177" s="21">
        <v>0</v>
      </c>
      <c r="AF177" s="22">
        <v>0</v>
      </c>
      <c r="AG177" s="19">
        <v>0</v>
      </c>
      <c r="AH177" s="19">
        <v>0</v>
      </c>
      <c r="AI177" s="33">
        <v>0</v>
      </c>
      <c r="AJ177" s="21">
        <v>0</v>
      </c>
      <c r="AK177" s="20">
        <v>0</v>
      </c>
      <c r="AL177" s="19">
        <v>0</v>
      </c>
      <c r="AM177" s="19">
        <v>0</v>
      </c>
      <c r="AN177" s="19">
        <v>0</v>
      </c>
      <c r="AO177" s="19">
        <v>0</v>
      </c>
      <c r="AP177" s="22">
        <v>0</v>
      </c>
      <c r="AQ177" s="19">
        <v>0</v>
      </c>
      <c r="AR177" s="19">
        <v>0</v>
      </c>
      <c r="AS177" s="33">
        <v>0</v>
      </c>
      <c r="AT177" s="21">
        <v>0</v>
      </c>
      <c r="AU177" s="20">
        <v>0</v>
      </c>
      <c r="AV177" s="19">
        <v>0</v>
      </c>
      <c r="AW177" s="19">
        <v>0</v>
      </c>
      <c r="AX177" s="19">
        <v>0</v>
      </c>
      <c r="AY177" s="19">
        <v>0</v>
      </c>
    </row>
    <row r="178" spans="6:51" x14ac:dyDescent="0.25">
      <c r="F178" s="10"/>
      <c r="G178" s="9"/>
      <c r="H178" s="8" t="s">
        <v>301</v>
      </c>
      <c r="I178" s="7"/>
      <c r="J178" s="22">
        <v>0</v>
      </c>
      <c r="K178" s="19">
        <v>0</v>
      </c>
      <c r="L178" s="19">
        <v>0</v>
      </c>
      <c r="M178" s="33">
        <v>0</v>
      </c>
      <c r="N178" s="21">
        <v>0</v>
      </c>
      <c r="O178" s="22">
        <v>1</v>
      </c>
      <c r="P178" s="19">
        <v>0</v>
      </c>
      <c r="Q178" s="19">
        <v>0</v>
      </c>
      <c r="R178" s="19">
        <v>0</v>
      </c>
      <c r="S178" s="19">
        <v>0</v>
      </c>
      <c r="T178" s="24">
        <v>2</v>
      </c>
      <c r="U178" s="23">
        <v>6.580352783203125E-5</v>
      </c>
      <c r="V178" s="22">
        <v>0</v>
      </c>
      <c r="W178" s="19">
        <v>0</v>
      </c>
      <c r="X178" s="19">
        <v>0</v>
      </c>
      <c r="Y178" s="33">
        <v>0</v>
      </c>
      <c r="Z178" s="21">
        <v>0</v>
      </c>
      <c r="AA178" s="22">
        <v>0</v>
      </c>
      <c r="AB178" s="19">
        <v>0</v>
      </c>
      <c r="AC178" s="19">
        <v>0</v>
      </c>
      <c r="AD178" s="33">
        <v>0</v>
      </c>
      <c r="AE178" s="21">
        <v>0</v>
      </c>
      <c r="AF178" s="22">
        <v>0</v>
      </c>
      <c r="AG178" s="19">
        <v>0</v>
      </c>
      <c r="AH178" s="19">
        <v>0</v>
      </c>
      <c r="AI178" s="33">
        <v>0</v>
      </c>
      <c r="AJ178" s="21">
        <v>0</v>
      </c>
      <c r="AK178" s="20">
        <v>0</v>
      </c>
      <c r="AL178" s="19">
        <v>0</v>
      </c>
      <c r="AM178" s="19">
        <v>0</v>
      </c>
      <c r="AN178" s="19">
        <v>0</v>
      </c>
      <c r="AO178" s="19">
        <v>0</v>
      </c>
      <c r="AP178" s="22">
        <v>0</v>
      </c>
      <c r="AQ178" s="19">
        <v>0</v>
      </c>
      <c r="AR178" s="19">
        <v>0</v>
      </c>
      <c r="AS178" s="33">
        <v>0</v>
      </c>
      <c r="AT178" s="21">
        <v>0</v>
      </c>
      <c r="AU178" s="20">
        <v>0</v>
      </c>
      <c r="AV178" s="19">
        <v>0</v>
      </c>
      <c r="AW178" s="19">
        <v>0</v>
      </c>
      <c r="AX178" s="19">
        <v>0</v>
      </c>
      <c r="AY178" s="19">
        <v>0</v>
      </c>
    </row>
    <row r="179" spans="6:51" x14ac:dyDescent="0.25">
      <c r="F179" s="10"/>
      <c r="G179" s="9"/>
      <c r="H179" s="8" t="s">
        <v>300</v>
      </c>
      <c r="I179" s="7"/>
      <c r="J179" s="22">
        <v>0</v>
      </c>
      <c r="K179" s="19">
        <v>0</v>
      </c>
      <c r="L179" s="19">
        <v>0</v>
      </c>
      <c r="M179" s="33">
        <v>0</v>
      </c>
      <c r="N179" s="21">
        <v>0</v>
      </c>
      <c r="O179" s="22">
        <v>1</v>
      </c>
      <c r="P179" s="19">
        <v>0</v>
      </c>
      <c r="Q179" s="19">
        <v>0</v>
      </c>
      <c r="R179" s="19">
        <v>0</v>
      </c>
      <c r="S179" s="19">
        <v>0</v>
      </c>
      <c r="T179" s="24">
        <v>2</v>
      </c>
      <c r="U179" s="23">
        <v>1.058578491210938E-4</v>
      </c>
      <c r="V179" s="22">
        <v>0</v>
      </c>
      <c r="W179" s="19">
        <v>0</v>
      </c>
      <c r="X179" s="19">
        <v>0</v>
      </c>
      <c r="Y179" s="33">
        <v>0</v>
      </c>
      <c r="Z179" s="21">
        <v>0</v>
      </c>
      <c r="AA179" s="22">
        <v>0</v>
      </c>
      <c r="AB179" s="19">
        <v>0</v>
      </c>
      <c r="AC179" s="19">
        <v>0</v>
      </c>
      <c r="AD179" s="33">
        <v>0</v>
      </c>
      <c r="AE179" s="21">
        <v>0</v>
      </c>
      <c r="AF179" s="22">
        <v>0</v>
      </c>
      <c r="AG179" s="19">
        <v>0</v>
      </c>
      <c r="AH179" s="19">
        <v>0</v>
      </c>
      <c r="AI179" s="33">
        <v>0</v>
      </c>
      <c r="AJ179" s="21">
        <v>0</v>
      </c>
      <c r="AK179" s="20">
        <v>0</v>
      </c>
      <c r="AL179" s="19">
        <v>0</v>
      </c>
      <c r="AM179" s="19">
        <v>0</v>
      </c>
      <c r="AN179" s="19">
        <v>0</v>
      </c>
      <c r="AO179" s="19">
        <v>0</v>
      </c>
      <c r="AP179" s="22">
        <v>0</v>
      </c>
      <c r="AQ179" s="19">
        <v>0</v>
      </c>
      <c r="AR179" s="19">
        <v>0</v>
      </c>
      <c r="AS179" s="33">
        <v>0</v>
      </c>
      <c r="AT179" s="21">
        <v>0</v>
      </c>
      <c r="AU179" s="20">
        <v>0</v>
      </c>
      <c r="AV179" s="19">
        <v>0</v>
      </c>
      <c r="AW179" s="19">
        <v>0</v>
      </c>
      <c r="AX179" s="19">
        <v>0</v>
      </c>
      <c r="AY179" s="19">
        <v>0</v>
      </c>
    </row>
    <row r="180" spans="6:51" x14ac:dyDescent="0.25">
      <c r="F180" s="10"/>
      <c r="G180" s="9"/>
      <c r="H180" s="8" t="s">
        <v>299</v>
      </c>
      <c r="I180" s="7"/>
      <c r="J180" s="22">
        <v>0</v>
      </c>
      <c r="K180" s="19">
        <v>0</v>
      </c>
      <c r="L180" s="19">
        <v>0</v>
      </c>
      <c r="M180" s="33">
        <v>0</v>
      </c>
      <c r="N180" s="21">
        <v>0</v>
      </c>
      <c r="O180" s="22">
        <v>1</v>
      </c>
      <c r="P180" s="19">
        <v>0</v>
      </c>
      <c r="Q180" s="19">
        <v>0</v>
      </c>
      <c r="R180" s="19">
        <v>0</v>
      </c>
      <c r="S180" s="19">
        <v>0</v>
      </c>
      <c r="T180" s="24">
        <v>16</v>
      </c>
      <c r="U180" s="23">
        <v>1.1868666857480999E-2</v>
      </c>
      <c r="V180" s="22">
        <v>0</v>
      </c>
      <c r="W180" s="19">
        <v>0</v>
      </c>
      <c r="X180" s="19">
        <v>0</v>
      </c>
      <c r="Y180" s="33">
        <v>0</v>
      </c>
      <c r="Z180" s="21">
        <v>0</v>
      </c>
      <c r="AA180" s="22">
        <v>0</v>
      </c>
      <c r="AB180" s="19">
        <v>0</v>
      </c>
      <c r="AC180" s="19">
        <v>0</v>
      </c>
      <c r="AD180" s="33">
        <v>0</v>
      </c>
      <c r="AE180" s="21">
        <v>0</v>
      </c>
      <c r="AF180" s="22">
        <v>0</v>
      </c>
      <c r="AG180" s="19">
        <v>0</v>
      </c>
      <c r="AH180" s="19">
        <v>0</v>
      </c>
      <c r="AI180" s="33">
        <v>0</v>
      </c>
      <c r="AJ180" s="21">
        <v>0</v>
      </c>
      <c r="AK180" s="20">
        <v>0</v>
      </c>
      <c r="AL180" s="19">
        <v>0</v>
      </c>
      <c r="AM180" s="19">
        <v>0</v>
      </c>
      <c r="AN180" s="19">
        <v>0</v>
      </c>
      <c r="AO180" s="19">
        <v>0</v>
      </c>
      <c r="AP180" s="22">
        <v>0</v>
      </c>
      <c r="AQ180" s="19">
        <v>0</v>
      </c>
      <c r="AR180" s="19">
        <v>0</v>
      </c>
      <c r="AS180" s="33">
        <v>0</v>
      </c>
      <c r="AT180" s="21">
        <v>0</v>
      </c>
      <c r="AU180" s="20">
        <v>0</v>
      </c>
      <c r="AV180" s="19">
        <v>0</v>
      </c>
      <c r="AW180" s="19">
        <v>0</v>
      </c>
      <c r="AX180" s="19">
        <v>0</v>
      </c>
      <c r="AY180" s="19">
        <v>0</v>
      </c>
    </row>
    <row r="181" spans="6:51" x14ac:dyDescent="0.25">
      <c r="F181" s="10"/>
      <c r="G181" s="9"/>
      <c r="H181" s="8" t="s">
        <v>298</v>
      </c>
      <c r="I181" s="7"/>
      <c r="J181" s="22">
        <v>0</v>
      </c>
      <c r="K181" s="19">
        <v>0</v>
      </c>
      <c r="L181" s="19">
        <v>0</v>
      </c>
      <c r="M181" s="33">
        <v>0</v>
      </c>
      <c r="N181" s="21">
        <v>0</v>
      </c>
      <c r="O181" s="22">
        <v>17</v>
      </c>
      <c r="P181" s="19">
        <v>0</v>
      </c>
      <c r="Q181" s="19">
        <v>0</v>
      </c>
      <c r="R181" s="19">
        <v>0</v>
      </c>
      <c r="S181" s="19">
        <v>0</v>
      </c>
      <c r="T181" s="24">
        <v>73</v>
      </c>
      <c r="U181" s="23">
        <v>4.6905433759093278E-2</v>
      </c>
      <c r="V181" s="22">
        <v>0</v>
      </c>
      <c r="W181" s="19">
        <v>0</v>
      </c>
      <c r="X181" s="19">
        <v>0</v>
      </c>
      <c r="Y181" s="33">
        <v>0</v>
      </c>
      <c r="Z181" s="21">
        <v>0</v>
      </c>
      <c r="AA181" s="22">
        <v>0</v>
      </c>
      <c r="AB181" s="19">
        <v>0</v>
      </c>
      <c r="AC181" s="19">
        <v>0</v>
      </c>
      <c r="AD181" s="33">
        <v>0</v>
      </c>
      <c r="AE181" s="21">
        <v>0</v>
      </c>
      <c r="AF181" s="22">
        <v>0</v>
      </c>
      <c r="AG181" s="19">
        <v>0</v>
      </c>
      <c r="AH181" s="19">
        <v>0</v>
      </c>
      <c r="AI181" s="33">
        <v>0</v>
      </c>
      <c r="AJ181" s="21">
        <v>0</v>
      </c>
      <c r="AK181" s="20">
        <v>0</v>
      </c>
      <c r="AL181" s="19">
        <v>0</v>
      </c>
      <c r="AM181" s="19">
        <v>0</v>
      </c>
      <c r="AN181" s="19">
        <v>0</v>
      </c>
      <c r="AO181" s="19">
        <v>0</v>
      </c>
      <c r="AP181" s="22">
        <v>0</v>
      </c>
      <c r="AQ181" s="19">
        <v>0</v>
      </c>
      <c r="AR181" s="19">
        <v>0</v>
      </c>
      <c r="AS181" s="33">
        <v>0</v>
      </c>
      <c r="AT181" s="21">
        <v>0</v>
      </c>
      <c r="AU181" s="20">
        <v>0</v>
      </c>
      <c r="AV181" s="19">
        <v>0</v>
      </c>
      <c r="AW181" s="19">
        <v>0</v>
      </c>
      <c r="AX181" s="19">
        <v>0</v>
      </c>
      <c r="AY181" s="19">
        <v>0</v>
      </c>
    </row>
    <row r="182" spans="6:51" x14ac:dyDescent="0.25">
      <c r="F182" s="10"/>
      <c r="G182" s="9" t="s">
        <v>297</v>
      </c>
      <c r="H182" s="8"/>
      <c r="I182" s="7"/>
      <c r="J182" s="22">
        <v>0</v>
      </c>
      <c r="K182" s="19">
        <v>0</v>
      </c>
      <c r="L182" s="19">
        <v>0</v>
      </c>
      <c r="M182" s="33">
        <v>0</v>
      </c>
      <c r="N182" s="21">
        <v>0</v>
      </c>
      <c r="O182" s="22">
        <v>0</v>
      </c>
      <c r="P182" s="19">
        <v>0</v>
      </c>
      <c r="Q182" s="19">
        <v>0</v>
      </c>
      <c r="R182" s="19">
        <v>0</v>
      </c>
      <c r="S182" s="19">
        <v>0</v>
      </c>
      <c r="T182" s="24">
        <v>0</v>
      </c>
      <c r="U182" s="23">
        <v>0</v>
      </c>
      <c r="V182" s="22">
        <v>0</v>
      </c>
      <c r="W182" s="19">
        <v>0</v>
      </c>
      <c r="X182" s="19">
        <v>0</v>
      </c>
      <c r="Y182" s="33">
        <v>0</v>
      </c>
      <c r="Z182" s="21">
        <v>0</v>
      </c>
      <c r="AA182" s="22">
        <v>0</v>
      </c>
      <c r="AB182" s="19">
        <v>0</v>
      </c>
      <c r="AC182" s="19">
        <v>0</v>
      </c>
      <c r="AD182" s="33">
        <v>0</v>
      </c>
      <c r="AE182" s="21">
        <v>0</v>
      </c>
      <c r="AF182" s="22">
        <v>0</v>
      </c>
      <c r="AG182" s="19">
        <v>0</v>
      </c>
      <c r="AH182" s="19">
        <v>0</v>
      </c>
      <c r="AI182" s="33">
        <v>0</v>
      </c>
      <c r="AJ182" s="21">
        <v>0</v>
      </c>
      <c r="AK182" s="20">
        <v>0</v>
      </c>
      <c r="AL182" s="19">
        <v>0</v>
      </c>
      <c r="AM182" s="19">
        <v>0</v>
      </c>
      <c r="AN182" s="19">
        <v>0</v>
      </c>
      <c r="AO182" s="19">
        <v>0</v>
      </c>
      <c r="AP182" s="22">
        <v>0</v>
      </c>
      <c r="AQ182" s="19">
        <v>0</v>
      </c>
      <c r="AR182" s="19">
        <v>0</v>
      </c>
      <c r="AS182" s="33">
        <v>0</v>
      </c>
      <c r="AT182" s="21">
        <v>0</v>
      </c>
      <c r="AU182" s="20">
        <v>0</v>
      </c>
      <c r="AV182" s="19">
        <v>0</v>
      </c>
      <c r="AW182" s="19">
        <v>0</v>
      </c>
      <c r="AX182" s="19">
        <v>0</v>
      </c>
      <c r="AY182" s="19">
        <v>0</v>
      </c>
    </row>
    <row r="183" spans="6:51" x14ac:dyDescent="0.25">
      <c r="F183" s="10"/>
      <c r="G183" s="9" t="s">
        <v>296</v>
      </c>
      <c r="H183" s="8"/>
      <c r="I183" s="7"/>
      <c r="J183" s="22">
        <v>0</v>
      </c>
      <c r="K183" s="19">
        <v>0</v>
      </c>
      <c r="L183" s="19">
        <v>0</v>
      </c>
      <c r="M183" s="33">
        <v>0</v>
      </c>
      <c r="N183" s="21">
        <v>0</v>
      </c>
      <c r="O183" s="22">
        <v>0</v>
      </c>
      <c r="P183" s="19">
        <v>0</v>
      </c>
      <c r="Q183" s="19">
        <v>0</v>
      </c>
      <c r="R183" s="19">
        <v>0</v>
      </c>
      <c r="S183" s="19">
        <v>0</v>
      </c>
      <c r="T183" s="24">
        <v>0</v>
      </c>
      <c r="U183" s="23">
        <v>0</v>
      </c>
      <c r="V183" s="22">
        <v>0</v>
      </c>
      <c r="W183" s="19">
        <v>0</v>
      </c>
      <c r="X183" s="19">
        <v>0</v>
      </c>
      <c r="Y183" s="33">
        <v>0</v>
      </c>
      <c r="Z183" s="21">
        <v>0</v>
      </c>
      <c r="AA183" s="22">
        <v>0</v>
      </c>
      <c r="AB183" s="19">
        <v>0</v>
      </c>
      <c r="AC183" s="19">
        <v>0</v>
      </c>
      <c r="AD183" s="33">
        <v>0</v>
      </c>
      <c r="AE183" s="21">
        <v>0</v>
      </c>
      <c r="AF183" s="22">
        <v>0</v>
      </c>
      <c r="AG183" s="19">
        <v>0</v>
      </c>
      <c r="AH183" s="19">
        <v>0</v>
      </c>
      <c r="AI183" s="33">
        <v>0</v>
      </c>
      <c r="AJ183" s="21">
        <v>0</v>
      </c>
      <c r="AK183" s="20">
        <v>0</v>
      </c>
      <c r="AL183" s="19">
        <v>0</v>
      </c>
      <c r="AM183" s="19">
        <v>0</v>
      </c>
      <c r="AN183" s="19">
        <v>0</v>
      </c>
      <c r="AO183" s="19">
        <v>0</v>
      </c>
      <c r="AP183" s="22">
        <v>0</v>
      </c>
      <c r="AQ183" s="19">
        <v>0</v>
      </c>
      <c r="AR183" s="19">
        <v>0</v>
      </c>
      <c r="AS183" s="33">
        <v>0</v>
      </c>
      <c r="AT183" s="21">
        <v>0</v>
      </c>
      <c r="AU183" s="20">
        <v>0</v>
      </c>
      <c r="AV183" s="19">
        <v>0</v>
      </c>
      <c r="AW183" s="19">
        <v>0</v>
      </c>
      <c r="AX183" s="19">
        <v>0</v>
      </c>
      <c r="AY183" s="19">
        <v>0</v>
      </c>
    </row>
  </sheetData>
  <conditionalFormatting sqref="K5:M5">
    <cfRule type="cellIs" dxfId="1436" priority="72" operator="greaterThan">
      <formula>0</formula>
    </cfRule>
  </conditionalFormatting>
  <conditionalFormatting sqref="N5">
    <cfRule type="cellIs" dxfId="1435" priority="71" operator="greaterThan">
      <formula>0</formula>
    </cfRule>
  </conditionalFormatting>
  <conditionalFormatting sqref="J5">
    <cfRule type="cellIs" dxfId="1434" priority="70" operator="greaterThan">
      <formula>0</formula>
    </cfRule>
  </conditionalFormatting>
  <conditionalFormatting sqref="P5:R5">
    <cfRule type="cellIs" dxfId="1433" priority="69" operator="greaterThan">
      <formula>0</formula>
    </cfRule>
  </conditionalFormatting>
  <conditionalFormatting sqref="W5:Y5">
    <cfRule type="cellIs" dxfId="1432" priority="68" operator="greaterThan">
      <formula>0</formula>
    </cfRule>
  </conditionalFormatting>
  <conditionalFormatting sqref="AB5:AD5">
    <cfRule type="cellIs" dxfId="1431" priority="67" operator="greaterThan">
      <formula>0</formula>
    </cfRule>
  </conditionalFormatting>
  <conditionalFormatting sqref="S5">
    <cfRule type="cellIs" dxfId="1430" priority="66" operator="greaterThan">
      <formula>0</formula>
    </cfRule>
  </conditionalFormatting>
  <conditionalFormatting sqref="Z5">
    <cfRule type="cellIs" dxfId="1429" priority="65" operator="greaterThan">
      <formula>0</formula>
    </cfRule>
  </conditionalFormatting>
  <conditionalFormatting sqref="AE5">
    <cfRule type="cellIs" dxfId="1428" priority="64" operator="greaterThan">
      <formula>0</formula>
    </cfRule>
  </conditionalFormatting>
  <conditionalFormatting sqref="O5">
    <cfRule type="cellIs" dxfId="1427" priority="63" operator="greaterThan">
      <formula>0</formula>
    </cfRule>
  </conditionalFormatting>
  <conditionalFormatting sqref="V5">
    <cfRule type="cellIs" dxfId="1426" priority="62" operator="greaterThan">
      <formula>0</formula>
    </cfRule>
  </conditionalFormatting>
  <conditionalFormatting sqref="AA5">
    <cfRule type="cellIs" dxfId="1425" priority="61" operator="greaterThan">
      <formula>0</formula>
    </cfRule>
  </conditionalFormatting>
  <conditionalFormatting sqref="AG5:AI5">
    <cfRule type="cellIs" dxfId="1424" priority="60" operator="greaterThan">
      <formula>0</formula>
    </cfRule>
  </conditionalFormatting>
  <conditionalFormatting sqref="AL5:AN5">
    <cfRule type="cellIs" dxfId="1423" priority="59" operator="greaterThan">
      <formula>0</formula>
    </cfRule>
  </conditionalFormatting>
  <conditionalFormatting sqref="AJ5">
    <cfRule type="cellIs" dxfId="1422" priority="58" operator="greaterThan">
      <formula>0</formula>
    </cfRule>
  </conditionalFormatting>
  <conditionalFormatting sqref="AO5">
    <cfRule type="cellIs" dxfId="1421" priority="57" operator="greaterThan">
      <formula>0</formula>
    </cfRule>
  </conditionalFormatting>
  <conditionalFormatting sqref="AF5">
    <cfRule type="cellIs" dxfId="1420" priority="56" operator="greaterThan">
      <formula>0</formula>
    </cfRule>
  </conditionalFormatting>
  <conditionalFormatting sqref="AK5">
    <cfRule type="cellIs" dxfId="1419" priority="55" operator="greaterThan">
      <formula>0</formula>
    </cfRule>
  </conditionalFormatting>
  <conditionalFormatting sqref="K6:M25">
    <cfRule type="cellIs" dxfId="1418" priority="54" operator="greaterThan">
      <formula>0</formula>
    </cfRule>
  </conditionalFormatting>
  <conditionalFormatting sqref="N6:N25">
    <cfRule type="cellIs" dxfId="1417" priority="53" operator="greaterThan">
      <formula>0</formula>
    </cfRule>
  </conditionalFormatting>
  <conditionalFormatting sqref="J6:J25">
    <cfRule type="cellIs" dxfId="1416" priority="52" operator="greaterThan">
      <formula>0</formula>
    </cfRule>
  </conditionalFormatting>
  <conditionalFormatting sqref="P6:R25">
    <cfRule type="cellIs" dxfId="1415" priority="51" operator="greaterThan">
      <formula>0</formula>
    </cfRule>
  </conditionalFormatting>
  <conditionalFormatting sqref="W6:Y25">
    <cfRule type="cellIs" dxfId="1414" priority="50" operator="greaterThan">
      <formula>0</formula>
    </cfRule>
  </conditionalFormatting>
  <conditionalFormatting sqref="AB6:AD25">
    <cfRule type="cellIs" dxfId="1413" priority="49" operator="greaterThan">
      <formula>0</formula>
    </cfRule>
  </conditionalFormatting>
  <conditionalFormatting sqref="S6:S25">
    <cfRule type="cellIs" dxfId="1412" priority="48" operator="greaterThan">
      <formula>0</formula>
    </cfRule>
  </conditionalFormatting>
  <conditionalFormatting sqref="Z6:Z25">
    <cfRule type="cellIs" dxfId="1411" priority="47" operator="greaterThan">
      <formula>0</formula>
    </cfRule>
  </conditionalFormatting>
  <conditionalFormatting sqref="AE6:AE25">
    <cfRule type="cellIs" dxfId="1410" priority="46" operator="greaterThan">
      <formula>0</formula>
    </cfRule>
  </conditionalFormatting>
  <conditionalFormatting sqref="O6:O25">
    <cfRule type="cellIs" dxfId="1409" priority="45" operator="greaterThan">
      <formula>0</formula>
    </cfRule>
  </conditionalFormatting>
  <conditionalFormatting sqref="V6:V25">
    <cfRule type="cellIs" dxfId="1408" priority="44" operator="greaterThan">
      <formula>0</formula>
    </cfRule>
  </conditionalFormatting>
  <conditionalFormatting sqref="AA6:AA25">
    <cfRule type="cellIs" dxfId="1407" priority="43" operator="greaterThan">
      <formula>0</formula>
    </cfRule>
  </conditionalFormatting>
  <conditionalFormatting sqref="AG6:AI25">
    <cfRule type="cellIs" dxfId="1406" priority="42" operator="greaterThan">
      <formula>0</formula>
    </cfRule>
  </conditionalFormatting>
  <conditionalFormatting sqref="AL6:AN25">
    <cfRule type="cellIs" dxfId="1405" priority="41" operator="greaterThan">
      <formula>0</formula>
    </cfRule>
  </conditionalFormatting>
  <conditionalFormatting sqref="AJ6:AJ25">
    <cfRule type="cellIs" dxfId="1404" priority="40" operator="greaterThan">
      <formula>0</formula>
    </cfRule>
  </conditionalFormatting>
  <conditionalFormatting sqref="AO6:AO25">
    <cfRule type="cellIs" dxfId="1403" priority="39" operator="greaterThan">
      <formula>0</formula>
    </cfRule>
  </conditionalFormatting>
  <conditionalFormatting sqref="AF6:AF25">
    <cfRule type="cellIs" dxfId="1402" priority="38" operator="greaterThan">
      <formula>0</formula>
    </cfRule>
  </conditionalFormatting>
  <conditionalFormatting sqref="AK6:AK25">
    <cfRule type="cellIs" dxfId="1401" priority="37" operator="greaterThan">
      <formula>0</formula>
    </cfRule>
  </conditionalFormatting>
  <conditionalFormatting sqref="AQ5:AS5">
    <cfRule type="cellIs" dxfId="1400" priority="36" operator="greaterThan">
      <formula>0</formula>
    </cfRule>
  </conditionalFormatting>
  <conditionalFormatting sqref="AV5:AX5">
    <cfRule type="cellIs" dxfId="1399" priority="35" operator="greaterThan">
      <formula>0</formula>
    </cfRule>
  </conditionalFormatting>
  <conditionalFormatting sqref="AT5">
    <cfRule type="cellIs" dxfId="1398" priority="34" operator="greaterThan">
      <formula>0</formula>
    </cfRule>
  </conditionalFormatting>
  <conditionalFormatting sqref="AY5">
    <cfRule type="cellIs" dxfId="1397" priority="33" operator="greaterThan">
      <formula>0</formula>
    </cfRule>
  </conditionalFormatting>
  <conditionalFormatting sqref="AP5">
    <cfRule type="cellIs" dxfId="1396" priority="32" operator="greaterThan">
      <formula>0</formula>
    </cfRule>
  </conditionalFormatting>
  <conditionalFormatting sqref="AU5">
    <cfRule type="cellIs" dxfId="1395" priority="31" operator="greaterThan">
      <formula>0</formula>
    </cfRule>
  </conditionalFormatting>
  <conditionalFormatting sqref="AQ6:AS25">
    <cfRule type="cellIs" dxfId="1394" priority="30" operator="greaterThan">
      <formula>0</formula>
    </cfRule>
  </conditionalFormatting>
  <conditionalFormatting sqref="AV6:AX25">
    <cfRule type="cellIs" dxfId="1393" priority="29" operator="greaterThan">
      <formula>0</formula>
    </cfRule>
  </conditionalFormatting>
  <conditionalFormatting sqref="AT6:AT25">
    <cfRule type="cellIs" dxfId="1392" priority="28" operator="greaterThan">
      <formula>0</formula>
    </cfRule>
  </conditionalFormatting>
  <conditionalFormatting sqref="AY6:AY25">
    <cfRule type="cellIs" dxfId="1391" priority="27" operator="greaterThan">
      <formula>0</formula>
    </cfRule>
  </conditionalFormatting>
  <conditionalFormatting sqref="AP6:AP25">
    <cfRule type="cellIs" dxfId="1390" priority="26" operator="greaterThan">
      <formula>0</formula>
    </cfRule>
  </conditionalFormatting>
  <conditionalFormatting sqref="AU6:AU25">
    <cfRule type="cellIs" dxfId="1389" priority="25" operator="greaterThan">
      <formula>0</formula>
    </cfRule>
  </conditionalFormatting>
  <conditionalFormatting sqref="K26:M183">
    <cfRule type="cellIs" dxfId="1388" priority="24" operator="greaterThan">
      <formula>0</formula>
    </cfRule>
  </conditionalFormatting>
  <conditionalFormatting sqref="N26:N183">
    <cfRule type="cellIs" dxfId="1387" priority="23" operator="greaterThan">
      <formula>0</formula>
    </cfRule>
  </conditionalFormatting>
  <conditionalFormatting sqref="J26:J183">
    <cfRule type="cellIs" dxfId="1386" priority="22" operator="greaterThan">
      <formula>0</formula>
    </cfRule>
  </conditionalFormatting>
  <conditionalFormatting sqref="P26:R183">
    <cfRule type="cellIs" dxfId="1385" priority="21" operator="greaterThan">
      <formula>0</formula>
    </cfRule>
  </conditionalFormatting>
  <conditionalFormatting sqref="W26:Y183">
    <cfRule type="cellIs" dxfId="1384" priority="20" operator="greaterThan">
      <formula>0</formula>
    </cfRule>
  </conditionalFormatting>
  <conditionalFormatting sqref="AB26:AD183">
    <cfRule type="cellIs" dxfId="1383" priority="19" operator="greaterThan">
      <formula>0</formula>
    </cfRule>
  </conditionalFormatting>
  <conditionalFormatting sqref="S26:S183">
    <cfRule type="cellIs" dxfId="1382" priority="18" operator="greaterThan">
      <formula>0</formula>
    </cfRule>
  </conditionalFormatting>
  <conditionalFormatting sqref="Z26:Z183">
    <cfRule type="cellIs" dxfId="1381" priority="17" operator="greaterThan">
      <formula>0</formula>
    </cfRule>
  </conditionalFormatting>
  <conditionalFormatting sqref="AE26:AE183">
    <cfRule type="cellIs" dxfId="1380" priority="16" operator="greaterThan">
      <formula>0</formula>
    </cfRule>
  </conditionalFormatting>
  <conditionalFormatting sqref="O26:O183">
    <cfRule type="cellIs" dxfId="1379" priority="15" operator="greaterThan">
      <formula>0</formula>
    </cfRule>
  </conditionalFormatting>
  <conditionalFormatting sqref="V26:V183">
    <cfRule type="cellIs" dxfId="1378" priority="14" operator="greaterThan">
      <formula>0</formula>
    </cfRule>
  </conditionalFormatting>
  <conditionalFormatting sqref="AA26:AA183">
    <cfRule type="cellIs" dxfId="1377" priority="13" operator="greaterThan">
      <formula>0</formula>
    </cfRule>
  </conditionalFormatting>
  <conditionalFormatting sqref="AG26:AI183">
    <cfRule type="cellIs" dxfId="1376" priority="12" operator="greaterThan">
      <formula>0</formula>
    </cfRule>
  </conditionalFormatting>
  <conditionalFormatting sqref="AL26:AN183">
    <cfRule type="cellIs" dxfId="1375" priority="11" operator="greaterThan">
      <formula>0</formula>
    </cfRule>
  </conditionalFormatting>
  <conditionalFormatting sqref="AJ26:AJ183">
    <cfRule type="cellIs" dxfId="1374" priority="10" operator="greaterThan">
      <formula>0</formula>
    </cfRule>
  </conditionalFormatting>
  <conditionalFormatting sqref="AO26:AO183">
    <cfRule type="cellIs" dxfId="1373" priority="9" operator="greaterThan">
      <formula>0</formula>
    </cfRule>
  </conditionalFormatting>
  <conditionalFormatting sqref="AF26:AF183">
    <cfRule type="cellIs" dxfId="1372" priority="8" operator="greaterThan">
      <formula>0</formula>
    </cfRule>
  </conditionalFormatting>
  <conditionalFormatting sqref="AK26:AK183">
    <cfRule type="cellIs" dxfId="1371" priority="7" operator="greaterThan">
      <formula>0</formula>
    </cfRule>
  </conditionalFormatting>
  <conditionalFormatting sqref="AQ26:AS183">
    <cfRule type="cellIs" dxfId="1370" priority="6" operator="greaterThan">
      <formula>0</formula>
    </cfRule>
  </conditionalFormatting>
  <conditionalFormatting sqref="AV26:AX183">
    <cfRule type="cellIs" dxfId="1369" priority="5" operator="greaterThan">
      <formula>0</formula>
    </cfRule>
  </conditionalFormatting>
  <conditionalFormatting sqref="AT26:AT183">
    <cfRule type="cellIs" dxfId="1368" priority="4" operator="greaterThan">
      <formula>0</formula>
    </cfRule>
  </conditionalFormatting>
  <conditionalFormatting sqref="AY26:AY183">
    <cfRule type="cellIs" dxfId="1367" priority="3" operator="greaterThan">
      <formula>0</formula>
    </cfRule>
  </conditionalFormatting>
  <conditionalFormatting sqref="AP26:AP183">
    <cfRule type="cellIs" dxfId="1366" priority="2" operator="greaterThan">
      <formula>0</formula>
    </cfRule>
  </conditionalFormatting>
  <conditionalFormatting sqref="AU26:AU183">
    <cfRule type="cellIs" dxfId="1365" priority="1" operator="greaterThan">
      <formula>0</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E825E-9611-4697-BA89-DB5B67DFA8CB}">
  <dimension ref="B2:AJ22"/>
  <sheetViews>
    <sheetView showGridLines="0" zoomScale="90" zoomScaleNormal="90" workbookViewId="0">
      <selection activeCell="F6" sqref="F6:I6"/>
    </sheetView>
  </sheetViews>
  <sheetFormatPr defaultRowHeight="15" x14ac:dyDescent="0.25"/>
  <cols>
    <col min="2" max="2" width="22.85546875" customWidth="1"/>
    <col min="3" max="3" width="14.28515625" bestFit="1" customWidth="1"/>
    <col min="4" max="4" width="8.5703125" bestFit="1" customWidth="1"/>
    <col min="6" max="8" width="6.7109375" customWidth="1"/>
    <col min="9" max="9" width="42.5703125" customWidth="1"/>
    <col min="10" max="12" width="5.28515625" bestFit="1" customWidth="1"/>
    <col min="13" max="13" width="5.28515625" customWidth="1"/>
    <col min="14" max="14" width="5.28515625" bestFit="1" customWidth="1"/>
    <col min="15" max="15" width="6.28515625" customWidth="1"/>
    <col min="16" max="16" width="8.140625" customWidth="1"/>
    <col min="17" max="19" width="5.28515625" bestFit="1" customWidth="1"/>
    <col min="20" max="20" width="5.28515625" customWidth="1"/>
    <col min="21" max="24" width="5.28515625" bestFit="1" customWidth="1"/>
    <col min="25" max="25" width="5.28515625" customWidth="1"/>
    <col min="26" max="29" width="5.28515625" bestFit="1" customWidth="1"/>
    <col min="30" max="30" width="5.28515625" customWidth="1"/>
    <col min="31" max="34" width="5.28515625" bestFit="1" customWidth="1"/>
    <col min="35" max="35" width="5.28515625" customWidth="1"/>
    <col min="36" max="36" width="5.28515625" bestFit="1" customWidth="1"/>
  </cols>
  <sheetData>
    <row r="2" spans="2:36" x14ac:dyDescent="0.25">
      <c r="J2" s="39">
        <f>SUM(J4:J22)</f>
        <v>62</v>
      </c>
      <c r="K2" s="39">
        <f t="shared" ref="K2:AJ2" si="0">SUM(K4:K22)</f>
        <v>0</v>
      </c>
      <c r="L2" s="39">
        <f t="shared" si="0"/>
        <v>0</v>
      </c>
      <c r="M2" s="39">
        <f t="shared" si="0"/>
        <v>0</v>
      </c>
      <c r="N2" s="39">
        <f t="shared" si="0"/>
        <v>0</v>
      </c>
      <c r="O2" s="39">
        <f t="shared" si="0"/>
        <v>74</v>
      </c>
      <c r="P2" s="39">
        <f t="shared" si="0"/>
        <v>2.2699756547808647E-2</v>
      </c>
      <c r="Q2" s="39">
        <f t="shared" si="0"/>
        <v>3</v>
      </c>
      <c r="R2" s="39">
        <f t="shared" si="0"/>
        <v>0</v>
      </c>
      <c r="S2" s="39">
        <f t="shared" si="0"/>
        <v>0</v>
      </c>
      <c r="T2" s="39">
        <f t="shared" si="0"/>
        <v>0</v>
      </c>
      <c r="U2" s="39">
        <f t="shared" si="0"/>
        <v>0</v>
      </c>
      <c r="V2" s="39">
        <f t="shared" si="0"/>
        <v>3</v>
      </c>
      <c r="W2" s="39">
        <f t="shared" si="0"/>
        <v>0</v>
      </c>
      <c r="X2" s="39">
        <f t="shared" si="0"/>
        <v>0</v>
      </c>
      <c r="Y2" s="39">
        <f t="shared" si="0"/>
        <v>0</v>
      </c>
      <c r="Z2" s="39">
        <f t="shared" si="0"/>
        <v>0</v>
      </c>
      <c r="AA2" s="39">
        <f t="shared" si="0"/>
        <v>20</v>
      </c>
      <c r="AB2" s="39">
        <f t="shared" si="0"/>
        <v>0</v>
      </c>
      <c r="AC2" s="39">
        <f t="shared" si="0"/>
        <v>0</v>
      </c>
      <c r="AD2" s="39">
        <f t="shared" si="0"/>
        <v>0</v>
      </c>
      <c r="AE2" s="39">
        <f t="shared" si="0"/>
        <v>0</v>
      </c>
      <c r="AF2" s="39">
        <f t="shared" si="0"/>
        <v>2</v>
      </c>
      <c r="AG2" s="39">
        <f t="shared" si="0"/>
        <v>0</v>
      </c>
      <c r="AH2" s="39">
        <f t="shared" si="0"/>
        <v>0</v>
      </c>
      <c r="AI2" s="39">
        <f t="shared" si="0"/>
        <v>0</v>
      </c>
      <c r="AJ2" s="39">
        <f t="shared" si="0"/>
        <v>0</v>
      </c>
    </row>
    <row r="3" spans="2:36" ht="93" customHeight="1" x14ac:dyDescent="0.25">
      <c r="F3" s="31" t="s">
        <v>471</v>
      </c>
      <c r="G3" s="31" t="s">
        <v>472</v>
      </c>
      <c r="H3" s="31" t="s">
        <v>473</v>
      </c>
      <c r="I3" s="30" t="s">
        <v>474</v>
      </c>
      <c r="J3" s="29" t="s">
        <v>126</v>
      </c>
      <c r="K3" s="26" t="s">
        <v>125</v>
      </c>
      <c r="L3" s="26" t="s">
        <v>124</v>
      </c>
      <c r="M3" s="26" t="s">
        <v>123</v>
      </c>
      <c r="N3" s="26" t="s">
        <v>475</v>
      </c>
      <c r="O3" s="26" t="s">
        <v>122</v>
      </c>
      <c r="P3" s="28" t="s">
        <v>121</v>
      </c>
      <c r="Q3" s="29" t="s">
        <v>235</v>
      </c>
      <c r="R3" s="26" t="s">
        <v>271</v>
      </c>
      <c r="S3" s="26" t="s">
        <v>270</v>
      </c>
      <c r="T3" s="32" t="s">
        <v>269</v>
      </c>
      <c r="U3" s="28" t="s">
        <v>483</v>
      </c>
      <c r="V3" s="29" t="s">
        <v>268</v>
      </c>
      <c r="W3" s="26" t="s">
        <v>267</v>
      </c>
      <c r="X3" s="26" t="s">
        <v>266</v>
      </c>
      <c r="Y3" s="32" t="s">
        <v>265</v>
      </c>
      <c r="Z3" s="28" t="s">
        <v>484</v>
      </c>
      <c r="AA3" s="29" t="s">
        <v>120</v>
      </c>
      <c r="AB3" s="26" t="s">
        <v>119</v>
      </c>
      <c r="AC3" s="26" t="s">
        <v>118</v>
      </c>
      <c r="AD3" s="32" t="s">
        <v>117</v>
      </c>
      <c r="AE3" s="28" t="s">
        <v>476</v>
      </c>
      <c r="AF3" s="29" t="s">
        <v>116</v>
      </c>
      <c r="AG3" s="26" t="s">
        <v>115</v>
      </c>
      <c r="AH3" s="26" t="s">
        <v>114</v>
      </c>
      <c r="AI3" s="32" t="s">
        <v>113</v>
      </c>
      <c r="AJ3" s="28" t="s">
        <v>477</v>
      </c>
    </row>
    <row r="4" spans="2:36" ht="17.25" customHeight="1" x14ac:dyDescent="0.25">
      <c r="B4" s="25"/>
      <c r="C4" s="25" t="s">
        <v>103</v>
      </c>
      <c r="D4" s="25" t="s">
        <v>102</v>
      </c>
      <c r="F4" s="14" t="s">
        <v>503</v>
      </c>
      <c r="G4" s="13"/>
      <c r="H4" s="13"/>
      <c r="I4" s="12"/>
      <c r="J4" s="22">
        <v>1</v>
      </c>
      <c r="K4" s="19">
        <v>0</v>
      </c>
      <c r="L4" s="19">
        <v>0</v>
      </c>
      <c r="M4" s="19">
        <v>0</v>
      </c>
      <c r="N4" s="19">
        <v>0</v>
      </c>
      <c r="O4" s="24">
        <v>1</v>
      </c>
      <c r="P4" s="41">
        <v>0</v>
      </c>
      <c r="Q4" s="22">
        <v>0</v>
      </c>
      <c r="R4" s="19">
        <v>0</v>
      </c>
      <c r="S4" s="19">
        <v>0</v>
      </c>
      <c r="T4" s="33">
        <v>0</v>
      </c>
      <c r="U4" s="21">
        <v>0</v>
      </c>
      <c r="V4" s="22">
        <v>0</v>
      </c>
      <c r="W4" s="19">
        <v>0</v>
      </c>
      <c r="X4" s="19">
        <v>0</v>
      </c>
      <c r="Y4" s="33">
        <v>0</v>
      </c>
      <c r="Z4" s="21">
        <v>0</v>
      </c>
      <c r="AA4" s="22">
        <v>4</v>
      </c>
      <c r="AB4" s="19">
        <v>0</v>
      </c>
      <c r="AC4" s="19">
        <v>0</v>
      </c>
      <c r="AD4" s="33">
        <v>0</v>
      </c>
      <c r="AE4" s="21">
        <v>0</v>
      </c>
      <c r="AF4" s="22">
        <v>0</v>
      </c>
      <c r="AG4" s="19">
        <v>0</v>
      </c>
      <c r="AH4" s="19">
        <v>0</v>
      </c>
      <c r="AI4" s="33">
        <v>0</v>
      </c>
      <c r="AJ4" s="21">
        <v>0</v>
      </c>
    </row>
    <row r="5" spans="2:36" x14ac:dyDescent="0.25">
      <c r="B5" s="17" t="s">
        <v>100</v>
      </c>
      <c r="C5" s="1">
        <f>J2+Q2+V2+AA2+AF2</f>
        <v>90</v>
      </c>
      <c r="D5" s="16"/>
      <c r="F5" s="10"/>
      <c r="G5" s="9" t="s">
        <v>502</v>
      </c>
      <c r="H5" s="11"/>
      <c r="I5" s="7"/>
      <c r="J5" s="4">
        <v>0</v>
      </c>
      <c r="K5" s="1">
        <v>0</v>
      </c>
      <c r="L5" s="1">
        <v>0</v>
      </c>
      <c r="M5" s="1">
        <v>0</v>
      </c>
      <c r="N5" s="1">
        <v>0</v>
      </c>
      <c r="O5" s="6">
        <v>0</v>
      </c>
      <c r="P5" s="40">
        <v>0</v>
      </c>
      <c r="Q5" s="4">
        <v>0</v>
      </c>
      <c r="R5" s="1">
        <v>0</v>
      </c>
      <c r="S5" s="1">
        <v>0</v>
      </c>
      <c r="T5" s="34">
        <v>0</v>
      </c>
      <c r="U5" s="3">
        <v>0</v>
      </c>
      <c r="V5" s="4">
        <v>0</v>
      </c>
      <c r="W5" s="1">
        <v>0</v>
      </c>
      <c r="X5" s="1">
        <v>0</v>
      </c>
      <c r="Y5" s="34">
        <v>0</v>
      </c>
      <c r="Z5" s="3">
        <v>0</v>
      </c>
      <c r="AA5" s="4">
        <v>0</v>
      </c>
      <c r="AB5" s="1">
        <v>0</v>
      </c>
      <c r="AC5" s="1">
        <v>0</v>
      </c>
      <c r="AD5" s="34">
        <v>0</v>
      </c>
      <c r="AE5" s="3">
        <v>0</v>
      </c>
      <c r="AF5" s="4">
        <v>0</v>
      </c>
      <c r="AG5" s="1">
        <v>0</v>
      </c>
      <c r="AH5" s="1">
        <v>0</v>
      </c>
      <c r="AI5" s="34">
        <v>0</v>
      </c>
      <c r="AJ5" s="3">
        <v>0</v>
      </c>
    </row>
    <row r="6" spans="2:36" x14ac:dyDescent="0.25">
      <c r="B6" s="17" t="s">
        <v>98</v>
      </c>
      <c r="C6" s="1">
        <f>K2+R2+W2+AB2+AG2</f>
        <v>0</v>
      </c>
      <c r="D6" s="18">
        <f>C6/$C$5</f>
        <v>0</v>
      </c>
      <c r="F6" s="10"/>
      <c r="G6" s="9" t="s">
        <v>501</v>
      </c>
      <c r="H6" s="8"/>
      <c r="I6" s="7"/>
      <c r="J6" s="4">
        <v>0</v>
      </c>
      <c r="K6" s="1">
        <v>0</v>
      </c>
      <c r="L6" s="1">
        <v>0</v>
      </c>
      <c r="M6" s="1">
        <v>0</v>
      </c>
      <c r="N6" s="1">
        <v>0</v>
      </c>
      <c r="O6" s="6">
        <v>0</v>
      </c>
      <c r="P6" s="40">
        <v>0</v>
      </c>
      <c r="Q6" s="4">
        <v>0</v>
      </c>
      <c r="R6" s="1">
        <v>0</v>
      </c>
      <c r="S6" s="1">
        <v>0</v>
      </c>
      <c r="T6" s="34">
        <v>0</v>
      </c>
      <c r="U6" s="3">
        <v>0</v>
      </c>
      <c r="V6" s="4">
        <v>0</v>
      </c>
      <c r="W6" s="1">
        <v>0</v>
      </c>
      <c r="X6" s="1">
        <v>0</v>
      </c>
      <c r="Y6" s="34">
        <v>0</v>
      </c>
      <c r="Z6" s="3">
        <v>0</v>
      </c>
      <c r="AA6" s="4">
        <v>6</v>
      </c>
      <c r="AB6" s="1">
        <v>0</v>
      </c>
      <c r="AC6" s="1">
        <v>0</v>
      </c>
      <c r="AD6" s="34">
        <v>0</v>
      </c>
      <c r="AE6" s="3">
        <v>0</v>
      </c>
      <c r="AF6" s="4">
        <v>0</v>
      </c>
      <c r="AG6" s="1">
        <v>0</v>
      </c>
      <c r="AH6" s="1">
        <v>0</v>
      </c>
      <c r="AI6" s="34">
        <v>0</v>
      </c>
      <c r="AJ6" s="3">
        <v>0</v>
      </c>
    </row>
    <row r="7" spans="2:36" x14ac:dyDescent="0.25">
      <c r="B7" s="17" t="s">
        <v>96</v>
      </c>
      <c r="C7" s="1">
        <f>L2+S2+X2+AC2+AH2</f>
        <v>0</v>
      </c>
      <c r="D7" s="18">
        <f>C7/$C$5</f>
        <v>0</v>
      </c>
      <c r="F7" s="10"/>
      <c r="G7" s="9"/>
      <c r="H7" s="8" t="s">
        <v>500</v>
      </c>
      <c r="I7" s="7"/>
      <c r="J7" s="4">
        <v>7</v>
      </c>
      <c r="K7" s="1">
        <v>0</v>
      </c>
      <c r="L7" s="1">
        <v>0</v>
      </c>
      <c r="M7" s="1">
        <v>0</v>
      </c>
      <c r="N7" s="1">
        <v>0</v>
      </c>
      <c r="O7" s="6">
        <v>8</v>
      </c>
      <c r="P7" s="40">
        <v>3.9131660014390951E-4</v>
      </c>
      <c r="Q7" s="4">
        <v>0</v>
      </c>
      <c r="R7" s="1">
        <v>0</v>
      </c>
      <c r="S7" s="1">
        <v>0</v>
      </c>
      <c r="T7" s="34">
        <v>0</v>
      </c>
      <c r="U7" s="3">
        <v>0</v>
      </c>
      <c r="V7" s="4">
        <v>0</v>
      </c>
      <c r="W7" s="1">
        <v>0</v>
      </c>
      <c r="X7" s="1">
        <v>0</v>
      </c>
      <c r="Y7" s="34">
        <v>0</v>
      </c>
      <c r="Z7" s="3">
        <v>0</v>
      </c>
      <c r="AA7" s="4">
        <v>0</v>
      </c>
      <c r="AB7" s="1">
        <v>0</v>
      </c>
      <c r="AC7" s="1">
        <v>0</v>
      </c>
      <c r="AD7" s="34">
        <v>0</v>
      </c>
      <c r="AE7" s="3">
        <v>0</v>
      </c>
      <c r="AF7" s="4">
        <v>0</v>
      </c>
      <c r="AG7" s="1">
        <v>0</v>
      </c>
      <c r="AH7" s="1">
        <v>0</v>
      </c>
      <c r="AI7" s="34">
        <v>0</v>
      </c>
      <c r="AJ7" s="3">
        <v>0</v>
      </c>
    </row>
    <row r="8" spans="2:36" x14ac:dyDescent="0.25">
      <c r="B8" s="17" t="s">
        <v>95</v>
      </c>
      <c r="C8" s="1">
        <f>M2+T2+Y2+AD2+AI2</f>
        <v>0</v>
      </c>
      <c r="D8" s="18">
        <f t="shared" ref="D8:D9" si="1">C8/$C$5</f>
        <v>0</v>
      </c>
      <c r="F8" s="10"/>
      <c r="G8" s="9"/>
      <c r="H8" s="8" t="s">
        <v>499</v>
      </c>
      <c r="I8" s="7"/>
      <c r="J8" s="4">
        <v>5</v>
      </c>
      <c r="K8" s="1">
        <v>0</v>
      </c>
      <c r="L8" s="1">
        <v>0</v>
      </c>
      <c r="M8" s="1">
        <v>0</v>
      </c>
      <c r="N8" s="1">
        <v>0</v>
      </c>
      <c r="O8" s="6">
        <v>5</v>
      </c>
      <c r="P8" s="40">
        <v>2.427856437861919E-3</v>
      </c>
      <c r="Q8" s="4">
        <v>0</v>
      </c>
      <c r="R8" s="1">
        <v>0</v>
      </c>
      <c r="S8" s="1">
        <v>0</v>
      </c>
      <c r="T8" s="34">
        <v>0</v>
      </c>
      <c r="U8" s="3">
        <v>0</v>
      </c>
      <c r="V8" s="4">
        <v>0</v>
      </c>
      <c r="W8" s="1">
        <v>0</v>
      </c>
      <c r="X8" s="1">
        <v>0</v>
      </c>
      <c r="Y8" s="34">
        <v>0</v>
      </c>
      <c r="Z8" s="3">
        <v>0</v>
      </c>
      <c r="AA8" s="4">
        <v>0</v>
      </c>
      <c r="AB8" s="1">
        <v>0</v>
      </c>
      <c r="AC8" s="1">
        <v>0</v>
      </c>
      <c r="AD8" s="34">
        <v>0</v>
      </c>
      <c r="AE8" s="3">
        <v>0</v>
      </c>
      <c r="AF8" s="4">
        <v>0</v>
      </c>
      <c r="AG8" s="1">
        <v>0</v>
      </c>
      <c r="AH8" s="1">
        <v>0</v>
      </c>
      <c r="AI8" s="34">
        <v>0</v>
      </c>
      <c r="AJ8" s="3">
        <v>0</v>
      </c>
    </row>
    <row r="9" spans="2:36" x14ac:dyDescent="0.25">
      <c r="B9" s="17" t="s">
        <v>481</v>
      </c>
      <c r="C9" s="1">
        <f>N2+U2+Z2+AE2+AJ2</f>
        <v>0</v>
      </c>
      <c r="D9" s="18">
        <f t="shared" si="1"/>
        <v>0</v>
      </c>
      <c r="F9" s="10"/>
      <c r="G9" s="9"/>
      <c r="H9" s="8" t="s">
        <v>498</v>
      </c>
      <c r="I9" s="7"/>
      <c r="J9" s="4">
        <v>3</v>
      </c>
      <c r="K9" s="1">
        <v>0</v>
      </c>
      <c r="L9" s="1">
        <v>0</v>
      </c>
      <c r="M9" s="1">
        <v>0</v>
      </c>
      <c r="N9" s="1">
        <v>0</v>
      </c>
      <c r="O9" s="6">
        <v>4</v>
      </c>
      <c r="P9" s="40">
        <v>3.5338103771209722E-4</v>
      </c>
      <c r="Q9" s="4">
        <v>0</v>
      </c>
      <c r="R9" s="1">
        <v>0</v>
      </c>
      <c r="S9" s="1">
        <v>0</v>
      </c>
      <c r="T9" s="34">
        <v>0</v>
      </c>
      <c r="U9" s="3">
        <v>0</v>
      </c>
      <c r="V9" s="4">
        <v>0</v>
      </c>
      <c r="W9" s="1">
        <v>0</v>
      </c>
      <c r="X9" s="1">
        <v>0</v>
      </c>
      <c r="Y9" s="34">
        <v>0</v>
      </c>
      <c r="Z9" s="3">
        <v>0</v>
      </c>
      <c r="AA9" s="4">
        <v>0</v>
      </c>
      <c r="AB9" s="1">
        <v>0</v>
      </c>
      <c r="AC9" s="1">
        <v>0</v>
      </c>
      <c r="AD9" s="34">
        <v>0</v>
      </c>
      <c r="AE9" s="3">
        <v>0</v>
      </c>
      <c r="AF9" s="4">
        <v>0</v>
      </c>
      <c r="AG9" s="1">
        <v>0</v>
      </c>
      <c r="AH9" s="1">
        <v>0</v>
      </c>
      <c r="AI9" s="34">
        <v>0</v>
      </c>
      <c r="AJ9" s="3">
        <v>0</v>
      </c>
    </row>
    <row r="10" spans="2:36" x14ac:dyDescent="0.25">
      <c r="F10" s="10"/>
      <c r="G10" s="9"/>
      <c r="H10" s="8" t="s">
        <v>497</v>
      </c>
      <c r="I10" s="7"/>
      <c r="J10" s="4">
        <v>2</v>
      </c>
      <c r="K10" s="1">
        <v>0</v>
      </c>
      <c r="L10" s="1">
        <v>0</v>
      </c>
      <c r="M10" s="1">
        <v>0</v>
      </c>
      <c r="N10" s="1">
        <v>0</v>
      </c>
      <c r="O10" s="6">
        <v>2</v>
      </c>
      <c r="P10" s="40">
        <v>6.699003279209137E-5</v>
      </c>
      <c r="Q10" s="4">
        <v>0</v>
      </c>
      <c r="R10" s="1">
        <v>0</v>
      </c>
      <c r="S10" s="1">
        <v>0</v>
      </c>
      <c r="T10" s="34">
        <v>0</v>
      </c>
      <c r="U10" s="3">
        <v>0</v>
      </c>
      <c r="V10" s="4">
        <v>0</v>
      </c>
      <c r="W10" s="1">
        <v>0</v>
      </c>
      <c r="X10" s="1">
        <v>0</v>
      </c>
      <c r="Y10" s="34">
        <v>0</v>
      </c>
      <c r="Z10" s="3">
        <v>0</v>
      </c>
      <c r="AA10" s="4">
        <v>0</v>
      </c>
      <c r="AB10" s="1">
        <v>0</v>
      </c>
      <c r="AC10" s="1">
        <v>0</v>
      </c>
      <c r="AD10" s="34">
        <v>0</v>
      </c>
      <c r="AE10" s="3">
        <v>0</v>
      </c>
      <c r="AF10" s="4">
        <v>0</v>
      </c>
      <c r="AG10" s="1">
        <v>0</v>
      </c>
      <c r="AH10" s="1">
        <v>0</v>
      </c>
      <c r="AI10" s="34">
        <v>0</v>
      </c>
      <c r="AJ10" s="3">
        <v>0</v>
      </c>
    </row>
    <row r="11" spans="2:36" x14ac:dyDescent="0.25">
      <c r="F11" s="10"/>
      <c r="G11" s="9"/>
      <c r="H11" s="8" t="s">
        <v>496</v>
      </c>
      <c r="I11" s="7"/>
      <c r="J11" s="4">
        <v>4</v>
      </c>
      <c r="K11" s="1">
        <v>0</v>
      </c>
      <c r="L11" s="1">
        <v>0</v>
      </c>
      <c r="M11" s="1">
        <v>0</v>
      </c>
      <c r="N11" s="1">
        <v>0</v>
      </c>
      <c r="O11" s="6">
        <v>4</v>
      </c>
      <c r="P11" s="40">
        <v>1.7059110105037689E-3</v>
      </c>
      <c r="Q11" s="4">
        <v>0</v>
      </c>
      <c r="R11" s="1">
        <v>0</v>
      </c>
      <c r="S11" s="1">
        <v>0</v>
      </c>
      <c r="T11" s="34">
        <v>0</v>
      </c>
      <c r="U11" s="3">
        <v>0</v>
      </c>
      <c r="V11" s="4">
        <v>0</v>
      </c>
      <c r="W11" s="1">
        <v>0</v>
      </c>
      <c r="X11" s="1">
        <v>0</v>
      </c>
      <c r="Y11" s="34">
        <v>0</v>
      </c>
      <c r="Z11" s="3">
        <v>0</v>
      </c>
      <c r="AA11" s="4">
        <v>1</v>
      </c>
      <c r="AB11" s="1">
        <v>0</v>
      </c>
      <c r="AC11" s="1">
        <v>0</v>
      </c>
      <c r="AD11" s="34">
        <v>0</v>
      </c>
      <c r="AE11" s="3">
        <v>0</v>
      </c>
      <c r="AF11" s="4">
        <v>0</v>
      </c>
      <c r="AG11" s="1">
        <v>0</v>
      </c>
      <c r="AH11" s="1">
        <v>0</v>
      </c>
      <c r="AI11" s="34">
        <v>0</v>
      </c>
      <c r="AJ11" s="3">
        <v>0</v>
      </c>
    </row>
    <row r="12" spans="2:36" x14ac:dyDescent="0.25">
      <c r="F12" s="10"/>
      <c r="G12" s="9"/>
      <c r="H12" s="8"/>
      <c r="I12" s="7" t="s">
        <v>495</v>
      </c>
      <c r="J12" s="4">
        <v>7</v>
      </c>
      <c r="K12" s="1">
        <v>0</v>
      </c>
      <c r="L12" s="1">
        <v>0</v>
      </c>
      <c r="M12" s="1">
        <v>0</v>
      </c>
      <c r="N12" s="1">
        <v>0</v>
      </c>
      <c r="O12" s="6">
        <v>7</v>
      </c>
      <c r="P12" s="40">
        <v>1.6324445605278019E-3</v>
      </c>
      <c r="Q12" s="4">
        <v>0</v>
      </c>
      <c r="R12" s="1">
        <v>0</v>
      </c>
      <c r="S12" s="1">
        <v>0</v>
      </c>
      <c r="T12" s="34">
        <v>0</v>
      </c>
      <c r="U12" s="3">
        <v>0</v>
      </c>
      <c r="V12" s="4">
        <v>0</v>
      </c>
      <c r="W12" s="1">
        <v>0</v>
      </c>
      <c r="X12" s="1">
        <v>0</v>
      </c>
      <c r="Y12" s="34">
        <v>0</v>
      </c>
      <c r="Z12" s="3">
        <v>0</v>
      </c>
      <c r="AA12" s="4">
        <v>0</v>
      </c>
      <c r="AB12" s="1">
        <v>0</v>
      </c>
      <c r="AC12" s="1">
        <v>0</v>
      </c>
      <c r="AD12" s="34">
        <v>0</v>
      </c>
      <c r="AE12" s="3">
        <v>0</v>
      </c>
      <c r="AF12" s="4">
        <v>0</v>
      </c>
      <c r="AG12" s="1">
        <v>0</v>
      </c>
      <c r="AH12" s="1">
        <v>0</v>
      </c>
      <c r="AI12" s="34">
        <v>0</v>
      </c>
      <c r="AJ12" s="3">
        <v>0</v>
      </c>
    </row>
    <row r="13" spans="2:36" x14ac:dyDescent="0.25">
      <c r="F13" s="10"/>
      <c r="G13" s="9"/>
      <c r="H13" s="8" t="s">
        <v>494</v>
      </c>
      <c r="I13" s="7"/>
      <c r="J13" s="4">
        <v>7</v>
      </c>
      <c r="K13" s="1">
        <v>0</v>
      </c>
      <c r="L13" s="1">
        <v>0</v>
      </c>
      <c r="M13" s="1">
        <v>0</v>
      </c>
      <c r="N13" s="1">
        <v>0</v>
      </c>
      <c r="O13" s="6">
        <v>7</v>
      </c>
      <c r="P13" s="40">
        <v>7.3024490848183632E-3</v>
      </c>
      <c r="Q13" s="4">
        <v>0</v>
      </c>
      <c r="R13" s="1">
        <v>0</v>
      </c>
      <c r="S13" s="1">
        <v>0</v>
      </c>
      <c r="T13" s="34">
        <v>0</v>
      </c>
      <c r="U13" s="3">
        <v>0</v>
      </c>
      <c r="V13" s="4">
        <v>0</v>
      </c>
      <c r="W13" s="1">
        <v>0</v>
      </c>
      <c r="X13" s="1">
        <v>0</v>
      </c>
      <c r="Y13" s="34">
        <v>0</v>
      </c>
      <c r="Z13" s="3">
        <v>0</v>
      </c>
      <c r="AA13" s="4">
        <v>0</v>
      </c>
      <c r="AB13" s="1">
        <v>0</v>
      </c>
      <c r="AC13" s="1">
        <v>0</v>
      </c>
      <c r="AD13" s="34">
        <v>0</v>
      </c>
      <c r="AE13" s="3">
        <v>0</v>
      </c>
      <c r="AF13" s="4">
        <v>0</v>
      </c>
      <c r="AG13" s="1">
        <v>0</v>
      </c>
      <c r="AH13" s="1">
        <v>0</v>
      </c>
      <c r="AI13" s="34">
        <v>0</v>
      </c>
      <c r="AJ13" s="3">
        <v>0</v>
      </c>
    </row>
    <row r="14" spans="2:36" x14ac:dyDescent="0.25">
      <c r="F14" s="10"/>
      <c r="G14" s="9" t="s">
        <v>493</v>
      </c>
      <c r="H14" s="8"/>
      <c r="I14" s="7"/>
      <c r="J14" s="4">
        <v>0</v>
      </c>
      <c r="K14" s="1">
        <v>0</v>
      </c>
      <c r="L14" s="1">
        <v>0</v>
      </c>
      <c r="M14" s="1">
        <v>0</v>
      </c>
      <c r="N14" s="1">
        <v>0</v>
      </c>
      <c r="O14" s="6">
        <v>0</v>
      </c>
      <c r="P14" s="40">
        <v>0</v>
      </c>
      <c r="Q14" s="4">
        <v>0</v>
      </c>
      <c r="R14" s="1">
        <v>0</v>
      </c>
      <c r="S14" s="1">
        <v>0</v>
      </c>
      <c r="T14" s="34">
        <v>0</v>
      </c>
      <c r="U14" s="3">
        <v>0</v>
      </c>
      <c r="V14" s="4">
        <v>0</v>
      </c>
      <c r="W14" s="1">
        <v>0</v>
      </c>
      <c r="X14" s="1">
        <v>0</v>
      </c>
      <c r="Y14" s="34">
        <v>0</v>
      </c>
      <c r="Z14" s="3">
        <v>0</v>
      </c>
      <c r="AA14" s="4">
        <v>1</v>
      </c>
      <c r="AB14" s="1">
        <v>0</v>
      </c>
      <c r="AC14" s="1">
        <v>0</v>
      </c>
      <c r="AD14" s="34">
        <v>0</v>
      </c>
      <c r="AE14" s="3">
        <v>0</v>
      </c>
      <c r="AF14" s="4">
        <v>0</v>
      </c>
      <c r="AG14" s="1">
        <v>0</v>
      </c>
      <c r="AH14" s="1">
        <v>0</v>
      </c>
      <c r="AI14" s="34">
        <v>0</v>
      </c>
      <c r="AJ14" s="3">
        <v>0</v>
      </c>
    </row>
    <row r="15" spans="2:36" x14ac:dyDescent="0.25">
      <c r="F15" s="10"/>
      <c r="G15" s="9"/>
      <c r="H15" s="8" t="s">
        <v>492</v>
      </c>
      <c r="I15" s="7"/>
      <c r="J15" s="4">
        <v>1</v>
      </c>
      <c r="K15" s="1">
        <v>0</v>
      </c>
      <c r="L15" s="1">
        <v>0</v>
      </c>
      <c r="M15" s="1">
        <v>0</v>
      </c>
      <c r="N15" s="1">
        <v>0</v>
      </c>
      <c r="O15" s="6">
        <v>1</v>
      </c>
      <c r="P15" s="40">
        <v>5.5611375719308853E-3</v>
      </c>
      <c r="Q15" s="4">
        <v>0</v>
      </c>
      <c r="R15" s="1">
        <v>0</v>
      </c>
      <c r="S15" s="1">
        <v>0</v>
      </c>
      <c r="T15" s="34">
        <v>0</v>
      </c>
      <c r="U15" s="3">
        <v>0</v>
      </c>
      <c r="V15" s="4">
        <v>0</v>
      </c>
      <c r="W15" s="1">
        <v>0</v>
      </c>
      <c r="X15" s="1">
        <v>0</v>
      </c>
      <c r="Y15" s="34">
        <v>0</v>
      </c>
      <c r="Z15" s="3">
        <v>0</v>
      </c>
      <c r="AA15" s="4">
        <v>1</v>
      </c>
      <c r="AB15" s="1">
        <v>0</v>
      </c>
      <c r="AC15" s="1">
        <v>0</v>
      </c>
      <c r="AD15" s="34">
        <v>0</v>
      </c>
      <c r="AE15" s="3">
        <v>0</v>
      </c>
      <c r="AF15" s="4">
        <v>0</v>
      </c>
      <c r="AG15" s="1">
        <v>0</v>
      </c>
      <c r="AH15" s="1">
        <v>0</v>
      </c>
      <c r="AI15" s="34">
        <v>0</v>
      </c>
      <c r="AJ15" s="3">
        <v>0</v>
      </c>
    </row>
    <row r="16" spans="2:36" x14ac:dyDescent="0.25">
      <c r="F16" s="10"/>
      <c r="G16" s="9"/>
      <c r="H16" s="8"/>
      <c r="I16" s="7" t="s">
        <v>491</v>
      </c>
      <c r="J16" s="4">
        <v>14</v>
      </c>
      <c r="K16" s="1">
        <v>0</v>
      </c>
      <c r="L16" s="1">
        <v>0</v>
      </c>
      <c r="M16" s="1">
        <v>0</v>
      </c>
      <c r="N16" s="1">
        <v>0</v>
      </c>
      <c r="O16" s="6">
        <v>21</v>
      </c>
      <c r="P16" s="40">
        <v>2.761417999863625E-3</v>
      </c>
      <c r="Q16" s="4">
        <v>3</v>
      </c>
      <c r="R16" s="1">
        <v>0</v>
      </c>
      <c r="S16" s="1">
        <v>0</v>
      </c>
      <c r="T16" s="34">
        <v>0</v>
      </c>
      <c r="U16" s="3">
        <v>0</v>
      </c>
      <c r="V16" s="4">
        <v>1</v>
      </c>
      <c r="W16" s="1">
        <v>0</v>
      </c>
      <c r="X16" s="1">
        <v>0</v>
      </c>
      <c r="Y16" s="34">
        <v>0</v>
      </c>
      <c r="Z16" s="3">
        <v>0</v>
      </c>
      <c r="AA16" s="4">
        <v>5</v>
      </c>
      <c r="AB16" s="1">
        <v>0</v>
      </c>
      <c r="AC16" s="1">
        <v>0</v>
      </c>
      <c r="AD16" s="34">
        <v>0</v>
      </c>
      <c r="AE16" s="3">
        <v>0</v>
      </c>
      <c r="AF16" s="4">
        <v>1</v>
      </c>
      <c r="AG16" s="1">
        <v>0</v>
      </c>
      <c r="AH16" s="1">
        <v>0</v>
      </c>
      <c r="AI16" s="34">
        <v>0</v>
      </c>
      <c r="AJ16" s="3">
        <v>0</v>
      </c>
    </row>
    <row r="17" spans="6:36" x14ac:dyDescent="0.25">
      <c r="F17" s="10"/>
      <c r="G17" s="9" t="s">
        <v>490</v>
      </c>
      <c r="H17" s="8"/>
      <c r="I17" s="7"/>
      <c r="J17" s="4">
        <v>0</v>
      </c>
      <c r="K17" s="1">
        <v>0</v>
      </c>
      <c r="L17" s="1">
        <v>0</v>
      </c>
      <c r="M17" s="1">
        <v>0</v>
      </c>
      <c r="N17" s="1">
        <v>0</v>
      </c>
      <c r="O17" s="6">
        <v>0</v>
      </c>
      <c r="P17" s="40">
        <v>0</v>
      </c>
      <c r="Q17" s="4">
        <v>0</v>
      </c>
      <c r="R17" s="1">
        <v>0</v>
      </c>
      <c r="S17" s="1">
        <v>0</v>
      </c>
      <c r="T17" s="34">
        <v>0</v>
      </c>
      <c r="U17" s="3">
        <v>0</v>
      </c>
      <c r="V17" s="4">
        <v>1</v>
      </c>
      <c r="W17" s="1">
        <v>0</v>
      </c>
      <c r="X17" s="1">
        <v>0</v>
      </c>
      <c r="Y17" s="34">
        <v>0</v>
      </c>
      <c r="Z17" s="3">
        <v>0</v>
      </c>
      <c r="AA17" s="4">
        <v>2</v>
      </c>
      <c r="AB17" s="1">
        <v>0</v>
      </c>
      <c r="AC17" s="1">
        <v>0</v>
      </c>
      <c r="AD17" s="34">
        <v>0</v>
      </c>
      <c r="AE17" s="3">
        <v>0</v>
      </c>
      <c r="AF17" s="4">
        <v>1</v>
      </c>
      <c r="AG17" s="1">
        <v>0</v>
      </c>
      <c r="AH17" s="1">
        <v>0</v>
      </c>
      <c r="AI17" s="34">
        <v>0</v>
      </c>
      <c r="AJ17" s="3">
        <v>0</v>
      </c>
    </row>
    <row r="18" spans="6:36" x14ac:dyDescent="0.25">
      <c r="F18" s="10"/>
      <c r="G18" s="9"/>
      <c r="H18" s="8" t="s">
        <v>489</v>
      </c>
      <c r="I18" s="7"/>
      <c r="J18" s="4">
        <v>0</v>
      </c>
      <c r="K18" s="1">
        <v>0</v>
      </c>
      <c r="L18" s="1">
        <v>0</v>
      </c>
      <c r="M18" s="1">
        <v>0</v>
      </c>
      <c r="N18" s="1">
        <v>0</v>
      </c>
      <c r="O18" s="6">
        <v>0</v>
      </c>
      <c r="P18" s="40">
        <v>0</v>
      </c>
      <c r="Q18" s="4">
        <v>0</v>
      </c>
      <c r="R18" s="1">
        <v>0</v>
      </c>
      <c r="S18" s="1">
        <v>0</v>
      </c>
      <c r="T18" s="34">
        <v>0</v>
      </c>
      <c r="U18" s="3">
        <v>0</v>
      </c>
      <c r="V18" s="4">
        <v>0</v>
      </c>
      <c r="W18" s="1">
        <v>0</v>
      </c>
      <c r="X18" s="1">
        <v>0</v>
      </c>
      <c r="Y18" s="34">
        <v>0</v>
      </c>
      <c r="Z18" s="3">
        <v>0</v>
      </c>
      <c r="AA18" s="4">
        <v>0</v>
      </c>
      <c r="AB18" s="1">
        <v>0</v>
      </c>
      <c r="AC18" s="1">
        <v>0</v>
      </c>
      <c r="AD18" s="34">
        <v>0</v>
      </c>
      <c r="AE18" s="3">
        <v>0</v>
      </c>
      <c r="AF18" s="4">
        <v>0</v>
      </c>
      <c r="AG18" s="1">
        <v>0</v>
      </c>
      <c r="AH18" s="1">
        <v>0</v>
      </c>
      <c r="AI18" s="34">
        <v>0</v>
      </c>
      <c r="AJ18" s="3">
        <v>0</v>
      </c>
    </row>
    <row r="19" spans="6:36" x14ac:dyDescent="0.25">
      <c r="F19" s="10"/>
      <c r="G19" s="9"/>
      <c r="H19" s="8" t="s">
        <v>488</v>
      </c>
      <c r="I19" s="7"/>
      <c r="J19" s="4">
        <v>4</v>
      </c>
      <c r="K19" s="1">
        <v>0</v>
      </c>
      <c r="L19" s="1">
        <v>0</v>
      </c>
      <c r="M19" s="1">
        <v>0</v>
      </c>
      <c r="N19" s="1">
        <v>0</v>
      </c>
      <c r="O19" s="6">
        <v>4</v>
      </c>
      <c r="P19" s="40">
        <v>3.080368041992188E-4</v>
      </c>
      <c r="Q19" s="4">
        <v>0</v>
      </c>
      <c r="R19" s="1">
        <v>0</v>
      </c>
      <c r="S19" s="1">
        <v>0</v>
      </c>
      <c r="T19" s="34">
        <v>0</v>
      </c>
      <c r="U19" s="3">
        <v>0</v>
      </c>
      <c r="V19" s="4">
        <v>0</v>
      </c>
      <c r="W19" s="1">
        <v>0</v>
      </c>
      <c r="X19" s="1">
        <v>0</v>
      </c>
      <c r="Y19" s="34">
        <v>0</v>
      </c>
      <c r="Z19" s="3">
        <v>0</v>
      </c>
      <c r="AA19" s="4">
        <v>0</v>
      </c>
      <c r="AB19" s="1">
        <v>0</v>
      </c>
      <c r="AC19" s="1">
        <v>0</v>
      </c>
      <c r="AD19" s="34">
        <v>0</v>
      </c>
      <c r="AE19" s="3">
        <v>0</v>
      </c>
      <c r="AF19" s="4">
        <v>0</v>
      </c>
      <c r="AG19" s="1">
        <v>0</v>
      </c>
      <c r="AH19" s="1">
        <v>0</v>
      </c>
      <c r="AI19" s="34">
        <v>0</v>
      </c>
      <c r="AJ19" s="3">
        <v>0</v>
      </c>
    </row>
    <row r="20" spans="6:36" x14ac:dyDescent="0.25">
      <c r="F20" s="10"/>
      <c r="G20" s="9"/>
      <c r="H20" s="8" t="s">
        <v>487</v>
      </c>
      <c r="I20" s="7"/>
      <c r="J20" s="4">
        <v>3</v>
      </c>
      <c r="K20" s="1">
        <v>0</v>
      </c>
      <c r="L20" s="1">
        <v>0</v>
      </c>
      <c r="M20" s="1">
        <v>0</v>
      </c>
      <c r="N20" s="1">
        <v>0</v>
      </c>
      <c r="O20" s="6">
        <v>6</v>
      </c>
      <c r="P20" s="40">
        <v>1.2389291077852249E-4</v>
      </c>
      <c r="Q20" s="4">
        <v>0</v>
      </c>
      <c r="R20" s="1">
        <v>0</v>
      </c>
      <c r="S20" s="1">
        <v>0</v>
      </c>
      <c r="T20" s="34">
        <v>0</v>
      </c>
      <c r="U20" s="3">
        <v>0</v>
      </c>
      <c r="V20" s="4">
        <v>1</v>
      </c>
      <c r="W20" s="1">
        <v>0</v>
      </c>
      <c r="X20" s="1">
        <v>0</v>
      </c>
      <c r="Y20" s="34">
        <v>0</v>
      </c>
      <c r="Z20" s="3">
        <v>0</v>
      </c>
      <c r="AA20" s="4">
        <v>0</v>
      </c>
      <c r="AB20" s="1">
        <v>0</v>
      </c>
      <c r="AC20" s="1">
        <v>0</v>
      </c>
      <c r="AD20" s="34">
        <v>0</v>
      </c>
      <c r="AE20" s="3">
        <v>0</v>
      </c>
      <c r="AF20" s="4">
        <v>0</v>
      </c>
      <c r="AG20" s="1">
        <v>0</v>
      </c>
      <c r="AH20" s="1">
        <v>0</v>
      </c>
      <c r="AI20" s="34">
        <v>0</v>
      </c>
      <c r="AJ20" s="3">
        <v>0</v>
      </c>
    </row>
    <row r="21" spans="6:36" x14ac:dyDescent="0.25">
      <c r="F21" s="10"/>
      <c r="G21" s="9"/>
      <c r="H21" s="8"/>
      <c r="I21" s="7" t="s">
        <v>486</v>
      </c>
      <c r="J21" s="4">
        <v>0</v>
      </c>
      <c r="K21" s="1">
        <v>0</v>
      </c>
      <c r="L21" s="1">
        <v>0</v>
      </c>
      <c r="M21" s="1">
        <v>0</v>
      </c>
      <c r="N21" s="1">
        <v>0</v>
      </c>
      <c r="O21" s="6">
        <v>0</v>
      </c>
      <c r="P21" s="40">
        <v>0</v>
      </c>
      <c r="Q21" s="4">
        <v>0</v>
      </c>
      <c r="R21" s="1">
        <v>0</v>
      </c>
      <c r="S21" s="1">
        <v>0</v>
      </c>
      <c r="T21" s="34">
        <v>0</v>
      </c>
      <c r="U21" s="3">
        <v>0</v>
      </c>
      <c r="V21" s="4">
        <v>0</v>
      </c>
      <c r="W21" s="1">
        <v>0</v>
      </c>
      <c r="X21" s="1">
        <v>0</v>
      </c>
      <c r="Y21" s="34">
        <v>0</v>
      </c>
      <c r="Z21" s="3">
        <v>0</v>
      </c>
      <c r="AA21" s="4">
        <v>0</v>
      </c>
      <c r="AB21" s="1">
        <v>0</v>
      </c>
      <c r="AC21" s="1">
        <v>0</v>
      </c>
      <c r="AD21" s="34">
        <v>0</v>
      </c>
      <c r="AE21" s="3">
        <v>0</v>
      </c>
      <c r="AF21" s="4">
        <v>0</v>
      </c>
      <c r="AG21" s="1">
        <v>0</v>
      </c>
      <c r="AH21" s="1">
        <v>0</v>
      </c>
      <c r="AI21" s="34">
        <v>0</v>
      </c>
      <c r="AJ21" s="3">
        <v>0</v>
      </c>
    </row>
    <row r="22" spans="6:36" x14ac:dyDescent="0.25">
      <c r="F22" s="10"/>
      <c r="G22" s="9"/>
      <c r="H22" s="8" t="s">
        <v>485</v>
      </c>
      <c r="I22" s="7"/>
      <c r="J22" s="4">
        <v>4</v>
      </c>
      <c r="K22" s="1">
        <v>0</v>
      </c>
      <c r="L22" s="1">
        <v>0</v>
      </c>
      <c r="M22" s="1">
        <v>0</v>
      </c>
      <c r="N22" s="1">
        <v>0</v>
      </c>
      <c r="O22" s="6">
        <v>4</v>
      </c>
      <c r="P22" s="40">
        <v>6.4922496676445007E-5</v>
      </c>
      <c r="Q22" s="4">
        <v>0</v>
      </c>
      <c r="R22" s="1">
        <v>0</v>
      </c>
      <c r="S22" s="1">
        <v>0</v>
      </c>
      <c r="T22" s="34">
        <v>0</v>
      </c>
      <c r="U22" s="3">
        <v>0</v>
      </c>
      <c r="V22" s="4">
        <v>0</v>
      </c>
      <c r="W22" s="1">
        <v>0</v>
      </c>
      <c r="X22" s="1">
        <v>0</v>
      </c>
      <c r="Y22" s="34">
        <v>0</v>
      </c>
      <c r="Z22" s="3">
        <v>0</v>
      </c>
      <c r="AA22" s="4">
        <v>0</v>
      </c>
      <c r="AB22" s="1">
        <v>0</v>
      </c>
      <c r="AC22" s="1">
        <v>0</v>
      </c>
      <c r="AD22" s="34">
        <v>0</v>
      </c>
      <c r="AE22" s="3">
        <v>0</v>
      </c>
      <c r="AF22" s="4">
        <v>0</v>
      </c>
      <c r="AG22" s="1">
        <v>0</v>
      </c>
      <c r="AH22" s="1">
        <v>0</v>
      </c>
      <c r="AI22" s="34">
        <v>0</v>
      </c>
      <c r="AJ22" s="3">
        <v>0</v>
      </c>
    </row>
  </sheetData>
  <conditionalFormatting sqref="K4:M7">
    <cfRule type="cellIs" dxfId="1364" priority="20" operator="greaterThan">
      <formula>0</formula>
    </cfRule>
  </conditionalFormatting>
  <conditionalFormatting sqref="R4:T7">
    <cfRule type="cellIs" dxfId="1363" priority="19" operator="greaterThan">
      <formula>0</formula>
    </cfRule>
  </conditionalFormatting>
  <conditionalFormatting sqref="W4:Y7">
    <cfRule type="cellIs" dxfId="1362" priority="18" operator="greaterThan">
      <formula>0</formula>
    </cfRule>
  </conditionalFormatting>
  <conditionalFormatting sqref="K8:M22">
    <cfRule type="cellIs" dxfId="1361" priority="17" operator="greaterThan">
      <formula>0</formula>
    </cfRule>
  </conditionalFormatting>
  <conditionalFormatting sqref="R8:T22">
    <cfRule type="cellIs" dxfId="1360" priority="16" operator="greaterThan">
      <formula>0</formula>
    </cfRule>
  </conditionalFormatting>
  <conditionalFormatting sqref="W8:Y22">
    <cfRule type="cellIs" dxfId="1359" priority="15" operator="greaterThan">
      <formula>0</formula>
    </cfRule>
  </conditionalFormatting>
  <conditionalFormatting sqref="N4:N22">
    <cfRule type="cellIs" dxfId="1358" priority="14" operator="greaterThan">
      <formula>0</formula>
    </cfRule>
  </conditionalFormatting>
  <conditionalFormatting sqref="U4:U22">
    <cfRule type="cellIs" dxfId="1357" priority="13" operator="greaterThan">
      <formula>0</formula>
    </cfRule>
  </conditionalFormatting>
  <conditionalFormatting sqref="Z4:Z22">
    <cfRule type="cellIs" dxfId="1356" priority="12" operator="greaterThan">
      <formula>0</formula>
    </cfRule>
  </conditionalFormatting>
  <conditionalFormatting sqref="J4:J22">
    <cfRule type="cellIs" dxfId="1355" priority="11" operator="greaterThan">
      <formula>0</formula>
    </cfRule>
  </conditionalFormatting>
  <conditionalFormatting sqref="Q4:Q22">
    <cfRule type="cellIs" dxfId="1354" priority="10" operator="greaterThan">
      <formula>0</formula>
    </cfRule>
  </conditionalFormatting>
  <conditionalFormatting sqref="V4:V22">
    <cfRule type="cellIs" dxfId="1353" priority="9" operator="greaterThan">
      <formula>0</formula>
    </cfRule>
  </conditionalFormatting>
  <conditionalFormatting sqref="AB4:AD7">
    <cfRule type="cellIs" dxfId="1352" priority="8" operator="greaterThan">
      <formula>0</formula>
    </cfRule>
  </conditionalFormatting>
  <conditionalFormatting sqref="AB8:AD22">
    <cfRule type="cellIs" dxfId="1351" priority="7" operator="greaterThan">
      <formula>0</formula>
    </cfRule>
  </conditionalFormatting>
  <conditionalFormatting sqref="AE4:AE22">
    <cfRule type="cellIs" dxfId="1350" priority="6" operator="greaterThan">
      <formula>0</formula>
    </cfRule>
  </conditionalFormatting>
  <conditionalFormatting sqref="AA4:AA22">
    <cfRule type="cellIs" dxfId="1349" priority="5" operator="greaterThan">
      <formula>0</formula>
    </cfRule>
  </conditionalFormatting>
  <conditionalFormatting sqref="AG4:AI7">
    <cfRule type="cellIs" dxfId="1348" priority="4" operator="greaterThan">
      <formula>0</formula>
    </cfRule>
  </conditionalFormatting>
  <conditionalFormatting sqref="AG8:AI22">
    <cfRule type="cellIs" dxfId="1347" priority="3" operator="greaterThan">
      <formula>0</formula>
    </cfRule>
  </conditionalFormatting>
  <conditionalFormatting sqref="AJ4:AJ22">
    <cfRule type="cellIs" dxfId="1346" priority="2" operator="greaterThan">
      <formula>0</formula>
    </cfRule>
  </conditionalFormatting>
  <conditionalFormatting sqref="AF4:AF22">
    <cfRule type="cellIs" dxfId="1345" priority="1" operator="greaterThan">
      <formula>0</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F3653-37E0-4DCF-90E5-C534409F6433}">
  <dimension ref="B3:U10"/>
  <sheetViews>
    <sheetView showGridLines="0" zoomScale="90" zoomScaleNormal="90" workbookViewId="0">
      <selection activeCell="B5" sqref="B5"/>
    </sheetView>
  </sheetViews>
  <sheetFormatPr defaultRowHeight="15" x14ac:dyDescent="0.25"/>
  <cols>
    <col min="2" max="2" width="22.85546875" customWidth="1"/>
    <col min="3" max="3" width="14.28515625" bestFit="1" customWidth="1"/>
    <col min="4" max="4" width="8.5703125" bestFit="1" customWidth="1"/>
    <col min="6" max="8" width="6.7109375" customWidth="1"/>
    <col min="9" max="9" width="42.5703125" customWidth="1"/>
    <col min="10" max="10" width="5.7109375" bestFit="1" customWidth="1"/>
    <col min="11" max="12" width="5.28515625" bestFit="1" customWidth="1"/>
    <col min="13" max="13" width="5.28515625" customWidth="1"/>
    <col min="14" max="14" width="5.28515625" bestFit="1" customWidth="1"/>
    <col min="15" max="15" width="6.28515625" customWidth="1"/>
    <col min="16" max="16" width="8.140625" customWidth="1"/>
    <col min="17" max="19" width="5.28515625" bestFit="1" customWidth="1"/>
    <col min="20" max="20" width="5.28515625" customWidth="1"/>
    <col min="21" max="21" width="5.28515625" bestFit="1" customWidth="1"/>
  </cols>
  <sheetData>
    <row r="3" spans="2:21" x14ac:dyDescent="0.25">
      <c r="J3" s="39">
        <f>SUM(J5:J7)</f>
        <v>577</v>
      </c>
      <c r="K3" s="39">
        <f t="shared" ref="K3:U3" si="0">SUM(K5:K7)</f>
        <v>0</v>
      </c>
      <c r="L3" s="39">
        <f t="shared" si="0"/>
        <v>0</v>
      </c>
      <c r="M3" s="39">
        <f t="shared" si="0"/>
        <v>0</v>
      </c>
      <c r="N3" s="39">
        <f t="shared" si="0"/>
        <v>0</v>
      </c>
      <c r="O3" s="39">
        <f t="shared" si="0"/>
        <v>577</v>
      </c>
      <c r="P3" s="39">
        <f t="shared" si="0"/>
        <v>1.1275188000872731</v>
      </c>
      <c r="Q3" s="39">
        <f t="shared" si="0"/>
        <v>2</v>
      </c>
      <c r="R3" s="39">
        <f t="shared" si="0"/>
        <v>0</v>
      </c>
      <c r="S3" s="39">
        <f t="shared" si="0"/>
        <v>0</v>
      </c>
      <c r="T3" s="39">
        <f t="shared" si="0"/>
        <v>0</v>
      </c>
      <c r="U3" s="39">
        <f t="shared" si="0"/>
        <v>0</v>
      </c>
    </row>
    <row r="4" spans="2:21" ht="93" customHeight="1" x14ac:dyDescent="0.25">
      <c r="F4" s="31" t="s">
        <v>471</v>
      </c>
      <c r="G4" s="31" t="s">
        <v>472</v>
      </c>
      <c r="H4" s="31" t="s">
        <v>473</v>
      </c>
      <c r="I4" s="30" t="s">
        <v>474</v>
      </c>
      <c r="J4" s="29" t="s">
        <v>126</v>
      </c>
      <c r="K4" s="26" t="s">
        <v>125</v>
      </c>
      <c r="L4" s="26" t="s">
        <v>124</v>
      </c>
      <c r="M4" s="26" t="s">
        <v>123</v>
      </c>
      <c r="N4" s="26" t="s">
        <v>475</v>
      </c>
      <c r="O4" s="26" t="s">
        <v>122</v>
      </c>
      <c r="P4" s="28" t="s">
        <v>121</v>
      </c>
      <c r="Q4" s="29" t="s">
        <v>120</v>
      </c>
      <c r="R4" s="26" t="s">
        <v>119</v>
      </c>
      <c r="S4" s="26" t="s">
        <v>118</v>
      </c>
      <c r="T4" s="32" t="s">
        <v>117</v>
      </c>
      <c r="U4" s="28" t="s">
        <v>476</v>
      </c>
    </row>
    <row r="5" spans="2:21" ht="17.25" customHeight="1" x14ac:dyDescent="0.25">
      <c r="B5" s="25"/>
      <c r="C5" s="25" t="s">
        <v>103</v>
      </c>
      <c r="D5" s="25" t="s">
        <v>102</v>
      </c>
      <c r="F5" s="14" t="s">
        <v>506</v>
      </c>
      <c r="G5" s="13"/>
      <c r="H5" s="13"/>
      <c r="I5" s="12"/>
      <c r="J5" s="22">
        <v>0</v>
      </c>
      <c r="K5" s="19">
        <v>0</v>
      </c>
      <c r="L5" s="19">
        <v>0</v>
      </c>
      <c r="M5" s="19">
        <v>0</v>
      </c>
      <c r="N5" s="19">
        <v>0</v>
      </c>
      <c r="O5" s="24">
        <v>0</v>
      </c>
      <c r="P5" s="41">
        <v>0</v>
      </c>
      <c r="Q5" s="22">
        <v>2</v>
      </c>
      <c r="R5" s="19">
        <v>0</v>
      </c>
      <c r="S5" s="19">
        <v>0</v>
      </c>
      <c r="T5" s="33">
        <v>0</v>
      </c>
      <c r="U5" s="21">
        <v>0</v>
      </c>
    </row>
    <row r="6" spans="2:21" x14ac:dyDescent="0.25">
      <c r="B6" s="17" t="s">
        <v>100</v>
      </c>
      <c r="C6" s="1">
        <f>J3+Q3</f>
        <v>579</v>
      </c>
      <c r="D6" s="16"/>
      <c r="F6" s="10"/>
      <c r="G6" s="9" t="s">
        <v>505</v>
      </c>
      <c r="H6" s="11"/>
      <c r="I6" s="7"/>
      <c r="J6" s="4">
        <v>477</v>
      </c>
      <c r="K6" s="1">
        <v>0</v>
      </c>
      <c r="L6" s="1">
        <v>0</v>
      </c>
      <c r="M6" s="1">
        <v>0</v>
      </c>
      <c r="N6" s="1">
        <v>0</v>
      </c>
      <c r="O6" s="6">
        <v>477</v>
      </c>
      <c r="P6" s="40">
        <v>0.94305840041488409</v>
      </c>
      <c r="Q6" s="4">
        <v>0</v>
      </c>
      <c r="R6" s="1">
        <v>0</v>
      </c>
      <c r="S6" s="1">
        <v>0</v>
      </c>
      <c r="T6" s="34">
        <v>0</v>
      </c>
      <c r="U6" s="3">
        <v>0</v>
      </c>
    </row>
    <row r="7" spans="2:21" x14ac:dyDescent="0.25">
      <c r="B7" s="17" t="s">
        <v>98</v>
      </c>
      <c r="C7" s="1">
        <f>K3+R3</f>
        <v>0</v>
      </c>
      <c r="D7" s="18">
        <f>C7/$C$6</f>
        <v>0</v>
      </c>
      <c r="F7" s="10"/>
      <c r="G7" s="9" t="s">
        <v>504</v>
      </c>
      <c r="H7" s="8"/>
      <c r="I7" s="7"/>
      <c r="J7" s="4">
        <v>100</v>
      </c>
      <c r="K7" s="1">
        <v>0</v>
      </c>
      <c r="L7" s="1">
        <v>0</v>
      </c>
      <c r="M7" s="1">
        <v>0</v>
      </c>
      <c r="N7" s="1">
        <v>0</v>
      </c>
      <c r="O7" s="6">
        <v>100</v>
      </c>
      <c r="P7" s="40">
        <v>0.184460399672389</v>
      </c>
      <c r="Q7" s="4">
        <v>0</v>
      </c>
      <c r="R7" s="1">
        <v>0</v>
      </c>
      <c r="S7" s="1">
        <v>0</v>
      </c>
      <c r="T7" s="34">
        <v>0</v>
      </c>
      <c r="U7" s="3">
        <v>0</v>
      </c>
    </row>
    <row r="8" spans="2:21" x14ac:dyDescent="0.25">
      <c r="B8" s="17" t="s">
        <v>96</v>
      </c>
      <c r="C8" s="1">
        <f>L3+S3</f>
        <v>0</v>
      </c>
      <c r="D8" s="18">
        <f>C8/$C$6</f>
        <v>0</v>
      </c>
    </row>
    <row r="9" spans="2:21" x14ac:dyDescent="0.25">
      <c r="B9" s="17" t="s">
        <v>95</v>
      </c>
      <c r="C9" s="1">
        <f>M3+T3</f>
        <v>0</v>
      </c>
      <c r="D9" s="18">
        <f t="shared" ref="D9:D10" si="1">C9/$C$6</f>
        <v>0</v>
      </c>
    </row>
    <row r="10" spans="2:21" x14ac:dyDescent="0.25">
      <c r="B10" s="17" t="s">
        <v>481</v>
      </c>
      <c r="C10" s="1">
        <f>N3+U3</f>
        <v>0</v>
      </c>
      <c r="D10" s="18">
        <f t="shared" si="1"/>
        <v>0</v>
      </c>
    </row>
  </sheetData>
  <conditionalFormatting sqref="K5:M7">
    <cfRule type="cellIs" dxfId="1344" priority="6" operator="greaterThan">
      <formula>0</formula>
    </cfRule>
  </conditionalFormatting>
  <conditionalFormatting sqref="R5:T7">
    <cfRule type="cellIs" dxfId="1343" priority="5" operator="greaterThan">
      <formula>0</formula>
    </cfRule>
  </conditionalFormatting>
  <conditionalFormatting sqref="N5:N7">
    <cfRule type="cellIs" dxfId="1342" priority="4" operator="greaterThan">
      <formula>0</formula>
    </cfRule>
  </conditionalFormatting>
  <conditionalFormatting sqref="U5:U7">
    <cfRule type="cellIs" dxfId="1341" priority="3" operator="greaterThan">
      <formula>0</formula>
    </cfRule>
  </conditionalFormatting>
  <conditionalFormatting sqref="J5:J7">
    <cfRule type="cellIs" dxfId="1340" priority="2" operator="greaterThan">
      <formula>0</formula>
    </cfRule>
  </conditionalFormatting>
  <conditionalFormatting sqref="Q5:Q7">
    <cfRule type="cellIs" dxfId="1339" priority="1" operator="greaterThan">
      <formula>0</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E5A79-867D-440C-8BF9-C01CC557FC5F}">
  <dimension ref="B3:U10"/>
  <sheetViews>
    <sheetView showGridLines="0" zoomScale="90" zoomScaleNormal="90" workbookViewId="0">
      <selection activeCell="F5" sqref="F5:I5"/>
    </sheetView>
  </sheetViews>
  <sheetFormatPr defaultRowHeight="15" x14ac:dyDescent="0.25"/>
  <cols>
    <col min="2" max="2" width="22.85546875" customWidth="1"/>
    <col min="3" max="3" width="14.28515625" bestFit="1" customWidth="1"/>
    <col min="4" max="4" width="8.5703125" bestFit="1" customWidth="1"/>
    <col min="6" max="8" width="6.7109375" customWidth="1"/>
    <col min="9" max="9" width="42.5703125" customWidth="1"/>
    <col min="10" max="12" width="5.28515625" bestFit="1" customWidth="1"/>
    <col min="13" max="13" width="5.28515625" customWidth="1"/>
    <col min="14" max="14" width="5.28515625" bestFit="1" customWidth="1"/>
    <col min="15" max="15" width="6.28515625" customWidth="1"/>
    <col min="16" max="16" width="8.140625" customWidth="1"/>
    <col min="17" max="19" width="5.28515625" bestFit="1" customWidth="1"/>
    <col min="20" max="20" width="5.28515625" customWidth="1"/>
    <col min="21" max="21" width="5.28515625" bestFit="1" customWidth="1"/>
  </cols>
  <sheetData>
    <row r="3" spans="2:21" x14ac:dyDescent="0.25">
      <c r="J3" s="39">
        <f>SUM(J5:J7)</f>
        <v>1</v>
      </c>
      <c r="K3" s="39">
        <f t="shared" ref="K3:U3" si="0">SUM(K5:K7)</f>
        <v>0</v>
      </c>
      <c r="L3" s="39">
        <f t="shared" si="0"/>
        <v>0</v>
      </c>
      <c r="M3" s="39">
        <f t="shared" si="0"/>
        <v>0</v>
      </c>
      <c r="N3" s="39">
        <f t="shared" si="0"/>
        <v>0</v>
      </c>
      <c r="O3" s="39">
        <f t="shared" si="0"/>
        <v>19</v>
      </c>
      <c r="P3" s="39">
        <f t="shared" si="0"/>
        <v>7.3236692696809769E-4</v>
      </c>
      <c r="Q3" s="39">
        <f t="shared" si="0"/>
        <v>0</v>
      </c>
      <c r="R3" s="39">
        <f t="shared" si="0"/>
        <v>0</v>
      </c>
      <c r="S3" s="39">
        <f t="shared" si="0"/>
        <v>0</v>
      </c>
      <c r="T3" s="39">
        <f t="shared" si="0"/>
        <v>0</v>
      </c>
      <c r="U3" s="39">
        <f t="shared" si="0"/>
        <v>0</v>
      </c>
    </row>
    <row r="4" spans="2:21" ht="93" customHeight="1" x14ac:dyDescent="0.25">
      <c r="F4" s="31" t="s">
        <v>471</v>
      </c>
      <c r="G4" s="31" t="s">
        <v>472</v>
      </c>
      <c r="H4" s="31" t="s">
        <v>473</v>
      </c>
      <c r="I4" s="30" t="s">
        <v>474</v>
      </c>
      <c r="J4" s="29" t="s">
        <v>126</v>
      </c>
      <c r="K4" s="26" t="s">
        <v>125</v>
      </c>
      <c r="L4" s="26" t="s">
        <v>124</v>
      </c>
      <c r="M4" s="26" t="s">
        <v>123</v>
      </c>
      <c r="N4" s="26" t="s">
        <v>475</v>
      </c>
      <c r="O4" s="26" t="s">
        <v>122</v>
      </c>
      <c r="P4" s="28" t="s">
        <v>121</v>
      </c>
      <c r="Q4" s="29" t="s">
        <v>120</v>
      </c>
      <c r="R4" s="26" t="s">
        <v>119</v>
      </c>
      <c r="S4" s="26" t="s">
        <v>118</v>
      </c>
      <c r="T4" s="32" t="s">
        <v>117</v>
      </c>
      <c r="U4" s="28" t="s">
        <v>476</v>
      </c>
    </row>
    <row r="5" spans="2:21" ht="17.25" customHeight="1" x14ac:dyDescent="0.25">
      <c r="B5" s="25"/>
      <c r="C5" s="25" t="s">
        <v>103</v>
      </c>
      <c r="D5" s="25" t="s">
        <v>102</v>
      </c>
      <c r="F5" s="10" t="s">
        <v>507</v>
      </c>
      <c r="G5" s="9"/>
      <c r="H5" s="11"/>
      <c r="I5" s="7"/>
      <c r="J5" s="22">
        <v>1</v>
      </c>
      <c r="K5" s="19">
        <v>0</v>
      </c>
      <c r="L5" s="19">
        <v>0</v>
      </c>
      <c r="M5" s="19">
        <v>0</v>
      </c>
      <c r="N5" s="19">
        <v>0</v>
      </c>
      <c r="O5" s="24">
        <v>19</v>
      </c>
      <c r="P5" s="41">
        <v>7.3236692696809769E-4</v>
      </c>
      <c r="Q5" s="22">
        <v>0</v>
      </c>
      <c r="R5" s="19">
        <v>0</v>
      </c>
      <c r="S5" s="19">
        <v>0</v>
      </c>
      <c r="T5" s="33">
        <v>0</v>
      </c>
      <c r="U5" s="21">
        <v>0</v>
      </c>
    </row>
    <row r="6" spans="2:21" x14ac:dyDescent="0.25">
      <c r="B6" s="17" t="s">
        <v>100</v>
      </c>
      <c r="C6" s="1">
        <f>J3+Q3</f>
        <v>1</v>
      </c>
      <c r="D6" s="16"/>
    </row>
    <row r="7" spans="2:21" x14ac:dyDescent="0.25">
      <c r="B7" s="17" t="s">
        <v>98</v>
      </c>
      <c r="C7" s="1">
        <f>K3+R3</f>
        <v>0</v>
      </c>
      <c r="D7" s="18">
        <f>C7/$C$6</f>
        <v>0</v>
      </c>
    </row>
    <row r="8" spans="2:21" x14ac:dyDescent="0.25">
      <c r="B8" s="17" t="s">
        <v>96</v>
      </c>
      <c r="C8" s="1">
        <f>L3+S3</f>
        <v>0</v>
      </c>
      <c r="D8" s="18">
        <f>C8/$C$6</f>
        <v>0</v>
      </c>
    </row>
    <row r="9" spans="2:21" x14ac:dyDescent="0.25">
      <c r="B9" s="17" t="s">
        <v>95</v>
      </c>
      <c r="C9" s="1">
        <f>M3+T3</f>
        <v>0</v>
      </c>
      <c r="D9" s="18">
        <f t="shared" ref="D9:D10" si="1">C9/$C$6</f>
        <v>0</v>
      </c>
    </row>
    <row r="10" spans="2:21" x14ac:dyDescent="0.25">
      <c r="B10" s="17" t="s">
        <v>481</v>
      </c>
      <c r="C10" s="1">
        <f>N3+U3</f>
        <v>0</v>
      </c>
      <c r="D10" s="18">
        <f t="shared" si="1"/>
        <v>0</v>
      </c>
    </row>
  </sheetData>
  <conditionalFormatting sqref="K5:M6">
    <cfRule type="cellIs" dxfId="1338" priority="6" operator="greaterThan">
      <formula>0</formula>
    </cfRule>
  </conditionalFormatting>
  <conditionalFormatting sqref="R5:T6">
    <cfRule type="cellIs" dxfId="1337" priority="5" operator="greaterThan">
      <formula>0</formula>
    </cfRule>
  </conditionalFormatting>
  <conditionalFormatting sqref="N5:N6">
    <cfRule type="cellIs" dxfId="1336" priority="4" operator="greaterThan">
      <formula>0</formula>
    </cfRule>
  </conditionalFormatting>
  <conditionalFormatting sqref="U5:U6">
    <cfRule type="cellIs" dxfId="1335" priority="3" operator="greaterThan">
      <formula>0</formula>
    </cfRule>
  </conditionalFormatting>
  <conditionalFormatting sqref="J5:J6">
    <cfRule type="cellIs" dxfId="1334" priority="2" operator="greaterThan">
      <formula>0</formula>
    </cfRule>
  </conditionalFormatting>
  <conditionalFormatting sqref="Q5:Q6">
    <cfRule type="cellIs" dxfId="1333" priority="1" operator="greaterThan">
      <formula>0</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ADF0E-563B-4398-A932-6627301B9894}">
  <dimension ref="B3:AJ43"/>
  <sheetViews>
    <sheetView showGridLines="0" zoomScale="90" zoomScaleNormal="90" workbookViewId="0">
      <selection activeCell="F6" sqref="F6:I6"/>
    </sheetView>
  </sheetViews>
  <sheetFormatPr defaultRowHeight="15" x14ac:dyDescent="0.25"/>
  <cols>
    <col min="2" max="2" width="22.85546875" customWidth="1"/>
    <col min="3" max="3" width="14.28515625" bestFit="1" customWidth="1"/>
    <col min="4" max="4" width="8.5703125" bestFit="1" customWidth="1"/>
    <col min="6" max="8" width="6.7109375" customWidth="1"/>
    <col min="9" max="9" width="42.5703125" customWidth="1"/>
    <col min="10" max="10" width="7.28515625" bestFit="1" customWidth="1"/>
    <col min="11" max="12" width="5.28515625" bestFit="1" customWidth="1"/>
    <col min="13" max="13" width="5.28515625" customWidth="1"/>
    <col min="14" max="14" width="5.28515625" bestFit="1" customWidth="1"/>
    <col min="15" max="15" width="8.42578125" bestFit="1" customWidth="1"/>
    <col min="16" max="16" width="8.140625" customWidth="1"/>
    <col min="17" max="17" width="5.7109375" bestFit="1" customWidth="1"/>
    <col min="18" max="19" width="5.28515625" bestFit="1" customWidth="1"/>
    <col min="20" max="20" width="5.28515625" customWidth="1"/>
    <col min="21" max="24" width="5.28515625" bestFit="1" customWidth="1"/>
    <col min="25" max="25" width="5.28515625" customWidth="1"/>
    <col min="26" max="26" width="5.28515625" bestFit="1" customWidth="1"/>
    <col min="27" max="27" width="5.42578125" customWidth="1"/>
    <col min="28" max="29" width="5.28515625" bestFit="1" customWidth="1"/>
    <col min="30" max="30" width="5.28515625" customWidth="1"/>
    <col min="31" max="34" width="5.28515625" bestFit="1" customWidth="1"/>
    <col min="35" max="35" width="5.28515625" customWidth="1"/>
    <col min="36" max="36" width="5.28515625" bestFit="1" customWidth="1"/>
  </cols>
  <sheetData>
    <row r="3" spans="2:36" x14ac:dyDescent="0.25">
      <c r="J3" s="39">
        <f>SUM(J5:J43)</f>
        <v>2017</v>
      </c>
      <c r="K3" s="39">
        <f t="shared" ref="K3:AJ3" si="0">SUM(K5:K43)</f>
        <v>0</v>
      </c>
      <c r="L3" s="39">
        <f t="shared" si="0"/>
        <v>0</v>
      </c>
      <c r="M3" s="39">
        <f t="shared" si="0"/>
        <v>0</v>
      </c>
      <c r="N3" s="39">
        <f t="shared" si="0"/>
        <v>16</v>
      </c>
      <c r="O3" s="39">
        <f t="shared" si="0"/>
        <v>13568</v>
      </c>
      <c r="P3" s="39">
        <f t="shared" si="0"/>
        <v>11.035657655447721</v>
      </c>
      <c r="Q3" s="39">
        <f t="shared" si="0"/>
        <v>917</v>
      </c>
      <c r="R3" s="39">
        <f t="shared" si="0"/>
        <v>0</v>
      </c>
      <c r="S3" s="39">
        <f t="shared" si="0"/>
        <v>0</v>
      </c>
      <c r="T3" s="39">
        <f t="shared" si="0"/>
        <v>0</v>
      </c>
      <c r="U3" s="39">
        <f t="shared" si="0"/>
        <v>0</v>
      </c>
      <c r="V3" s="39">
        <f t="shared" si="0"/>
        <v>1</v>
      </c>
      <c r="W3" s="39">
        <f t="shared" si="0"/>
        <v>0</v>
      </c>
      <c r="X3" s="39">
        <f t="shared" si="0"/>
        <v>0</v>
      </c>
      <c r="Y3" s="39">
        <f t="shared" si="0"/>
        <v>0</v>
      </c>
      <c r="Z3" s="39">
        <f t="shared" si="0"/>
        <v>0</v>
      </c>
      <c r="AA3" s="39">
        <f t="shared" si="0"/>
        <v>334</v>
      </c>
      <c r="AB3" s="39">
        <f t="shared" si="0"/>
        <v>0</v>
      </c>
      <c r="AC3" s="39">
        <f t="shared" si="0"/>
        <v>0</v>
      </c>
      <c r="AD3" s="39">
        <f t="shared" si="0"/>
        <v>0</v>
      </c>
      <c r="AE3" s="39">
        <f t="shared" si="0"/>
        <v>0</v>
      </c>
      <c r="AF3" s="39">
        <f t="shared" si="0"/>
        <v>1</v>
      </c>
      <c r="AG3" s="39">
        <f t="shared" si="0"/>
        <v>0</v>
      </c>
      <c r="AH3" s="39">
        <f t="shared" si="0"/>
        <v>0</v>
      </c>
      <c r="AI3" s="39">
        <f t="shared" si="0"/>
        <v>0</v>
      </c>
      <c r="AJ3" s="39">
        <f t="shared" si="0"/>
        <v>0</v>
      </c>
    </row>
    <row r="4" spans="2:36" ht="93" customHeight="1" x14ac:dyDescent="0.25">
      <c r="F4" s="31" t="s">
        <v>471</v>
      </c>
      <c r="G4" s="31" t="s">
        <v>472</v>
      </c>
      <c r="H4" s="31" t="s">
        <v>473</v>
      </c>
      <c r="I4" s="30" t="s">
        <v>474</v>
      </c>
      <c r="J4" s="29" t="s">
        <v>126</v>
      </c>
      <c r="K4" s="26" t="s">
        <v>125</v>
      </c>
      <c r="L4" s="26" t="s">
        <v>124</v>
      </c>
      <c r="M4" s="26" t="s">
        <v>123</v>
      </c>
      <c r="N4" s="26" t="s">
        <v>475</v>
      </c>
      <c r="O4" s="26" t="s">
        <v>122</v>
      </c>
      <c r="P4" s="28" t="s">
        <v>121</v>
      </c>
      <c r="Q4" s="29" t="s">
        <v>235</v>
      </c>
      <c r="R4" s="26" t="s">
        <v>271</v>
      </c>
      <c r="S4" s="26" t="s">
        <v>270</v>
      </c>
      <c r="T4" s="32" t="s">
        <v>269</v>
      </c>
      <c r="U4" s="28" t="s">
        <v>483</v>
      </c>
      <c r="V4" s="29" t="s">
        <v>268</v>
      </c>
      <c r="W4" s="26" t="s">
        <v>267</v>
      </c>
      <c r="X4" s="26" t="s">
        <v>266</v>
      </c>
      <c r="Y4" s="32" t="s">
        <v>265</v>
      </c>
      <c r="Z4" s="28" t="s">
        <v>484</v>
      </c>
      <c r="AA4" s="29" t="s">
        <v>120</v>
      </c>
      <c r="AB4" s="26" t="s">
        <v>119</v>
      </c>
      <c r="AC4" s="26" t="s">
        <v>118</v>
      </c>
      <c r="AD4" s="32" t="s">
        <v>117</v>
      </c>
      <c r="AE4" s="28" t="s">
        <v>476</v>
      </c>
      <c r="AF4" s="29" t="s">
        <v>116</v>
      </c>
      <c r="AG4" s="26" t="s">
        <v>115</v>
      </c>
      <c r="AH4" s="26" t="s">
        <v>114</v>
      </c>
      <c r="AI4" s="32" t="s">
        <v>113</v>
      </c>
      <c r="AJ4" s="28" t="s">
        <v>477</v>
      </c>
    </row>
    <row r="5" spans="2:36" ht="17.25" customHeight="1" x14ac:dyDescent="0.25">
      <c r="B5" s="25"/>
      <c r="C5" s="25" t="s">
        <v>103</v>
      </c>
      <c r="D5" s="25" t="s">
        <v>102</v>
      </c>
      <c r="F5" s="10" t="s">
        <v>539</v>
      </c>
      <c r="G5" s="9"/>
      <c r="H5" s="8"/>
      <c r="I5" s="7"/>
      <c r="J5" s="22">
        <v>0</v>
      </c>
      <c r="K5" s="19">
        <v>0</v>
      </c>
      <c r="L5" s="19">
        <v>0</v>
      </c>
      <c r="M5" s="19">
        <v>0</v>
      </c>
      <c r="N5" s="19">
        <v>0</v>
      </c>
      <c r="O5" s="24">
        <v>0</v>
      </c>
      <c r="P5" s="41">
        <v>0</v>
      </c>
      <c r="Q5" s="22">
        <v>0</v>
      </c>
      <c r="R5" s="19">
        <v>0</v>
      </c>
      <c r="S5" s="19">
        <v>0</v>
      </c>
      <c r="T5" s="33">
        <v>0</v>
      </c>
      <c r="U5" s="21">
        <v>0</v>
      </c>
      <c r="V5" s="22">
        <v>0</v>
      </c>
      <c r="W5" s="19">
        <v>0</v>
      </c>
      <c r="X5" s="19">
        <v>0</v>
      </c>
      <c r="Y5" s="33">
        <v>0</v>
      </c>
      <c r="Z5" s="21">
        <v>0</v>
      </c>
      <c r="AA5" s="22">
        <v>4</v>
      </c>
      <c r="AB5" s="19">
        <v>0</v>
      </c>
      <c r="AC5" s="19">
        <v>0</v>
      </c>
      <c r="AD5" s="33">
        <v>0</v>
      </c>
      <c r="AE5" s="21">
        <v>0</v>
      </c>
      <c r="AF5" s="22">
        <v>0</v>
      </c>
      <c r="AG5" s="19">
        <v>0</v>
      </c>
      <c r="AH5" s="19">
        <v>0</v>
      </c>
      <c r="AI5" s="33">
        <v>0</v>
      </c>
      <c r="AJ5" s="21">
        <v>0</v>
      </c>
    </row>
    <row r="6" spans="2:36" x14ac:dyDescent="0.25">
      <c r="B6" s="17" t="s">
        <v>100</v>
      </c>
      <c r="C6" s="1">
        <f>J3+Q3+V3+AA3+AF3</f>
        <v>3270</v>
      </c>
      <c r="D6" s="16"/>
      <c r="F6" s="10"/>
      <c r="G6" s="9" t="s">
        <v>538</v>
      </c>
      <c r="H6" s="8"/>
      <c r="I6" s="7"/>
      <c r="J6" s="4">
        <v>0</v>
      </c>
      <c r="K6" s="1">
        <v>0</v>
      </c>
      <c r="L6" s="1">
        <v>0</v>
      </c>
      <c r="M6" s="1">
        <v>0</v>
      </c>
      <c r="N6" s="1">
        <v>0</v>
      </c>
      <c r="O6" s="6">
        <v>0</v>
      </c>
      <c r="P6" s="40">
        <v>0</v>
      </c>
      <c r="Q6" s="4">
        <v>0</v>
      </c>
      <c r="R6" s="1">
        <v>0</v>
      </c>
      <c r="S6" s="1">
        <v>0</v>
      </c>
      <c r="T6" s="34">
        <v>0</v>
      </c>
      <c r="U6" s="3">
        <v>0</v>
      </c>
      <c r="V6" s="4">
        <v>0</v>
      </c>
      <c r="W6" s="1">
        <v>0</v>
      </c>
      <c r="X6" s="1">
        <v>0</v>
      </c>
      <c r="Y6" s="34">
        <v>0</v>
      </c>
      <c r="Z6" s="3">
        <v>0</v>
      </c>
      <c r="AA6" s="4">
        <v>1</v>
      </c>
      <c r="AB6" s="1">
        <v>0</v>
      </c>
      <c r="AC6" s="1">
        <v>0</v>
      </c>
      <c r="AD6" s="34">
        <v>0</v>
      </c>
      <c r="AE6" s="3">
        <v>0</v>
      </c>
      <c r="AF6" s="4">
        <v>0</v>
      </c>
      <c r="AG6" s="1">
        <v>0</v>
      </c>
      <c r="AH6" s="1">
        <v>0</v>
      </c>
      <c r="AI6" s="34">
        <v>0</v>
      </c>
      <c r="AJ6" s="3">
        <v>0</v>
      </c>
    </row>
    <row r="7" spans="2:36" x14ac:dyDescent="0.25">
      <c r="B7" s="17" t="s">
        <v>98</v>
      </c>
      <c r="C7" s="1">
        <f>K3+R3+W3+AB3+AG3</f>
        <v>0</v>
      </c>
      <c r="D7" s="18">
        <f>C7/$C$6</f>
        <v>0</v>
      </c>
      <c r="F7" s="10"/>
      <c r="G7" s="9"/>
      <c r="H7" s="8" t="s">
        <v>537</v>
      </c>
      <c r="I7" s="7"/>
      <c r="J7" s="4">
        <v>0</v>
      </c>
      <c r="K7" s="1">
        <v>0</v>
      </c>
      <c r="L7" s="1">
        <v>0</v>
      </c>
      <c r="M7" s="1">
        <v>0</v>
      </c>
      <c r="N7" s="1">
        <v>0</v>
      </c>
      <c r="O7" s="6">
        <v>0</v>
      </c>
      <c r="P7" s="40">
        <v>0</v>
      </c>
      <c r="Q7" s="4">
        <v>0</v>
      </c>
      <c r="R7" s="1">
        <v>0</v>
      </c>
      <c r="S7" s="1">
        <v>0</v>
      </c>
      <c r="T7" s="34">
        <v>0</v>
      </c>
      <c r="U7" s="3">
        <v>0</v>
      </c>
      <c r="V7" s="4">
        <v>0</v>
      </c>
      <c r="W7" s="1">
        <v>0</v>
      </c>
      <c r="X7" s="1">
        <v>0</v>
      </c>
      <c r="Y7" s="34">
        <v>0</v>
      </c>
      <c r="Z7" s="3">
        <v>0</v>
      </c>
      <c r="AA7" s="4">
        <v>2</v>
      </c>
      <c r="AB7" s="1">
        <v>0</v>
      </c>
      <c r="AC7" s="1">
        <v>0</v>
      </c>
      <c r="AD7" s="34">
        <v>0</v>
      </c>
      <c r="AE7" s="3">
        <v>0</v>
      </c>
      <c r="AF7" s="4">
        <v>0</v>
      </c>
      <c r="AG7" s="1">
        <v>0</v>
      </c>
      <c r="AH7" s="1">
        <v>0</v>
      </c>
      <c r="AI7" s="34">
        <v>0</v>
      </c>
      <c r="AJ7" s="3">
        <v>0</v>
      </c>
    </row>
    <row r="8" spans="2:36" x14ac:dyDescent="0.25">
      <c r="B8" s="17" t="s">
        <v>96</v>
      </c>
      <c r="C8" s="1">
        <f>L3+S3+X3+AC3+AH3</f>
        <v>0</v>
      </c>
      <c r="D8" s="18">
        <f>C8/$C$6</f>
        <v>0</v>
      </c>
      <c r="F8" s="10"/>
      <c r="G8" s="9"/>
      <c r="H8" s="8"/>
      <c r="I8" s="7" t="s">
        <v>536</v>
      </c>
      <c r="J8" s="4">
        <v>16</v>
      </c>
      <c r="K8" s="1">
        <v>0</v>
      </c>
      <c r="L8" s="1">
        <v>0</v>
      </c>
      <c r="M8" s="1">
        <v>0</v>
      </c>
      <c r="N8" s="1">
        <v>0</v>
      </c>
      <c r="O8" s="6">
        <v>16</v>
      </c>
      <c r="P8" s="40">
        <v>5.6820104829967022E-2</v>
      </c>
      <c r="Q8" s="4">
        <v>0</v>
      </c>
      <c r="R8" s="1">
        <v>0</v>
      </c>
      <c r="S8" s="1">
        <v>0</v>
      </c>
      <c r="T8" s="34">
        <v>0</v>
      </c>
      <c r="U8" s="3">
        <v>0</v>
      </c>
      <c r="V8" s="4">
        <v>0</v>
      </c>
      <c r="W8" s="1">
        <v>0</v>
      </c>
      <c r="X8" s="1">
        <v>0</v>
      </c>
      <c r="Y8" s="34">
        <v>0</v>
      </c>
      <c r="Z8" s="3">
        <v>0</v>
      </c>
      <c r="AA8" s="4">
        <v>0</v>
      </c>
      <c r="AB8" s="1">
        <v>0</v>
      </c>
      <c r="AC8" s="1">
        <v>0</v>
      </c>
      <c r="AD8" s="34">
        <v>0</v>
      </c>
      <c r="AE8" s="3">
        <v>0</v>
      </c>
      <c r="AF8" s="4">
        <v>0</v>
      </c>
      <c r="AG8" s="1">
        <v>0</v>
      </c>
      <c r="AH8" s="1">
        <v>0</v>
      </c>
      <c r="AI8" s="34">
        <v>0</v>
      </c>
      <c r="AJ8" s="3">
        <v>0</v>
      </c>
    </row>
    <row r="9" spans="2:36" x14ac:dyDescent="0.25">
      <c r="B9" s="17" t="s">
        <v>95</v>
      </c>
      <c r="C9" s="1">
        <f>M3+T3+Y3+AD3+AI3</f>
        <v>0</v>
      </c>
      <c r="D9" s="18">
        <f t="shared" ref="D9:D10" si="1">C9/$C$6</f>
        <v>0</v>
      </c>
      <c r="F9" s="10"/>
      <c r="G9" s="9"/>
      <c r="H9" s="8"/>
      <c r="I9" s="7" t="s">
        <v>535</v>
      </c>
      <c r="J9" s="4">
        <v>33</v>
      </c>
      <c r="K9" s="1">
        <v>0</v>
      </c>
      <c r="L9" s="1">
        <v>0</v>
      </c>
      <c r="M9" s="1">
        <v>0</v>
      </c>
      <c r="N9" s="1">
        <v>0</v>
      </c>
      <c r="O9" s="6">
        <v>33</v>
      </c>
      <c r="P9" s="40">
        <v>5.9712080284953117E-2</v>
      </c>
      <c r="Q9" s="4">
        <v>0</v>
      </c>
      <c r="R9" s="1">
        <v>0</v>
      </c>
      <c r="S9" s="1">
        <v>0</v>
      </c>
      <c r="T9" s="34">
        <v>0</v>
      </c>
      <c r="U9" s="3">
        <v>0</v>
      </c>
      <c r="V9" s="4">
        <v>0</v>
      </c>
      <c r="W9" s="1">
        <v>0</v>
      </c>
      <c r="X9" s="1">
        <v>0</v>
      </c>
      <c r="Y9" s="34">
        <v>0</v>
      </c>
      <c r="Z9" s="3">
        <v>0</v>
      </c>
      <c r="AA9" s="4">
        <v>0</v>
      </c>
      <c r="AB9" s="1">
        <v>0</v>
      </c>
      <c r="AC9" s="1">
        <v>0</v>
      </c>
      <c r="AD9" s="34">
        <v>0</v>
      </c>
      <c r="AE9" s="3">
        <v>0</v>
      </c>
      <c r="AF9" s="4">
        <v>0</v>
      </c>
      <c r="AG9" s="1">
        <v>0</v>
      </c>
      <c r="AH9" s="1">
        <v>0</v>
      </c>
      <c r="AI9" s="34">
        <v>0</v>
      </c>
      <c r="AJ9" s="3">
        <v>0</v>
      </c>
    </row>
    <row r="10" spans="2:36" x14ac:dyDescent="0.25">
      <c r="B10" s="17" t="s">
        <v>481</v>
      </c>
      <c r="C10" s="1">
        <f>N3+U3+Z3+AE3+AJ3</f>
        <v>16</v>
      </c>
      <c r="D10" s="18">
        <f t="shared" si="1"/>
        <v>4.8929663608562688E-3</v>
      </c>
      <c r="F10" s="10"/>
      <c r="G10" s="9" t="s">
        <v>158</v>
      </c>
      <c r="H10" s="8"/>
      <c r="I10" s="7"/>
      <c r="J10" s="4">
        <v>0</v>
      </c>
      <c r="K10" s="1">
        <v>0</v>
      </c>
      <c r="L10" s="1">
        <v>0</v>
      </c>
      <c r="M10" s="1">
        <v>0</v>
      </c>
      <c r="N10" s="1">
        <v>0</v>
      </c>
      <c r="O10" s="6">
        <v>0</v>
      </c>
      <c r="P10" s="40">
        <v>0</v>
      </c>
      <c r="Q10" s="4">
        <v>0</v>
      </c>
      <c r="R10" s="1">
        <v>0</v>
      </c>
      <c r="S10" s="1">
        <v>0</v>
      </c>
      <c r="T10" s="34">
        <v>0</v>
      </c>
      <c r="U10" s="3">
        <v>0</v>
      </c>
      <c r="V10" s="4">
        <v>0</v>
      </c>
      <c r="W10" s="1">
        <v>0</v>
      </c>
      <c r="X10" s="1">
        <v>0</v>
      </c>
      <c r="Y10" s="34">
        <v>0</v>
      </c>
      <c r="Z10" s="3">
        <v>0</v>
      </c>
      <c r="AA10" s="4">
        <v>3</v>
      </c>
      <c r="AB10" s="1">
        <v>0</v>
      </c>
      <c r="AC10" s="1">
        <v>0</v>
      </c>
      <c r="AD10" s="34">
        <v>0</v>
      </c>
      <c r="AE10" s="3">
        <v>0</v>
      </c>
      <c r="AF10" s="4">
        <v>0</v>
      </c>
      <c r="AG10" s="1">
        <v>0</v>
      </c>
      <c r="AH10" s="1">
        <v>0</v>
      </c>
      <c r="AI10" s="34">
        <v>0</v>
      </c>
      <c r="AJ10" s="3">
        <v>0</v>
      </c>
    </row>
    <row r="11" spans="2:36" x14ac:dyDescent="0.25">
      <c r="F11" s="10"/>
      <c r="G11" s="9"/>
      <c r="H11" s="8" t="s">
        <v>534</v>
      </c>
      <c r="I11" s="7"/>
      <c r="J11" s="4">
        <v>0</v>
      </c>
      <c r="K11" s="1">
        <v>0</v>
      </c>
      <c r="L11" s="1">
        <v>0</v>
      </c>
      <c r="M11" s="1">
        <v>0</v>
      </c>
      <c r="N11" s="1">
        <v>0</v>
      </c>
      <c r="O11" s="6">
        <v>0</v>
      </c>
      <c r="P11" s="40">
        <v>0</v>
      </c>
      <c r="Q11" s="4">
        <v>0</v>
      </c>
      <c r="R11" s="1">
        <v>0</v>
      </c>
      <c r="S11" s="1">
        <v>0</v>
      </c>
      <c r="T11" s="34">
        <v>0</v>
      </c>
      <c r="U11" s="3">
        <v>0</v>
      </c>
      <c r="V11" s="4">
        <v>0</v>
      </c>
      <c r="W11" s="1">
        <v>0</v>
      </c>
      <c r="X11" s="1">
        <v>0</v>
      </c>
      <c r="Y11" s="34">
        <v>0</v>
      </c>
      <c r="Z11" s="3">
        <v>0</v>
      </c>
      <c r="AA11" s="4">
        <v>1</v>
      </c>
      <c r="AB11" s="1">
        <v>0</v>
      </c>
      <c r="AC11" s="1">
        <v>0</v>
      </c>
      <c r="AD11" s="34">
        <v>0</v>
      </c>
      <c r="AE11" s="3">
        <v>0</v>
      </c>
      <c r="AF11" s="4">
        <v>0</v>
      </c>
      <c r="AG11" s="1">
        <v>0</v>
      </c>
      <c r="AH11" s="1">
        <v>0</v>
      </c>
      <c r="AI11" s="34">
        <v>0</v>
      </c>
      <c r="AJ11" s="3">
        <v>0</v>
      </c>
    </row>
    <row r="12" spans="2:36" x14ac:dyDescent="0.25">
      <c r="F12" s="10"/>
      <c r="G12" s="9"/>
      <c r="H12" s="8"/>
      <c r="I12" s="7" t="s">
        <v>533</v>
      </c>
      <c r="J12" s="4">
        <v>21</v>
      </c>
      <c r="K12" s="1">
        <v>0</v>
      </c>
      <c r="L12" s="1">
        <v>0</v>
      </c>
      <c r="M12" s="1">
        <v>0</v>
      </c>
      <c r="N12" s="1">
        <v>0</v>
      </c>
      <c r="O12" s="6">
        <v>21</v>
      </c>
      <c r="P12" s="40">
        <v>2.1536089479923251E-4</v>
      </c>
      <c r="Q12" s="4">
        <v>0</v>
      </c>
      <c r="R12" s="1">
        <v>0</v>
      </c>
      <c r="S12" s="1">
        <v>0</v>
      </c>
      <c r="T12" s="34">
        <v>0</v>
      </c>
      <c r="U12" s="3">
        <v>0</v>
      </c>
      <c r="V12" s="4">
        <v>0</v>
      </c>
      <c r="W12" s="1">
        <v>0</v>
      </c>
      <c r="X12" s="1">
        <v>0</v>
      </c>
      <c r="Y12" s="34">
        <v>0</v>
      </c>
      <c r="Z12" s="3">
        <v>0</v>
      </c>
      <c r="AA12" s="4">
        <v>0</v>
      </c>
      <c r="AB12" s="1">
        <v>0</v>
      </c>
      <c r="AC12" s="1">
        <v>0</v>
      </c>
      <c r="AD12" s="34">
        <v>0</v>
      </c>
      <c r="AE12" s="3">
        <v>0</v>
      </c>
      <c r="AF12" s="4">
        <v>0</v>
      </c>
      <c r="AG12" s="1">
        <v>0</v>
      </c>
      <c r="AH12" s="1">
        <v>0</v>
      </c>
      <c r="AI12" s="34">
        <v>0</v>
      </c>
      <c r="AJ12" s="3">
        <v>0</v>
      </c>
    </row>
    <row r="13" spans="2:36" x14ac:dyDescent="0.25">
      <c r="F13" s="10"/>
      <c r="G13" s="9"/>
      <c r="H13" s="8" t="s">
        <v>532</v>
      </c>
      <c r="I13" s="7"/>
      <c r="J13" s="4">
        <v>0</v>
      </c>
      <c r="K13" s="1">
        <v>0</v>
      </c>
      <c r="L13" s="1">
        <v>0</v>
      </c>
      <c r="M13" s="1">
        <v>0</v>
      </c>
      <c r="N13" s="1">
        <v>0</v>
      </c>
      <c r="O13" s="6">
        <v>0</v>
      </c>
      <c r="P13" s="40">
        <v>0</v>
      </c>
      <c r="Q13" s="4">
        <v>0</v>
      </c>
      <c r="R13" s="1">
        <v>0</v>
      </c>
      <c r="S13" s="1">
        <v>0</v>
      </c>
      <c r="T13" s="34">
        <v>0</v>
      </c>
      <c r="U13" s="3">
        <v>0</v>
      </c>
      <c r="V13" s="4">
        <v>0</v>
      </c>
      <c r="W13" s="1">
        <v>0</v>
      </c>
      <c r="X13" s="1">
        <v>0</v>
      </c>
      <c r="Y13" s="34">
        <v>0</v>
      </c>
      <c r="Z13" s="3">
        <v>0</v>
      </c>
      <c r="AA13" s="4">
        <v>5</v>
      </c>
      <c r="AB13" s="1">
        <v>0</v>
      </c>
      <c r="AC13" s="1">
        <v>0</v>
      </c>
      <c r="AD13" s="34">
        <v>0</v>
      </c>
      <c r="AE13" s="3">
        <v>0</v>
      </c>
      <c r="AF13" s="4">
        <v>0</v>
      </c>
      <c r="AG13" s="1">
        <v>0</v>
      </c>
      <c r="AH13" s="1">
        <v>0</v>
      </c>
      <c r="AI13" s="34">
        <v>0</v>
      </c>
      <c r="AJ13" s="3">
        <v>0</v>
      </c>
    </row>
    <row r="14" spans="2:36" x14ac:dyDescent="0.25">
      <c r="F14" s="10"/>
      <c r="G14" s="9"/>
      <c r="H14" s="8"/>
      <c r="I14" s="7" t="s">
        <v>221</v>
      </c>
      <c r="J14" s="4">
        <v>24</v>
      </c>
      <c r="K14" s="1">
        <v>0</v>
      </c>
      <c r="L14" s="1">
        <v>0</v>
      </c>
      <c r="M14" s="1">
        <v>0</v>
      </c>
      <c r="N14" s="1">
        <v>0</v>
      </c>
      <c r="O14" s="6">
        <v>43</v>
      </c>
      <c r="P14" s="40">
        <v>2.793156448751688E-2</v>
      </c>
      <c r="Q14" s="4">
        <v>0</v>
      </c>
      <c r="R14" s="1">
        <v>0</v>
      </c>
      <c r="S14" s="1">
        <v>0</v>
      </c>
      <c r="T14" s="34">
        <v>0</v>
      </c>
      <c r="U14" s="3">
        <v>0</v>
      </c>
      <c r="V14" s="4">
        <v>0</v>
      </c>
      <c r="W14" s="1">
        <v>0</v>
      </c>
      <c r="X14" s="1">
        <v>0</v>
      </c>
      <c r="Y14" s="34">
        <v>0</v>
      </c>
      <c r="Z14" s="3">
        <v>0</v>
      </c>
      <c r="AA14" s="4">
        <v>9</v>
      </c>
      <c r="AB14" s="1">
        <v>0</v>
      </c>
      <c r="AC14" s="1">
        <v>0</v>
      </c>
      <c r="AD14" s="34">
        <v>0</v>
      </c>
      <c r="AE14" s="3">
        <v>0</v>
      </c>
      <c r="AF14" s="4">
        <v>0</v>
      </c>
      <c r="AG14" s="1">
        <v>0</v>
      </c>
      <c r="AH14" s="1">
        <v>0</v>
      </c>
      <c r="AI14" s="34">
        <v>0</v>
      </c>
      <c r="AJ14" s="3">
        <v>0</v>
      </c>
    </row>
    <row r="15" spans="2:36" x14ac:dyDescent="0.25">
      <c r="F15" s="10"/>
      <c r="G15" s="9"/>
      <c r="H15" s="8"/>
      <c r="I15" s="7" t="s">
        <v>220</v>
      </c>
      <c r="J15" s="4">
        <v>106</v>
      </c>
      <c r="K15" s="1">
        <v>0</v>
      </c>
      <c r="L15" s="1">
        <v>0</v>
      </c>
      <c r="M15" s="1">
        <v>0</v>
      </c>
      <c r="N15" s="1">
        <v>0</v>
      </c>
      <c r="O15" s="6">
        <v>296</v>
      </c>
      <c r="P15" s="40">
        <v>0.1536996643990278</v>
      </c>
      <c r="Q15" s="4">
        <v>0</v>
      </c>
      <c r="R15" s="1">
        <v>0</v>
      </c>
      <c r="S15" s="1">
        <v>0</v>
      </c>
      <c r="T15" s="34">
        <v>0</v>
      </c>
      <c r="U15" s="3">
        <v>0</v>
      </c>
      <c r="V15" s="4">
        <v>0</v>
      </c>
      <c r="W15" s="1">
        <v>0</v>
      </c>
      <c r="X15" s="1">
        <v>0</v>
      </c>
      <c r="Y15" s="34">
        <v>0</v>
      </c>
      <c r="Z15" s="3">
        <v>0</v>
      </c>
      <c r="AA15" s="4">
        <v>28</v>
      </c>
      <c r="AB15" s="1">
        <v>0</v>
      </c>
      <c r="AC15" s="1">
        <v>0</v>
      </c>
      <c r="AD15" s="34">
        <v>0</v>
      </c>
      <c r="AE15" s="3">
        <v>0</v>
      </c>
      <c r="AF15" s="4">
        <v>0</v>
      </c>
      <c r="AG15" s="1">
        <v>0</v>
      </c>
      <c r="AH15" s="1">
        <v>0</v>
      </c>
      <c r="AI15" s="34">
        <v>0</v>
      </c>
      <c r="AJ15" s="3">
        <v>0</v>
      </c>
    </row>
    <row r="16" spans="2:36" x14ac:dyDescent="0.25">
      <c r="F16" s="10"/>
      <c r="G16" s="9"/>
      <c r="H16" s="8"/>
      <c r="I16" s="7" t="s">
        <v>219</v>
      </c>
      <c r="J16" s="4">
        <v>377</v>
      </c>
      <c r="K16" s="1">
        <v>0</v>
      </c>
      <c r="L16" s="1">
        <v>0</v>
      </c>
      <c r="M16" s="1">
        <v>0</v>
      </c>
      <c r="N16" s="1">
        <v>0</v>
      </c>
      <c r="O16" s="6">
        <v>968</v>
      </c>
      <c r="P16" s="40">
        <v>3.3210416669026022</v>
      </c>
      <c r="Q16" s="4">
        <v>907</v>
      </c>
      <c r="R16" s="1">
        <v>0</v>
      </c>
      <c r="S16" s="1">
        <v>0</v>
      </c>
      <c r="T16" s="34">
        <v>0</v>
      </c>
      <c r="U16" s="3">
        <v>0</v>
      </c>
      <c r="V16" s="4">
        <v>1</v>
      </c>
      <c r="W16" s="1">
        <v>0</v>
      </c>
      <c r="X16" s="1">
        <v>0</v>
      </c>
      <c r="Y16" s="34">
        <v>0</v>
      </c>
      <c r="Z16" s="3">
        <v>0</v>
      </c>
      <c r="AA16" s="4">
        <v>57</v>
      </c>
      <c r="AB16" s="1">
        <v>0</v>
      </c>
      <c r="AC16" s="1">
        <v>0</v>
      </c>
      <c r="AD16" s="34">
        <v>0</v>
      </c>
      <c r="AE16" s="3">
        <v>0</v>
      </c>
      <c r="AF16" s="4">
        <v>0</v>
      </c>
      <c r="AG16" s="1">
        <v>0</v>
      </c>
      <c r="AH16" s="1">
        <v>0</v>
      </c>
      <c r="AI16" s="34">
        <v>0</v>
      </c>
      <c r="AJ16" s="3">
        <v>0</v>
      </c>
    </row>
    <row r="17" spans="6:36" x14ac:dyDescent="0.25">
      <c r="F17" s="10"/>
      <c r="G17" s="9"/>
      <c r="H17" s="8"/>
      <c r="I17" s="7" t="s">
        <v>531</v>
      </c>
      <c r="J17" s="4">
        <v>188</v>
      </c>
      <c r="K17" s="1">
        <v>0</v>
      </c>
      <c r="L17" s="1">
        <v>0</v>
      </c>
      <c r="M17" s="1">
        <v>0</v>
      </c>
      <c r="N17" s="1">
        <v>0</v>
      </c>
      <c r="O17" s="6">
        <v>524</v>
      </c>
      <c r="P17" s="40">
        <v>0.51308840606361628</v>
      </c>
      <c r="Q17" s="4">
        <v>6</v>
      </c>
      <c r="R17" s="1">
        <v>0</v>
      </c>
      <c r="S17" s="1">
        <v>0</v>
      </c>
      <c r="T17" s="34">
        <v>0</v>
      </c>
      <c r="U17" s="3">
        <v>0</v>
      </c>
      <c r="V17" s="4">
        <v>0</v>
      </c>
      <c r="W17" s="1">
        <v>0</v>
      </c>
      <c r="X17" s="1">
        <v>0</v>
      </c>
      <c r="Y17" s="34">
        <v>0</v>
      </c>
      <c r="Z17" s="3">
        <v>0</v>
      </c>
      <c r="AA17" s="4">
        <v>51</v>
      </c>
      <c r="AB17" s="1">
        <v>0</v>
      </c>
      <c r="AC17" s="1">
        <v>0</v>
      </c>
      <c r="AD17" s="34">
        <v>0</v>
      </c>
      <c r="AE17" s="3">
        <v>0</v>
      </c>
      <c r="AF17" s="4">
        <v>0</v>
      </c>
      <c r="AG17" s="1">
        <v>0</v>
      </c>
      <c r="AH17" s="1">
        <v>0</v>
      </c>
      <c r="AI17" s="34">
        <v>0</v>
      </c>
      <c r="AJ17" s="3">
        <v>0</v>
      </c>
    </row>
    <row r="18" spans="6:36" x14ac:dyDescent="0.25">
      <c r="F18" s="10"/>
      <c r="G18" s="9"/>
      <c r="H18" s="8"/>
      <c r="I18" s="7" t="s">
        <v>218</v>
      </c>
      <c r="J18" s="4">
        <v>0</v>
      </c>
      <c r="K18" s="1">
        <v>0</v>
      </c>
      <c r="L18" s="1">
        <v>0</v>
      </c>
      <c r="M18" s="1">
        <v>0</v>
      </c>
      <c r="N18" s="1">
        <v>0</v>
      </c>
      <c r="O18" s="6">
        <v>0</v>
      </c>
      <c r="P18" s="40">
        <v>0</v>
      </c>
      <c r="Q18" s="4">
        <v>0</v>
      </c>
      <c r="R18" s="1">
        <v>0</v>
      </c>
      <c r="S18" s="1">
        <v>0</v>
      </c>
      <c r="T18" s="34">
        <v>0</v>
      </c>
      <c r="U18" s="3">
        <v>0</v>
      </c>
      <c r="V18" s="4">
        <v>0</v>
      </c>
      <c r="W18" s="1">
        <v>0</v>
      </c>
      <c r="X18" s="1">
        <v>0</v>
      </c>
      <c r="Y18" s="34">
        <v>0</v>
      </c>
      <c r="Z18" s="3">
        <v>0</v>
      </c>
      <c r="AA18" s="4">
        <v>1</v>
      </c>
      <c r="AB18" s="1">
        <v>0</v>
      </c>
      <c r="AC18" s="1">
        <v>0</v>
      </c>
      <c r="AD18" s="34">
        <v>0</v>
      </c>
      <c r="AE18" s="3">
        <v>0</v>
      </c>
      <c r="AF18" s="4">
        <v>0</v>
      </c>
      <c r="AG18" s="1">
        <v>0</v>
      </c>
      <c r="AH18" s="1">
        <v>0</v>
      </c>
      <c r="AI18" s="34">
        <v>0</v>
      </c>
      <c r="AJ18" s="3">
        <v>0</v>
      </c>
    </row>
    <row r="19" spans="6:36" x14ac:dyDescent="0.25">
      <c r="F19" s="10"/>
      <c r="G19" s="9"/>
      <c r="H19" s="8" t="s">
        <v>530</v>
      </c>
      <c r="I19" s="7"/>
      <c r="J19" s="4">
        <v>0</v>
      </c>
      <c r="K19" s="1">
        <v>0</v>
      </c>
      <c r="L19" s="1">
        <v>0</v>
      </c>
      <c r="M19" s="1">
        <v>0</v>
      </c>
      <c r="N19" s="1">
        <v>0</v>
      </c>
      <c r="O19" s="6">
        <v>0</v>
      </c>
      <c r="P19" s="40">
        <v>0</v>
      </c>
      <c r="Q19" s="4">
        <v>0</v>
      </c>
      <c r="R19" s="1">
        <v>0</v>
      </c>
      <c r="S19" s="1">
        <v>0</v>
      </c>
      <c r="T19" s="34">
        <v>0</v>
      </c>
      <c r="U19" s="3">
        <v>0</v>
      </c>
      <c r="V19" s="4">
        <v>0</v>
      </c>
      <c r="W19" s="1">
        <v>0</v>
      </c>
      <c r="X19" s="1">
        <v>0</v>
      </c>
      <c r="Y19" s="34">
        <v>0</v>
      </c>
      <c r="Z19" s="3">
        <v>0</v>
      </c>
      <c r="AA19" s="4">
        <v>9</v>
      </c>
      <c r="AB19" s="1">
        <v>0</v>
      </c>
      <c r="AC19" s="1">
        <v>0</v>
      </c>
      <c r="AD19" s="34">
        <v>0</v>
      </c>
      <c r="AE19" s="3">
        <v>0</v>
      </c>
      <c r="AF19" s="4">
        <v>0</v>
      </c>
      <c r="AG19" s="1">
        <v>0</v>
      </c>
      <c r="AH19" s="1">
        <v>0</v>
      </c>
      <c r="AI19" s="34">
        <v>0</v>
      </c>
      <c r="AJ19" s="3">
        <v>0</v>
      </c>
    </row>
    <row r="20" spans="6:36" x14ac:dyDescent="0.25">
      <c r="F20" s="10"/>
      <c r="G20" s="9"/>
      <c r="H20" s="8"/>
      <c r="I20" s="7" t="s">
        <v>529</v>
      </c>
      <c r="J20" s="4">
        <v>95</v>
      </c>
      <c r="K20" s="1">
        <v>0</v>
      </c>
      <c r="L20" s="1">
        <v>0</v>
      </c>
      <c r="M20" s="1">
        <v>0</v>
      </c>
      <c r="N20" s="1">
        <v>0</v>
      </c>
      <c r="O20" s="6">
        <v>95</v>
      </c>
      <c r="P20" s="40">
        <v>5.5988900363445282E-2</v>
      </c>
      <c r="Q20" s="4">
        <v>0</v>
      </c>
      <c r="R20" s="1">
        <v>0</v>
      </c>
      <c r="S20" s="1">
        <v>0</v>
      </c>
      <c r="T20" s="34">
        <v>0</v>
      </c>
      <c r="U20" s="3">
        <v>0</v>
      </c>
      <c r="V20" s="4">
        <v>0</v>
      </c>
      <c r="W20" s="1">
        <v>0</v>
      </c>
      <c r="X20" s="1">
        <v>0</v>
      </c>
      <c r="Y20" s="34">
        <v>0</v>
      </c>
      <c r="Z20" s="3">
        <v>0</v>
      </c>
      <c r="AA20" s="4">
        <v>4</v>
      </c>
      <c r="AB20" s="1">
        <v>0</v>
      </c>
      <c r="AC20" s="1">
        <v>0</v>
      </c>
      <c r="AD20" s="34">
        <v>0</v>
      </c>
      <c r="AE20" s="3">
        <v>0</v>
      </c>
      <c r="AF20" s="4">
        <v>0</v>
      </c>
      <c r="AG20" s="1">
        <v>0</v>
      </c>
      <c r="AH20" s="1">
        <v>0</v>
      </c>
      <c r="AI20" s="34">
        <v>0</v>
      </c>
      <c r="AJ20" s="3">
        <v>0</v>
      </c>
    </row>
    <row r="21" spans="6:36" x14ac:dyDescent="0.25">
      <c r="F21" s="10"/>
      <c r="G21" s="9"/>
      <c r="H21" s="8"/>
      <c r="I21" s="7" t="s">
        <v>528</v>
      </c>
      <c r="J21" s="4">
        <v>336</v>
      </c>
      <c r="K21" s="1">
        <v>0</v>
      </c>
      <c r="L21" s="1">
        <v>0</v>
      </c>
      <c r="M21" s="1">
        <v>0</v>
      </c>
      <c r="N21" s="1">
        <v>0</v>
      </c>
      <c r="O21" s="6">
        <v>2890</v>
      </c>
      <c r="P21" s="40">
        <v>2.7862426610663529</v>
      </c>
      <c r="Q21" s="4">
        <v>0</v>
      </c>
      <c r="R21" s="1">
        <v>0</v>
      </c>
      <c r="S21" s="1">
        <v>0</v>
      </c>
      <c r="T21" s="34">
        <v>0</v>
      </c>
      <c r="U21" s="3">
        <v>0</v>
      </c>
      <c r="V21" s="4">
        <v>0</v>
      </c>
      <c r="W21" s="1">
        <v>0</v>
      </c>
      <c r="X21" s="1">
        <v>0</v>
      </c>
      <c r="Y21" s="34">
        <v>0</v>
      </c>
      <c r="Z21" s="3">
        <v>0</v>
      </c>
      <c r="AA21" s="4">
        <v>46</v>
      </c>
      <c r="AB21" s="1">
        <v>0</v>
      </c>
      <c r="AC21" s="1">
        <v>0</v>
      </c>
      <c r="AD21" s="34">
        <v>0</v>
      </c>
      <c r="AE21" s="3">
        <v>0</v>
      </c>
      <c r="AF21" s="4">
        <v>0</v>
      </c>
      <c r="AG21" s="1">
        <v>0</v>
      </c>
      <c r="AH21" s="1">
        <v>0</v>
      </c>
      <c r="AI21" s="34">
        <v>0</v>
      </c>
      <c r="AJ21" s="3">
        <v>0</v>
      </c>
    </row>
    <row r="22" spans="6:36" x14ac:dyDescent="0.25">
      <c r="F22" s="10"/>
      <c r="G22" s="9"/>
      <c r="H22" s="8"/>
      <c r="I22" s="7" t="s">
        <v>527</v>
      </c>
      <c r="J22" s="4">
        <v>68</v>
      </c>
      <c r="K22" s="1">
        <v>0</v>
      </c>
      <c r="L22" s="1">
        <v>0</v>
      </c>
      <c r="M22" s="1">
        <v>0</v>
      </c>
      <c r="N22" s="1">
        <v>0</v>
      </c>
      <c r="O22" s="6">
        <v>85</v>
      </c>
      <c r="P22" s="40">
        <v>0.1570681715384126</v>
      </c>
      <c r="Q22" s="4">
        <v>0</v>
      </c>
      <c r="R22" s="1">
        <v>0</v>
      </c>
      <c r="S22" s="1">
        <v>0</v>
      </c>
      <c r="T22" s="34">
        <v>0</v>
      </c>
      <c r="U22" s="3">
        <v>0</v>
      </c>
      <c r="V22" s="4">
        <v>0</v>
      </c>
      <c r="W22" s="1">
        <v>0</v>
      </c>
      <c r="X22" s="1">
        <v>0</v>
      </c>
      <c r="Y22" s="34">
        <v>0</v>
      </c>
      <c r="Z22" s="3">
        <v>0</v>
      </c>
      <c r="AA22" s="4">
        <v>6</v>
      </c>
      <c r="AB22" s="1">
        <v>0</v>
      </c>
      <c r="AC22" s="1">
        <v>0</v>
      </c>
      <c r="AD22" s="34">
        <v>0</v>
      </c>
      <c r="AE22" s="3">
        <v>0</v>
      </c>
      <c r="AF22" s="4">
        <v>0</v>
      </c>
      <c r="AG22" s="1">
        <v>0</v>
      </c>
      <c r="AH22" s="1">
        <v>0</v>
      </c>
      <c r="AI22" s="34">
        <v>0</v>
      </c>
      <c r="AJ22" s="3">
        <v>0</v>
      </c>
    </row>
    <row r="23" spans="6:36" x14ac:dyDescent="0.25">
      <c r="F23" s="10"/>
      <c r="G23" s="9"/>
      <c r="H23" s="8"/>
      <c r="I23" s="7" t="s">
        <v>526</v>
      </c>
      <c r="J23" s="4">
        <v>164</v>
      </c>
      <c r="K23" s="1">
        <v>0</v>
      </c>
      <c r="L23" s="1">
        <v>0</v>
      </c>
      <c r="M23" s="1">
        <v>0</v>
      </c>
      <c r="N23" s="1">
        <v>0</v>
      </c>
      <c r="O23" s="6">
        <v>881</v>
      </c>
      <c r="P23" s="40">
        <v>1.034308588132262</v>
      </c>
      <c r="Q23" s="4">
        <v>1</v>
      </c>
      <c r="R23" s="1">
        <v>0</v>
      </c>
      <c r="S23" s="1">
        <v>0</v>
      </c>
      <c r="T23" s="34">
        <v>0</v>
      </c>
      <c r="U23" s="3">
        <v>0</v>
      </c>
      <c r="V23" s="4">
        <v>0</v>
      </c>
      <c r="W23" s="1">
        <v>0</v>
      </c>
      <c r="X23" s="1">
        <v>0</v>
      </c>
      <c r="Y23" s="34">
        <v>0</v>
      </c>
      <c r="Z23" s="3">
        <v>0</v>
      </c>
      <c r="AA23" s="4">
        <v>23</v>
      </c>
      <c r="AB23" s="1">
        <v>0</v>
      </c>
      <c r="AC23" s="1">
        <v>0</v>
      </c>
      <c r="AD23" s="34">
        <v>0</v>
      </c>
      <c r="AE23" s="3">
        <v>0</v>
      </c>
      <c r="AF23" s="4">
        <v>0</v>
      </c>
      <c r="AG23" s="1">
        <v>0</v>
      </c>
      <c r="AH23" s="1">
        <v>0</v>
      </c>
      <c r="AI23" s="34">
        <v>0</v>
      </c>
      <c r="AJ23" s="3">
        <v>0</v>
      </c>
    </row>
    <row r="24" spans="6:36" x14ac:dyDescent="0.25">
      <c r="F24" s="10"/>
      <c r="G24" s="9"/>
      <c r="H24" s="8"/>
      <c r="I24" s="7" t="s">
        <v>525</v>
      </c>
      <c r="J24" s="4">
        <v>88</v>
      </c>
      <c r="K24" s="1">
        <v>0</v>
      </c>
      <c r="L24" s="1">
        <v>0</v>
      </c>
      <c r="M24" s="1">
        <v>0</v>
      </c>
      <c r="N24" s="1">
        <v>0</v>
      </c>
      <c r="O24" s="6">
        <v>92</v>
      </c>
      <c r="P24" s="40">
        <v>7.7927184291183949E-2</v>
      </c>
      <c r="Q24" s="4">
        <v>3</v>
      </c>
      <c r="R24" s="1">
        <v>0</v>
      </c>
      <c r="S24" s="1">
        <v>0</v>
      </c>
      <c r="T24" s="34">
        <v>0</v>
      </c>
      <c r="U24" s="3">
        <v>0</v>
      </c>
      <c r="V24" s="4">
        <v>0</v>
      </c>
      <c r="W24" s="1">
        <v>0</v>
      </c>
      <c r="X24" s="1">
        <v>0</v>
      </c>
      <c r="Y24" s="34">
        <v>0</v>
      </c>
      <c r="Z24" s="3">
        <v>0</v>
      </c>
      <c r="AA24" s="4">
        <v>19</v>
      </c>
      <c r="AB24" s="1">
        <v>0</v>
      </c>
      <c r="AC24" s="1">
        <v>0</v>
      </c>
      <c r="AD24" s="34">
        <v>0</v>
      </c>
      <c r="AE24" s="3">
        <v>0</v>
      </c>
      <c r="AF24" s="4">
        <v>0</v>
      </c>
      <c r="AG24" s="1">
        <v>0</v>
      </c>
      <c r="AH24" s="1">
        <v>0</v>
      </c>
      <c r="AI24" s="34">
        <v>0</v>
      </c>
      <c r="AJ24" s="3">
        <v>0</v>
      </c>
    </row>
    <row r="25" spans="6:36" x14ac:dyDescent="0.25">
      <c r="F25" s="10"/>
      <c r="G25" s="9"/>
      <c r="H25" s="8"/>
      <c r="I25" s="7" t="s">
        <v>524</v>
      </c>
      <c r="J25" s="4">
        <v>23</v>
      </c>
      <c r="K25" s="1">
        <v>0</v>
      </c>
      <c r="L25" s="1">
        <v>0</v>
      </c>
      <c r="M25" s="1">
        <v>0</v>
      </c>
      <c r="N25" s="1">
        <v>0</v>
      </c>
      <c r="O25" s="6">
        <v>24</v>
      </c>
      <c r="P25" s="40">
        <v>1.2185905128717421E-2</v>
      </c>
      <c r="Q25" s="4">
        <v>0</v>
      </c>
      <c r="R25" s="1">
        <v>0</v>
      </c>
      <c r="S25" s="1">
        <v>0</v>
      </c>
      <c r="T25" s="34">
        <v>0</v>
      </c>
      <c r="U25" s="3">
        <v>0</v>
      </c>
      <c r="V25" s="4">
        <v>0</v>
      </c>
      <c r="W25" s="1">
        <v>0</v>
      </c>
      <c r="X25" s="1">
        <v>0</v>
      </c>
      <c r="Y25" s="34">
        <v>0</v>
      </c>
      <c r="Z25" s="3">
        <v>0</v>
      </c>
      <c r="AA25" s="4">
        <v>5</v>
      </c>
      <c r="AB25" s="1">
        <v>0</v>
      </c>
      <c r="AC25" s="1">
        <v>0</v>
      </c>
      <c r="AD25" s="34">
        <v>0</v>
      </c>
      <c r="AE25" s="3">
        <v>0</v>
      </c>
      <c r="AF25" s="4">
        <v>0</v>
      </c>
      <c r="AG25" s="1">
        <v>0</v>
      </c>
      <c r="AH25" s="1">
        <v>0</v>
      </c>
      <c r="AI25" s="34">
        <v>0</v>
      </c>
      <c r="AJ25" s="3">
        <v>0</v>
      </c>
    </row>
    <row r="26" spans="6:36" x14ac:dyDescent="0.25">
      <c r="F26" s="10"/>
      <c r="G26" s="9"/>
      <c r="H26" s="8"/>
      <c r="I26" s="7" t="s">
        <v>523</v>
      </c>
      <c r="J26" s="4">
        <v>15</v>
      </c>
      <c r="K26" s="1">
        <v>0</v>
      </c>
      <c r="L26" s="1">
        <v>0</v>
      </c>
      <c r="M26" s="1">
        <v>0</v>
      </c>
      <c r="N26" s="1">
        <v>0</v>
      </c>
      <c r="O26" s="6">
        <v>17</v>
      </c>
      <c r="P26" s="40">
        <v>0.10127116553485389</v>
      </c>
      <c r="Q26" s="4">
        <v>0</v>
      </c>
      <c r="R26" s="1">
        <v>0</v>
      </c>
      <c r="S26" s="1">
        <v>0</v>
      </c>
      <c r="T26" s="34">
        <v>0</v>
      </c>
      <c r="U26" s="3">
        <v>0</v>
      </c>
      <c r="V26" s="4">
        <v>0</v>
      </c>
      <c r="W26" s="1">
        <v>0</v>
      </c>
      <c r="X26" s="1">
        <v>0</v>
      </c>
      <c r="Y26" s="34">
        <v>0</v>
      </c>
      <c r="Z26" s="3">
        <v>0</v>
      </c>
      <c r="AA26" s="4">
        <v>2</v>
      </c>
      <c r="AB26" s="1">
        <v>0</v>
      </c>
      <c r="AC26" s="1">
        <v>0</v>
      </c>
      <c r="AD26" s="34">
        <v>0</v>
      </c>
      <c r="AE26" s="3">
        <v>0</v>
      </c>
      <c r="AF26" s="4">
        <v>0</v>
      </c>
      <c r="AG26" s="1">
        <v>0</v>
      </c>
      <c r="AH26" s="1">
        <v>0</v>
      </c>
      <c r="AI26" s="34">
        <v>0</v>
      </c>
      <c r="AJ26" s="3">
        <v>0</v>
      </c>
    </row>
    <row r="27" spans="6:36" x14ac:dyDescent="0.25">
      <c r="F27" s="10"/>
      <c r="G27" s="9"/>
      <c r="H27" s="8"/>
      <c r="I27" s="7" t="s">
        <v>522</v>
      </c>
      <c r="J27" s="4">
        <v>345</v>
      </c>
      <c r="K27" s="1">
        <v>0</v>
      </c>
      <c r="L27" s="1">
        <v>0</v>
      </c>
      <c r="M27" s="1">
        <v>0</v>
      </c>
      <c r="N27" s="1">
        <v>0</v>
      </c>
      <c r="O27" s="6">
        <v>5977</v>
      </c>
      <c r="P27" s="40">
        <v>1.7733273422345519</v>
      </c>
      <c r="Q27" s="4">
        <v>0</v>
      </c>
      <c r="R27" s="1">
        <v>0</v>
      </c>
      <c r="S27" s="1">
        <v>0</v>
      </c>
      <c r="T27" s="34">
        <v>0</v>
      </c>
      <c r="U27" s="3">
        <v>0</v>
      </c>
      <c r="V27" s="4">
        <v>0</v>
      </c>
      <c r="W27" s="1">
        <v>0</v>
      </c>
      <c r="X27" s="1">
        <v>0</v>
      </c>
      <c r="Y27" s="34">
        <v>0</v>
      </c>
      <c r="Z27" s="3">
        <v>0</v>
      </c>
      <c r="AA27" s="4">
        <v>32</v>
      </c>
      <c r="AB27" s="1">
        <v>0</v>
      </c>
      <c r="AC27" s="1">
        <v>0</v>
      </c>
      <c r="AD27" s="34">
        <v>0</v>
      </c>
      <c r="AE27" s="3">
        <v>0</v>
      </c>
      <c r="AF27" s="4">
        <v>0</v>
      </c>
      <c r="AG27" s="1">
        <v>0</v>
      </c>
      <c r="AH27" s="1">
        <v>0</v>
      </c>
      <c r="AI27" s="34">
        <v>0</v>
      </c>
      <c r="AJ27" s="3">
        <v>0</v>
      </c>
    </row>
    <row r="28" spans="6:36" x14ac:dyDescent="0.25">
      <c r="F28" s="10"/>
      <c r="G28" s="9"/>
      <c r="H28" s="8"/>
      <c r="I28" s="7" t="s">
        <v>521</v>
      </c>
      <c r="J28" s="4">
        <v>65</v>
      </c>
      <c r="K28" s="1">
        <v>0</v>
      </c>
      <c r="L28" s="1">
        <v>0</v>
      </c>
      <c r="M28" s="1">
        <v>0</v>
      </c>
      <c r="N28" s="1">
        <v>0</v>
      </c>
      <c r="O28" s="6">
        <v>1314</v>
      </c>
      <c r="P28" s="40">
        <v>0.84587226808071136</v>
      </c>
      <c r="Q28" s="4">
        <v>0</v>
      </c>
      <c r="R28" s="1">
        <v>0</v>
      </c>
      <c r="S28" s="1">
        <v>0</v>
      </c>
      <c r="T28" s="34">
        <v>0</v>
      </c>
      <c r="U28" s="3">
        <v>0</v>
      </c>
      <c r="V28" s="4">
        <v>0</v>
      </c>
      <c r="W28" s="1">
        <v>0</v>
      </c>
      <c r="X28" s="1">
        <v>0</v>
      </c>
      <c r="Y28" s="34">
        <v>0</v>
      </c>
      <c r="Z28" s="3">
        <v>0</v>
      </c>
      <c r="AA28" s="4">
        <v>7</v>
      </c>
      <c r="AB28" s="1">
        <v>0</v>
      </c>
      <c r="AC28" s="1">
        <v>0</v>
      </c>
      <c r="AD28" s="34">
        <v>0</v>
      </c>
      <c r="AE28" s="3">
        <v>0</v>
      </c>
      <c r="AF28" s="4">
        <v>0</v>
      </c>
      <c r="AG28" s="1">
        <v>0</v>
      </c>
      <c r="AH28" s="1">
        <v>0</v>
      </c>
      <c r="AI28" s="34">
        <v>0</v>
      </c>
      <c r="AJ28" s="3">
        <v>0</v>
      </c>
    </row>
    <row r="29" spans="6:36" x14ac:dyDescent="0.25">
      <c r="F29" s="10"/>
      <c r="G29" s="9" t="s">
        <v>520</v>
      </c>
      <c r="H29" s="8"/>
      <c r="I29" s="7"/>
      <c r="J29" s="4">
        <v>0</v>
      </c>
      <c r="K29" s="1">
        <v>0</v>
      </c>
      <c r="L29" s="1">
        <v>0</v>
      </c>
      <c r="M29" s="1">
        <v>0</v>
      </c>
      <c r="N29" s="1">
        <v>0</v>
      </c>
      <c r="O29" s="6">
        <v>0</v>
      </c>
      <c r="P29" s="40">
        <v>0</v>
      </c>
      <c r="Q29" s="4">
        <v>0</v>
      </c>
      <c r="R29" s="1">
        <v>0</v>
      </c>
      <c r="S29" s="1">
        <v>0</v>
      </c>
      <c r="T29" s="34">
        <v>0</v>
      </c>
      <c r="U29" s="3">
        <v>0</v>
      </c>
      <c r="V29" s="4">
        <v>0</v>
      </c>
      <c r="W29" s="1">
        <v>0</v>
      </c>
      <c r="X29" s="1">
        <v>0</v>
      </c>
      <c r="Y29" s="34">
        <v>0</v>
      </c>
      <c r="Z29" s="3">
        <v>0</v>
      </c>
      <c r="AA29" s="4">
        <v>4</v>
      </c>
      <c r="AB29" s="1">
        <v>0</v>
      </c>
      <c r="AC29" s="1">
        <v>0</v>
      </c>
      <c r="AD29" s="34">
        <v>0</v>
      </c>
      <c r="AE29" s="3">
        <v>0</v>
      </c>
      <c r="AF29" s="4">
        <v>0</v>
      </c>
      <c r="AG29" s="1">
        <v>0</v>
      </c>
      <c r="AH29" s="1">
        <v>0</v>
      </c>
      <c r="AI29" s="34">
        <v>0</v>
      </c>
      <c r="AJ29" s="3">
        <v>0</v>
      </c>
    </row>
    <row r="30" spans="6:36" x14ac:dyDescent="0.25">
      <c r="F30" s="10"/>
      <c r="G30" s="9"/>
      <c r="H30" s="8" t="s">
        <v>519</v>
      </c>
      <c r="I30" s="7"/>
      <c r="J30" s="4">
        <v>0</v>
      </c>
      <c r="K30" s="1">
        <v>0</v>
      </c>
      <c r="L30" s="1">
        <v>0</v>
      </c>
      <c r="M30" s="1">
        <v>0</v>
      </c>
      <c r="N30" s="1">
        <v>0</v>
      </c>
      <c r="O30" s="6">
        <v>0</v>
      </c>
      <c r="P30" s="40">
        <v>0</v>
      </c>
      <c r="Q30" s="4">
        <v>0</v>
      </c>
      <c r="R30" s="1">
        <v>0</v>
      </c>
      <c r="S30" s="1">
        <v>0</v>
      </c>
      <c r="T30" s="34">
        <v>0</v>
      </c>
      <c r="U30" s="3">
        <v>0</v>
      </c>
      <c r="V30" s="4">
        <v>0</v>
      </c>
      <c r="W30" s="1">
        <v>0</v>
      </c>
      <c r="X30" s="1">
        <v>0</v>
      </c>
      <c r="Y30" s="34">
        <v>0</v>
      </c>
      <c r="Z30" s="3">
        <v>0</v>
      </c>
      <c r="AA30" s="4">
        <v>0</v>
      </c>
      <c r="AB30" s="1">
        <v>0</v>
      </c>
      <c r="AC30" s="1">
        <v>0</v>
      </c>
      <c r="AD30" s="34">
        <v>0</v>
      </c>
      <c r="AE30" s="3">
        <v>0</v>
      </c>
      <c r="AF30" s="4">
        <v>0</v>
      </c>
      <c r="AG30" s="1">
        <v>0</v>
      </c>
      <c r="AH30" s="1">
        <v>0</v>
      </c>
      <c r="AI30" s="34">
        <v>0</v>
      </c>
      <c r="AJ30" s="3">
        <v>0</v>
      </c>
    </row>
    <row r="31" spans="6:36" x14ac:dyDescent="0.25">
      <c r="F31" s="10"/>
      <c r="G31" s="9"/>
      <c r="H31" s="8" t="s">
        <v>518</v>
      </c>
      <c r="I31" s="7"/>
      <c r="J31" s="4">
        <v>0</v>
      </c>
      <c r="K31" s="1">
        <v>0</v>
      </c>
      <c r="L31" s="1">
        <v>0</v>
      </c>
      <c r="M31" s="1">
        <v>0</v>
      </c>
      <c r="N31" s="1">
        <v>0</v>
      </c>
      <c r="O31" s="6">
        <v>0</v>
      </c>
      <c r="P31" s="40">
        <v>0</v>
      </c>
      <c r="Q31" s="4">
        <v>0</v>
      </c>
      <c r="R31" s="1">
        <v>0</v>
      </c>
      <c r="S31" s="1">
        <v>0</v>
      </c>
      <c r="T31" s="34">
        <v>0</v>
      </c>
      <c r="U31" s="3">
        <v>0</v>
      </c>
      <c r="V31" s="4">
        <v>0</v>
      </c>
      <c r="W31" s="1">
        <v>0</v>
      </c>
      <c r="X31" s="1">
        <v>0</v>
      </c>
      <c r="Y31" s="34">
        <v>0</v>
      </c>
      <c r="Z31" s="3">
        <v>0</v>
      </c>
      <c r="AA31" s="4">
        <v>0</v>
      </c>
      <c r="AB31" s="1">
        <v>0</v>
      </c>
      <c r="AC31" s="1">
        <v>0</v>
      </c>
      <c r="AD31" s="34">
        <v>0</v>
      </c>
      <c r="AE31" s="3">
        <v>0</v>
      </c>
      <c r="AF31" s="4">
        <v>1</v>
      </c>
      <c r="AG31" s="1">
        <v>0</v>
      </c>
      <c r="AH31" s="1">
        <v>0</v>
      </c>
      <c r="AI31" s="34">
        <v>0</v>
      </c>
      <c r="AJ31" s="3">
        <v>0</v>
      </c>
    </row>
    <row r="32" spans="6:36" x14ac:dyDescent="0.25">
      <c r="F32" s="10"/>
      <c r="G32" s="9"/>
      <c r="H32" s="8"/>
      <c r="I32" s="7" t="s">
        <v>517</v>
      </c>
      <c r="J32" s="4">
        <v>0</v>
      </c>
      <c r="K32" s="1">
        <v>0</v>
      </c>
      <c r="L32" s="1">
        <v>0</v>
      </c>
      <c r="M32" s="1">
        <v>0</v>
      </c>
      <c r="N32" s="1">
        <v>0</v>
      </c>
      <c r="O32" s="6">
        <v>0</v>
      </c>
      <c r="P32" s="40">
        <v>0</v>
      </c>
      <c r="Q32" s="4">
        <v>0</v>
      </c>
      <c r="R32" s="1">
        <v>0</v>
      </c>
      <c r="S32" s="1">
        <v>0</v>
      </c>
      <c r="T32" s="34">
        <v>0</v>
      </c>
      <c r="U32" s="3">
        <v>0</v>
      </c>
      <c r="V32" s="4">
        <v>0</v>
      </c>
      <c r="W32" s="1">
        <v>0</v>
      </c>
      <c r="X32" s="1">
        <v>0</v>
      </c>
      <c r="Y32" s="34">
        <v>0</v>
      </c>
      <c r="Z32" s="3">
        <v>0</v>
      </c>
      <c r="AA32" s="4">
        <v>0</v>
      </c>
      <c r="AB32" s="1">
        <v>0</v>
      </c>
      <c r="AC32" s="1">
        <v>0</v>
      </c>
      <c r="AD32" s="34">
        <v>0</v>
      </c>
      <c r="AE32" s="3">
        <v>0</v>
      </c>
      <c r="AF32" s="4">
        <v>0</v>
      </c>
      <c r="AG32" s="1">
        <v>0</v>
      </c>
      <c r="AH32" s="1">
        <v>0</v>
      </c>
      <c r="AI32" s="34">
        <v>0</v>
      </c>
      <c r="AJ32" s="3">
        <v>0</v>
      </c>
    </row>
    <row r="33" spans="6:36" x14ac:dyDescent="0.25">
      <c r="F33" s="10"/>
      <c r="G33" s="9"/>
      <c r="H33" s="8" t="s">
        <v>516</v>
      </c>
      <c r="I33" s="7"/>
      <c r="J33" s="4">
        <v>0</v>
      </c>
      <c r="K33" s="1">
        <v>0</v>
      </c>
      <c r="L33" s="1">
        <v>0</v>
      </c>
      <c r="M33" s="1">
        <v>0</v>
      </c>
      <c r="N33" s="1">
        <v>0</v>
      </c>
      <c r="O33" s="6">
        <v>0</v>
      </c>
      <c r="P33" s="40">
        <v>0</v>
      </c>
      <c r="Q33" s="4">
        <v>0</v>
      </c>
      <c r="R33" s="1">
        <v>0</v>
      </c>
      <c r="S33" s="1">
        <v>0</v>
      </c>
      <c r="T33" s="34">
        <v>0</v>
      </c>
      <c r="U33" s="3">
        <v>0</v>
      </c>
      <c r="V33" s="4">
        <v>0</v>
      </c>
      <c r="W33" s="1">
        <v>0</v>
      </c>
      <c r="X33" s="1">
        <v>0</v>
      </c>
      <c r="Y33" s="34">
        <v>0</v>
      </c>
      <c r="Z33" s="3">
        <v>0</v>
      </c>
      <c r="AA33" s="4">
        <v>0</v>
      </c>
      <c r="AB33" s="1">
        <v>0</v>
      </c>
      <c r="AC33" s="1">
        <v>0</v>
      </c>
      <c r="AD33" s="34">
        <v>0</v>
      </c>
      <c r="AE33" s="3">
        <v>0</v>
      </c>
      <c r="AF33" s="4">
        <v>0</v>
      </c>
      <c r="AG33" s="1">
        <v>0</v>
      </c>
      <c r="AH33" s="1">
        <v>0</v>
      </c>
      <c r="AI33" s="34">
        <v>0</v>
      </c>
      <c r="AJ33" s="3">
        <v>0</v>
      </c>
    </row>
    <row r="34" spans="6:36" x14ac:dyDescent="0.25">
      <c r="F34" s="10"/>
      <c r="G34" s="9"/>
      <c r="H34" s="8" t="s">
        <v>515</v>
      </c>
      <c r="I34" s="7"/>
      <c r="J34" s="4">
        <v>0</v>
      </c>
      <c r="K34" s="1">
        <v>0</v>
      </c>
      <c r="L34" s="1">
        <v>0</v>
      </c>
      <c r="M34" s="1">
        <v>0</v>
      </c>
      <c r="N34" s="1">
        <v>0</v>
      </c>
      <c r="O34" s="6">
        <v>0</v>
      </c>
      <c r="P34" s="40">
        <v>0</v>
      </c>
      <c r="Q34" s="4">
        <v>0</v>
      </c>
      <c r="R34" s="1">
        <v>0</v>
      </c>
      <c r="S34" s="1">
        <v>0</v>
      </c>
      <c r="T34" s="34">
        <v>0</v>
      </c>
      <c r="U34" s="3">
        <v>0</v>
      </c>
      <c r="V34" s="4">
        <v>0</v>
      </c>
      <c r="W34" s="1">
        <v>0</v>
      </c>
      <c r="X34" s="1">
        <v>0</v>
      </c>
      <c r="Y34" s="34">
        <v>0</v>
      </c>
      <c r="Z34" s="3">
        <v>0</v>
      </c>
      <c r="AA34" s="4">
        <v>0</v>
      </c>
      <c r="AB34" s="1">
        <v>0</v>
      </c>
      <c r="AC34" s="1">
        <v>0</v>
      </c>
      <c r="AD34" s="34">
        <v>0</v>
      </c>
      <c r="AE34" s="3">
        <v>0</v>
      </c>
      <c r="AF34" s="4">
        <v>0</v>
      </c>
      <c r="AG34" s="1">
        <v>0</v>
      </c>
      <c r="AH34" s="1">
        <v>0</v>
      </c>
      <c r="AI34" s="34">
        <v>0</v>
      </c>
      <c r="AJ34" s="3">
        <v>0</v>
      </c>
    </row>
    <row r="35" spans="6:36" x14ac:dyDescent="0.25">
      <c r="F35" s="10"/>
      <c r="G35" s="9" t="s">
        <v>514</v>
      </c>
      <c r="H35" s="8"/>
      <c r="I35" s="7"/>
      <c r="J35" s="4">
        <v>0</v>
      </c>
      <c r="K35" s="1">
        <v>0</v>
      </c>
      <c r="L35" s="1">
        <v>0</v>
      </c>
      <c r="M35" s="1">
        <v>0</v>
      </c>
      <c r="N35" s="1">
        <v>0</v>
      </c>
      <c r="O35" s="6">
        <v>0</v>
      </c>
      <c r="P35" s="40">
        <v>0</v>
      </c>
      <c r="Q35" s="4">
        <v>0</v>
      </c>
      <c r="R35" s="1">
        <v>0</v>
      </c>
      <c r="S35" s="1">
        <v>0</v>
      </c>
      <c r="T35" s="34">
        <v>0</v>
      </c>
      <c r="U35" s="3">
        <v>0</v>
      </c>
      <c r="V35" s="4">
        <v>0</v>
      </c>
      <c r="W35" s="1">
        <v>0</v>
      </c>
      <c r="X35" s="1">
        <v>0</v>
      </c>
      <c r="Y35" s="34">
        <v>0</v>
      </c>
      <c r="Z35" s="3">
        <v>0</v>
      </c>
      <c r="AA35" s="4">
        <v>3</v>
      </c>
      <c r="AB35" s="1">
        <v>0</v>
      </c>
      <c r="AC35" s="1">
        <v>0</v>
      </c>
      <c r="AD35" s="34">
        <v>0</v>
      </c>
      <c r="AE35" s="3">
        <v>0</v>
      </c>
      <c r="AF35" s="4">
        <v>0</v>
      </c>
      <c r="AG35" s="1">
        <v>0</v>
      </c>
      <c r="AH35" s="1">
        <v>0</v>
      </c>
      <c r="AI35" s="34">
        <v>0</v>
      </c>
      <c r="AJ35" s="3">
        <v>0</v>
      </c>
    </row>
    <row r="36" spans="6:36" x14ac:dyDescent="0.25">
      <c r="F36" s="10"/>
      <c r="G36" s="9"/>
      <c r="H36" s="8" t="s">
        <v>513</v>
      </c>
      <c r="I36" s="7"/>
      <c r="J36" s="4">
        <v>0</v>
      </c>
      <c r="K36" s="1">
        <v>0</v>
      </c>
      <c r="L36" s="1">
        <v>0</v>
      </c>
      <c r="M36" s="1">
        <v>0</v>
      </c>
      <c r="N36" s="1">
        <v>0</v>
      </c>
      <c r="O36" s="6">
        <v>0</v>
      </c>
      <c r="P36" s="40">
        <v>0</v>
      </c>
      <c r="Q36" s="4">
        <v>0</v>
      </c>
      <c r="R36" s="1">
        <v>0</v>
      </c>
      <c r="S36" s="1">
        <v>0</v>
      </c>
      <c r="T36" s="34">
        <v>0</v>
      </c>
      <c r="U36" s="3">
        <v>0</v>
      </c>
      <c r="V36" s="4">
        <v>0</v>
      </c>
      <c r="W36" s="1">
        <v>0</v>
      </c>
      <c r="X36" s="1">
        <v>0</v>
      </c>
      <c r="Y36" s="34">
        <v>0</v>
      </c>
      <c r="Z36" s="3">
        <v>0</v>
      </c>
      <c r="AA36" s="4">
        <v>3</v>
      </c>
      <c r="AB36" s="1">
        <v>0</v>
      </c>
      <c r="AC36" s="1">
        <v>0</v>
      </c>
      <c r="AD36" s="34">
        <v>0</v>
      </c>
      <c r="AE36" s="3">
        <v>0</v>
      </c>
      <c r="AF36" s="4">
        <v>0</v>
      </c>
      <c r="AG36" s="1">
        <v>0</v>
      </c>
      <c r="AH36" s="1">
        <v>0</v>
      </c>
      <c r="AI36" s="34">
        <v>0</v>
      </c>
      <c r="AJ36" s="3">
        <v>0</v>
      </c>
    </row>
    <row r="37" spans="6:36" x14ac:dyDescent="0.25">
      <c r="F37" s="10"/>
      <c r="G37" s="9"/>
      <c r="H37" s="8"/>
      <c r="I37" s="7" t="s">
        <v>512</v>
      </c>
      <c r="J37" s="4">
        <v>4</v>
      </c>
      <c r="K37" s="1">
        <v>0</v>
      </c>
      <c r="L37" s="1">
        <v>0</v>
      </c>
      <c r="M37" s="1">
        <v>0</v>
      </c>
      <c r="N37" s="1">
        <v>0</v>
      </c>
      <c r="O37" s="6">
        <v>4</v>
      </c>
      <c r="P37" s="40">
        <v>5.0828792154788971E-5</v>
      </c>
      <c r="Q37" s="4">
        <v>0</v>
      </c>
      <c r="R37" s="1">
        <v>0</v>
      </c>
      <c r="S37" s="1">
        <v>0</v>
      </c>
      <c r="T37" s="34">
        <v>0</v>
      </c>
      <c r="U37" s="3">
        <v>0</v>
      </c>
      <c r="V37" s="4">
        <v>0</v>
      </c>
      <c r="W37" s="1">
        <v>0</v>
      </c>
      <c r="X37" s="1">
        <v>0</v>
      </c>
      <c r="Y37" s="34">
        <v>0</v>
      </c>
      <c r="Z37" s="3">
        <v>0</v>
      </c>
      <c r="AA37" s="4">
        <v>0</v>
      </c>
      <c r="AB37" s="1">
        <v>0</v>
      </c>
      <c r="AC37" s="1">
        <v>0</v>
      </c>
      <c r="AD37" s="34">
        <v>0</v>
      </c>
      <c r="AE37" s="3">
        <v>0</v>
      </c>
      <c r="AF37" s="4">
        <v>0</v>
      </c>
      <c r="AG37" s="1">
        <v>0</v>
      </c>
      <c r="AH37" s="1">
        <v>0</v>
      </c>
      <c r="AI37" s="34">
        <v>0</v>
      </c>
      <c r="AJ37" s="3">
        <v>0</v>
      </c>
    </row>
    <row r="38" spans="6:36" x14ac:dyDescent="0.25">
      <c r="F38" s="10"/>
      <c r="G38" s="9"/>
      <c r="H38" s="8"/>
      <c r="I38" s="7" t="s">
        <v>511</v>
      </c>
      <c r="J38" s="4">
        <v>2</v>
      </c>
      <c r="K38" s="1">
        <v>0</v>
      </c>
      <c r="L38" s="1">
        <v>0</v>
      </c>
      <c r="M38" s="1">
        <v>0</v>
      </c>
      <c r="N38" s="1">
        <v>0</v>
      </c>
      <c r="O38" s="6">
        <v>2</v>
      </c>
      <c r="P38" s="40">
        <v>3.5124644637107849E-4</v>
      </c>
      <c r="Q38" s="4">
        <v>0</v>
      </c>
      <c r="R38" s="1">
        <v>0</v>
      </c>
      <c r="S38" s="1">
        <v>0</v>
      </c>
      <c r="T38" s="34">
        <v>0</v>
      </c>
      <c r="U38" s="3">
        <v>0</v>
      </c>
      <c r="V38" s="4">
        <v>0</v>
      </c>
      <c r="W38" s="1">
        <v>0</v>
      </c>
      <c r="X38" s="1">
        <v>0</v>
      </c>
      <c r="Y38" s="34">
        <v>0</v>
      </c>
      <c r="Z38" s="3">
        <v>0</v>
      </c>
      <c r="AA38" s="4">
        <v>1</v>
      </c>
      <c r="AB38" s="1">
        <v>0</v>
      </c>
      <c r="AC38" s="1">
        <v>0</v>
      </c>
      <c r="AD38" s="34">
        <v>0</v>
      </c>
      <c r="AE38" s="3">
        <v>0</v>
      </c>
      <c r="AF38" s="4">
        <v>0</v>
      </c>
      <c r="AG38" s="1">
        <v>0</v>
      </c>
      <c r="AH38" s="1">
        <v>0</v>
      </c>
      <c r="AI38" s="34">
        <v>0</v>
      </c>
      <c r="AJ38" s="3">
        <v>0</v>
      </c>
    </row>
    <row r="39" spans="6:36" x14ac:dyDescent="0.25">
      <c r="F39" s="10"/>
      <c r="G39" s="9"/>
      <c r="H39" s="8"/>
      <c r="I39" s="7" t="s">
        <v>510</v>
      </c>
      <c r="J39" s="4">
        <v>14</v>
      </c>
      <c r="K39" s="1">
        <v>0</v>
      </c>
      <c r="L39" s="1">
        <v>0</v>
      </c>
      <c r="M39" s="1">
        <v>0</v>
      </c>
      <c r="N39" s="1">
        <v>0</v>
      </c>
      <c r="O39" s="6">
        <v>19</v>
      </c>
      <c r="P39" s="40">
        <v>8.1852125003933907E-3</v>
      </c>
      <c r="Q39" s="4">
        <v>0</v>
      </c>
      <c r="R39" s="1">
        <v>0</v>
      </c>
      <c r="S39" s="1">
        <v>0</v>
      </c>
      <c r="T39" s="34">
        <v>0</v>
      </c>
      <c r="U39" s="3">
        <v>0</v>
      </c>
      <c r="V39" s="4">
        <v>0</v>
      </c>
      <c r="W39" s="1">
        <v>0</v>
      </c>
      <c r="X39" s="1">
        <v>0</v>
      </c>
      <c r="Y39" s="34">
        <v>0</v>
      </c>
      <c r="Z39" s="3">
        <v>0</v>
      </c>
      <c r="AA39" s="4">
        <v>6</v>
      </c>
      <c r="AB39" s="1">
        <v>0</v>
      </c>
      <c r="AC39" s="1">
        <v>0</v>
      </c>
      <c r="AD39" s="34">
        <v>0</v>
      </c>
      <c r="AE39" s="3">
        <v>0</v>
      </c>
      <c r="AF39" s="4">
        <v>0</v>
      </c>
      <c r="AG39" s="1">
        <v>0</v>
      </c>
      <c r="AH39" s="1">
        <v>0</v>
      </c>
      <c r="AI39" s="34">
        <v>0</v>
      </c>
      <c r="AJ39" s="3">
        <v>0</v>
      </c>
    </row>
    <row r="40" spans="6:36" x14ac:dyDescent="0.25">
      <c r="F40" s="10"/>
      <c r="G40" s="9"/>
      <c r="H40" s="8" t="s">
        <v>509</v>
      </c>
      <c r="I40" s="7"/>
      <c r="J40" s="4">
        <v>1</v>
      </c>
      <c r="K40" s="1">
        <v>0</v>
      </c>
      <c r="L40" s="1">
        <v>0</v>
      </c>
      <c r="M40" s="1">
        <v>0</v>
      </c>
      <c r="N40" s="1">
        <v>0</v>
      </c>
      <c r="O40" s="6">
        <v>200</v>
      </c>
      <c r="P40" s="40">
        <v>3.1078888103365902E-2</v>
      </c>
      <c r="Q40" s="4">
        <v>0</v>
      </c>
      <c r="R40" s="1">
        <v>0</v>
      </c>
      <c r="S40" s="1">
        <v>0</v>
      </c>
      <c r="T40" s="34">
        <v>0</v>
      </c>
      <c r="U40" s="3">
        <v>0</v>
      </c>
      <c r="V40" s="4">
        <v>0</v>
      </c>
      <c r="W40" s="1">
        <v>0</v>
      </c>
      <c r="X40" s="1">
        <v>0</v>
      </c>
      <c r="Y40" s="34">
        <v>0</v>
      </c>
      <c r="Z40" s="3">
        <v>0</v>
      </c>
      <c r="AA40" s="4">
        <v>0</v>
      </c>
      <c r="AB40" s="1">
        <v>0</v>
      </c>
      <c r="AC40" s="1">
        <v>0</v>
      </c>
      <c r="AD40" s="34">
        <v>0</v>
      </c>
      <c r="AE40" s="3">
        <v>0</v>
      </c>
      <c r="AF40" s="4">
        <v>0</v>
      </c>
      <c r="AG40" s="1">
        <v>0</v>
      </c>
      <c r="AH40" s="1">
        <v>0</v>
      </c>
      <c r="AI40" s="34">
        <v>0</v>
      </c>
      <c r="AJ40" s="3">
        <v>0</v>
      </c>
    </row>
    <row r="41" spans="6:36" x14ac:dyDescent="0.25">
      <c r="F41" s="10"/>
      <c r="G41" s="9"/>
      <c r="H41" s="8" t="s">
        <v>508</v>
      </c>
      <c r="I41" s="7"/>
      <c r="J41" s="4">
        <v>0</v>
      </c>
      <c r="K41" s="1">
        <v>0</v>
      </c>
      <c r="L41" s="1">
        <v>0</v>
      </c>
      <c r="M41" s="1">
        <v>0</v>
      </c>
      <c r="N41" s="1">
        <v>0</v>
      </c>
      <c r="O41" s="6">
        <v>0</v>
      </c>
      <c r="P41" s="40">
        <v>0</v>
      </c>
      <c r="Q41" s="4">
        <v>0</v>
      </c>
      <c r="R41" s="1">
        <v>0</v>
      </c>
      <c r="S41" s="1">
        <v>0</v>
      </c>
      <c r="T41" s="34">
        <v>0</v>
      </c>
      <c r="U41" s="3">
        <v>0</v>
      </c>
      <c r="V41" s="4">
        <v>0</v>
      </c>
      <c r="W41" s="1">
        <v>0</v>
      </c>
      <c r="X41" s="1">
        <v>0</v>
      </c>
      <c r="Y41" s="34">
        <v>0</v>
      </c>
      <c r="Z41" s="3">
        <v>0</v>
      </c>
      <c r="AA41" s="4">
        <v>2</v>
      </c>
      <c r="AB41" s="1">
        <v>0</v>
      </c>
      <c r="AC41" s="1">
        <v>0</v>
      </c>
      <c r="AD41" s="34">
        <v>0</v>
      </c>
      <c r="AE41" s="3">
        <v>0</v>
      </c>
      <c r="AF41" s="4">
        <v>0</v>
      </c>
      <c r="AG41" s="1">
        <v>0</v>
      </c>
      <c r="AH41" s="1">
        <v>0</v>
      </c>
      <c r="AI41" s="34">
        <v>0</v>
      </c>
      <c r="AJ41" s="3">
        <v>0</v>
      </c>
    </row>
    <row r="42" spans="6:36" x14ac:dyDescent="0.25">
      <c r="F42" s="10"/>
      <c r="G42" s="9"/>
      <c r="H42" s="8"/>
      <c r="I42" s="7" t="s">
        <v>218</v>
      </c>
      <c r="J42" s="4">
        <v>6</v>
      </c>
      <c r="K42" s="1">
        <v>0</v>
      </c>
      <c r="L42" s="1">
        <v>0</v>
      </c>
      <c r="M42" s="1">
        <v>0</v>
      </c>
      <c r="N42" s="1">
        <v>3</v>
      </c>
      <c r="O42" s="6">
        <v>15</v>
      </c>
      <c r="P42" s="40">
        <v>1.1325282976031299E-3</v>
      </c>
      <c r="Q42" s="4">
        <v>0</v>
      </c>
      <c r="R42" s="1">
        <v>0</v>
      </c>
      <c r="S42" s="1">
        <v>0</v>
      </c>
      <c r="T42" s="34">
        <v>0</v>
      </c>
      <c r="U42" s="3">
        <v>0</v>
      </c>
      <c r="V42" s="4">
        <v>0</v>
      </c>
      <c r="W42" s="1">
        <v>0</v>
      </c>
      <c r="X42" s="1">
        <v>0</v>
      </c>
      <c r="Y42" s="34">
        <v>0</v>
      </c>
      <c r="Z42" s="3">
        <v>0</v>
      </c>
      <c r="AA42" s="4">
        <v>0</v>
      </c>
      <c r="AB42" s="1">
        <v>0</v>
      </c>
      <c r="AC42" s="1">
        <v>0</v>
      </c>
      <c r="AD42" s="34">
        <v>0</v>
      </c>
      <c r="AE42" s="3">
        <v>0</v>
      </c>
      <c r="AF42" s="4">
        <v>0</v>
      </c>
      <c r="AG42" s="1">
        <v>0</v>
      </c>
      <c r="AH42" s="1">
        <v>0</v>
      </c>
      <c r="AI42" s="34">
        <v>0</v>
      </c>
      <c r="AJ42" s="3">
        <v>0</v>
      </c>
    </row>
    <row r="43" spans="6:36" x14ac:dyDescent="0.25">
      <c r="F43" s="10"/>
      <c r="G43" s="9"/>
      <c r="H43" s="8"/>
      <c r="I43" s="7" t="s">
        <v>97</v>
      </c>
      <c r="J43" s="4">
        <v>26</v>
      </c>
      <c r="K43" s="1">
        <v>0</v>
      </c>
      <c r="L43" s="1">
        <v>0</v>
      </c>
      <c r="M43" s="1">
        <v>0</v>
      </c>
      <c r="N43" s="1">
        <v>13</v>
      </c>
      <c r="O43" s="6">
        <v>52</v>
      </c>
      <c r="P43" s="40">
        <v>1.8157917074859139E-2</v>
      </c>
      <c r="Q43" s="4">
        <v>0</v>
      </c>
      <c r="R43" s="1">
        <v>0</v>
      </c>
      <c r="S43" s="1">
        <v>0</v>
      </c>
      <c r="T43" s="34">
        <v>0</v>
      </c>
      <c r="U43" s="3">
        <v>0</v>
      </c>
      <c r="V43" s="4">
        <v>0</v>
      </c>
      <c r="W43" s="1">
        <v>0</v>
      </c>
      <c r="X43" s="1">
        <v>0</v>
      </c>
      <c r="Y43" s="34">
        <v>0</v>
      </c>
      <c r="Z43" s="3">
        <v>0</v>
      </c>
      <c r="AA43" s="4">
        <v>0</v>
      </c>
      <c r="AB43" s="1">
        <v>0</v>
      </c>
      <c r="AC43" s="1">
        <v>0</v>
      </c>
      <c r="AD43" s="34">
        <v>0</v>
      </c>
      <c r="AE43" s="3">
        <v>0</v>
      </c>
      <c r="AF43" s="4">
        <v>0</v>
      </c>
      <c r="AG43" s="1">
        <v>0</v>
      </c>
      <c r="AH43" s="1">
        <v>0</v>
      </c>
      <c r="AI43" s="34">
        <v>0</v>
      </c>
      <c r="AJ43" s="3">
        <v>0</v>
      </c>
    </row>
  </sheetData>
  <conditionalFormatting sqref="K5:M6">
    <cfRule type="cellIs" dxfId="1332" priority="18" operator="greaterThan">
      <formula>0</formula>
    </cfRule>
  </conditionalFormatting>
  <conditionalFormatting sqref="R5:T6">
    <cfRule type="cellIs" dxfId="1331" priority="17" operator="greaterThan">
      <formula>0</formula>
    </cfRule>
  </conditionalFormatting>
  <conditionalFormatting sqref="N5:N6">
    <cfRule type="cellIs" dxfId="1330" priority="16" operator="greaterThan">
      <formula>0</formula>
    </cfRule>
  </conditionalFormatting>
  <conditionalFormatting sqref="U5:U6">
    <cfRule type="cellIs" dxfId="1329" priority="15" operator="greaterThan">
      <formula>0</formula>
    </cfRule>
  </conditionalFormatting>
  <conditionalFormatting sqref="J5:J6">
    <cfRule type="cellIs" dxfId="1328" priority="14" operator="greaterThan">
      <formula>0</formula>
    </cfRule>
  </conditionalFormatting>
  <conditionalFormatting sqref="Q5:Q6">
    <cfRule type="cellIs" dxfId="1327" priority="13" operator="greaterThan">
      <formula>0</formula>
    </cfRule>
  </conditionalFormatting>
  <conditionalFormatting sqref="W5:Y6 AB5:AD6 AG5:AI6">
    <cfRule type="cellIs" dxfId="1326" priority="12" operator="greaterThan">
      <formula>0</formula>
    </cfRule>
  </conditionalFormatting>
  <conditionalFormatting sqref="Z5:Z6 AE5:AE6 AJ5:AJ6">
    <cfRule type="cellIs" dxfId="1325" priority="11" operator="greaterThan">
      <formula>0</formula>
    </cfRule>
  </conditionalFormatting>
  <conditionalFormatting sqref="V5:V6 AA5:AA6 AF5:AF6">
    <cfRule type="cellIs" dxfId="1324" priority="10" operator="greaterThan">
      <formula>0</formula>
    </cfRule>
  </conditionalFormatting>
  <conditionalFormatting sqref="K7:M43">
    <cfRule type="cellIs" dxfId="1323" priority="9" operator="greaterThan">
      <formula>0</formula>
    </cfRule>
  </conditionalFormatting>
  <conditionalFormatting sqref="R7:T43">
    <cfRule type="cellIs" dxfId="1322" priority="8" operator="greaterThan">
      <formula>0</formula>
    </cfRule>
  </conditionalFormatting>
  <conditionalFormatting sqref="N7:N43">
    <cfRule type="cellIs" dxfId="1321" priority="7" operator="greaterThan">
      <formula>0</formula>
    </cfRule>
  </conditionalFormatting>
  <conditionalFormatting sqref="U7:U43">
    <cfRule type="cellIs" dxfId="1320" priority="6" operator="greaterThan">
      <formula>0</formula>
    </cfRule>
  </conditionalFormatting>
  <conditionalFormatting sqref="J7:J43">
    <cfRule type="cellIs" dxfId="1319" priority="5" operator="greaterThan">
      <formula>0</formula>
    </cfRule>
  </conditionalFormatting>
  <conditionalFormatting sqref="Q7:Q43">
    <cfRule type="cellIs" dxfId="1318" priority="4" operator="greaterThan">
      <formula>0</formula>
    </cfRule>
  </conditionalFormatting>
  <conditionalFormatting sqref="W7:Y43 AB7:AD43 AG7:AI43">
    <cfRule type="cellIs" dxfId="1317" priority="3" operator="greaterThan">
      <formula>0</formula>
    </cfRule>
  </conditionalFormatting>
  <conditionalFormatting sqref="Z7:Z43 AE7:AE43 AJ7:AJ43">
    <cfRule type="cellIs" dxfId="1316" priority="2" operator="greaterThan">
      <formula>0</formula>
    </cfRule>
  </conditionalFormatting>
  <conditionalFormatting sqref="V7:V43 AA7:AA43 AF7:AF43">
    <cfRule type="cellIs" dxfId="1315" priority="1" operator="greaterThan">
      <formula>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5D5F6-7601-4D67-933A-F293D455C0E4}">
  <dimension ref="B3:AY274"/>
  <sheetViews>
    <sheetView showGridLines="0" topLeftCell="A3" zoomScale="90" zoomScaleNormal="90" workbookViewId="0">
      <selection activeCell="G5" sqref="G5"/>
    </sheetView>
  </sheetViews>
  <sheetFormatPr defaultRowHeight="15" x14ac:dyDescent="0.25"/>
  <cols>
    <col min="2" max="2" width="22.85546875" customWidth="1"/>
    <col min="3" max="3" width="14.28515625" bestFit="1" customWidth="1"/>
    <col min="4" max="4" width="7.140625" bestFit="1" customWidth="1"/>
    <col min="6" max="8" width="6.7109375" customWidth="1"/>
    <col min="9" max="9" width="42.5703125" customWidth="1"/>
    <col min="10" max="12" width="8" bestFit="1" customWidth="1"/>
    <col min="13" max="13" width="8" customWidth="1"/>
    <col min="14" max="14" width="5.140625" bestFit="1" customWidth="1"/>
    <col min="15" max="17" width="9.5703125" bestFit="1" customWidth="1"/>
    <col min="18" max="18" width="3.5703125" bestFit="1" customWidth="1"/>
    <col min="19" max="19" width="5.28515625" bestFit="1" customWidth="1"/>
    <col min="20" max="20" width="9.5703125" bestFit="1" customWidth="1"/>
    <col min="21" max="24" width="8.42578125" bestFit="1" customWidth="1"/>
    <col min="25" max="26" width="5.28515625" bestFit="1" customWidth="1"/>
    <col min="27" max="28" width="5.7109375" bestFit="1" customWidth="1"/>
    <col min="29" max="29" width="3.5703125" bestFit="1" customWidth="1"/>
    <col min="30" max="31" width="5.28515625" bestFit="1" customWidth="1"/>
    <col min="32" max="33" width="8.42578125" bestFit="1" customWidth="1"/>
    <col min="34" max="34" width="5.7109375" bestFit="1" customWidth="1"/>
    <col min="35" max="36" width="5.28515625" bestFit="1" customWidth="1"/>
    <col min="37" max="37" width="4.28515625" bestFit="1" customWidth="1"/>
    <col min="38" max="38" width="3.5703125" bestFit="1" customWidth="1"/>
    <col min="39" max="41" width="5.28515625" bestFit="1" customWidth="1"/>
    <col min="42" max="43" width="5.7109375" bestFit="1" customWidth="1"/>
    <col min="44" max="44" width="3.5703125" bestFit="1" customWidth="1"/>
    <col min="45" max="46" width="5.28515625" bestFit="1" customWidth="1"/>
    <col min="47" max="48" width="5.7109375" bestFit="1" customWidth="1"/>
    <col min="49" max="49" width="5.28515625" bestFit="1" customWidth="1"/>
    <col min="50" max="50" width="5.140625" customWidth="1"/>
    <col min="51" max="51" width="5.140625" bestFit="1" customWidth="1"/>
  </cols>
  <sheetData>
    <row r="3" spans="2:51" x14ac:dyDescent="0.25">
      <c r="J3" s="39">
        <f>SUM(J5:J274)</f>
        <v>2617</v>
      </c>
      <c r="K3" s="39">
        <f t="shared" ref="K3:AY3" si="0">SUM(K5:K274)</f>
        <v>2605</v>
      </c>
      <c r="L3" s="39">
        <f t="shared" si="0"/>
        <v>0</v>
      </c>
      <c r="M3" s="39">
        <f t="shared" si="0"/>
        <v>0</v>
      </c>
      <c r="N3" s="39">
        <f t="shared" si="0"/>
        <v>0</v>
      </c>
      <c r="O3" s="39">
        <f t="shared" si="0"/>
        <v>117139</v>
      </c>
      <c r="P3" s="39">
        <f t="shared" si="0"/>
        <v>112174</v>
      </c>
      <c r="Q3" s="39">
        <f t="shared" si="0"/>
        <v>112177</v>
      </c>
      <c r="R3" s="39">
        <f t="shared" si="0"/>
        <v>2</v>
      </c>
      <c r="S3" s="39">
        <f t="shared" si="0"/>
        <v>0</v>
      </c>
      <c r="T3" s="39">
        <f t="shared" si="0"/>
        <v>153144</v>
      </c>
      <c r="U3" s="39">
        <f t="shared" si="0"/>
        <v>422.86059799604118</v>
      </c>
      <c r="V3" s="39">
        <f t="shared" si="0"/>
        <v>10766</v>
      </c>
      <c r="W3" s="39">
        <f t="shared" si="0"/>
        <v>10754</v>
      </c>
      <c r="X3" s="39">
        <f t="shared" si="0"/>
        <v>10754</v>
      </c>
      <c r="Y3" s="39">
        <f t="shared" si="0"/>
        <v>0</v>
      </c>
      <c r="Z3" s="39">
        <f t="shared" si="0"/>
        <v>0</v>
      </c>
      <c r="AA3" s="39">
        <f t="shared" si="0"/>
        <v>756</v>
      </c>
      <c r="AB3" s="39">
        <f t="shared" si="0"/>
        <v>756</v>
      </c>
      <c r="AC3" s="39">
        <f t="shared" si="0"/>
        <v>2</v>
      </c>
      <c r="AD3" s="39">
        <f t="shared" si="0"/>
        <v>0</v>
      </c>
      <c r="AE3" s="39">
        <f t="shared" si="0"/>
        <v>0</v>
      </c>
      <c r="AF3" s="39">
        <f t="shared" si="0"/>
        <v>20981</v>
      </c>
      <c r="AG3" s="39">
        <f t="shared" si="0"/>
        <v>19931</v>
      </c>
      <c r="AH3" s="39">
        <f t="shared" si="0"/>
        <v>119</v>
      </c>
      <c r="AI3" s="39">
        <f t="shared" si="0"/>
        <v>0</v>
      </c>
      <c r="AJ3" s="39">
        <f t="shared" si="0"/>
        <v>0</v>
      </c>
      <c r="AK3" s="39">
        <f t="shared" si="0"/>
        <v>1</v>
      </c>
      <c r="AL3" s="39">
        <f t="shared" si="0"/>
        <v>1</v>
      </c>
      <c r="AM3" s="39">
        <f t="shared" si="0"/>
        <v>0</v>
      </c>
      <c r="AN3" s="39">
        <f t="shared" si="0"/>
        <v>0</v>
      </c>
      <c r="AO3" s="39">
        <f t="shared" si="0"/>
        <v>0</v>
      </c>
      <c r="AP3" s="39">
        <f t="shared" si="0"/>
        <v>122</v>
      </c>
      <c r="AQ3" s="39">
        <f t="shared" si="0"/>
        <v>119</v>
      </c>
      <c r="AR3" s="39">
        <f t="shared" si="0"/>
        <v>5</v>
      </c>
      <c r="AS3" s="39">
        <f t="shared" si="0"/>
        <v>0</v>
      </c>
      <c r="AT3" s="39">
        <f t="shared" si="0"/>
        <v>0</v>
      </c>
      <c r="AU3" s="39">
        <f t="shared" si="0"/>
        <v>124</v>
      </c>
      <c r="AV3" s="39">
        <f t="shared" si="0"/>
        <v>105</v>
      </c>
      <c r="AW3" s="39">
        <f t="shared" si="0"/>
        <v>0</v>
      </c>
      <c r="AX3" s="39">
        <f t="shared" si="0"/>
        <v>0</v>
      </c>
      <c r="AY3" s="39">
        <f t="shared" si="0"/>
        <v>0</v>
      </c>
    </row>
    <row r="4" spans="2:51" ht="93" customHeight="1" x14ac:dyDescent="0.25">
      <c r="F4" s="31" t="s">
        <v>471</v>
      </c>
      <c r="G4" s="31" t="s">
        <v>472</v>
      </c>
      <c r="H4" s="31" t="s">
        <v>473</v>
      </c>
      <c r="I4" s="30" t="s">
        <v>474</v>
      </c>
      <c r="J4" s="35" t="s">
        <v>470</v>
      </c>
      <c r="K4" s="26" t="s">
        <v>274</v>
      </c>
      <c r="L4" s="26" t="s">
        <v>273</v>
      </c>
      <c r="M4" s="32" t="s">
        <v>272</v>
      </c>
      <c r="N4" s="28" t="s">
        <v>482</v>
      </c>
      <c r="O4" s="29" t="s">
        <v>126</v>
      </c>
      <c r="P4" s="26" t="s">
        <v>125</v>
      </c>
      <c r="Q4" s="26" t="s">
        <v>124</v>
      </c>
      <c r="R4" s="26" t="s">
        <v>123</v>
      </c>
      <c r="S4" s="26" t="s">
        <v>475</v>
      </c>
      <c r="T4" s="26" t="s">
        <v>122</v>
      </c>
      <c r="U4" s="28" t="s">
        <v>121</v>
      </c>
      <c r="V4" s="29" t="s">
        <v>235</v>
      </c>
      <c r="W4" s="26" t="s">
        <v>271</v>
      </c>
      <c r="X4" s="26" t="s">
        <v>270</v>
      </c>
      <c r="Y4" s="32" t="s">
        <v>269</v>
      </c>
      <c r="Z4" s="28" t="s">
        <v>483</v>
      </c>
      <c r="AA4" s="29" t="s">
        <v>268</v>
      </c>
      <c r="AB4" s="26" t="s">
        <v>267</v>
      </c>
      <c r="AC4" s="26" t="s">
        <v>266</v>
      </c>
      <c r="AD4" s="32" t="s">
        <v>265</v>
      </c>
      <c r="AE4" s="28" t="s">
        <v>484</v>
      </c>
      <c r="AF4" s="29" t="s">
        <v>120</v>
      </c>
      <c r="AG4" s="26" t="s">
        <v>119</v>
      </c>
      <c r="AH4" s="26" t="s">
        <v>118</v>
      </c>
      <c r="AI4" s="32" t="s">
        <v>117</v>
      </c>
      <c r="AJ4" s="28" t="s">
        <v>476</v>
      </c>
      <c r="AK4" s="27" t="s">
        <v>116</v>
      </c>
      <c r="AL4" s="26" t="s">
        <v>115</v>
      </c>
      <c r="AM4" s="26" t="s">
        <v>114</v>
      </c>
      <c r="AN4" s="26" t="s">
        <v>113</v>
      </c>
      <c r="AO4" s="26" t="s">
        <v>477</v>
      </c>
      <c r="AP4" s="29" t="s">
        <v>112</v>
      </c>
      <c r="AQ4" s="26" t="s">
        <v>111</v>
      </c>
      <c r="AR4" s="26" t="s">
        <v>110</v>
      </c>
      <c r="AS4" s="32" t="s">
        <v>109</v>
      </c>
      <c r="AT4" s="28" t="s">
        <v>478</v>
      </c>
      <c r="AU4" s="27" t="s">
        <v>108</v>
      </c>
      <c r="AV4" s="26" t="s">
        <v>107</v>
      </c>
      <c r="AW4" s="26" t="s">
        <v>106</v>
      </c>
      <c r="AX4" s="26" t="s">
        <v>105</v>
      </c>
      <c r="AY4" s="26" t="s">
        <v>479</v>
      </c>
    </row>
    <row r="5" spans="2:51" ht="17.25" customHeight="1" x14ac:dyDescent="0.25">
      <c r="B5" s="25"/>
      <c r="C5" s="25" t="s">
        <v>103</v>
      </c>
      <c r="D5" s="25" t="s">
        <v>102</v>
      </c>
      <c r="F5" s="10" t="s">
        <v>759</v>
      </c>
      <c r="G5" s="9"/>
      <c r="H5" s="8"/>
      <c r="I5" s="7"/>
      <c r="J5" s="22">
        <v>0</v>
      </c>
      <c r="K5" s="19">
        <v>0</v>
      </c>
      <c r="L5" s="19">
        <v>0</v>
      </c>
      <c r="M5" s="33">
        <v>0</v>
      </c>
      <c r="N5" s="21">
        <v>0</v>
      </c>
      <c r="O5" s="22">
        <v>0</v>
      </c>
      <c r="P5" s="19">
        <v>0</v>
      </c>
      <c r="Q5" s="19">
        <v>0</v>
      </c>
      <c r="R5" s="19">
        <v>0</v>
      </c>
      <c r="S5" s="19">
        <v>0</v>
      </c>
      <c r="T5" s="24">
        <v>0</v>
      </c>
      <c r="U5" s="23">
        <v>0</v>
      </c>
      <c r="V5" s="22">
        <v>0</v>
      </c>
      <c r="W5" s="19">
        <v>0</v>
      </c>
      <c r="X5" s="19">
        <v>0</v>
      </c>
      <c r="Y5" s="33">
        <v>0</v>
      </c>
      <c r="Z5" s="21">
        <v>0</v>
      </c>
      <c r="AA5" s="22">
        <v>0</v>
      </c>
      <c r="AB5" s="19">
        <v>0</v>
      </c>
      <c r="AC5" s="19">
        <v>0</v>
      </c>
      <c r="AD5" s="33">
        <v>0</v>
      </c>
      <c r="AE5" s="21">
        <v>0</v>
      </c>
      <c r="AF5" s="22">
        <v>4</v>
      </c>
      <c r="AG5" s="19">
        <v>0</v>
      </c>
      <c r="AH5" s="19">
        <v>0</v>
      </c>
      <c r="AI5" s="33">
        <v>0</v>
      </c>
      <c r="AJ5" s="21">
        <v>0</v>
      </c>
      <c r="AK5" s="20">
        <v>0</v>
      </c>
      <c r="AL5" s="19">
        <v>0</v>
      </c>
      <c r="AM5" s="19">
        <v>0</v>
      </c>
      <c r="AN5" s="19">
        <v>0</v>
      </c>
      <c r="AO5" s="19">
        <v>0</v>
      </c>
      <c r="AP5" s="22">
        <v>0</v>
      </c>
      <c r="AQ5" s="19">
        <v>0</v>
      </c>
      <c r="AR5" s="19">
        <v>0</v>
      </c>
      <c r="AS5" s="33">
        <v>0</v>
      </c>
      <c r="AT5" s="21">
        <v>0</v>
      </c>
      <c r="AU5" s="20">
        <v>0</v>
      </c>
      <c r="AV5" s="19">
        <v>0</v>
      </c>
      <c r="AW5" s="19">
        <v>0</v>
      </c>
      <c r="AX5" s="19">
        <v>0</v>
      </c>
      <c r="AY5" s="19">
        <v>0</v>
      </c>
    </row>
    <row r="6" spans="2:51" x14ac:dyDescent="0.25">
      <c r="B6" s="17" t="s">
        <v>100</v>
      </c>
      <c r="C6" s="1">
        <f>J3+O3+V3+AA3+AF3+AK3+AP3+AU3</f>
        <v>152506</v>
      </c>
      <c r="D6" s="16"/>
      <c r="F6" s="10"/>
      <c r="G6" s="9" t="s">
        <v>758</v>
      </c>
      <c r="H6" s="8"/>
      <c r="I6" s="7"/>
      <c r="J6" s="22">
        <v>0</v>
      </c>
      <c r="K6" s="19">
        <v>0</v>
      </c>
      <c r="L6" s="19">
        <v>0</v>
      </c>
      <c r="M6" s="33">
        <v>0</v>
      </c>
      <c r="N6" s="21">
        <v>0</v>
      </c>
      <c r="O6" s="22">
        <v>0</v>
      </c>
      <c r="P6" s="19">
        <v>0</v>
      </c>
      <c r="Q6" s="19">
        <v>0</v>
      </c>
      <c r="R6" s="19">
        <v>0</v>
      </c>
      <c r="S6" s="19">
        <v>0</v>
      </c>
      <c r="T6" s="24">
        <v>0</v>
      </c>
      <c r="U6" s="23">
        <v>0</v>
      </c>
      <c r="V6" s="22">
        <v>0</v>
      </c>
      <c r="W6" s="19">
        <v>0</v>
      </c>
      <c r="X6" s="19">
        <v>0</v>
      </c>
      <c r="Y6" s="33">
        <v>0</v>
      </c>
      <c r="Z6" s="21">
        <v>0</v>
      </c>
      <c r="AA6" s="22">
        <v>0</v>
      </c>
      <c r="AB6" s="19">
        <v>0</v>
      </c>
      <c r="AC6" s="19">
        <v>0</v>
      </c>
      <c r="AD6" s="33">
        <v>0</v>
      </c>
      <c r="AE6" s="21">
        <v>0</v>
      </c>
      <c r="AF6" s="22">
        <v>37</v>
      </c>
      <c r="AG6" s="19">
        <v>0</v>
      </c>
      <c r="AH6" s="19">
        <v>0</v>
      </c>
      <c r="AI6" s="33">
        <v>0</v>
      </c>
      <c r="AJ6" s="21">
        <v>0</v>
      </c>
      <c r="AK6" s="20">
        <v>0</v>
      </c>
      <c r="AL6" s="19">
        <v>0</v>
      </c>
      <c r="AM6" s="19">
        <v>0</v>
      </c>
      <c r="AN6" s="19">
        <v>0</v>
      </c>
      <c r="AO6" s="19">
        <v>0</v>
      </c>
      <c r="AP6" s="22">
        <v>0</v>
      </c>
      <c r="AQ6" s="19">
        <v>0</v>
      </c>
      <c r="AR6" s="19">
        <v>0</v>
      </c>
      <c r="AS6" s="33">
        <v>0</v>
      </c>
      <c r="AT6" s="21">
        <v>0</v>
      </c>
      <c r="AU6" s="20">
        <v>0</v>
      </c>
      <c r="AV6" s="19">
        <v>0</v>
      </c>
      <c r="AW6" s="19">
        <v>0</v>
      </c>
      <c r="AX6" s="19">
        <v>0</v>
      </c>
      <c r="AY6" s="19">
        <v>0</v>
      </c>
    </row>
    <row r="7" spans="2:51" x14ac:dyDescent="0.25">
      <c r="B7" s="17" t="s">
        <v>98</v>
      </c>
      <c r="C7" s="1">
        <f>K3+P3+W3+AB3+AG3+AL3+AQ3+AV3</f>
        <v>146445</v>
      </c>
      <c r="D7" s="18">
        <f>C7/$C$6</f>
        <v>0.96025730135207799</v>
      </c>
      <c r="F7" s="10"/>
      <c r="G7" s="9"/>
      <c r="H7" s="8" t="s">
        <v>757</v>
      </c>
      <c r="I7" s="7"/>
      <c r="J7" s="22">
        <v>0</v>
      </c>
      <c r="K7" s="19">
        <v>0</v>
      </c>
      <c r="L7" s="19">
        <v>0</v>
      </c>
      <c r="M7" s="33">
        <v>0</v>
      </c>
      <c r="N7" s="21">
        <v>0</v>
      </c>
      <c r="O7" s="22">
        <v>1</v>
      </c>
      <c r="P7" s="19">
        <v>0</v>
      </c>
      <c r="Q7" s="19">
        <v>0</v>
      </c>
      <c r="R7" s="19">
        <v>0</v>
      </c>
      <c r="S7" s="19">
        <v>0</v>
      </c>
      <c r="T7" s="24">
        <v>1</v>
      </c>
      <c r="U7" s="23">
        <v>3.719394095242023E-3</v>
      </c>
      <c r="V7" s="22">
        <v>0</v>
      </c>
      <c r="W7" s="19">
        <v>0</v>
      </c>
      <c r="X7" s="19">
        <v>0</v>
      </c>
      <c r="Y7" s="33">
        <v>0</v>
      </c>
      <c r="Z7" s="21">
        <v>0</v>
      </c>
      <c r="AA7" s="22">
        <v>0</v>
      </c>
      <c r="AB7" s="19">
        <v>0</v>
      </c>
      <c r="AC7" s="19">
        <v>0</v>
      </c>
      <c r="AD7" s="33">
        <v>0</v>
      </c>
      <c r="AE7" s="21">
        <v>0</v>
      </c>
      <c r="AF7" s="22">
        <v>0</v>
      </c>
      <c r="AG7" s="19">
        <v>0</v>
      </c>
      <c r="AH7" s="19">
        <v>0</v>
      </c>
      <c r="AI7" s="33">
        <v>0</v>
      </c>
      <c r="AJ7" s="21">
        <v>0</v>
      </c>
      <c r="AK7" s="20">
        <v>0</v>
      </c>
      <c r="AL7" s="19">
        <v>0</v>
      </c>
      <c r="AM7" s="19">
        <v>0</v>
      </c>
      <c r="AN7" s="19">
        <v>0</v>
      </c>
      <c r="AO7" s="19">
        <v>0</v>
      </c>
      <c r="AP7" s="22">
        <v>0</v>
      </c>
      <c r="AQ7" s="19">
        <v>0</v>
      </c>
      <c r="AR7" s="19">
        <v>0</v>
      </c>
      <c r="AS7" s="33">
        <v>0</v>
      </c>
      <c r="AT7" s="21">
        <v>0</v>
      </c>
      <c r="AU7" s="20">
        <v>0</v>
      </c>
      <c r="AV7" s="19">
        <v>0</v>
      </c>
      <c r="AW7" s="19">
        <v>0</v>
      </c>
      <c r="AX7" s="19">
        <v>0</v>
      </c>
      <c r="AY7" s="19">
        <v>0</v>
      </c>
    </row>
    <row r="8" spans="2:51" x14ac:dyDescent="0.25">
      <c r="B8" s="17" t="s">
        <v>96</v>
      </c>
      <c r="C8" s="1">
        <f>L3+Q3+X3+AC3+AH3+AM3+AR3+AW3</f>
        <v>123057</v>
      </c>
      <c r="D8" s="18">
        <f>C8/$C$6</f>
        <v>0.80689940067931754</v>
      </c>
      <c r="F8" s="10"/>
      <c r="G8" s="9"/>
      <c r="H8" s="8" t="s">
        <v>756</v>
      </c>
      <c r="I8" s="7"/>
      <c r="J8" s="22">
        <v>0</v>
      </c>
      <c r="K8" s="19">
        <v>0</v>
      </c>
      <c r="L8" s="19">
        <v>0</v>
      </c>
      <c r="M8" s="33">
        <v>0</v>
      </c>
      <c r="N8" s="21">
        <v>0</v>
      </c>
      <c r="O8" s="22">
        <v>2</v>
      </c>
      <c r="P8" s="19">
        <v>0</v>
      </c>
      <c r="Q8" s="19">
        <v>0</v>
      </c>
      <c r="R8" s="19">
        <v>0</v>
      </c>
      <c r="S8" s="19">
        <v>0</v>
      </c>
      <c r="T8" s="24">
        <v>2</v>
      </c>
      <c r="U8" s="23">
        <v>3.9783306419849403E-5</v>
      </c>
      <c r="V8" s="22">
        <v>0</v>
      </c>
      <c r="W8" s="19">
        <v>0</v>
      </c>
      <c r="X8" s="19">
        <v>0</v>
      </c>
      <c r="Y8" s="33">
        <v>0</v>
      </c>
      <c r="Z8" s="21">
        <v>0</v>
      </c>
      <c r="AA8" s="22">
        <v>0</v>
      </c>
      <c r="AB8" s="19">
        <v>0</v>
      </c>
      <c r="AC8" s="19">
        <v>0</v>
      </c>
      <c r="AD8" s="33">
        <v>0</v>
      </c>
      <c r="AE8" s="21">
        <v>0</v>
      </c>
      <c r="AF8" s="22">
        <v>0</v>
      </c>
      <c r="AG8" s="19">
        <v>0</v>
      </c>
      <c r="AH8" s="19">
        <v>0</v>
      </c>
      <c r="AI8" s="33">
        <v>0</v>
      </c>
      <c r="AJ8" s="21">
        <v>0</v>
      </c>
      <c r="AK8" s="20">
        <v>0</v>
      </c>
      <c r="AL8" s="19">
        <v>0</v>
      </c>
      <c r="AM8" s="19">
        <v>0</v>
      </c>
      <c r="AN8" s="19">
        <v>0</v>
      </c>
      <c r="AO8" s="19">
        <v>0</v>
      </c>
      <c r="AP8" s="22">
        <v>0</v>
      </c>
      <c r="AQ8" s="19">
        <v>0</v>
      </c>
      <c r="AR8" s="19">
        <v>0</v>
      </c>
      <c r="AS8" s="33">
        <v>0</v>
      </c>
      <c r="AT8" s="21">
        <v>0</v>
      </c>
      <c r="AU8" s="20">
        <v>0</v>
      </c>
      <c r="AV8" s="19">
        <v>0</v>
      </c>
      <c r="AW8" s="19">
        <v>0</v>
      </c>
      <c r="AX8" s="19">
        <v>0</v>
      </c>
      <c r="AY8" s="19">
        <v>0</v>
      </c>
    </row>
    <row r="9" spans="2:51" x14ac:dyDescent="0.25">
      <c r="B9" s="17" t="s">
        <v>95</v>
      </c>
      <c r="C9" s="1">
        <f>M3+R3+Y3+AD3+AI3+AN3+AS3+AX3</f>
        <v>2</v>
      </c>
      <c r="D9" s="18">
        <f t="shared" ref="D9:D10" si="1">C9/$C$6</f>
        <v>1.3114238128335935E-5</v>
      </c>
      <c r="F9" s="10"/>
      <c r="G9" s="9"/>
      <c r="H9" s="8" t="s">
        <v>162</v>
      </c>
      <c r="I9" s="7"/>
      <c r="J9" s="22">
        <v>0</v>
      </c>
      <c r="K9" s="19">
        <v>0</v>
      </c>
      <c r="L9" s="19">
        <v>0</v>
      </c>
      <c r="M9" s="33">
        <v>0</v>
      </c>
      <c r="N9" s="21">
        <v>0</v>
      </c>
      <c r="O9" s="22">
        <v>4</v>
      </c>
      <c r="P9" s="19">
        <v>0</v>
      </c>
      <c r="Q9" s="19">
        <v>0</v>
      </c>
      <c r="R9" s="19">
        <v>0</v>
      </c>
      <c r="S9" s="19">
        <v>0</v>
      </c>
      <c r="T9" s="24">
        <v>4</v>
      </c>
      <c r="U9" s="23">
        <v>2.0199911668896679E-3</v>
      </c>
      <c r="V9" s="22">
        <v>0</v>
      </c>
      <c r="W9" s="19">
        <v>0</v>
      </c>
      <c r="X9" s="19">
        <v>0</v>
      </c>
      <c r="Y9" s="33">
        <v>0</v>
      </c>
      <c r="Z9" s="21">
        <v>0</v>
      </c>
      <c r="AA9" s="22">
        <v>0</v>
      </c>
      <c r="AB9" s="19">
        <v>0</v>
      </c>
      <c r="AC9" s="19">
        <v>0</v>
      </c>
      <c r="AD9" s="33">
        <v>0</v>
      </c>
      <c r="AE9" s="21">
        <v>0</v>
      </c>
      <c r="AF9" s="22">
        <v>8</v>
      </c>
      <c r="AG9" s="19">
        <v>0</v>
      </c>
      <c r="AH9" s="19">
        <v>0</v>
      </c>
      <c r="AI9" s="33">
        <v>0</v>
      </c>
      <c r="AJ9" s="21">
        <v>0</v>
      </c>
      <c r="AK9" s="20">
        <v>0</v>
      </c>
      <c r="AL9" s="19">
        <v>0</v>
      </c>
      <c r="AM9" s="19">
        <v>0</v>
      </c>
      <c r="AN9" s="19">
        <v>0</v>
      </c>
      <c r="AO9" s="19">
        <v>0</v>
      </c>
      <c r="AP9" s="22">
        <v>0</v>
      </c>
      <c r="AQ9" s="19">
        <v>0</v>
      </c>
      <c r="AR9" s="19">
        <v>0</v>
      </c>
      <c r="AS9" s="33">
        <v>0</v>
      </c>
      <c r="AT9" s="21">
        <v>0</v>
      </c>
      <c r="AU9" s="20">
        <v>0</v>
      </c>
      <c r="AV9" s="19">
        <v>0</v>
      </c>
      <c r="AW9" s="19">
        <v>0</v>
      </c>
      <c r="AX9" s="19">
        <v>0</v>
      </c>
      <c r="AY9" s="19">
        <v>0</v>
      </c>
    </row>
    <row r="10" spans="2:51" x14ac:dyDescent="0.25">
      <c r="B10" s="17" t="s">
        <v>481</v>
      </c>
      <c r="C10" s="1">
        <f>N3+S3+Z3+AE3+AJ3+AO3+AT3+AY3</f>
        <v>0</v>
      </c>
      <c r="D10" s="18">
        <f t="shared" si="1"/>
        <v>0</v>
      </c>
      <c r="F10" s="10"/>
      <c r="G10" s="9"/>
      <c r="H10" s="8"/>
      <c r="I10" s="7" t="s">
        <v>231</v>
      </c>
      <c r="J10" s="22">
        <v>0</v>
      </c>
      <c r="K10" s="19">
        <v>0</v>
      </c>
      <c r="L10" s="19">
        <v>0</v>
      </c>
      <c r="M10" s="33">
        <v>0</v>
      </c>
      <c r="N10" s="21">
        <v>0</v>
      </c>
      <c r="O10" s="22">
        <v>1</v>
      </c>
      <c r="P10" s="19">
        <v>0</v>
      </c>
      <c r="Q10" s="19">
        <v>0</v>
      </c>
      <c r="R10" s="19">
        <v>0</v>
      </c>
      <c r="S10" s="19">
        <v>0</v>
      </c>
      <c r="T10" s="24">
        <v>1</v>
      </c>
      <c r="U10" s="23">
        <v>1.292228698730469E-4</v>
      </c>
      <c r="V10" s="22">
        <v>0</v>
      </c>
      <c r="W10" s="19">
        <v>0</v>
      </c>
      <c r="X10" s="19">
        <v>0</v>
      </c>
      <c r="Y10" s="33">
        <v>0</v>
      </c>
      <c r="Z10" s="21">
        <v>0</v>
      </c>
      <c r="AA10" s="22">
        <v>0</v>
      </c>
      <c r="AB10" s="19">
        <v>0</v>
      </c>
      <c r="AC10" s="19">
        <v>0</v>
      </c>
      <c r="AD10" s="33">
        <v>0</v>
      </c>
      <c r="AE10" s="21">
        <v>0</v>
      </c>
      <c r="AF10" s="22">
        <v>0</v>
      </c>
      <c r="AG10" s="19">
        <v>0</v>
      </c>
      <c r="AH10" s="19">
        <v>0</v>
      </c>
      <c r="AI10" s="33">
        <v>0</v>
      </c>
      <c r="AJ10" s="21">
        <v>0</v>
      </c>
      <c r="AK10" s="20">
        <v>0</v>
      </c>
      <c r="AL10" s="19">
        <v>0</v>
      </c>
      <c r="AM10" s="19">
        <v>0</v>
      </c>
      <c r="AN10" s="19">
        <v>0</v>
      </c>
      <c r="AO10" s="19">
        <v>0</v>
      </c>
      <c r="AP10" s="22">
        <v>0</v>
      </c>
      <c r="AQ10" s="19">
        <v>0</v>
      </c>
      <c r="AR10" s="19">
        <v>0</v>
      </c>
      <c r="AS10" s="33">
        <v>0</v>
      </c>
      <c r="AT10" s="21">
        <v>0</v>
      </c>
      <c r="AU10" s="20">
        <v>0</v>
      </c>
      <c r="AV10" s="19">
        <v>0</v>
      </c>
      <c r="AW10" s="19">
        <v>0</v>
      </c>
      <c r="AX10" s="19">
        <v>0</v>
      </c>
      <c r="AY10" s="19">
        <v>0</v>
      </c>
    </row>
    <row r="11" spans="2:51" x14ac:dyDescent="0.25">
      <c r="F11" s="10"/>
      <c r="G11" s="9"/>
      <c r="H11" s="8"/>
      <c r="I11" s="7" t="s">
        <v>755</v>
      </c>
      <c r="J11" s="22">
        <v>0</v>
      </c>
      <c r="K11" s="19">
        <v>0</v>
      </c>
      <c r="L11" s="19">
        <v>0</v>
      </c>
      <c r="M11" s="33">
        <v>0</v>
      </c>
      <c r="N11" s="21">
        <v>0</v>
      </c>
      <c r="O11" s="22">
        <v>26</v>
      </c>
      <c r="P11" s="19">
        <v>0</v>
      </c>
      <c r="Q11" s="19">
        <v>0</v>
      </c>
      <c r="R11" s="19">
        <v>0</v>
      </c>
      <c r="S11" s="19">
        <v>0</v>
      </c>
      <c r="T11" s="24">
        <v>27</v>
      </c>
      <c r="U11" s="23">
        <v>1.556654740124941E-2</v>
      </c>
      <c r="V11" s="22">
        <v>0</v>
      </c>
      <c r="W11" s="19">
        <v>0</v>
      </c>
      <c r="X11" s="19">
        <v>0</v>
      </c>
      <c r="Y11" s="33">
        <v>0</v>
      </c>
      <c r="Z11" s="21">
        <v>0</v>
      </c>
      <c r="AA11" s="22">
        <v>0</v>
      </c>
      <c r="AB11" s="19">
        <v>0</v>
      </c>
      <c r="AC11" s="19">
        <v>0</v>
      </c>
      <c r="AD11" s="33">
        <v>0</v>
      </c>
      <c r="AE11" s="21">
        <v>0</v>
      </c>
      <c r="AF11" s="22">
        <v>2</v>
      </c>
      <c r="AG11" s="19">
        <v>0</v>
      </c>
      <c r="AH11" s="19">
        <v>0</v>
      </c>
      <c r="AI11" s="33">
        <v>0</v>
      </c>
      <c r="AJ11" s="21">
        <v>0</v>
      </c>
      <c r="AK11" s="20">
        <v>0</v>
      </c>
      <c r="AL11" s="19">
        <v>0</v>
      </c>
      <c r="AM11" s="19">
        <v>0</v>
      </c>
      <c r="AN11" s="19">
        <v>0</v>
      </c>
      <c r="AO11" s="19">
        <v>0</v>
      </c>
      <c r="AP11" s="22">
        <v>0</v>
      </c>
      <c r="AQ11" s="19">
        <v>0</v>
      </c>
      <c r="AR11" s="19">
        <v>0</v>
      </c>
      <c r="AS11" s="33">
        <v>0</v>
      </c>
      <c r="AT11" s="21">
        <v>0</v>
      </c>
      <c r="AU11" s="20">
        <v>0</v>
      </c>
      <c r="AV11" s="19">
        <v>0</v>
      </c>
      <c r="AW11" s="19">
        <v>0</v>
      </c>
      <c r="AX11" s="19">
        <v>0</v>
      </c>
      <c r="AY11" s="19">
        <v>0</v>
      </c>
    </row>
    <row r="12" spans="2:51" x14ac:dyDescent="0.25">
      <c r="F12" s="10"/>
      <c r="G12" s="9"/>
      <c r="H12" s="8"/>
      <c r="I12" s="7" t="s">
        <v>754</v>
      </c>
      <c r="J12" s="22">
        <v>0</v>
      </c>
      <c r="K12" s="19">
        <v>0</v>
      </c>
      <c r="L12" s="19">
        <v>0</v>
      </c>
      <c r="M12" s="33">
        <v>0</v>
      </c>
      <c r="N12" s="21">
        <v>0</v>
      </c>
      <c r="O12" s="22">
        <v>31</v>
      </c>
      <c r="P12" s="19">
        <v>0</v>
      </c>
      <c r="Q12" s="19">
        <v>0</v>
      </c>
      <c r="R12" s="19">
        <v>0</v>
      </c>
      <c r="S12" s="19">
        <v>0</v>
      </c>
      <c r="T12" s="24">
        <v>40</v>
      </c>
      <c r="U12" s="23">
        <v>2.515527885407209E-2</v>
      </c>
      <c r="V12" s="22">
        <v>0</v>
      </c>
      <c r="W12" s="19">
        <v>0</v>
      </c>
      <c r="X12" s="19">
        <v>0</v>
      </c>
      <c r="Y12" s="33">
        <v>0</v>
      </c>
      <c r="Z12" s="21">
        <v>0</v>
      </c>
      <c r="AA12" s="22">
        <v>0</v>
      </c>
      <c r="AB12" s="19">
        <v>0</v>
      </c>
      <c r="AC12" s="19">
        <v>0</v>
      </c>
      <c r="AD12" s="33">
        <v>0</v>
      </c>
      <c r="AE12" s="21">
        <v>0</v>
      </c>
      <c r="AF12" s="22">
        <v>7</v>
      </c>
      <c r="AG12" s="19">
        <v>0</v>
      </c>
      <c r="AH12" s="19">
        <v>0</v>
      </c>
      <c r="AI12" s="33">
        <v>0</v>
      </c>
      <c r="AJ12" s="21">
        <v>0</v>
      </c>
      <c r="AK12" s="20">
        <v>0</v>
      </c>
      <c r="AL12" s="19">
        <v>0</v>
      </c>
      <c r="AM12" s="19">
        <v>0</v>
      </c>
      <c r="AN12" s="19">
        <v>0</v>
      </c>
      <c r="AO12" s="19">
        <v>0</v>
      </c>
      <c r="AP12" s="22">
        <v>0</v>
      </c>
      <c r="AQ12" s="19">
        <v>0</v>
      </c>
      <c r="AR12" s="19">
        <v>0</v>
      </c>
      <c r="AS12" s="33">
        <v>0</v>
      </c>
      <c r="AT12" s="21">
        <v>0</v>
      </c>
      <c r="AU12" s="20">
        <v>0</v>
      </c>
      <c r="AV12" s="19">
        <v>0</v>
      </c>
      <c r="AW12" s="19">
        <v>0</v>
      </c>
      <c r="AX12" s="19">
        <v>0</v>
      </c>
      <c r="AY12" s="19">
        <v>0</v>
      </c>
    </row>
    <row r="13" spans="2:51" x14ac:dyDescent="0.25">
      <c r="F13" s="10"/>
      <c r="G13" s="9"/>
      <c r="H13" s="8"/>
      <c r="I13" s="7" t="s">
        <v>741</v>
      </c>
      <c r="J13" s="22">
        <v>0</v>
      </c>
      <c r="K13" s="19">
        <v>0</v>
      </c>
      <c r="L13" s="19">
        <v>0</v>
      </c>
      <c r="M13" s="33">
        <v>0</v>
      </c>
      <c r="N13" s="21">
        <v>0</v>
      </c>
      <c r="O13" s="22">
        <v>3</v>
      </c>
      <c r="P13" s="19">
        <v>0</v>
      </c>
      <c r="Q13" s="19">
        <v>0</v>
      </c>
      <c r="R13" s="19">
        <v>0</v>
      </c>
      <c r="S13" s="19">
        <v>0</v>
      </c>
      <c r="T13" s="24">
        <v>3</v>
      </c>
      <c r="U13" s="23">
        <v>1.082420349121094E-4</v>
      </c>
      <c r="V13" s="22">
        <v>0</v>
      </c>
      <c r="W13" s="19">
        <v>0</v>
      </c>
      <c r="X13" s="19">
        <v>0</v>
      </c>
      <c r="Y13" s="33">
        <v>0</v>
      </c>
      <c r="Z13" s="21">
        <v>0</v>
      </c>
      <c r="AA13" s="22">
        <v>0</v>
      </c>
      <c r="AB13" s="19">
        <v>0</v>
      </c>
      <c r="AC13" s="19">
        <v>0</v>
      </c>
      <c r="AD13" s="33">
        <v>0</v>
      </c>
      <c r="AE13" s="21">
        <v>0</v>
      </c>
      <c r="AF13" s="22">
        <v>0</v>
      </c>
      <c r="AG13" s="19">
        <v>0</v>
      </c>
      <c r="AH13" s="19">
        <v>0</v>
      </c>
      <c r="AI13" s="33">
        <v>0</v>
      </c>
      <c r="AJ13" s="21">
        <v>0</v>
      </c>
      <c r="AK13" s="20">
        <v>0</v>
      </c>
      <c r="AL13" s="19">
        <v>0</v>
      </c>
      <c r="AM13" s="19">
        <v>0</v>
      </c>
      <c r="AN13" s="19">
        <v>0</v>
      </c>
      <c r="AO13" s="19">
        <v>0</v>
      </c>
      <c r="AP13" s="22">
        <v>0</v>
      </c>
      <c r="AQ13" s="19">
        <v>0</v>
      </c>
      <c r="AR13" s="19">
        <v>0</v>
      </c>
      <c r="AS13" s="33">
        <v>0</v>
      </c>
      <c r="AT13" s="21">
        <v>0</v>
      </c>
      <c r="AU13" s="20">
        <v>0</v>
      </c>
      <c r="AV13" s="19">
        <v>0</v>
      </c>
      <c r="AW13" s="19">
        <v>0</v>
      </c>
      <c r="AX13" s="19">
        <v>0</v>
      </c>
      <c r="AY13" s="19">
        <v>0</v>
      </c>
    </row>
    <row r="14" spans="2:51" x14ac:dyDescent="0.25">
      <c r="F14" s="10"/>
      <c r="G14" s="9"/>
      <c r="H14" s="8"/>
      <c r="I14" s="7" t="s">
        <v>753</v>
      </c>
      <c r="J14" s="22">
        <v>0</v>
      </c>
      <c r="K14" s="19">
        <v>0</v>
      </c>
      <c r="L14" s="19">
        <v>0</v>
      </c>
      <c r="M14" s="33">
        <v>0</v>
      </c>
      <c r="N14" s="21">
        <v>0</v>
      </c>
      <c r="O14" s="22">
        <v>82</v>
      </c>
      <c r="P14" s="19">
        <v>0</v>
      </c>
      <c r="Q14" s="19">
        <v>0</v>
      </c>
      <c r="R14" s="19">
        <v>0</v>
      </c>
      <c r="S14" s="19">
        <v>0</v>
      </c>
      <c r="T14" s="24">
        <v>82</v>
      </c>
      <c r="U14" s="23">
        <v>2.419648319482803E-2</v>
      </c>
      <c r="V14" s="22">
        <v>0</v>
      </c>
      <c r="W14" s="19">
        <v>0</v>
      </c>
      <c r="X14" s="19">
        <v>0</v>
      </c>
      <c r="Y14" s="33">
        <v>0</v>
      </c>
      <c r="Z14" s="21">
        <v>0</v>
      </c>
      <c r="AA14" s="22">
        <v>0</v>
      </c>
      <c r="AB14" s="19">
        <v>0</v>
      </c>
      <c r="AC14" s="19">
        <v>0</v>
      </c>
      <c r="AD14" s="33">
        <v>0</v>
      </c>
      <c r="AE14" s="21">
        <v>0</v>
      </c>
      <c r="AF14" s="22">
        <v>6</v>
      </c>
      <c r="AG14" s="19">
        <v>0</v>
      </c>
      <c r="AH14" s="19">
        <v>0</v>
      </c>
      <c r="AI14" s="33">
        <v>0</v>
      </c>
      <c r="AJ14" s="21">
        <v>0</v>
      </c>
      <c r="AK14" s="20">
        <v>0</v>
      </c>
      <c r="AL14" s="19">
        <v>0</v>
      </c>
      <c r="AM14" s="19">
        <v>0</v>
      </c>
      <c r="AN14" s="19">
        <v>0</v>
      </c>
      <c r="AO14" s="19">
        <v>0</v>
      </c>
      <c r="AP14" s="22">
        <v>0</v>
      </c>
      <c r="AQ14" s="19">
        <v>0</v>
      </c>
      <c r="AR14" s="19">
        <v>0</v>
      </c>
      <c r="AS14" s="33">
        <v>0</v>
      </c>
      <c r="AT14" s="21">
        <v>0</v>
      </c>
      <c r="AU14" s="20">
        <v>0</v>
      </c>
      <c r="AV14" s="19">
        <v>0</v>
      </c>
      <c r="AW14" s="19">
        <v>0</v>
      </c>
      <c r="AX14" s="19">
        <v>0</v>
      </c>
      <c r="AY14" s="19">
        <v>0</v>
      </c>
    </row>
    <row r="15" spans="2:51" x14ac:dyDescent="0.25">
      <c r="F15" s="10"/>
      <c r="G15" s="9"/>
      <c r="H15" s="8"/>
      <c r="I15" s="7" t="s">
        <v>752</v>
      </c>
      <c r="J15" s="22">
        <v>0</v>
      </c>
      <c r="K15" s="19">
        <v>0</v>
      </c>
      <c r="L15" s="19">
        <v>0</v>
      </c>
      <c r="M15" s="33">
        <v>0</v>
      </c>
      <c r="N15" s="21">
        <v>0</v>
      </c>
      <c r="O15" s="22">
        <v>1</v>
      </c>
      <c r="P15" s="19">
        <v>0</v>
      </c>
      <c r="Q15" s="19">
        <v>0</v>
      </c>
      <c r="R15" s="19">
        <v>0</v>
      </c>
      <c r="S15" s="19">
        <v>0</v>
      </c>
      <c r="T15" s="24">
        <v>1</v>
      </c>
      <c r="U15" s="23">
        <v>6.008148193359375E-5</v>
      </c>
      <c r="V15" s="22">
        <v>0</v>
      </c>
      <c r="W15" s="19">
        <v>0</v>
      </c>
      <c r="X15" s="19">
        <v>0</v>
      </c>
      <c r="Y15" s="33">
        <v>0</v>
      </c>
      <c r="Z15" s="21">
        <v>0</v>
      </c>
      <c r="AA15" s="22">
        <v>0</v>
      </c>
      <c r="AB15" s="19">
        <v>0</v>
      </c>
      <c r="AC15" s="19">
        <v>0</v>
      </c>
      <c r="AD15" s="33">
        <v>0</v>
      </c>
      <c r="AE15" s="21">
        <v>0</v>
      </c>
      <c r="AF15" s="22">
        <v>0</v>
      </c>
      <c r="AG15" s="19">
        <v>0</v>
      </c>
      <c r="AH15" s="19">
        <v>0</v>
      </c>
      <c r="AI15" s="33">
        <v>0</v>
      </c>
      <c r="AJ15" s="21">
        <v>0</v>
      </c>
      <c r="AK15" s="20">
        <v>0</v>
      </c>
      <c r="AL15" s="19">
        <v>0</v>
      </c>
      <c r="AM15" s="19">
        <v>0</v>
      </c>
      <c r="AN15" s="19">
        <v>0</v>
      </c>
      <c r="AO15" s="19">
        <v>0</v>
      </c>
      <c r="AP15" s="22">
        <v>0</v>
      </c>
      <c r="AQ15" s="19">
        <v>0</v>
      </c>
      <c r="AR15" s="19">
        <v>0</v>
      </c>
      <c r="AS15" s="33">
        <v>0</v>
      </c>
      <c r="AT15" s="21">
        <v>0</v>
      </c>
      <c r="AU15" s="20">
        <v>0</v>
      </c>
      <c r="AV15" s="19">
        <v>0</v>
      </c>
      <c r="AW15" s="19">
        <v>0</v>
      </c>
      <c r="AX15" s="19">
        <v>0</v>
      </c>
      <c r="AY15" s="19">
        <v>0</v>
      </c>
    </row>
    <row r="16" spans="2:51" x14ac:dyDescent="0.25">
      <c r="F16" s="10"/>
      <c r="G16" s="9"/>
      <c r="H16" s="8"/>
      <c r="I16" s="7" t="s">
        <v>751</v>
      </c>
      <c r="J16" s="22">
        <v>0</v>
      </c>
      <c r="K16" s="19">
        <v>0</v>
      </c>
      <c r="L16" s="19">
        <v>0</v>
      </c>
      <c r="M16" s="33">
        <v>0</v>
      </c>
      <c r="N16" s="21">
        <v>0</v>
      </c>
      <c r="O16" s="22">
        <v>15</v>
      </c>
      <c r="P16" s="19">
        <v>0</v>
      </c>
      <c r="Q16" s="19">
        <v>0</v>
      </c>
      <c r="R16" s="19">
        <v>0</v>
      </c>
      <c r="S16" s="19">
        <v>0</v>
      </c>
      <c r="T16" s="24">
        <v>15</v>
      </c>
      <c r="U16" s="23">
        <v>8.3131943829357624E-2</v>
      </c>
      <c r="V16" s="22">
        <v>0</v>
      </c>
      <c r="W16" s="19">
        <v>0</v>
      </c>
      <c r="X16" s="19">
        <v>0</v>
      </c>
      <c r="Y16" s="33">
        <v>0</v>
      </c>
      <c r="Z16" s="21">
        <v>0</v>
      </c>
      <c r="AA16" s="22">
        <v>0</v>
      </c>
      <c r="AB16" s="19">
        <v>0</v>
      </c>
      <c r="AC16" s="19">
        <v>0</v>
      </c>
      <c r="AD16" s="33">
        <v>0</v>
      </c>
      <c r="AE16" s="21">
        <v>0</v>
      </c>
      <c r="AF16" s="22">
        <v>10</v>
      </c>
      <c r="AG16" s="19">
        <v>0</v>
      </c>
      <c r="AH16" s="19">
        <v>0</v>
      </c>
      <c r="AI16" s="33">
        <v>0</v>
      </c>
      <c r="AJ16" s="21">
        <v>0</v>
      </c>
      <c r="AK16" s="20">
        <v>0</v>
      </c>
      <c r="AL16" s="19">
        <v>0</v>
      </c>
      <c r="AM16" s="19">
        <v>0</v>
      </c>
      <c r="AN16" s="19">
        <v>0</v>
      </c>
      <c r="AO16" s="19">
        <v>0</v>
      </c>
      <c r="AP16" s="22">
        <v>0</v>
      </c>
      <c r="AQ16" s="19">
        <v>0</v>
      </c>
      <c r="AR16" s="19">
        <v>0</v>
      </c>
      <c r="AS16" s="33">
        <v>0</v>
      </c>
      <c r="AT16" s="21">
        <v>0</v>
      </c>
      <c r="AU16" s="20">
        <v>0</v>
      </c>
      <c r="AV16" s="19">
        <v>0</v>
      </c>
      <c r="AW16" s="19">
        <v>0</v>
      </c>
      <c r="AX16" s="19">
        <v>0</v>
      </c>
      <c r="AY16" s="19">
        <v>0</v>
      </c>
    </row>
    <row r="17" spans="6:51" x14ac:dyDescent="0.25">
      <c r="F17" s="10"/>
      <c r="G17" s="9"/>
      <c r="H17" s="8"/>
      <c r="I17" s="7" t="s">
        <v>224</v>
      </c>
      <c r="J17" s="22">
        <v>0</v>
      </c>
      <c r="K17" s="19">
        <v>0</v>
      </c>
      <c r="L17" s="19">
        <v>0</v>
      </c>
      <c r="M17" s="33">
        <v>0</v>
      </c>
      <c r="N17" s="21">
        <v>0</v>
      </c>
      <c r="O17" s="22">
        <v>13</v>
      </c>
      <c r="P17" s="19">
        <v>0</v>
      </c>
      <c r="Q17" s="19">
        <v>0</v>
      </c>
      <c r="R17" s="19">
        <v>0</v>
      </c>
      <c r="S17" s="19">
        <v>0</v>
      </c>
      <c r="T17" s="24">
        <v>13</v>
      </c>
      <c r="U17" s="23">
        <v>6.8726250901818284E-3</v>
      </c>
      <c r="V17" s="22">
        <v>0</v>
      </c>
      <c r="W17" s="19">
        <v>0</v>
      </c>
      <c r="X17" s="19">
        <v>0</v>
      </c>
      <c r="Y17" s="33">
        <v>0</v>
      </c>
      <c r="Z17" s="21">
        <v>0</v>
      </c>
      <c r="AA17" s="22">
        <v>0</v>
      </c>
      <c r="AB17" s="19">
        <v>0</v>
      </c>
      <c r="AC17" s="19">
        <v>0</v>
      </c>
      <c r="AD17" s="33">
        <v>0</v>
      </c>
      <c r="AE17" s="21">
        <v>0</v>
      </c>
      <c r="AF17" s="22">
        <v>1</v>
      </c>
      <c r="AG17" s="19">
        <v>0</v>
      </c>
      <c r="AH17" s="19">
        <v>0</v>
      </c>
      <c r="AI17" s="33">
        <v>0</v>
      </c>
      <c r="AJ17" s="21">
        <v>0</v>
      </c>
      <c r="AK17" s="20">
        <v>0</v>
      </c>
      <c r="AL17" s="19">
        <v>0</v>
      </c>
      <c r="AM17" s="19">
        <v>0</v>
      </c>
      <c r="AN17" s="19">
        <v>0</v>
      </c>
      <c r="AO17" s="19">
        <v>0</v>
      </c>
      <c r="AP17" s="22">
        <v>0</v>
      </c>
      <c r="AQ17" s="19">
        <v>0</v>
      </c>
      <c r="AR17" s="19">
        <v>0</v>
      </c>
      <c r="AS17" s="33">
        <v>0</v>
      </c>
      <c r="AT17" s="21">
        <v>0</v>
      </c>
      <c r="AU17" s="20">
        <v>0</v>
      </c>
      <c r="AV17" s="19">
        <v>0</v>
      </c>
      <c r="AW17" s="19">
        <v>0</v>
      </c>
      <c r="AX17" s="19">
        <v>0</v>
      </c>
      <c r="AY17" s="19">
        <v>0</v>
      </c>
    </row>
    <row r="18" spans="6:51" x14ac:dyDescent="0.25">
      <c r="F18" s="10"/>
      <c r="G18" s="9"/>
      <c r="H18" s="8" t="s">
        <v>750</v>
      </c>
      <c r="I18" s="7"/>
      <c r="J18" s="22">
        <v>0</v>
      </c>
      <c r="K18" s="19">
        <v>0</v>
      </c>
      <c r="L18" s="19">
        <v>0</v>
      </c>
      <c r="M18" s="33">
        <v>0</v>
      </c>
      <c r="N18" s="21">
        <v>0</v>
      </c>
      <c r="O18" s="22">
        <v>0</v>
      </c>
      <c r="P18" s="19">
        <v>0</v>
      </c>
      <c r="Q18" s="19">
        <v>0</v>
      </c>
      <c r="R18" s="19">
        <v>0</v>
      </c>
      <c r="S18" s="19">
        <v>0</v>
      </c>
      <c r="T18" s="24">
        <v>0</v>
      </c>
      <c r="U18" s="23">
        <v>0</v>
      </c>
      <c r="V18" s="22">
        <v>0</v>
      </c>
      <c r="W18" s="19">
        <v>0</v>
      </c>
      <c r="X18" s="19">
        <v>0</v>
      </c>
      <c r="Y18" s="33">
        <v>0</v>
      </c>
      <c r="Z18" s="21">
        <v>0</v>
      </c>
      <c r="AA18" s="22">
        <v>0</v>
      </c>
      <c r="AB18" s="19">
        <v>0</v>
      </c>
      <c r="AC18" s="19">
        <v>0</v>
      </c>
      <c r="AD18" s="33">
        <v>0</v>
      </c>
      <c r="AE18" s="21">
        <v>0</v>
      </c>
      <c r="AF18" s="22">
        <v>6</v>
      </c>
      <c r="AG18" s="19">
        <v>0</v>
      </c>
      <c r="AH18" s="19">
        <v>0</v>
      </c>
      <c r="AI18" s="33">
        <v>0</v>
      </c>
      <c r="AJ18" s="21">
        <v>0</v>
      </c>
      <c r="AK18" s="20">
        <v>0</v>
      </c>
      <c r="AL18" s="19">
        <v>0</v>
      </c>
      <c r="AM18" s="19">
        <v>0</v>
      </c>
      <c r="AN18" s="19">
        <v>0</v>
      </c>
      <c r="AO18" s="19">
        <v>0</v>
      </c>
      <c r="AP18" s="22">
        <v>0</v>
      </c>
      <c r="AQ18" s="19">
        <v>0</v>
      </c>
      <c r="AR18" s="19">
        <v>0</v>
      </c>
      <c r="AS18" s="33">
        <v>0</v>
      </c>
      <c r="AT18" s="21">
        <v>0</v>
      </c>
      <c r="AU18" s="20">
        <v>0</v>
      </c>
      <c r="AV18" s="19">
        <v>0</v>
      </c>
      <c r="AW18" s="19">
        <v>0</v>
      </c>
      <c r="AX18" s="19">
        <v>0</v>
      </c>
      <c r="AY18" s="19">
        <v>0</v>
      </c>
    </row>
    <row r="19" spans="6:51" x14ac:dyDescent="0.25">
      <c r="F19" s="10"/>
      <c r="G19" s="9"/>
      <c r="H19" s="8"/>
      <c r="I19" s="7" t="s">
        <v>749</v>
      </c>
      <c r="J19" s="22">
        <v>0</v>
      </c>
      <c r="K19" s="19">
        <v>0</v>
      </c>
      <c r="L19" s="19">
        <v>0</v>
      </c>
      <c r="M19" s="33">
        <v>0</v>
      </c>
      <c r="N19" s="21">
        <v>0</v>
      </c>
      <c r="O19" s="22">
        <v>8</v>
      </c>
      <c r="P19" s="19">
        <v>0</v>
      </c>
      <c r="Q19" s="19">
        <v>0</v>
      </c>
      <c r="R19" s="19">
        <v>0</v>
      </c>
      <c r="S19" s="19">
        <v>0</v>
      </c>
      <c r="T19" s="24">
        <v>8</v>
      </c>
      <c r="U19" s="23">
        <v>4.7984600067138672E-2</v>
      </c>
      <c r="V19" s="22">
        <v>0</v>
      </c>
      <c r="W19" s="19">
        <v>0</v>
      </c>
      <c r="X19" s="19">
        <v>0</v>
      </c>
      <c r="Y19" s="33">
        <v>0</v>
      </c>
      <c r="Z19" s="21">
        <v>0</v>
      </c>
      <c r="AA19" s="22">
        <v>0</v>
      </c>
      <c r="AB19" s="19">
        <v>0</v>
      </c>
      <c r="AC19" s="19">
        <v>0</v>
      </c>
      <c r="AD19" s="33">
        <v>0</v>
      </c>
      <c r="AE19" s="21">
        <v>0</v>
      </c>
      <c r="AF19" s="22">
        <v>0</v>
      </c>
      <c r="AG19" s="19">
        <v>0</v>
      </c>
      <c r="AH19" s="19">
        <v>0</v>
      </c>
      <c r="AI19" s="33">
        <v>0</v>
      </c>
      <c r="AJ19" s="21">
        <v>0</v>
      </c>
      <c r="AK19" s="20">
        <v>0</v>
      </c>
      <c r="AL19" s="19">
        <v>0</v>
      </c>
      <c r="AM19" s="19">
        <v>0</v>
      </c>
      <c r="AN19" s="19">
        <v>0</v>
      </c>
      <c r="AO19" s="19">
        <v>0</v>
      </c>
      <c r="AP19" s="22">
        <v>0</v>
      </c>
      <c r="AQ19" s="19">
        <v>0</v>
      </c>
      <c r="AR19" s="19">
        <v>0</v>
      </c>
      <c r="AS19" s="33">
        <v>0</v>
      </c>
      <c r="AT19" s="21">
        <v>0</v>
      </c>
      <c r="AU19" s="20">
        <v>0</v>
      </c>
      <c r="AV19" s="19">
        <v>0</v>
      </c>
      <c r="AW19" s="19">
        <v>0</v>
      </c>
      <c r="AX19" s="19">
        <v>0</v>
      </c>
      <c r="AY19" s="19">
        <v>0</v>
      </c>
    </row>
    <row r="20" spans="6:51" x14ac:dyDescent="0.25">
      <c r="F20" s="10"/>
      <c r="G20" s="9"/>
      <c r="H20" s="8"/>
      <c r="I20" s="7" t="s">
        <v>535</v>
      </c>
      <c r="J20" s="22">
        <v>0</v>
      </c>
      <c r="K20" s="19">
        <v>0</v>
      </c>
      <c r="L20" s="19">
        <v>0</v>
      </c>
      <c r="M20" s="33">
        <v>0</v>
      </c>
      <c r="N20" s="21">
        <v>0</v>
      </c>
      <c r="O20" s="22">
        <v>6</v>
      </c>
      <c r="P20" s="19">
        <v>0</v>
      </c>
      <c r="Q20" s="19">
        <v>0</v>
      </c>
      <c r="R20" s="19">
        <v>0</v>
      </c>
      <c r="S20" s="19">
        <v>0</v>
      </c>
      <c r="T20" s="24">
        <v>6</v>
      </c>
      <c r="U20" s="23">
        <v>1.885414123535156E-3</v>
      </c>
      <c r="V20" s="22">
        <v>0</v>
      </c>
      <c r="W20" s="19">
        <v>0</v>
      </c>
      <c r="X20" s="19">
        <v>0</v>
      </c>
      <c r="Y20" s="33">
        <v>0</v>
      </c>
      <c r="Z20" s="21">
        <v>0</v>
      </c>
      <c r="AA20" s="22">
        <v>0</v>
      </c>
      <c r="AB20" s="19">
        <v>0</v>
      </c>
      <c r="AC20" s="19">
        <v>0</v>
      </c>
      <c r="AD20" s="33">
        <v>0</v>
      </c>
      <c r="AE20" s="21">
        <v>0</v>
      </c>
      <c r="AF20" s="22">
        <v>2</v>
      </c>
      <c r="AG20" s="19">
        <v>0</v>
      </c>
      <c r="AH20" s="19">
        <v>0</v>
      </c>
      <c r="AI20" s="33">
        <v>0</v>
      </c>
      <c r="AJ20" s="21">
        <v>0</v>
      </c>
      <c r="AK20" s="20">
        <v>0</v>
      </c>
      <c r="AL20" s="19">
        <v>0</v>
      </c>
      <c r="AM20" s="19">
        <v>0</v>
      </c>
      <c r="AN20" s="19">
        <v>0</v>
      </c>
      <c r="AO20" s="19">
        <v>0</v>
      </c>
      <c r="AP20" s="22">
        <v>0</v>
      </c>
      <c r="AQ20" s="19">
        <v>0</v>
      </c>
      <c r="AR20" s="19">
        <v>0</v>
      </c>
      <c r="AS20" s="33">
        <v>0</v>
      </c>
      <c r="AT20" s="21">
        <v>0</v>
      </c>
      <c r="AU20" s="20">
        <v>0</v>
      </c>
      <c r="AV20" s="19">
        <v>0</v>
      </c>
      <c r="AW20" s="19">
        <v>0</v>
      </c>
      <c r="AX20" s="19">
        <v>0</v>
      </c>
      <c r="AY20" s="19">
        <v>0</v>
      </c>
    </row>
    <row r="21" spans="6:51" x14ac:dyDescent="0.25">
      <c r="F21" s="10"/>
      <c r="G21" s="9"/>
      <c r="H21" s="8"/>
      <c r="I21" s="7" t="s">
        <v>644</v>
      </c>
      <c r="J21" s="22">
        <v>0</v>
      </c>
      <c r="K21" s="19">
        <v>0</v>
      </c>
      <c r="L21" s="19">
        <v>0</v>
      </c>
      <c r="M21" s="33">
        <v>0</v>
      </c>
      <c r="N21" s="21">
        <v>0</v>
      </c>
      <c r="O21" s="22">
        <v>33</v>
      </c>
      <c r="P21" s="19">
        <v>0</v>
      </c>
      <c r="Q21" s="19">
        <v>0</v>
      </c>
      <c r="R21" s="19">
        <v>0</v>
      </c>
      <c r="S21" s="19">
        <v>0</v>
      </c>
      <c r="T21" s="24">
        <v>33</v>
      </c>
      <c r="U21" s="23">
        <v>1.583393570035696E-2</v>
      </c>
      <c r="V21" s="22">
        <v>0</v>
      </c>
      <c r="W21" s="19">
        <v>0</v>
      </c>
      <c r="X21" s="19">
        <v>0</v>
      </c>
      <c r="Y21" s="33">
        <v>0</v>
      </c>
      <c r="Z21" s="21">
        <v>0</v>
      </c>
      <c r="AA21" s="22">
        <v>0</v>
      </c>
      <c r="AB21" s="19">
        <v>0</v>
      </c>
      <c r="AC21" s="19">
        <v>0</v>
      </c>
      <c r="AD21" s="33">
        <v>0</v>
      </c>
      <c r="AE21" s="21">
        <v>0</v>
      </c>
      <c r="AF21" s="22">
        <v>9</v>
      </c>
      <c r="AG21" s="19">
        <v>0</v>
      </c>
      <c r="AH21" s="19">
        <v>0</v>
      </c>
      <c r="AI21" s="33">
        <v>0</v>
      </c>
      <c r="AJ21" s="21">
        <v>0</v>
      </c>
      <c r="AK21" s="20">
        <v>0</v>
      </c>
      <c r="AL21" s="19">
        <v>0</v>
      </c>
      <c r="AM21" s="19">
        <v>0</v>
      </c>
      <c r="AN21" s="19">
        <v>0</v>
      </c>
      <c r="AO21" s="19">
        <v>0</v>
      </c>
      <c r="AP21" s="22">
        <v>0</v>
      </c>
      <c r="AQ21" s="19">
        <v>0</v>
      </c>
      <c r="AR21" s="19">
        <v>0</v>
      </c>
      <c r="AS21" s="33">
        <v>0</v>
      </c>
      <c r="AT21" s="21">
        <v>0</v>
      </c>
      <c r="AU21" s="20">
        <v>0</v>
      </c>
      <c r="AV21" s="19">
        <v>0</v>
      </c>
      <c r="AW21" s="19">
        <v>0</v>
      </c>
      <c r="AX21" s="19">
        <v>0</v>
      </c>
      <c r="AY21" s="19">
        <v>0</v>
      </c>
    </row>
    <row r="22" spans="6:51" x14ac:dyDescent="0.25">
      <c r="F22" s="10"/>
      <c r="G22" s="9"/>
      <c r="H22" s="8"/>
      <c r="I22" s="7" t="s">
        <v>221</v>
      </c>
      <c r="J22" s="22">
        <v>0</v>
      </c>
      <c r="K22" s="19">
        <v>0</v>
      </c>
      <c r="L22" s="19">
        <v>0</v>
      </c>
      <c r="M22" s="33">
        <v>0</v>
      </c>
      <c r="N22" s="21">
        <v>0</v>
      </c>
      <c r="O22" s="22">
        <v>4</v>
      </c>
      <c r="P22" s="19">
        <v>0</v>
      </c>
      <c r="Q22" s="19">
        <v>0</v>
      </c>
      <c r="R22" s="19">
        <v>0</v>
      </c>
      <c r="S22" s="19">
        <v>0</v>
      </c>
      <c r="T22" s="24">
        <v>4</v>
      </c>
      <c r="U22" s="23">
        <v>3.805160522460938E-4</v>
      </c>
      <c r="V22" s="22">
        <v>0</v>
      </c>
      <c r="W22" s="19">
        <v>0</v>
      </c>
      <c r="X22" s="19">
        <v>0</v>
      </c>
      <c r="Y22" s="33">
        <v>0</v>
      </c>
      <c r="Z22" s="21">
        <v>0</v>
      </c>
      <c r="AA22" s="22">
        <v>0</v>
      </c>
      <c r="AB22" s="19">
        <v>0</v>
      </c>
      <c r="AC22" s="19">
        <v>0</v>
      </c>
      <c r="AD22" s="33">
        <v>0</v>
      </c>
      <c r="AE22" s="21">
        <v>0</v>
      </c>
      <c r="AF22" s="22">
        <v>1</v>
      </c>
      <c r="AG22" s="19">
        <v>0</v>
      </c>
      <c r="AH22" s="19">
        <v>0</v>
      </c>
      <c r="AI22" s="33">
        <v>0</v>
      </c>
      <c r="AJ22" s="21">
        <v>0</v>
      </c>
      <c r="AK22" s="20">
        <v>0</v>
      </c>
      <c r="AL22" s="19">
        <v>0</v>
      </c>
      <c r="AM22" s="19">
        <v>0</v>
      </c>
      <c r="AN22" s="19">
        <v>0</v>
      </c>
      <c r="AO22" s="19">
        <v>0</v>
      </c>
      <c r="AP22" s="22">
        <v>0</v>
      </c>
      <c r="AQ22" s="19">
        <v>0</v>
      </c>
      <c r="AR22" s="19">
        <v>0</v>
      </c>
      <c r="AS22" s="33">
        <v>0</v>
      </c>
      <c r="AT22" s="21">
        <v>0</v>
      </c>
      <c r="AU22" s="20">
        <v>0</v>
      </c>
      <c r="AV22" s="19">
        <v>0</v>
      </c>
      <c r="AW22" s="19">
        <v>0</v>
      </c>
      <c r="AX22" s="19">
        <v>0</v>
      </c>
      <c r="AY22" s="19">
        <v>0</v>
      </c>
    </row>
    <row r="23" spans="6:51" x14ac:dyDescent="0.25">
      <c r="F23" s="10"/>
      <c r="G23" s="9"/>
      <c r="H23" s="8"/>
      <c r="I23" s="7" t="s">
        <v>748</v>
      </c>
      <c r="J23" s="22">
        <v>0</v>
      </c>
      <c r="K23" s="19">
        <v>0</v>
      </c>
      <c r="L23" s="19">
        <v>0</v>
      </c>
      <c r="M23" s="33">
        <v>0</v>
      </c>
      <c r="N23" s="21">
        <v>0</v>
      </c>
      <c r="O23" s="22">
        <v>24</v>
      </c>
      <c r="P23" s="19">
        <v>0</v>
      </c>
      <c r="Q23" s="19">
        <v>0</v>
      </c>
      <c r="R23" s="19">
        <v>0</v>
      </c>
      <c r="S23" s="19">
        <v>0</v>
      </c>
      <c r="T23" s="24">
        <v>24</v>
      </c>
      <c r="U23" s="23">
        <v>7.7207412570714951E-2</v>
      </c>
      <c r="V23" s="22">
        <v>0</v>
      </c>
      <c r="W23" s="19">
        <v>0</v>
      </c>
      <c r="X23" s="19">
        <v>0</v>
      </c>
      <c r="Y23" s="33">
        <v>0</v>
      </c>
      <c r="Z23" s="21">
        <v>0</v>
      </c>
      <c r="AA23" s="22">
        <v>0</v>
      </c>
      <c r="AB23" s="19">
        <v>0</v>
      </c>
      <c r="AC23" s="19">
        <v>0</v>
      </c>
      <c r="AD23" s="33">
        <v>0</v>
      </c>
      <c r="AE23" s="21">
        <v>0</v>
      </c>
      <c r="AF23" s="22">
        <v>8</v>
      </c>
      <c r="AG23" s="19">
        <v>0</v>
      </c>
      <c r="AH23" s="19">
        <v>0</v>
      </c>
      <c r="AI23" s="33">
        <v>0</v>
      </c>
      <c r="AJ23" s="21">
        <v>0</v>
      </c>
      <c r="AK23" s="20">
        <v>0</v>
      </c>
      <c r="AL23" s="19">
        <v>0</v>
      </c>
      <c r="AM23" s="19">
        <v>0</v>
      </c>
      <c r="AN23" s="19">
        <v>0</v>
      </c>
      <c r="AO23" s="19">
        <v>0</v>
      </c>
      <c r="AP23" s="22">
        <v>0</v>
      </c>
      <c r="AQ23" s="19">
        <v>0</v>
      </c>
      <c r="AR23" s="19">
        <v>0</v>
      </c>
      <c r="AS23" s="33">
        <v>0</v>
      </c>
      <c r="AT23" s="21">
        <v>0</v>
      </c>
      <c r="AU23" s="20">
        <v>0</v>
      </c>
      <c r="AV23" s="19">
        <v>0</v>
      </c>
      <c r="AW23" s="19">
        <v>0</v>
      </c>
      <c r="AX23" s="19">
        <v>0</v>
      </c>
      <c r="AY23" s="19">
        <v>0</v>
      </c>
    </row>
    <row r="24" spans="6:51" x14ac:dyDescent="0.25">
      <c r="F24" s="10"/>
      <c r="G24" s="9"/>
      <c r="H24" s="8"/>
      <c r="I24" s="7" t="s">
        <v>152</v>
      </c>
      <c r="J24" s="22">
        <v>0</v>
      </c>
      <c r="K24" s="19">
        <v>0</v>
      </c>
      <c r="L24" s="19">
        <v>0</v>
      </c>
      <c r="M24" s="33">
        <v>0</v>
      </c>
      <c r="N24" s="21">
        <v>0</v>
      </c>
      <c r="O24" s="22">
        <v>631</v>
      </c>
      <c r="P24" s="19">
        <v>0</v>
      </c>
      <c r="Q24" s="19">
        <v>0</v>
      </c>
      <c r="R24" s="19">
        <v>0</v>
      </c>
      <c r="S24" s="19">
        <v>0</v>
      </c>
      <c r="T24" s="24">
        <v>631</v>
      </c>
      <c r="U24" s="23">
        <v>2.9350773189216852</v>
      </c>
      <c r="V24" s="22">
        <v>0</v>
      </c>
      <c r="W24" s="19">
        <v>0</v>
      </c>
      <c r="X24" s="19">
        <v>0</v>
      </c>
      <c r="Y24" s="33">
        <v>0</v>
      </c>
      <c r="Z24" s="21">
        <v>0</v>
      </c>
      <c r="AA24" s="22">
        <v>0</v>
      </c>
      <c r="AB24" s="19">
        <v>0</v>
      </c>
      <c r="AC24" s="19">
        <v>0</v>
      </c>
      <c r="AD24" s="33">
        <v>0</v>
      </c>
      <c r="AE24" s="21">
        <v>0</v>
      </c>
      <c r="AF24" s="22">
        <v>30</v>
      </c>
      <c r="AG24" s="19">
        <v>0</v>
      </c>
      <c r="AH24" s="19">
        <v>0</v>
      </c>
      <c r="AI24" s="33">
        <v>0</v>
      </c>
      <c r="AJ24" s="21">
        <v>0</v>
      </c>
      <c r="AK24" s="20">
        <v>0</v>
      </c>
      <c r="AL24" s="19">
        <v>0</v>
      </c>
      <c r="AM24" s="19">
        <v>0</v>
      </c>
      <c r="AN24" s="19">
        <v>0</v>
      </c>
      <c r="AO24" s="19">
        <v>0</v>
      </c>
      <c r="AP24" s="22">
        <v>0</v>
      </c>
      <c r="AQ24" s="19">
        <v>0</v>
      </c>
      <c r="AR24" s="19">
        <v>0</v>
      </c>
      <c r="AS24" s="33">
        <v>0</v>
      </c>
      <c r="AT24" s="21">
        <v>0</v>
      </c>
      <c r="AU24" s="20">
        <v>0</v>
      </c>
      <c r="AV24" s="19">
        <v>0</v>
      </c>
      <c r="AW24" s="19">
        <v>0</v>
      </c>
      <c r="AX24" s="19">
        <v>0</v>
      </c>
      <c r="AY24" s="19">
        <v>0</v>
      </c>
    </row>
    <row r="25" spans="6:51" x14ac:dyDescent="0.25">
      <c r="F25" s="10"/>
      <c r="G25" s="9"/>
      <c r="H25" s="8" t="s">
        <v>747</v>
      </c>
      <c r="I25" s="7"/>
      <c r="J25" s="22">
        <v>0</v>
      </c>
      <c r="K25" s="19">
        <v>0</v>
      </c>
      <c r="L25" s="19">
        <v>0</v>
      </c>
      <c r="M25" s="33">
        <v>0</v>
      </c>
      <c r="N25" s="21">
        <v>0</v>
      </c>
      <c r="O25" s="22">
        <v>1</v>
      </c>
      <c r="P25" s="19">
        <v>0</v>
      </c>
      <c r="Q25" s="19">
        <v>0</v>
      </c>
      <c r="R25" s="19">
        <v>0</v>
      </c>
      <c r="S25" s="19">
        <v>0</v>
      </c>
      <c r="T25" s="24">
        <v>1</v>
      </c>
      <c r="U25" s="23">
        <v>1.0186387225985529E-3</v>
      </c>
      <c r="V25" s="22">
        <v>0</v>
      </c>
      <c r="W25" s="19">
        <v>0</v>
      </c>
      <c r="X25" s="19">
        <v>0</v>
      </c>
      <c r="Y25" s="33">
        <v>0</v>
      </c>
      <c r="Z25" s="21">
        <v>0</v>
      </c>
      <c r="AA25" s="22">
        <v>0</v>
      </c>
      <c r="AB25" s="19">
        <v>0</v>
      </c>
      <c r="AC25" s="19">
        <v>0</v>
      </c>
      <c r="AD25" s="33">
        <v>0</v>
      </c>
      <c r="AE25" s="21">
        <v>0</v>
      </c>
      <c r="AF25" s="22">
        <v>3</v>
      </c>
      <c r="AG25" s="19">
        <v>0</v>
      </c>
      <c r="AH25" s="19">
        <v>0</v>
      </c>
      <c r="AI25" s="33">
        <v>0</v>
      </c>
      <c r="AJ25" s="21">
        <v>0</v>
      </c>
      <c r="AK25" s="20">
        <v>0</v>
      </c>
      <c r="AL25" s="19">
        <v>0</v>
      </c>
      <c r="AM25" s="19">
        <v>0</v>
      </c>
      <c r="AN25" s="19">
        <v>0</v>
      </c>
      <c r="AO25" s="19">
        <v>0</v>
      </c>
      <c r="AP25" s="22">
        <v>0</v>
      </c>
      <c r="AQ25" s="19">
        <v>0</v>
      </c>
      <c r="AR25" s="19">
        <v>0</v>
      </c>
      <c r="AS25" s="33">
        <v>0</v>
      </c>
      <c r="AT25" s="21">
        <v>0</v>
      </c>
      <c r="AU25" s="20">
        <v>0</v>
      </c>
      <c r="AV25" s="19">
        <v>0</v>
      </c>
      <c r="AW25" s="19">
        <v>0</v>
      </c>
      <c r="AX25" s="19">
        <v>0</v>
      </c>
      <c r="AY25" s="19">
        <v>0</v>
      </c>
    </row>
    <row r="26" spans="6:51" x14ac:dyDescent="0.25">
      <c r="F26" s="10"/>
      <c r="G26" s="9"/>
      <c r="H26" s="8"/>
      <c r="I26" s="7" t="s">
        <v>746</v>
      </c>
      <c r="J26" s="22">
        <v>0</v>
      </c>
      <c r="K26" s="19">
        <v>0</v>
      </c>
      <c r="L26" s="19">
        <v>0</v>
      </c>
      <c r="M26" s="33">
        <v>0</v>
      </c>
      <c r="N26" s="21">
        <v>0</v>
      </c>
      <c r="O26" s="22">
        <v>2</v>
      </c>
      <c r="P26" s="19">
        <v>0</v>
      </c>
      <c r="Q26" s="19">
        <v>0</v>
      </c>
      <c r="R26" s="19">
        <v>0</v>
      </c>
      <c r="S26" s="19">
        <v>0</v>
      </c>
      <c r="T26" s="24">
        <v>2</v>
      </c>
      <c r="U26" s="23">
        <v>1.0794932022690771E-3</v>
      </c>
      <c r="V26" s="22">
        <v>0</v>
      </c>
      <c r="W26" s="19">
        <v>0</v>
      </c>
      <c r="X26" s="19">
        <v>0</v>
      </c>
      <c r="Y26" s="33">
        <v>0</v>
      </c>
      <c r="Z26" s="21">
        <v>0</v>
      </c>
      <c r="AA26" s="22">
        <v>0</v>
      </c>
      <c r="AB26" s="19">
        <v>0</v>
      </c>
      <c r="AC26" s="19">
        <v>0</v>
      </c>
      <c r="AD26" s="33">
        <v>0</v>
      </c>
      <c r="AE26" s="21">
        <v>0</v>
      </c>
      <c r="AF26" s="22">
        <v>1</v>
      </c>
      <c r="AG26" s="19">
        <v>0</v>
      </c>
      <c r="AH26" s="19">
        <v>0</v>
      </c>
      <c r="AI26" s="33">
        <v>0</v>
      </c>
      <c r="AJ26" s="21">
        <v>0</v>
      </c>
      <c r="AK26" s="20">
        <v>0</v>
      </c>
      <c r="AL26" s="19">
        <v>0</v>
      </c>
      <c r="AM26" s="19">
        <v>0</v>
      </c>
      <c r="AN26" s="19">
        <v>0</v>
      </c>
      <c r="AO26" s="19">
        <v>0</v>
      </c>
      <c r="AP26" s="22">
        <v>0</v>
      </c>
      <c r="AQ26" s="19">
        <v>0</v>
      </c>
      <c r="AR26" s="19">
        <v>0</v>
      </c>
      <c r="AS26" s="33">
        <v>0</v>
      </c>
      <c r="AT26" s="21">
        <v>0</v>
      </c>
      <c r="AU26" s="20">
        <v>0</v>
      </c>
      <c r="AV26" s="19">
        <v>0</v>
      </c>
      <c r="AW26" s="19">
        <v>0</v>
      </c>
      <c r="AX26" s="19">
        <v>0</v>
      </c>
      <c r="AY26" s="19">
        <v>0</v>
      </c>
    </row>
    <row r="27" spans="6:51" x14ac:dyDescent="0.25">
      <c r="F27" s="10"/>
      <c r="G27" s="9"/>
      <c r="H27" s="8"/>
      <c r="I27" s="7" t="s">
        <v>745</v>
      </c>
      <c r="J27" s="22">
        <v>0</v>
      </c>
      <c r="K27" s="19">
        <v>0</v>
      </c>
      <c r="L27" s="19">
        <v>0</v>
      </c>
      <c r="M27" s="33">
        <v>0</v>
      </c>
      <c r="N27" s="21">
        <v>0</v>
      </c>
      <c r="O27" s="22">
        <v>13</v>
      </c>
      <c r="P27" s="19">
        <v>0</v>
      </c>
      <c r="Q27" s="19">
        <v>0</v>
      </c>
      <c r="R27" s="19">
        <v>0</v>
      </c>
      <c r="S27" s="19">
        <v>0</v>
      </c>
      <c r="T27" s="24">
        <v>13</v>
      </c>
      <c r="U27" s="23">
        <v>3.2204935327172279E-2</v>
      </c>
      <c r="V27" s="22">
        <v>0</v>
      </c>
      <c r="W27" s="19">
        <v>0</v>
      </c>
      <c r="X27" s="19">
        <v>0</v>
      </c>
      <c r="Y27" s="33">
        <v>0</v>
      </c>
      <c r="Z27" s="21">
        <v>0</v>
      </c>
      <c r="AA27" s="22">
        <v>0</v>
      </c>
      <c r="AB27" s="19">
        <v>0</v>
      </c>
      <c r="AC27" s="19">
        <v>0</v>
      </c>
      <c r="AD27" s="33">
        <v>0</v>
      </c>
      <c r="AE27" s="21">
        <v>0</v>
      </c>
      <c r="AF27" s="22">
        <v>3</v>
      </c>
      <c r="AG27" s="19">
        <v>0</v>
      </c>
      <c r="AH27" s="19">
        <v>0</v>
      </c>
      <c r="AI27" s="33">
        <v>0</v>
      </c>
      <c r="AJ27" s="21">
        <v>0</v>
      </c>
      <c r="AK27" s="20">
        <v>0</v>
      </c>
      <c r="AL27" s="19">
        <v>0</v>
      </c>
      <c r="AM27" s="19">
        <v>0</v>
      </c>
      <c r="AN27" s="19">
        <v>0</v>
      </c>
      <c r="AO27" s="19">
        <v>0</v>
      </c>
      <c r="AP27" s="22">
        <v>0</v>
      </c>
      <c r="AQ27" s="19">
        <v>0</v>
      </c>
      <c r="AR27" s="19">
        <v>0</v>
      </c>
      <c r="AS27" s="33">
        <v>0</v>
      </c>
      <c r="AT27" s="21">
        <v>0</v>
      </c>
      <c r="AU27" s="20">
        <v>0</v>
      </c>
      <c r="AV27" s="19">
        <v>0</v>
      </c>
      <c r="AW27" s="19">
        <v>0</v>
      </c>
      <c r="AX27" s="19">
        <v>0</v>
      </c>
      <c r="AY27" s="19">
        <v>0</v>
      </c>
    </row>
    <row r="28" spans="6:51" x14ac:dyDescent="0.25">
      <c r="F28" s="10"/>
      <c r="G28" s="9"/>
      <c r="H28" s="8"/>
      <c r="I28" s="7" t="s">
        <v>744</v>
      </c>
      <c r="J28" s="22">
        <v>0</v>
      </c>
      <c r="K28" s="19">
        <v>0</v>
      </c>
      <c r="L28" s="19">
        <v>0</v>
      </c>
      <c r="M28" s="33">
        <v>0</v>
      </c>
      <c r="N28" s="21">
        <v>0</v>
      </c>
      <c r="O28" s="22">
        <v>2</v>
      </c>
      <c r="P28" s="19">
        <v>0</v>
      </c>
      <c r="Q28" s="19">
        <v>0</v>
      </c>
      <c r="R28" s="19">
        <v>0</v>
      </c>
      <c r="S28" s="19">
        <v>0</v>
      </c>
      <c r="T28" s="24">
        <v>2</v>
      </c>
      <c r="U28" s="23">
        <v>8.0111250281333923E-4</v>
      </c>
      <c r="V28" s="22">
        <v>0</v>
      </c>
      <c r="W28" s="19">
        <v>0</v>
      </c>
      <c r="X28" s="19">
        <v>0</v>
      </c>
      <c r="Y28" s="33">
        <v>0</v>
      </c>
      <c r="Z28" s="21">
        <v>0</v>
      </c>
      <c r="AA28" s="22">
        <v>0</v>
      </c>
      <c r="AB28" s="19">
        <v>0</v>
      </c>
      <c r="AC28" s="19">
        <v>0</v>
      </c>
      <c r="AD28" s="33">
        <v>0</v>
      </c>
      <c r="AE28" s="21">
        <v>0</v>
      </c>
      <c r="AF28" s="22">
        <v>0</v>
      </c>
      <c r="AG28" s="19">
        <v>0</v>
      </c>
      <c r="AH28" s="19">
        <v>0</v>
      </c>
      <c r="AI28" s="33">
        <v>0</v>
      </c>
      <c r="AJ28" s="21">
        <v>0</v>
      </c>
      <c r="AK28" s="20">
        <v>0</v>
      </c>
      <c r="AL28" s="19">
        <v>0</v>
      </c>
      <c r="AM28" s="19">
        <v>0</v>
      </c>
      <c r="AN28" s="19">
        <v>0</v>
      </c>
      <c r="AO28" s="19">
        <v>0</v>
      </c>
      <c r="AP28" s="22">
        <v>0</v>
      </c>
      <c r="AQ28" s="19">
        <v>0</v>
      </c>
      <c r="AR28" s="19">
        <v>0</v>
      </c>
      <c r="AS28" s="33">
        <v>0</v>
      </c>
      <c r="AT28" s="21">
        <v>0</v>
      </c>
      <c r="AU28" s="20">
        <v>0</v>
      </c>
      <c r="AV28" s="19">
        <v>0</v>
      </c>
      <c r="AW28" s="19">
        <v>0</v>
      </c>
      <c r="AX28" s="19">
        <v>0</v>
      </c>
      <c r="AY28" s="19">
        <v>0</v>
      </c>
    </row>
    <row r="29" spans="6:51" x14ac:dyDescent="0.25">
      <c r="F29" s="10"/>
      <c r="G29" s="9"/>
      <c r="H29" s="8" t="s">
        <v>743</v>
      </c>
      <c r="I29" s="7"/>
      <c r="J29" s="22">
        <v>0</v>
      </c>
      <c r="K29" s="19">
        <v>0</v>
      </c>
      <c r="L29" s="19">
        <v>0</v>
      </c>
      <c r="M29" s="33">
        <v>0</v>
      </c>
      <c r="N29" s="21">
        <v>0</v>
      </c>
      <c r="O29" s="22">
        <v>0</v>
      </c>
      <c r="P29" s="19">
        <v>0</v>
      </c>
      <c r="Q29" s="19">
        <v>0</v>
      </c>
      <c r="R29" s="19">
        <v>0</v>
      </c>
      <c r="S29" s="19">
        <v>0</v>
      </c>
      <c r="T29" s="24">
        <v>0</v>
      </c>
      <c r="U29" s="23">
        <v>0</v>
      </c>
      <c r="V29" s="22">
        <v>0</v>
      </c>
      <c r="W29" s="19">
        <v>0</v>
      </c>
      <c r="X29" s="19">
        <v>0</v>
      </c>
      <c r="Y29" s="33">
        <v>0</v>
      </c>
      <c r="Z29" s="21">
        <v>0</v>
      </c>
      <c r="AA29" s="22">
        <v>0</v>
      </c>
      <c r="AB29" s="19">
        <v>0</v>
      </c>
      <c r="AC29" s="19">
        <v>0</v>
      </c>
      <c r="AD29" s="33">
        <v>0</v>
      </c>
      <c r="AE29" s="21">
        <v>0</v>
      </c>
      <c r="AF29" s="22">
        <v>7</v>
      </c>
      <c r="AG29" s="19">
        <v>0</v>
      </c>
      <c r="AH29" s="19">
        <v>0</v>
      </c>
      <c r="AI29" s="33">
        <v>0</v>
      </c>
      <c r="AJ29" s="21">
        <v>0</v>
      </c>
      <c r="AK29" s="20">
        <v>0</v>
      </c>
      <c r="AL29" s="19">
        <v>0</v>
      </c>
      <c r="AM29" s="19">
        <v>0</v>
      </c>
      <c r="AN29" s="19">
        <v>0</v>
      </c>
      <c r="AO29" s="19">
        <v>0</v>
      </c>
      <c r="AP29" s="22">
        <v>0</v>
      </c>
      <c r="AQ29" s="19">
        <v>0</v>
      </c>
      <c r="AR29" s="19">
        <v>0</v>
      </c>
      <c r="AS29" s="33">
        <v>0</v>
      </c>
      <c r="AT29" s="21">
        <v>0</v>
      </c>
      <c r="AU29" s="20">
        <v>0</v>
      </c>
      <c r="AV29" s="19">
        <v>0</v>
      </c>
      <c r="AW29" s="19">
        <v>0</v>
      </c>
      <c r="AX29" s="19">
        <v>0</v>
      </c>
      <c r="AY29" s="19">
        <v>0</v>
      </c>
    </row>
    <row r="30" spans="6:51" x14ac:dyDescent="0.25">
      <c r="F30" s="10"/>
      <c r="G30" s="9"/>
      <c r="H30" s="8"/>
      <c r="I30" s="7" t="s">
        <v>742</v>
      </c>
      <c r="J30" s="22">
        <v>0</v>
      </c>
      <c r="K30" s="19">
        <v>0</v>
      </c>
      <c r="L30" s="19">
        <v>0</v>
      </c>
      <c r="M30" s="33">
        <v>0</v>
      </c>
      <c r="N30" s="21">
        <v>0</v>
      </c>
      <c r="O30" s="22">
        <v>24</v>
      </c>
      <c r="P30" s="19">
        <v>0</v>
      </c>
      <c r="Q30" s="19">
        <v>0</v>
      </c>
      <c r="R30" s="19">
        <v>0</v>
      </c>
      <c r="S30" s="19">
        <v>0</v>
      </c>
      <c r="T30" s="24">
        <v>28</v>
      </c>
      <c r="U30" s="23">
        <v>6.1707152053713799E-3</v>
      </c>
      <c r="V30" s="22">
        <v>0</v>
      </c>
      <c r="W30" s="19">
        <v>0</v>
      </c>
      <c r="X30" s="19">
        <v>0</v>
      </c>
      <c r="Y30" s="33">
        <v>0</v>
      </c>
      <c r="Z30" s="21">
        <v>0</v>
      </c>
      <c r="AA30" s="22">
        <v>0</v>
      </c>
      <c r="AB30" s="19">
        <v>0</v>
      </c>
      <c r="AC30" s="19">
        <v>0</v>
      </c>
      <c r="AD30" s="33">
        <v>0</v>
      </c>
      <c r="AE30" s="21">
        <v>0</v>
      </c>
      <c r="AF30" s="22">
        <v>3</v>
      </c>
      <c r="AG30" s="19">
        <v>0</v>
      </c>
      <c r="AH30" s="19">
        <v>0</v>
      </c>
      <c r="AI30" s="33">
        <v>0</v>
      </c>
      <c r="AJ30" s="21">
        <v>0</v>
      </c>
      <c r="AK30" s="20">
        <v>0</v>
      </c>
      <c r="AL30" s="19">
        <v>0</v>
      </c>
      <c r="AM30" s="19">
        <v>0</v>
      </c>
      <c r="AN30" s="19">
        <v>0</v>
      </c>
      <c r="AO30" s="19">
        <v>0</v>
      </c>
      <c r="AP30" s="22">
        <v>0</v>
      </c>
      <c r="AQ30" s="19">
        <v>0</v>
      </c>
      <c r="AR30" s="19">
        <v>0</v>
      </c>
      <c r="AS30" s="33">
        <v>0</v>
      </c>
      <c r="AT30" s="21">
        <v>0</v>
      </c>
      <c r="AU30" s="20">
        <v>0</v>
      </c>
      <c r="AV30" s="19">
        <v>0</v>
      </c>
      <c r="AW30" s="19">
        <v>0</v>
      </c>
      <c r="AX30" s="19">
        <v>0</v>
      </c>
      <c r="AY30" s="19">
        <v>0</v>
      </c>
    </row>
    <row r="31" spans="6:51" x14ac:dyDescent="0.25">
      <c r="F31" s="10"/>
      <c r="G31" s="9"/>
      <c r="H31" s="8"/>
      <c r="I31" s="7" t="s">
        <v>741</v>
      </c>
      <c r="J31" s="22">
        <v>0</v>
      </c>
      <c r="K31" s="19">
        <v>0</v>
      </c>
      <c r="L31" s="19">
        <v>0</v>
      </c>
      <c r="M31" s="33">
        <v>0</v>
      </c>
      <c r="N31" s="21">
        <v>0</v>
      </c>
      <c r="O31" s="22">
        <v>1</v>
      </c>
      <c r="P31" s="19">
        <v>0</v>
      </c>
      <c r="Q31" s="19">
        <v>0</v>
      </c>
      <c r="R31" s="19">
        <v>0</v>
      </c>
      <c r="S31" s="19">
        <v>0</v>
      </c>
      <c r="T31" s="24">
        <v>1</v>
      </c>
      <c r="U31" s="23">
        <v>1.894021406769753E-4</v>
      </c>
      <c r="V31" s="22">
        <v>0</v>
      </c>
      <c r="W31" s="19">
        <v>0</v>
      </c>
      <c r="X31" s="19">
        <v>0</v>
      </c>
      <c r="Y31" s="33">
        <v>0</v>
      </c>
      <c r="Z31" s="21">
        <v>0</v>
      </c>
      <c r="AA31" s="22">
        <v>0</v>
      </c>
      <c r="AB31" s="19">
        <v>0</v>
      </c>
      <c r="AC31" s="19">
        <v>0</v>
      </c>
      <c r="AD31" s="33">
        <v>0</v>
      </c>
      <c r="AE31" s="21">
        <v>0</v>
      </c>
      <c r="AF31" s="22">
        <v>0</v>
      </c>
      <c r="AG31" s="19">
        <v>0</v>
      </c>
      <c r="AH31" s="19">
        <v>0</v>
      </c>
      <c r="AI31" s="33">
        <v>0</v>
      </c>
      <c r="AJ31" s="21">
        <v>0</v>
      </c>
      <c r="AK31" s="20">
        <v>0</v>
      </c>
      <c r="AL31" s="19">
        <v>0</v>
      </c>
      <c r="AM31" s="19">
        <v>0</v>
      </c>
      <c r="AN31" s="19">
        <v>0</v>
      </c>
      <c r="AO31" s="19">
        <v>0</v>
      </c>
      <c r="AP31" s="22">
        <v>0</v>
      </c>
      <c r="AQ31" s="19">
        <v>0</v>
      </c>
      <c r="AR31" s="19">
        <v>0</v>
      </c>
      <c r="AS31" s="33">
        <v>0</v>
      </c>
      <c r="AT31" s="21">
        <v>0</v>
      </c>
      <c r="AU31" s="20">
        <v>0</v>
      </c>
      <c r="AV31" s="19">
        <v>0</v>
      </c>
      <c r="AW31" s="19">
        <v>0</v>
      </c>
      <c r="AX31" s="19">
        <v>0</v>
      </c>
      <c r="AY31" s="19">
        <v>0</v>
      </c>
    </row>
    <row r="32" spans="6:51" x14ac:dyDescent="0.25">
      <c r="F32" s="10"/>
      <c r="G32" s="9"/>
      <c r="H32" s="8"/>
      <c r="I32" s="7" t="s">
        <v>740</v>
      </c>
      <c r="J32" s="22">
        <v>0</v>
      </c>
      <c r="K32" s="19">
        <v>0</v>
      </c>
      <c r="L32" s="19">
        <v>0</v>
      </c>
      <c r="M32" s="33">
        <v>0</v>
      </c>
      <c r="N32" s="21">
        <v>0</v>
      </c>
      <c r="O32" s="22">
        <v>6</v>
      </c>
      <c r="P32" s="19">
        <v>0</v>
      </c>
      <c r="Q32" s="19">
        <v>0</v>
      </c>
      <c r="R32" s="19">
        <v>0</v>
      </c>
      <c r="S32" s="19">
        <v>0</v>
      </c>
      <c r="T32" s="24">
        <v>6</v>
      </c>
      <c r="U32" s="23">
        <v>3.668795339763165E-3</v>
      </c>
      <c r="V32" s="22">
        <v>0</v>
      </c>
      <c r="W32" s="19">
        <v>0</v>
      </c>
      <c r="X32" s="19">
        <v>0</v>
      </c>
      <c r="Y32" s="33">
        <v>0</v>
      </c>
      <c r="Z32" s="21">
        <v>0</v>
      </c>
      <c r="AA32" s="22">
        <v>0</v>
      </c>
      <c r="AB32" s="19">
        <v>0</v>
      </c>
      <c r="AC32" s="19">
        <v>0</v>
      </c>
      <c r="AD32" s="33">
        <v>0</v>
      </c>
      <c r="AE32" s="21">
        <v>0</v>
      </c>
      <c r="AF32" s="22">
        <v>0</v>
      </c>
      <c r="AG32" s="19">
        <v>0</v>
      </c>
      <c r="AH32" s="19">
        <v>0</v>
      </c>
      <c r="AI32" s="33">
        <v>0</v>
      </c>
      <c r="AJ32" s="21">
        <v>0</v>
      </c>
      <c r="AK32" s="20">
        <v>0</v>
      </c>
      <c r="AL32" s="19">
        <v>0</v>
      </c>
      <c r="AM32" s="19">
        <v>0</v>
      </c>
      <c r="AN32" s="19">
        <v>0</v>
      </c>
      <c r="AO32" s="19">
        <v>0</v>
      </c>
      <c r="AP32" s="22">
        <v>0</v>
      </c>
      <c r="AQ32" s="19">
        <v>0</v>
      </c>
      <c r="AR32" s="19">
        <v>0</v>
      </c>
      <c r="AS32" s="33">
        <v>0</v>
      </c>
      <c r="AT32" s="21">
        <v>0</v>
      </c>
      <c r="AU32" s="20">
        <v>0</v>
      </c>
      <c r="AV32" s="19">
        <v>0</v>
      </c>
      <c r="AW32" s="19">
        <v>0</v>
      </c>
      <c r="AX32" s="19">
        <v>0</v>
      </c>
      <c r="AY32" s="19">
        <v>0</v>
      </c>
    </row>
    <row r="33" spans="6:51" x14ac:dyDescent="0.25">
      <c r="F33" s="10"/>
      <c r="G33" s="9"/>
      <c r="H33" s="8"/>
      <c r="I33" s="7" t="s">
        <v>739</v>
      </c>
      <c r="J33" s="22">
        <v>0</v>
      </c>
      <c r="K33" s="19">
        <v>0</v>
      </c>
      <c r="L33" s="19">
        <v>0</v>
      </c>
      <c r="M33" s="33">
        <v>0</v>
      </c>
      <c r="N33" s="21">
        <v>0</v>
      </c>
      <c r="O33" s="22">
        <v>3</v>
      </c>
      <c r="P33" s="19">
        <v>0</v>
      </c>
      <c r="Q33" s="19">
        <v>0</v>
      </c>
      <c r="R33" s="19">
        <v>0</v>
      </c>
      <c r="S33" s="19">
        <v>0</v>
      </c>
      <c r="T33" s="24">
        <v>3</v>
      </c>
      <c r="U33" s="23">
        <v>4.4876709580421448E-4</v>
      </c>
      <c r="V33" s="22">
        <v>0</v>
      </c>
      <c r="W33" s="19">
        <v>0</v>
      </c>
      <c r="X33" s="19">
        <v>0</v>
      </c>
      <c r="Y33" s="33">
        <v>0</v>
      </c>
      <c r="Z33" s="21">
        <v>0</v>
      </c>
      <c r="AA33" s="22">
        <v>0</v>
      </c>
      <c r="AB33" s="19">
        <v>0</v>
      </c>
      <c r="AC33" s="19">
        <v>0</v>
      </c>
      <c r="AD33" s="33">
        <v>0</v>
      </c>
      <c r="AE33" s="21">
        <v>0</v>
      </c>
      <c r="AF33" s="22">
        <v>0</v>
      </c>
      <c r="AG33" s="19">
        <v>0</v>
      </c>
      <c r="AH33" s="19">
        <v>0</v>
      </c>
      <c r="AI33" s="33">
        <v>0</v>
      </c>
      <c r="AJ33" s="21">
        <v>0</v>
      </c>
      <c r="AK33" s="20">
        <v>0</v>
      </c>
      <c r="AL33" s="19">
        <v>0</v>
      </c>
      <c r="AM33" s="19">
        <v>0</v>
      </c>
      <c r="AN33" s="19">
        <v>0</v>
      </c>
      <c r="AO33" s="19">
        <v>0</v>
      </c>
      <c r="AP33" s="22">
        <v>0</v>
      </c>
      <c r="AQ33" s="19">
        <v>0</v>
      </c>
      <c r="AR33" s="19">
        <v>0</v>
      </c>
      <c r="AS33" s="33">
        <v>0</v>
      </c>
      <c r="AT33" s="21">
        <v>0</v>
      </c>
      <c r="AU33" s="20">
        <v>0</v>
      </c>
      <c r="AV33" s="19">
        <v>0</v>
      </c>
      <c r="AW33" s="19">
        <v>0</v>
      </c>
      <c r="AX33" s="19">
        <v>0</v>
      </c>
      <c r="AY33" s="19">
        <v>0</v>
      </c>
    </row>
    <row r="34" spans="6:51" x14ac:dyDescent="0.25">
      <c r="F34" s="10"/>
      <c r="G34" s="9"/>
      <c r="H34" s="8"/>
      <c r="I34" s="7" t="s">
        <v>738</v>
      </c>
      <c r="J34" s="22">
        <v>0</v>
      </c>
      <c r="K34" s="19">
        <v>0</v>
      </c>
      <c r="L34" s="19">
        <v>0</v>
      </c>
      <c r="M34" s="33">
        <v>0</v>
      </c>
      <c r="N34" s="21">
        <v>0</v>
      </c>
      <c r="O34" s="22">
        <v>7</v>
      </c>
      <c r="P34" s="19">
        <v>0</v>
      </c>
      <c r="Q34" s="19">
        <v>0</v>
      </c>
      <c r="R34" s="19">
        <v>0</v>
      </c>
      <c r="S34" s="19">
        <v>0</v>
      </c>
      <c r="T34" s="24">
        <v>12</v>
      </c>
      <c r="U34" s="23">
        <v>3.9098411798477167E-4</v>
      </c>
      <c r="V34" s="22">
        <v>0</v>
      </c>
      <c r="W34" s="19">
        <v>0</v>
      </c>
      <c r="X34" s="19">
        <v>0</v>
      </c>
      <c r="Y34" s="33">
        <v>0</v>
      </c>
      <c r="Z34" s="21">
        <v>0</v>
      </c>
      <c r="AA34" s="22">
        <v>0</v>
      </c>
      <c r="AB34" s="19">
        <v>0</v>
      </c>
      <c r="AC34" s="19">
        <v>0</v>
      </c>
      <c r="AD34" s="33">
        <v>0</v>
      </c>
      <c r="AE34" s="21">
        <v>0</v>
      </c>
      <c r="AF34" s="22">
        <v>1</v>
      </c>
      <c r="AG34" s="19">
        <v>0</v>
      </c>
      <c r="AH34" s="19">
        <v>0</v>
      </c>
      <c r="AI34" s="33">
        <v>0</v>
      </c>
      <c r="AJ34" s="21">
        <v>0</v>
      </c>
      <c r="AK34" s="20">
        <v>0</v>
      </c>
      <c r="AL34" s="19">
        <v>0</v>
      </c>
      <c r="AM34" s="19">
        <v>0</v>
      </c>
      <c r="AN34" s="19">
        <v>0</v>
      </c>
      <c r="AO34" s="19">
        <v>0</v>
      </c>
      <c r="AP34" s="22">
        <v>0</v>
      </c>
      <c r="AQ34" s="19">
        <v>0</v>
      </c>
      <c r="AR34" s="19">
        <v>0</v>
      </c>
      <c r="AS34" s="33">
        <v>0</v>
      </c>
      <c r="AT34" s="21">
        <v>0</v>
      </c>
      <c r="AU34" s="20">
        <v>0</v>
      </c>
      <c r="AV34" s="19">
        <v>0</v>
      </c>
      <c r="AW34" s="19">
        <v>0</v>
      </c>
      <c r="AX34" s="19">
        <v>0</v>
      </c>
      <c r="AY34" s="19">
        <v>0</v>
      </c>
    </row>
    <row r="35" spans="6:51" x14ac:dyDescent="0.25">
      <c r="F35" s="10"/>
      <c r="G35" s="9"/>
      <c r="H35" s="8"/>
      <c r="I35" s="7" t="s">
        <v>737</v>
      </c>
      <c r="J35" s="22">
        <v>0</v>
      </c>
      <c r="K35" s="19">
        <v>0</v>
      </c>
      <c r="L35" s="19">
        <v>0</v>
      </c>
      <c r="M35" s="33">
        <v>0</v>
      </c>
      <c r="N35" s="21">
        <v>0</v>
      </c>
      <c r="O35" s="22">
        <v>0</v>
      </c>
      <c r="P35" s="19">
        <v>0</v>
      </c>
      <c r="Q35" s="19">
        <v>0</v>
      </c>
      <c r="R35" s="19">
        <v>0</v>
      </c>
      <c r="S35" s="19">
        <v>0</v>
      </c>
      <c r="T35" s="24">
        <v>0</v>
      </c>
      <c r="U35" s="23">
        <v>0</v>
      </c>
      <c r="V35" s="22">
        <v>0</v>
      </c>
      <c r="W35" s="19">
        <v>0</v>
      </c>
      <c r="X35" s="19">
        <v>0</v>
      </c>
      <c r="Y35" s="33">
        <v>0</v>
      </c>
      <c r="Z35" s="21">
        <v>0</v>
      </c>
      <c r="AA35" s="22">
        <v>0</v>
      </c>
      <c r="AB35" s="19">
        <v>0</v>
      </c>
      <c r="AC35" s="19">
        <v>0</v>
      </c>
      <c r="AD35" s="33">
        <v>0</v>
      </c>
      <c r="AE35" s="21">
        <v>0</v>
      </c>
      <c r="AF35" s="22">
        <v>0</v>
      </c>
      <c r="AG35" s="19">
        <v>0</v>
      </c>
      <c r="AH35" s="19">
        <v>0</v>
      </c>
      <c r="AI35" s="33">
        <v>0</v>
      </c>
      <c r="AJ35" s="21">
        <v>0</v>
      </c>
      <c r="AK35" s="20">
        <v>0</v>
      </c>
      <c r="AL35" s="19">
        <v>0</v>
      </c>
      <c r="AM35" s="19">
        <v>0</v>
      </c>
      <c r="AN35" s="19">
        <v>0</v>
      </c>
      <c r="AO35" s="19">
        <v>0</v>
      </c>
      <c r="AP35" s="22">
        <v>0</v>
      </c>
      <c r="AQ35" s="19">
        <v>0</v>
      </c>
      <c r="AR35" s="19">
        <v>0</v>
      </c>
      <c r="AS35" s="33">
        <v>0</v>
      </c>
      <c r="AT35" s="21">
        <v>0</v>
      </c>
      <c r="AU35" s="20">
        <v>0</v>
      </c>
      <c r="AV35" s="19">
        <v>0</v>
      </c>
      <c r="AW35" s="19">
        <v>0</v>
      </c>
      <c r="AX35" s="19">
        <v>0</v>
      </c>
      <c r="AY35" s="19">
        <v>0</v>
      </c>
    </row>
    <row r="36" spans="6:51" x14ac:dyDescent="0.25">
      <c r="F36" s="10"/>
      <c r="G36" s="9"/>
      <c r="H36" s="8"/>
      <c r="I36" s="7" t="s">
        <v>646</v>
      </c>
      <c r="J36" s="22">
        <v>0</v>
      </c>
      <c r="K36" s="19">
        <v>0</v>
      </c>
      <c r="L36" s="19">
        <v>0</v>
      </c>
      <c r="M36" s="33">
        <v>0</v>
      </c>
      <c r="N36" s="21">
        <v>0</v>
      </c>
      <c r="O36" s="22">
        <v>65</v>
      </c>
      <c r="P36" s="19">
        <v>0</v>
      </c>
      <c r="Q36" s="19">
        <v>0</v>
      </c>
      <c r="R36" s="19">
        <v>0</v>
      </c>
      <c r="S36" s="19">
        <v>0</v>
      </c>
      <c r="T36" s="24">
        <v>80</v>
      </c>
      <c r="U36" s="23">
        <v>1.448028441518545E-2</v>
      </c>
      <c r="V36" s="22">
        <v>0</v>
      </c>
      <c r="W36" s="19">
        <v>0</v>
      </c>
      <c r="X36" s="19">
        <v>0</v>
      </c>
      <c r="Y36" s="33">
        <v>0</v>
      </c>
      <c r="Z36" s="21">
        <v>0</v>
      </c>
      <c r="AA36" s="22">
        <v>0</v>
      </c>
      <c r="AB36" s="19">
        <v>0</v>
      </c>
      <c r="AC36" s="19">
        <v>0</v>
      </c>
      <c r="AD36" s="33">
        <v>0</v>
      </c>
      <c r="AE36" s="21">
        <v>0</v>
      </c>
      <c r="AF36" s="22">
        <v>12</v>
      </c>
      <c r="AG36" s="19">
        <v>0</v>
      </c>
      <c r="AH36" s="19">
        <v>0</v>
      </c>
      <c r="AI36" s="33">
        <v>0</v>
      </c>
      <c r="AJ36" s="21">
        <v>0</v>
      </c>
      <c r="AK36" s="20">
        <v>0</v>
      </c>
      <c r="AL36" s="19">
        <v>0</v>
      </c>
      <c r="AM36" s="19">
        <v>0</v>
      </c>
      <c r="AN36" s="19">
        <v>0</v>
      </c>
      <c r="AO36" s="19">
        <v>0</v>
      </c>
      <c r="AP36" s="22">
        <v>0</v>
      </c>
      <c r="AQ36" s="19">
        <v>0</v>
      </c>
      <c r="AR36" s="19">
        <v>0</v>
      </c>
      <c r="AS36" s="33">
        <v>0</v>
      </c>
      <c r="AT36" s="21">
        <v>0</v>
      </c>
      <c r="AU36" s="20">
        <v>0</v>
      </c>
      <c r="AV36" s="19">
        <v>0</v>
      </c>
      <c r="AW36" s="19">
        <v>0</v>
      </c>
      <c r="AX36" s="19">
        <v>0</v>
      </c>
      <c r="AY36" s="19">
        <v>0</v>
      </c>
    </row>
    <row r="37" spans="6:51" x14ac:dyDescent="0.25">
      <c r="F37" s="10"/>
      <c r="G37" s="9"/>
      <c r="H37" s="8" t="s">
        <v>736</v>
      </c>
      <c r="I37" s="7"/>
      <c r="J37" s="22">
        <v>0</v>
      </c>
      <c r="K37" s="19">
        <v>0</v>
      </c>
      <c r="L37" s="19">
        <v>0</v>
      </c>
      <c r="M37" s="33">
        <v>0</v>
      </c>
      <c r="N37" s="21">
        <v>0</v>
      </c>
      <c r="O37" s="22">
        <v>6</v>
      </c>
      <c r="P37" s="19">
        <v>0</v>
      </c>
      <c r="Q37" s="19">
        <v>0</v>
      </c>
      <c r="R37" s="19">
        <v>0</v>
      </c>
      <c r="S37" s="19">
        <v>0</v>
      </c>
      <c r="T37" s="24">
        <v>11</v>
      </c>
      <c r="U37" s="23">
        <v>1.9601788371801381E-3</v>
      </c>
      <c r="V37" s="22">
        <v>0</v>
      </c>
      <c r="W37" s="19">
        <v>0</v>
      </c>
      <c r="X37" s="19">
        <v>0</v>
      </c>
      <c r="Y37" s="33">
        <v>0</v>
      </c>
      <c r="Z37" s="21">
        <v>0</v>
      </c>
      <c r="AA37" s="22">
        <v>0</v>
      </c>
      <c r="AB37" s="19">
        <v>0</v>
      </c>
      <c r="AC37" s="19">
        <v>0</v>
      </c>
      <c r="AD37" s="33">
        <v>0</v>
      </c>
      <c r="AE37" s="21">
        <v>0</v>
      </c>
      <c r="AF37" s="22">
        <v>3</v>
      </c>
      <c r="AG37" s="19">
        <v>0</v>
      </c>
      <c r="AH37" s="19">
        <v>0</v>
      </c>
      <c r="AI37" s="33">
        <v>0</v>
      </c>
      <c r="AJ37" s="21">
        <v>0</v>
      </c>
      <c r="AK37" s="20">
        <v>0</v>
      </c>
      <c r="AL37" s="19">
        <v>0</v>
      </c>
      <c r="AM37" s="19">
        <v>0</v>
      </c>
      <c r="AN37" s="19">
        <v>0</v>
      </c>
      <c r="AO37" s="19">
        <v>0</v>
      </c>
      <c r="AP37" s="22">
        <v>0</v>
      </c>
      <c r="AQ37" s="19">
        <v>0</v>
      </c>
      <c r="AR37" s="19">
        <v>0</v>
      </c>
      <c r="AS37" s="33">
        <v>0</v>
      </c>
      <c r="AT37" s="21">
        <v>0</v>
      </c>
      <c r="AU37" s="20">
        <v>0</v>
      </c>
      <c r="AV37" s="19">
        <v>0</v>
      </c>
      <c r="AW37" s="19">
        <v>0</v>
      </c>
      <c r="AX37" s="19">
        <v>0</v>
      </c>
      <c r="AY37" s="19">
        <v>0</v>
      </c>
    </row>
    <row r="38" spans="6:51" x14ac:dyDescent="0.25">
      <c r="F38" s="10"/>
      <c r="G38" s="9"/>
      <c r="H38" s="8"/>
      <c r="I38" s="7" t="s">
        <v>735</v>
      </c>
      <c r="J38" s="22">
        <v>0</v>
      </c>
      <c r="K38" s="19">
        <v>0</v>
      </c>
      <c r="L38" s="19">
        <v>0</v>
      </c>
      <c r="M38" s="33">
        <v>0</v>
      </c>
      <c r="N38" s="21">
        <v>0</v>
      </c>
      <c r="O38" s="22">
        <v>1</v>
      </c>
      <c r="P38" s="19">
        <v>0</v>
      </c>
      <c r="Q38" s="19">
        <v>0</v>
      </c>
      <c r="R38" s="19">
        <v>0</v>
      </c>
      <c r="S38" s="19">
        <v>0</v>
      </c>
      <c r="T38" s="24">
        <v>1</v>
      </c>
      <c r="U38" s="23">
        <v>1.8863938748836521E-5</v>
      </c>
      <c r="V38" s="22">
        <v>0</v>
      </c>
      <c r="W38" s="19">
        <v>0</v>
      </c>
      <c r="X38" s="19">
        <v>0</v>
      </c>
      <c r="Y38" s="33">
        <v>0</v>
      </c>
      <c r="Z38" s="21">
        <v>0</v>
      </c>
      <c r="AA38" s="22">
        <v>0</v>
      </c>
      <c r="AB38" s="19">
        <v>0</v>
      </c>
      <c r="AC38" s="19">
        <v>0</v>
      </c>
      <c r="AD38" s="33">
        <v>0</v>
      </c>
      <c r="AE38" s="21">
        <v>0</v>
      </c>
      <c r="AF38" s="22">
        <v>0</v>
      </c>
      <c r="AG38" s="19">
        <v>0</v>
      </c>
      <c r="AH38" s="19">
        <v>0</v>
      </c>
      <c r="AI38" s="33">
        <v>0</v>
      </c>
      <c r="AJ38" s="21">
        <v>0</v>
      </c>
      <c r="AK38" s="20">
        <v>0</v>
      </c>
      <c r="AL38" s="19">
        <v>0</v>
      </c>
      <c r="AM38" s="19">
        <v>0</v>
      </c>
      <c r="AN38" s="19">
        <v>0</v>
      </c>
      <c r="AO38" s="19">
        <v>0</v>
      </c>
      <c r="AP38" s="22">
        <v>0</v>
      </c>
      <c r="AQ38" s="19">
        <v>0</v>
      </c>
      <c r="AR38" s="19">
        <v>0</v>
      </c>
      <c r="AS38" s="33">
        <v>0</v>
      </c>
      <c r="AT38" s="21">
        <v>0</v>
      </c>
      <c r="AU38" s="20">
        <v>0</v>
      </c>
      <c r="AV38" s="19">
        <v>0</v>
      </c>
      <c r="AW38" s="19">
        <v>0</v>
      </c>
      <c r="AX38" s="19">
        <v>0</v>
      </c>
      <c r="AY38" s="19">
        <v>0</v>
      </c>
    </row>
    <row r="39" spans="6:51" x14ac:dyDescent="0.25">
      <c r="F39" s="10"/>
      <c r="G39" s="9"/>
      <c r="H39" s="8"/>
      <c r="I39" s="7" t="s">
        <v>640</v>
      </c>
      <c r="J39" s="22">
        <v>0</v>
      </c>
      <c r="K39" s="19">
        <v>0</v>
      </c>
      <c r="L39" s="19">
        <v>0</v>
      </c>
      <c r="M39" s="33">
        <v>0</v>
      </c>
      <c r="N39" s="21">
        <v>0</v>
      </c>
      <c r="O39" s="22">
        <v>9</v>
      </c>
      <c r="P39" s="19">
        <v>0</v>
      </c>
      <c r="Q39" s="19">
        <v>0</v>
      </c>
      <c r="R39" s="19">
        <v>0</v>
      </c>
      <c r="S39" s="19">
        <v>0</v>
      </c>
      <c r="T39" s="24">
        <v>15</v>
      </c>
      <c r="U39" s="23">
        <v>1.3787262141704559E-3</v>
      </c>
      <c r="V39" s="22">
        <v>0</v>
      </c>
      <c r="W39" s="19">
        <v>0</v>
      </c>
      <c r="X39" s="19">
        <v>0</v>
      </c>
      <c r="Y39" s="33">
        <v>0</v>
      </c>
      <c r="Z39" s="21">
        <v>0</v>
      </c>
      <c r="AA39" s="22">
        <v>0</v>
      </c>
      <c r="AB39" s="19">
        <v>0</v>
      </c>
      <c r="AC39" s="19">
        <v>0</v>
      </c>
      <c r="AD39" s="33">
        <v>0</v>
      </c>
      <c r="AE39" s="21">
        <v>0</v>
      </c>
      <c r="AF39" s="22">
        <v>2</v>
      </c>
      <c r="AG39" s="19">
        <v>0</v>
      </c>
      <c r="AH39" s="19">
        <v>0</v>
      </c>
      <c r="AI39" s="33">
        <v>0</v>
      </c>
      <c r="AJ39" s="21">
        <v>0</v>
      </c>
      <c r="AK39" s="20">
        <v>0</v>
      </c>
      <c r="AL39" s="19">
        <v>0</v>
      </c>
      <c r="AM39" s="19">
        <v>0</v>
      </c>
      <c r="AN39" s="19">
        <v>0</v>
      </c>
      <c r="AO39" s="19">
        <v>0</v>
      </c>
      <c r="AP39" s="22">
        <v>0</v>
      </c>
      <c r="AQ39" s="19">
        <v>0</v>
      </c>
      <c r="AR39" s="19">
        <v>0</v>
      </c>
      <c r="AS39" s="33">
        <v>0</v>
      </c>
      <c r="AT39" s="21">
        <v>0</v>
      </c>
      <c r="AU39" s="20">
        <v>0</v>
      </c>
      <c r="AV39" s="19">
        <v>0</v>
      </c>
      <c r="AW39" s="19">
        <v>0</v>
      </c>
      <c r="AX39" s="19">
        <v>0</v>
      </c>
      <c r="AY39" s="19">
        <v>0</v>
      </c>
    </row>
    <row r="40" spans="6:51" x14ac:dyDescent="0.25">
      <c r="F40" s="10"/>
      <c r="G40" s="9"/>
      <c r="H40" s="8"/>
      <c r="I40" s="7" t="s">
        <v>152</v>
      </c>
      <c r="J40" s="22">
        <v>0</v>
      </c>
      <c r="K40" s="19">
        <v>0</v>
      </c>
      <c r="L40" s="19">
        <v>0</v>
      </c>
      <c r="M40" s="33">
        <v>0</v>
      </c>
      <c r="N40" s="21">
        <v>0</v>
      </c>
      <c r="O40" s="22">
        <v>1</v>
      </c>
      <c r="P40" s="19">
        <v>0</v>
      </c>
      <c r="Q40" s="19">
        <v>0</v>
      </c>
      <c r="R40" s="19">
        <v>0</v>
      </c>
      <c r="S40" s="19">
        <v>0</v>
      </c>
      <c r="T40" s="24">
        <v>1</v>
      </c>
      <c r="U40" s="23">
        <v>1.43652968108654E-3</v>
      </c>
      <c r="V40" s="22">
        <v>0</v>
      </c>
      <c r="W40" s="19">
        <v>0</v>
      </c>
      <c r="X40" s="19">
        <v>0</v>
      </c>
      <c r="Y40" s="33">
        <v>0</v>
      </c>
      <c r="Z40" s="21">
        <v>0</v>
      </c>
      <c r="AA40" s="22">
        <v>0</v>
      </c>
      <c r="AB40" s="19">
        <v>0</v>
      </c>
      <c r="AC40" s="19">
        <v>0</v>
      </c>
      <c r="AD40" s="33">
        <v>0</v>
      </c>
      <c r="AE40" s="21">
        <v>0</v>
      </c>
      <c r="AF40" s="22">
        <v>0</v>
      </c>
      <c r="AG40" s="19">
        <v>0</v>
      </c>
      <c r="AH40" s="19">
        <v>0</v>
      </c>
      <c r="AI40" s="33">
        <v>0</v>
      </c>
      <c r="AJ40" s="21">
        <v>0</v>
      </c>
      <c r="AK40" s="20">
        <v>0</v>
      </c>
      <c r="AL40" s="19">
        <v>0</v>
      </c>
      <c r="AM40" s="19">
        <v>0</v>
      </c>
      <c r="AN40" s="19">
        <v>0</v>
      </c>
      <c r="AO40" s="19">
        <v>0</v>
      </c>
      <c r="AP40" s="22">
        <v>0</v>
      </c>
      <c r="AQ40" s="19">
        <v>0</v>
      </c>
      <c r="AR40" s="19">
        <v>0</v>
      </c>
      <c r="AS40" s="33">
        <v>0</v>
      </c>
      <c r="AT40" s="21">
        <v>0</v>
      </c>
      <c r="AU40" s="20">
        <v>0</v>
      </c>
      <c r="AV40" s="19">
        <v>0</v>
      </c>
      <c r="AW40" s="19">
        <v>0</v>
      </c>
      <c r="AX40" s="19">
        <v>0</v>
      </c>
      <c r="AY40" s="19">
        <v>0</v>
      </c>
    </row>
    <row r="41" spans="6:51" x14ac:dyDescent="0.25">
      <c r="F41" s="10"/>
      <c r="G41" s="9"/>
      <c r="H41" s="8" t="s">
        <v>734</v>
      </c>
      <c r="I41" s="7"/>
      <c r="J41" s="22">
        <v>0</v>
      </c>
      <c r="K41" s="19">
        <v>0</v>
      </c>
      <c r="L41" s="19">
        <v>0</v>
      </c>
      <c r="M41" s="33">
        <v>0</v>
      </c>
      <c r="N41" s="21">
        <v>0</v>
      </c>
      <c r="O41" s="22">
        <v>0</v>
      </c>
      <c r="P41" s="19">
        <v>0</v>
      </c>
      <c r="Q41" s="19">
        <v>0</v>
      </c>
      <c r="R41" s="19">
        <v>0</v>
      </c>
      <c r="S41" s="19">
        <v>0</v>
      </c>
      <c r="T41" s="24">
        <v>0</v>
      </c>
      <c r="U41" s="23">
        <v>0</v>
      </c>
      <c r="V41" s="22">
        <v>0</v>
      </c>
      <c r="W41" s="19">
        <v>0</v>
      </c>
      <c r="X41" s="19">
        <v>0</v>
      </c>
      <c r="Y41" s="33">
        <v>0</v>
      </c>
      <c r="Z41" s="21">
        <v>0</v>
      </c>
      <c r="AA41" s="22">
        <v>0</v>
      </c>
      <c r="AB41" s="19">
        <v>0</v>
      </c>
      <c r="AC41" s="19">
        <v>0</v>
      </c>
      <c r="AD41" s="33">
        <v>0</v>
      </c>
      <c r="AE41" s="21">
        <v>0</v>
      </c>
      <c r="AF41" s="22">
        <v>2</v>
      </c>
      <c r="AG41" s="19">
        <v>0</v>
      </c>
      <c r="AH41" s="19">
        <v>0</v>
      </c>
      <c r="AI41" s="33">
        <v>0</v>
      </c>
      <c r="AJ41" s="21">
        <v>0</v>
      </c>
      <c r="AK41" s="20">
        <v>0</v>
      </c>
      <c r="AL41" s="19">
        <v>0</v>
      </c>
      <c r="AM41" s="19">
        <v>0</v>
      </c>
      <c r="AN41" s="19">
        <v>0</v>
      </c>
      <c r="AO41" s="19">
        <v>0</v>
      </c>
      <c r="AP41" s="22">
        <v>0</v>
      </c>
      <c r="AQ41" s="19">
        <v>0</v>
      </c>
      <c r="AR41" s="19">
        <v>0</v>
      </c>
      <c r="AS41" s="33">
        <v>0</v>
      </c>
      <c r="AT41" s="21">
        <v>0</v>
      </c>
      <c r="AU41" s="20">
        <v>0</v>
      </c>
      <c r="AV41" s="19">
        <v>0</v>
      </c>
      <c r="AW41" s="19">
        <v>0</v>
      </c>
      <c r="AX41" s="19">
        <v>0</v>
      </c>
      <c r="AY41" s="19">
        <v>0</v>
      </c>
    </row>
    <row r="42" spans="6:51" x14ac:dyDescent="0.25">
      <c r="F42" s="10"/>
      <c r="G42" s="9"/>
      <c r="H42" s="8"/>
      <c r="I42" s="7" t="s">
        <v>733</v>
      </c>
      <c r="J42" s="22">
        <v>0</v>
      </c>
      <c r="K42" s="19">
        <v>0</v>
      </c>
      <c r="L42" s="19">
        <v>0</v>
      </c>
      <c r="M42" s="33">
        <v>0</v>
      </c>
      <c r="N42" s="21">
        <v>0</v>
      </c>
      <c r="O42" s="22">
        <v>44</v>
      </c>
      <c r="P42" s="19">
        <v>0</v>
      </c>
      <c r="Q42" s="19">
        <v>0</v>
      </c>
      <c r="R42" s="19">
        <v>0</v>
      </c>
      <c r="S42" s="19">
        <v>0</v>
      </c>
      <c r="T42" s="24">
        <v>44</v>
      </c>
      <c r="U42" s="23">
        <v>3.8992906920611858E-2</v>
      </c>
      <c r="V42" s="22">
        <v>0</v>
      </c>
      <c r="W42" s="19">
        <v>0</v>
      </c>
      <c r="X42" s="19">
        <v>0</v>
      </c>
      <c r="Y42" s="33">
        <v>0</v>
      </c>
      <c r="Z42" s="21">
        <v>0</v>
      </c>
      <c r="AA42" s="22">
        <v>0</v>
      </c>
      <c r="AB42" s="19">
        <v>0</v>
      </c>
      <c r="AC42" s="19">
        <v>0</v>
      </c>
      <c r="AD42" s="33">
        <v>0</v>
      </c>
      <c r="AE42" s="21">
        <v>0</v>
      </c>
      <c r="AF42" s="22">
        <v>10</v>
      </c>
      <c r="AG42" s="19">
        <v>0</v>
      </c>
      <c r="AH42" s="19">
        <v>0</v>
      </c>
      <c r="AI42" s="33">
        <v>0</v>
      </c>
      <c r="AJ42" s="21">
        <v>0</v>
      </c>
      <c r="AK42" s="20">
        <v>0</v>
      </c>
      <c r="AL42" s="19">
        <v>0</v>
      </c>
      <c r="AM42" s="19">
        <v>0</v>
      </c>
      <c r="AN42" s="19">
        <v>0</v>
      </c>
      <c r="AO42" s="19">
        <v>0</v>
      </c>
      <c r="AP42" s="22">
        <v>0</v>
      </c>
      <c r="AQ42" s="19">
        <v>0</v>
      </c>
      <c r="AR42" s="19">
        <v>0</v>
      </c>
      <c r="AS42" s="33">
        <v>0</v>
      </c>
      <c r="AT42" s="21">
        <v>0</v>
      </c>
      <c r="AU42" s="20">
        <v>0</v>
      </c>
      <c r="AV42" s="19">
        <v>0</v>
      </c>
      <c r="AW42" s="19">
        <v>0</v>
      </c>
      <c r="AX42" s="19">
        <v>0</v>
      </c>
      <c r="AY42" s="19">
        <v>0</v>
      </c>
    </row>
    <row r="43" spans="6:51" x14ac:dyDescent="0.25">
      <c r="F43" s="10"/>
      <c r="G43" s="9"/>
      <c r="H43" s="8"/>
      <c r="I43" s="7" t="s">
        <v>732</v>
      </c>
      <c r="J43" s="22">
        <v>0</v>
      </c>
      <c r="K43" s="19">
        <v>0</v>
      </c>
      <c r="L43" s="19">
        <v>0</v>
      </c>
      <c r="M43" s="33">
        <v>0</v>
      </c>
      <c r="N43" s="21">
        <v>0</v>
      </c>
      <c r="O43" s="22">
        <v>15</v>
      </c>
      <c r="P43" s="19">
        <v>0</v>
      </c>
      <c r="Q43" s="19">
        <v>0</v>
      </c>
      <c r="R43" s="19">
        <v>0</v>
      </c>
      <c r="S43" s="19">
        <v>0</v>
      </c>
      <c r="T43" s="24">
        <v>15</v>
      </c>
      <c r="U43" s="23">
        <v>1.7176779918372631E-2</v>
      </c>
      <c r="V43" s="22">
        <v>0</v>
      </c>
      <c r="W43" s="19">
        <v>0</v>
      </c>
      <c r="X43" s="19">
        <v>0</v>
      </c>
      <c r="Y43" s="33">
        <v>0</v>
      </c>
      <c r="Z43" s="21">
        <v>0</v>
      </c>
      <c r="AA43" s="22">
        <v>0</v>
      </c>
      <c r="AB43" s="19">
        <v>0</v>
      </c>
      <c r="AC43" s="19">
        <v>0</v>
      </c>
      <c r="AD43" s="33">
        <v>0</v>
      </c>
      <c r="AE43" s="21">
        <v>0</v>
      </c>
      <c r="AF43" s="22">
        <v>7</v>
      </c>
      <c r="AG43" s="19">
        <v>0</v>
      </c>
      <c r="AH43" s="19">
        <v>0</v>
      </c>
      <c r="AI43" s="33">
        <v>0</v>
      </c>
      <c r="AJ43" s="21">
        <v>0</v>
      </c>
      <c r="AK43" s="20">
        <v>0</v>
      </c>
      <c r="AL43" s="19">
        <v>0</v>
      </c>
      <c r="AM43" s="19">
        <v>0</v>
      </c>
      <c r="AN43" s="19">
        <v>0</v>
      </c>
      <c r="AO43" s="19">
        <v>0</v>
      </c>
      <c r="AP43" s="22">
        <v>0</v>
      </c>
      <c r="AQ43" s="19">
        <v>0</v>
      </c>
      <c r="AR43" s="19">
        <v>0</v>
      </c>
      <c r="AS43" s="33">
        <v>0</v>
      </c>
      <c r="AT43" s="21">
        <v>0</v>
      </c>
      <c r="AU43" s="20">
        <v>0</v>
      </c>
      <c r="AV43" s="19">
        <v>0</v>
      </c>
      <c r="AW43" s="19">
        <v>0</v>
      </c>
      <c r="AX43" s="19">
        <v>0</v>
      </c>
      <c r="AY43" s="19">
        <v>0</v>
      </c>
    </row>
    <row r="44" spans="6:51" x14ac:dyDescent="0.25">
      <c r="F44" s="10"/>
      <c r="G44" s="9"/>
      <c r="H44" s="8" t="s">
        <v>731</v>
      </c>
      <c r="I44" s="7"/>
      <c r="J44" s="22">
        <v>0</v>
      </c>
      <c r="K44" s="19">
        <v>0</v>
      </c>
      <c r="L44" s="19">
        <v>0</v>
      </c>
      <c r="M44" s="33">
        <v>0</v>
      </c>
      <c r="N44" s="21">
        <v>0</v>
      </c>
      <c r="O44" s="22">
        <v>1</v>
      </c>
      <c r="P44" s="19">
        <v>0</v>
      </c>
      <c r="Q44" s="19">
        <v>0</v>
      </c>
      <c r="R44" s="19">
        <v>0</v>
      </c>
      <c r="S44" s="19">
        <v>0</v>
      </c>
      <c r="T44" s="24">
        <v>1</v>
      </c>
      <c r="U44" s="23">
        <v>2.46856827288866E-3</v>
      </c>
      <c r="V44" s="22">
        <v>0</v>
      </c>
      <c r="W44" s="19">
        <v>0</v>
      </c>
      <c r="X44" s="19">
        <v>0</v>
      </c>
      <c r="Y44" s="33">
        <v>0</v>
      </c>
      <c r="Z44" s="21">
        <v>0</v>
      </c>
      <c r="AA44" s="22">
        <v>0</v>
      </c>
      <c r="AB44" s="19">
        <v>0</v>
      </c>
      <c r="AC44" s="19">
        <v>0</v>
      </c>
      <c r="AD44" s="33">
        <v>0</v>
      </c>
      <c r="AE44" s="21">
        <v>0</v>
      </c>
      <c r="AF44" s="22">
        <v>0</v>
      </c>
      <c r="AG44" s="19">
        <v>0</v>
      </c>
      <c r="AH44" s="19">
        <v>0</v>
      </c>
      <c r="AI44" s="33">
        <v>0</v>
      </c>
      <c r="AJ44" s="21">
        <v>0</v>
      </c>
      <c r="AK44" s="20">
        <v>0</v>
      </c>
      <c r="AL44" s="19">
        <v>0</v>
      </c>
      <c r="AM44" s="19">
        <v>0</v>
      </c>
      <c r="AN44" s="19">
        <v>0</v>
      </c>
      <c r="AO44" s="19">
        <v>0</v>
      </c>
      <c r="AP44" s="22">
        <v>0</v>
      </c>
      <c r="AQ44" s="19">
        <v>0</v>
      </c>
      <c r="AR44" s="19">
        <v>0</v>
      </c>
      <c r="AS44" s="33">
        <v>0</v>
      </c>
      <c r="AT44" s="21">
        <v>0</v>
      </c>
      <c r="AU44" s="20">
        <v>0</v>
      </c>
      <c r="AV44" s="19">
        <v>0</v>
      </c>
      <c r="AW44" s="19">
        <v>0</v>
      </c>
      <c r="AX44" s="19">
        <v>0</v>
      </c>
      <c r="AY44" s="19">
        <v>0</v>
      </c>
    </row>
    <row r="45" spans="6:51" x14ac:dyDescent="0.25">
      <c r="F45" s="10"/>
      <c r="G45" s="9"/>
      <c r="H45" s="8" t="s">
        <v>584</v>
      </c>
      <c r="I45" s="7"/>
      <c r="J45" s="22">
        <v>0</v>
      </c>
      <c r="K45" s="19">
        <v>0</v>
      </c>
      <c r="L45" s="19">
        <v>0</v>
      </c>
      <c r="M45" s="33">
        <v>0</v>
      </c>
      <c r="N45" s="21">
        <v>0</v>
      </c>
      <c r="O45" s="22">
        <v>3</v>
      </c>
      <c r="P45" s="19">
        <v>0</v>
      </c>
      <c r="Q45" s="19">
        <v>0</v>
      </c>
      <c r="R45" s="19">
        <v>0</v>
      </c>
      <c r="S45" s="19">
        <v>0</v>
      </c>
      <c r="T45" s="24">
        <v>3</v>
      </c>
      <c r="U45" s="23">
        <v>3.442456945776939E-3</v>
      </c>
      <c r="V45" s="22">
        <v>0</v>
      </c>
      <c r="W45" s="19">
        <v>0</v>
      </c>
      <c r="X45" s="19">
        <v>0</v>
      </c>
      <c r="Y45" s="33">
        <v>0</v>
      </c>
      <c r="Z45" s="21">
        <v>0</v>
      </c>
      <c r="AA45" s="22">
        <v>0</v>
      </c>
      <c r="AB45" s="19">
        <v>0</v>
      </c>
      <c r="AC45" s="19">
        <v>0</v>
      </c>
      <c r="AD45" s="33">
        <v>0</v>
      </c>
      <c r="AE45" s="21">
        <v>0</v>
      </c>
      <c r="AF45" s="22">
        <v>17</v>
      </c>
      <c r="AG45" s="19">
        <v>0</v>
      </c>
      <c r="AH45" s="19">
        <v>0</v>
      </c>
      <c r="AI45" s="33">
        <v>0</v>
      </c>
      <c r="AJ45" s="21">
        <v>0</v>
      </c>
      <c r="AK45" s="20">
        <v>0</v>
      </c>
      <c r="AL45" s="19">
        <v>0</v>
      </c>
      <c r="AM45" s="19">
        <v>0</v>
      </c>
      <c r="AN45" s="19">
        <v>0</v>
      </c>
      <c r="AO45" s="19">
        <v>0</v>
      </c>
      <c r="AP45" s="22">
        <v>0</v>
      </c>
      <c r="AQ45" s="19">
        <v>0</v>
      </c>
      <c r="AR45" s="19">
        <v>0</v>
      </c>
      <c r="AS45" s="33">
        <v>0</v>
      </c>
      <c r="AT45" s="21">
        <v>0</v>
      </c>
      <c r="AU45" s="20">
        <v>0</v>
      </c>
      <c r="AV45" s="19">
        <v>0</v>
      </c>
      <c r="AW45" s="19">
        <v>0</v>
      </c>
      <c r="AX45" s="19">
        <v>0</v>
      </c>
      <c r="AY45" s="19">
        <v>0</v>
      </c>
    </row>
    <row r="46" spans="6:51" x14ac:dyDescent="0.25">
      <c r="F46" s="10"/>
      <c r="G46" s="9"/>
      <c r="H46" s="8"/>
      <c r="I46" s="7" t="s">
        <v>187</v>
      </c>
      <c r="J46" s="22">
        <v>0</v>
      </c>
      <c r="K46" s="19">
        <v>0</v>
      </c>
      <c r="L46" s="19">
        <v>0</v>
      </c>
      <c r="M46" s="33">
        <v>0</v>
      </c>
      <c r="N46" s="21">
        <v>0</v>
      </c>
      <c r="O46" s="22">
        <v>4</v>
      </c>
      <c r="P46" s="19">
        <v>0</v>
      </c>
      <c r="Q46" s="19">
        <v>0</v>
      </c>
      <c r="R46" s="19">
        <v>0</v>
      </c>
      <c r="S46" s="19">
        <v>0</v>
      </c>
      <c r="T46" s="24">
        <v>6</v>
      </c>
      <c r="U46" s="23">
        <v>1.7758952453732491E-3</v>
      </c>
      <c r="V46" s="22">
        <v>0</v>
      </c>
      <c r="W46" s="19">
        <v>0</v>
      </c>
      <c r="X46" s="19">
        <v>0</v>
      </c>
      <c r="Y46" s="33">
        <v>0</v>
      </c>
      <c r="Z46" s="21">
        <v>0</v>
      </c>
      <c r="AA46" s="22">
        <v>0</v>
      </c>
      <c r="AB46" s="19">
        <v>0</v>
      </c>
      <c r="AC46" s="19">
        <v>0</v>
      </c>
      <c r="AD46" s="33">
        <v>0</v>
      </c>
      <c r="AE46" s="21">
        <v>0</v>
      </c>
      <c r="AF46" s="22">
        <v>2</v>
      </c>
      <c r="AG46" s="19">
        <v>0</v>
      </c>
      <c r="AH46" s="19">
        <v>0</v>
      </c>
      <c r="AI46" s="33">
        <v>0</v>
      </c>
      <c r="AJ46" s="21">
        <v>0</v>
      </c>
      <c r="AK46" s="20">
        <v>0</v>
      </c>
      <c r="AL46" s="19">
        <v>0</v>
      </c>
      <c r="AM46" s="19">
        <v>0</v>
      </c>
      <c r="AN46" s="19">
        <v>0</v>
      </c>
      <c r="AO46" s="19">
        <v>0</v>
      </c>
      <c r="AP46" s="22">
        <v>0</v>
      </c>
      <c r="AQ46" s="19">
        <v>0</v>
      </c>
      <c r="AR46" s="19">
        <v>0</v>
      </c>
      <c r="AS46" s="33">
        <v>0</v>
      </c>
      <c r="AT46" s="21">
        <v>0</v>
      </c>
      <c r="AU46" s="20">
        <v>0</v>
      </c>
      <c r="AV46" s="19">
        <v>0</v>
      </c>
      <c r="AW46" s="19">
        <v>0</v>
      </c>
      <c r="AX46" s="19">
        <v>0</v>
      </c>
      <c r="AY46" s="19">
        <v>0</v>
      </c>
    </row>
    <row r="47" spans="6:51" x14ac:dyDescent="0.25">
      <c r="F47" s="10"/>
      <c r="G47" s="9"/>
      <c r="H47" s="8"/>
      <c r="I47" s="7" t="s">
        <v>234</v>
      </c>
      <c r="J47" s="22">
        <v>0</v>
      </c>
      <c r="K47" s="19">
        <v>0</v>
      </c>
      <c r="L47" s="19">
        <v>0</v>
      </c>
      <c r="M47" s="33">
        <v>0</v>
      </c>
      <c r="N47" s="21">
        <v>0</v>
      </c>
      <c r="O47" s="22">
        <v>12</v>
      </c>
      <c r="P47" s="19">
        <v>0</v>
      </c>
      <c r="Q47" s="19">
        <v>0</v>
      </c>
      <c r="R47" s="19">
        <v>0</v>
      </c>
      <c r="S47" s="19">
        <v>0</v>
      </c>
      <c r="T47" s="24">
        <v>12</v>
      </c>
      <c r="U47" s="23">
        <v>4.230845719575882E-3</v>
      </c>
      <c r="V47" s="22">
        <v>0</v>
      </c>
      <c r="W47" s="19">
        <v>0</v>
      </c>
      <c r="X47" s="19">
        <v>0</v>
      </c>
      <c r="Y47" s="33">
        <v>0</v>
      </c>
      <c r="Z47" s="21">
        <v>0</v>
      </c>
      <c r="AA47" s="22">
        <v>0</v>
      </c>
      <c r="AB47" s="19">
        <v>0</v>
      </c>
      <c r="AC47" s="19">
        <v>0</v>
      </c>
      <c r="AD47" s="33">
        <v>0</v>
      </c>
      <c r="AE47" s="21">
        <v>0</v>
      </c>
      <c r="AF47" s="22">
        <v>2</v>
      </c>
      <c r="AG47" s="19">
        <v>0</v>
      </c>
      <c r="AH47" s="19">
        <v>0</v>
      </c>
      <c r="AI47" s="33">
        <v>0</v>
      </c>
      <c r="AJ47" s="21">
        <v>0</v>
      </c>
      <c r="AK47" s="20">
        <v>0</v>
      </c>
      <c r="AL47" s="19">
        <v>0</v>
      </c>
      <c r="AM47" s="19">
        <v>0</v>
      </c>
      <c r="AN47" s="19">
        <v>0</v>
      </c>
      <c r="AO47" s="19">
        <v>0</v>
      </c>
      <c r="AP47" s="22">
        <v>0</v>
      </c>
      <c r="AQ47" s="19">
        <v>0</v>
      </c>
      <c r="AR47" s="19">
        <v>0</v>
      </c>
      <c r="AS47" s="33">
        <v>0</v>
      </c>
      <c r="AT47" s="21">
        <v>0</v>
      </c>
      <c r="AU47" s="20">
        <v>0</v>
      </c>
      <c r="AV47" s="19">
        <v>0</v>
      </c>
      <c r="AW47" s="19">
        <v>0</v>
      </c>
      <c r="AX47" s="19">
        <v>0</v>
      </c>
      <c r="AY47" s="19">
        <v>0</v>
      </c>
    </row>
    <row r="48" spans="6:51" x14ac:dyDescent="0.25">
      <c r="F48" s="10"/>
      <c r="G48" s="9"/>
      <c r="H48" s="8"/>
      <c r="I48" s="7" t="s">
        <v>730</v>
      </c>
      <c r="J48" s="22">
        <v>0</v>
      </c>
      <c r="K48" s="19">
        <v>0</v>
      </c>
      <c r="L48" s="19">
        <v>0</v>
      </c>
      <c r="M48" s="33">
        <v>0</v>
      </c>
      <c r="N48" s="21">
        <v>0</v>
      </c>
      <c r="O48" s="22">
        <v>2</v>
      </c>
      <c r="P48" s="19">
        <v>0</v>
      </c>
      <c r="Q48" s="19">
        <v>0</v>
      </c>
      <c r="R48" s="19">
        <v>0</v>
      </c>
      <c r="S48" s="19">
        <v>0</v>
      </c>
      <c r="T48" s="24">
        <v>2</v>
      </c>
      <c r="U48" s="23">
        <v>5.840301513671875E-3</v>
      </c>
      <c r="V48" s="22">
        <v>0</v>
      </c>
      <c r="W48" s="19">
        <v>0</v>
      </c>
      <c r="X48" s="19">
        <v>0</v>
      </c>
      <c r="Y48" s="33">
        <v>0</v>
      </c>
      <c r="Z48" s="21">
        <v>0</v>
      </c>
      <c r="AA48" s="22">
        <v>0</v>
      </c>
      <c r="AB48" s="19">
        <v>0</v>
      </c>
      <c r="AC48" s="19">
        <v>0</v>
      </c>
      <c r="AD48" s="33">
        <v>0</v>
      </c>
      <c r="AE48" s="21">
        <v>0</v>
      </c>
      <c r="AF48" s="22">
        <v>0</v>
      </c>
      <c r="AG48" s="19">
        <v>0</v>
      </c>
      <c r="AH48" s="19">
        <v>0</v>
      </c>
      <c r="AI48" s="33">
        <v>0</v>
      </c>
      <c r="AJ48" s="21">
        <v>0</v>
      </c>
      <c r="AK48" s="20">
        <v>0</v>
      </c>
      <c r="AL48" s="19">
        <v>0</v>
      </c>
      <c r="AM48" s="19">
        <v>0</v>
      </c>
      <c r="AN48" s="19">
        <v>0</v>
      </c>
      <c r="AO48" s="19">
        <v>0</v>
      </c>
      <c r="AP48" s="22">
        <v>0</v>
      </c>
      <c r="AQ48" s="19">
        <v>0</v>
      </c>
      <c r="AR48" s="19">
        <v>0</v>
      </c>
      <c r="AS48" s="33">
        <v>0</v>
      </c>
      <c r="AT48" s="21">
        <v>0</v>
      </c>
      <c r="AU48" s="20">
        <v>0</v>
      </c>
      <c r="AV48" s="19">
        <v>0</v>
      </c>
      <c r="AW48" s="19">
        <v>0</v>
      </c>
      <c r="AX48" s="19">
        <v>0</v>
      </c>
      <c r="AY48" s="19">
        <v>0</v>
      </c>
    </row>
    <row r="49" spans="6:51" x14ac:dyDescent="0.25">
      <c r="F49" s="10"/>
      <c r="G49" s="9"/>
      <c r="H49" s="8"/>
      <c r="I49" s="7" t="s">
        <v>729</v>
      </c>
      <c r="J49" s="22">
        <v>0</v>
      </c>
      <c r="K49" s="19">
        <v>0</v>
      </c>
      <c r="L49" s="19">
        <v>0</v>
      </c>
      <c r="M49" s="33">
        <v>0</v>
      </c>
      <c r="N49" s="21">
        <v>0</v>
      </c>
      <c r="O49" s="22">
        <v>3</v>
      </c>
      <c r="P49" s="19">
        <v>0</v>
      </c>
      <c r="Q49" s="19">
        <v>0</v>
      </c>
      <c r="R49" s="19">
        <v>0</v>
      </c>
      <c r="S49" s="19">
        <v>0</v>
      </c>
      <c r="T49" s="24">
        <v>3</v>
      </c>
      <c r="U49" s="23">
        <v>2.181418240070343E-4</v>
      </c>
      <c r="V49" s="22">
        <v>0</v>
      </c>
      <c r="W49" s="19">
        <v>0</v>
      </c>
      <c r="X49" s="19">
        <v>0</v>
      </c>
      <c r="Y49" s="33">
        <v>0</v>
      </c>
      <c r="Z49" s="21">
        <v>0</v>
      </c>
      <c r="AA49" s="22">
        <v>0</v>
      </c>
      <c r="AB49" s="19">
        <v>0</v>
      </c>
      <c r="AC49" s="19">
        <v>0</v>
      </c>
      <c r="AD49" s="33">
        <v>0</v>
      </c>
      <c r="AE49" s="21">
        <v>0</v>
      </c>
      <c r="AF49" s="22">
        <v>0</v>
      </c>
      <c r="AG49" s="19">
        <v>0</v>
      </c>
      <c r="AH49" s="19">
        <v>0</v>
      </c>
      <c r="AI49" s="33">
        <v>0</v>
      </c>
      <c r="AJ49" s="21">
        <v>0</v>
      </c>
      <c r="AK49" s="20">
        <v>0</v>
      </c>
      <c r="AL49" s="19">
        <v>0</v>
      </c>
      <c r="AM49" s="19">
        <v>0</v>
      </c>
      <c r="AN49" s="19">
        <v>0</v>
      </c>
      <c r="AO49" s="19">
        <v>0</v>
      </c>
      <c r="AP49" s="22">
        <v>0</v>
      </c>
      <c r="AQ49" s="19">
        <v>0</v>
      </c>
      <c r="AR49" s="19">
        <v>0</v>
      </c>
      <c r="AS49" s="33">
        <v>0</v>
      </c>
      <c r="AT49" s="21">
        <v>0</v>
      </c>
      <c r="AU49" s="20">
        <v>0</v>
      </c>
      <c r="AV49" s="19">
        <v>0</v>
      </c>
      <c r="AW49" s="19">
        <v>0</v>
      </c>
      <c r="AX49" s="19">
        <v>0</v>
      </c>
      <c r="AY49" s="19">
        <v>0</v>
      </c>
    </row>
    <row r="50" spans="6:51" x14ac:dyDescent="0.25">
      <c r="F50" s="10"/>
      <c r="G50" s="9"/>
      <c r="H50" s="8"/>
      <c r="I50" s="7" t="s">
        <v>199</v>
      </c>
      <c r="J50" s="22">
        <v>0</v>
      </c>
      <c r="K50" s="19">
        <v>0</v>
      </c>
      <c r="L50" s="19">
        <v>0</v>
      </c>
      <c r="M50" s="33">
        <v>0</v>
      </c>
      <c r="N50" s="21">
        <v>0</v>
      </c>
      <c r="O50" s="22">
        <v>18</v>
      </c>
      <c r="P50" s="19">
        <v>0</v>
      </c>
      <c r="Q50" s="19">
        <v>0</v>
      </c>
      <c r="R50" s="19">
        <v>0</v>
      </c>
      <c r="S50" s="19">
        <v>0</v>
      </c>
      <c r="T50" s="24">
        <v>21</v>
      </c>
      <c r="U50" s="23">
        <v>4.3766855262219913E-2</v>
      </c>
      <c r="V50" s="22">
        <v>0</v>
      </c>
      <c r="W50" s="19">
        <v>0</v>
      </c>
      <c r="X50" s="19">
        <v>0</v>
      </c>
      <c r="Y50" s="33">
        <v>0</v>
      </c>
      <c r="Z50" s="21">
        <v>0</v>
      </c>
      <c r="AA50" s="22">
        <v>0</v>
      </c>
      <c r="AB50" s="19">
        <v>0</v>
      </c>
      <c r="AC50" s="19">
        <v>0</v>
      </c>
      <c r="AD50" s="33">
        <v>0</v>
      </c>
      <c r="AE50" s="21">
        <v>0</v>
      </c>
      <c r="AF50" s="22">
        <v>3</v>
      </c>
      <c r="AG50" s="19">
        <v>0</v>
      </c>
      <c r="AH50" s="19">
        <v>0</v>
      </c>
      <c r="AI50" s="33">
        <v>0</v>
      </c>
      <c r="AJ50" s="21">
        <v>0</v>
      </c>
      <c r="AK50" s="20">
        <v>0</v>
      </c>
      <c r="AL50" s="19">
        <v>0</v>
      </c>
      <c r="AM50" s="19">
        <v>0</v>
      </c>
      <c r="AN50" s="19">
        <v>0</v>
      </c>
      <c r="AO50" s="19">
        <v>0</v>
      </c>
      <c r="AP50" s="22">
        <v>0</v>
      </c>
      <c r="AQ50" s="19">
        <v>0</v>
      </c>
      <c r="AR50" s="19">
        <v>0</v>
      </c>
      <c r="AS50" s="33">
        <v>0</v>
      </c>
      <c r="AT50" s="21">
        <v>0</v>
      </c>
      <c r="AU50" s="20">
        <v>0</v>
      </c>
      <c r="AV50" s="19">
        <v>0</v>
      </c>
      <c r="AW50" s="19">
        <v>0</v>
      </c>
      <c r="AX50" s="19">
        <v>0</v>
      </c>
      <c r="AY50" s="19">
        <v>0</v>
      </c>
    </row>
    <row r="51" spans="6:51" x14ac:dyDescent="0.25">
      <c r="F51" s="10"/>
      <c r="G51" s="9"/>
      <c r="H51" s="8"/>
      <c r="I51" s="7" t="s">
        <v>728</v>
      </c>
      <c r="J51" s="22">
        <v>0</v>
      </c>
      <c r="K51" s="19">
        <v>0</v>
      </c>
      <c r="L51" s="19">
        <v>0</v>
      </c>
      <c r="M51" s="33">
        <v>0</v>
      </c>
      <c r="N51" s="21">
        <v>0</v>
      </c>
      <c r="O51" s="22">
        <v>4</v>
      </c>
      <c r="P51" s="19">
        <v>0</v>
      </c>
      <c r="Q51" s="19">
        <v>0</v>
      </c>
      <c r="R51" s="19">
        <v>0</v>
      </c>
      <c r="S51" s="19">
        <v>0</v>
      </c>
      <c r="T51" s="24">
        <v>4</v>
      </c>
      <c r="U51" s="23">
        <v>1.908397302031517E-3</v>
      </c>
      <c r="V51" s="22">
        <v>0</v>
      </c>
      <c r="W51" s="19">
        <v>0</v>
      </c>
      <c r="X51" s="19">
        <v>0</v>
      </c>
      <c r="Y51" s="33">
        <v>0</v>
      </c>
      <c r="Z51" s="21">
        <v>0</v>
      </c>
      <c r="AA51" s="22">
        <v>0</v>
      </c>
      <c r="AB51" s="19">
        <v>0</v>
      </c>
      <c r="AC51" s="19">
        <v>0</v>
      </c>
      <c r="AD51" s="33">
        <v>0</v>
      </c>
      <c r="AE51" s="21">
        <v>0</v>
      </c>
      <c r="AF51" s="22">
        <v>1</v>
      </c>
      <c r="AG51" s="19">
        <v>0</v>
      </c>
      <c r="AH51" s="19">
        <v>0</v>
      </c>
      <c r="AI51" s="33">
        <v>0</v>
      </c>
      <c r="AJ51" s="21">
        <v>0</v>
      </c>
      <c r="AK51" s="20">
        <v>0</v>
      </c>
      <c r="AL51" s="19">
        <v>0</v>
      </c>
      <c r="AM51" s="19">
        <v>0</v>
      </c>
      <c r="AN51" s="19">
        <v>0</v>
      </c>
      <c r="AO51" s="19">
        <v>0</v>
      </c>
      <c r="AP51" s="22">
        <v>0</v>
      </c>
      <c r="AQ51" s="19">
        <v>0</v>
      </c>
      <c r="AR51" s="19">
        <v>0</v>
      </c>
      <c r="AS51" s="33">
        <v>0</v>
      </c>
      <c r="AT51" s="21">
        <v>0</v>
      </c>
      <c r="AU51" s="20">
        <v>0</v>
      </c>
      <c r="AV51" s="19">
        <v>0</v>
      </c>
      <c r="AW51" s="19">
        <v>0</v>
      </c>
      <c r="AX51" s="19">
        <v>0</v>
      </c>
      <c r="AY51" s="19">
        <v>0</v>
      </c>
    </row>
    <row r="52" spans="6:51" x14ac:dyDescent="0.25">
      <c r="F52" s="10"/>
      <c r="G52" s="9"/>
      <c r="H52" s="8"/>
      <c r="I52" s="7" t="s">
        <v>727</v>
      </c>
      <c r="J52" s="22">
        <v>0</v>
      </c>
      <c r="K52" s="19">
        <v>0</v>
      </c>
      <c r="L52" s="19">
        <v>0</v>
      </c>
      <c r="M52" s="33">
        <v>0</v>
      </c>
      <c r="N52" s="21">
        <v>0</v>
      </c>
      <c r="O52" s="22">
        <v>2</v>
      </c>
      <c r="P52" s="19">
        <v>0</v>
      </c>
      <c r="Q52" s="19">
        <v>0</v>
      </c>
      <c r="R52" s="19">
        <v>0</v>
      </c>
      <c r="S52" s="19">
        <v>0</v>
      </c>
      <c r="T52" s="24">
        <v>2</v>
      </c>
      <c r="U52" s="23">
        <v>1.3046516105532651E-3</v>
      </c>
      <c r="V52" s="22">
        <v>0</v>
      </c>
      <c r="W52" s="19">
        <v>0</v>
      </c>
      <c r="X52" s="19">
        <v>0</v>
      </c>
      <c r="Y52" s="33">
        <v>0</v>
      </c>
      <c r="Z52" s="21">
        <v>0</v>
      </c>
      <c r="AA52" s="22">
        <v>0</v>
      </c>
      <c r="AB52" s="19">
        <v>0</v>
      </c>
      <c r="AC52" s="19">
        <v>0</v>
      </c>
      <c r="AD52" s="33">
        <v>0</v>
      </c>
      <c r="AE52" s="21">
        <v>0</v>
      </c>
      <c r="AF52" s="22">
        <v>1</v>
      </c>
      <c r="AG52" s="19">
        <v>0</v>
      </c>
      <c r="AH52" s="19">
        <v>0</v>
      </c>
      <c r="AI52" s="33">
        <v>0</v>
      </c>
      <c r="AJ52" s="21">
        <v>0</v>
      </c>
      <c r="AK52" s="20">
        <v>0</v>
      </c>
      <c r="AL52" s="19">
        <v>0</v>
      </c>
      <c r="AM52" s="19">
        <v>0</v>
      </c>
      <c r="AN52" s="19">
        <v>0</v>
      </c>
      <c r="AO52" s="19">
        <v>0</v>
      </c>
      <c r="AP52" s="22">
        <v>0</v>
      </c>
      <c r="AQ52" s="19">
        <v>0</v>
      </c>
      <c r="AR52" s="19">
        <v>0</v>
      </c>
      <c r="AS52" s="33">
        <v>0</v>
      </c>
      <c r="AT52" s="21">
        <v>0</v>
      </c>
      <c r="AU52" s="20">
        <v>0</v>
      </c>
      <c r="AV52" s="19">
        <v>0</v>
      </c>
      <c r="AW52" s="19">
        <v>0</v>
      </c>
      <c r="AX52" s="19">
        <v>0</v>
      </c>
      <c r="AY52" s="19">
        <v>0</v>
      </c>
    </row>
    <row r="53" spans="6:51" x14ac:dyDescent="0.25">
      <c r="F53" s="10"/>
      <c r="G53" s="9"/>
      <c r="H53" s="8"/>
      <c r="I53" s="7" t="s">
        <v>726</v>
      </c>
      <c r="J53" s="22">
        <v>0</v>
      </c>
      <c r="K53" s="19">
        <v>0</v>
      </c>
      <c r="L53" s="19">
        <v>0</v>
      </c>
      <c r="M53" s="33">
        <v>0</v>
      </c>
      <c r="N53" s="21">
        <v>0</v>
      </c>
      <c r="O53" s="22">
        <v>1</v>
      </c>
      <c r="P53" s="19">
        <v>0</v>
      </c>
      <c r="Q53" s="19">
        <v>0</v>
      </c>
      <c r="R53" s="19">
        <v>0</v>
      </c>
      <c r="S53" s="19">
        <v>0</v>
      </c>
      <c r="T53" s="24">
        <v>1</v>
      </c>
      <c r="U53" s="23">
        <v>7.954547181725502E-4</v>
      </c>
      <c r="V53" s="22">
        <v>0</v>
      </c>
      <c r="W53" s="19">
        <v>0</v>
      </c>
      <c r="X53" s="19">
        <v>0</v>
      </c>
      <c r="Y53" s="33">
        <v>0</v>
      </c>
      <c r="Z53" s="21">
        <v>0</v>
      </c>
      <c r="AA53" s="22">
        <v>0</v>
      </c>
      <c r="AB53" s="19">
        <v>0</v>
      </c>
      <c r="AC53" s="19">
        <v>0</v>
      </c>
      <c r="AD53" s="33">
        <v>0</v>
      </c>
      <c r="AE53" s="21">
        <v>0</v>
      </c>
      <c r="AF53" s="22">
        <v>0</v>
      </c>
      <c r="AG53" s="19">
        <v>0</v>
      </c>
      <c r="AH53" s="19">
        <v>0</v>
      </c>
      <c r="AI53" s="33">
        <v>0</v>
      </c>
      <c r="AJ53" s="21">
        <v>0</v>
      </c>
      <c r="AK53" s="20">
        <v>0</v>
      </c>
      <c r="AL53" s="19">
        <v>0</v>
      </c>
      <c r="AM53" s="19">
        <v>0</v>
      </c>
      <c r="AN53" s="19">
        <v>0</v>
      </c>
      <c r="AO53" s="19">
        <v>0</v>
      </c>
      <c r="AP53" s="22">
        <v>0</v>
      </c>
      <c r="AQ53" s="19">
        <v>0</v>
      </c>
      <c r="AR53" s="19">
        <v>0</v>
      </c>
      <c r="AS53" s="33">
        <v>0</v>
      </c>
      <c r="AT53" s="21">
        <v>0</v>
      </c>
      <c r="AU53" s="20">
        <v>0</v>
      </c>
      <c r="AV53" s="19">
        <v>0</v>
      </c>
      <c r="AW53" s="19">
        <v>0</v>
      </c>
      <c r="AX53" s="19">
        <v>0</v>
      </c>
      <c r="AY53" s="19">
        <v>0</v>
      </c>
    </row>
    <row r="54" spans="6:51" x14ac:dyDescent="0.25">
      <c r="F54" s="10"/>
      <c r="G54" s="9"/>
      <c r="H54" s="8"/>
      <c r="I54" s="7" t="s">
        <v>725</v>
      </c>
      <c r="J54" s="22">
        <v>0</v>
      </c>
      <c r="K54" s="19">
        <v>0</v>
      </c>
      <c r="L54" s="19">
        <v>0</v>
      </c>
      <c r="M54" s="33">
        <v>0</v>
      </c>
      <c r="N54" s="21">
        <v>0</v>
      </c>
      <c r="O54" s="22">
        <v>47</v>
      </c>
      <c r="P54" s="19">
        <v>0</v>
      </c>
      <c r="Q54" s="19">
        <v>0</v>
      </c>
      <c r="R54" s="19">
        <v>0</v>
      </c>
      <c r="S54" s="19">
        <v>0</v>
      </c>
      <c r="T54" s="24">
        <v>55</v>
      </c>
      <c r="U54" s="23">
        <v>4.0302908048033707E-2</v>
      </c>
      <c r="V54" s="22">
        <v>0</v>
      </c>
      <c r="W54" s="19">
        <v>0</v>
      </c>
      <c r="X54" s="19">
        <v>0</v>
      </c>
      <c r="Y54" s="33">
        <v>0</v>
      </c>
      <c r="Z54" s="21">
        <v>0</v>
      </c>
      <c r="AA54" s="22">
        <v>0</v>
      </c>
      <c r="AB54" s="19">
        <v>0</v>
      </c>
      <c r="AC54" s="19">
        <v>0</v>
      </c>
      <c r="AD54" s="33">
        <v>0</v>
      </c>
      <c r="AE54" s="21">
        <v>0</v>
      </c>
      <c r="AF54" s="22">
        <v>11</v>
      </c>
      <c r="AG54" s="19">
        <v>0</v>
      </c>
      <c r="AH54" s="19">
        <v>0</v>
      </c>
      <c r="AI54" s="33">
        <v>0</v>
      </c>
      <c r="AJ54" s="21">
        <v>0</v>
      </c>
      <c r="AK54" s="20">
        <v>0</v>
      </c>
      <c r="AL54" s="19">
        <v>0</v>
      </c>
      <c r="AM54" s="19">
        <v>0</v>
      </c>
      <c r="AN54" s="19">
        <v>0</v>
      </c>
      <c r="AO54" s="19">
        <v>0</v>
      </c>
      <c r="AP54" s="22">
        <v>0</v>
      </c>
      <c r="AQ54" s="19">
        <v>0</v>
      </c>
      <c r="AR54" s="19">
        <v>0</v>
      </c>
      <c r="AS54" s="33">
        <v>0</v>
      </c>
      <c r="AT54" s="21">
        <v>0</v>
      </c>
      <c r="AU54" s="20">
        <v>0</v>
      </c>
      <c r="AV54" s="19">
        <v>0</v>
      </c>
      <c r="AW54" s="19">
        <v>0</v>
      </c>
      <c r="AX54" s="19">
        <v>0</v>
      </c>
      <c r="AY54" s="19">
        <v>0</v>
      </c>
    </row>
    <row r="55" spans="6:51" x14ac:dyDescent="0.25">
      <c r="F55" s="10"/>
      <c r="G55" s="9"/>
      <c r="H55" s="8"/>
      <c r="I55" s="7" t="s">
        <v>724</v>
      </c>
      <c r="J55" s="22">
        <v>0</v>
      </c>
      <c r="K55" s="19">
        <v>0</v>
      </c>
      <c r="L55" s="19">
        <v>0</v>
      </c>
      <c r="M55" s="33">
        <v>0</v>
      </c>
      <c r="N55" s="21">
        <v>0</v>
      </c>
      <c r="O55" s="22">
        <v>15</v>
      </c>
      <c r="P55" s="19">
        <v>0</v>
      </c>
      <c r="Q55" s="19">
        <v>0</v>
      </c>
      <c r="R55" s="19">
        <v>0</v>
      </c>
      <c r="S55" s="19">
        <v>0</v>
      </c>
      <c r="T55" s="24">
        <v>17</v>
      </c>
      <c r="U55" s="23">
        <v>1.6189189627766609E-3</v>
      </c>
      <c r="V55" s="22">
        <v>0</v>
      </c>
      <c r="W55" s="19">
        <v>0</v>
      </c>
      <c r="X55" s="19">
        <v>0</v>
      </c>
      <c r="Y55" s="33">
        <v>0</v>
      </c>
      <c r="Z55" s="21">
        <v>0</v>
      </c>
      <c r="AA55" s="22">
        <v>0</v>
      </c>
      <c r="AB55" s="19">
        <v>0</v>
      </c>
      <c r="AC55" s="19">
        <v>0</v>
      </c>
      <c r="AD55" s="33">
        <v>0</v>
      </c>
      <c r="AE55" s="21">
        <v>0</v>
      </c>
      <c r="AF55" s="22">
        <v>3</v>
      </c>
      <c r="AG55" s="19">
        <v>0</v>
      </c>
      <c r="AH55" s="19">
        <v>0</v>
      </c>
      <c r="AI55" s="33">
        <v>0</v>
      </c>
      <c r="AJ55" s="21">
        <v>0</v>
      </c>
      <c r="AK55" s="20">
        <v>0</v>
      </c>
      <c r="AL55" s="19">
        <v>0</v>
      </c>
      <c r="AM55" s="19">
        <v>0</v>
      </c>
      <c r="AN55" s="19">
        <v>0</v>
      </c>
      <c r="AO55" s="19">
        <v>0</v>
      </c>
      <c r="AP55" s="22">
        <v>0</v>
      </c>
      <c r="AQ55" s="19">
        <v>0</v>
      </c>
      <c r="AR55" s="19">
        <v>0</v>
      </c>
      <c r="AS55" s="33">
        <v>0</v>
      </c>
      <c r="AT55" s="21">
        <v>0</v>
      </c>
      <c r="AU55" s="20">
        <v>0</v>
      </c>
      <c r="AV55" s="19">
        <v>0</v>
      </c>
      <c r="AW55" s="19">
        <v>0</v>
      </c>
      <c r="AX55" s="19">
        <v>0</v>
      </c>
      <c r="AY55" s="19">
        <v>0</v>
      </c>
    </row>
    <row r="56" spans="6:51" x14ac:dyDescent="0.25">
      <c r="F56" s="10"/>
      <c r="G56" s="9"/>
      <c r="H56" s="8"/>
      <c r="I56" s="7" t="s">
        <v>640</v>
      </c>
      <c r="J56" s="22">
        <v>0</v>
      </c>
      <c r="K56" s="19">
        <v>0</v>
      </c>
      <c r="L56" s="19">
        <v>0</v>
      </c>
      <c r="M56" s="33">
        <v>0</v>
      </c>
      <c r="N56" s="21">
        <v>0</v>
      </c>
      <c r="O56" s="22">
        <v>11</v>
      </c>
      <c r="P56" s="19">
        <v>0</v>
      </c>
      <c r="Q56" s="19">
        <v>0</v>
      </c>
      <c r="R56" s="19">
        <v>0</v>
      </c>
      <c r="S56" s="19">
        <v>0</v>
      </c>
      <c r="T56" s="24">
        <v>11</v>
      </c>
      <c r="U56" s="23">
        <v>2.190632745623589E-3</v>
      </c>
      <c r="V56" s="22">
        <v>0</v>
      </c>
      <c r="W56" s="19">
        <v>0</v>
      </c>
      <c r="X56" s="19">
        <v>0</v>
      </c>
      <c r="Y56" s="33">
        <v>0</v>
      </c>
      <c r="Z56" s="21">
        <v>0</v>
      </c>
      <c r="AA56" s="22">
        <v>0</v>
      </c>
      <c r="AB56" s="19">
        <v>0</v>
      </c>
      <c r="AC56" s="19">
        <v>0</v>
      </c>
      <c r="AD56" s="33">
        <v>0</v>
      </c>
      <c r="AE56" s="21">
        <v>0</v>
      </c>
      <c r="AF56" s="22">
        <v>6</v>
      </c>
      <c r="AG56" s="19">
        <v>0</v>
      </c>
      <c r="AH56" s="19">
        <v>0</v>
      </c>
      <c r="AI56" s="33">
        <v>0</v>
      </c>
      <c r="AJ56" s="21">
        <v>0</v>
      </c>
      <c r="AK56" s="20">
        <v>0</v>
      </c>
      <c r="AL56" s="19">
        <v>0</v>
      </c>
      <c r="AM56" s="19">
        <v>0</v>
      </c>
      <c r="AN56" s="19">
        <v>0</v>
      </c>
      <c r="AO56" s="19">
        <v>0</v>
      </c>
      <c r="AP56" s="22">
        <v>0</v>
      </c>
      <c r="AQ56" s="19">
        <v>0</v>
      </c>
      <c r="AR56" s="19">
        <v>0</v>
      </c>
      <c r="AS56" s="33">
        <v>0</v>
      </c>
      <c r="AT56" s="21">
        <v>0</v>
      </c>
      <c r="AU56" s="20">
        <v>0</v>
      </c>
      <c r="AV56" s="19">
        <v>0</v>
      </c>
      <c r="AW56" s="19">
        <v>0</v>
      </c>
      <c r="AX56" s="19">
        <v>0</v>
      </c>
      <c r="AY56" s="19">
        <v>0</v>
      </c>
    </row>
    <row r="57" spans="6:51" x14ac:dyDescent="0.25">
      <c r="F57" s="10"/>
      <c r="G57" s="9"/>
      <c r="H57" s="8"/>
      <c r="I57" s="7" t="s">
        <v>651</v>
      </c>
      <c r="J57" s="22">
        <v>0</v>
      </c>
      <c r="K57" s="19">
        <v>0</v>
      </c>
      <c r="L57" s="19">
        <v>0</v>
      </c>
      <c r="M57" s="33">
        <v>0</v>
      </c>
      <c r="N57" s="21">
        <v>0</v>
      </c>
      <c r="O57" s="22">
        <v>7</v>
      </c>
      <c r="P57" s="19">
        <v>0</v>
      </c>
      <c r="Q57" s="19">
        <v>0</v>
      </c>
      <c r="R57" s="19">
        <v>0</v>
      </c>
      <c r="S57" s="19">
        <v>0</v>
      </c>
      <c r="T57" s="24">
        <v>7</v>
      </c>
      <c r="U57" s="23">
        <v>5.3755948320031166E-3</v>
      </c>
      <c r="V57" s="22">
        <v>0</v>
      </c>
      <c r="W57" s="19">
        <v>0</v>
      </c>
      <c r="X57" s="19">
        <v>0</v>
      </c>
      <c r="Y57" s="33">
        <v>0</v>
      </c>
      <c r="Z57" s="21">
        <v>0</v>
      </c>
      <c r="AA57" s="22">
        <v>0</v>
      </c>
      <c r="AB57" s="19">
        <v>0</v>
      </c>
      <c r="AC57" s="19">
        <v>0</v>
      </c>
      <c r="AD57" s="33">
        <v>0</v>
      </c>
      <c r="AE57" s="21">
        <v>0</v>
      </c>
      <c r="AF57" s="22">
        <v>3</v>
      </c>
      <c r="AG57" s="19">
        <v>0</v>
      </c>
      <c r="AH57" s="19">
        <v>0</v>
      </c>
      <c r="AI57" s="33">
        <v>0</v>
      </c>
      <c r="AJ57" s="21">
        <v>0</v>
      </c>
      <c r="AK57" s="20">
        <v>0</v>
      </c>
      <c r="AL57" s="19">
        <v>0</v>
      </c>
      <c r="AM57" s="19">
        <v>0</v>
      </c>
      <c r="AN57" s="19">
        <v>0</v>
      </c>
      <c r="AO57" s="19">
        <v>0</v>
      </c>
      <c r="AP57" s="22">
        <v>0</v>
      </c>
      <c r="AQ57" s="19">
        <v>0</v>
      </c>
      <c r="AR57" s="19">
        <v>0</v>
      </c>
      <c r="AS57" s="33">
        <v>0</v>
      </c>
      <c r="AT57" s="21">
        <v>0</v>
      </c>
      <c r="AU57" s="20">
        <v>0</v>
      </c>
      <c r="AV57" s="19">
        <v>0</v>
      </c>
      <c r="AW57" s="19">
        <v>0</v>
      </c>
      <c r="AX57" s="19">
        <v>0</v>
      </c>
      <c r="AY57" s="19">
        <v>0</v>
      </c>
    </row>
    <row r="58" spans="6:51" x14ac:dyDescent="0.25">
      <c r="F58" s="10"/>
      <c r="G58" s="9"/>
      <c r="H58" s="8"/>
      <c r="I58" s="7" t="s">
        <v>152</v>
      </c>
      <c r="J58" s="22">
        <v>0</v>
      </c>
      <c r="K58" s="19">
        <v>0</v>
      </c>
      <c r="L58" s="19">
        <v>0</v>
      </c>
      <c r="M58" s="33">
        <v>0</v>
      </c>
      <c r="N58" s="21">
        <v>0</v>
      </c>
      <c r="O58" s="22">
        <v>3</v>
      </c>
      <c r="P58" s="19">
        <v>0</v>
      </c>
      <c r="Q58" s="19">
        <v>0</v>
      </c>
      <c r="R58" s="19">
        <v>0</v>
      </c>
      <c r="S58" s="19">
        <v>0</v>
      </c>
      <c r="T58" s="24">
        <v>3</v>
      </c>
      <c r="U58" s="23">
        <v>1.5709784813225269E-2</v>
      </c>
      <c r="V58" s="22">
        <v>0</v>
      </c>
      <c r="W58" s="19">
        <v>0</v>
      </c>
      <c r="X58" s="19">
        <v>0</v>
      </c>
      <c r="Y58" s="33">
        <v>0</v>
      </c>
      <c r="Z58" s="21">
        <v>0</v>
      </c>
      <c r="AA58" s="22">
        <v>0</v>
      </c>
      <c r="AB58" s="19">
        <v>0</v>
      </c>
      <c r="AC58" s="19">
        <v>0</v>
      </c>
      <c r="AD58" s="33">
        <v>0</v>
      </c>
      <c r="AE58" s="21">
        <v>0</v>
      </c>
      <c r="AF58" s="22">
        <v>0</v>
      </c>
      <c r="AG58" s="19">
        <v>0</v>
      </c>
      <c r="AH58" s="19">
        <v>0</v>
      </c>
      <c r="AI58" s="33">
        <v>0</v>
      </c>
      <c r="AJ58" s="21">
        <v>0</v>
      </c>
      <c r="AK58" s="20">
        <v>0</v>
      </c>
      <c r="AL58" s="19">
        <v>0</v>
      </c>
      <c r="AM58" s="19">
        <v>0</v>
      </c>
      <c r="AN58" s="19">
        <v>0</v>
      </c>
      <c r="AO58" s="19">
        <v>0</v>
      </c>
      <c r="AP58" s="22">
        <v>0</v>
      </c>
      <c r="AQ58" s="19">
        <v>0</v>
      </c>
      <c r="AR58" s="19">
        <v>0</v>
      </c>
      <c r="AS58" s="33">
        <v>0</v>
      </c>
      <c r="AT58" s="21">
        <v>0</v>
      </c>
      <c r="AU58" s="20">
        <v>0</v>
      </c>
      <c r="AV58" s="19">
        <v>0</v>
      </c>
      <c r="AW58" s="19">
        <v>0</v>
      </c>
      <c r="AX58" s="19">
        <v>0</v>
      </c>
      <c r="AY58" s="19">
        <v>0</v>
      </c>
    </row>
    <row r="59" spans="6:51" x14ac:dyDescent="0.25">
      <c r="F59" s="10"/>
      <c r="G59" s="9"/>
      <c r="H59" s="8"/>
      <c r="I59" s="7" t="s">
        <v>723</v>
      </c>
      <c r="J59" s="22">
        <v>0</v>
      </c>
      <c r="K59" s="19">
        <v>0</v>
      </c>
      <c r="L59" s="19">
        <v>0</v>
      </c>
      <c r="M59" s="33">
        <v>0</v>
      </c>
      <c r="N59" s="21">
        <v>0</v>
      </c>
      <c r="O59" s="22">
        <v>60</v>
      </c>
      <c r="P59" s="19">
        <v>0</v>
      </c>
      <c r="Q59" s="19">
        <v>0</v>
      </c>
      <c r="R59" s="19">
        <v>0</v>
      </c>
      <c r="S59" s="19">
        <v>0</v>
      </c>
      <c r="T59" s="24">
        <v>62</v>
      </c>
      <c r="U59" s="23">
        <v>3.2758249901235097E-2</v>
      </c>
      <c r="V59" s="22">
        <v>0</v>
      </c>
      <c r="W59" s="19">
        <v>0</v>
      </c>
      <c r="X59" s="19">
        <v>0</v>
      </c>
      <c r="Y59" s="33">
        <v>0</v>
      </c>
      <c r="Z59" s="21">
        <v>0</v>
      </c>
      <c r="AA59" s="22">
        <v>0</v>
      </c>
      <c r="AB59" s="19">
        <v>0</v>
      </c>
      <c r="AC59" s="19">
        <v>0</v>
      </c>
      <c r="AD59" s="33">
        <v>0</v>
      </c>
      <c r="AE59" s="21">
        <v>0</v>
      </c>
      <c r="AF59" s="22">
        <v>21</v>
      </c>
      <c r="AG59" s="19">
        <v>0</v>
      </c>
      <c r="AH59" s="19">
        <v>0</v>
      </c>
      <c r="AI59" s="33">
        <v>0</v>
      </c>
      <c r="AJ59" s="21">
        <v>0</v>
      </c>
      <c r="AK59" s="20">
        <v>0</v>
      </c>
      <c r="AL59" s="19">
        <v>0</v>
      </c>
      <c r="AM59" s="19">
        <v>0</v>
      </c>
      <c r="AN59" s="19">
        <v>0</v>
      </c>
      <c r="AO59" s="19">
        <v>0</v>
      </c>
      <c r="AP59" s="22">
        <v>0</v>
      </c>
      <c r="AQ59" s="19">
        <v>0</v>
      </c>
      <c r="AR59" s="19">
        <v>0</v>
      </c>
      <c r="AS59" s="33">
        <v>0</v>
      </c>
      <c r="AT59" s="21">
        <v>0</v>
      </c>
      <c r="AU59" s="20">
        <v>0</v>
      </c>
      <c r="AV59" s="19">
        <v>0</v>
      </c>
      <c r="AW59" s="19">
        <v>0</v>
      </c>
      <c r="AX59" s="19">
        <v>0</v>
      </c>
      <c r="AY59" s="19">
        <v>0</v>
      </c>
    </row>
    <row r="60" spans="6:51" x14ac:dyDescent="0.25">
      <c r="F60" s="10"/>
      <c r="G60" s="9"/>
      <c r="H60" s="8"/>
      <c r="I60" s="7" t="s">
        <v>722</v>
      </c>
      <c r="J60" s="22">
        <v>0</v>
      </c>
      <c r="K60" s="19">
        <v>0</v>
      </c>
      <c r="L60" s="19">
        <v>0</v>
      </c>
      <c r="M60" s="33">
        <v>0</v>
      </c>
      <c r="N60" s="21">
        <v>0</v>
      </c>
      <c r="O60" s="22">
        <v>68</v>
      </c>
      <c r="P60" s="19">
        <v>0</v>
      </c>
      <c r="Q60" s="19">
        <v>0</v>
      </c>
      <c r="R60" s="19">
        <v>0</v>
      </c>
      <c r="S60" s="19">
        <v>0</v>
      </c>
      <c r="T60" s="24">
        <v>68</v>
      </c>
      <c r="U60" s="23">
        <v>7.7459215186536312E-2</v>
      </c>
      <c r="V60" s="22">
        <v>0</v>
      </c>
      <c r="W60" s="19">
        <v>0</v>
      </c>
      <c r="X60" s="19">
        <v>0</v>
      </c>
      <c r="Y60" s="33">
        <v>0</v>
      </c>
      <c r="Z60" s="21">
        <v>0</v>
      </c>
      <c r="AA60" s="22">
        <v>0</v>
      </c>
      <c r="AB60" s="19">
        <v>0</v>
      </c>
      <c r="AC60" s="19">
        <v>0</v>
      </c>
      <c r="AD60" s="33">
        <v>0</v>
      </c>
      <c r="AE60" s="21">
        <v>0</v>
      </c>
      <c r="AF60" s="22">
        <v>15</v>
      </c>
      <c r="AG60" s="19">
        <v>0</v>
      </c>
      <c r="AH60" s="19">
        <v>0</v>
      </c>
      <c r="AI60" s="33">
        <v>0</v>
      </c>
      <c r="AJ60" s="21">
        <v>0</v>
      </c>
      <c r="AK60" s="20">
        <v>0</v>
      </c>
      <c r="AL60" s="19">
        <v>0</v>
      </c>
      <c r="AM60" s="19">
        <v>0</v>
      </c>
      <c r="AN60" s="19">
        <v>0</v>
      </c>
      <c r="AO60" s="19">
        <v>0</v>
      </c>
      <c r="AP60" s="22">
        <v>0</v>
      </c>
      <c r="AQ60" s="19">
        <v>0</v>
      </c>
      <c r="AR60" s="19">
        <v>0</v>
      </c>
      <c r="AS60" s="33">
        <v>0</v>
      </c>
      <c r="AT60" s="21">
        <v>0</v>
      </c>
      <c r="AU60" s="20">
        <v>0</v>
      </c>
      <c r="AV60" s="19">
        <v>0</v>
      </c>
      <c r="AW60" s="19">
        <v>0</v>
      </c>
      <c r="AX60" s="19">
        <v>0</v>
      </c>
      <c r="AY60" s="19">
        <v>0</v>
      </c>
    </row>
    <row r="61" spans="6:51" x14ac:dyDescent="0.25">
      <c r="F61" s="10"/>
      <c r="G61" s="9"/>
      <c r="H61" s="8"/>
      <c r="I61" s="7" t="s">
        <v>721</v>
      </c>
      <c r="J61" s="22">
        <v>0</v>
      </c>
      <c r="K61" s="19">
        <v>0</v>
      </c>
      <c r="L61" s="19">
        <v>0</v>
      </c>
      <c r="M61" s="33">
        <v>0</v>
      </c>
      <c r="N61" s="21">
        <v>0</v>
      </c>
      <c r="O61" s="22">
        <v>17</v>
      </c>
      <c r="P61" s="19">
        <v>0</v>
      </c>
      <c r="Q61" s="19">
        <v>0</v>
      </c>
      <c r="R61" s="19">
        <v>0</v>
      </c>
      <c r="S61" s="19">
        <v>0</v>
      </c>
      <c r="T61" s="24">
        <v>17</v>
      </c>
      <c r="U61" s="23">
        <v>2.552435640245676E-2</v>
      </c>
      <c r="V61" s="22">
        <v>0</v>
      </c>
      <c r="W61" s="19">
        <v>0</v>
      </c>
      <c r="X61" s="19">
        <v>0</v>
      </c>
      <c r="Y61" s="33">
        <v>0</v>
      </c>
      <c r="Z61" s="21">
        <v>0</v>
      </c>
      <c r="AA61" s="22">
        <v>0</v>
      </c>
      <c r="AB61" s="19">
        <v>0</v>
      </c>
      <c r="AC61" s="19">
        <v>0</v>
      </c>
      <c r="AD61" s="33">
        <v>0</v>
      </c>
      <c r="AE61" s="21">
        <v>0</v>
      </c>
      <c r="AF61" s="22">
        <v>7</v>
      </c>
      <c r="AG61" s="19">
        <v>0</v>
      </c>
      <c r="AH61" s="19">
        <v>0</v>
      </c>
      <c r="AI61" s="33">
        <v>0</v>
      </c>
      <c r="AJ61" s="21">
        <v>0</v>
      </c>
      <c r="AK61" s="20">
        <v>0</v>
      </c>
      <c r="AL61" s="19">
        <v>0</v>
      </c>
      <c r="AM61" s="19">
        <v>0</v>
      </c>
      <c r="AN61" s="19">
        <v>0</v>
      </c>
      <c r="AO61" s="19">
        <v>0</v>
      </c>
      <c r="AP61" s="22">
        <v>0</v>
      </c>
      <c r="AQ61" s="19">
        <v>0</v>
      </c>
      <c r="AR61" s="19">
        <v>0</v>
      </c>
      <c r="AS61" s="33">
        <v>0</v>
      </c>
      <c r="AT61" s="21">
        <v>0</v>
      </c>
      <c r="AU61" s="20">
        <v>0</v>
      </c>
      <c r="AV61" s="19">
        <v>0</v>
      </c>
      <c r="AW61" s="19">
        <v>0</v>
      </c>
      <c r="AX61" s="19">
        <v>0</v>
      </c>
      <c r="AY61" s="19">
        <v>0</v>
      </c>
    </row>
    <row r="62" spans="6:51" x14ac:dyDescent="0.25">
      <c r="F62" s="10"/>
      <c r="G62" s="9"/>
      <c r="H62" s="8"/>
      <c r="I62" s="7" t="s">
        <v>720</v>
      </c>
      <c r="J62" s="22">
        <v>0</v>
      </c>
      <c r="K62" s="19">
        <v>0</v>
      </c>
      <c r="L62" s="19">
        <v>0</v>
      </c>
      <c r="M62" s="33">
        <v>0</v>
      </c>
      <c r="N62" s="21">
        <v>0</v>
      </c>
      <c r="O62" s="22">
        <v>1</v>
      </c>
      <c r="P62" s="19">
        <v>0</v>
      </c>
      <c r="Q62" s="19">
        <v>0</v>
      </c>
      <c r="R62" s="19">
        <v>0</v>
      </c>
      <c r="S62" s="19">
        <v>0</v>
      </c>
      <c r="T62" s="24">
        <v>1</v>
      </c>
      <c r="U62" s="23">
        <v>3.2626185566186899E-4</v>
      </c>
      <c r="V62" s="22">
        <v>0</v>
      </c>
      <c r="W62" s="19">
        <v>0</v>
      </c>
      <c r="X62" s="19">
        <v>0</v>
      </c>
      <c r="Y62" s="33">
        <v>0</v>
      </c>
      <c r="Z62" s="21">
        <v>0</v>
      </c>
      <c r="AA62" s="22">
        <v>0</v>
      </c>
      <c r="AB62" s="19">
        <v>0</v>
      </c>
      <c r="AC62" s="19">
        <v>0</v>
      </c>
      <c r="AD62" s="33">
        <v>0</v>
      </c>
      <c r="AE62" s="21">
        <v>0</v>
      </c>
      <c r="AF62" s="22">
        <v>0</v>
      </c>
      <c r="AG62" s="19">
        <v>0</v>
      </c>
      <c r="AH62" s="19">
        <v>0</v>
      </c>
      <c r="AI62" s="33">
        <v>0</v>
      </c>
      <c r="AJ62" s="21">
        <v>0</v>
      </c>
      <c r="AK62" s="20">
        <v>0</v>
      </c>
      <c r="AL62" s="19">
        <v>0</v>
      </c>
      <c r="AM62" s="19">
        <v>0</v>
      </c>
      <c r="AN62" s="19">
        <v>0</v>
      </c>
      <c r="AO62" s="19">
        <v>0</v>
      </c>
      <c r="AP62" s="22">
        <v>0</v>
      </c>
      <c r="AQ62" s="19">
        <v>0</v>
      </c>
      <c r="AR62" s="19">
        <v>0</v>
      </c>
      <c r="AS62" s="33">
        <v>0</v>
      </c>
      <c r="AT62" s="21">
        <v>0</v>
      </c>
      <c r="AU62" s="20">
        <v>0</v>
      </c>
      <c r="AV62" s="19">
        <v>0</v>
      </c>
      <c r="AW62" s="19">
        <v>0</v>
      </c>
      <c r="AX62" s="19">
        <v>0</v>
      </c>
      <c r="AY62" s="19">
        <v>0</v>
      </c>
    </row>
    <row r="63" spans="6:51" x14ac:dyDescent="0.25">
      <c r="F63" s="10"/>
      <c r="G63" s="9"/>
      <c r="H63" s="8" t="s">
        <v>719</v>
      </c>
      <c r="I63" s="7"/>
      <c r="J63" s="22">
        <v>0</v>
      </c>
      <c r="K63" s="19">
        <v>0</v>
      </c>
      <c r="L63" s="19">
        <v>0</v>
      </c>
      <c r="M63" s="33">
        <v>0</v>
      </c>
      <c r="N63" s="21">
        <v>0</v>
      </c>
      <c r="O63" s="22">
        <v>4</v>
      </c>
      <c r="P63" s="19">
        <v>0</v>
      </c>
      <c r="Q63" s="19">
        <v>0</v>
      </c>
      <c r="R63" s="19">
        <v>0</v>
      </c>
      <c r="S63" s="19">
        <v>0</v>
      </c>
      <c r="T63" s="24">
        <v>4</v>
      </c>
      <c r="U63" s="23">
        <v>1.3078236952424049E-3</v>
      </c>
      <c r="V63" s="22">
        <v>0</v>
      </c>
      <c r="W63" s="19">
        <v>0</v>
      </c>
      <c r="X63" s="19">
        <v>0</v>
      </c>
      <c r="Y63" s="33">
        <v>0</v>
      </c>
      <c r="Z63" s="21">
        <v>0</v>
      </c>
      <c r="AA63" s="22">
        <v>0</v>
      </c>
      <c r="AB63" s="19">
        <v>0</v>
      </c>
      <c r="AC63" s="19">
        <v>0</v>
      </c>
      <c r="AD63" s="33">
        <v>0</v>
      </c>
      <c r="AE63" s="21">
        <v>0</v>
      </c>
      <c r="AF63" s="22">
        <v>17</v>
      </c>
      <c r="AG63" s="19">
        <v>0</v>
      </c>
      <c r="AH63" s="19">
        <v>0</v>
      </c>
      <c r="AI63" s="33">
        <v>0</v>
      </c>
      <c r="AJ63" s="21">
        <v>0</v>
      </c>
      <c r="AK63" s="20">
        <v>0</v>
      </c>
      <c r="AL63" s="19">
        <v>0</v>
      </c>
      <c r="AM63" s="19">
        <v>0</v>
      </c>
      <c r="AN63" s="19">
        <v>0</v>
      </c>
      <c r="AO63" s="19">
        <v>0</v>
      </c>
      <c r="AP63" s="22">
        <v>0</v>
      </c>
      <c r="AQ63" s="19">
        <v>0</v>
      </c>
      <c r="AR63" s="19">
        <v>0</v>
      </c>
      <c r="AS63" s="33">
        <v>0</v>
      </c>
      <c r="AT63" s="21">
        <v>0</v>
      </c>
      <c r="AU63" s="20">
        <v>0</v>
      </c>
      <c r="AV63" s="19">
        <v>0</v>
      </c>
      <c r="AW63" s="19">
        <v>0</v>
      </c>
      <c r="AX63" s="19">
        <v>0</v>
      </c>
      <c r="AY63" s="19">
        <v>0</v>
      </c>
    </row>
    <row r="64" spans="6:51" x14ac:dyDescent="0.25">
      <c r="F64" s="10"/>
      <c r="G64" s="9"/>
      <c r="H64" s="8"/>
      <c r="I64" s="7" t="s">
        <v>718</v>
      </c>
      <c r="J64" s="22">
        <v>0</v>
      </c>
      <c r="K64" s="19">
        <v>0</v>
      </c>
      <c r="L64" s="19">
        <v>0</v>
      </c>
      <c r="M64" s="33">
        <v>0</v>
      </c>
      <c r="N64" s="21">
        <v>0</v>
      </c>
      <c r="O64" s="22">
        <v>19</v>
      </c>
      <c r="P64" s="19">
        <v>0</v>
      </c>
      <c r="Q64" s="19">
        <v>0</v>
      </c>
      <c r="R64" s="19">
        <v>0</v>
      </c>
      <c r="S64" s="19">
        <v>0</v>
      </c>
      <c r="T64" s="24">
        <v>23</v>
      </c>
      <c r="U64" s="23">
        <v>2.0363582298159599E-3</v>
      </c>
      <c r="V64" s="22">
        <v>0</v>
      </c>
      <c r="W64" s="19">
        <v>0</v>
      </c>
      <c r="X64" s="19">
        <v>0</v>
      </c>
      <c r="Y64" s="33">
        <v>0</v>
      </c>
      <c r="Z64" s="21">
        <v>0</v>
      </c>
      <c r="AA64" s="22">
        <v>0</v>
      </c>
      <c r="AB64" s="19">
        <v>0</v>
      </c>
      <c r="AC64" s="19">
        <v>0</v>
      </c>
      <c r="AD64" s="33">
        <v>0</v>
      </c>
      <c r="AE64" s="21">
        <v>0</v>
      </c>
      <c r="AF64" s="22">
        <v>0</v>
      </c>
      <c r="AG64" s="19">
        <v>0</v>
      </c>
      <c r="AH64" s="19">
        <v>0</v>
      </c>
      <c r="AI64" s="33">
        <v>0</v>
      </c>
      <c r="AJ64" s="21">
        <v>0</v>
      </c>
      <c r="AK64" s="20">
        <v>0</v>
      </c>
      <c r="AL64" s="19">
        <v>0</v>
      </c>
      <c r="AM64" s="19">
        <v>0</v>
      </c>
      <c r="AN64" s="19">
        <v>0</v>
      </c>
      <c r="AO64" s="19">
        <v>0</v>
      </c>
      <c r="AP64" s="22">
        <v>0</v>
      </c>
      <c r="AQ64" s="19">
        <v>0</v>
      </c>
      <c r="AR64" s="19">
        <v>0</v>
      </c>
      <c r="AS64" s="33">
        <v>0</v>
      </c>
      <c r="AT64" s="21">
        <v>0</v>
      </c>
      <c r="AU64" s="20">
        <v>0</v>
      </c>
      <c r="AV64" s="19">
        <v>0</v>
      </c>
      <c r="AW64" s="19">
        <v>0</v>
      </c>
      <c r="AX64" s="19">
        <v>0</v>
      </c>
      <c r="AY64" s="19">
        <v>0</v>
      </c>
    </row>
    <row r="65" spans="6:51" x14ac:dyDescent="0.25">
      <c r="F65" s="10"/>
      <c r="G65" s="9"/>
      <c r="H65" s="8"/>
      <c r="I65" s="7" t="s">
        <v>717</v>
      </c>
      <c r="J65" s="22">
        <v>0</v>
      </c>
      <c r="K65" s="19">
        <v>0</v>
      </c>
      <c r="L65" s="19">
        <v>0</v>
      </c>
      <c r="M65" s="33">
        <v>0</v>
      </c>
      <c r="N65" s="21">
        <v>0</v>
      </c>
      <c r="O65" s="22">
        <v>14</v>
      </c>
      <c r="P65" s="19">
        <v>0</v>
      </c>
      <c r="Q65" s="19">
        <v>0</v>
      </c>
      <c r="R65" s="19">
        <v>0</v>
      </c>
      <c r="S65" s="19">
        <v>0</v>
      </c>
      <c r="T65" s="24">
        <v>16</v>
      </c>
      <c r="U65" s="23">
        <v>1.1982088908553119E-3</v>
      </c>
      <c r="V65" s="22">
        <v>0</v>
      </c>
      <c r="W65" s="19">
        <v>0</v>
      </c>
      <c r="X65" s="19">
        <v>0</v>
      </c>
      <c r="Y65" s="33">
        <v>0</v>
      </c>
      <c r="Z65" s="21">
        <v>0</v>
      </c>
      <c r="AA65" s="22">
        <v>0</v>
      </c>
      <c r="AB65" s="19">
        <v>0</v>
      </c>
      <c r="AC65" s="19">
        <v>0</v>
      </c>
      <c r="AD65" s="33">
        <v>0</v>
      </c>
      <c r="AE65" s="21">
        <v>0</v>
      </c>
      <c r="AF65" s="22">
        <v>1</v>
      </c>
      <c r="AG65" s="19">
        <v>0</v>
      </c>
      <c r="AH65" s="19">
        <v>0</v>
      </c>
      <c r="AI65" s="33">
        <v>0</v>
      </c>
      <c r="AJ65" s="21">
        <v>0</v>
      </c>
      <c r="AK65" s="20">
        <v>0</v>
      </c>
      <c r="AL65" s="19">
        <v>0</v>
      </c>
      <c r="AM65" s="19">
        <v>0</v>
      </c>
      <c r="AN65" s="19">
        <v>0</v>
      </c>
      <c r="AO65" s="19">
        <v>0</v>
      </c>
      <c r="AP65" s="22">
        <v>0</v>
      </c>
      <c r="AQ65" s="19">
        <v>0</v>
      </c>
      <c r="AR65" s="19">
        <v>0</v>
      </c>
      <c r="AS65" s="33">
        <v>0</v>
      </c>
      <c r="AT65" s="21">
        <v>0</v>
      </c>
      <c r="AU65" s="20">
        <v>0</v>
      </c>
      <c r="AV65" s="19">
        <v>0</v>
      </c>
      <c r="AW65" s="19">
        <v>0</v>
      </c>
      <c r="AX65" s="19">
        <v>0</v>
      </c>
      <c r="AY65" s="19">
        <v>0</v>
      </c>
    </row>
    <row r="66" spans="6:51" x14ac:dyDescent="0.25">
      <c r="F66" s="10"/>
      <c r="G66" s="9"/>
      <c r="H66" s="8"/>
      <c r="I66" s="7" t="s">
        <v>716</v>
      </c>
      <c r="J66" s="22">
        <v>0</v>
      </c>
      <c r="K66" s="19">
        <v>0</v>
      </c>
      <c r="L66" s="19">
        <v>0</v>
      </c>
      <c r="M66" s="33">
        <v>0</v>
      </c>
      <c r="N66" s="21">
        <v>0</v>
      </c>
      <c r="O66" s="22">
        <v>2</v>
      </c>
      <c r="P66" s="19">
        <v>0</v>
      </c>
      <c r="Q66" s="19">
        <v>0</v>
      </c>
      <c r="R66" s="19">
        <v>0</v>
      </c>
      <c r="S66" s="19">
        <v>0</v>
      </c>
      <c r="T66" s="24">
        <v>2</v>
      </c>
      <c r="U66" s="23">
        <v>1.640970818698406E-3</v>
      </c>
      <c r="V66" s="22">
        <v>0</v>
      </c>
      <c r="W66" s="19">
        <v>0</v>
      </c>
      <c r="X66" s="19">
        <v>0</v>
      </c>
      <c r="Y66" s="33">
        <v>0</v>
      </c>
      <c r="Z66" s="21">
        <v>0</v>
      </c>
      <c r="AA66" s="22">
        <v>0</v>
      </c>
      <c r="AB66" s="19">
        <v>0</v>
      </c>
      <c r="AC66" s="19">
        <v>0</v>
      </c>
      <c r="AD66" s="33">
        <v>0</v>
      </c>
      <c r="AE66" s="21">
        <v>0</v>
      </c>
      <c r="AF66" s="22">
        <v>0</v>
      </c>
      <c r="AG66" s="19">
        <v>0</v>
      </c>
      <c r="AH66" s="19">
        <v>0</v>
      </c>
      <c r="AI66" s="33">
        <v>0</v>
      </c>
      <c r="AJ66" s="21">
        <v>0</v>
      </c>
      <c r="AK66" s="20">
        <v>0</v>
      </c>
      <c r="AL66" s="19">
        <v>0</v>
      </c>
      <c r="AM66" s="19">
        <v>0</v>
      </c>
      <c r="AN66" s="19">
        <v>0</v>
      </c>
      <c r="AO66" s="19">
        <v>0</v>
      </c>
      <c r="AP66" s="22">
        <v>0</v>
      </c>
      <c r="AQ66" s="19">
        <v>0</v>
      </c>
      <c r="AR66" s="19">
        <v>0</v>
      </c>
      <c r="AS66" s="33">
        <v>0</v>
      </c>
      <c r="AT66" s="21">
        <v>0</v>
      </c>
      <c r="AU66" s="20">
        <v>0</v>
      </c>
      <c r="AV66" s="19">
        <v>0</v>
      </c>
      <c r="AW66" s="19">
        <v>0</v>
      </c>
      <c r="AX66" s="19">
        <v>0</v>
      </c>
      <c r="AY66" s="19">
        <v>0</v>
      </c>
    </row>
    <row r="67" spans="6:51" x14ac:dyDescent="0.25">
      <c r="F67" s="10"/>
      <c r="G67" s="9"/>
      <c r="H67" s="8"/>
      <c r="I67" s="7" t="s">
        <v>715</v>
      </c>
      <c r="J67" s="22">
        <v>0</v>
      </c>
      <c r="K67" s="19">
        <v>0</v>
      </c>
      <c r="L67" s="19">
        <v>0</v>
      </c>
      <c r="M67" s="33">
        <v>0</v>
      </c>
      <c r="N67" s="21">
        <v>0</v>
      </c>
      <c r="O67" s="22">
        <v>0</v>
      </c>
      <c r="P67" s="19">
        <v>0</v>
      </c>
      <c r="Q67" s="19">
        <v>0</v>
      </c>
      <c r="R67" s="19">
        <v>0</v>
      </c>
      <c r="S67" s="19">
        <v>0</v>
      </c>
      <c r="T67" s="24">
        <v>0</v>
      </c>
      <c r="U67" s="23">
        <v>0</v>
      </c>
      <c r="V67" s="22">
        <v>0</v>
      </c>
      <c r="W67" s="19">
        <v>0</v>
      </c>
      <c r="X67" s="19">
        <v>0</v>
      </c>
      <c r="Y67" s="33">
        <v>0</v>
      </c>
      <c r="Z67" s="21">
        <v>0</v>
      </c>
      <c r="AA67" s="22">
        <v>0</v>
      </c>
      <c r="AB67" s="19">
        <v>0</v>
      </c>
      <c r="AC67" s="19">
        <v>0</v>
      </c>
      <c r="AD67" s="33">
        <v>0</v>
      </c>
      <c r="AE67" s="21">
        <v>0</v>
      </c>
      <c r="AF67" s="22">
        <v>0</v>
      </c>
      <c r="AG67" s="19">
        <v>0</v>
      </c>
      <c r="AH67" s="19">
        <v>0</v>
      </c>
      <c r="AI67" s="33">
        <v>0</v>
      </c>
      <c r="AJ67" s="21">
        <v>0</v>
      </c>
      <c r="AK67" s="20">
        <v>0</v>
      </c>
      <c r="AL67" s="19">
        <v>0</v>
      </c>
      <c r="AM67" s="19">
        <v>0</v>
      </c>
      <c r="AN67" s="19">
        <v>0</v>
      </c>
      <c r="AO67" s="19">
        <v>0</v>
      </c>
      <c r="AP67" s="22">
        <v>0</v>
      </c>
      <c r="AQ67" s="19">
        <v>0</v>
      </c>
      <c r="AR67" s="19">
        <v>0</v>
      </c>
      <c r="AS67" s="33">
        <v>0</v>
      </c>
      <c r="AT67" s="21">
        <v>0</v>
      </c>
      <c r="AU67" s="20">
        <v>0</v>
      </c>
      <c r="AV67" s="19">
        <v>0</v>
      </c>
      <c r="AW67" s="19">
        <v>0</v>
      </c>
      <c r="AX67" s="19">
        <v>0</v>
      </c>
      <c r="AY67" s="19">
        <v>0</v>
      </c>
    </row>
    <row r="68" spans="6:51" x14ac:dyDescent="0.25">
      <c r="F68" s="10"/>
      <c r="G68" s="9"/>
      <c r="H68" s="8"/>
      <c r="I68" s="7" t="s">
        <v>714</v>
      </c>
      <c r="J68" s="22">
        <v>0</v>
      </c>
      <c r="K68" s="19">
        <v>0</v>
      </c>
      <c r="L68" s="19">
        <v>0</v>
      </c>
      <c r="M68" s="33">
        <v>0</v>
      </c>
      <c r="N68" s="21">
        <v>0</v>
      </c>
      <c r="O68" s="22">
        <v>0</v>
      </c>
      <c r="P68" s="19">
        <v>0</v>
      </c>
      <c r="Q68" s="19">
        <v>0</v>
      </c>
      <c r="R68" s="19">
        <v>0</v>
      </c>
      <c r="S68" s="19">
        <v>0</v>
      </c>
      <c r="T68" s="24">
        <v>0</v>
      </c>
      <c r="U68" s="23">
        <v>0</v>
      </c>
      <c r="V68" s="22">
        <v>0</v>
      </c>
      <c r="W68" s="19">
        <v>0</v>
      </c>
      <c r="X68" s="19">
        <v>0</v>
      </c>
      <c r="Y68" s="33">
        <v>0</v>
      </c>
      <c r="Z68" s="21">
        <v>0</v>
      </c>
      <c r="AA68" s="22">
        <v>0</v>
      </c>
      <c r="AB68" s="19">
        <v>0</v>
      </c>
      <c r="AC68" s="19">
        <v>0</v>
      </c>
      <c r="AD68" s="33">
        <v>0</v>
      </c>
      <c r="AE68" s="21">
        <v>0</v>
      </c>
      <c r="AF68" s="22">
        <v>0</v>
      </c>
      <c r="AG68" s="19">
        <v>0</v>
      </c>
      <c r="AH68" s="19">
        <v>0</v>
      </c>
      <c r="AI68" s="33">
        <v>0</v>
      </c>
      <c r="AJ68" s="21">
        <v>0</v>
      </c>
      <c r="AK68" s="20">
        <v>0</v>
      </c>
      <c r="AL68" s="19">
        <v>0</v>
      </c>
      <c r="AM68" s="19">
        <v>0</v>
      </c>
      <c r="AN68" s="19">
        <v>0</v>
      </c>
      <c r="AO68" s="19">
        <v>0</v>
      </c>
      <c r="AP68" s="22">
        <v>0</v>
      </c>
      <c r="AQ68" s="19">
        <v>0</v>
      </c>
      <c r="AR68" s="19">
        <v>0</v>
      </c>
      <c r="AS68" s="33">
        <v>0</v>
      </c>
      <c r="AT68" s="21">
        <v>0</v>
      </c>
      <c r="AU68" s="20">
        <v>0</v>
      </c>
      <c r="AV68" s="19">
        <v>0</v>
      </c>
      <c r="AW68" s="19">
        <v>0</v>
      </c>
      <c r="AX68" s="19">
        <v>0</v>
      </c>
      <c r="AY68" s="19">
        <v>0</v>
      </c>
    </row>
    <row r="69" spans="6:51" x14ac:dyDescent="0.25">
      <c r="F69" s="10"/>
      <c r="G69" s="9"/>
      <c r="H69" s="8"/>
      <c r="I69" s="7" t="s">
        <v>713</v>
      </c>
      <c r="J69" s="22">
        <v>0</v>
      </c>
      <c r="K69" s="19">
        <v>0</v>
      </c>
      <c r="L69" s="19">
        <v>0</v>
      </c>
      <c r="M69" s="33">
        <v>0</v>
      </c>
      <c r="N69" s="21">
        <v>0</v>
      </c>
      <c r="O69" s="22">
        <v>518</v>
      </c>
      <c r="P69" s="19">
        <v>0</v>
      </c>
      <c r="Q69" s="19">
        <v>0</v>
      </c>
      <c r="R69" s="19">
        <v>0</v>
      </c>
      <c r="S69" s="19">
        <v>0</v>
      </c>
      <c r="T69" s="24">
        <v>522</v>
      </c>
      <c r="U69" s="23">
        <v>0.7132622329518199</v>
      </c>
      <c r="V69" s="22">
        <v>0</v>
      </c>
      <c r="W69" s="19">
        <v>0</v>
      </c>
      <c r="X69" s="19">
        <v>0</v>
      </c>
      <c r="Y69" s="33">
        <v>0</v>
      </c>
      <c r="Z69" s="21">
        <v>0</v>
      </c>
      <c r="AA69" s="22">
        <v>0</v>
      </c>
      <c r="AB69" s="19">
        <v>0</v>
      </c>
      <c r="AC69" s="19">
        <v>0</v>
      </c>
      <c r="AD69" s="33">
        <v>0</v>
      </c>
      <c r="AE69" s="21">
        <v>0</v>
      </c>
      <c r="AF69" s="22">
        <v>93</v>
      </c>
      <c r="AG69" s="19">
        <v>0</v>
      </c>
      <c r="AH69" s="19">
        <v>0</v>
      </c>
      <c r="AI69" s="33">
        <v>0</v>
      </c>
      <c r="AJ69" s="21">
        <v>0</v>
      </c>
      <c r="AK69" s="20">
        <v>0</v>
      </c>
      <c r="AL69" s="19">
        <v>0</v>
      </c>
      <c r="AM69" s="19">
        <v>0</v>
      </c>
      <c r="AN69" s="19">
        <v>0</v>
      </c>
      <c r="AO69" s="19">
        <v>0</v>
      </c>
      <c r="AP69" s="22">
        <v>0</v>
      </c>
      <c r="AQ69" s="19">
        <v>0</v>
      </c>
      <c r="AR69" s="19">
        <v>0</v>
      </c>
      <c r="AS69" s="33">
        <v>0</v>
      </c>
      <c r="AT69" s="21">
        <v>0</v>
      </c>
      <c r="AU69" s="20">
        <v>0</v>
      </c>
      <c r="AV69" s="19">
        <v>0</v>
      </c>
      <c r="AW69" s="19">
        <v>0</v>
      </c>
      <c r="AX69" s="19">
        <v>0</v>
      </c>
      <c r="AY69" s="19">
        <v>0</v>
      </c>
    </row>
    <row r="70" spans="6:51" x14ac:dyDescent="0.25">
      <c r="F70" s="10"/>
      <c r="G70" s="9"/>
      <c r="H70" s="8"/>
      <c r="I70" s="7" t="s">
        <v>662</v>
      </c>
      <c r="J70" s="22">
        <v>0</v>
      </c>
      <c r="K70" s="19">
        <v>0</v>
      </c>
      <c r="L70" s="19">
        <v>0</v>
      </c>
      <c r="M70" s="33">
        <v>0</v>
      </c>
      <c r="N70" s="21">
        <v>0</v>
      </c>
      <c r="O70" s="22">
        <v>8</v>
      </c>
      <c r="P70" s="19">
        <v>0</v>
      </c>
      <c r="Q70" s="19">
        <v>0</v>
      </c>
      <c r="R70" s="19">
        <v>0</v>
      </c>
      <c r="S70" s="19">
        <v>0</v>
      </c>
      <c r="T70" s="24">
        <v>16</v>
      </c>
      <c r="U70" s="23">
        <v>2.9990784823894501E-3</v>
      </c>
      <c r="V70" s="22">
        <v>0</v>
      </c>
      <c r="W70" s="19">
        <v>0</v>
      </c>
      <c r="X70" s="19">
        <v>0</v>
      </c>
      <c r="Y70" s="33">
        <v>0</v>
      </c>
      <c r="Z70" s="21">
        <v>0</v>
      </c>
      <c r="AA70" s="22">
        <v>0</v>
      </c>
      <c r="AB70" s="19">
        <v>0</v>
      </c>
      <c r="AC70" s="19">
        <v>0</v>
      </c>
      <c r="AD70" s="33">
        <v>0</v>
      </c>
      <c r="AE70" s="21">
        <v>0</v>
      </c>
      <c r="AF70" s="22">
        <v>0</v>
      </c>
      <c r="AG70" s="19">
        <v>0</v>
      </c>
      <c r="AH70" s="19">
        <v>0</v>
      </c>
      <c r="AI70" s="33">
        <v>0</v>
      </c>
      <c r="AJ70" s="21">
        <v>0</v>
      </c>
      <c r="AK70" s="20">
        <v>0</v>
      </c>
      <c r="AL70" s="19">
        <v>0</v>
      </c>
      <c r="AM70" s="19">
        <v>0</v>
      </c>
      <c r="AN70" s="19">
        <v>0</v>
      </c>
      <c r="AO70" s="19">
        <v>0</v>
      </c>
      <c r="AP70" s="22">
        <v>0</v>
      </c>
      <c r="AQ70" s="19">
        <v>0</v>
      </c>
      <c r="AR70" s="19">
        <v>0</v>
      </c>
      <c r="AS70" s="33">
        <v>0</v>
      </c>
      <c r="AT70" s="21">
        <v>0</v>
      </c>
      <c r="AU70" s="20">
        <v>0</v>
      </c>
      <c r="AV70" s="19">
        <v>0</v>
      </c>
      <c r="AW70" s="19">
        <v>0</v>
      </c>
      <c r="AX70" s="19">
        <v>0</v>
      </c>
      <c r="AY70" s="19">
        <v>0</v>
      </c>
    </row>
    <row r="71" spans="6:51" x14ac:dyDescent="0.25">
      <c r="F71" s="10"/>
      <c r="G71" s="9"/>
      <c r="H71" s="8"/>
      <c r="I71" s="7" t="s">
        <v>712</v>
      </c>
      <c r="J71" s="22">
        <v>0</v>
      </c>
      <c r="K71" s="19">
        <v>0</v>
      </c>
      <c r="L71" s="19">
        <v>0</v>
      </c>
      <c r="M71" s="33">
        <v>0</v>
      </c>
      <c r="N71" s="21">
        <v>0</v>
      </c>
      <c r="O71" s="22">
        <v>17</v>
      </c>
      <c r="P71" s="19">
        <v>0</v>
      </c>
      <c r="Q71" s="19">
        <v>0</v>
      </c>
      <c r="R71" s="19">
        <v>0</v>
      </c>
      <c r="S71" s="19">
        <v>0</v>
      </c>
      <c r="T71" s="24">
        <v>21</v>
      </c>
      <c r="U71" s="23">
        <v>1.8923992291092869E-2</v>
      </c>
      <c r="V71" s="22">
        <v>0</v>
      </c>
      <c r="W71" s="19">
        <v>0</v>
      </c>
      <c r="X71" s="19">
        <v>0</v>
      </c>
      <c r="Y71" s="33">
        <v>0</v>
      </c>
      <c r="Z71" s="21">
        <v>0</v>
      </c>
      <c r="AA71" s="22">
        <v>0</v>
      </c>
      <c r="AB71" s="19">
        <v>0</v>
      </c>
      <c r="AC71" s="19">
        <v>0</v>
      </c>
      <c r="AD71" s="33">
        <v>0</v>
      </c>
      <c r="AE71" s="21">
        <v>0</v>
      </c>
      <c r="AF71" s="22">
        <v>0</v>
      </c>
      <c r="AG71" s="19">
        <v>0</v>
      </c>
      <c r="AH71" s="19">
        <v>0</v>
      </c>
      <c r="AI71" s="33">
        <v>0</v>
      </c>
      <c r="AJ71" s="21">
        <v>0</v>
      </c>
      <c r="AK71" s="20">
        <v>0</v>
      </c>
      <c r="AL71" s="19">
        <v>0</v>
      </c>
      <c r="AM71" s="19">
        <v>0</v>
      </c>
      <c r="AN71" s="19">
        <v>0</v>
      </c>
      <c r="AO71" s="19">
        <v>0</v>
      </c>
      <c r="AP71" s="22">
        <v>0</v>
      </c>
      <c r="AQ71" s="19">
        <v>0</v>
      </c>
      <c r="AR71" s="19">
        <v>0</v>
      </c>
      <c r="AS71" s="33">
        <v>0</v>
      </c>
      <c r="AT71" s="21">
        <v>0</v>
      </c>
      <c r="AU71" s="20">
        <v>0</v>
      </c>
      <c r="AV71" s="19">
        <v>0</v>
      </c>
      <c r="AW71" s="19">
        <v>0</v>
      </c>
      <c r="AX71" s="19">
        <v>0</v>
      </c>
      <c r="AY71" s="19">
        <v>0</v>
      </c>
    </row>
    <row r="72" spans="6:51" x14ac:dyDescent="0.25">
      <c r="F72" s="10"/>
      <c r="G72" s="9"/>
      <c r="H72" s="8"/>
      <c r="I72" s="7" t="s">
        <v>711</v>
      </c>
      <c r="J72" s="22">
        <v>0</v>
      </c>
      <c r="K72" s="19">
        <v>0</v>
      </c>
      <c r="L72" s="19">
        <v>0</v>
      </c>
      <c r="M72" s="33">
        <v>0</v>
      </c>
      <c r="N72" s="21">
        <v>0</v>
      </c>
      <c r="O72" s="22">
        <v>37</v>
      </c>
      <c r="P72" s="19">
        <v>0</v>
      </c>
      <c r="Q72" s="19">
        <v>0</v>
      </c>
      <c r="R72" s="19">
        <v>0</v>
      </c>
      <c r="S72" s="19">
        <v>0</v>
      </c>
      <c r="T72" s="24">
        <v>41</v>
      </c>
      <c r="U72" s="23">
        <v>2.0258591510355469E-2</v>
      </c>
      <c r="V72" s="22">
        <v>4</v>
      </c>
      <c r="W72" s="19">
        <v>0</v>
      </c>
      <c r="X72" s="19">
        <v>0</v>
      </c>
      <c r="Y72" s="33">
        <v>0</v>
      </c>
      <c r="Z72" s="21">
        <v>0</v>
      </c>
      <c r="AA72" s="22">
        <v>0</v>
      </c>
      <c r="AB72" s="19">
        <v>0</v>
      </c>
      <c r="AC72" s="19">
        <v>0</v>
      </c>
      <c r="AD72" s="33">
        <v>0</v>
      </c>
      <c r="AE72" s="21">
        <v>0</v>
      </c>
      <c r="AF72" s="22">
        <v>4</v>
      </c>
      <c r="AG72" s="19">
        <v>0</v>
      </c>
      <c r="AH72" s="19">
        <v>0</v>
      </c>
      <c r="AI72" s="33">
        <v>0</v>
      </c>
      <c r="AJ72" s="21">
        <v>0</v>
      </c>
      <c r="AK72" s="20">
        <v>0</v>
      </c>
      <c r="AL72" s="19">
        <v>0</v>
      </c>
      <c r="AM72" s="19">
        <v>0</v>
      </c>
      <c r="AN72" s="19">
        <v>0</v>
      </c>
      <c r="AO72" s="19">
        <v>0</v>
      </c>
      <c r="AP72" s="22">
        <v>0</v>
      </c>
      <c r="AQ72" s="19">
        <v>0</v>
      </c>
      <c r="AR72" s="19">
        <v>0</v>
      </c>
      <c r="AS72" s="33">
        <v>0</v>
      </c>
      <c r="AT72" s="21">
        <v>0</v>
      </c>
      <c r="AU72" s="20">
        <v>0</v>
      </c>
      <c r="AV72" s="19">
        <v>0</v>
      </c>
      <c r="AW72" s="19">
        <v>0</v>
      </c>
      <c r="AX72" s="19">
        <v>0</v>
      </c>
      <c r="AY72" s="19">
        <v>0</v>
      </c>
    </row>
    <row r="73" spans="6:51" x14ac:dyDescent="0.25">
      <c r="F73" s="10"/>
      <c r="G73" s="9"/>
      <c r="H73" s="8"/>
      <c r="I73" s="7" t="s">
        <v>710</v>
      </c>
      <c r="J73" s="22">
        <v>0</v>
      </c>
      <c r="K73" s="19">
        <v>0</v>
      </c>
      <c r="L73" s="19">
        <v>0</v>
      </c>
      <c r="M73" s="33">
        <v>0</v>
      </c>
      <c r="N73" s="21">
        <v>0</v>
      </c>
      <c r="O73" s="22">
        <v>56</v>
      </c>
      <c r="P73" s="19">
        <v>0</v>
      </c>
      <c r="Q73" s="19">
        <v>0</v>
      </c>
      <c r="R73" s="19">
        <v>0</v>
      </c>
      <c r="S73" s="19">
        <v>0</v>
      </c>
      <c r="T73" s="24">
        <v>62</v>
      </c>
      <c r="U73" s="23">
        <v>2.841374650597572E-2</v>
      </c>
      <c r="V73" s="22">
        <v>1</v>
      </c>
      <c r="W73" s="19">
        <v>0</v>
      </c>
      <c r="X73" s="19">
        <v>0</v>
      </c>
      <c r="Y73" s="33">
        <v>0</v>
      </c>
      <c r="Z73" s="21">
        <v>0</v>
      </c>
      <c r="AA73" s="22">
        <v>0</v>
      </c>
      <c r="AB73" s="19">
        <v>0</v>
      </c>
      <c r="AC73" s="19">
        <v>0</v>
      </c>
      <c r="AD73" s="33">
        <v>0</v>
      </c>
      <c r="AE73" s="21">
        <v>0</v>
      </c>
      <c r="AF73" s="22">
        <v>11</v>
      </c>
      <c r="AG73" s="19">
        <v>0</v>
      </c>
      <c r="AH73" s="19">
        <v>0</v>
      </c>
      <c r="AI73" s="33">
        <v>0</v>
      </c>
      <c r="AJ73" s="21">
        <v>0</v>
      </c>
      <c r="AK73" s="20">
        <v>0</v>
      </c>
      <c r="AL73" s="19">
        <v>0</v>
      </c>
      <c r="AM73" s="19">
        <v>0</v>
      </c>
      <c r="AN73" s="19">
        <v>0</v>
      </c>
      <c r="AO73" s="19">
        <v>0</v>
      </c>
      <c r="AP73" s="22">
        <v>0</v>
      </c>
      <c r="AQ73" s="19">
        <v>0</v>
      </c>
      <c r="AR73" s="19">
        <v>0</v>
      </c>
      <c r="AS73" s="33">
        <v>0</v>
      </c>
      <c r="AT73" s="21">
        <v>0</v>
      </c>
      <c r="AU73" s="20">
        <v>0</v>
      </c>
      <c r="AV73" s="19">
        <v>0</v>
      </c>
      <c r="AW73" s="19">
        <v>0</v>
      </c>
      <c r="AX73" s="19">
        <v>0</v>
      </c>
      <c r="AY73" s="19">
        <v>0</v>
      </c>
    </row>
    <row r="74" spans="6:51" x14ac:dyDescent="0.25">
      <c r="F74" s="10"/>
      <c r="G74" s="9"/>
      <c r="H74" s="8"/>
      <c r="I74" s="7" t="s">
        <v>709</v>
      </c>
      <c r="J74" s="22">
        <v>0</v>
      </c>
      <c r="K74" s="19">
        <v>0</v>
      </c>
      <c r="L74" s="19">
        <v>0</v>
      </c>
      <c r="M74" s="33">
        <v>0</v>
      </c>
      <c r="N74" s="21">
        <v>0</v>
      </c>
      <c r="O74" s="22">
        <v>7</v>
      </c>
      <c r="P74" s="19">
        <v>0</v>
      </c>
      <c r="Q74" s="19">
        <v>0</v>
      </c>
      <c r="R74" s="19">
        <v>0</v>
      </c>
      <c r="S74" s="19">
        <v>0</v>
      </c>
      <c r="T74" s="24">
        <v>7</v>
      </c>
      <c r="U74" s="23">
        <v>3.5934522747993469E-4</v>
      </c>
      <c r="V74" s="22">
        <v>0</v>
      </c>
      <c r="W74" s="19">
        <v>0</v>
      </c>
      <c r="X74" s="19">
        <v>0</v>
      </c>
      <c r="Y74" s="33">
        <v>0</v>
      </c>
      <c r="Z74" s="21">
        <v>0</v>
      </c>
      <c r="AA74" s="22">
        <v>0</v>
      </c>
      <c r="AB74" s="19">
        <v>0</v>
      </c>
      <c r="AC74" s="19">
        <v>0</v>
      </c>
      <c r="AD74" s="33">
        <v>0</v>
      </c>
      <c r="AE74" s="21">
        <v>0</v>
      </c>
      <c r="AF74" s="22">
        <v>0</v>
      </c>
      <c r="AG74" s="19">
        <v>0</v>
      </c>
      <c r="AH74" s="19">
        <v>0</v>
      </c>
      <c r="AI74" s="33">
        <v>0</v>
      </c>
      <c r="AJ74" s="21">
        <v>0</v>
      </c>
      <c r="AK74" s="20">
        <v>0</v>
      </c>
      <c r="AL74" s="19">
        <v>0</v>
      </c>
      <c r="AM74" s="19">
        <v>0</v>
      </c>
      <c r="AN74" s="19">
        <v>0</v>
      </c>
      <c r="AO74" s="19">
        <v>0</v>
      </c>
      <c r="AP74" s="22">
        <v>0</v>
      </c>
      <c r="AQ74" s="19">
        <v>0</v>
      </c>
      <c r="AR74" s="19">
        <v>0</v>
      </c>
      <c r="AS74" s="33">
        <v>0</v>
      </c>
      <c r="AT74" s="21">
        <v>0</v>
      </c>
      <c r="AU74" s="20">
        <v>0</v>
      </c>
      <c r="AV74" s="19">
        <v>0</v>
      </c>
      <c r="AW74" s="19">
        <v>0</v>
      </c>
      <c r="AX74" s="19">
        <v>0</v>
      </c>
      <c r="AY74" s="19">
        <v>0</v>
      </c>
    </row>
    <row r="75" spans="6:51" x14ac:dyDescent="0.25">
      <c r="F75" s="10"/>
      <c r="G75" s="9"/>
      <c r="H75" s="8"/>
      <c r="I75" s="7" t="s">
        <v>708</v>
      </c>
      <c r="J75" s="22">
        <v>0</v>
      </c>
      <c r="K75" s="19">
        <v>0</v>
      </c>
      <c r="L75" s="19">
        <v>0</v>
      </c>
      <c r="M75" s="33">
        <v>0</v>
      </c>
      <c r="N75" s="21">
        <v>0</v>
      </c>
      <c r="O75" s="22">
        <v>7</v>
      </c>
      <c r="P75" s="19">
        <v>0</v>
      </c>
      <c r="Q75" s="19">
        <v>0</v>
      </c>
      <c r="R75" s="19">
        <v>0</v>
      </c>
      <c r="S75" s="19">
        <v>0</v>
      </c>
      <c r="T75" s="24">
        <v>14</v>
      </c>
      <c r="U75" s="23">
        <v>3.5524647682905203E-4</v>
      </c>
      <c r="V75" s="22">
        <v>0</v>
      </c>
      <c r="W75" s="19">
        <v>0</v>
      </c>
      <c r="X75" s="19">
        <v>0</v>
      </c>
      <c r="Y75" s="33">
        <v>0</v>
      </c>
      <c r="Z75" s="21">
        <v>0</v>
      </c>
      <c r="AA75" s="22">
        <v>0</v>
      </c>
      <c r="AB75" s="19">
        <v>0</v>
      </c>
      <c r="AC75" s="19">
        <v>0</v>
      </c>
      <c r="AD75" s="33">
        <v>0</v>
      </c>
      <c r="AE75" s="21">
        <v>0</v>
      </c>
      <c r="AF75" s="22">
        <v>0</v>
      </c>
      <c r="AG75" s="19">
        <v>0</v>
      </c>
      <c r="AH75" s="19">
        <v>0</v>
      </c>
      <c r="AI75" s="33">
        <v>0</v>
      </c>
      <c r="AJ75" s="21">
        <v>0</v>
      </c>
      <c r="AK75" s="20">
        <v>0</v>
      </c>
      <c r="AL75" s="19">
        <v>0</v>
      </c>
      <c r="AM75" s="19">
        <v>0</v>
      </c>
      <c r="AN75" s="19">
        <v>0</v>
      </c>
      <c r="AO75" s="19">
        <v>0</v>
      </c>
      <c r="AP75" s="22">
        <v>0</v>
      </c>
      <c r="AQ75" s="19">
        <v>0</v>
      </c>
      <c r="AR75" s="19">
        <v>0</v>
      </c>
      <c r="AS75" s="33">
        <v>0</v>
      </c>
      <c r="AT75" s="21">
        <v>0</v>
      </c>
      <c r="AU75" s="20">
        <v>0</v>
      </c>
      <c r="AV75" s="19">
        <v>0</v>
      </c>
      <c r="AW75" s="19">
        <v>0</v>
      </c>
      <c r="AX75" s="19">
        <v>0</v>
      </c>
      <c r="AY75" s="19">
        <v>0</v>
      </c>
    </row>
    <row r="76" spans="6:51" x14ac:dyDescent="0.25">
      <c r="F76" s="10"/>
      <c r="G76" s="9"/>
      <c r="H76" s="8"/>
      <c r="I76" s="7" t="s">
        <v>707</v>
      </c>
      <c r="J76" s="22">
        <v>0</v>
      </c>
      <c r="K76" s="19">
        <v>0</v>
      </c>
      <c r="L76" s="19">
        <v>0</v>
      </c>
      <c r="M76" s="33">
        <v>0</v>
      </c>
      <c r="N76" s="21">
        <v>0</v>
      </c>
      <c r="O76" s="22">
        <v>6</v>
      </c>
      <c r="P76" s="19">
        <v>0</v>
      </c>
      <c r="Q76" s="19">
        <v>0</v>
      </c>
      <c r="R76" s="19">
        <v>0</v>
      </c>
      <c r="S76" s="19">
        <v>0</v>
      </c>
      <c r="T76" s="24">
        <v>6</v>
      </c>
      <c r="U76" s="23">
        <v>2.8869267553091049E-3</v>
      </c>
      <c r="V76" s="22">
        <v>0</v>
      </c>
      <c r="W76" s="19">
        <v>0</v>
      </c>
      <c r="X76" s="19">
        <v>0</v>
      </c>
      <c r="Y76" s="33">
        <v>0</v>
      </c>
      <c r="Z76" s="21">
        <v>0</v>
      </c>
      <c r="AA76" s="22">
        <v>0</v>
      </c>
      <c r="AB76" s="19">
        <v>0</v>
      </c>
      <c r="AC76" s="19">
        <v>0</v>
      </c>
      <c r="AD76" s="33">
        <v>0</v>
      </c>
      <c r="AE76" s="21">
        <v>0</v>
      </c>
      <c r="AF76" s="22">
        <v>0</v>
      </c>
      <c r="AG76" s="19">
        <v>0</v>
      </c>
      <c r="AH76" s="19">
        <v>0</v>
      </c>
      <c r="AI76" s="33">
        <v>0</v>
      </c>
      <c r="AJ76" s="21">
        <v>0</v>
      </c>
      <c r="AK76" s="20">
        <v>0</v>
      </c>
      <c r="AL76" s="19">
        <v>0</v>
      </c>
      <c r="AM76" s="19">
        <v>0</v>
      </c>
      <c r="AN76" s="19">
        <v>0</v>
      </c>
      <c r="AO76" s="19">
        <v>0</v>
      </c>
      <c r="AP76" s="22">
        <v>0</v>
      </c>
      <c r="AQ76" s="19">
        <v>0</v>
      </c>
      <c r="AR76" s="19">
        <v>0</v>
      </c>
      <c r="AS76" s="33">
        <v>0</v>
      </c>
      <c r="AT76" s="21">
        <v>0</v>
      </c>
      <c r="AU76" s="20">
        <v>0</v>
      </c>
      <c r="AV76" s="19">
        <v>0</v>
      </c>
      <c r="AW76" s="19">
        <v>0</v>
      </c>
      <c r="AX76" s="19">
        <v>0</v>
      </c>
      <c r="AY76" s="19">
        <v>0</v>
      </c>
    </row>
    <row r="77" spans="6:51" x14ac:dyDescent="0.25">
      <c r="F77" s="10"/>
      <c r="G77" s="9"/>
      <c r="H77" s="8"/>
      <c r="I77" s="7" t="s">
        <v>152</v>
      </c>
      <c r="J77" s="22">
        <v>0</v>
      </c>
      <c r="K77" s="19">
        <v>0</v>
      </c>
      <c r="L77" s="19">
        <v>0</v>
      </c>
      <c r="M77" s="33">
        <v>0</v>
      </c>
      <c r="N77" s="21">
        <v>0</v>
      </c>
      <c r="O77" s="22">
        <v>5</v>
      </c>
      <c r="P77" s="19">
        <v>0</v>
      </c>
      <c r="Q77" s="19">
        <v>0</v>
      </c>
      <c r="R77" s="19">
        <v>0</v>
      </c>
      <c r="S77" s="19">
        <v>0</v>
      </c>
      <c r="T77" s="24">
        <v>7</v>
      </c>
      <c r="U77" s="23">
        <v>6.4780786633491516E-3</v>
      </c>
      <c r="V77" s="22">
        <v>0</v>
      </c>
      <c r="W77" s="19">
        <v>0</v>
      </c>
      <c r="X77" s="19">
        <v>0</v>
      </c>
      <c r="Y77" s="33">
        <v>0</v>
      </c>
      <c r="Z77" s="21">
        <v>0</v>
      </c>
      <c r="AA77" s="22">
        <v>0</v>
      </c>
      <c r="AB77" s="19">
        <v>0</v>
      </c>
      <c r="AC77" s="19">
        <v>0</v>
      </c>
      <c r="AD77" s="33">
        <v>0</v>
      </c>
      <c r="AE77" s="21">
        <v>0</v>
      </c>
      <c r="AF77" s="22">
        <v>0</v>
      </c>
      <c r="AG77" s="19">
        <v>0</v>
      </c>
      <c r="AH77" s="19">
        <v>0</v>
      </c>
      <c r="AI77" s="33">
        <v>0</v>
      </c>
      <c r="AJ77" s="21">
        <v>0</v>
      </c>
      <c r="AK77" s="20">
        <v>0</v>
      </c>
      <c r="AL77" s="19">
        <v>0</v>
      </c>
      <c r="AM77" s="19">
        <v>0</v>
      </c>
      <c r="AN77" s="19">
        <v>0</v>
      </c>
      <c r="AO77" s="19">
        <v>0</v>
      </c>
      <c r="AP77" s="22">
        <v>0</v>
      </c>
      <c r="AQ77" s="19">
        <v>0</v>
      </c>
      <c r="AR77" s="19">
        <v>0</v>
      </c>
      <c r="AS77" s="33">
        <v>0</v>
      </c>
      <c r="AT77" s="21">
        <v>0</v>
      </c>
      <c r="AU77" s="20">
        <v>0</v>
      </c>
      <c r="AV77" s="19">
        <v>0</v>
      </c>
      <c r="AW77" s="19">
        <v>0</v>
      </c>
      <c r="AX77" s="19">
        <v>0</v>
      </c>
      <c r="AY77" s="19">
        <v>0</v>
      </c>
    </row>
    <row r="78" spans="6:51" x14ac:dyDescent="0.25">
      <c r="F78" s="10"/>
      <c r="G78" s="9"/>
      <c r="H78" s="8"/>
      <c r="I78" s="7" t="s">
        <v>706</v>
      </c>
      <c r="J78" s="22">
        <v>0</v>
      </c>
      <c r="K78" s="19">
        <v>0</v>
      </c>
      <c r="L78" s="19">
        <v>0</v>
      </c>
      <c r="M78" s="33">
        <v>0</v>
      </c>
      <c r="N78" s="21">
        <v>0</v>
      </c>
      <c r="O78" s="22">
        <v>11</v>
      </c>
      <c r="P78" s="19">
        <v>0</v>
      </c>
      <c r="Q78" s="19">
        <v>0</v>
      </c>
      <c r="R78" s="19">
        <v>0</v>
      </c>
      <c r="S78" s="19">
        <v>0</v>
      </c>
      <c r="T78" s="24">
        <v>11</v>
      </c>
      <c r="U78" s="23">
        <v>9.7621120512485504E-3</v>
      </c>
      <c r="V78" s="22">
        <v>0</v>
      </c>
      <c r="W78" s="19">
        <v>0</v>
      </c>
      <c r="X78" s="19">
        <v>0</v>
      </c>
      <c r="Y78" s="33">
        <v>0</v>
      </c>
      <c r="Z78" s="21">
        <v>0</v>
      </c>
      <c r="AA78" s="22">
        <v>0</v>
      </c>
      <c r="AB78" s="19">
        <v>0</v>
      </c>
      <c r="AC78" s="19">
        <v>0</v>
      </c>
      <c r="AD78" s="33">
        <v>0</v>
      </c>
      <c r="AE78" s="21">
        <v>0</v>
      </c>
      <c r="AF78" s="22">
        <v>0</v>
      </c>
      <c r="AG78" s="19">
        <v>0</v>
      </c>
      <c r="AH78" s="19">
        <v>0</v>
      </c>
      <c r="AI78" s="33">
        <v>0</v>
      </c>
      <c r="AJ78" s="21">
        <v>0</v>
      </c>
      <c r="AK78" s="20">
        <v>0</v>
      </c>
      <c r="AL78" s="19">
        <v>0</v>
      </c>
      <c r="AM78" s="19">
        <v>0</v>
      </c>
      <c r="AN78" s="19">
        <v>0</v>
      </c>
      <c r="AO78" s="19">
        <v>0</v>
      </c>
      <c r="AP78" s="22">
        <v>0</v>
      </c>
      <c r="AQ78" s="19">
        <v>0</v>
      </c>
      <c r="AR78" s="19">
        <v>0</v>
      </c>
      <c r="AS78" s="33">
        <v>0</v>
      </c>
      <c r="AT78" s="21">
        <v>0</v>
      </c>
      <c r="AU78" s="20">
        <v>0</v>
      </c>
      <c r="AV78" s="19">
        <v>0</v>
      </c>
      <c r="AW78" s="19">
        <v>0</v>
      </c>
      <c r="AX78" s="19">
        <v>0</v>
      </c>
      <c r="AY78" s="19">
        <v>0</v>
      </c>
    </row>
    <row r="79" spans="6:51" x14ac:dyDescent="0.25">
      <c r="F79" s="10"/>
      <c r="G79" s="9"/>
      <c r="H79" s="8"/>
      <c r="I79" s="7" t="s">
        <v>705</v>
      </c>
      <c r="J79" s="22">
        <v>0</v>
      </c>
      <c r="K79" s="19">
        <v>0</v>
      </c>
      <c r="L79" s="19">
        <v>0</v>
      </c>
      <c r="M79" s="33">
        <v>0</v>
      </c>
      <c r="N79" s="21">
        <v>0</v>
      </c>
      <c r="O79" s="22">
        <v>4</v>
      </c>
      <c r="P79" s="19">
        <v>0</v>
      </c>
      <c r="Q79" s="19">
        <v>0</v>
      </c>
      <c r="R79" s="19">
        <v>0</v>
      </c>
      <c r="S79" s="19">
        <v>0</v>
      </c>
      <c r="T79" s="24">
        <v>4</v>
      </c>
      <c r="U79" s="23">
        <v>9.3212351202964783E-5</v>
      </c>
      <c r="V79" s="22">
        <v>0</v>
      </c>
      <c r="W79" s="19">
        <v>0</v>
      </c>
      <c r="X79" s="19">
        <v>0</v>
      </c>
      <c r="Y79" s="33">
        <v>0</v>
      </c>
      <c r="Z79" s="21">
        <v>0</v>
      </c>
      <c r="AA79" s="22">
        <v>0</v>
      </c>
      <c r="AB79" s="19">
        <v>0</v>
      </c>
      <c r="AC79" s="19">
        <v>0</v>
      </c>
      <c r="AD79" s="33">
        <v>0</v>
      </c>
      <c r="AE79" s="21">
        <v>0</v>
      </c>
      <c r="AF79" s="22">
        <v>0</v>
      </c>
      <c r="AG79" s="19">
        <v>0</v>
      </c>
      <c r="AH79" s="19">
        <v>0</v>
      </c>
      <c r="AI79" s="33">
        <v>0</v>
      </c>
      <c r="AJ79" s="21">
        <v>0</v>
      </c>
      <c r="AK79" s="20">
        <v>0</v>
      </c>
      <c r="AL79" s="19">
        <v>0</v>
      </c>
      <c r="AM79" s="19">
        <v>0</v>
      </c>
      <c r="AN79" s="19">
        <v>0</v>
      </c>
      <c r="AO79" s="19">
        <v>0</v>
      </c>
      <c r="AP79" s="22">
        <v>0</v>
      </c>
      <c r="AQ79" s="19">
        <v>0</v>
      </c>
      <c r="AR79" s="19">
        <v>0</v>
      </c>
      <c r="AS79" s="33">
        <v>0</v>
      </c>
      <c r="AT79" s="21">
        <v>0</v>
      </c>
      <c r="AU79" s="20">
        <v>0</v>
      </c>
      <c r="AV79" s="19">
        <v>0</v>
      </c>
      <c r="AW79" s="19">
        <v>0</v>
      </c>
      <c r="AX79" s="19">
        <v>0</v>
      </c>
      <c r="AY79" s="19">
        <v>0</v>
      </c>
    </row>
    <row r="80" spans="6:51" x14ac:dyDescent="0.25">
      <c r="F80" s="10"/>
      <c r="G80" s="9"/>
      <c r="H80" s="8"/>
      <c r="I80" s="7" t="s">
        <v>704</v>
      </c>
      <c r="J80" s="22">
        <v>0</v>
      </c>
      <c r="K80" s="19">
        <v>0</v>
      </c>
      <c r="L80" s="19">
        <v>0</v>
      </c>
      <c r="M80" s="33">
        <v>0</v>
      </c>
      <c r="N80" s="21">
        <v>0</v>
      </c>
      <c r="O80" s="22">
        <v>5</v>
      </c>
      <c r="P80" s="19">
        <v>0</v>
      </c>
      <c r="Q80" s="19">
        <v>0</v>
      </c>
      <c r="R80" s="19">
        <v>0</v>
      </c>
      <c r="S80" s="19">
        <v>0</v>
      </c>
      <c r="T80" s="24">
        <v>5</v>
      </c>
      <c r="U80" s="23">
        <v>1.847841776907444E-3</v>
      </c>
      <c r="V80" s="22">
        <v>0</v>
      </c>
      <c r="W80" s="19">
        <v>0</v>
      </c>
      <c r="X80" s="19">
        <v>0</v>
      </c>
      <c r="Y80" s="33">
        <v>0</v>
      </c>
      <c r="Z80" s="21">
        <v>0</v>
      </c>
      <c r="AA80" s="22">
        <v>0</v>
      </c>
      <c r="AB80" s="19">
        <v>0</v>
      </c>
      <c r="AC80" s="19">
        <v>0</v>
      </c>
      <c r="AD80" s="33">
        <v>0</v>
      </c>
      <c r="AE80" s="21">
        <v>0</v>
      </c>
      <c r="AF80" s="22">
        <v>0</v>
      </c>
      <c r="AG80" s="19">
        <v>0</v>
      </c>
      <c r="AH80" s="19">
        <v>0</v>
      </c>
      <c r="AI80" s="33">
        <v>0</v>
      </c>
      <c r="AJ80" s="21">
        <v>0</v>
      </c>
      <c r="AK80" s="20">
        <v>0</v>
      </c>
      <c r="AL80" s="19">
        <v>0</v>
      </c>
      <c r="AM80" s="19">
        <v>0</v>
      </c>
      <c r="AN80" s="19">
        <v>0</v>
      </c>
      <c r="AO80" s="19">
        <v>0</v>
      </c>
      <c r="AP80" s="22">
        <v>0</v>
      </c>
      <c r="AQ80" s="19">
        <v>0</v>
      </c>
      <c r="AR80" s="19">
        <v>0</v>
      </c>
      <c r="AS80" s="33">
        <v>0</v>
      </c>
      <c r="AT80" s="21">
        <v>0</v>
      </c>
      <c r="AU80" s="20">
        <v>0</v>
      </c>
      <c r="AV80" s="19">
        <v>0</v>
      </c>
      <c r="AW80" s="19">
        <v>0</v>
      </c>
      <c r="AX80" s="19">
        <v>0</v>
      </c>
      <c r="AY80" s="19">
        <v>0</v>
      </c>
    </row>
    <row r="81" spans="6:51" x14ac:dyDescent="0.25">
      <c r="F81" s="10"/>
      <c r="G81" s="9"/>
      <c r="H81" s="8" t="s">
        <v>703</v>
      </c>
      <c r="I81" s="7"/>
      <c r="J81" s="22">
        <v>0</v>
      </c>
      <c r="K81" s="19">
        <v>0</v>
      </c>
      <c r="L81" s="19">
        <v>0</v>
      </c>
      <c r="M81" s="33">
        <v>0</v>
      </c>
      <c r="N81" s="21">
        <v>0</v>
      </c>
      <c r="O81" s="22">
        <v>1</v>
      </c>
      <c r="P81" s="19">
        <v>0</v>
      </c>
      <c r="Q81" s="19">
        <v>0</v>
      </c>
      <c r="R81" s="19">
        <v>0</v>
      </c>
      <c r="S81" s="19">
        <v>0</v>
      </c>
      <c r="T81" s="24">
        <v>1</v>
      </c>
      <c r="U81" s="23">
        <v>7.05718994140625E-5</v>
      </c>
      <c r="V81" s="22">
        <v>0</v>
      </c>
      <c r="W81" s="19">
        <v>0</v>
      </c>
      <c r="X81" s="19">
        <v>0</v>
      </c>
      <c r="Y81" s="33">
        <v>0</v>
      </c>
      <c r="Z81" s="21">
        <v>0</v>
      </c>
      <c r="AA81" s="22">
        <v>0</v>
      </c>
      <c r="AB81" s="19">
        <v>0</v>
      </c>
      <c r="AC81" s="19">
        <v>0</v>
      </c>
      <c r="AD81" s="33">
        <v>0</v>
      </c>
      <c r="AE81" s="21">
        <v>0</v>
      </c>
      <c r="AF81" s="22">
        <v>0</v>
      </c>
      <c r="AG81" s="19">
        <v>0</v>
      </c>
      <c r="AH81" s="19">
        <v>0</v>
      </c>
      <c r="AI81" s="33">
        <v>0</v>
      </c>
      <c r="AJ81" s="21">
        <v>0</v>
      </c>
      <c r="AK81" s="20">
        <v>0</v>
      </c>
      <c r="AL81" s="19">
        <v>0</v>
      </c>
      <c r="AM81" s="19">
        <v>0</v>
      </c>
      <c r="AN81" s="19">
        <v>0</v>
      </c>
      <c r="AO81" s="19">
        <v>0</v>
      </c>
      <c r="AP81" s="22">
        <v>0</v>
      </c>
      <c r="AQ81" s="19">
        <v>0</v>
      </c>
      <c r="AR81" s="19">
        <v>0</v>
      </c>
      <c r="AS81" s="33">
        <v>0</v>
      </c>
      <c r="AT81" s="21">
        <v>0</v>
      </c>
      <c r="AU81" s="20">
        <v>0</v>
      </c>
      <c r="AV81" s="19">
        <v>0</v>
      </c>
      <c r="AW81" s="19">
        <v>0</v>
      </c>
      <c r="AX81" s="19">
        <v>0</v>
      </c>
      <c r="AY81" s="19">
        <v>0</v>
      </c>
    </row>
    <row r="82" spans="6:51" x14ac:dyDescent="0.25">
      <c r="F82" s="10"/>
      <c r="G82" s="9"/>
      <c r="H82" s="8" t="s">
        <v>702</v>
      </c>
      <c r="I82" s="7"/>
      <c r="J82" s="22">
        <v>0</v>
      </c>
      <c r="K82" s="19">
        <v>0</v>
      </c>
      <c r="L82" s="19">
        <v>0</v>
      </c>
      <c r="M82" s="33">
        <v>0</v>
      </c>
      <c r="N82" s="21">
        <v>0</v>
      </c>
      <c r="O82" s="22">
        <v>1</v>
      </c>
      <c r="P82" s="19">
        <v>0</v>
      </c>
      <c r="Q82" s="19">
        <v>0</v>
      </c>
      <c r="R82" s="19">
        <v>0</v>
      </c>
      <c r="S82" s="19">
        <v>0</v>
      </c>
      <c r="T82" s="24">
        <v>1</v>
      </c>
      <c r="U82" s="23">
        <v>8.3951093256473541E-4</v>
      </c>
      <c r="V82" s="22">
        <v>0</v>
      </c>
      <c r="W82" s="19">
        <v>0</v>
      </c>
      <c r="X82" s="19">
        <v>0</v>
      </c>
      <c r="Y82" s="33">
        <v>0</v>
      </c>
      <c r="Z82" s="21">
        <v>0</v>
      </c>
      <c r="AA82" s="22">
        <v>0</v>
      </c>
      <c r="AB82" s="19">
        <v>0</v>
      </c>
      <c r="AC82" s="19">
        <v>0</v>
      </c>
      <c r="AD82" s="33">
        <v>0</v>
      </c>
      <c r="AE82" s="21">
        <v>0</v>
      </c>
      <c r="AF82" s="22">
        <v>0</v>
      </c>
      <c r="AG82" s="19">
        <v>0</v>
      </c>
      <c r="AH82" s="19">
        <v>0</v>
      </c>
      <c r="AI82" s="33">
        <v>0</v>
      </c>
      <c r="AJ82" s="21">
        <v>0</v>
      </c>
      <c r="AK82" s="20">
        <v>0</v>
      </c>
      <c r="AL82" s="19">
        <v>0</v>
      </c>
      <c r="AM82" s="19">
        <v>0</v>
      </c>
      <c r="AN82" s="19">
        <v>0</v>
      </c>
      <c r="AO82" s="19">
        <v>0</v>
      </c>
      <c r="AP82" s="22">
        <v>0</v>
      </c>
      <c r="AQ82" s="19">
        <v>0</v>
      </c>
      <c r="AR82" s="19">
        <v>0</v>
      </c>
      <c r="AS82" s="33">
        <v>0</v>
      </c>
      <c r="AT82" s="21">
        <v>0</v>
      </c>
      <c r="AU82" s="20">
        <v>0</v>
      </c>
      <c r="AV82" s="19">
        <v>0</v>
      </c>
      <c r="AW82" s="19">
        <v>0</v>
      </c>
      <c r="AX82" s="19">
        <v>0</v>
      </c>
      <c r="AY82" s="19">
        <v>0</v>
      </c>
    </row>
    <row r="83" spans="6:51" x14ac:dyDescent="0.25">
      <c r="F83" s="10"/>
      <c r="G83" s="9"/>
      <c r="H83" s="8" t="s">
        <v>293</v>
      </c>
      <c r="I83" s="7"/>
      <c r="J83" s="22">
        <v>0</v>
      </c>
      <c r="K83" s="19">
        <v>0</v>
      </c>
      <c r="L83" s="19">
        <v>0</v>
      </c>
      <c r="M83" s="33">
        <v>0</v>
      </c>
      <c r="N83" s="21">
        <v>0</v>
      </c>
      <c r="O83" s="22">
        <v>0</v>
      </c>
      <c r="P83" s="19">
        <v>0</v>
      </c>
      <c r="Q83" s="19">
        <v>0</v>
      </c>
      <c r="R83" s="19">
        <v>0</v>
      </c>
      <c r="S83" s="19">
        <v>0</v>
      </c>
      <c r="T83" s="24">
        <v>0</v>
      </c>
      <c r="U83" s="23">
        <v>0</v>
      </c>
      <c r="V83" s="22">
        <v>0</v>
      </c>
      <c r="W83" s="19">
        <v>0</v>
      </c>
      <c r="X83" s="19">
        <v>0</v>
      </c>
      <c r="Y83" s="33">
        <v>0</v>
      </c>
      <c r="Z83" s="21">
        <v>0</v>
      </c>
      <c r="AA83" s="22">
        <v>0</v>
      </c>
      <c r="AB83" s="19">
        <v>0</v>
      </c>
      <c r="AC83" s="19">
        <v>0</v>
      </c>
      <c r="AD83" s="33">
        <v>0</v>
      </c>
      <c r="AE83" s="21">
        <v>0</v>
      </c>
      <c r="AF83" s="22">
        <v>1</v>
      </c>
      <c r="AG83" s="19">
        <v>0</v>
      </c>
      <c r="AH83" s="19">
        <v>0</v>
      </c>
      <c r="AI83" s="33">
        <v>0</v>
      </c>
      <c r="AJ83" s="21">
        <v>0</v>
      </c>
      <c r="AK83" s="20">
        <v>0</v>
      </c>
      <c r="AL83" s="19">
        <v>0</v>
      </c>
      <c r="AM83" s="19">
        <v>0</v>
      </c>
      <c r="AN83" s="19">
        <v>0</v>
      </c>
      <c r="AO83" s="19">
        <v>0</v>
      </c>
      <c r="AP83" s="22">
        <v>0</v>
      </c>
      <c r="AQ83" s="19">
        <v>0</v>
      </c>
      <c r="AR83" s="19">
        <v>0</v>
      </c>
      <c r="AS83" s="33">
        <v>0</v>
      </c>
      <c r="AT83" s="21">
        <v>0</v>
      </c>
      <c r="AU83" s="20">
        <v>0</v>
      </c>
      <c r="AV83" s="19">
        <v>0</v>
      </c>
      <c r="AW83" s="19">
        <v>0</v>
      </c>
      <c r="AX83" s="19">
        <v>0</v>
      </c>
      <c r="AY83" s="19">
        <v>0</v>
      </c>
    </row>
    <row r="84" spans="6:51" x14ac:dyDescent="0.25">
      <c r="F84" s="10"/>
      <c r="G84" s="9"/>
      <c r="H84" s="8"/>
      <c r="I84" s="7" t="s">
        <v>220</v>
      </c>
      <c r="J84" s="22">
        <v>0</v>
      </c>
      <c r="K84" s="19">
        <v>0</v>
      </c>
      <c r="L84" s="19">
        <v>0</v>
      </c>
      <c r="M84" s="33">
        <v>0</v>
      </c>
      <c r="N84" s="21">
        <v>0</v>
      </c>
      <c r="O84" s="22">
        <v>2</v>
      </c>
      <c r="P84" s="19">
        <v>0</v>
      </c>
      <c r="Q84" s="19">
        <v>0</v>
      </c>
      <c r="R84" s="19">
        <v>0</v>
      </c>
      <c r="S84" s="19">
        <v>0</v>
      </c>
      <c r="T84" s="24">
        <v>2</v>
      </c>
      <c r="U84" s="23">
        <v>1.257067546248436E-3</v>
      </c>
      <c r="V84" s="22">
        <v>0</v>
      </c>
      <c r="W84" s="19">
        <v>0</v>
      </c>
      <c r="X84" s="19">
        <v>0</v>
      </c>
      <c r="Y84" s="33">
        <v>0</v>
      </c>
      <c r="Z84" s="21">
        <v>0</v>
      </c>
      <c r="AA84" s="22">
        <v>0</v>
      </c>
      <c r="AB84" s="19">
        <v>0</v>
      </c>
      <c r="AC84" s="19">
        <v>0</v>
      </c>
      <c r="AD84" s="33">
        <v>0</v>
      </c>
      <c r="AE84" s="21">
        <v>0</v>
      </c>
      <c r="AF84" s="22">
        <v>0</v>
      </c>
      <c r="AG84" s="19">
        <v>0</v>
      </c>
      <c r="AH84" s="19">
        <v>0</v>
      </c>
      <c r="AI84" s="33">
        <v>0</v>
      </c>
      <c r="AJ84" s="21">
        <v>0</v>
      </c>
      <c r="AK84" s="20">
        <v>0</v>
      </c>
      <c r="AL84" s="19">
        <v>0</v>
      </c>
      <c r="AM84" s="19">
        <v>0</v>
      </c>
      <c r="AN84" s="19">
        <v>0</v>
      </c>
      <c r="AO84" s="19">
        <v>0</v>
      </c>
      <c r="AP84" s="22">
        <v>0</v>
      </c>
      <c r="AQ84" s="19">
        <v>0</v>
      </c>
      <c r="AR84" s="19">
        <v>0</v>
      </c>
      <c r="AS84" s="33">
        <v>0</v>
      </c>
      <c r="AT84" s="21">
        <v>0</v>
      </c>
      <c r="AU84" s="20">
        <v>0</v>
      </c>
      <c r="AV84" s="19">
        <v>0</v>
      </c>
      <c r="AW84" s="19">
        <v>0</v>
      </c>
      <c r="AX84" s="19">
        <v>0</v>
      </c>
      <c r="AY84" s="19">
        <v>0</v>
      </c>
    </row>
    <row r="85" spans="6:51" x14ac:dyDescent="0.25">
      <c r="F85" s="10"/>
      <c r="G85" s="9"/>
      <c r="H85" s="8" t="s">
        <v>701</v>
      </c>
      <c r="I85" s="7"/>
      <c r="J85" s="22">
        <v>0</v>
      </c>
      <c r="K85" s="19">
        <v>0</v>
      </c>
      <c r="L85" s="19">
        <v>0</v>
      </c>
      <c r="M85" s="33">
        <v>0</v>
      </c>
      <c r="N85" s="21">
        <v>0</v>
      </c>
      <c r="O85" s="22">
        <v>1</v>
      </c>
      <c r="P85" s="19">
        <v>0</v>
      </c>
      <c r="Q85" s="19">
        <v>0</v>
      </c>
      <c r="R85" s="19">
        <v>0</v>
      </c>
      <c r="S85" s="19">
        <v>0</v>
      </c>
      <c r="T85" s="24">
        <v>1</v>
      </c>
      <c r="U85" s="23">
        <v>1.6656545922160151E-3</v>
      </c>
      <c r="V85" s="22">
        <v>0</v>
      </c>
      <c r="W85" s="19">
        <v>0</v>
      </c>
      <c r="X85" s="19">
        <v>0</v>
      </c>
      <c r="Y85" s="33">
        <v>0</v>
      </c>
      <c r="Z85" s="21">
        <v>0</v>
      </c>
      <c r="AA85" s="22">
        <v>0</v>
      </c>
      <c r="AB85" s="19">
        <v>0</v>
      </c>
      <c r="AC85" s="19">
        <v>0</v>
      </c>
      <c r="AD85" s="33">
        <v>0</v>
      </c>
      <c r="AE85" s="21">
        <v>0</v>
      </c>
      <c r="AF85" s="22">
        <v>0</v>
      </c>
      <c r="AG85" s="19">
        <v>0</v>
      </c>
      <c r="AH85" s="19">
        <v>0</v>
      </c>
      <c r="AI85" s="33">
        <v>0</v>
      </c>
      <c r="AJ85" s="21">
        <v>0</v>
      </c>
      <c r="AK85" s="20">
        <v>0</v>
      </c>
      <c r="AL85" s="19">
        <v>0</v>
      </c>
      <c r="AM85" s="19">
        <v>0</v>
      </c>
      <c r="AN85" s="19">
        <v>0</v>
      </c>
      <c r="AO85" s="19">
        <v>0</v>
      </c>
      <c r="AP85" s="22">
        <v>0</v>
      </c>
      <c r="AQ85" s="19">
        <v>0</v>
      </c>
      <c r="AR85" s="19">
        <v>0</v>
      </c>
      <c r="AS85" s="33">
        <v>0</v>
      </c>
      <c r="AT85" s="21">
        <v>0</v>
      </c>
      <c r="AU85" s="20">
        <v>0</v>
      </c>
      <c r="AV85" s="19">
        <v>0</v>
      </c>
      <c r="AW85" s="19">
        <v>0</v>
      </c>
      <c r="AX85" s="19">
        <v>0</v>
      </c>
      <c r="AY85" s="19">
        <v>0</v>
      </c>
    </row>
    <row r="86" spans="6:51" x14ac:dyDescent="0.25">
      <c r="F86" s="10"/>
      <c r="G86" s="9"/>
      <c r="H86" s="8" t="s">
        <v>700</v>
      </c>
      <c r="I86" s="7"/>
      <c r="J86" s="22">
        <v>0</v>
      </c>
      <c r="K86" s="19">
        <v>0</v>
      </c>
      <c r="L86" s="19">
        <v>0</v>
      </c>
      <c r="M86" s="33">
        <v>0</v>
      </c>
      <c r="N86" s="21">
        <v>0</v>
      </c>
      <c r="O86" s="22">
        <v>1</v>
      </c>
      <c r="P86" s="19">
        <v>0</v>
      </c>
      <c r="Q86" s="19">
        <v>0</v>
      </c>
      <c r="R86" s="19">
        <v>0</v>
      </c>
      <c r="S86" s="19">
        <v>0</v>
      </c>
      <c r="T86" s="24">
        <v>1</v>
      </c>
      <c r="U86" s="23">
        <v>1.922948285937309E-3</v>
      </c>
      <c r="V86" s="22">
        <v>0</v>
      </c>
      <c r="W86" s="19">
        <v>0</v>
      </c>
      <c r="X86" s="19">
        <v>0</v>
      </c>
      <c r="Y86" s="33">
        <v>0</v>
      </c>
      <c r="Z86" s="21">
        <v>0</v>
      </c>
      <c r="AA86" s="22">
        <v>0</v>
      </c>
      <c r="AB86" s="19">
        <v>0</v>
      </c>
      <c r="AC86" s="19">
        <v>0</v>
      </c>
      <c r="AD86" s="33">
        <v>0</v>
      </c>
      <c r="AE86" s="21">
        <v>0</v>
      </c>
      <c r="AF86" s="22">
        <v>5</v>
      </c>
      <c r="AG86" s="19">
        <v>0</v>
      </c>
      <c r="AH86" s="19">
        <v>0</v>
      </c>
      <c r="AI86" s="33">
        <v>0</v>
      </c>
      <c r="AJ86" s="21">
        <v>0</v>
      </c>
      <c r="AK86" s="20">
        <v>0</v>
      </c>
      <c r="AL86" s="19">
        <v>0</v>
      </c>
      <c r="AM86" s="19">
        <v>0</v>
      </c>
      <c r="AN86" s="19">
        <v>0</v>
      </c>
      <c r="AO86" s="19">
        <v>0</v>
      </c>
      <c r="AP86" s="22">
        <v>0</v>
      </c>
      <c r="AQ86" s="19">
        <v>0</v>
      </c>
      <c r="AR86" s="19">
        <v>0</v>
      </c>
      <c r="AS86" s="33">
        <v>0</v>
      </c>
      <c r="AT86" s="21">
        <v>0</v>
      </c>
      <c r="AU86" s="20">
        <v>0</v>
      </c>
      <c r="AV86" s="19">
        <v>0</v>
      </c>
      <c r="AW86" s="19">
        <v>0</v>
      </c>
      <c r="AX86" s="19">
        <v>0</v>
      </c>
      <c r="AY86" s="19">
        <v>0</v>
      </c>
    </row>
    <row r="87" spans="6:51" x14ac:dyDescent="0.25">
      <c r="F87" s="10"/>
      <c r="G87" s="9"/>
      <c r="H87" s="8"/>
      <c r="I87" s="7" t="s">
        <v>220</v>
      </c>
      <c r="J87" s="22">
        <v>0</v>
      </c>
      <c r="K87" s="19">
        <v>0</v>
      </c>
      <c r="L87" s="19">
        <v>0</v>
      </c>
      <c r="M87" s="33">
        <v>0</v>
      </c>
      <c r="N87" s="21">
        <v>0</v>
      </c>
      <c r="O87" s="22">
        <v>20</v>
      </c>
      <c r="P87" s="19">
        <v>0</v>
      </c>
      <c r="Q87" s="19">
        <v>0</v>
      </c>
      <c r="R87" s="19">
        <v>0</v>
      </c>
      <c r="S87" s="19">
        <v>0</v>
      </c>
      <c r="T87" s="24">
        <v>20</v>
      </c>
      <c r="U87" s="23">
        <v>1.8521376885473732E-2</v>
      </c>
      <c r="V87" s="22">
        <v>0</v>
      </c>
      <c r="W87" s="19">
        <v>0</v>
      </c>
      <c r="X87" s="19">
        <v>0</v>
      </c>
      <c r="Y87" s="33">
        <v>0</v>
      </c>
      <c r="Z87" s="21">
        <v>0</v>
      </c>
      <c r="AA87" s="22">
        <v>0</v>
      </c>
      <c r="AB87" s="19">
        <v>0</v>
      </c>
      <c r="AC87" s="19">
        <v>0</v>
      </c>
      <c r="AD87" s="33">
        <v>0</v>
      </c>
      <c r="AE87" s="21">
        <v>0</v>
      </c>
      <c r="AF87" s="22">
        <v>7</v>
      </c>
      <c r="AG87" s="19">
        <v>0</v>
      </c>
      <c r="AH87" s="19">
        <v>0</v>
      </c>
      <c r="AI87" s="33">
        <v>0</v>
      </c>
      <c r="AJ87" s="21">
        <v>0</v>
      </c>
      <c r="AK87" s="20">
        <v>0</v>
      </c>
      <c r="AL87" s="19">
        <v>0</v>
      </c>
      <c r="AM87" s="19">
        <v>0</v>
      </c>
      <c r="AN87" s="19">
        <v>0</v>
      </c>
      <c r="AO87" s="19">
        <v>0</v>
      </c>
      <c r="AP87" s="22">
        <v>0</v>
      </c>
      <c r="AQ87" s="19">
        <v>0</v>
      </c>
      <c r="AR87" s="19">
        <v>0</v>
      </c>
      <c r="AS87" s="33">
        <v>0</v>
      </c>
      <c r="AT87" s="21">
        <v>0</v>
      </c>
      <c r="AU87" s="20">
        <v>0</v>
      </c>
      <c r="AV87" s="19">
        <v>0</v>
      </c>
      <c r="AW87" s="19">
        <v>0</v>
      </c>
      <c r="AX87" s="19">
        <v>0</v>
      </c>
      <c r="AY87" s="19">
        <v>0</v>
      </c>
    </row>
    <row r="88" spans="6:51" x14ac:dyDescent="0.25">
      <c r="F88" s="10"/>
      <c r="G88" s="9"/>
      <c r="H88" s="8"/>
      <c r="I88" s="7" t="s">
        <v>699</v>
      </c>
      <c r="J88" s="22">
        <v>0</v>
      </c>
      <c r="K88" s="19">
        <v>0</v>
      </c>
      <c r="L88" s="19">
        <v>0</v>
      </c>
      <c r="M88" s="33">
        <v>0</v>
      </c>
      <c r="N88" s="21">
        <v>0</v>
      </c>
      <c r="O88" s="22">
        <v>1</v>
      </c>
      <c r="P88" s="19">
        <v>0</v>
      </c>
      <c r="Q88" s="19">
        <v>0</v>
      </c>
      <c r="R88" s="19">
        <v>0</v>
      </c>
      <c r="S88" s="19">
        <v>0</v>
      </c>
      <c r="T88" s="24">
        <v>1</v>
      </c>
      <c r="U88" s="23">
        <v>7.5460067018866539E-3</v>
      </c>
      <c r="V88" s="22">
        <v>0</v>
      </c>
      <c r="W88" s="19">
        <v>0</v>
      </c>
      <c r="X88" s="19">
        <v>0</v>
      </c>
      <c r="Y88" s="33">
        <v>0</v>
      </c>
      <c r="Z88" s="21">
        <v>0</v>
      </c>
      <c r="AA88" s="22">
        <v>0</v>
      </c>
      <c r="AB88" s="19">
        <v>0</v>
      </c>
      <c r="AC88" s="19">
        <v>0</v>
      </c>
      <c r="AD88" s="33">
        <v>0</v>
      </c>
      <c r="AE88" s="21">
        <v>0</v>
      </c>
      <c r="AF88" s="22">
        <v>0</v>
      </c>
      <c r="AG88" s="19">
        <v>0</v>
      </c>
      <c r="AH88" s="19">
        <v>0</v>
      </c>
      <c r="AI88" s="33">
        <v>0</v>
      </c>
      <c r="AJ88" s="21">
        <v>0</v>
      </c>
      <c r="AK88" s="20">
        <v>0</v>
      </c>
      <c r="AL88" s="19">
        <v>0</v>
      </c>
      <c r="AM88" s="19">
        <v>0</v>
      </c>
      <c r="AN88" s="19">
        <v>0</v>
      </c>
      <c r="AO88" s="19">
        <v>0</v>
      </c>
      <c r="AP88" s="22">
        <v>0</v>
      </c>
      <c r="AQ88" s="19">
        <v>0</v>
      </c>
      <c r="AR88" s="19">
        <v>0</v>
      </c>
      <c r="AS88" s="33">
        <v>0</v>
      </c>
      <c r="AT88" s="21">
        <v>0</v>
      </c>
      <c r="AU88" s="20">
        <v>0</v>
      </c>
      <c r="AV88" s="19">
        <v>0</v>
      </c>
      <c r="AW88" s="19">
        <v>0</v>
      </c>
      <c r="AX88" s="19">
        <v>0</v>
      </c>
      <c r="AY88" s="19">
        <v>0</v>
      </c>
    </row>
    <row r="89" spans="6:51" x14ac:dyDescent="0.25">
      <c r="F89" s="10"/>
      <c r="G89" s="9"/>
      <c r="H89" s="8"/>
      <c r="I89" s="7" t="s">
        <v>698</v>
      </c>
      <c r="J89" s="22">
        <v>0</v>
      </c>
      <c r="K89" s="19">
        <v>0</v>
      </c>
      <c r="L89" s="19">
        <v>0</v>
      </c>
      <c r="M89" s="33">
        <v>0</v>
      </c>
      <c r="N89" s="21">
        <v>0</v>
      </c>
      <c r="O89" s="22">
        <v>6</v>
      </c>
      <c r="P89" s="19">
        <v>0</v>
      </c>
      <c r="Q89" s="19">
        <v>0</v>
      </c>
      <c r="R89" s="19">
        <v>0</v>
      </c>
      <c r="S89" s="19">
        <v>0</v>
      </c>
      <c r="T89" s="24">
        <v>6</v>
      </c>
      <c r="U89" s="23">
        <v>1.065522897988558E-2</v>
      </c>
      <c r="V89" s="22">
        <v>0</v>
      </c>
      <c r="W89" s="19">
        <v>0</v>
      </c>
      <c r="X89" s="19">
        <v>0</v>
      </c>
      <c r="Y89" s="33">
        <v>0</v>
      </c>
      <c r="Z89" s="21">
        <v>0</v>
      </c>
      <c r="AA89" s="22">
        <v>0</v>
      </c>
      <c r="AB89" s="19">
        <v>0</v>
      </c>
      <c r="AC89" s="19">
        <v>0</v>
      </c>
      <c r="AD89" s="33">
        <v>0</v>
      </c>
      <c r="AE89" s="21">
        <v>0</v>
      </c>
      <c r="AF89" s="22">
        <v>0</v>
      </c>
      <c r="AG89" s="19">
        <v>0</v>
      </c>
      <c r="AH89" s="19">
        <v>0</v>
      </c>
      <c r="AI89" s="33">
        <v>0</v>
      </c>
      <c r="AJ89" s="21">
        <v>0</v>
      </c>
      <c r="AK89" s="20">
        <v>0</v>
      </c>
      <c r="AL89" s="19">
        <v>0</v>
      </c>
      <c r="AM89" s="19">
        <v>0</v>
      </c>
      <c r="AN89" s="19">
        <v>0</v>
      </c>
      <c r="AO89" s="19">
        <v>0</v>
      </c>
      <c r="AP89" s="22">
        <v>0</v>
      </c>
      <c r="AQ89" s="19">
        <v>0</v>
      </c>
      <c r="AR89" s="19">
        <v>0</v>
      </c>
      <c r="AS89" s="33">
        <v>0</v>
      </c>
      <c r="AT89" s="21">
        <v>0</v>
      </c>
      <c r="AU89" s="20">
        <v>0</v>
      </c>
      <c r="AV89" s="19">
        <v>0</v>
      </c>
      <c r="AW89" s="19">
        <v>0</v>
      </c>
      <c r="AX89" s="19">
        <v>0</v>
      </c>
      <c r="AY89" s="19">
        <v>0</v>
      </c>
    </row>
    <row r="90" spans="6:51" x14ac:dyDescent="0.25">
      <c r="F90" s="10"/>
      <c r="G90" s="9"/>
      <c r="H90" s="8"/>
      <c r="I90" s="7" t="s">
        <v>697</v>
      </c>
      <c r="J90" s="22">
        <v>0</v>
      </c>
      <c r="K90" s="19">
        <v>0</v>
      </c>
      <c r="L90" s="19">
        <v>0</v>
      </c>
      <c r="M90" s="33">
        <v>0</v>
      </c>
      <c r="N90" s="21">
        <v>0</v>
      </c>
      <c r="O90" s="22">
        <v>5</v>
      </c>
      <c r="P90" s="19">
        <v>0</v>
      </c>
      <c r="Q90" s="19">
        <v>0</v>
      </c>
      <c r="R90" s="19">
        <v>0</v>
      </c>
      <c r="S90" s="19">
        <v>0</v>
      </c>
      <c r="T90" s="24">
        <v>5</v>
      </c>
      <c r="U90" s="23">
        <v>4.6178968623280534E-3</v>
      </c>
      <c r="V90" s="22">
        <v>0</v>
      </c>
      <c r="W90" s="19">
        <v>0</v>
      </c>
      <c r="X90" s="19">
        <v>0</v>
      </c>
      <c r="Y90" s="33">
        <v>0</v>
      </c>
      <c r="Z90" s="21">
        <v>0</v>
      </c>
      <c r="AA90" s="22">
        <v>0</v>
      </c>
      <c r="AB90" s="19">
        <v>0</v>
      </c>
      <c r="AC90" s="19">
        <v>0</v>
      </c>
      <c r="AD90" s="33">
        <v>0</v>
      </c>
      <c r="AE90" s="21">
        <v>0</v>
      </c>
      <c r="AF90" s="22">
        <v>0</v>
      </c>
      <c r="AG90" s="19">
        <v>0</v>
      </c>
      <c r="AH90" s="19">
        <v>0</v>
      </c>
      <c r="AI90" s="33">
        <v>0</v>
      </c>
      <c r="AJ90" s="21">
        <v>0</v>
      </c>
      <c r="AK90" s="20">
        <v>0</v>
      </c>
      <c r="AL90" s="19">
        <v>0</v>
      </c>
      <c r="AM90" s="19">
        <v>0</v>
      </c>
      <c r="AN90" s="19">
        <v>0</v>
      </c>
      <c r="AO90" s="19">
        <v>0</v>
      </c>
      <c r="AP90" s="22">
        <v>0</v>
      </c>
      <c r="AQ90" s="19">
        <v>0</v>
      </c>
      <c r="AR90" s="19">
        <v>0</v>
      </c>
      <c r="AS90" s="33">
        <v>0</v>
      </c>
      <c r="AT90" s="21">
        <v>0</v>
      </c>
      <c r="AU90" s="20">
        <v>0</v>
      </c>
      <c r="AV90" s="19">
        <v>0</v>
      </c>
      <c r="AW90" s="19">
        <v>0</v>
      </c>
      <c r="AX90" s="19">
        <v>0</v>
      </c>
      <c r="AY90" s="19">
        <v>0</v>
      </c>
    </row>
    <row r="91" spans="6:51" x14ac:dyDescent="0.25">
      <c r="F91" s="10"/>
      <c r="G91" s="9"/>
      <c r="H91" s="8"/>
      <c r="I91" s="7" t="s">
        <v>219</v>
      </c>
      <c r="J91" s="22">
        <v>0</v>
      </c>
      <c r="K91" s="19">
        <v>0</v>
      </c>
      <c r="L91" s="19">
        <v>0</v>
      </c>
      <c r="M91" s="33">
        <v>0</v>
      </c>
      <c r="N91" s="21">
        <v>0</v>
      </c>
      <c r="O91" s="22">
        <v>9</v>
      </c>
      <c r="P91" s="19">
        <v>0</v>
      </c>
      <c r="Q91" s="19">
        <v>0</v>
      </c>
      <c r="R91" s="19">
        <v>0</v>
      </c>
      <c r="S91" s="19">
        <v>0</v>
      </c>
      <c r="T91" s="24">
        <v>10</v>
      </c>
      <c r="U91" s="23">
        <v>6.3494686037302017E-3</v>
      </c>
      <c r="V91" s="22">
        <v>0</v>
      </c>
      <c r="W91" s="19">
        <v>0</v>
      </c>
      <c r="X91" s="19">
        <v>0</v>
      </c>
      <c r="Y91" s="33">
        <v>0</v>
      </c>
      <c r="Z91" s="21">
        <v>0</v>
      </c>
      <c r="AA91" s="22">
        <v>0</v>
      </c>
      <c r="AB91" s="19">
        <v>0</v>
      </c>
      <c r="AC91" s="19">
        <v>0</v>
      </c>
      <c r="AD91" s="33">
        <v>0</v>
      </c>
      <c r="AE91" s="21">
        <v>0</v>
      </c>
      <c r="AF91" s="22">
        <v>6</v>
      </c>
      <c r="AG91" s="19">
        <v>0</v>
      </c>
      <c r="AH91" s="19">
        <v>0</v>
      </c>
      <c r="AI91" s="33">
        <v>0</v>
      </c>
      <c r="AJ91" s="21">
        <v>0</v>
      </c>
      <c r="AK91" s="20">
        <v>0</v>
      </c>
      <c r="AL91" s="19">
        <v>0</v>
      </c>
      <c r="AM91" s="19">
        <v>0</v>
      </c>
      <c r="AN91" s="19">
        <v>0</v>
      </c>
      <c r="AO91" s="19">
        <v>0</v>
      </c>
      <c r="AP91" s="22">
        <v>0</v>
      </c>
      <c r="AQ91" s="19">
        <v>0</v>
      </c>
      <c r="AR91" s="19">
        <v>0</v>
      </c>
      <c r="AS91" s="33">
        <v>0</v>
      </c>
      <c r="AT91" s="21">
        <v>0</v>
      </c>
      <c r="AU91" s="20">
        <v>0</v>
      </c>
      <c r="AV91" s="19">
        <v>0</v>
      </c>
      <c r="AW91" s="19">
        <v>0</v>
      </c>
      <c r="AX91" s="19">
        <v>0</v>
      </c>
      <c r="AY91" s="19">
        <v>0</v>
      </c>
    </row>
    <row r="92" spans="6:51" x14ac:dyDescent="0.25">
      <c r="F92" s="10"/>
      <c r="G92" s="9"/>
      <c r="H92" s="8" t="s">
        <v>696</v>
      </c>
      <c r="I92" s="7"/>
      <c r="J92" s="22">
        <v>0</v>
      </c>
      <c r="K92" s="19">
        <v>0</v>
      </c>
      <c r="L92" s="19">
        <v>0</v>
      </c>
      <c r="M92" s="33">
        <v>0</v>
      </c>
      <c r="N92" s="21">
        <v>0</v>
      </c>
      <c r="O92" s="22">
        <v>2</v>
      </c>
      <c r="P92" s="19">
        <v>0</v>
      </c>
      <c r="Q92" s="19">
        <v>0</v>
      </c>
      <c r="R92" s="19">
        <v>0</v>
      </c>
      <c r="S92" s="19">
        <v>0</v>
      </c>
      <c r="T92" s="24">
        <v>2</v>
      </c>
      <c r="U92" s="23">
        <v>1.01992953568697E-3</v>
      </c>
      <c r="V92" s="22">
        <v>0</v>
      </c>
      <c r="W92" s="19">
        <v>0</v>
      </c>
      <c r="X92" s="19">
        <v>0</v>
      </c>
      <c r="Y92" s="33">
        <v>0</v>
      </c>
      <c r="Z92" s="21">
        <v>0</v>
      </c>
      <c r="AA92" s="22">
        <v>0</v>
      </c>
      <c r="AB92" s="19">
        <v>0</v>
      </c>
      <c r="AC92" s="19">
        <v>0</v>
      </c>
      <c r="AD92" s="33">
        <v>0</v>
      </c>
      <c r="AE92" s="21">
        <v>0</v>
      </c>
      <c r="AF92" s="22">
        <v>10</v>
      </c>
      <c r="AG92" s="19">
        <v>0</v>
      </c>
      <c r="AH92" s="19">
        <v>0</v>
      </c>
      <c r="AI92" s="33">
        <v>0</v>
      </c>
      <c r="AJ92" s="21">
        <v>0</v>
      </c>
      <c r="AK92" s="20">
        <v>0</v>
      </c>
      <c r="AL92" s="19">
        <v>0</v>
      </c>
      <c r="AM92" s="19">
        <v>0</v>
      </c>
      <c r="AN92" s="19">
        <v>0</v>
      </c>
      <c r="AO92" s="19">
        <v>0</v>
      </c>
      <c r="AP92" s="22">
        <v>0</v>
      </c>
      <c r="AQ92" s="19">
        <v>0</v>
      </c>
      <c r="AR92" s="19">
        <v>0</v>
      </c>
      <c r="AS92" s="33">
        <v>0</v>
      </c>
      <c r="AT92" s="21">
        <v>0</v>
      </c>
      <c r="AU92" s="20">
        <v>0</v>
      </c>
      <c r="AV92" s="19">
        <v>0</v>
      </c>
      <c r="AW92" s="19">
        <v>0</v>
      </c>
      <c r="AX92" s="19">
        <v>0</v>
      </c>
      <c r="AY92" s="19">
        <v>0</v>
      </c>
    </row>
    <row r="93" spans="6:51" x14ac:dyDescent="0.25">
      <c r="F93" s="10"/>
      <c r="G93" s="9"/>
      <c r="H93" s="8"/>
      <c r="I93" s="7" t="s">
        <v>162</v>
      </c>
      <c r="J93" s="22">
        <v>0</v>
      </c>
      <c r="K93" s="19">
        <v>0</v>
      </c>
      <c r="L93" s="19">
        <v>0</v>
      </c>
      <c r="M93" s="33">
        <v>0</v>
      </c>
      <c r="N93" s="21">
        <v>0</v>
      </c>
      <c r="O93" s="22">
        <v>5</v>
      </c>
      <c r="P93" s="19">
        <v>0</v>
      </c>
      <c r="Q93" s="19">
        <v>0</v>
      </c>
      <c r="R93" s="19">
        <v>0</v>
      </c>
      <c r="S93" s="19">
        <v>0</v>
      </c>
      <c r="T93" s="24">
        <v>5</v>
      </c>
      <c r="U93" s="23">
        <v>6.3252821564674377E-4</v>
      </c>
      <c r="V93" s="22">
        <v>0</v>
      </c>
      <c r="W93" s="19">
        <v>0</v>
      </c>
      <c r="X93" s="19">
        <v>0</v>
      </c>
      <c r="Y93" s="33">
        <v>0</v>
      </c>
      <c r="Z93" s="21">
        <v>0</v>
      </c>
      <c r="AA93" s="22">
        <v>0</v>
      </c>
      <c r="AB93" s="19">
        <v>0</v>
      </c>
      <c r="AC93" s="19">
        <v>0</v>
      </c>
      <c r="AD93" s="33">
        <v>0</v>
      </c>
      <c r="AE93" s="21">
        <v>0</v>
      </c>
      <c r="AF93" s="22">
        <v>1</v>
      </c>
      <c r="AG93" s="19">
        <v>0</v>
      </c>
      <c r="AH93" s="19">
        <v>0</v>
      </c>
      <c r="AI93" s="33">
        <v>0</v>
      </c>
      <c r="AJ93" s="21">
        <v>0</v>
      </c>
      <c r="AK93" s="20">
        <v>0</v>
      </c>
      <c r="AL93" s="19">
        <v>0</v>
      </c>
      <c r="AM93" s="19">
        <v>0</v>
      </c>
      <c r="AN93" s="19">
        <v>0</v>
      </c>
      <c r="AO93" s="19">
        <v>0</v>
      </c>
      <c r="AP93" s="22">
        <v>0</v>
      </c>
      <c r="AQ93" s="19">
        <v>0</v>
      </c>
      <c r="AR93" s="19">
        <v>0</v>
      </c>
      <c r="AS93" s="33">
        <v>0</v>
      </c>
      <c r="AT93" s="21">
        <v>0</v>
      </c>
      <c r="AU93" s="20">
        <v>0</v>
      </c>
      <c r="AV93" s="19">
        <v>0</v>
      </c>
      <c r="AW93" s="19">
        <v>0</v>
      </c>
      <c r="AX93" s="19">
        <v>0</v>
      </c>
      <c r="AY93" s="19">
        <v>0</v>
      </c>
    </row>
    <row r="94" spans="6:51" x14ac:dyDescent="0.25">
      <c r="F94" s="10"/>
      <c r="G94" s="9"/>
      <c r="H94" s="8"/>
      <c r="I94" s="7" t="s">
        <v>234</v>
      </c>
      <c r="J94" s="22">
        <v>0</v>
      </c>
      <c r="K94" s="19">
        <v>0</v>
      </c>
      <c r="L94" s="19">
        <v>0</v>
      </c>
      <c r="M94" s="33">
        <v>0</v>
      </c>
      <c r="N94" s="21">
        <v>0</v>
      </c>
      <c r="O94" s="22">
        <v>85</v>
      </c>
      <c r="P94" s="19">
        <v>0</v>
      </c>
      <c r="Q94" s="19">
        <v>0</v>
      </c>
      <c r="R94" s="19">
        <v>0</v>
      </c>
      <c r="S94" s="19">
        <v>0</v>
      </c>
      <c r="T94" s="24">
        <v>85</v>
      </c>
      <c r="U94" s="23">
        <v>7.8601506538689137E-2</v>
      </c>
      <c r="V94" s="22">
        <v>0</v>
      </c>
      <c r="W94" s="19">
        <v>0</v>
      </c>
      <c r="X94" s="19">
        <v>0</v>
      </c>
      <c r="Y94" s="33">
        <v>0</v>
      </c>
      <c r="Z94" s="21">
        <v>0</v>
      </c>
      <c r="AA94" s="22">
        <v>0</v>
      </c>
      <c r="AB94" s="19">
        <v>0</v>
      </c>
      <c r="AC94" s="19">
        <v>0</v>
      </c>
      <c r="AD94" s="33">
        <v>0</v>
      </c>
      <c r="AE94" s="21">
        <v>0</v>
      </c>
      <c r="AF94" s="22">
        <v>28</v>
      </c>
      <c r="AG94" s="19">
        <v>0</v>
      </c>
      <c r="AH94" s="19">
        <v>0</v>
      </c>
      <c r="AI94" s="33">
        <v>0</v>
      </c>
      <c r="AJ94" s="21">
        <v>0</v>
      </c>
      <c r="AK94" s="20">
        <v>0</v>
      </c>
      <c r="AL94" s="19">
        <v>0</v>
      </c>
      <c r="AM94" s="19">
        <v>0</v>
      </c>
      <c r="AN94" s="19">
        <v>0</v>
      </c>
      <c r="AO94" s="19">
        <v>0</v>
      </c>
      <c r="AP94" s="22">
        <v>0</v>
      </c>
      <c r="AQ94" s="19">
        <v>0</v>
      </c>
      <c r="AR94" s="19">
        <v>0</v>
      </c>
      <c r="AS94" s="33">
        <v>0</v>
      </c>
      <c r="AT94" s="21">
        <v>0</v>
      </c>
      <c r="AU94" s="20">
        <v>0</v>
      </c>
      <c r="AV94" s="19">
        <v>0</v>
      </c>
      <c r="AW94" s="19">
        <v>0</v>
      </c>
      <c r="AX94" s="19">
        <v>0</v>
      </c>
      <c r="AY94" s="19">
        <v>0</v>
      </c>
    </row>
    <row r="95" spans="6:51" x14ac:dyDescent="0.25">
      <c r="F95" s="10"/>
      <c r="G95" s="9"/>
      <c r="H95" s="8"/>
      <c r="I95" s="7" t="s">
        <v>695</v>
      </c>
      <c r="J95" s="22">
        <v>0</v>
      </c>
      <c r="K95" s="19">
        <v>0</v>
      </c>
      <c r="L95" s="19">
        <v>0</v>
      </c>
      <c r="M95" s="33">
        <v>0</v>
      </c>
      <c r="N95" s="21">
        <v>0</v>
      </c>
      <c r="O95" s="22">
        <v>11</v>
      </c>
      <c r="P95" s="19">
        <v>0</v>
      </c>
      <c r="Q95" s="19">
        <v>0</v>
      </c>
      <c r="R95" s="19">
        <v>0</v>
      </c>
      <c r="S95" s="19">
        <v>0</v>
      </c>
      <c r="T95" s="24">
        <v>11</v>
      </c>
      <c r="U95" s="23">
        <v>3.0994415283203121E-3</v>
      </c>
      <c r="V95" s="22">
        <v>0</v>
      </c>
      <c r="W95" s="19">
        <v>0</v>
      </c>
      <c r="X95" s="19">
        <v>0</v>
      </c>
      <c r="Y95" s="33">
        <v>0</v>
      </c>
      <c r="Z95" s="21">
        <v>0</v>
      </c>
      <c r="AA95" s="22">
        <v>0</v>
      </c>
      <c r="AB95" s="19">
        <v>0</v>
      </c>
      <c r="AC95" s="19">
        <v>0</v>
      </c>
      <c r="AD95" s="33">
        <v>0</v>
      </c>
      <c r="AE95" s="21">
        <v>0</v>
      </c>
      <c r="AF95" s="22">
        <v>3</v>
      </c>
      <c r="AG95" s="19">
        <v>0</v>
      </c>
      <c r="AH95" s="19">
        <v>0</v>
      </c>
      <c r="AI95" s="33">
        <v>0</v>
      </c>
      <c r="AJ95" s="21">
        <v>0</v>
      </c>
      <c r="AK95" s="20">
        <v>0</v>
      </c>
      <c r="AL95" s="19">
        <v>0</v>
      </c>
      <c r="AM95" s="19">
        <v>0</v>
      </c>
      <c r="AN95" s="19">
        <v>0</v>
      </c>
      <c r="AO95" s="19">
        <v>0</v>
      </c>
      <c r="AP95" s="22">
        <v>0</v>
      </c>
      <c r="AQ95" s="19">
        <v>0</v>
      </c>
      <c r="AR95" s="19">
        <v>0</v>
      </c>
      <c r="AS95" s="33">
        <v>0</v>
      </c>
      <c r="AT95" s="21">
        <v>0</v>
      </c>
      <c r="AU95" s="20">
        <v>0</v>
      </c>
      <c r="AV95" s="19">
        <v>0</v>
      </c>
      <c r="AW95" s="19">
        <v>0</v>
      </c>
      <c r="AX95" s="19">
        <v>0</v>
      </c>
      <c r="AY95" s="19">
        <v>0</v>
      </c>
    </row>
    <row r="96" spans="6:51" x14ac:dyDescent="0.25">
      <c r="F96" s="10"/>
      <c r="G96" s="9"/>
      <c r="H96" s="8"/>
      <c r="I96" s="7" t="s">
        <v>104</v>
      </c>
      <c r="J96" s="22">
        <v>0</v>
      </c>
      <c r="K96" s="19">
        <v>0</v>
      </c>
      <c r="L96" s="19">
        <v>0</v>
      </c>
      <c r="M96" s="33">
        <v>0</v>
      </c>
      <c r="N96" s="21">
        <v>0</v>
      </c>
      <c r="O96" s="22">
        <v>409</v>
      </c>
      <c r="P96" s="19">
        <v>0</v>
      </c>
      <c r="Q96" s="19">
        <v>0</v>
      </c>
      <c r="R96" s="19">
        <v>0</v>
      </c>
      <c r="S96" s="19">
        <v>0</v>
      </c>
      <c r="T96" s="24">
        <v>527</v>
      </c>
      <c r="U96" s="23">
        <v>0.21505762916058299</v>
      </c>
      <c r="V96" s="22">
        <v>0</v>
      </c>
      <c r="W96" s="19">
        <v>0</v>
      </c>
      <c r="X96" s="19">
        <v>0</v>
      </c>
      <c r="Y96" s="33">
        <v>0</v>
      </c>
      <c r="Z96" s="21">
        <v>0</v>
      </c>
      <c r="AA96" s="22">
        <v>0</v>
      </c>
      <c r="AB96" s="19">
        <v>0</v>
      </c>
      <c r="AC96" s="19">
        <v>0</v>
      </c>
      <c r="AD96" s="33">
        <v>0</v>
      </c>
      <c r="AE96" s="21">
        <v>0</v>
      </c>
      <c r="AF96" s="22">
        <v>65</v>
      </c>
      <c r="AG96" s="19">
        <v>0</v>
      </c>
      <c r="AH96" s="19">
        <v>0</v>
      </c>
      <c r="AI96" s="33">
        <v>0</v>
      </c>
      <c r="AJ96" s="21">
        <v>0</v>
      </c>
      <c r="AK96" s="20">
        <v>0</v>
      </c>
      <c r="AL96" s="19">
        <v>0</v>
      </c>
      <c r="AM96" s="19">
        <v>0</v>
      </c>
      <c r="AN96" s="19">
        <v>0</v>
      </c>
      <c r="AO96" s="19">
        <v>0</v>
      </c>
      <c r="AP96" s="22">
        <v>0</v>
      </c>
      <c r="AQ96" s="19">
        <v>0</v>
      </c>
      <c r="AR96" s="19">
        <v>0</v>
      </c>
      <c r="AS96" s="33">
        <v>0</v>
      </c>
      <c r="AT96" s="21">
        <v>0</v>
      </c>
      <c r="AU96" s="20">
        <v>0</v>
      </c>
      <c r="AV96" s="19">
        <v>0</v>
      </c>
      <c r="AW96" s="19">
        <v>0</v>
      </c>
      <c r="AX96" s="19">
        <v>0</v>
      </c>
      <c r="AY96" s="19">
        <v>0</v>
      </c>
    </row>
    <row r="97" spans="6:51" x14ac:dyDescent="0.25">
      <c r="F97" s="10"/>
      <c r="G97" s="9"/>
      <c r="H97" s="8"/>
      <c r="I97" s="7" t="s">
        <v>694</v>
      </c>
      <c r="J97" s="22">
        <v>0</v>
      </c>
      <c r="K97" s="19">
        <v>0</v>
      </c>
      <c r="L97" s="19">
        <v>0</v>
      </c>
      <c r="M97" s="33">
        <v>0</v>
      </c>
      <c r="N97" s="21">
        <v>0</v>
      </c>
      <c r="O97" s="22">
        <v>10</v>
      </c>
      <c r="P97" s="19">
        <v>0</v>
      </c>
      <c r="Q97" s="19">
        <v>0</v>
      </c>
      <c r="R97" s="19">
        <v>0</v>
      </c>
      <c r="S97" s="19">
        <v>0</v>
      </c>
      <c r="T97" s="24">
        <v>10</v>
      </c>
      <c r="U97" s="23">
        <v>9.4737159088253975E-3</v>
      </c>
      <c r="V97" s="22">
        <v>0</v>
      </c>
      <c r="W97" s="19">
        <v>0</v>
      </c>
      <c r="X97" s="19">
        <v>0</v>
      </c>
      <c r="Y97" s="33">
        <v>0</v>
      </c>
      <c r="Z97" s="21">
        <v>0</v>
      </c>
      <c r="AA97" s="22">
        <v>0</v>
      </c>
      <c r="AB97" s="19">
        <v>0</v>
      </c>
      <c r="AC97" s="19">
        <v>0</v>
      </c>
      <c r="AD97" s="33">
        <v>0</v>
      </c>
      <c r="AE97" s="21">
        <v>0</v>
      </c>
      <c r="AF97" s="22">
        <v>3</v>
      </c>
      <c r="AG97" s="19">
        <v>0</v>
      </c>
      <c r="AH97" s="19">
        <v>0</v>
      </c>
      <c r="AI97" s="33">
        <v>0</v>
      </c>
      <c r="AJ97" s="21">
        <v>0</v>
      </c>
      <c r="AK97" s="20">
        <v>0</v>
      </c>
      <c r="AL97" s="19">
        <v>0</v>
      </c>
      <c r="AM97" s="19">
        <v>0</v>
      </c>
      <c r="AN97" s="19">
        <v>0</v>
      </c>
      <c r="AO97" s="19">
        <v>0</v>
      </c>
      <c r="AP97" s="22">
        <v>0</v>
      </c>
      <c r="AQ97" s="19">
        <v>0</v>
      </c>
      <c r="AR97" s="19">
        <v>0</v>
      </c>
      <c r="AS97" s="33">
        <v>0</v>
      </c>
      <c r="AT97" s="21">
        <v>0</v>
      </c>
      <c r="AU97" s="20">
        <v>0</v>
      </c>
      <c r="AV97" s="19">
        <v>0</v>
      </c>
      <c r="AW97" s="19">
        <v>0</v>
      </c>
      <c r="AX97" s="19">
        <v>0</v>
      </c>
      <c r="AY97" s="19">
        <v>0</v>
      </c>
    </row>
    <row r="98" spans="6:51" x14ac:dyDescent="0.25">
      <c r="F98" s="10"/>
      <c r="G98" s="9"/>
      <c r="H98" s="8"/>
      <c r="I98" s="7" t="s">
        <v>693</v>
      </c>
      <c r="J98" s="22">
        <v>0</v>
      </c>
      <c r="K98" s="19">
        <v>0</v>
      </c>
      <c r="L98" s="19">
        <v>0</v>
      </c>
      <c r="M98" s="33">
        <v>0</v>
      </c>
      <c r="N98" s="21">
        <v>0</v>
      </c>
      <c r="O98" s="22">
        <v>7</v>
      </c>
      <c r="P98" s="19">
        <v>0</v>
      </c>
      <c r="Q98" s="19">
        <v>0</v>
      </c>
      <c r="R98" s="19">
        <v>0</v>
      </c>
      <c r="S98" s="19">
        <v>0</v>
      </c>
      <c r="T98" s="24">
        <v>7</v>
      </c>
      <c r="U98" s="23">
        <v>6.570783443748951E-3</v>
      </c>
      <c r="V98" s="22">
        <v>0</v>
      </c>
      <c r="W98" s="19">
        <v>0</v>
      </c>
      <c r="X98" s="19">
        <v>0</v>
      </c>
      <c r="Y98" s="33">
        <v>0</v>
      </c>
      <c r="Z98" s="21">
        <v>0</v>
      </c>
      <c r="AA98" s="22">
        <v>0</v>
      </c>
      <c r="AB98" s="19">
        <v>0</v>
      </c>
      <c r="AC98" s="19">
        <v>0</v>
      </c>
      <c r="AD98" s="33">
        <v>0</v>
      </c>
      <c r="AE98" s="21">
        <v>0</v>
      </c>
      <c r="AF98" s="22">
        <v>0</v>
      </c>
      <c r="AG98" s="19">
        <v>0</v>
      </c>
      <c r="AH98" s="19">
        <v>0</v>
      </c>
      <c r="AI98" s="33">
        <v>0</v>
      </c>
      <c r="AJ98" s="21">
        <v>0</v>
      </c>
      <c r="AK98" s="20">
        <v>0</v>
      </c>
      <c r="AL98" s="19">
        <v>0</v>
      </c>
      <c r="AM98" s="19">
        <v>0</v>
      </c>
      <c r="AN98" s="19">
        <v>0</v>
      </c>
      <c r="AO98" s="19">
        <v>0</v>
      </c>
      <c r="AP98" s="22">
        <v>0</v>
      </c>
      <c r="AQ98" s="19">
        <v>0</v>
      </c>
      <c r="AR98" s="19">
        <v>0</v>
      </c>
      <c r="AS98" s="33">
        <v>0</v>
      </c>
      <c r="AT98" s="21">
        <v>0</v>
      </c>
      <c r="AU98" s="20">
        <v>0</v>
      </c>
      <c r="AV98" s="19">
        <v>0</v>
      </c>
      <c r="AW98" s="19">
        <v>0</v>
      </c>
      <c r="AX98" s="19">
        <v>0</v>
      </c>
      <c r="AY98" s="19">
        <v>0</v>
      </c>
    </row>
    <row r="99" spans="6:51" x14ac:dyDescent="0.25">
      <c r="F99" s="10"/>
      <c r="G99" s="9"/>
      <c r="H99" s="8"/>
      <c r="I99" s="7" t="s">
        <v>692</v>
      </c>
      <c r="J99" s="22">
        <v>0</v>
      </c>
      <c r="K99" s="19">
        <v>0</v>
      </c>
      <c r="L99" s="19">
        <v>0</v>
      </c>
      <c r="M99" s="33">
        <v>0</v>
      </c>
      <c r="N99" s="21">
        <v>0</v>
      </c>
      <c r="O99" s="22">
        <v>1</v>
      </c>
      <c r="P99" s="19">
        <v>0</v>
      </c>
      <c r="Q99" s="19">
        <v>0</v>
      </c>
      <c r="R99" s="19">
        <v>0</v>
      </c>
      <c r="S99" s="19">
        <v>0</v>
      </c>
      <c r="T99" s="24">
        <v>1</v>
      </c>
      <c r="U99" s="23">
        <v>6.866455078125E-5</v>
      </c>
      <c r="V99" s="22">
        <v>0</v>
      </c>
      <c r="W99" s="19">
        <v>0</v>
      </c>
      <c r="X99" s="19">
        <v>0</v>
      </c>
      <c r="Y99" s="33">
        <v>0</v>
      </c>
      <c r="Z99" s="21">
        <v>0</v>
      </c>
      <c r="AA99" s="22">
        <v>0</v>
      </c>
      <c r="AB99" s="19">
        <v>0</v>
      </c>
      <c r="AC99" s="19">
        <v>0</v>
      </c>
      <c r="AD99" s="33">
        <v>0</v>
      </c>
      <c r="AE99" s="21">
        <v>0</v>
      </c>
      <c r="AF99" s="22">
        <v>0</v>
      </c>
      <c r="AG99" s="19">
        <v>0</v>
      </c>
      <c r="AH99" s="19">
        <v>0</v>
      </c>
      <c r="AI99" s="33">
        <v>0</v>
      </c>
      <c r="AJ99" s="21">
        <v>0</v>
      </c>
      <c r="AK99" s="20">
        <v>0</v>
      </c>
      <c r="AL99" s="19">
        <v>0</v>
      </c>
      <c r="AM99" s="19">
        <v>0</v>
      </c>
      <c r="AN99" s="19">
        <v>0</v>
      </c>
      <c r="AO99" s="19">
        <v>0</v>
      </c>
      <c r="AP99" s="22">
        <v>0</v>
      </c>
      <c r="AQ99" s="19">
        <v>0</v>
      </c>
      <c r="AR99" s="19">
        <v>0</v>
      </c>
      <c r="AS99" s="33">
        <v>0</v>
      </c>
      <c r="AT99" s="21">
        <v>0</v>
      </c>
      <c r="AU99" s="20">
        <v>0</v>
      </c>
      <c r="AV99" s="19">
        <v>0</v>
      </c>
      <c r="AW99" s="19">
        <v>0</v>
      </c>
      <c r="AX99" s="19">
        <v>0</v>
      </c>
      <c r="AY99" s="19">
        <v>0</v>
      </c>
    </row>
    <row r="100" spans="6:51" x14ac:dyDescent="0.25">
      <c r="F100" s="10"/>
      <c r="G100" s="9"/>
      <c r="H100" s="8"/>
      <c r="I100" s="7" t="s">
        <v>691</v>
      </c>
      <c r="J100" s="22">
        <v>0</v>
      </c>
      <c r="K100" s="19">
        <v>0</v>
      </c>
      <c r="L100" s="19">
        <v>0</v>
      </c>
      <c r="M100" s="33">
        <v>0</v>
      </c>
      <c r="N100" s="21">
        <v>0</v>
      </c>
      <c r="O100" s="22">
        <v>291</v>
      </c>
      <c r="P100" s="19">
        <v>0</v>
      </c>
      <c r="Q100" s="19">
        <v>0</v>
      </c>
      <c r="R100" s="19">
        <v>0</v>
      </c>
      <c r="S100" s="19">
        <v>0</v>
      </c>
      <c r="T100" s="24">
        <v>357</v>
      </c>
      <c r="U100" s="23">
        <v>0.1162440311163664</v>
      </c>
      <c r="V100" s="22">
        <v>0</v>
      </c>
      <c r="W100" s="19">
        <v>0</v>
      </c>
      <c r="X100" s="19">
        <v>0</v>
      </c>
      <c r="Y100" s="33">
        <v>0</v>
      </c>
      <c r="Z100" s="21">
        <v>0</v>
      </c>
      <c r="AA100" s="22">
        <v>0</v>
      </c>
      <c r="AB100" s="19">
        <v>0</v>
      </c>
      <c r="AC100" s="19">
        <v>0</v>
      </c>
      <c r="AD100" s="33">
        <v>0</v>
      </c>
      <c r="AE100" s="21">
        <v>0</v>
      </c>
      <c r="AF100" s="22">
        <v>99</v>
      </c>
      <c r="AG100" s="19">
        <v>0</v>
      </c>
      <c r="AH100" s="19">
        <v>0</v>
      </c>
      <c r="AI100" s="33">
        <v>0</v>
      </c>
      <c r="AJ100" s="21">
        <v>0</v>
      </c>
      <c r="AK100" s="20">
        <v>0</v>
      </c>
      <c r="AL100" s="19">
        <v>0</v>
      </c>
      <c r="AM100" s="19">
        <v>0</v>
      </c>
      <c r="AN100" s="19">
        <v>0</v>
      </c>
      <c r="AO100" s="19">
        <v>0</v>
      </c>
      <c r="AP100" s="22">
        <v>0</v>
      </c>
      <c r="AQ100" s="19">
        <v>0</v>
      </c>
      <c r="AR100" s="19">
        <v>0</v>
      </c>
      <c r="AS100" s="33">
        <v>0</v>
      </c>
      <c r="AT100" s="21">
        <v>0</v>
      </c>
      <c r="AU100" s="20">
        <v>0</v>
      </c>
      <c r="AV100" s="19">
        <v>0</v>
      </c>
      <c r="AW100" s="19">
        <v>0</v>
      </c>
      <c r="AX100" s="19">
        <v>0</v>
      </c>
      <c r="AY100" s="19">
        <v>0</v>
      </c>
    </row>
    <row r="101" spans="6:51" x14ac:dyDescent="0.25">
      <c r="F101" s="10"/>
      <c r="G101" s="9"/>
      <c r="H101" s="8"/>
      <c r="I101" s="7" t="s">
        <v>690</v>
      </c>
      <c r="J101" s="22">
        <v>0</v>
      </c>
      <c r="K101" s="19">
        <v>0</v>
      </c>
      <c r="L101" s="19">
        <v>0</v>
      </c>
      <c r="M101" s="33">
        <v>0</v>
      </c>
      <c r="N101" s="21">
        <v>0</v>
      </c>
      <c r="O101" s="22">
        <v>2</v>
      </c>
      <c r="P101" s="19">
        <v>0</v>
      </c>
      <c r="Q101" s="19">
        <v>0</v>
      </c>
      <c r="R101" s="19">
        <v>0</v>
      </c>
      <c r="S101" s="19">
        <v>0</v>
      </c>
      <c r="T101" s="24">
        <v>2</v>
      </c>
      <c r="U101" s="23">
        <v>1.506805419921875E-4</v>
      </c>
      <c r="V101" s="22">
        <v>0</v>
      </c>
      <c r="W101" s="19">
        <v>0</v>
      </c>
      <c r="X101" s="19">
        <v>0</v>
      </c>
      <c r="Y101" s="33">
        <v>0</v>
      </c>
      <c r="Z101" s="21">
        <v>0</v>
      </c>
      <c r="AA101" s="22">
        <v>0</v>
      </c>
      <c r="AB101" s="19">
        <v>0</v>
      </c>
      <c r="AC101" s="19">
        <v>0</v>
      </c>
      <c r="AD101" s="33">
        <v>0</v>
      </c>
      <c r="AE101" s="21">
        <v>0</v>
      </c>
      <c r="AF101" s="22">
        <v>0</v>
      </c>
      <c r="AG101" s="19">
        <v>0</v>
      </c>
      <c r="AH101" s="19">
        <v>0</v>
      </c>
      <c r="AI101" s="33">
        <v>0</v>
      </c>
      <c r="AJ101" s="21">
        <v>0</v>
      </c>
      <c r="AK101" s="20">
        <v>0</v>
      </c>
      <c r="AL101" s="19">
        <v>0</v>
      </c>
      <c r="AM101" s="19">
        <v>0</v>
      </c>
      <c r="AN101" s="19">
        <v>0</v>
      </c>
      <c r="AO101" s="19">
        <v>0</v>
      </c>
      <c r="AP101" s="22">
        <v>0</v>
      </c>
      <c r="AQ101" s="19">
        <v>0</v>
      </c>
      <c r="AR101" s="19">
        <v>0</v>
      </c>
      <c r="AS101" s="33">
        <v>0</v>
      </c>
      <c r="AT101" s="21">
        <v>0</v>
      </c>
      <c r="AU101" s="20">
        <v>0</v>
      </c>
      <c r="AV101" s="19">
        <v>0</v>
      </c>
      <c r="AW101" s="19">
        <v>0</v>
      </c>
      <c r="AX101" s="19">
        <v>0</v>
      </c>
      <c r="AY101" s="19">
        <v>0</v>
      </c>
    </row>
    <row r="102" spans="6:51" x14ac:dyDescent="0.25">
      <c r="F102" s="10"/>
      <c r="G102" s="9"/>
      <c r="H102" s="8"/>
      <c r="I102" s="7" t="s">
        <v>689</v>
      </c>
      <c r="J102" s="22">
        <v>0</v>
      </c>
      <c r="K102" s="19">
        <v>0</v>
      </c>
      <c r="L102" s="19">
        <v>0</v>
      </c>
      <c r="M102" s="33">
        <v>0</v>
      </c>
      <c r="N102" s="21">
        <v>0</v>
      </c>
      <c r="O102" s="22">
        <v>1</v>
      </c>
      <c r="P102" s="19">
        <v>0</v>
      </c>
      <c r="Q102" s="19">
        <v>0</v>
      </c>
      <c r="R102" s="19">
        <v>0</v>
      </c>
      <c r="S102" s="19">
        <v>0</v>
      </c>
      <c r="T102" s="24">
        <v>1</v>
      </c>
      <c r="U102" s="23">
        <v>1.8439255654811859E-5</v>
      </c>
      <c r="V102" s="22">
        <v>0</v>
      </c>
      <c r="W102" s="19">
        <v>0</v>
      </c>
      <c r="X102" s="19">
        <v>0</v>
      </c>
      <c r="Y102" s="33">
        <v>0</v>
      </c>
      <c r="Z102" s="21">
        <v>0</v>
      </c>
      <c r="AA102" s="22">
        <v>0</v>
      </c>
      <c r="AB102" s="19">
        <v>0</v>
      </c>
      <c r="AC102" s="19">
        <v>0</v>
      </c>
      <c r="AD102" s="33">
        <v>0</v>
      </c>
      <c r="AE102" s="21">
        <v>0</v>
      </c>
      <c r="AF102" s="22">
        <v>0</v>
      </c>
      <c r="AG102" s="19">
        <v>0</v>
      </c>
      <c r="AH102" s="19">
        <v>0</v>
      </c>
      <c r="AI102" s="33">
        <v>0</v>
      </c>
      <c r="AJ102" s="21">
        <v>0</v>
      </c>
      <c r="AK102" s="20">
        <v>0</v>
      </c>
      <c r="AL102" s="19">
        <v>0</v>
      </c>
      <c r="AM102" s="19">
        <v>0</v>
      </c>
      <c r="AN102" s="19">
        <v>0</v>
      </c>
      <c r="AO102" s="19">
        <v>0</v>
      </c>
      <c r="AP102" s="22">
        <v>0</v>
      </c>
      <c r="AQ102" s="19">
        <v>0</v>
      </c>
      <c r="AR102" s="19">
        <v>0</v>
      </c>
      <c r="AS102" s="33">
        <v>0</v>
      </c>
      <c r="AT102" s="21">
        <v>0</v>
      </c>
      <c r="AU102" s="20">
        <v>0</v>
      </c>
      <c r="AV102" s="19">
        <v>0</v>
      </c>
      <c r="AW102" s="19">
        <v>0</v>
      </c>
      <c r="AX102" s="19">
        <v>0</v>
      </c>
      <c r="AY102" s="19">
        <v>0</v>
      </c>
    </row>
    <row r="103" spans="6:51" x14ac:dyDescent="0.25">
      <c r="F103" s="10"/>
      <c r="G103" s="9"/>
      <c r="H103" s="8" t="s">
        <v>688</v>
      </c>
      <c r="I103" s="7"/>
      <c r="J103" s="22">
        <v>0</v>
      </c>
      <c r="K103" s="19">
        <v>0</v>
      </c>
      <c r="L103" s="19">
        <v>0</v>
      </c>
      <c r="M103" s="33">
        <v>0</v>
      </c>
      <c r="N103" s="21">
        <v>0</v>
      </c>
      <c r="O103" s="22">
        <v>0</v>
      </c>
      <c r="P103" s="19">
        <v>0</v>
      </c>
      <c r="Q103" s="19">
        <v>0</v>
      </c>
      <c r="R103" s="19">
        <v>0</v>
      </c>
      <c r="S103" s="19">
        <v>0</v>
      </c>
      <c r="T103" s="24">
        <v>0</v>
      </c>
      <c r="U103" s="23">
        <v>0</v>
      </c>
      <c r="V103" s="22">
        <v>0</v>
      </c>
      <c r="W103" s="19">
        <v>0</v>
      </c>
      <c r="X103" s="19">
        <v>0</v>
      </c>
      <c r="Y103" s="33">
        <v>0</v>
      </c>
      <c r="Z103" s="21">
        <v>0</v>
      </c>
      <c r="AA103" s="22">
        <v>0</v>
      </c>
      <c r="AB103" s="19">
        <v>0</v>
      </c>
      <c r="AC103" s="19">
        <v>0</v>
      </c>
      <c r="AD103" s="33">
        <v>0</v>
      </c>
      <c r="AE103" s="21">
        <v>0</v>
      </c>
      <c r="AF103" s="22">
        <v>19</v>
      </c>
      <c r="AG103" s="19">
        <v>0</v>
      </c>
      <c r="AH103" s="19">
        <v>0</v>
      </c>
      <c r="AI103" s="33">
        <v>0</v>
      </c>
      <c r="AJ103" s="21">
        <v>0</v>
      </c>
      <c r="AK103" s="20">
        <v>0</v>
      </c>
      <c r="AL103" s="19">
        <v>0</v>
      </c>
      <c r="AM103" s="19">
        <v>0</v>
      </c>
      <c r="AN103" s="19">
        <v>0</v>
      </c>
      <c r="AO103" s="19">
        <v>0</v>
      </c>
      <c r="AP103" s="22">
        <v>0</v>
      </c>
      <c r="AQ103" s="19">
        <v>0</v>
      </c>
      <c r="AR103" s="19">
        <v>0</v>
      </c>
      <c r="AS103" s="33">
        <v>0</v>
      </c>
      <c r="AT103" s="21">
        <v>0</v>
      </c>
      <c r="AU103" s="20">
        <v>0</v>
      </c>
      <c r="AV103" s="19">
        <v>0</v>
      </c>
      <c r="AW103" s="19">
        <v>0</v>
      </c>
      <c r="AX103" s="19">
        <v>0</v>
      </c>
      <c r="AY103" s="19">
        <v>0</v>
      </c>
    </row>
    <row r="104" spans="6:51" x14ac:dyDescent="0.25">
      <c r="F104" s="10"/>
      <c r="G104" s="9"/>
      <c r="H104" s="8"/>
      <c r="I104" s="7" t="s">
        <v>75</v>
      </c>
      <c r="J104" s="22">
        <v>0</v>
      </c>
      <c r="K104" s="19">
        <v>0</v>
      </c>
      <c r="L104" s="19">
        <v>0</v>
      </c>
      <c r="M104" s="33">
        <v>0</v>
      </c>
      <c r="N104" s="21">
        <v>0</v>
      </c>
      <c r="O104" s="22">
        <v>1</v>
      </c>
      <c r="P104" s="19">
        <v>0</v>
      </c>
      <c r="Q104" s="19">
        <v>0</v>
      </c>
      <c r="R104" s="19">
        <v>0</v>
      </c>
      <c r="S104" s="19">
        <v>0</v>
      </c>
      <c r="T104" s="24">
        <v>1</v>
      </c>
      <c r="U104" s="23">
        <v>2.9275340959429741E-2</v>
      </c>
      <c r="V104" s="22">
        <v>0</v>
      </c>
      <c r="W104" s="19">
        <v>0</v>
      </c>
      <c r="X104" s="19">
        <v>0</v>
      </c>
      <c r="Y104" s="33">
        <v>0</v>
      </c>
      <c r="Z104" s="21">
        <v>0</v>
      </c>
      <c r="AA104" s="22">
        <v>0</v>
      </c>
      <c r="AB104" s="19">
        <v>0</v>
      </c>
      <c r="AC104" s="19">
        <v>0</v>
      </c>
      <c r="AD104" s="33">
        <v>0</v>
      </c>
      <c r="AE104" s="21">
        <v>0</v>
      </c>
      <c r="AF104" s="22">
        <v>0</v>
      </c>
      <c r="AG104" s="19">
        <v>0</v>
      </c>
      <c r="AH104" s="19">
        <v>0</v>
      </c>
      <c r="AI104" s="33">
        <v>0</v>
      </c>
      <c r="AJ104" s="21">
        <v>0</v>
      </c>
      <c r="AK104" s="20">
        <v>0</v>
      </c>
      <c r="AL104" s="19">
        <v>0</v>
      </c>
      <c r="AM104" s="19">
        <v>0</v>
      </c>
      <c r="AN104" s="19">
        <v>0</v>
      </c>
      <c r="AO104" s="19">
        <v>0</v>
      </c>
      <c r="AP104" s="22">
        <v>0</v>
      </c>
      <c r="AQ104" s="19">
        <v>0</v>
      </c>
      <c r="AR104" s="19">
        <v>0</v>
      </c>
      <c r="AS104" s="33">
        <v>0</v>
      </c>
      <c r="AT104" s="21">
        <v>0</v>
      </c>
      <c r="AU104" s="20">
        <v>0</v>
      </c>
      <c r="AV104" s="19">
        <v>0</v>
      </c>
      <c r="AW104" s="19">
        <v>0</v>
      </c>
      <c r="AX104" s="19">
        <v>0</v>
      </c>
      <c r="AY104" s="19">
        <v>0</v>
      </c>
    </row>
    <row r="105" spans="6:51" x14ac:dyDescent="0.25">
      <c r="F105" s="10"/>
      <c r="G105" s="9"/>
      <c r="H105" s="8"/>
      <c r="I105" s="7" t="s">
        <v>687</v>
      </c>
      <c r="J105" s="22">
        <v>0</v>
      </c>
      <c r="K105" s="19">
        <v>0</v>
      </c>
      <c r="L105" s="19">
        <v>0</v>
      </c>
      <c r="M105" s="33">
        <v>0</v>
      </c>
      <c r="N105" s="21">
        <v>0</v>
      </c>
      <c r="O105" s="22">
        <v>1</v>
      </c>
      <c r="P105" s="19">
        <v>0</v>
      </c>
      <c r="Q105" s="19">
        <v>0</v>
      </c>
      <c r="R105" s="19">
        <v>0</v>
      </c>
      <c r="S105" s="19">
        <v>0</v>
      </c>
      <c r="T105" s="24">
        <v>1</v>
      </c>
      <c r="U105" s="23">
        <v>1.292228698730469E-4</v>
      </c>
      <c r="V105" s="22">
        <v>0</v>
      </c>
      <c r="W105" s="19">
        <v>0</v>
      </c>
      <c r="X105" s="19">
        <v>0</v>
      </c>
      <c r="Y105" s="33">
        <v>0</v>
      </c>
      <c r="Z105" s="21">
        <v>0</v>
      </c>
      <c r="AA105" s="22">
        <v>0</v>
      </c>
      <c r="AB105" s="19">
        <v>0</v>
      </c>
      <c r="AC105" s="19">
        <v>0</v>
      </c>
      <c r="AD105" s="33">
        <v>0</v>
      </c>
      <c r="AE105" s="21">
        <v>0</v>
      </c>
      <c r="AF105" s="22">
        <v>2</v>
      </c>
      <c r="AG105" s="19">
        <v>0</v>
      </c>
      <c r="AH105" s="19">
        <v>0</v>
      </c>
      <c r="AI105" s="33">
        <v>0</v>
      </c>
      <c r="AJ105" s="21">
        <v>0</v>
      </c>
      <c r="AK105" s="20">
        <v>0</v>
      </c>
      <c r="AL105" s="19">
        <v>0</v>
      </c>
      <c r="AM105" s="19">
        <v>0</v>
      </c>
      <c r="AN105" s="19">
        <v>0</v>
      </c>
      <c r="AO105" s="19">
        <v>0</v>
      </c>
      <c r="AP105" s="22">
        <v>0</v>
      </c>
      <c r="AQ105" s="19">
        <v>0</v>
      </c>
      <c r="AR105" s="19">
        <v>0</v>
      </c>
      <c r="AS105" s="33">
        <v>0</v>
      </c>
      <c r="AT105" s="21">
        <v>0</v>
      </c>
      <c r="AU105" s="20">
        <v>0</v>
      </c>
      <c r="AV105" s="19">
        <v>0</v>
      </c>
      <c r="AW105" s="19">
        <v>0</v>
      </c>
      <c r="AX105" s="19">
        <v>0</v>
      </c>
      <c r="AY105" s="19">
        <v>0</v>
      </c>
    </row>
    <row r="106" spans="6:51" x14ac:dyDescent="0.25">
      <c r="F106" s="10"/>
      <c r="G106" s="9"/>
      <c r="H106" s="8"/>
      <c r="I106" s="7" t="s">
        <v>686</v>
      </c>
      <c r="J106" s="22">
        <v>0</v>
      </c>
      <c r="K106" s="19">
        <v>0</v>
      </c>
      <c r="L106" s="19">
        <v>0</v>
      </c>
      <c r="M106" s="33">
        <v>0</v>
      </c>
      <c r="N106" s="21">
        <v>0</v>
      </c>
      <c r="O106" s="22">
        <v>1</v>
      </c>
      <c r="P106" s="19">
        <v>0</v>
      </c>
      <c r="Q106" s="19">
        <v>0</v>
      </c>
      <c r="R106" s="19">
        <v>0</v>
      </c>
      <c r="S106" s="19">
        <v>0</v>
      </c>
      <c r="T106" s="24">
        <v>1</v>
      </c>
      <c r="U106" s="23">
        <v>4.7064386308193207E-5</v>
      </c>
      <c r="V106" s="22">
        <v>0</v>
      </c>
      <c r="W106" s="19">
        <v>0</v>
      </c>
      <c r="X106" s="19">
        <v>0</v>
      </c>
      <c r="Y106" s="33">
        <v>0</v>
      </c>
      <c r="Z106" s="21">
        <v>0</v>
      </c>
      <c r="AA106" s="22">
        <v>0</v>
      </c>
      <c r="AB106" s="19">
        <v>0</v>
      </c>
      <c r="AC106" s="19">
        <v>0</v>
      </c>
      <c r="AD106" s="33">
        <v>0</v>
      </c>
      <c r="AE106" s="21">
        <v>0</v>
      </c>
      <c r="AF106" s="22">
        <v>3</v>
      </c>
      <c r="AG106" s="19">
        <v>0</v>
      </c>
      <c r="AH106" s="19">
        <v>0</v>
      </c>
      <c r="AI106" s="33">
        <v>0</v>
      </c>
      <c r="AJ106" s="21">
        <v>0</v>
      </c>
      <c r="AK106" s="20">
        <v>0</v>
      </c>
      <c r="AL106" s="19">
        <v>0</v>
      </c>
      <c r="AM106" s="19">
        <v>0</v>
      </c>
      <c r="AN106" s="19">
        <v>0</v>
      </c>
      <c r="AO106" s="19">
        <v>0</v>
      </c>
      <c r="AP106" s="22">
        <v>0</v>
      </c>
      <c r="AQ106" s="19">
        <v>0</v>
      </c>
      <c r="AR106" s="19">
        <v>0</v>
      </c>
      <c r="AS106" s="33">
        <v>0</v>
      </c>
      <c r="AT106" s="21">
        <v>0</v>
      </c>
      <c r="AU106" s="20">
        <v>0</v>
      </c>
      <c r="AV106" s="19">
        <v>0</v>
      </c>
      <c r="AW106" s="19">
        <v>0</v>
      </c>
      <c r="AX106" s="19">
        <v>0</v>
      </c>
      <c r="AY106" s="19">
        <v>0</v>
      </c>
    </row>
    <row r="107" spans="6:51" x14ac:dyDescent="0.25">
      <c r="F107" s="10"/>
      <c r="G107" s="9"/>
      <c r="H107" s="8"/>
      <c r="I107" s="7" t="s">
        <v>685</v>
      </c>
      <c r="J107" s="22">
        <v>0</v>
      </c>
      <c r="K107" s="19">
        <v>0</v>
      </c>
      <c r="L107" s="19">
        <v>0</v>
      </c>
      <c r="M107" s="33">
        <v>0</v>
      </c>
      <c r="N107" s="21">
        <v>0</v>
      </c>
      <c r="O107" s="22">
        <v>8</v>
      </c>
      <c r="P107" s="19">
        <v>0</v>
      </c>
      <c r="Q107" s="19">
        <v>0</v>
      </c>
      <c r="R107" s="19">
        <v>0</v>
      </c>
      <c r="S107" s="19">
        <v>0</v>
      </c>
      <c r="T107" s="24">
        <v>9</v>
      </c>
      <c r="U107" s="23">
        <v>5.2769826725125313E-3</v>
      </c>
      <c r="V107" s="22">
        <v>0</v>
      </c>
      <c r="W107" s="19">
        <v>0</v>
      </c>
      <c r="X107" s="19">
        <v>0</v>
      </c>
      <c r="Y107" s="33">
        <v>0</v>
      </c>
      <c r="Z107" s="21">
        <v>0</v>
      </c>
      <c r="AA107" s="22">
        <v>0</v>
      </c>
      <c r="AB107" s="19">
        <v>0</v>
      </c>
      <c r="AC107" s="19">
        <v>0</v>
      </c>
      <c r="AD107" s="33">
        <v>0</v>
      </c>
      <c r="AE107" s="21">
        <v>0</v>
      </c>
      <c r="AF107" s="22">
        <v>2</v>
      </c>
      <c r="AG107" s="19">
        <v>0</v>
      </c>
      <c r="AH107" s="19">
        <v>0</v>
      </c>
      <c r="AI107" s="33">
        <v>0</v>
      </c>
      <c r="AJ107" s="21">
        <v>0</v>
      </c>
      <c r="AK107" s="20">
        <v>0</v>
      </c>
      <c r="AL107" s="19">
        <v>0</v>
      </c>
      <c r="AM107" s="19">
        <v>0</v>
      </c>
      <c r="AN107" s="19">
        <v>0</v>
      </c>
      <c r="AO107" s="19">
        <v>0</v>
      </c>
      <c r="AP107" s="22">
        <v>0</v>
      </c>
      <c r="AQ107" s="19">
        <v>0</v>
      </c>
      <c r="AR107" s="19">
        <v>0</v>
      </c>
      <c r="AS107" s="33">
        <v>0</v>
      </c>
      <c r="AT107" s="21">
        <v>0</v>
      </c>
      <c r="AU107" s="20">
        <v>0</v>
      </c>
      <c r="AV107" s="19">
        <v>0</v>
      </c>
      <c r="AW107" s="19">
        <v>0</v>
      </c>
      <c r="AX107" s="19">
        <v>0</v>
      </c>
      <c r="AY107" s="19">
        <v>0</v>
      </c>
    </row>
    <row r="108" spans="6:51" x14ac:dyDescent="0.25">
      <c r="F108" s="10"/>
      <c r="G108" s="9"/>
      <c r="H108" s="8"/>
      <c r="I108" s="7" t="s">
        <v>684</v>
      </c>
      <c r="J108" s="22">
        <v>0</v>
      </c>
      <c r="K108" s="19">
        <v>0</v>
      </c>
      <c r="L108" s="19">
        <v>0</v>
      </c>
      <c r="M108" s="33">
        <v>0</v>
      </c>
      <c r="N108" s="21">
        <v>0</v>
      </c>
      <c r="O108" s="22">
        <v>29</v>
      </c>
      <c r="P108" s="19">
        <v>0</v>
      </c>
      <c r="Q108" s="19">
        <v>0</v>
      </c>
      <c r="R108" s="19">
        <v>0</v>
      </c>
      <c r="S108" s="19">
        <v>0</v>
      </c>
      <c r="T108" s="24">
        <v>29</v>
      </c>
      <c r="U108" s="23">
        <v>2.7097143232822422E-2</v>
      </c>
      <c r="V108" s="22">
        <v>0</v>
      </c>
      <c r="W108" s="19">
        <v>0</v>
      </c>
      <c r="X108" s="19">
        <v>0</v>
      </c>
      <c r="Y108" s="33">
        <v>0</v>
      </c>
      <c r="Z108" s="21">
        <v>0</v>
      </c>
      <c r="AA108" s="22">
        <v>0</v>
      </c>
      <c r="AB108" s="19">
        <v>0</v>
      </c>
      <c r="AC108" s="19">
        <v>0</v>
      </c>
      <c r="AD108" s="33">
        <v>0</v>
      </c>
      <c r="AE108" s="21">
        <v>0</v>
      </c>
      <c r="AF108" s="22">
        <v>4</v>
      </c>
      <c r="AG108" s="19">
        <v>0</v>
      </c>
      <c r="AH108" s="19">
        <v>0</v>
      </c>
      <c r="AI108" s="33">
        <v>0</v>
      </c>
      <c r="AJ108" s="21">
        <v>0</v>
      </c>
      <c r="AK108" s="20">
        <v>0</v>
      </c>
      <c r="AL108" s="19">
        <v>0</v>
      </c>
      <c r="AM108" s="19">
        <v>0</v>
      </c>
      <c r="AN108" s="19">
        <v>0</v>
      </c>
      <c r="AO108" s="19">
        <v>0</v>
      </c>
      <c r="AP108" s="22">
        <v>0</v>
      </c>
      <c r="AQ108" s="19">
        <v>0</v>
      </c>
      <c r="AR108" s="19">
        <v>0</v>
      </c>
      <c r="AS108" s="33">
        <v>0</v>
      </c>
      <c r="AT108" s="21">
        <v>0</v>
      </c>
      <c r="AU108" s="20">
        <v>0</v>
      </c>
      <c r="AV108" s="19">
        <v>0</v>
      </c>
      <c r="AW108" s="19">
        <v>0</v>
      </c>
      <c r="AX108" s="19">
        <v>0</v>
      </c>
      <c r="AY108" s="19">
        <v>0</v>
      </c>
    </row>
    <row r="109" spans="6:51" x14ac:dyDescent="0.25">
      <c r="F109" s="10"/>
      <c r="G109" s="9"/>
      <c r="H109" s="8"/>
      <c r="I109" s="7" t="s">
        <v>199</v>
      </c>
      <c r="J109" s="22">
        <v>0</v>
      </c>
      <c r="K109" s="19">
        <v>0</v>
      </c>
      <c r="L109" s="19">
        <v>0</v>
      </c>
      <c r="M109" s="33">
        <v>0</v>
      </c>
      <c r="N109" s="21">
        <v>0</v>
      </c>
      <c r="O109" s="22">
        <v>0</v>
      </c>
      <c r="P109" s="19">
        <v>0</v>
      </c>
      <c r="Q109" s="19">
        <v>0</v>
      </c>
      <c r="R109" s="19">
        <v>0</v>
      </c>
      <c r="S109" s="19">
        <v>0</v>
      </c>
      <c r="T109" s="24">
        <v>0</v>
      </c>
      <c r="U109" s="23">
        <v>0</v>
      </c>
      <c r="V109" s="22">
        <v>0</v>
      </c>
      <c r="W109" s="19">
        <v>0</v>
      </c>
      <c r="X109" s="19">
        <v>0</v>
      </c>
      <c r="Y109" s="33">
        <v>0</v>
      </c>
      <c r="Z109" s="21">
        <v>0</v>
      </c>
      <c r="AA109" s="22">
        <v>0</v>
      </c>
      <c r="AB109" s="19">
        <v>0</v>
      </c>
      <c r="AC109" s="19">
        <v>0</v>
      </c>
      <c r="AD109" s="33">
        <v>0</v>
      </c>
      <c r="AE109" s="21">
        <v>0</v>
      </c>
      <c r="AF109" s="22">
        <v>0</v>
      </c>
      <c r="AG109" s="19">
        <v>0</v>
      </c>
      <c r="AH109" s="19">
        <v>0</v>
      </c>
      <c r="AI109" s="33">
        <v>0</v>
      </c>
      <c r="AJ109" s="21">
        <v>0</v>
      </c>
      <c r="AK109" s="20">
        <v>0</v>
      </c>
      <c r="AL109" s="19">
        <v>0</v>
      </c>
      <c r="AM109" s="19">
        <v>0</v>
      </c>
      <c r="AN109" s="19">
        <v>0</v>
      </c>
      <c r="AO109" s="19">
        <v>0</v>
      </c>
      <c r="AP109" s="22">
        <v>0</v>
      </c>
      <c r="AQ109" s="19">
        <v>0</v>
      </c>
      <c r="AR109" s="19">
        <v>0</v>
      </c>
      <c r="AS109" s="33">
        <v>0</v>
      </c>
      <c r="AT109" s="21">
        <v>0</v>
      </c>
      <c r="AU109" s="20">
        <v>0</v>
      </c>
      <c r="AV109" s="19">
        <v>0</v>
      </c>
      <c r="AW109" s="19">
        <v>0</v>
      </c>
      <c r="AX109" s="19">
        <v>0</v>
      </c>
      <c r="AY109" s="19">
        <v>0</v>
      </c>
    </row>
    <row r="110" spans="6:51" x14ac:dyDescent="0.25">
      <c r="F110" s="10"/>
      <c r="G110" s="9"/>
      <c r="H110" s="8"/>
      <c r="I110" s="7" t="s">
        <v>683</v>
      </c>
      <c r="J110" s="22">
        <v>0</v>
      </c>
      <c r="K110" s="19">
        <v>0</v>
      </c>
      <c r="L110" s="19">
        <v>0</v>
      </c>
      <c r="M110" s="33">
        <v>0</v>
      </c>
      <c r="N110" s="21">
        <v>0</v>
      </c>
      <c r="O110" s="22">
        <v>54</v>
      </c>
      <c r="P110" s="19">
        <v>0</v>
      </c>
      <c r="Q110" s="19">
        <v>0</v>
      </c>
      <c r="R110" s="19">
        <v>0</v>
      </c>
      <c r="S110" s="19">
        <v>0</v>
      </c>
      <c r="T110" s="24">
        <v>54</v>
      </c>
      <c r="U110" s="23">
        <v>5.3173413500189781E-2</v>
      </c>
      <c r="V110" s="22">
        <v>0</v>
      </c>
      <c r="W110" s="19">
        <v>0</v>
      </c>
      <c r="X110" s="19">
        <v>0</v>
      </c>
      <c r="Y110" s="33">
        <v>0</v>
      </c>
      <c r="Z110" s="21">
        <v>0</v>
      </c>
      <c r="AA110" s="22">
        <v>0</v>
      </c>
      <c r="AB110" s="19">
        <v>0</v>
      </c>
      <c r="AC110" s="19">
        <v>0</v>
      </c>
      <c r="AD110" s="33">
        <v>0</v>
      </c>
      <c r="AE110" s="21">
        <v>0</v>
      </c>
      <c r="AF110" s="22">
        <v>1</v>
      </c>
      <c r="AG110" s="19">
        <v>0</v>
      </c>
      <c r="AH110" s="19">
        <v>0</v>
      </c>
      <c r="AI110" s="33">
        <v>0</v>
      </c>
      <c r="AJ110" s="21">
        <v>0</v>
      </c>
      <c r="AK110" s="20">
        <v>0</v>
      </c>
      <c r="AL110" s="19">
        <v>0</v>
      </c>
      <c r="AM110" s="19">
        <v>0</v>
      </c>
      <c r="AN110" s="19">
        <v>0</v>
      </c>
      <c r="AO110" s="19">
        <v>0</v>
      </c>
      <c r="AP110" s="22">
        <v>0</v>
      </c>
      <c r="AQ110" s="19">
        <v>0</v>
      </c>
      <c r="AR110" s="19">
        <v>0</v>
      </c>
      <c r="AS110" s="33">
        <v>0</v>
      </c>
      <c r="AT110" s="21">
        <v>0</v>
      </c>
      <c r="AU110" s="20">
        <v>0</v>
      </c>
      <c r="AV110" s="19">
        <v>0</v>
      </c>
      <c r="AW110" s="19">
        <v>0</v>
      </c>
      <c r="AX110" s="19">
        <v>0</v>
      </c>
      <c r="AY110" s="19">
        <v>0</v>
      </c>
    </row>
    <row r="111" spans="6:51" x14ac:dyDescent="0.25">
      <c r="F111" s="10"/>
      <c r="G111" s="9"/>
      <c r="H111" s="8"/>
      <c r="I111" s="7" t="s">
        <v>682</v>
      </c>
      <c r="J111" s="22">
        <v>0</v>
      </c>
      <c r="K111" s="19">
        <v>0</v>
      </c>
      <c r="L111" s="19">
        <v>0</v>
      </c>
      <c r="M111" s="33">
        <v>0</v>
      </c>
      <c r="N111" s="21">
        <v>0</v>
      </c>
      <c r="O111" s="22">
        <v>91</v>
      </c>
      <c r="P111" s="19">
        <v>0</v>
      </c>
      <c r="Q111" s="19">
        <v>0</v>
      </c>
      <c r="R111" s="19">
        <v>0</v>
      </c>
      <c r="S111" s="19">
        <v>0</v>
      </c>
      <c r="T111" s="24">
        <v>94</v>
      </c>
      <c r="U111" s="23">
        <v>0.25761495158076292</v>
      </c>
      <c r="V111" s="22">
        <v>0</v>
      </c>
      <c r="W111" s="19">
        <v>0</v>
      </c>
      <c r="X111" s="19">
        <v>0</v>
      </c>
      <c r="Y111" s="33">
        <v>0</v>
      </c>
      <c r="Z111" s="21">
        <v>0</v>
      </c>
      <c r="AA111" s="22">
        <v>0</v>
      </c>
      <c r="AB111" s="19">
        <v>0</v>
      </c>
      <c r="AC111" s="19">
        <v>0</v>
      </c>
      <c r="AD111" s="33">
        <v>0</v>
      </c>
      <c r="AE111" s="21">
        <v>0</v>
      </c>
      <c r="AF111" s="22">
        <v>32</v>
      </c>
      <c r="AG111" s="19">
        <v>0</v>
      </c>
      <c r="AH111" s="19">
        <v>0</v>
      </c>
      <c r="AI111" s="33">
        <v>0</v>
      </c>
      <c r="AJ111" s="21">
        <v>0</v>
      </c>
      <c r="AK111" s="20">
        <v>0</v>
      </c>
      <c r="AL111" s="19">
        <v>0</v>
      </c>
      <c r="AM111" s="19">
        <v>0</v>
      </c>
      <c r="AN111" s="19">
        <v>0</v>
      </c>
      <c r="AO111" s="19">
        <v>0</v>
      </c>
      <c r="AP111" s="22">
        <v>0</v>
      </c>
      <c r="AQ111" s="19">
        <v>0</v>
      </c>
      <c r="AR111" s="19">
        <v>0</v>
      </c>
      <c r="AS111" s="33">
        <v>0</v>
      </c>
      <c r="AT111" s="21">
        <v>0</v>
      </c>
      <c r="AU111" s="20">
        <v>0</v>
      </c>
      <c r="AV111" s="19">
        <v>0</v>
      </c>
      <c r="AW111" s="19">
        <v>0</v>
      </c>
      <c r="AX111" s="19">
        <v>0</v>
      </c>
      <c r="AY111" s="19">
        <v>0</v>
      </c>
    </row>
    <row r="112" spans="6:51" x14ac:dyDescent="0.25">
      <c r="F112" s="10"/>
      <c r="G112" s="9"/>
      <c r="H112" s="8"/>
      <c r="I112" s="7" t="s">
        <v>681</v>
      </c>
      <c r="J112" s="22">
        <v>0</v>
      </c>
      <c r="K112" s="19">
        <v>0</v>
      </c>
      <c r="L112" s="19">
        <v>0</v>
      </c>
      <c r="M112" s="33">
        <v>0</v>
      </c>
      <c r="N112" s="21">
        <v>0</v>
      </c>
      <c r="O112" s="22">
        <v>1</v>
      </c>
      <c r="P112" s="19">
        <v>0</v>
      </c>
      <c r="Q112" s="19">
        <v>0</v>
      </c>
      <c r="R112" s="19">
        <v>0</v>
      </c>
      <c r="S112" s="19">
        <v>0</v>
      </c>
      <c r="T112" s="24">
        <v>1</v>
      </c>
      <c r="U112" s="23">
        <v>9.1730151325464249E-4</v>
      </c>
      <c r="V112" s="22">
        <v>0</v>
      </c>
      <c r="W112" s="19">
        <v>0</v>
      </c>
      <c r="X112" s="19">
        <v>0</v>
      </c>
      <c r="Y112" s="33">
        <v>0</v>
      </c>
      <c r="Z112" s="21">
        <v>0</v>
      </c>
      <c r="AA112" s="22">
        <v>0</v>
      </c>
      <c r="AB112" s="19">
        <v>0</v>
      </c>
      <c r="AC112" s="19">
        <v>0</v>
      </c>
      <c r="AD112" s="33">
        <v>0</v>
      </c>
      <c r="AE112" s="21">
        <v>0</v>
      </c>
      <c r="AF112" s="22">
        <v>1</v>
      </c>
      <c r="AG112" s="19">
        <v>0</v>
      </c>
      <c r="AH112" s="19">
        <v>0</v>
      </c>
      <c r="AI112" s="33">
        <v>0</v>
      </c>
      <c r="AJ112" s="21">
        <v>0</v>
      </c>
      <c r="AK112" s="20">
        <v>0</v>
      </c>
      <c r="AL112" s="19">
        <v>0</v>
      </c>
      <c r="AM112" s="19">
        <v>0</v>
      </c>
      <c r="AN112" s="19">
        <v>0</v>
      </c>
      <c r="AO112" s="19">
        <v>0</v>
      </c>
      <c r="AP112" s="22">
        <v>0</v>
      </c>
      <c r="AQ112" s="19">
        <v>0</v>
      </c>
      <c r="AR112" s="19">
        <v>0</v>
      </c>
      <c r="AS112" s="33">
        <v>0</v>
      </c>
      <c r="AT112" s="21">
        <v>0</v>
      </c>
      <c r="AU112" s="20">
        <v>0</v>
      </c>
      <c r="AV112" s="19">
        <v>0</v>
      </c>
      <c r="AW112" s="19">
        <v>0</v>
      </c>
      <c r="AX112" s="19">
        <v>0</v>
      </c>
      <c r="AY112" s="19">
        <v>0</v>
      </c>
    </row>
    <row r="113" spans="6:51" x14ac:dyDescent="0.25">
      <c r="F113" s="10"/>
      <c r="G113" s="9"/>
      <c r="H113" s="8"/>
      <c r="I113" s="7" t="s">
        <v>680</v>
      </c>
      <c r="J113" s="22">
        <v>0</v>
      </c>
      <c r="K113" s="19">
        <v>0</v>
      </c>
      <c r="L113" s="19">
        <v>0</v>
      </c>
      <c r="M113" s="33">
        <v>0</v>
      </c>
      <c r="N113" s="21">
        <v>0</v>
      </c>
      <c r="O113" s="22">
        <v>1</v>
      </c>
      <c r="P113" s="19">
        <v>0</v>
      </c>
      <c r="Q113" s="19">
        <v>0</v>
      </c>
      <c r="R113" s="19">
        <v>0</v>
      </c>
      <c r="S113" s="19">
        <v>0</v>
      </c>
      <c r="T113" s="24">
        <v>1</v>
      </c>
      <c r="U113" s="23">
        <v>1.64031982421875E-4</v>
      </c>
      <c r="V113" s="22">
        <v>0</v>
      </c>
      <c r="W113" s="19">
        <v>0</v>
      </c>
      <c r="X113" s="19">
        <v>0</v>
      </c>
      <c r="Y113" s="33">
        <v>0</v>
      </c>
      <c r="Z113" s="21">
        <v>0</v>
      </c>
      <c r="AA113" s="22">
        <v>0</v>
      </c>
      <c r="AB113" s="19">
        <v>0</v>
      </c>
      <c r="AC113" s="19">
        <v>0</v>
      </c>
      <c r="AD113" s="33">
        <v>0</v>
      </c>
      <c r="AE113" s="21">
        <v>0</v>
      </c>
      <c r="AF113" s="22">
        <v>0</v>
      </c>
      <c r="AG113" s="19">
        <v>0</v>
      </c>
      <c r="AH113" s="19">
        <v>0</v>
      </c>
      <c r="AI113" s="33">
        <v>0</v>
      </c>
      <c r="AJ113" s="21">
        <v>0</v>
      </c>
      <c r="AK113" s="20">
        <v>0</v>
      </c>
      <c r="AL113" s="19">
        <v>0</v>
      </c>
      <c r="AM113" s="19">
        <v>0</v>
      </c>
      <c r="AN113" s="19">
        <v>0</v>
      </c>
      <c r="AO113" s="19">
        <v>0</v>
      </c>
      <c r="AP113" s="22">
        <v>0</v>
      </c>
      <c r="AQ113" s="19">
        <v>0</v>
      </c>
      <c r="AR113" s="19">
        <v>0</v>
      </c>
      <c r="AS113" s="33">
        <v>0</v>
      </c>
      <c r="AT113" s="21">
        <v>0</v>
      </c>
      <c r="AU113" s="20">
        <v>0</v>
      </c>
      <c r="AV113" s="19">
        <v>0</v>
      </c>
      <c r="AW113" s="19">
        <v>0</v>
      </c>
      <c r="AX113" s="19">
        <v>0</v>
      </c>
      <c r="AY113" s="19">
        <v>0</v>
      </c>
    </row>
    <row r="114" spans="6:51" x14ac:dyDescent="0.25">
      <c r="F114" s="10"/>
      <c r="G114" s="9"/>
      <c r="H114" s="8"/>
      <c r="I114" s="7" t="s">
        <v>679</v>
      </c>
      <c r="J114" s="22">
        <v>0</v>
      </c>
      <c r="K114" s="19">
        <v>0</v>
      </c>
      <c r="L114" s="19">
        <v>0</v>
      </c>
      <c r="M114" s="33">
        <v>0</v>
      </c>
      <c r="N114" s="21">
        <v>0</v>
      </c>
      <c r="O114" s="22">
        <v>27</v>
      </c>
      <c r="P114" s="19">
        <v>0</v>
      </c>
      <c r="Q114" s="19">
        <v>0</v>
      </c>
      <c r="R114" s="19">
        <v>0</v>
      </c>
      <c r="S114" s="19">
        <v>0</v>
      </c>
      <c r="T114" s="24">
        <v>27</v>
      </c>
      <c r="U114" s="23">
        <v>5.2963346242904663E-3</v>
      </c>
      <c r="V114" s="22">
        <v>0</v>
      </c>
      <c r="W114" s="19">
        <v>0</v>
      </c>
      <c r="X114" s="19">
        <v>0</v>
      </c>
      <c r="Y114" s="33">
        <v>0</v>
      </c>
      <c r="Z114" s="21">
        <v>0</v>
      </c>
      <c r="AA114" s="22">
        <v>0</v>
      </c>
      <c r="AB114" s="19">
        <v>0</v>
      </c>
      <c r="AC114" s="19">
        <v>0</v>
      </c>
      <c r="AD114" s="33">
        <v>0</v>
      </c>
      <c r="AE114" s="21">
        <v>0</v>
      </c>
      <c r="AF114" s="22">
        <v>2</v>
      </c>
      <c r="AG114" s="19">
        <v>0</v>
      </c>
      <c r="AH114" s="19">
        <v>0</v>
      </c>
      <c r="AI114" s="33">
        <v>0</v>
      </c>
      <c r="AJ114" s="21">
        <v>0</v>
      </c>
      <c r="AK114" s="20">
        <v>0</v>
      </c>
      <c r="AL114" s="19">
        <v>0</v>
      </c>
      <c r="AM114" s="19">
        <v>0</v>
      </c>
      <c r="AN114" s="19">
        <v>0</v>
      </c>
      <c r="AO114" s="19">
        <v>0</v>
      </c>
      <c r="AP114" s="22">
        <v>0</v>
      </c>
      <c r="AQ114" s="19">
        <v>0</v>
      </c>
      <c r="AR114" s="19">
        <v>0</v>
      </c>
      <c r="AS114" s="33">
        <v>0</v>
      </c>
      <c r="AT114" s="21">
        <v>0</v>
      </c>
      <c r="AU114" s="20">
        <v>0</v>
      </c>
      <c r="AV114" s="19">
        <v>0</v>
      </c>
      <c r="AW114" s="19">
        <v>0</v>
      </c>
      <c r="AX114" s="19">
        <v>0</v>
      </c>
      <c r="AY114" s="19">
        <v>0</v>
      </c>
    </row>
    <row r="115" spans="6:51" x14ac:dyDescent="0.25">
      <c r="F115" s="10"/>
      <c r="G115" s="9"/>
      <c r="H115" s="8"/>
      <c r="I115" s="7" t="s">
        <v>640</v>
      </c>
      <c r="J115" s="22">
        <v>0</v>
      </c>
      <c r="K115" s="19">
        <v>0</v>
      </c>
      <c r="L115" s="19">
        <v>0</v>
      </c>
      <c r="M115" s="33">
        <v>0</v>
      </c>
      <c r="N115" s="21">
        <v>0</v>
      </c>
      <c r="O115" s="22">
        <v>1</v>
      </c>
      <c r="P115" s="19">
        <v>0</v>
      </c>
      <c r="Q115" s="19">
        <v>0</v>
      </c>
      <c r="R115" s="19">
        <v>0</v>
      </c>
      <c r="S115" s="19">
        <v>0</v>
      </c>
      <c r="T115" s="24">
        <v>1</v>
      </c>
      <c r="U115" s="23">
        <v>3.4011341631412512E-4</v>
      </c>
      <c r="V115" s="22">
        <v>0</v>
      </c>
      <c r="W115" s="19">
        <v>0</v>
      </c>
      <c r="X115" s="19">
        <v>0</v>
      </c>
      <c r="Y115" s="33">
        <v>0</v>
      </c>
      <c r="Z115" s="21">
        <v>0</v>
      </c>
      <c r="AA115" s="22">
        <v>0</v>
      </c>
      <c r="AB115" s="19">
        <v>0</v>
      </c>
      <c r="AC115" s="19">
        <v>0</v>
      </c>
      <c r="AD115" s="33">
        <v>0</v>
      </c>
      <c r="AE115" s="21">
        <v>0</v>
      </c>
      <c r="AF115" s="22">
        <v>0</v>
      </c>
      <c r="AG115" s="19">
        <v>0</v>
      </c>
      <c r="AH115" s="19">
        <v>0</v>
      </c>
      <c r="AI115" s="33">
        <v>0</v>
      </c>
      <c r="AJ115" s="21">
        <v>0</v>
      </c>
      <c r="AK115" s="20">
        <v>0</v>
      </c>
      <c r="AL115" s="19">
        <v>0</v>
      </c>
      <c r="AM115" s="19">
        <v>0</v>
      </c>
      <c r="AN115" s="19">
        <v>0</v>
      </c>
      <c r="AO115" s="19">
        <v>0</v>
      </c>
      <c r="AP115" s="22">
        <v>0</v>
      </c>
      <c r="AQ115" s="19">
        <v>0</v>
      </c>
      <c r="AR115" s="19">
        <v>0</v>
      </c>
      <c r="AS115" s="33">
        <v>0</v>
      </c>
      <c r="AT115" s="21">
        <v>0</v>
      </c>
      <c r="AU115" s="20">
        <v>0</v>
      </c>
      <c r="AV115" s="19">
        <v>0</v>
      </c>
      <c r="AW115" s="19">
        <v>0</v>
      </c>
      <c r="AX115" s="19">
        <v>0</v>
      </c>
      <c r="AY115" s="19">
        <v>0</v>
      </c>
    </row>
    <row r="116" spans="6:51" x14ac:dyDescent="0.25">
      <c r="F116" s="10"/>
      <c r="G116" s="9"/>
      <c r="H116" s="8"/>
      <c r="I116" s="7" t="s">
        <v>678</v>
      </c>
      <c r="J116" s="22">
        <v>0</v>
      </c>
      <c r="K116" s="19">
        <v>0</v>
      </c>
      <c r="L116" s="19">
        <v>0</v>
      </c>
      <c r="M116" s="33">
        <v>0</v>
      </c>
      <c r="N116" s="21">
        <v>0</v>
      </c>
      <c r="O116" s="22">
        <v>2</v>
      </c>
      <c r="P116" s="19">
        <v>0</v>
      </c>
      <c r="Q116" s="19">
        <v>0</v>
      </c>
      <c r="R116" s="19">
        <v>0</v>
      </c>
      <c r="S116" s="19">
        <v>0</v>
      </c>
      <c r="T116" s="24">
        <v>2</v>
      </c>
      <c r="U116" s="23">
        <v>2.1011084318161011E-3</v>
      </c>
      <c r="V116" s="22">
        <v>0</v>
      </c>
      <c r="W116" s="19">
        <v>0</v>
      </c>
      <c r="X116" s="19">
        <v>0</v>
      </c>
      <c r="Y116" s="33">
        <v>0</v>
      </c>
      <c r="Z116" s="21">
        <v>0</v>
      </c>
      <c r="AA116" s="22">
        <v>0</v>
      </c>
      <c r="AB116" s="19">
        <v>0</v>
      </c>
      <c r="AC116" s="19">
        <v>0</v>
      </c>
      <c r="AD116" s="33">
        <v>0</v>
      </c>
      <c r="AE116" s="21">
        <v>0</v>
      </c>
      <c r="AF116" s="22">
        <v>1</v>
      </c>
      <c r="AG116" s="19">
        <v>0</v>
      </c>
      <c r="AH116" s="19">
        <v>0</v>
      </c>
      <c r="AI116" s="33">
        <v>0</v>
      </c>
      <c r="AJ116" s="21">
        <v>0</v>
      </c>
      <c r="AK116" s="20">
        <v>0</v>
      </c>
      <c r="AL116" s="19">
        <v>0</v>
      </c>
      <c r="AM116" s="19">
        <v>0</v>
      </c>
      <c r="AN116" s="19">
        <v>0</v>
      </c>
      <c r="AO116" s="19">
        <v>0</v>
      </c>
      <c r="AP116" s="22">
        <v>0</v>
      </c>
      <c r="AQ116" s="19">
        <v>0</v>
      </c>
      <c r="AR116" s="19">
        <v>0</v>
      </c>
      <c r="AS116" s="33">
        <v>0</v>
      </c>
      <c r="AT116" s="21">
        <v>0</v>
      </c>
      <c r="AU116" s="20">
        <v>0</v>
      </c>
      <c r="AV116" s="19">
        <v>0</v>
      </c>
      <c r="AW116" s="19">
        <v>0</v>
      </c>
      <c r="AX116" s="19">
        <v>0</v>
      </c>
      <c r="AY116" s="19">
        <v>0</v>
      </c>
    </row>
    <row r="117" spans="6:51" x14ac:dyDescent="0.25">
      <c r="F117" s="10"/>
      <c r="G117" s="9"/>
      <c r="H117" s="8"/>
      <c r="I117" s="7" t="s">
        <v>677</v>
      </c>
      <c r="J117" s="22">
        <v>0</v>
      </c>
      <c r="K117" s="19">
        <v>0</v>
      </c>
      <c r="L117" s="19">
        <v>0</v>
      </c>
      <c r="M117" s="33">
        <v>0</v>
      </c>
      <c r="N117" s="21">
        <v>0</v>
      </c>
      <c r="O117" s="22">
        <v>3</v>
      </c>
      <c r="P117" s="19">
        <v>0</v>
      </c>
      <c r="Q117" s="19">
        <v>0</v>
      </c>
      <c r="R117" s="19">
        <v>0</v>
      </c>
      <c r="S117" s="19">
        <v>0</v>
      </c>
      <c r="T117" s="24">
        <v>4</v>
      </c>
      <c r="U117" s="23">
        <v>1.980658620595932E-3</v>
      </c>
      <c r="V117" s="22">
        <v>0</v>
      </c>
      <c r="W117" s="19">
        <v>0</v>
      </c>
      <c r="X117" s="19">
        <v>0</v>
      </c>
      <c r="Y117" s="33">
        <v>0</v>
      </c>
      <c r="Z117" s="21">
        <v>0</v>
      </c>
      <c r="AA117" s="22">
        <v>0</v>
      </c>
      <c r="AB117" s="19">
        <v>0</v>
      </c>
      <c r="AC117" s="19">
        <v>0</v>
      </c>
      <c r="AD117" s="33">
        <v>0</v>
      </c>
      <c r="AE117" s="21">
        <v>0</v>
      </c>
      <c r="AF117" s="22">
        <v>0</v>
      </c>
      <c r="AG117" s="19">
        <v>0</v>
      </c>
      <c r="AH117" s="19">
        <v>0</v>
      </c>
      <c r="AI117" s="33">
        <v>0</v>
      </c>
      <c r="AJ117" s="21">
        <v>0</v>
      </c>
      <c r="AK117" s="20">
        <v>0</v>
      </c>
      <c r="AL117" s="19">
        <v>0</v>
      </c>
      <c r="AM117" s="19">
        <v>0</v>
      </c>
      <c r="AN117" s="19">
        <v>0</v>
      </c>
      <c r="AO117" s="19">
        <v>0</v>
      </c>
      <c r="AP117" s="22">
        <v>0</v>
      </c>
      <c r="AQ117" s="19">
        <v>0</v>
      </c>
      <c r="AR117" s="19">
        <v>0</v>
      </c>
      <c r="AS117" s="33">
        <v>0</v>
      </c>
      <c r="AT117" s="21">
        <v>0</v>
      </c>
      <c r="AU117" s="20">
        <v>0</v>
      </c>
      <c r="AV117" s="19">
        <v>0</v>
      </c>
      <c r="AW117" s="19">
        <v>0</v>
      </c>
      <c r="AX117" s="19">
        <v>0</v>
      </c>
      <c r="AY117" s="19">
        <v>0</v>
      </c>
    </row>
    <row r="118" spans="6:51" x14ac:dyDescent="0.25">
      <c r="F118" s="10"/>
      <c r="G118" s="9"/>
      <c r="H118" s="8"/>
      <c r="I118" s="7" t="s">
        <v>676</v>
      </c>
      <c r="J118" s="22">
        <v>0</v>
      </c>
      <c r="K118" s="19">
        <v>0</v>
      </c>
      <c r="L118" s="19">
        <v>0</v>
      </c>
      <c r="M118" s="33">
        <v>0</v>
      </c>
      <c r="N118" s="21">
        <v>0</v>
      </c>
      <c r="O118" s="22">
        <v>96</v>
      </c>
      <c r="P118" s="19">
        <v>0</v>
      </c>
      <c r="Q118" s="19">
        <v>0</v>
      </c>
      <c r="R118" s="19">
        <v>0</v>
      </c>
      <c r="S118" s="19">
        <v>0</v>
      </c>
      <c r="T118" s="24">
        <v>96</v>
      </c>
      <c r="U118" s="23">
        <v>7.9328821040689945E-2</v>
      </c>
      <c r="V118" s="22">
        <v>0</v>
      </c>
      <c r="W118" s="19">
        <v>0</v>
      </c>
      <c r="X118" s="19">
        <v>0</v>
      </c>
      <c r="Y118" s="33">
        <v>0</v>
      </c>
      <c r="Z118" s="21">
        <v>0</v>
      </c>
      <c r="AA118" s="22">
        <v>0</v>
      </c>
      <c r="AB118" s="19">
        <v>0</v>
      </c>
      <c r="AC118" s="19">
        <v>0</v>
      </c>
      <c r="AD118" s="33">
        <v>0</v>
      </c>
      <c r="AE118" s="21">
        <v>0</v>
      </c>
      <c r="AF118" s="22">
        <v>21</v>
      </c>
      <c r="AG118" s="19">
        <v>0</v>
      </c>
      <c r="AH118" s="19">
        <v>0</v>
      </c>
      <c r="AI118" s="33">
        <v>0</v>
      </c>
      <c r="AJ118" s="21">
        <v>0</v>
      </c>
      <c r="AK118" s="20">
        <v>0</v>
      </c>
      <c r="AL118" s="19">
        <v>0</v>
      </c>
      <c r="AM118" s="19">
        <v>0</v>
      </c>
      <c r="AN118" s="19">
        <v>0</v>
      </c>
      <c r="AO118" s="19">
        <v>0</v>
      </c>
      <c r="AP118" s="22">
        <v>0</v>
      </c>
      <c r="AQ118" s="19">
        <v>0</v>
      </c>
      <c r="AR118" s="19">
        <v>0</v>
      </c>
      <c r="AS118" s="33">
        <v>0</v>
      </c>
      <c r="AT118" s="21">
        <v>0</v>
      </c>
      <c r="AU118" s="20">
        <v>0</v>
      </c>
      <c r="AV118" s="19">
        <v>0</v>
      </c>
      <c r="AW118" s="19">
        <v>0</v>
      </c>
      <c r="AX118" s="19">
        <v>0</v>
      </c>
      <c r="AY118" s="19">
        <v>0</v>
      </c>
    </row>
    <row r="119" spans="6:51" x14ac:dyDescent="0.25">
      <c r="F119" s="10"/>
      <c r="G119" s="9"/>
      <c r="H119" s="8"/>
      <c r="I119" s="7" t="s">
        <v>675</v>
      </c>
      <c r="J119" s="22">
        <v>0</v>
      </c>
      <c r="K119" s="19">
        <v>0</v>
      </c>
      <c r="L119" s="19">
        <v>0</v>
      </c>
      <c r="M119" s="33">
        <v>0</v>
      </c>
      <c r="N119" s="21">
        <v>0</v>
      </c>
      <c r="O119" s="22">
        <v>12</v>
      </c>
      <c r="P119" s="19">
        <v>0</v>
      </c>
      <c r="Q119" s="19">
        <v>0</v>
      </c>
      <c r="R119" s="19">
        <v>0</v>
      </c>
      <c r="S119" s="19">
        <v>0</v>
      </c>
      <c r="T119" s="24">
        <v>13</v>
      </c>
      <c r="U119" s="23">
        <v>1.159230805933475E-2</v>
      </c>
      <c r="V119" s="22">
        <v>0</v>
      </c>
      <c r="W119" s="19">
        <v>0</v>
      </c>
      <c r="X119" s="19">
        <v>0</v>
      </c>
      <c r="Y119" s="33">
        <v>0</v>
      </c>
      <c r="Z119" s="21">
        <v>0</v>
      </c>
      <c r="AA119" s="22">
        <v>0</v>
      </c>
      <c r="AB119" s="19">
        <v>0</v>
      </c>
      <c r="AC119" s="19">
        <v>0</v>
      </c>
      <c r="AD119" s="33">
        <v>0</v>
      </c>
      <c r="AE119" s="21">
        <v>0</v>
      </c>
      <c r="AF119" s="22">
        <v>4</v>
      </c>
      <c r="AG119" s="19">
        <v>0</v>
      </c>
      <c r="AH119" s="19">
        <v>0</v>
      </c>
      <c r="AI119" s="33">
        <v>0</v>
      </c>
      <c r="AJ119" s="21">
        <v>0</v>
      </c>
      <c r="AK119" s="20">
        <v>0</v>
      </c>
      <c r="AL119" s="19">
        <v>0</v>
      </c>
      <c r="AM119" s="19">
        <v>0</v>
      </c>
      <c r="AN119" s="19">
        <v>0</v>
      </c>
      <c r="AO119" s="19">
        <v>0</v>
      </c>
      <c r="AP119" s="22">
        <v>0</v>
      </c>
      <c r="AQ119" s="19">
        <v>0</v>
      </c>
      <c r="AR119" s="19">
        <v>0</v>
      </c>
      <c r="AS119" s="33">
        <v>0</v>
      </c>
      <c r="AT119" s="21">
        <v>0</v>
      </c>
      <c r="AU119" s="20">
        <v>0</v>
      </c>
      <c r="AV119" s="19">
        <v>0</v>
      </c>
      <c r="AW119" s="19">
        <v>0</v>
      </c>
      <c r="AX119" s="19">
        <v>0</v>
      </c>
      <c r="AY119" s="19">
        <v>0</v>
      </c>
    </row>
    <row r="120" spans="6:51" x14ac:dyDescent="0.25">
      <c r="F120" s="10"/>
      <c r="G120" s="9"/>
      <c r="H120" s="8"/>
      <c r="I120" s="7" t="s">
        <v>674</v>
      </c>
      <c r="J120" s="22">
        <v>0</v>
      </c>
      <c r="K120" s="19">
        <v>0</v>
      </c>
      <c r="L120" s="19">
        <v>0</v>
      </c>
      <c r="M120" s="33">
        <v>0</v>
      </c>
      <c r="N120" s="21">
        <v>0</v>
      </c>
      <c r="O120" s="22">
        <v>19</v>
      </c>
      <c r="P120" s="19">
        <v>0</v>
      </c>
      <c r="Q120" s="19">
        <v>0</v>
      </c>
      <c r="R120" s="19">
        <v>0</v>
      </c>
      <c r="S120" s="19">
        <v>0</v>
      </c>
      <c r="T120" s="24">
        <v>32</v>
      </c>
      <c r="U120" s="23">
        <v>2.4020961485803131E-2</v>
      </c>
      <c r="V120" s="22">
        <v>0</v>
      </c>
      <c r="W120" s="19">
        <v>0</v>
      </c>
      <c r="X120" s="19">
        <v>0</v>
      </c>
      <c r="Y120" s="33">
        <v>0</v>
      </c>
      <c r="Z120" s="21">
        <v>0</v>
      </c>
      <c r="AA120" s="22">
        <v>0</v>
      </c>
      <c r="AB120" s="19">
        <v>0</v>
      </c>
      <c r="AC120" s="19">
        <v>0</v>
      </c>
      <c r="AD120" s="33">
        <v>0</v>
      </c>
      <c r="AE120" s="21">
        <v>0</v>
      </c>
      <c r="AF120" s="22">
        <v>3</v>
      </c>
      <c r="AG120" s="19">
        <v>0</v>
      </c>
      <c r="AH120" s="19">
        <v>0</v>
      </c>
      <c r="AI120" s="33">
        <v>0</v>
      </c>
      <c r="AJ120" s="21">
        <v>0</v>
      </c>
      <c r="AK120" s="20">
        <v>0</v>
      </c>
      <c r="AL120" s="19">
        <v>0</v>
      </c>
      <c r="AM120" s="19">
        <v>0</v>
      </c>
      <c r="AN120" s="19">
        <v>0</v>
      </c>
      <c r="AO120" s="19">
        <v>0</v>
      </c>
      <c r="AP120" s="22">
        <v>0</v>
      </c>
      <c r="AQ120" s="19">
        <v>0</v>
      </c>
      <c r="AR120" s="19">
        <v>0</v>
      </c>
      <c r="AS120" s="33">
        <v>0</v>
      </c>
      <c r="AT120" s="21">
        <v>0</v>
      </c>
      <c r="AU120" s="20">
        <v>0</v>
      </c>
      <c r="AV120" s="19">
        <v>0</v>
      </c>
      <c r="AW120" s="19">
        <v>0</v>
      </c>
      <c r="AX120" s="19">
        <v>0</v>
      </c>
      <c r="AY120" s="19">
        <v>0</v>
      </c>
    </row>
    <row r="121" spans="6:51" x14ac:dyDescent="0.25">
      <c r="F121" s="10"/>
      <c r="G121" s="9"/>
      <c r="H121" s="8"/>
      <c r="I121" s="7" t="s">
        <v>673</v>
      </c>
      <c r="J121" s="22">
        <v>0</v>
      </c>
      <c r="K121" s="19">
        <v>0</v>
      </c>
      <c r="L121" s="19">
        <v>0</v>
      </c>
      <c r="M121" s="33">
        <v>0</v>
      </c>
      <c r="N121" s="21">
        <v>0</v>
      </c>
      <c r="O121" s="22">
        <v>11</v>
      </c>
      <c r="P121" s="19">
        <v>0</v>
      </c>
      <c r="Q121" s="19">
        <v>0</v>
      </c>
      <c r="R121" s="19">
        <v>0</v>
      </c>
      <c r="S121" s="19">
        <v>0</v>
      </c>
      <c r="T121" s="24">
        <v>11</v>
      </c>
      <c r="U121" s="23">
        <v>5.2783711813390248E-2</v>
      </c>
      <c r="V121" s="22">
        <v>0</v>
      </c>
      <c r="W121" s="19">
        <v>0</v>
      </c>
      <c r="X121" s="19">
        <v>0</v>
      </c>
      <c r="Y121" s="33">
        <v>0</v>
      </c>
      <c r="Z121" s="21">
        <v>0</v>
      </c>
      <c r="AA121" s="22">
        <v>0</v>
      </c>
      <c r="AB121" s="19">
        <v>0</v>
      </c>
      <c r="AC121" s="19">
        <v>0</v>
      </c>
      <c r="AD121" s="33">
        <v>0</v>
      </c>
      <c r="AE121" s="21">
        <v>0</v>
      </c>
      <c r="AF121" s="22">
        <v>6</v>
      </c>
      <c r="AG121" s="19">
        <v>0</v>
      </c>
      <c r="AH121" s="19">
        <v>0</v>
      </c>
      <c r="AI121" s="33">
        <v>0</v>
      </c>
      <c r="AJ121" s="21">
        <v>0</v>
      </c>
      <c r="AK121" s="20">
        <v>0</v>
      </c>
      <c r="AL121" s="19">
        <v>0</v>
      </c>
      <c r="AM121" s="19">
        <v>0</v>
      </c>
      <c r="AN121" s="19">
        <v>0</v>
      </c>
      <c r="AO121" s="19">
        <v>0</v>
      </c>
      <c r="AP121" s="22">
        <v>0</v>
      </c>
      <c r="AQ121" s="19">
        <v>0</v>
      </c>
      <c r="AR121" s="19">
        <v>0</v>
      </c>
      <c r="AS121" s="33">
        <v>0</v>
      </c>
      <c r="AT121" s="21">
        <v>0</v>
      </c>
      <c r="AU121" s="20">
        <v>0</v>
      </c>
      <c r="AV121" s="19">
        <v>0</v>
      </c>
      <c r="AW121" s="19">
        <v>0</v>
      </c>
      <c r="AX121" s="19">
        <v>0</v>
      </c>
      <c r="AY121" s="19">
        <v>0</v>
      </c>
    </row>
    <row r="122" spans="6:51" x14ac:dyDescent="0.25">
      <c r="F122" s="10"/>
      <c r="G122" s="9"/>
      <c r="H122" s="8"/>
      <c r="I122" s="7" t="s">
        <v>672</v>
      </c>
      <c r="J122" s="22">
        <v>0</v>
      </c>
      <c r="K122" s="19">
        <v>0</v>
      </c>
      <c r="L122" s="19">
        <v>0</v>
      </c>
      <c r="M122" s="33">
        <v>0</v>
      </c>
      <c r="N122" s="21">
        <v>0</v>
      </c>
      <c r="O122" s="22">
        <v>16</v>
      </c>
      <c r="P122" s="19">
        <v>0</v>
      </c>
      <c r="Q122" s="19">
        <v>0</v>
      </c>
      <c r="R122" s="19">
        <v>0</v>
      </c>
      <c r="S122" s="19">
        <v>0</v>
      </c>
      <c r="T122" s="24">
        <v>16</v>
      </c>
      <c r="U122" s="23">
        <v>1.831765286624432E-2</v>
      </c>
      <c r="V122" s="22">
        <v>0</v>
      </c>
      <c r="W122" s="19">
        <v>0</v>
      </c>
      <c r="X122" s="19">
        <v>0</v>
      </c>
      <c r="Y122" s="33">
        <v>0</v>
      </c>
      <c r="Z122" s="21">
        <v>0</v>
      </c>
      <c r="AA122" s="22">
        <v>0</v>
      </c>
      <c r="AB122" s="19">
        <v>0</v>
      </c>
      <c r="AC122" s="19">
        <v>0</v>
      </c>
      <c r="AD122" s="33">
        <v>0</v>
      </c>
      <c r="AE122" s="21">
        <v>0</v>
      </c>
      <c r="AF122" s="22">
        <v>1</v>
      </c>
      <c r="AG122" s="19">
        <v>0</v>
      </c>
      <c r="AH122" s="19">
        <v>0</v>
      </c>
      <c r="AI122" s="33">
        <v>0</v>
      </c>
      <c r="AJ122" s="21">
        <v>0</v>
      </c>
      <c r="AK122" s="20">
        <v>0</v>
      </c>
      <c r="AL122" s="19">
        <v>0</v>
      </c>
      <c r="AM122" s="19">
        <v>0</v>
      </c>
      <c r="AN122" s="19">
        <v>0</v>
      </c>
      <c r="AO122" s="19">
        <v>0</v>
      </c>
      <c r="AP122" s="22">
        <v>0</v>
      </c>
      <c r="AQ122" s="19">
        <v>0</v>
      </c>
      <c r="AR122" s="19">
        <v>0</v>
      </c>
      <c r="AS122" s="33">
        <v>0</v>
      </c>
      <c r="AT122" s="21">
        <v>0</v>
      </c>
      <c r="AU122" s="20">
        <v>0</v>
      </c>
      <c r="AV122" s="19">
        <v>0</v>
      </c>
      <c r="AW122" s="19">
        <v>0</v>
      </c>
      <c r="AX122" s="19">
        <v>0</v>
      </c>
      <c r="AY122" s="19">
        <v>0</v>
      </c>
    </row>
    <row r="123" spans="6:51" x14ac:dyDescent="0.25">
      <c r="F123" s="10"/>
      <c r="G123" s="9"/>
      <c r="H123" s="8" t="s">
        <v>671</v>
      </c>
      <c r="I123" s="7"/>
      <c r="J123" s="22">
        <v>0</v>
      </c>
      <c r="K123" s="19">
        <v>0</v>
      </c>
      <c r="L123" s="19">
        <v>0</v>
      </c>
      <c r="M123" s="33">
        <v>0</v>
      </c>
      <c r="N123" s="21">
        <v>0</v>
      </c>
      <c r="O123" s="22">
        <v>6</v>
      </c>
      <c r="P123" s="19">
        <v>0</v>
      </c>
      <c r="Q123" s="19">
        <v>0</v>
      </c>
      <c r="R123" s="19">
        <v>0</v>
      </c>
      <c r="S123" s="19">
        <v>0</v>
      </c>
      <c r="T123" s="24">
        <v>6</v>
      </c>
      <c r="U123" s="23">
        <v>3.741160966455936E-3</v>
      </c>
      <c r="V123" s="22">
        <v>0</v>
      </c>
      <c r="W123" s="19">
        <v>0</v>
      </c>
      <c r="X123" s="19">
        <v>0</v>
      </c>
      <c r="Y123" s="33">
        <v>0</v>
      </c>
      <c r="Z123" s="21">
        <v>0</v>
      </c>
      <c r="AA123" s="22">
        <v>0</v>
      </c>
      <c r="AB123" s="19">
        <v>0</v>
      </c>
      <c r="AC123" s="19">
        <v>0</v>
      </c>
      <c r="AD123" s="33">
        <v>0</v>
      </c>
      <c r="AE123" s="21">
        <v>0</v>
      </c>
      <c r="AF123" s="22">
        <v>0</v>
      </c>
      <c r="AG123" s="19">
        <v>0</v>
      </c>
      <c r="AH123" s="19">
        <v>0</v>
      </c>
      <c r="AI123" s="33">
        <v>0</v>
      </c>
      <c r="AJ123" s="21">
        <v>0</v>
      </c>
      <c r="AK123" s="20">
        <v>0</v>
      </c>
      <c r="AL123" s="19">
        <v>0</v>
      </c>
      <c r="AM123" s="19">
        <v>0</v>
      </c>
      <c r="AN123" s="19">
        <v>0</v>
      </c>
      <c r="AO123" s="19">
        <v>0</v>
      </c>
      <c r="AP123" s="22">
        <v>0</v>
      </c>
      <c r="AQ123" s="19">
        <v>0</v>
      </c>
      <c r="AR123" s="19">
        <v>0</v>
      </c>
      <c r="AS123" s="33">
        <v>0</v>
      </c>
      <c r="AT123" s="21">
        <v>0</v>
      </c>
      <c r="AU123" s="20">
        <v>0</v>
      </c>
      <c r="AV123" s="19">
        <v>0</v>
      </c>
      <c r="AW123" s="19">
        <v>0</v>
      </c>
      <c r="AX123" s="19">
        <v>0</v>
      </c>
      <c r="AY123" s="19">
        <v>0</v>
      </c>
    </row>
    <row r="124" spans="6:51" x14ac:dyDescent="0.25">
      <c r="F124" s="10"/>
      <c r="G124" s="9"/>
      <c r="H124" s="8" t="s">
        <v>670</v>
      </c>
      <c r="I124" s="7"/>
      <c r="J124" s="22">
        <v>0</v>
      </c>
      <c r="K124" s="19">
        <v>0</v>
      </c>
      <c r="L124" s="19">
        <v>0</v>
      </c>
      <c r="M124" s="33">
        <v>0</v>
      </c>
      <c r="N124" s="21">
        <v>0</v>
      </c>
      <c r="O124" s="22">
        <v>0</v>
      </c>
      <c r="P124" s="19">
        <v>0</v>
      </c>
      <c r="Q124" s="19">
        <v>0</v>
      </c>
      <c r="R124" s="19">
        <v>0</v>
      </c>
      <c r="S124" s="19">
        <v>0</v>
      </c>
      <c r="T124" s="24">
        <v>0</v>
      </c>
      <c r="U124" s="23">
        <v>0</v>
      </c>
      <c r="V124" s="22">
        <v>0</v>
      </c>
      <c r="W124" s="19">
        <v>0</v>
      </c>
      <c r="X124" s="19">
        <v>0</v>
      </c>
      <c r="Y124" s="33">
        <v>0</v>
      </c>
      <c r="Z124" s="21">
        <v>0</v>
      </c>
      <c r="AA124" s="22">
        <v>0</v>
      </c>
      <c r="AB124" s="19">
        <v>0</v>
      </c>
      <c r="AC124" s="19">
        <v>0</v>
      </c>
      <c r="AD124" s="33">
        <v>0</v>
      </c>
      <c r="AE124" s="21">
        <v>0</v>
      </c>
      <c r="AF124" s="22">
        <v>5</v>
      </c>
      <c r="AG124" s="19">
        <v>0</v>
      </c>
      <c r="AH124" s="19">
        <v>0</v>
      </c>
      <c r="AI124" s="33">
        <v>0</v>
      </c>
      <c r="AJ124" s="21">
        <v>0</v>
      </c>
      <c r="AK124" s="20">
        <v>0</v>
      </c>
      <c r="AL124" s="19">
        <v>0</v>
      </c>
      <c r="AM124" s="19">
        <v>0</v>
      </c>
      <c r="AN124" s="19">
        <v>0</v>
      </c>
      <c r="AO124" s="19">
        <v>0</v>
      </c>
      <c r="AP124" s="22">
        <v>0</v>
      </c>
      <c r="AQ124" s="19">
        <v>0</v>
      </c>
      <c r="AR124" s="19">
        <v>0</v>
      </c>
      <c r="AS124" s="33">
        <v>0</v>
      </c>
      <c r="AT124" s="21">
        <v>0</v>
      </c>
      <c r="AU124" s="20">
        <v>0</v>
      </c>
      <c r="AV124" s="19">
        <v>0</v>
      </c>
      <c r="AW124" s="19">
        <v>0</v>
      </c>
      <c r="AX124" s="19">
        <v>0</v>
      </c>
      <c r="AY124" s="19">
        <v>0</v>
      </c>
    </row>
    <row r="125" spans="6:51" x14ac:dyDescent="0.25">
      <c r="F125" s="10"/>
      <c r="G125" s="9"/>
      <c r="H125" s="8"/>
      <c r="I125" s="7" t="s">
        <v>669</v>
      </c>
      <c r="J125" s="22">
        <v>0</v>
      </c>
      <c r="K125" s="19">
        <v>0</v>
      </c>
      <c r="L125" s="19">
        <v>0</v>
      </c>
      <c r="M125" s="33">
        <v>0</v>
      </c>
      <c r="N125" s="21">
        <v>0</v>
      </c>
      <c r="O125" s="22">
        <v>3</v>
      </c>
      <c r="P125" s="19">
        <v>0</v>
      </c>
      <c r="Q125" s="19">
        <v>0</v>
      </c>
      <c r="R125" s="19">
        <v>0</v>
      </c>
      <c r="S125" s="19">
        <v>0</v>
      </c>
      <c r="T125" s="24">
        <v>3</v>
      </c>
      <c r="U125" s="23">
        <v>2.0151026546955111E-4</v>
      </c>
      <c r="V125" s="22">
        <v>0</v>
      </c>
      <c r="W125" s="19">
        <v>0</v>
      </c>
      <c r="X125" s="19">
        <v>0</v>
      </c>
      <c r="Y125" s="33">
        <v>0</v>
      </c>
      <c r="Z125" s="21">
        <v>0</v>
      </c>
      <c r="AA125" s="22">
        <v>0</v>
      </c>
      <c r="AB125" s="19">
        <v>0</v>
      </c>
      <c r="AC125" s="19">
        <v>0</v>
      </c>
      <c r="AD125" s="33">
        <v>0</v>
      </c>
      <c r="AE125" s="21">
        <v>0</v>
      </c>
      <c r="AF125" s="22">
        <v>0</v>
      </c>
      <c r="AG125" s="19">
        <v>0</v>
      </c>
      <c r="AH125" s="19">
        <v>0</v>
      </c>
      <c r="AI125" s="33">
        <v>0</v>
      </c>
      <c r="AJ125" s="21">
        <v>0</v>
      </c>
      <c r="AK125" s="20">
        <v>0</v>
      </c>
      <c r="AL125" s="19">
        <v>0</v>
      </c>
      <c r="AM125" s="19">
        <v>0</v>
      </c>
      <c r="AN125" s="19">
        <v>0</v>
      </c>
      <c r="AO125" s="19">
        <v>0</v>
      </c>
      <c r="AP125" s="22">
        <v>0</v>
      </c>
      <c r="AQ125" s="19">
        <v>0</v>
      </c>
      <c r="AR125" s="19">
        <v>0</v>
      </c>
      <c r="AS125" s="33">
        <v>0</v>
      </c>
      <c r="AT125" s="21">
        <v>0</v>
      </c>
      <c r="AU125" s="20">
        <v>0</v>
      </c>
      <c r="AV125" s="19">
        <v>0</v>
      </c>
      <c r="AW125" s="19">
        <v>0</v>
      </c>
      <c r="AX125" s="19">
        <v>0</v>
      </c>
      <c r="AY125" s="19">
        <v>0</v>
      </c>
    </row>
    <row r="126" spans="6:51" x14ac:dyDescent="0.25">
      <c r="F126" s="10"/>
      <c r="G126" s="9"/>
      <c r="H126" s="8"/>
      <c r="I126" s="7" t="s">
        <v>668</v>
      </c>
      <c r="J126" s="22">
        <v>0</v>
      </c>
      <c r="K126" s="19">
        <v>0</v>
      </c>
      <c r="L126" s="19">
        <v>0</v>
      </c>
      <c r="M126" s="33">
        <v>0</v>
      </c>
      <c r="N126" s="21">
        <v>0</v>
      </c>
      <c r="O126" s="22">
        <v>0</v>
      </c>
      <c r="P126" s="19">
        <v>0</v>
      </c>
      <c r="Q126" s="19">
        <v>0</v>
      </c>
      <c r="R126" s="19">
        <v>0</v>
      </c>
      <c r="S126" s="19">
        <v>0</v>
      </c>
      <c r="T126" s="24">
        <v>0</v>
      </c>
      <c r="U126" s="23">
        <v>0</v>
      </c>
      <c r="V126" s="22">
        <v>1</v>
      </c>
      <c r="W126" s="19">
        <v>0</v>
      </c>
      <c r="X126" s="19">
        <v>0</v>
      </c>
      <c r="Y126" s="33">
        <v>0</v>
      </c>
      <c r="Z126" s="21">
        <v>0</v>
      </c>
      <c r="AA126" s="22">
        <v>0</v>
      </c>
      <c r="AB126" s="19">
        <v>0</v>
      </c>
      <c r="AC126" s="19">
        <v>0</v>
      </c>
      <c r="AD126" s="33">
        <v>0</v>
      </c>
      <c r="AE126" s="21">
        <v>0</v>
      </c>
      <c r="AF126" s="22">
        <v>0</v>
      </c>
      <c r="AG126" s="19">
        <v>0</v>
      </c>
      <c r="AH126" s="19">
        <v>0</v>
      </c>
      <c r="AI126" s="33">
        <v>0</v>
      </c>
      <c r="AJ126" s="21">
        <v>0</v>
      </c>
      <c r="AK126" s="20">
        <v>0</v>
      </c>
      <c r="AL126" s="19">
        <v>0</v>
      </c>
      <c r="AM126" s="19">
        <v>0</v>
      </c>
      <c r="AN126" s="19">
        <v>0</v>
      </c>
      <c r="AO126" s="19">
        <v>0</v>
      </c>
      <c r="AP126" s="22">
        <v>0</v>
      </c>
      <c r="AQ126" s="19">
        <v>0</v>
      </c>
      <c r="AR126" s="19">
        <v>0</v>
      </c>
      <c r="AS126" s="33">
        <v>0</v>
      </c>
      <c r="AT126" s="21">
        <v>0</v>
      </c>
      <c r="AU126" s="20">
        <v>0</v>
      </c>
      <c r="AV126" s="19">
        <v>0</v>
      </c>
      <c r="AW126" s="19">
        <v>0</v>
      </c>
      <c r="AX126" s="19">
        <v>0</v>
      </c>
      <c r="AY126" s="19">
        <v>0</v>
      </c>
    </row>
    <row r="127" spans="6:51" x14ac:dyDescent="0.25">
      <c r="F127" s="10"/>
      <c r="G127" s="9"/>
      <c r="H127" s="8"/>
      <c r="I127" s="7" t="s">
        <v>667</v>
      </c>
      <c r="J127" s="22">
        <v>0</v>
      </c>
      <c r="K127" s="19">
        <v>0</v>
      </c>
      <c r="L127" s="19">
        <v>0</v>
      </c>
      <c r="M127" s="33">
        <v>0</v>
      </c>
      <c r="N127" s="21">
        <v>0</v>
      </c>
      <c r="O127" s="22">
        <v>0</v>
      </c>
      <c r="P127" s="19">
        <v>0</v>
      </c>
      <c r="Q127" s="19">
        <v>0</v>
      </c>
      <c r="R127" s="19">
        <v>0</v>
      </c>
      <c r="S127" s="19">
        <v>0</v>
      </c>
      <c r="T127" s="24">
        <v>0</v>
      </c>
      <c r="U127" s="23">
        <v>0</v>
      </c>
      <c r="V127" s="22">
        <v>3</v>
      </c>
      <c r="W127" s="19">
        <v>0</v>
      </c>
      <c r="X127" s="19">
        <v>0</v>
      </c>
      <c r="Y127" s="33">
        <v>0</v>
      </c>
      <c r="Z127" s="21">
        <v>0</v>
      </c>
      <c r="AA127" s="22">
        <v>0</v>
      </c>
      <c r="AB127" s="19">
        <v>0</v>
      </c>
      <c r="AC127" s="19">
        <v>0</v>
      </c>
      <c r="AD127" s="33">
        <v>0</v>
      </c>
      <c r="AE127" s="21">
        <v>0</v>
      </c>
      <c r="AF127" s="22">
        <v>0</v>
      </c>
      <c r="AG127" s="19">
        <v>0</v>
      </c>
      <c r="AH127" s="19">
        <v>0</v>
      </c>
      <c r="AI127" s="33">
        <v>0</v>
      </c>
      <c r="AJ127" s="21">
        <v>0</v>
      </c>
      <c r="AK127" s="20">
        <v>0</v>
      </c>
      <c r="AL127" s="19">
        <v>0</v>
      </c>
      <c r="AM127" s="19">
        <v>0</v>
      </c>
      <c r="AN127" s="19">
        <v>0</v>
      </c>
      <c r="AO127" s="19">
        <v>0</v>
      </c>
      <c r="AP127" s="22">
        <v>0</v>
      </c>
      <c r="AQ127" s="19">
        <v>0</v>
      </c>
      <c r="AR127" s="19">
        <v>0</v>
      </c>
      <c r="AS127" s="33">
        <v>0</v>
      </c>
      <c r="AT127" s="21">
        <v>0</v>
      </c>
      <c r="AU127" s="20">
        <v>0</v>
      </c>
      <c r="AV127" s="19">
        <v>0</v>
      </c>
      <c r="AW127" s="19">
        <v>0</v>
      </c>
      <c r="AX127" s="19">
        <v>0</v>
      </c>
      <c r="AY127" s="19">
        <v>0</v>
      </c>
    </row>
    <row r="128" spans="6:51" x14ac:dyDescent="0.25">
      <c r="F128" s="10"/>
      <c r="G128" s="9"/>
      <c r="H128" s="8"/>
      <c r="I128" s="7" t="s">
        <v>152</v>
      </c>
      <c r="J128" s="22">
        <v>0</v>
      </c>
      <c r="K128" s="19">
        <v>0</v>
      </c>
      <c r="L128" s="19">
        <v>0</v>
      </c>
      <c r="M128" s="33">
        <v>0</v>
      </c>
      <c r="N128" s="21">
        <v>0</v>
      </c>
      <c r="O128" s="22">
        <v>2</v>
      </c>
      <c r="P128" s="19">
        <v>0</v>
      </c>
      <c r="Q128" s="19">
        <v>0</v>
      </c>
      <c r="R128" s="19">
        <v>0</v>
      </c>
      <c r="S128" s="19">
        <v>0</v>
      </c>
      <c r="T128" s="24">
        <v>2</v>
      </c>
      <c r="U128" s="23">
        <v>2.3692790418863301E-3</v>
      </c>
      <c r="V128" s="22">
        <v>0</v>
      </c>
      <c r="W128" s="19">
        <v>0</v>
      </c>
      <c r="X128" s="19">
        <v>0</v>
      </c>
      <c r="Y128" s="33">
        <v>0</v>
      </c>
      <c r="Z128" s="21">
        <v>0</v>
      </c>
      <c r="AA128" s="22">
        <v>0</v>
      </c>
      <c r="AB128" s="19">
        <v>0</v>
      </c>
      <c r="AC128" s="19">
        <v>0</v>
      </c>
      <c r="AD128" s="33">
        <v>0</v>
      </c>
      <c r="AE128" s="21">
        <v>0</v>
      </c>
      <c r="AF128" s="22">
        <v>0</v>
      </c>
      <c r="AG128" s="19">
        <v>0</v>
      </c>
      <c r="AH128" s="19">
        <v>0</v>
      </c>
      <c r="AI128" s="33">
        <v>0</v>
      </c>
      <c r="AJ128" s="21">
        <v>0</v>
      </c>
      <c r="AK128" s="20">
        <v>0</v>
      </c>
      <c r="AL128" s="19">
        <v>0</v>
      </c>
      <c r="AM128" s="19">
        <v>0</v>
      </c>
      <c r="AN128" s="19">
        <v>0</v>
      </c>
      <c r="AO128" s="19">
        <v>0</v>
      </c>
      <c r="AP128" s="22">
        <v>0</v>
      </c>
      <c r="AQ128" s="19">
        <v>0</v>
      </c>
      <c r="AR128" s="19">
        <v>0</v>
      </c>
      <c r="AS128" s="33">
        <v>0</v>
      </c>
      <c r="AT128" s="21">
        <v>0</v>
      </c>
      <c r="AU128" s="20">
        <v>0</v>
      </c>
      <c r="AV128" s="19">
        <v>0</v>
      </c>
      <c r="AW128" s="19">
        <v>0</v>
      </c>
      <c r="AX128" s="19">
        <v>0</v>
      </c>
      <c r="AY128" s="19">
        <v>0</v>
      </c>
    </row>
    <row r="129" spans="6:51" x14ac:dyDescent="0.25">
      <c r="F129" s="10"/>
      <c r="G129" s="9"/>
      <c r="H129" s="8"/>
      <c r="I129" s="7" t="s">
        <v>666</v>
      </c>
      <c r="J129" s="22">
        <v>0</v>
      </c>
      <c r="K129" s="19">
        <v>0</v>
      </c>
      <c r="L129" s="19">
        <v>0</v>
      </c>
      <c r="M129" s="33">
        <v>0</v>
      </c>
      <c r="N129" s="21">
        <v>0</v>
      </c>
      <c r="O129" s="22">
        <v>5</v>
      </c>
      <c r="P129" s="19">
        <v>0</v>
      </c>
      <c r="Q129" s="19">
        <v>0</v>
      </c>
      <c r="R129" s="19">
        <v>0</v>
      </c>
      <c r="S129" s="19">
        <v>0</v>
      </c>
      <c r="T129" s="24">
        <v>5</v>
      </c>
      <c r="U129" s="23">
        <v>1.008283346891403E-3</v>
      </c>
      <c r="V129" s="22">
        <v>0</v>
      </c>
      <c r="W129" s="19">
        <v>0</v>
      </c>
      <c r="X129" s="19">
        <v>0</v>
      </c>
      <c r="Y129" s="33">
        <v>0</v>
      </c>
      <c r="Z129" s="21">
        <v>0</v>
      </c>
      <c r="AA129" s="22">
        <v>0</v>
      </c>
      <c r="AB129" s="19">
        <v>0</v>
      </c>
      <c r="AC129" s="19">
        <v>0</v>
      </c>
      <c r="AD129" s="33">
        <v>0</v>
      </c>
      <c r="AE129" s="21">
        <v>0</v>
      </c>
      <c r="AF129" s="22">
        <v>0</v>
      </c>
      <c r="AG129" s="19">
        <v>0</v>
      </c>
      <c r="AH129" s="19">
        <v>0</v>
      </c>
      <c r="AI129" s="33">
        <v>0</v>
      </c>
      <c r="AJ129" s="21">
        <v>0</v>
      </c>
      <c r="AK129" s="20">
        <v>0</v>
      </c>
      <c r="AL129" s="19">
        <v>0</v>
      </c>
      <c r="AM129" s="19">
        <v>0</v>
      </c>
      <c r="AN129" s="19">
        <v>0</v>
      </c>
      <c r="AO129" s="19">
        <v>0</v>
      </c>
      <c r="AP129" s="22">
        <v>0</v>
      </c>
      <c r="AQ129" s="19">
        <v>0</v>
      </c>
      <c r="AR129" s="19">
        <v>0</v>
      </c>
      <c r="AS129" s="33">
        <v>0</v>
      </c>
      <c r="AT129" s="21">
        <v>0</v>
      </c>
      <c r="AU129" s="20">
        <v>0</v>
      </c>
      <c r="AV129" s="19">
        <v>0</v>
      </c>
      <c r="AW129" s="19">
        <v>0</v>
      </c>
      <c r="AX129" s="19">
        <v>0</v>
      </c>
      <c r="AY129" s="19">
        <v>0</v>
      </c>
    </row>
    <row r="130" spans="6:51" x14ac:dyDescent="0.25">
      <c r="F130" s="10"/>
      <c r="G130" s="9"/>
      <c r="H130" s="8" t="s">
        <v>665</v>
      </c>
      <c r="I130" s="7"/>
      <c r="J130" s="22">
        <v>0</v>
      </c>
      <c r="K130" s="19">
        <v>0</v>
      </c>
      <c r="L130" s="19">
        <v>0</v>
      </c>
      <c r="M130" s="33">
        <v>0</v>
      </c>
      <c r="N130" s="21">
        <v>0</v>
      </c>
      <c r="O130" s="22">
        <v>4</v>
      </c>
      <c r="P130" s="19">
        <v>0</v>
      </c>
      <c r="Q130" s="19">
        <v>0</v>
      </c>
      <c r="R130" s="19">
        <v>0</v>
      </c>
      <c r="S130" s="19">
        <v>0</v>
      </c>
      <c r="T130" s="24">
        <v>4</v>
      </c>
      <c r="U130" s="23">
        <v>1.3576764613389971E-3</v>
      </c>
      <c r="V130" s="22">
        <v>0</v>
      </c>
      <c r="W130" s="19">
        <v>0</v>
      </c>
      <c r="X130" s="19">
        <v>0</v>
      </c>
      <c r="Y130" s="33">
        <v>0</v>
      </c>
      <c r="Z130" s="21">
        <v>0</v>
      </c>
      <c r="AA130" s="22">
        <v>0</v>
      </c>
      <c r="AB130" s="19">
        <v>0</v>
      </c>
      <c r="AC130" s="19">
        <v>0</v>
      </c>
      <c r="AD130" s="33">
        <v>0</v>
      </c>
      <c r="AE130" s="21">
        <v>0</v>
      </c>
      <c r="AF130" s="22">
        <v>0</v>
      </c>
      <c r="AG130" s="19">
        <v>0</v>
      </c>
      <c r="AH130" s="19">
        <v>0</v>
      </c>
      <c r="AI130" s="33">
        <v>0</v>
      </c>
      <c r="AJ130" s="21">
        <v>0</v>
      </c>
      <c r="AK130" s="20">
        <v>0</v>
      </c>
      <c r="AL130" s="19">
        <v>0</v>
      </c>
      <c r="AM130" s="19">
        <v>0</v>
      </c>
      <c r="AN130" s="19">
        <v>0</v>
      </c>
      <c r="AO130" s="19">
        <v>0</v>
      </c>
      <c r="AP130" s="22">
        <v>0</v>
      </c>
      <c r="AQ130" s="19">
        <v>0</v>
      </c>
      <c r="AR130" s="19">
        <v>0</v>
      </c>
      <c r="AS130" s="33">
        <v>0</v>
      </c>
      <c r="AT130" s="21">
        <v>0</v>
      </c>
      <c r="AU130" s="20">
        <v>0</v>
      </c>
      <c r="AV130" s="19">
        <v>0</v>
      </c>
      <c r="AW130" s="19">
        <v>0</v>
      </c>
      <c r="AX130" s="19">
        <v>0</v>
      </c>
      <c r="AY130" s="19">
        <v>0</v>
      </c>
    </row>
    <row r="131" spans="6:51" x14ac:dyDescent="0.25">
      <c r="F131" s="10"/>
      <c r="G131" s="9"/>
      <c r="H131" s="8" t="s">
        <v>664</v>
      </c>
      <c r="I131" s="7"/>
      <c r="J131" s="22">
        <v>0</v>
      </c>
      <c r="K131" s="19">
        <v>0</v>
      </c>
      <c r="L131" s="19">
        <v>0</v>
      </c>
      <c r="M131" s="33">
        <v>0</v>
      </c>
      <c r="N131" s="21">
        <v>0</v>
      </c>
      <c r="O131" s="22">
        <v>2</v>
      </c>
      <c r="P131" s="19">
        <v>0</v>
      </c>
      <c r="Q131" s="19">
        <v>0</v>
      </c>
      <c r="R131" s="19">
        <v>0</v>
      </c>
      <c r="S131" s="19">
        <v>0</v>
      </c>
      <c r="T131" s="24">
        <v>2</v>
      </c>
      <c r="U131" s="23">
        <v>3.7671998143196113E-5</v>
      </c>
      <c r="V131" s="22">
        <v>0</v>
      </c>
      <c r="W131" s="19">
        <v>0</v>
      </c>
      <c r="X131" s="19">
        <v>0</v>
      </c>
      <c r="Y131" s="33">
        <v>0</v>
      </c>
      <c r="Z131" s="21">
        <v>0</v>
      </c>
      <c r="AA131" s="22">
        <v>0</v>
      </c>
      <c r="AB131" s="19">
        <v>0</v>
      </c>
      <c r="AC131" s="19">
        <v>0</v>
      </c>
      <c r="AD131" s="33">
        <v>0</v>
      </c>
      <c r="AE131" s="21">
        <v>0</v>
      </c>
      <c r="AF131" s="22">
        <v>0</v>
      </c>
      <c r="AG131" s="19">
        <v>0</v>
      </c>
      <c r="AH131" s="19">
        <v>0</v>
      </c>
      <c r="AI131" s="33">
        <v>0</v>
      </c>
      <c r="AJ131" s="21">
        <v>0</v>
      </c>
      <c r="AK131" s="20">
        <v>0</v>
      </c>
      <c r="AL131" s="19">
        <v>0</v>
      </c>
      <c r="AM131" s="19">
        <v>0</v>
      </c>
      <c r="AN131" s="19">
        <v>0</v>
      </c>
      <c r="AO131" s="19">
        <v>0</v>
      </c>
      <c r="AP131" s="22">
        <v>0</v>
      </c>
      <c r="AQ131" s="19">
        <v>0</v>
      </c>
      <c r="AR131" s="19">
        <v>0</v>
      </c>
      <c r="AS131" s="33">
        <v>0</v>
      </c>
      <c r="AT131" s="21">
        <v>0</v>
      </c>
      <c r="AU131" s="20">
        <v>0</v>
      </c>
      <c r="AV131" s="19">
        <v>0</v>
      </c>
      <c r="AW131" s="19">
        <v>0</v>
      </c>
      <c r="AX131" s="19">
        <v>0</v>
      </c>
      <c r="AY131" s="19">
        <v>0</v>
      </c>
    </row>
    <row r="132" spans="6:51" x14ac:dyDescent="0.25">
      <c r="F132" s="10"/>
      <c r="G132" s="9"/>
      <c r="H132" s="8" t="s">
        <v>663</v>
      </c>
      <c r="I132" s="7"/>
      <c r="J132" s="22">
        <v>0</v>
      </c>
      <c r="K132" s="19">
        <v>0</v>
      </c>
      <c r="L132" s="19">
        <v>0</v>
      </c>
      <c r="M132" s="33">
        <v>0</v>
      </c>
      <c r="N132" s="21">
        <v>0</v>
      </c>
      <c r="O132" s="22">
        <v>0</v>
      </c>
      <c r="P132" s="19">
        <v>0</v>
      </c>
      <c r="Q132" s="19">
        <v>0</v>
      </c>
      <c r="R132" s="19">
        <v>0</v>
      </c>
      <c r="S132" s="19">
        <v>0</v>
      </c>
      <c r="T132" s="24">
        <v>0</v>
      </c>
      <c r="U132" s="23">
        <v>0</v>
      </c>
      <c r="V132" s="22">
        <v>0</v>
      </c>
      <c r="W132" s="19">
        <v>0</v>
      </c>
      <c r="X132" s="19">
        <v>0</v>
      </c>
      <c r="Y132" s="33">
        <v>0</v>
      </c>
      <c r="Z132" s="21">
        <v>0</v>
      </c>
      <c r="AA132" s="22">
        <v>0</v>
      </c>
      <c r="AB132" s="19">
        <v>0</v>
      </c>
      <c r="AC132" s="19">
        <v>0</v>
      </c>
      <c r="AD132" s="33">
        <v>0</v>
      </c>
      <c r="AE132" s="21">
        <v>0</v>
      </c>
      <c r="AF132" s="22">
        <v>2</v>
      </c>
      <c r="AG132" s="19">
        <v>0</v>
      </c>
      <c r="AH132" s="19">
        <v>0</v>
      </c>
      <c r="AI132" s="33">
        <v>0</v>
      </c>
      <c r="AJ132" s="21">
        <v>0</v>
      </c>
      <c r="AK132" s="20">
        <v>0</v>
      </c>
      <c r="AL132" s="19">
        <v>0</v>
      </c>
      <c r="AM132" s="19">
        <v>0</v>
      </c>
      <c r="AN132" s="19">
        <v>0</v>
      </c>
      <c r="AO132" s="19">
        <v>0</v>
      </c>
      <c r="AP132" s="22">
        <v>0</v>
      </c>
      <c r="AQ132" s="19">
        <v>0</v>
      </c>
      <c r="AR132" s="19">
        <v>0</v>
      </c>
      <c r="AS132" s="33">
        <v>0</v>
      </c>
      <c r="AT132" s="21">
        <v>0</v>
      </c>
      <c r="AU132" s="20">
        <v>0</v>
      </c>
      <c r="AV132" s="19">
        <v>0</v>
      </c>
      <c r="AW132" s="19">
        <v>0</v>
      </c>
      <c r="AX132" s="19">
        <v>0</v>
      </c>
      <c r="AY132" s="19">
        <v>0</v>
      </c>
    </row>
    <row r="133" spans="6:51" x14ac:dyDescent="0.25">
      <c r="F133" s="10"/>
      <c r="G133" s="9"/>
      <c r="H133" s="8"/>
      <c r="I133" s="7" t="s">
        <v>220</v>
      </c>
      <c r="J133" s="22">
        <v>0</v>
      </c>
      <c r="K133" s="19">
        <v>0</v>
      </c>
      <c r="L133" s="19">
        <v>0</v>
      </c>
      <c r="M133" s="33">
        <v>0</v>
      </c>
      <c r="N133" s="21">
        <v>0</v>
      </c>
      <c r="O133" s="22">
        <v>9</v>
      </c>
      <c r="P133" s="19">
        <v>0</v>
      </c>
      <c r="Q133" s="19">
        <v>0</v>
      </c>
      <c r="R133" s="19">
        <v>0</v>
      </c>
      <c r="S133" s="19">
        <v>0</v>
      </c>
      <c r="T133" s="24">
        <v>9</v>
      </c>
      <c r="U133" s="23">
        <v>1.8798487260937691E-2</v>
      </c>
      <c r="V133" s="22">
        <v>0</v>
      </c>
      <c r="W133" s="19">
        <v>0</v>
      </c>
      <c r="X133" s="19">
        <v>0</v>
      </c>
      <c r="Y133" s="33">
        <v>0</v>
      </c>
      <c r="Z133" s="21">
        <v>0</v>
      </c>
      <c r="AA133" s="22">
        <v>0</v>
      </c>
      <c r="AB133" s="19">
        <v>0</v>
      </c>
      <c r="AC133" s="19">
        <v>0</v>
      </c>
      <c r="AD133" s="33">
        <v>0</v>
      </c>
      <c r="AE133" s="21">
        <v>0</v>
      </c>
      <c r="AF133" s="22">
        <v>3</v>
      </c>
      <c r="AG133" s="19">
        <v>0</v>
      </c>
      <c r="AH133" s="19">
        <v>0</v>
      </c>
      <c r="AI133" s="33">
        <v>0</v>
      </c>
      <c r="AJ133" s="21">
        <v>0</v>
      </c>
      <c r="AK133" s="20">
        <v>0</v>
      </c>
      <c r="AL133" s="19">
        <v>0</v>
      </c>
      <c r="AM133" s="19">
        <v>0</v>
      </c>
      <c r="AN133" s="19">
        <v>0</v>
      </c>
      <c r="AO133" s="19">
        <v>0</v>
      </c>
      <c r="AP133" s="22">
        <v>0</v>
      </c>
      <c r="AQ133" s="19">
        <v>0</v>
      </c>
      <c r="AR133" s="19">
        <v>0</v>
      </c>
      <c r="AS133" s="33">
        <v>0</v>
      </c>
      <c r="AT133" s="21">
        <v>0</v>
      </c>
      <c r="AU133" s="20">
        <v>0</v>
      </c>
      <c r="AV133" s="19">
        <v>0</v>
      </c>
      <c r="AW133" s="19">
        <v>0</v>
      </c>
      <c r="AX133" s="19">
        <v>0</v>
      </c>
      <c r="AY133" s="19">
        <v>0</v>
      </c>
    </row>
    <row r="134" spans="6:51" x14ac:dyDescent="0.25">
      <c r="F134" s="10"/>
      <c r="G134" s="9"/>
      <c r="H134" s="8"/>
      <c r="I134" s="7" t="s">
        <v>219</v>
      </c>
      <c r="J134" s="22">
        <v>0</v>
      </c>
      <c r="K134" s="19">
        <v>0</v>
      </c>
      <c r="L134" s="19">
        <v>0</v>
      </c>
      <c r="M134" s="33">
        <v>0</v>
      </c>
      <c r="N134" s="21">
        <v>0</v>
      </c>
      <c r="O134" s="22">
        <v>5</v>
      </c>
      <c r="P134" s="19">
        <v>0</v>
      </c>
      <c r="Q134" s="19">
        <v>0</v>
      </c>
      <c r="R134" s="19">
        <v>0</v>
      </c>
      <c r="S134" s="19">
        <v>0</v>
      </c>
      <c r="T134" s="24">
        <v>5</v>
      </c>
      <c r="U134" s="23">
        <v>2.3293097503483299E-2</v>
      </c>
      <c r="V134" s="22">
        <v>0</v>
      </c>
      <c r="W134" s="19">
        <v>0</v>
      </c>
      <c r="X134" s="19">
        <v>0</v>
      </c>
      <c r="Y134" s="33">
        <v>0</v>
      </c>
      <c r="Z134" s="21">
        <v>0</v>
      </c>
      <c r="AA134" s="22">
        <v>0</v>
      </c>
      <c r="AB134" s="19">
        <v>0</v>
      </c>
      <c r="AC134" s="19">
        <v>0</v>
      </c>
      <c r="AD134" s="33">
        <v>0</v>
      </c>
      <c r="AE134" s="21">
        <v>0</v>
      </c>
      <c r="AF134" s="22">
        <v>3</v>
      </c>
      <c r="AG134" s="19">
        <v>0</v>
      </c>
      <c r="AH134" s="19">
        <v>0</v>
      </c>
      <c r="AI134" s="33">
        <v>0</v>
      </c>
      <c r="AJ134" s="21">
        <v>0</v>
      </c>
      <c r="AK134" s="20">
        <v>0</v>
      </c>
      <c r="AL134" s="19">
        <v>0</v>
      </c>
      <c r="AM134" s="19">
        <v>0</v>
      </c>
      <c r="AN134" s="19">
        <v>0</v>
      </c>
      <c r="AO134" s="19">
        <v>0</v>
      </c>
      <c r="AP134" s="22">
        <v>0</v>
      </c>
      <c r="AQ134" s="19">
        <v>0</v>
      </c>
      <c r="AR134" s="19">
        <v>0</v>
      </c>
      <c r="AS134" s="33">
        <v>0</v>
      </c>
      <c r="AT134" s="21">
        <v>0</v>
      </c>
      <c r="AU134" s="20">
        <v>0</v>
      </c>
      <c r="AV134" s="19">
        <v>0</v>
      </c>
      <c r="AW134" s="19">
        <v>0</v>
      </c>
      <c r="AX134" s="19">
        <v>0</v>
      </c>
      <c r="AY134" s="19">
        <v>0</v>
      </c>
    </row>
    <row r="135" spans="6:51" x14ac:dyDescent="0.25">
      <c r="F135" s="10"/>
      <c r="G135" s="9"/>
      <c r="H135" s="8" t="s">
        <v>662</v>
      </c>
      <c r="I135" s="7"/>
      <c r="J135" s="22">
        <v>0</v>
      </c>
      <c r="K135" s="19">
        <v>0</v>
      </c>
      <c r="L135" s="19">
        <v>0</v>
      </c>
      <c r="M135" s="33">
        <v>0</v>
      </c>
      <c r="N135" s="21">
        <v>0</v>
      </c>
      <c r="O135" s="22">
        <v>6</v>
      </c>
      <c r="P135" s="19">
        <v>0</v>
      </c>
      <c r="Q135" s="19">
        <v>0</v>
      </c>
      <c r="R135" s="19">
        <v>0</v>
      </c>
      <c r="S135" s="19">
        <v>0</v>
      </c>
      <c r="T135" s="24">
        <v>6</v>
      </c>
      <c r="U135" s="23">
        <v>2.8845572844147679E-2</v>
      </c>
      <c r="V135" s="22">
        <v>2</v>
      </c>
      <c r="W135" s="19">
        <v>0</v>
      </c>
      <c r="X135" s="19">
        <v>0</v>
      </c>
      <c r="Y135" s="33">
        <v>0</v>
      </c>
      <c r="Z135" s="21">
        <v>0</v>
      </c>
      <c r="AA135" s="22">
        <v>0</v>
      </c>
      <c r="AB135" s="19">
        <v>0</v>
      </c>
      <c r="AC135" s="19">
        <v>0</v>
      </c>
      <c r="AD135" s="33">
        <v>0</v>
      </c>
      <c r="AE135" s="21">
        <v>0</v>
      </c>
      <c r="AF135" s="22">
        <v>0</v>
      </c>
      <c r="AG135" s="19">
        <v>0</v>
      </c>
      <c r="AH135" s="19">
        <v>0</v>
      </c>
      <c r="AI135" s="33">
        <v>0</v>
      </c>
      <c r="AJ135" s="21">
        <v>0</v>
      </c>
      <c r="AK135" s="20">
        <v>0</v>
      </c>
      <c r="AL135" s="19">
        <v>0</v>
      </c>
      <c r="AM135" s="19">
        <v>0</v>
      </c>
      <c r="AN135" s="19">
        <v>0</v>
      </c>
      <c r="AO135" s="19">
        <v>0</v>
      </c>
      <c r="AP135" s="22">
        <v>0</v>
      </c>
      <c r="AQ135" s="19">
        <v>0</v>
      </c>
      <c r="AR135" s="19">
        <v>0</v>
      </c>
      <c r="AS135" s="33">
        <v>0</v>
      </c>
      <c r="AT135" s="21">
        <v>0</v>
      </c>
      <c r="AU135" s="20">
        <v>0</v>
      </c>
      <c r="AV135" s="19">
        <v>0</v>
      </c>
      <c r="AW135" s="19">
        <v>0</v>
      </c>
      <c r="AX135" s="19">
        <v>0</v>
      </c>
      <c r="AY135" s="19">
        <v>0</v>
      </c>
    </row>
    <row r="136" spans="6:51" x14ac:dyDescent="0.25">
      <c r="F136" s="10"/>
      <c r="G136" s="9"/>
      <c r="H136" s="8" t="s">
        <v>661</v>
      </c>
      <c r="I136" s="7"/>
      <c r="J136" s="22">
        <v>0</v>
      </c>
      <c r="K136" s="19">
        <v>0</v>
      </c>
      <c r="L136" s="19">
        <v>0</v>
      </c>
      <c r="M136" s="33">
        <v>0</v>
      </c>
      <c r="N136" s="21">
        <v>0</v>
      </c>
      <c r="O136" s="22">
        <v>3</v>
      </c>
      <c r="P136" s="19">
        <v>0</v>
      </c>
      <c r="Q136" s="19">
        <v>0</v>
      </c>
      <c r="R136" s="19">
        <v>0</v>
      </c>
      <c r="S136" s="19">
        <v>0</v>
      </c>
      <c r="T136" s="24">
        <v>3</v>
      </c>
      <c r="U136" s="23">
        <v>4.8551596701145172E-3</v>
      </c>
      <c r="V136" s="22">
        <v>0</v>
      </c>
      <c r="W136" s="19">
        <v>0</v>
      </c>
      <c r="X136" s="19">
        <v>0</v>
      </c>
      <c r="Y136" s="33">
        <v>0</v>
      </c>
      <c r="Z136" s="21">
        <v>0</v>
      </c>
      <c r="AA136" s="22">
        <v>0</v>
      </c>
      <c r="AB136" s="19">
        <v>0</v>
      </c>
      <c r="AC136" s="19">
        <v>0</v>
      </c>
      <c r="AD136" s="33">
        <v>0</v>
      </c>
      <c r="AE136" s="21">
        <v>0</v>
      </c>
      <c r="AF136" s="22">
        <v>2</v>
      </c>
      <c r="AG136" s="19">
        <v>0</v>
      </c>
      <c r="AH136" s="19">
        <v>0</v>
      </c>
      <c r="AI136" s="33">
        <v>0</v>
      </c>
      <c r="AJ136" s="21">
        <v>0</v>
      </c>
      <c r="AK136" s="20">
        <v>0</v>
      </c>
      <c r="AL136" s="19">
        <v>0</v>
      </c>
      <c r="AM136" s="19">
        <v>0</v>
      </c>
      <c r="AN136" s="19">
        <v>0</v>
      </c>
      <c r="AO136" s="19">
        <v>0</v>
      </c>
      <c r="AP136" s="22">
        <v>0</v>
      </c>
      <c r="AQ136" s="19">
        <v>0</v>
      </c>
      <c r="AR136" s="19">
        <v>0</v>
      </c>
      <c r="AS136" s="33">
        <v>0</v>
      </c>
      <c r="AT136" s="21">
        <v>0</v>
      </c>
      <c r="AU136" s="20">
        <v>0</v>
      </c>
      <c r="AV136" s="19">
        <v>0</v>
      </c>
      <c r="AW136" s="19">
        <v>0</v>
      </c>
      <c r="AX136" s="19">
        <v>0</v>
      </c>
      <c r="AY136" s="19">
        <v>0</v>
      </c>
    </row>
    <row r="137" spans="6:51" x14ac:dyDescent="0.25">
      <c r="F137" s="10"/>
      <c r="G137" s="9"/>
      <c r="H137" s="8"/>
      <c r="I137" s="7" t="s">
        <v>660</v>
      </c>
      <c r="J137" s="22">
        <v>0</v>
      </c>
      <c r="K137" s="19">
        <v>0</v>
      </c>
      <c r="L137" s="19">
        <v>0</v>
      </c>
      <c r="M137" s="33">
        <v>0</v>
      </c>
      <c r="N137" s="21">
        <v>0</v>
      </c>
      <c r="O137" s="22">
        <v>5</v>
      </c>
      <c r="P137" s="19">
        <v>0</v>
      </c>
      <c r="Q137" s="19">
        <v>0</v>
      </c>
      <c r="R137" s="19">
        <v>0</v>
      </c>
      <c r="S137" s="19">
        <v>0</v>
      </c>
      <c r="T137" s="24">
        <v>5</v>
      </c>
      <c r="U137" s="23">
        <v>1.9990745931863779E-4</v>
      </c>
      <c r="V137" s="22">
        <v>0</v>
      </c>
      <c r="W137" s="19">
        <v>0</v>
      </c>
      <c r="X137" s="19">
        <v>0</v>
      </c>
      <c r="Y137" s="33">
        <v>0</v>
      </c>
      <c r="Z137" s="21">
        <v>0</v>
      </c>
      <c r="AA137" s="22">
        <v>0</v>
      </c>
      <c r="AB137" s="19">
        <v>0</v>
      </c>
      <c r="AC137" s="19">
        <v>0</v>
      </c>
      <c r="AD137" s="33">
        <v>0</v>
      </c>
      <c r="AE137" s="21">
        <v>0</v>
      </c>
      <c r="AF137" s="22">
        <v>0</v>
      </c>
      <c r="AG137" s="19">
        <v>0</v>
      </c>
      <c r="AH137" s="19">
        <v>0</v>
      </c>
      <c r="AI137" s="33">
        <v>0</v>
      </c>
      <c r="AJ137" s="21">
        <v>0</v>
      </c>
      <c r="AK137" s="20">
        <v>0</v>
      </c>
      <c r="AL137" s="19">
        <v>0</v>
      </c>
      <c r="AM137" s="19">
        <v>0</v>
      </c>
      <c r="AN137" s="19">
        <v>0</v>
      </c>
      <c r="AO137" s="19">
        <v>0</v>
      </c>
      <c r="AP137" s="22">
        <v>0</v>
      </c>
      <c r="AQ137" s="19">
        <v>0</v>
      </c>
      <c r="AR137" s="19">
        <v>0</v>
      </c>
      <c r="AS137" s="33">
        <v>0</v>
      </c>
      <c r="AT137" s="21">
        <v>0</v>
      </c>
      <c r="AU137" s="20">
        <v>0</v>
      </c>
      <c r="AV137" s="19">
        <v>0</v>
      </c>
      <c r="AW137" s="19">
        <v>0</v>
      </c>
      <c r="AX137" s="19">
        <v>0</v>
      </c>
      <c r="AY137" s="19">
        <v>0</v>
      </c>
    </row>
    <row r="138" spans="6:51" x14ac:dyDescent="0.25">
      <c r="F138" s="10"/>
      <c r="G138" s="9"/>
      <c r="H138" s="8"/>
      <c r="I138" s="7" t="s">
        <v>224</v>
      </c>
      <c r="J138" s="22">
        <v>0</v>
      </c>
      <c r="K138" s="19">
        <v>0</v>
      </c>
      <c r="L138" s="19">
        <v>0</v>
      </c>
      <c r="M138" s="33">
        <v>0</v>
      </c>
      <c r="N138" s="21">
        <v>0</v>
      </c>
      <c r="O138" s="22">
        <v>3</v>
      </c>
      <c r="P138" s="19">
        <v>0</v>
      </c>
      <c r="Q138" s="19">
        <v>0</v>
      </c>
      <c r="R138" s="19">
        <v>0</v>
      </c>
      <c r="S138" s="19">
        <v>0</v>
      </c>
      <c r="T138" s="24">
        <v>3</v>
      </c>
      <c r="U138" s="23">
        <v>1.173797063529491E-3</v>
      </c>
      <c r="V138" s="22">
        <v>0</v>
      </c>
      <c r="W138" s="19">
        <v>0</v>
      </c>
      <c r="X138" s="19">
        <v>0</v>
      </c>
      <c r="Y138" s="33">
        <v>0</v>
      </c>
      <c r="Z138" s="21">
        <v>0</v>
      </c>
      <c r="AA138" s="22">
        <v>0</v>
      </c>
      <c r="AB138" s="19">
        <v>0</v>
      </c>
      <c r="AC138" s="19">
        <v>0</v>
      </c>
      <c r="AD138" s="33">
        <v>0</v>
      </c>
      <c r="AE138" s="21">
        <v>0</v>
      </c>
      <c r="AF138" s="22">
        <v>0</v>
      </c>
      <c r="AG138" s="19">
        <v>0</v>
      </c>
      <c r="AH138" s="19">
        <v>0</v>
      </c>
      <c r="AI138" s="33">
        <v>0</v>
      </c>
      <c r="AJ138" s="21">
        <v>0</v>
      </c>
      <c r="AK138" s="20">
        <v>0</v>
      </c>
      <c r="AL138" s="19">
        <v>0</v>
      </c>
      <c r="AM138" s="19">
        <v>0</v>
      </c>
      <c r="AN138" s="19">
        <v>0</v>
      </c>
      <c r="AO138" s="19">
        <v>0</v>
      </c>
      <c r="AP138" s="22">
        <v>0</v>
      </c>
      <c r="AQ138" s="19">
        <v>0</v>
      </c>
      <c r="AR138" s="19">
        <v>0</v>
      </c>
      <c r="AS138" s="33">
        <v>0</v>
      </c>
      <c r="AT138" s="21">
        <v>0</v>
      </c>
      <c r="AU138" s="20">
        <v>0</v>
      </c>
      <c r="AV138" s="19">
        <v>0</v>
      </c>
      <c r="AW138" s="19">
        <v>0</v>
      </c>
      <c r="AX138" s="19">
        <v>0</v>
      </c>
      <c r="AY138" s="19">
        <v>0</v>
      </c>
    </row>
    <row r="139" spans="6:51" x14ac:dyDescent="0.25">
      <c r="F139" s="10"/>
      <c r="G139" s="9"/>
      <c r="H139" s="8" t="s">
        <v>655</v>
      </c>
      <c r="I139" s="7"/>
      <c r="J139" s="22">
        <v>0</v>
      </c>
      <c r="K139" s="19">
        <v>0</v>
      </c>
      <c r="L139" s="19">
        <v>0</v>
      </c>
      <c r="M139" s="33">
        <v>0</v>
      </c>
      <c r="N139" s="21">
        <v>0</v>
      </c>
      <c r="O139" s="22">
        <v>3</v>
      </c>
      <c r="P139" s="19">
        <v>0</v>
      </c>
      <c r="Q139" s="19">
        <v>0</v>
      </c>
      <c r="R139" s="19">
        <v>0</v>
      </c>
      <c r="S139" s="19">
        <v>0</v>
      </c>
      <c r="T139" s="24">
        <v>3</v>
      </c>
      <c r="U139" s="23">
        <v>4.2816679924726486E-3</v>
      </c>
      <c r="V139" s="22">
        <v>0</v>
      </c>
      <c r="W139" s="19">
        <v>0</v>
      </c>
      <c r="X139" s="19">
        <v>0</v>
      </c>
      <c r="Y139" s="33">
        <v>0</v>
      </c>
      <c r="Z139" s="21">
        <v>0</v>
      </c>
      <c r="AA139" s="22">
        <v>0</v>
      </c>
      <c r="AB139" s="19">
        <v>0</v>
      </c>
      <c r="AC139" s="19">
        <v>0</v>
      </c>
      <c r="AD139" s="33">
        <v>0</v>
      </c>
      <c r="AE139" s="21">
        <v>0</v>
      </c>
      <c r="AF139" s="22">
        <v>1</v>
      </c>
      <c r="AG139" s="19">
        <v>0</v>
      </c>
      <c r="AH139" s="19">
        <v>0</v>
      </c>
      <c r="AI139" s="33">
        <v>0</v>
      </c>
      <c r="AJ139" s="21">
        <v>0</v>
      </c>
      <c r="AK139" s="20">
        <v>0</v>
      </c>
      <c r="AL139" s="19">
        <v>0</v>
      </c>
      <c r="AM139" s="19">
        <v>0</v>
      </c>
      <c r="AN139" s="19">
        <v>0</v>
      </c>
      <c r="AO139" s="19">
        <v>0</v>
      </c>
      <c r="AP139" s="22">
        <v>0</v>
      </c>
      <c r="AQ139" s="19">
        <v>0</v>
      </c>
      <c r="AR139" s="19">
        <v>0</v>
      </c>
      <c r="AS139" s="33">
        <v>0</v>
      </c>
      <c r="AT139" s="21">
        <v>0</v>
      </c>
      <c r="AU139" s="20">
        <v>0</v>
      </c>
      <c r="AV139" s="19">
        <v>0</v>
      </c>
      <c r="AW139" s="19">
        <v>0</v>
      </c>
      <c r="AX139" s="19">
        <v>0</v>
      </c>
      <c r="AY139" s="19">
        <v>0</v>
      </c>
    </row>
    <row r="140" spans="6:51" x14ac:dyDescent="0.25">
      <c r="F140" s="10"/>
      <c r="G140" s="9"/>
      <c r="H140" s="8"/>
      <c r="I140" s="7" t="s">
        <v>654</v>
      </c>
      <c r="J140" s="22">
        <v>0</v>
      </c>
      <c r="K140" s="19">
        <v>0</v>
      </c>
      <c r="L140" s="19">
        <v>0</v>
      </c>
      <c r="M140" s="33">
        <v>0</v>
      </c>
      <c r="N140" s="21">
        <v>0</v>
      </c>
      <c r="O140" s="22">
        <v>15</v>
      </c>
      <c r="P140" s="19">
        <v>0</v>
      </c>
      <c r="Q140" s="19">
        <v>0</v>
      </c>
      <c r="R140" s="19">
        <v>0</v>
      </c>
      <c r="S140" s="19">
        <v>0</v>
      </c>
      <c r="T140" s="24">
        <v>21</v>
      </c>
      <c r="U140" s="23">
        <v>2.2800145670771599E-2</v>
      </c>
      <c r="V140" s="22">
        <v>0</v>
      </c>
      <c r="W140" s="19">
        <v>0</v>
      </c>
      <c r="X140" s="19">
        <v>0</v>
      </c>
      <c r="Y140" s="33">
        <v>0</v>
      </c>
      <c r="Z140" s="21">
        <v>0</v>
      </c>
      <c r="AA140" s="22">
        <v>0</v>
      </c>
      <c r="AB140" s="19">
        <v>0</v>
      </c>
      <c r="AC140" s="19">
        <v>0</v>
      </c>
      <c r="AD140" s="33">
        <v>0</v>
      </c>
      <c r="AE140" s="21">
        <v>0</v>
      </c>
      <c r="AF140" s="22">
        <v>7</v>
      </c>
      <c r="AG140" s="19">
        <v>0</v>
      </c>
      <c r="AH140" s="19">
        <v>0</v>
      </c>
      <c r="AI140" s="33">
        <v>0</v>
      </c>
      <c r="AJ140" s="21">
        <v>0</v>
      </c>
      <c r="AK140" s="20">
        <v>0</v>
      </c>
      <c r="AL140" s="19">
        <v>0</v>
      </c>
      <c r="AM140" s="19">
        <v>0</v>
      </c>
      <c r="AN140" s="19">
        <v>0</v>
      </c>
      <c r="AO140" s="19">
        <v>0</v>
      </c>
      <c r="AP140" s="22">
        <v>0</v>
      </c>
      <c r="AQ140" s="19">
        <v>0</v>
      </c>
      <c r="AR140" s="19">
        <v>0</v>
      </c>
      <c r="AS140" s="33">
        <v>0</v>
      </c>
      <c r="AT140" s="21">
        <v>0</v>
      </c>
      <c r="AU140" s="20">
        <v>0</v>
      </c>
      <c r="AV140" s="19">
        <v>0</v>
      </c>
      <c r="AW140" s="19">
        <v>0</v>
      </c>
      <c r="AX140" s="19">
        <v>0</v>
      </c>
      <c r="AY140" s="19">
        <v>0</v>
      </c>
    </row>
    <row r="141" spans="6:51" x14ac:dyDescent="0.25">
      <c r="F141" s="10"/>
      <c r="G141" s="9"/>
      <c r="H141" s="8" t="s">
        <v>659</v>
      </c>
      <c r="I141" s="7"/>
      <c r="J141" s="22">
        <v>0</v>
      </c>
      <c r="K141" s="19">
        <v>0</v>
      </c>
      <c r="L141" s="19">
        <v>0</v>
      </c>
      <c r="M141" s="33">
        <v>0</v>
      </c>
      <c r="N141" s="21">
        <v>0</v>
      </c>
      <c r="O141" s="22">
        <v>1</v>
      </c>
      <c r="P141" s="19">
        <v>0</v>
      </c>
      <c r="Q141" s="19">
        <v>0</v>
      </c>
      <c r="R141" s="19">
        <v>0</v>
      </c>
      <c r="S141" s="19">
        <v>0</v>
      </c>
      <c r="T141" s="24">
        <v>1</v>
      </c>
      <c r="U141" s="23">
        <v>1.8138885498046879E-3</v>
      </c>
      <c r="V141" s="22">
        <v>0</v>
      </c>
      <c r="W141" s="19">
        <v>0</v>
      </c>
      <c r="X141" s="19">
        <v>0</v>
      </c>
      <c r="Y141" s="33">
        <v>0</v>
      </c>
      <c r="Z141" s="21">
        <v>0</v>
      </c>
      <c r="AA141" s="22">
        <v>0</v>
      </c>
      <c r="AB141" s="19">
        <v>0</v>
      </c>
      <c r="AC141" s="19">
        <v>0</v>
      </c>
      <c r="AD141" s="33">
        <v>0</v>
      </c>
      <c r="AE141" s="21">
        <v>0</v>
      </c>
      <c r="AF141" s="22">
        <v>0</v>
      </c>
      <c r="AG141" s="19">
        <v>0</v>
      </c>
      <c r="AH141" s="19">
        <v>0</v>
      </c>
      <c r="AI141" s="33">
        <v>0</v>
      </c>
      <c r="AJ141" s="21">
        <v>0</v>
      </c>
      <c r="AK141" s="20">
        <v>0</v>
      </c>
      <c r="AL141" s="19">
        <v>0</v>
      </c>
      <c r="AM141" s="19">
        <v>0</v>
      </c>
      <c r="AN141" s="19">
        <v>0</v>
      </c>
      <c r="AO141" s="19">
        <v>0</v>
      </c>
      <c r="AP141" s="22">
        <v>0</v>
      </c>
      <c r="AQ141" s="19">
        <v>0</v>
      </c>
      <c r="AR141" s="19">
        <v>0</v>
      </c>
      <c r="AS141" s="33">
        <v>0</v>
      </c>
      <c r="AT141" s="21">
        <v>0</v>
      </c>
      <c r="AU141" s="20">
        <v>0</v>
      </c>
      <c r="AV141" s="19">
        <v>0</v>
      </c>
      <c r="AW141" s="19">
        <v>0</v>
      </c>
      <c r="AX141" s="19">
        <v>0</v>
      </c>
      <c r="AY141" s="19">
        <v>0</v>
      </c>
    </row>
    <row r="142" spans="6:51" x14ac:dyDescent="0.25">
      <c r="F142" s="10"/>
      <c r="G142" s="9"/>
      <c r="H142" s="8" t="s">
        <v>640</v>
      </c>
      <c r="I142" s="7"/>
      <c r="J142" s="22">
        <v>0</v>
      </c>
      <c r="K142" s="19">
        <v>0</v>
      </c>
      <c r="L142" s="19">
        <v>0</v>
      </c>
      <c r="M142" s="33">
        <v>0</v>
      </c>
      <c r="N142" s="21">
        <v>0</v>
      </c>
      <c r="O142" s="22">
        <v>0</v>
      </c>
      <c r="P142" s="19">
        <v>0</v>
      </c>
      <c r="Q142" s="19">
        <v>0</v>
      </c>
      <c r="R142" s="19">
        <v>0</v>
      </c>
      <c r="S142" s="19">
        <v>0</v>
      </c>
      <c r="T142" s="24">
        <v>0</v>
      </c>
      <c r="U142" s="23">
        <v>0</v>
      </c>
      <c r="V142" s="22">
        <v>0</v>
      </c>
      <c r="W142" s="19">
        <v>0</v>
      </c>
      <c r="X142" s="19">
        <v>0</v>
      </c>
      <c r="Y142" s="33">
        <v>0</v>
      </c>
      <c r="Z142" s="21">
        <v>0</v>
      </c>
      <c r="AA142" s="22">
        <v>0</v>
      </c>
      <c r="AB142" s="19">
        <v>0</v>
      </c>
      <c r="AC142" s="19">
        <v>0</v>
      </c>
      <c r="AD142" s="33">
        <v>0</v>
      </c>
      <c r="AE142" s="21">
        <v>0</v>
      </c>
      <c r="AF142" s="22">
        <v>0</v>
      </c>
      <c r="AG142" s="19">
        <v>0</v>
      </c>
      <c r="AH142" s="19">
        <v>0</v>
      </c>
      <c r="AI142" s="33">
        <v>0</v>
      </c>
      <c r="AJ142" s="21">
        <v>0</v>
      </c>
      <c r="AK142" s="20">
        <v>0</v>
      </c>
      <c r="AL142" s="19">
        <v>0</v>
      </c>
      <c r="AM142" s="19">
        <v>0</v>
      </c>
      <c r="AN142" s="19">
        <v>0</v>
      </c>
      <c r="AO142" s="19">
        <v>0</v>
      </c>
      <c r="AP142" s="22">
        <v>0</v>
      </c>
      <c r="AQ142" s="19">
        <v>0</v>
      </c>
      <c r="AR142" s="19">
        <v>0</v>
      </c>
      <c r="AS142" s="33">
        <v>0</v>
      </c>
      <c r="AT142" s="21">
        <v>0</v>
      </c>
      <c r="AU142" s="20">
        <v>0</v>
      </c>
      <c r="AV142" s="19">
        <v>0</v>
      </c>
      <c r="AW142" s="19">
        <v>0</v>
      </c>
      <c r="AX142" s="19">
        <v>0</v>
      </c>
      <c r="AY142" s="19">
        <v>0</v>
      </c>
    </row>
    <row r="143" spans="6:51" x14ac:dyDescent="0.25">
      <c r="F143" s="10"/>
      <c r="G143" s="9"/>
      <c r="H143" s="8" t="s">
        <v>658</v>
      </c>
      <c r="I143" s="7"/>
      <c r="J143" s="22">
        <v>0</v>
      </c>
      <c r="K143" s="19">
        <v>0</v>
      </c>
      <c r="L143" s="19">
        <v>0</v>
      </c>
      <c r="M143" s="33">
        <v>0</v>
      </c>
      <c r="N143" s="21">
        <v>0</v>
      </c>
      <c r="O143" s="22">
        <v>2</v>
      </c>
      <c r="P143" s="19">
        <v>0</v>
      </c>
      <c r="Q143" s="19">
        <v>0</v>
      </c>
      <c r="R143" s="19">
        <v>0</v>
      </c>
      <c r="S143" s="19">
        <v>0</v>
      </c>
      <c r="T143" s="24">
        <v>2</v>
      </c>
      <c r="U143" s="23">
        <v>4.0626153349876397E-5</v>
      </c>
      <c r="V143" s="22">
        <v>1</v>
      </c>
      <c r="W143" s="19">
        <v>0</v>
      </c>
      <c r="X143" s="19">
        <v>0</v>
      </c>
      <c r="Y143" s="33">
        <v>0</v>
      </c>
      <c r="Z143" s="21">
        <v>0</v>
      </c>
      <c r="AA143" s="22">
        <v>0</v>
      </c>
      <c r="AB143" s="19">
        <v>0</v>
      </c>
      <c r="AC143" s="19">
        <v>0</v>
      </c>
      <c r="AD143" s="33">
        <v>0</v>
      </c>
      <c r="AE143" s="21">
        <v>0</v>
      </c>
      <c r="AF143" s="22">
        <v>0</v>
      </c>
      <c r="AG143" s="19">
        <v>0</v>
      </c>
      <c r="AH143" s="19">
        <v>0</v>
      </c>
      <c r="AI143" s="33">
        <v>0</v>
      </c>
      <c r="AJ143" s="21">
        <v>0</v>
      </c>
      <c r="AK143" s="20">
        <v>0</v>
      </c>
      <c r="AL143" s="19">
        <v>0</v>
      </c>
      <c r="AM143" s="19">
        <v>0</v>
      </c>
      <c r="AN143" s="19">
        <v>0</v>
      </c>
      <c r="AO143" s="19">
        <v>0</v>
      </c>
      <c r="AP143" s="22">
        <v>0</v>
      </c>
      <c r="AQ143" s="19">
        <v>0</v>
      </c>
      <c r="AR143" s="19">
        <v>0</v>
      </c>
      <c r="AS143" s="33">
        <v>0</v>
      </c>
      <c r="AT143" s="21">
        <v>0</v>
      </c>
      <c r="AU143" s="20">
        <v>0</v>
      </c>
      <c r="AV143" s="19">
        <v>0</v>
      </c>
      <c r="AW143" s="19">
        <v>0</v>
      </c>
      <c r="AX143" s="19">
        <v>0</v>
      </c>
      <c r="AY143" s="19">
        <v>0</v>
      </c>
    </row>
    <row r="144" spans="6:51" x14ac:dyDescent="0.25">
      <c r="F144" s="10"/>
      <c r="G144" s="9"/>
      <c r="H144" s="8" t="s">
        <v>657</v>
      </c>
      <c r="I144" s="7"/>
      <c r="J144" s="22">
        <v>0</v>
      </c>
      <c r="K144" s="19">
        <v>0</v>
      </c>
      <c r="L144" s="19">
        <v>0</v>
      </c>
      <c r="M144" s="33">
        <v>0</v>
      </c>
      <c r="N144" s="21">
        <v>0</v>
      </c>
      <c r="O144" s="22">
        <v>0</v>
      </c>
      <c r="P144" s="19">
        <v>0</v>
      </c>
      <c r="Q144" s="19">
        <v>0</v>
      </c>
      <c r="R144" s="19">
        <v>0</v>
      </c>
      <c r="S144" s="19">
        <v>0</v>
      </c>
      <c r="T144" s="24">
        <v>0</v>
      </c>
      <c r="U144" s="23">
        <v>0</v>
      </c>
      <c r="V144" s="22">
        <v>0</v>
      </c>
      <c r="W144" s="19">
        <v>0</v>
      </c>
      <c r="X144" s="19">
        <v>0</v>
      </c>
      <c r="Y144" s="33">
        <v>0</v>
      </c>
      <c r="Z144" s="21">
        <v>0</v>
      </c>
      <c r="AA144" s="22">
        <v>0</v>
      </c>
      <c r="AB144" s="19">
        <v>0</v>
      </c>
      <c r="AC144" s="19">
        <v>0</v>
      </c>
      <c r="AD144" s="33">
        <v>0</v>
      </c>
      <c r="AE144" s="21">
        <v>0</v>
      </c>
      <c r="AF144" s="22">
        <v>6</v>
      </c>
      <c r="AG144" s="19">
        <v>0</v>
      </c>
      <c r="AH144" s="19">
        <v>0</v>
      </c>
      <c r="AI144" s="33">
        <v>0</v>
      </c>
      <c r="AJ144" s="21">
        <v>0</v>
      </c>
      <c r="AK144" s="20">
        <v>0</v>
      </c>
      <c r="AL144" s="19">
        <v>0</v>
      </c>
      <c r="AM144" s="19">
        <v>0</v>
      </c>
      <c r="AN144" s="19">
        <v>0</v>
      </c>
      <c r="AO144" s="19">
        <v>0</v>
      </c>
      <c r="AP144" s="22">
        <v>0</v>
      </c>
      <c r="AQ144" s="19">
        <v>0</v>
      </c>
      <c r="AR144" s="19">
        <v>0</v>
      </c>
      <c r="AS144" s="33">
        <v>0</v>
      </c>
      <c r="AT144" s="21">
        <v>0</v>
      </c>
      <c r="AU144" s="20">
        <v>0</v>
      </c>
      <c r="AV144" s="19">
        <v>0</v>
      </c>
      <c r="AW144" s="19">
        <v>0</v>
      </c>
      <c r="AX144" s="19">
        <v>0</v>
      </c>
      <c r="AY144" s="19">
        <v>0</v>
      </c>
    </row>
    <row r="145" spans="6:51" x14ac:dyDescent="0.25">
      <c r="F145" s="10"/>
      <c r="G145" s="9"/>
      <c r="H145" s="8"/>
      <c r="I145" s="7" t="s">
        <v>656</v>
      </c>
      <c r="J145" s="22">
        <v>0</v>
      </c>
      <c r="K145" s="19">
        <v>0</v>
      </c>
      <c r="L145" s="19">
        <v>0</v>
      </c>
      <c r="M145" s="33">
        <v>0</v>
      </c>
      <c r="N145" s="21">
        <v>0</v>
      </c>
      <c r="O145" s="22">
        <v>10</v>
      </c>
      <c r="P145" s="19">
        <v>0</v>
      </c>
      <c r="Q145" s="19">
        <v>0</v>
      </c>
      <c r="R145" s="19">
        <v>0</v>
      </c>
      <c r="S145" s="19">
        <v>0</v>
      </c>
      <c r="T145" s="24">
        <v>11</v>
      </c>
      <c r="U145" s="23">
        <v>2.8476007282733922E-3</v>
      </c>
      <c r="V145" s="22">
        <v>0</v>
      </c>
      <c r="W145" s="19">
        <v>0</v>
      </c>
      <c r="X145" s="19">
        <v>0</v>
      </c>
      <c r="Y145" s="33">
        <v>0</v>
      </c>
      <c r="Z145" s="21">
        <v>0</v>
      </c>
      <c r="AA145" s="22">
        <v>0</v>
      </c>
      <c r="AB145" s="19">
        <v>0</v>
      </c>
      <c r="AC145" s="19">
        <v>0</v>
      </c>
      <c r="AD145" s="33">
        <v>0</v>
      </c>
      <c r="AE145" s="21">
        <v>0</v>
      </c>
      <c r="AF145" s="22">
        <v>0</v>
      </c>
      <c r="AG145" s="19">
        <v>0</v>
      </c>
      <c r="AH145" s="19">
        <v>0</v>
      </c>
      <c r="AI145" s="33">
        <v>0</v>
      </c>
      <c r="AJ145" s="21">
        <v>0</v>
      </c>
      <c r="AK145" s="20">
        <v>0</v>
      </c>
      <c r="AL145" s="19">
        <v>0</v>
      </c>
      <c r="AM145" s="19">
        <v>0</v>
      </c>
      <c r="AN145" s="19">
        <v>0</v>
      </c>
      <c r="AO145" s="19">
        <v>0</v>
      </c>
      <c r="AP145" s="22">
        <v>0</v>
      </c>
      <c r="AQ145" s="19">
        <v>0</v>
      </c>
      <c r="AR145" s="19">
        <v>0</v>
      </c>
      <c r="AS145" s="33">
        <v>0</v>
      </c>
      <c r="AT145" s="21">
        <v>0</v>
      </c>
      <c r="AU145" s="20">
        <v>0</v>
      </c>
      <c r="AV145" s="19">
        <v>0</v>
      </c>
      <c r="AW145" s="19">
        <v>0</v>
      </c>
      <c r="AX145" s="19">
        <v>0</v>
      </c>
      <c r="AY145" s="19">
        <v>0</v>
      </c>
    </row>
    <row r="146" spans="6:51" x14ac:dyDescent="0.25">
      <c r="F146" s="10"/>
      <c r="G146" s="9"/>
      <c r="H146" s="8"/>
      <c r="I146" s="7" t="s">
        <v>655</v>
      </c>
      <c r="J146" s="22">
        <v>0</v>
      </c>
      <c r="K146" s="19">
        <v>0</v>
      </c>
      <c r="L146" s="19">
        <v>0</v>
      </c>
      <c r="M146" s="33">
        <v>0</v>
      </c>
      <c r="N146" s="21">
        <v>0</v>
      </c>
      <c r="O146" s="22">
        <v>1</v>
      </c>
      <c r="P146" s="19">
        <v>0</v>
      </c>
      <c r="Q146" s="19">
        <v>0</v>
      </c>
      <c r="R146" s="19">
        <v>0</v>
      </c>
      <c r="S146" s="19">
        <v>0</v>
      </c>
      <c r="T146" s="24">
        <v>1</v>
      </c>
      <c r="U146" s="23">
        <v>3.4941239282488819E-3</v>
      </c>
      <c r="V146" s="22">
        <v>0</v>
      </c>
      <c r="W146" s="19">
        <v>0</v>
      </c>
      <c r="X146" s="19">
        <v>0</v>
      </c>
      <c r="Y146" s="33">
        <v>0</v>
      </c>
      <c r="Z146" s="21">
        <v>0</v>
      </c>
      <c r="AA146" s="22">
        <v>0</v>
      </c>
      <c r="AB146" s="19">
        <v>0</v>
      </c>
      <c r="AC146" s="19">
        <v>0</v>
      </c>
      <c r="AD146" s="33">
        <v>0</v>
      </c>
      <c r="AE146" s="21">
        <v>0</v>
      </c>
      <c r="AF146" s="22">
        <v>2</v>
      </c>
      <c r="AG146" s="19">
        <v>0</v>
      </c>
      <c r="AH146" s="19">
        <v>0</v>
      </c>
      <c r="AI146" s="33">
        <v>0</v>
      </c>
      <c r="AJ146" s="21">
        <v>0</v>
      </c>
      <c r="AK146" s="20">
        <v>0</v>
      </c>
      <c r="AL146" s="19">
        <v>0</v>
      </c>
      <c r="AM146" s="19">
        <v>0</v>
      </c>
      <c r="AN146" s="19">
        <v>0</v>
      </c>
      <c r="AO146" s="19">
        <v>0</v>
      </c>
      <c r="AP146" s="22">
        <v>0</v>
      </c>
      <c r="AQ146" s="19">
        <v>0</v>
      </c>
      <c r="AR146" s="19">
        <v>0</v>
      </c>
      <c r="AS146" s="33">
        <v>0</v>
      </c>
      <c r="AT146" s="21">
        <v>0</v>
      </c>
      <c r="AU146" s="20">
        <v>0</v>
      </c>
      <c r="AV146" s="19">
        <v>0</v>
      </c>
      <c r="AW146" s="19">
        <v>0</v>
      </c>
      <c r="AX146" s="19">
        <v>0</v>
      </c>
      <c r="AY146" s="19">
        <v>0</v>
      </c>
    </row>
    <row r="147" spans="6:51" x14ac:dyDescent="0.25">
      <c r="F147" s="10"/>
      <c r="G147" s="9"/>
      <c r="H147" s="8"/>
      <c r="I147" s="7" t="s">
        <v>654</v>
      </c>
      <c r="J147" s="22">
        <v>0</v>
      </c>
      <c r="K147" s="19">
        <v>0</v>
      </c>
      <c r="L147" s="19">
        <v>0</v>
      </c>
      <c r="M147" s="33">
        <v>0</v>
      </c>
      <c r="N147" s="21">
        <v>0</v>
      </c>
      <c r="O147" s="22">
        <v>120</v>
      </c>
      <c r="P147" s="19">
        <v>0</v>
      </c>
      <c r="Q147" s="19">
        <v>0</v>
      </c>
      <c r="R147" s="19">
        <v>0</v>
      </c>
      <c r="S147" s="19">
        <v>0</v>
      </c>
      <c r="T147" s="24">
        <v>126</v>
      </c>
      <c r="U147" s="23">
        <v>0.1175575600937009</v>
      </c>
      <c r="V147" s="22">
        <v>0</v>
      </c>
      <c r="W147" s="19">
        <v>0</v>
      </c>
      <c r="X147" s="19">
        <v>0</v>
      </c>
      <c r="Y147" s="33">
        <v>0</v>
      </c>
      <c r="Z147" s="21">
        <v>0</v>
      </c>
      <c r="AA147" s="22">
        <v>0</v>
      </c>
      <c r="AB147" s="19">
        <v>0</v>
      </c>
      <c r="AC147" s="19">
        <v>0</v>
      </c>
      <c r="AD147" s="33">
        <v>0</v>
      </c>
      <c r="AE147" s="21">
        <v>0</v>
      </c>
      <c r="AF147" s="22">
        <v>59</v>
      </c>
      <c r="AG147" s="19">
        <v>0</v>
      </c>
      <c r="AH147" s="19">
        <v>0</v>
      </c>
      <c r="AI147" s="33">
        <v>0</v>
      </c>
      <c r="AJ147" s="21">
        <v>0</v>
      </c>
      <c r="AK147" s="20">
        <v>0</v>
      </c>
      <c r="AL147" s="19">
        <v>0</v>
      </c>
      <c r="AM147" s="19">
        <v>0</v>
      </c>
      <c r="AN147" s="19">
        <v>0</v>
      </c>
      <c r="AO147" s="19">
        <v>0</v>
      </c>
      <c r="AP147" s="22">
        <v>0</v>
      </c>
      <c r="AQ147" s="19">
        <v>0</v>
      </c>
      <c r="AR147" s="19">
        <v>0</v>
      </c>
      <c r="AS147" s="33">
        <v>0</v>
      </c>
      <c r="AT147" s="21">
        <v>0</v>
      </c>
      <c r="AU147" s="20">
        <v>0</v>
      </c>
      <c r="AV147" s="19">
        <v>0</v>
      </c>
      <c r="AW147" s="19">
        <v>0</v>
      </c>
      <c r="AX147" s="19">
        <v>0</v>
      </c>
      <c r="AY147" s="19">
        <v>0</v>
      </c>
    </row>
    <row r="148" spans="6:51" x14ac:dyDescent="0.25">
      <c r="F148" s="10"/>
      <c r="G148" s="9"/>
      <c r="H148" s="8"/>
      <c r="I148" s="7" t="s">
        <v>651</v>
      </c>
      <c r="J148" s="22">
        <v>0</v>
      </c>
      <c r="K148" s="19">
        <v>0</v>
      </c>
      <c r="L148" s="19">
        <v>0</v>
      </c>
      <c r="M148" s="33">
        <v>0</v>
      </c>
      <c r="N148" s="21">
        <v>0</v>
      </c>
      <c r="O148" s="22">
        <v>1</v>
      </c>
      <c r="P148" s="19">
        <v>0</v>
      </c>
      <c r="Q148" s="19">
        <v>0</v>
      </c>
      <c r="R148" s="19">
        <v>0</v>
      </c>
      <c r="S148" s="19">
        <v>0</v>
      </c>
      <c r="T148" s="24">
        <v>1</v>
      </c>
      <c r="U148" s="23">
        <v>6.580352783203125E-5</v>
      </c>
      <c r="V148" s="22">
        <v>0</v>
      </c>
      <c r="W148" s="19">
        <v>0</v>
      </c>
      <c r="X148" s="19">
        <v>0</v>
      </c>
      <c r="Y148" s="33">
        <v>0</v>
      </c>
      <c r="Z148" s="21">
        <v>0</v>
      </c>
      <c r="AA148" s="22">
        <v>0</v>
      </c>
      <c r="AB148" s="19">
        <v>0</v>
      </c>
      <c r="AC148" s="19">
        <v>0</v>
      </c>
      <c r="AD148" s="33">
        <v>0</v>
      </c>
      <c r="AE148" s="21">
        <v>0</v>
      </c>
      <c r="AF148" s="22">
        <v>0</v>
      </c>
      <c r="AG148" s="19">
        <v>0</v>
      </c>
      <c r="AH148" s="19">
        <v>0</v>
      </c>
      <c r="AI148" s="33">
        <v>0</v>
      </c>
      <c r="AJ148" s="21">
        <v>0</v>
      </c>
      <c r="AK148" s="20">
        <v>0</v>
      </c>
      <c r="AL148" s="19">
        <v>0</v>
      </c>
      <c r="AM148" s="19">
        <v>0</v>
      </c>
      <c r="AN148" s="19">
        <v>0</v>
      </c>
      <c r="AO148" s="19">
        <v>0</v>
      </c>
      <c r="AP148" s="22">
        <v>0</v>
      </c>
      <c r="AQ148" s="19">
        <v>0</v>
      </c>
      <c r="AR148" s="19">
        <v>0</v>
      </c>
      <c r="AS148" s="33">
        <v>0</v>
      </c>
      <c r="AT148" s="21">
        <v>0</v>
      </c>
      <c r="AU148" s="20">
        <v>0</v>
      </c>
      <c r="AV148" s="19">
        <v>0</v>
      </c>
      <c r="AW148" s="19">
        <v>0</v>
      </c>
      <c r="AX148" s="19">
        <v>0</v>
      </c>
      <c r="AY148" s="19">
        <v>0</v>
      </c>
    </row>
    <row r="149" spans="6:51" x14ac:dyDescent="0.25">
      <c r="F149" s="10"/>
      <c r="G149" s="9"/>
      <c r="H149" s="8"/>
      <c r="I149" s="7" t="s">
        <v>653</v>
      </c>
      <c r="J149" s="22">
        <v>0</v>
      </c>
      <c r="K149" s="19">
        <v>0</v>
      </c>
      <c r="L149" s="19">
        <v>0</v>
      </c>
      <c r="M149" s="33">
        <v>0</v>
      </c>
      <c r="N149" s="21">
        <v>0</v>
      </c>
      <c r="O149" s="22">
        <v>1</v>
      </c>
      <c r="P149" s="19">
        <v>0</v>
      </c>
      <c r="Q149" s="19">
        <v>0</v>
      </c>
      <c r="R149" s="19">
        <v>0</v>
      </c>
      <c r="S149" s="19">
        <v>0</v>
      </c>
      <c r="T149" s="24">
        <v>1</v>
      </c>
      <c r="U149" s="23">
        <v>6.8187713623046875E-5</v>
      </c>
      <c r="V149" s="22">
        <v>0</v>
      </c>
      <c r="W149" s="19">
        <v>0</v>
      </c>
      <c r="X149" s="19">
        <v>0</v>
      </c>
      <c r="Y149" s="33">
        <v>0</v>
      </c>
      <c r="Z149" s="21">
        <v>0</v>
      </c>
      <c r="AA149" s="22">
        <v>0</v>
      </c>
      <c r="AB149" s="19">
        <v>0</v>
      </c>
      <c r="AC149" s="19">
        <v>0</v>
      </c>
      <c r="AD149" s="33">
        <v>0</v>
      </c>
      <c r="AE149" s="21">
        <v>0</v>
      </c>
      <c r="AF149" s="22">
        <v>0</v>
      </c>
      <c r="AG149" s="19">
        <v>0</v>
      </c>
      <c r="AH149" s="19">
        <v>0</v>
      </c>
      <c r="AI149" s="33">
        <v>0</v>
      </c>
      <c r="AJ149" s="21">
        <v>0</v>
      </c>
      <c r="AK149" s="20">
        <v>0</v>
      </c>
      <c r="AL149" s="19">
        <v>0</v>
      </c>
      <c r="AM149" s="19">
        <v>0</v>
      </c>
      <c r="AN149" s="19">
        <v>0</v>
      </c>
      <c r="AO149" s="19">
        <v>0</v>
      </c>
      <c r="AP149" s="22">
        <v>0</v>
      </c>
      <c r="AQ149" s="19">
        <v>0</v>
      </c>
      <c r="AR149" s="19">
        <v>0</v>
      </c>
      <c r="AS149" s="33">
        <v>0</v>
      </c>
      <c r="AT149" s="21">
        <v>0</v>
      </c>
      <c r="AU149" s="20">
        <v>0</v>
      </c>
      <c r="AV149" s="19">
        <v>0</v>
      </c>
      <c r="AW149" s="19">
        <v>0</v>
      </c>
      <c r="AX149" s="19">
        <v>0</v>
      </c>
      <c r="AY149" s="19">
        <v>0</v>
      </c>
    </row>
    <row r="150" spans="6:51" x14ac:dyDescent="0.25">
      <c r="F150" s="10"/>
      <c r="G150" s="9"/>
      <c r="H150" s="8"/>
      <c r="I150" s="7" t="s">
        <v>652</v>
      </c>
      <c r="J150" s="22">
        <v>0</v>
      </c>
      <c r="K150" s="19">
        <v>0</v>
      </c>
      <c r="L150" s="19">
        <v>0</v>
      </c>
      <c r="M150" s="33">
        <v>0</v>
      </c>
      <c r="N150" s="21">
        <v>0</v>
      </c>
      <c r="O150" s="22">
        <v>5</v>
      </c>
      <c r="P150" s="19">
        <v>0</v>
      </c>
      <c r="Q150" s="19">
        <v>0</v>
      </c>
      <c r="R150" s="19">
        <v>0</v>
      </c>
      <c r="S150" s="19">
        <v>0</v>
      </c>
      <c r="T150" s="24">
        <v>5</v>
      </c>
      <c r="U150" s="23">
        <v>3.350917249917984E-4</v>
      </c>
      <c r="V150" s="22">
        <v>0</v>
      </c>
      <c r="W150" s="19">
        <v>0</v>
      </c>
      <c r="X150" s="19">
        <v>0</v>
      </c>
      <c r="Y150" s="33">
        <v>0</v>
      </c>
      <c r="Z150" s="21">
        <v>0</v>
      </c>
      <c r="AA150" s="22">
        <v>0</v>
      </c>
      <c r="AB150" s="19">
        <v>0</v>
      </c>
      <c r="AC150" s="19">
        <v>0</v>
      </c>
      <c r="AD150" s="33">
        <v>0</v>
      </c>
      <c r="AE150" s="21">
        <v>0</v>
      </c>
      <c r="AF150" s="22">
        <v>0</v>
      </c>
      <c r="AG150" s="19">
        <v>0</v>
      </c>
      <c r="AH150" s="19">
        <v>0</v>
      </c>
      <c r="AI150" s="33">
        <v>0</v>
      </c>
      <c r="AJ150" s="21">
        <v>0</v>
      </c>
      <c r="AK150" s="20">
        <v>0</v>
      </c>
      <c r="AL150" s="19">
        <v>0</v>
      </c>
      <c r="AM150" s="19">
        <v>0</v>
      </c>
      <c r="AN150" s="19">
        <v>0</v>
      </c>
      <c r="AO150" s="19">
        <v>0</v>
      </c>
      <c r="AP150" s="22">
        <v>0</v>
      </c>
      <c r="AQ150" s="19">
        <v>0</v>
      </c>
      <c r="AR150" s="19">
        <v>0</v>
      </c>
      <c r="AS150" s="33">
        <v>0</v>
      </c>
      <c r="AT150" s="21">
        <v>0</v>
      </c>
      <c r="AU150" s="20">
        <v>0</v>
      </c>
      <c r="AV150" s="19">
        <v>0</v>
      </c>
      <c r="AW150" s="19">
        <v>0</v>
      </c>
      <c r="AX150" s="19">
        <v>0</v>
      </c>
      <c r="AY150" s="19">
        <v>0</v>
      </c>
    </row>
    <row r="151" spans="6:51" x14ac:dyDescent="0.25">
      <c r="F151" s="10"/>
      <c r="G151" s="9"/>
      <c r="H151" s="8" t="s">
        <v>651</v>
      </c>
      <c r="I151" s="7"/>
      <c r="J151" s="22">
        <v>0</v>
      </c>
      <c r="K151" s="19">
        <v>0</v>
      </c>
      <c r="L151" s="19">
        <v>0</v>
      </c>
      <c r="M151" s="33">
        <v>0</v>
      </c>
      <c r="N151" s="21">
        <v>0</v>
      </c>
      <c r="O151" s="22">
        <v>0</v>
      </c>
      <c r="P151" s="19">
        <v>0</v>
      </c>
      <c r="Q151" s="19">
        <v>0</v>
      </c>
      <c r="R151" s="19">
        <v>0</v>
      </c>
      <c r="S151" s="19">
        <v>0</v>
      </c>
      <c r="T151" s="24">
        <v>0</v>
      </c>
      <c r="U151" s="23">
        <v>0</v>
      </c>
      <c r="V151" s="22">
        <v>0</v>
      </c>
      <c r="W151" s="19">
        <v>0</v>
      </c>
      <c r="X151" s="19">
        <v>0</v>
      </c>
      <c r="Y151" s="33">
        <v>0</v>
      </c>
      <c r="Z151" s="21">
        <v>0</v>
      </c>
      <c r="AA151" s="22">
        <v>0</v>
      </c>
      <c r="AB151" s="19">
        <v>0</v>
      </c>
      <c r="AC151" s="19">
        <v>0</v>
      </c>
      <c r="AD151" s="33">
        <v>0</v>
      </c>
      <c r="AE151" s="21">
        <v>0</v>
      </c>
      <c r="AF151" s="22">
        <v>1</v>
      </c>
      <c r="AG151" s="19">
        <v>0</v>
      </c>
      <c r="AH151" s="19">
        <v>0</v>
      </c>
      <c r="AI151" s="33">
        <v>0</v>
      </c>
      <c r="AJ151" s="21">
        <v>0</v>
      </c>
      <c r="AK151" s="20">
        <v>0</v>
      </c>
      <c r="AL151" s="19">
        <v>0</v>
      </c>
      <c r="AM151" s="19">
        <v>0</v>
      </c>
      <c r="AN151" s="19">
        <v>0</v>
      </c>
      <c r="AO151" s="19">
        <v>0</v>
      </c>
      <c r="AP151" s="22">
        <v>0</v>
      </c>
      <c r="AQ151" s="19">
        <v>0</v>
      </c>
      <c r="AR151" s="19">
        <v>0</v>
      </c>
      <c r="AS151" s="33">
        <v>0</v>
      </c>
      <c r="AT151" s="21">
        <v>0</v>
      </c>
      <c r="AU151" s="20">
        <v>0</v>
      </c>
      <c r="AV151" s="19">
        <v>0</v>
      </c>
      <c r="AW151" s="19">
        <v>0</v>
      </c>
      <c r="AX151" s="19">
        <v>0</v>
      </c>
      <c r="AY151" s="19">
        <v>0</v>
      </c>
    </row>
    <row r="152" spans="6:51" x14ac:dyDescent="0.25">
      <c r="F152" s="10"/>
      <c r="G152" s="9"/>
      <c r="H152" s="8"/>
      <c r="I152" s="7" t="s">
        <v>650</v>
      </c>
      <c r="J152" s="22">
        <v>0</v>
      </c>
      <c r="K152" s="19">
        <v>0</v>
      </c>
      <c r="L152" s="19">
        <v>0</v>
      </c>
      <c r="M152" s="33">
        <v>0</v>
      </c>
      <c r="N152" s="21">
        <v>0</v>
      </c>
      <c r="O152" s="22">
        <v>11</v>
      </c>
      <c r="P152" s="19">
        <v>0</v>
      </c>
      <c r="Q152" s="19">
        <v>0</v>
      </c>
      <c r="R152" s="19">
        <v>0</v>
      </c>
      <c r="S152" s="19">
        <v>0</v>
      </c>
      <c r="T152" s="24">
        <v>11</v>
      </c>
      <c r="U152" s="23">
        <v>1.520369574427605E-2</v>
      </c>
      <c r="V152" s="22">
        <v>0</v>
      </c>
      <c r="W152" s="19">
        <v>0</v>
      </c>
      <c r="X152" s="19">
        <v>0</v>
      </c>
      <c r="Y152" s="33">
        <v>0</v>
      </c>
      <c r="Z152" s="21">
        <v>0</v>
      </c>
      <c r="AA152" s="22">
        <v>0</v>
      </c>
      <c r="AB152" s="19">
        <v>0</v>
      </c>
      <c r="AC152" s="19">
        <v>0</v>
      </c>
      <c r="AD152" s="33">
        <v>0</v>
      </c>
      <c r="AE152" s="21">
        <v>0</v>
      </c>
      <c r="AF152" s="22">
        <v>3</v>
      </c>
      <c r="AG152" s="19">
        <v>0</v>
      </c>
      <c r="AH152" s="19">
        <v>0</v>
      </c>
      <c r="AI152" s="33">
        <v>0</v>
      </c>
      <c r="AJ152" s="21">
        <v>0</v>
      </c>
      <c r="AK152" s="20">
        <v>0</v>
      </c>
      <c r="AL152" s="19">
        <v>0</v>
      </c>
      <c r="AM152" s="19">
        <v>0</v>
      </c>
      <c r="AN152" s="19">
        <v>0</v>
      </c>
      <c r="AO152" s="19">
        <v>0</v>
      </c>
      <c r="AP152" s="22">
        <v>0</v>
      </c>
      <c r="AQ152" s="19">
        <v>0</v>
      </c>
      <c r="AR152" s="19">
        <v>0</v>
      </c>
      <c r="AS152" s="33">
        <v>0</v>
      </c>
      <c r="AT152" s="21">
        <v>0</v>
      </c>
      <c r="AU152" s="20">
        <v>0</v>
      </c>
      <c r="AV152" s="19">
        <v>0</v>
      </c>
      <c r="AW152" s="19">
        <v>0</v>
      </c>
      <c r="AX152" s="19">
        <v>0</v>
      </c>
      <c r="AY152" s="19">
        <v>0</v>
      </c>
    </row>
    <row r="153" spans="6:51" x14ac:dyDescent="0.25">
      <c r="F153" s="10"/>
      <c r="G153" s="9"/>
      <c r="H153" s="8" t="s">
        <v>649</v>
      </c>
      <c r="I153" s="7"/>
      <c r="J153" s="22">
        <v>0</v>
      </c>
      <c r="K153" s="19">
        <v>0</v>
      </c>
      <c r="L153" s="19">
        <v>0</v>
      </c>
      <c r="M153" s="33">
        <v>0</v>
      </c>
      <c r="N153" s="21">
        <v>0</v>
      </c>
      <c r="O153" s="22">
        <v>4</v>
      </c>
      <c r="P153" s="19">
        <v>0</v>
      </c>
      <c r="Q153" s="19">
        <v>0</v>
      </c>
      <c r="R153" s="19">
        <v>0</v>
      </c>
      <c r="S153" s="19">
        <v>0</v>
      </c>
      <c r="T153" s="24">
        <v>4</v>
      </c>
      <c r="U153" s="23">
        <v>4.6285334974527359E-4</v>
      </c>
      <c r="V153" s="22">
        <v>0</v>
      </c>
      <c r="W153" s="19">
        <v>0</v>
      </c>
      <c r="X153" s="19">
        <v>0</v>
      </c>
      <c r="Y153" s="33">
        <v>0</v>
      </c>
      <c r="Z153" s="21">
        <v>0</v>
      </c>
      <c r="AA153" s="22">
        <v>0</v>
      </c>
      <c r="AB153" s="19">
        <v>0</v>
      </c>
      <c r="AC153" s="19">
        <v>0</v>
      </c>
      <c r="AD153" s="33">
        <v>0</v>
      </c>
      <c r="AE153" s="21">
        <v>0</v>
      </c>
      <c r="AF153" s="22">
        <v>0</v>
      </c>
      <c r="AG153" s="19">
        <v>0</v>
      </c>
      <c r="AH153" s="19">
        <v>0</v>
      </c>
      <c r="AI153" s="33">
        <v>0</v>
      </c>
      <c r="AJ153" s="21">
        <v>0</v>
      </c>
      <c r="AK153" s="20">
        <v>0</v>
      </c>
      <c r="AL153" s="19">
        <v>0</v>
      </c>
      <c r="AM153" s="19">
        <v>0</v>
      </c>
      <c r="AN153" s="19">
        <v>0</v>
      </c>
      <c r="AO153" s="19">
        <v>0</v>
      </c>
      <c r="AP153" s="22">
        <v>0</v>
      </c>
      <c r="AQ153" s="19">
        <v>0</v>
      </c>
      <c r="AR153" s="19">
        <v>0</v>
      </c>
      <c r="AS153" s="33">
        <v>0</v>
      </c>
      <c r="AT153" s="21">
        <v>0</v>
      </c>
      <c r="AU153" s="20">
        <v>0</v>
      </c>
      <c r="AV153" s="19">
        <v>0</v>
      </c>
      <c r="AW153" s="19">
        <v>0</v>
      </c>
      <c r="AX153" s="19">
        <v>0</v>
      </c>
      <c r="AY153" s="19">
        <v>0</v>
      </c>
    </row>
    <row r="154" spans="6:51" x14ac:dyDescent="0.25">
      <c r="F154" s="10"/>
      <c r="G154" s="9"/>
      <c r="H154" s="8" t="s">
        <v>648</v>
      </c>
      <c r="I154" s="7"/>
      <c r="J154" s="22">
        <v>0</v>
      </c>
      <c r="K154" s="19">
        <v>0</v>
      </c>
      <c r="L154" s="19">
        <v>0</v>
      </c>
      <c r="M154" s="33">
        <v>0</v>
      </c>
      <c r="N154" s="21">
        <v>0</v>
      </c>
      <c r="O154" s="22">
        <v>1</v>
      </c>
      <c r="P154" s="19">
        <v>0</v>
      </c>
      <c r="Q154" s="19">
        <v>0</v>
      </c>
      <c r="R154" s="19">
        <v>0</v>
      </c>
      <c r="S154" s="19">
        <v>0</v>
      </c>
      <c r="T154" s="24">
        <v>1</v>
      </c>
      <c r="U154" s="23">
        <v>4.752645269036293E-3</v>
      </c>
      <c r="V154" s="22">
        <v>0</v>
      </c>
      <c r="W154" s="19">
        <v>0</v>
      </c>
      <c r="X154" s="19">
        <v>0</v>
      </c>
      <c r="Y154" s="33">
        <v>0</v>
      </c>
      <c r="Z154" s="21">
        <v>0</v>
      </c>
      <c r="AA154" s="22">
        <v>0</v>
      </c>
      <c r="AB154" s="19">
        <v>0</v>
      </c>
      <c r="AC154" s="19">
        <v>0</v>
      </c>
      <c r="AD154" s="33">
        <v>0</v>
      </c>
      <c r="AE154" s="21">
        <v>0</v>
      </c>
      <c r="AF154" s="22">
        <v>0</v>
      </c>
      <c r="AG154" s="19">
        <v>0</v>
      </c>
      <c r="AH154" s="19">
        <v>0</v>
      </c>
      <c r="AI154" s="33">
        <v>0</v>
      </c>
      <c r="AJ154" s="21">
        <v>0</v>
      </c>
      <c r="AK154" s="20">
        <v>0</v>
      </c>
      <c r="AL154" s="19">
        <v>0</v>
      </c>
      <c r="AM154" s="19">
        <v>0</v>
      </c>
      <c r="AN154" s="19">
        <v>0</v>
      </c>
      <c r="AO154" s="19">
        <v>0</v>
      </c>
      <c r="AP154" s="22">
        <v>0</v>
      </c>
      <c r="AQ154" s="19">
        <v>0</v>
      </c>
      <c r="AR154" s="19">
        <v>0</v>
      </c>
      <c r="AS154" s="33">
        <v>0</v>
      </c>
      <c r="AT154" s="21">
        <v>0</v>
      </c>
      <c r="AU154" s="20">
        <v>0</v>
      </c>
      <c r="AV154" s="19">
        <v>0</v>
      </c>
      <c r="AW154" s="19">
        <v>0</v>
      </c>
      <c r="AX154" s="19">
        <v>0</v>
      </c>
      <c r="AY154" s="19">
        <v>0</v>
      </c>
    </row>
    <row r="155" spans="6:51" x14ac:dyDescent="0.25">
      <c r="F155" s="10"/>
      <c r="G155" s="9"/>
      <c r="H155" s="8" t="s">
        <v>647</v>
      </c>
      <c r="I155" s="7"/>
      <c r="J155" s="22">
        <v>0</v>
      </c>
      <c r="K155" s="19">
        <v>0</v>
      </c>
      <c r="L155" s="19">
        <v>0</v>
      </c>
      <c r="M155" s="33">
        <v>0</v>
      </c>
      <c r="N155" s="21">
        <v>0</v>
      </c>
      <c r="O155" s="22">
        <v>0</v>
      </c>
      <c r="P155" s="19">
        <v>0</v>
      </c>
      <c r="Q155" s="19">
        <v>0</v>
      </c>
      <c r="R155" s="19">
        <v>0</v>
      </c>
      <c r="S155" s="19">
        <v>0</v>
      </c>
      <c r="T155" s="24">
        <v>0</v>
      </c>
      <c r="U155" s="23">
        <v>0</v>
      </c>
      <c r="V155" s="22">
        <v>0</v>
      </c>
      <c r="W155" s="19">
        <v>0</v>
      </c>
      <c r="X155" s="19">
        <v>0</v>
      </c>
      <c r="Y155" s="33">
        <v>0</v>
      </c>
      <c r="Z155" s="21">
        <v>0</v>
      </c>
      <c r="AA155" s="22">
        <v>0</v>
      </c>
      <c r="AB155" s="19">
        <v>0</v>
      </c>
      <c r="AC155" s="19">
        <v>0</v>
      </c>
      <c r="AD155" s="33">
        <v>0</v>
      </c>
      <c r="AE155" s="21">
        <v>0</v>
      </c>
      <c r="AF155" s="22">
        <v>1</v>
      </c>
      <c r="AG155" s="19">
        <v>0</v>
      </c>
      <c r="AH155" s="19">
        <v>0</v>
      </c>
      <c r="AI155" s="33">
        <v>0</v>
      </c>
      <c r="AJ155" s="21">
        <v>0</v>
      </c>
      <c r="AK155" s="20">
        <v>0</v>
      </c>
      <c r="AL155" s="19">
        <v>0</v>
      </c>
      <c r="AM155" s="19">
        <v>0</v>
      </c>
      <c r="AN155" s="19">
        <v>0</v>
      </c>
      <c r="AO155" s="19">
        <v>0</v>
      </c>
      <c r="AP155" s="22">
        <v>0</v>
      </c>
      <c r="AQ155" s="19">
        <v>0</v>
      </c>
      <c r="AR155" s="19">
        <v>0</v>
      </c>
      <c r="AS155" s="33">
        <v>0</v>
      </c>
      <c r="AT155" s="21">
        <v>0</v>
      </c>
      <c r="AU155" s="20">
        <v>0</v>
      </c>
      <c r="AV155" s="19">
        <v>0</v>
      </c>
      <c r="AW155" s="19">
        <v>0</v>
      </c>
      <c r="AX155" s="19">
        <v>0</v>
      </c>
      <c r="AY155" s="19">
        <v>0</v>
      </c>
    </row>
    <row r="156" spans="6:51" x14ac:dyDescent="0.25">
      <c r="F156" s="10"/>
      <c r="G156" s="9"/>
      <c r="H156" s="8"/>
      <c r="I156" s="7" t="s">
        <v>646</v>
      </c>
      <c r="J156" s="22">
        <v>0</v>
      </c>
      <c r="K156" s="19">
        <v>0</v>
      </c>
      <c r="L156" s="19">
        <v>0</v>
      </c>
      <c r="M156" s="33">
        <v>0</v>
      </c>
      <c r="N156" s="21">
        <v>0</v>
      </c>
      <c r="O156" s="22">
        <v>8</v>
      </c>
      <c r="P156" s="19">
        <v>0</v>
      </c>
      <c r="Q156" s="19">
        <v>0</v>
      </c>
      <c r="R156" s="19">
        <v>0</v>
      </c>
      <c r="S156" s="19">
        <v>0</v>
      </c>
      <c r="T156" s="24">
        <v>8</v>
      </c>
      <c r="U156" s="23">
        <v>1.8166154623031621E-3</v>
      </c>
      <c r="V156" s="22">
        <v>0</v>
      </c>
      <c r="W156" s="19">
        <v>0</v>
      </c>
      <c r="X156" s="19">
        <v>0</v>
      </c>
      <c r="Y156" s="33">
        <v>0</v>
      </c>
      <c r="Z156" s="21">
        <v>0</v>
      </c>
      <c r="AA156" s="22">
        <v>0</v>
      </c>
      <c r="AB156" s="19">
        <v>0</v>
      </c>
      <c r="AC156" s="19">
        <v>0</v>
      </c>
      <c r="AD156" s="33">
        <v>0</v>
      </c>
      <c r="AE156" s="21">
        <v>0</v>
      </c>
      <c r="AF156" s="22">
        <v>7</v>
      </c>
      <c r="AG156" s="19">
        <v>0</v>
      </c>
      <c r="AH156" s="19">
        <v>0</v>
      </c>
      <c r="AI156" s="33">
        <v>0</v>
      </c>
      <c r="AJ156" s="21">
        <v>0</v>
      </c>
      <c r="AK156" s="20">
        <v>0</v>
      </c>
      <c r="AL156" s="19">
        <v>0</v>
      </c>
      <c r="AM156" s="19">
        <v>0</v>
      </c>
      <c r="AN156" s="19">
        <v>0</v>
      </c>
      <c r="AO156" s="19">
        <v>0</v>
      </c>
      <c r="AP156" s="22">
        <v>0</v>
      </c>
      <c r="AQ156" s="19">
        <v>0</v>
      </c>
      <c r="AR156" s="19">
        <v>0</v>
      </c>
      <c r="AS156" s="33">
        <v>0</v>
      </c>
      <c r="AT156" s="21">
        <v>0</v>
      </c>
      <c r="AU156" s="20">
        <v>0</v>
      </c>
      <c r="AV156" s="19">
        <v>0</v>
      </c>
      <c r="AW156" s="19">
        <v>0</v>
      </c>
      <c r="AX156" s="19">
        <v>0</v>
      </c>
      <c r="AY156" s="19">
        <v>0</v>
      </c>
    </row>
    <row r="157" spans="6:51" x14ac:dyDescent="0.25">
      <c r="F157" s="10"/>
      <c r="G157" s="9"/>
      <c r="H157" s="8" t="s">
        <v>645</v>
      </c>
      <c r="I157" s="7"/>
      <c r="J157" s="22">
        <v>0</v>
      </c>
      <c r="K157" s="19">
        <v>0</v>
      </c>
      <c r="L157" s="19">
        <v>0</v>
      </c>
      <c r="M157" s="33">
        <v>0</v>
      </c>
      <c r="N157" s="21">
        <v>0</v>
      </c>
      <c r="O157" s="22">
        <v>0</v>
      </c>
      <c r="P157" s="19">
        <v>0</v>
      </c>
      <c r="Q157" s="19">
        <v>0</v>
      </c>
      <c r="R157" s="19">
        <v>0</v>
      </c>
      <c r="S157" s="19">
        <v>0</v>
      </c>
      <c r="T157" s="24">
        <v>0</v>
      </c>
      <c r="U157" s="23">
        <v>0</v>
      </c>
      <c r="V157" s="22">
        <v>0</v>
      </c>
      <c r="W157" s="19">
        <v>0</v>
      </c>
      <c r="X157" s="19">
        <v>0</v>
      </c>
      <c r="Y157" s="33">
        <v>0</v>
      </c>
      <c r="Z157" s="21">
        <v>0</v>
      </c>
      <c r="AA157" s="22">
        <v>0</v>
      </c>
      <c r="AB157" s="19">
        <v>0</v>
      </c>
      <c r="AC157" s="19">
        <v>0</v>
      </c>
      <c r="AD157" s="33">
        <v>0</v>
      </c>
      <c r="AE157" s="21">
        <v>0</v>
      </c>
      <c r="AF157" s="22">
        <v>4</v>
      </c>
      <c r="AG157" s="19">
        <v>0</v>
      </c>
      <c r="AH157" s="19">
        <v>0</v>
      </c>
      <c r="AI157" s="33">
        <v>0</v>
      </c>
      <c r="AJ157" s="21">
        <v>0</v>
      </c>
      <c r="AK157" s="20">
        <v>0</v>
      </c>
      <c r="AL157" s="19">
        <v>0</v>
      </c>
      <c r="AM157" s="19">
        <v>0</v>
      </c>
      <c r="AN157" s="19">
        <v>0</v>
      </c>
      <c r="AO157" s="19">
        <v>0</v>
      </c>
      <c r="AP157" s="22">
        <v>0</v>
      </c>
      <c r="AQ157" s="19">
        <v>0</v>
      </c>
      <c r="AR157" s="19">
        <v>0</v>
      </c>
      <c r="AS157" s="33">
        <v>0</v>
      </c>
      <c r="AT157" s="21">
        <v>0</v>
      </c>
      <c r="AU157" s="20">
        <v>0</v>
      </c>
      <c r="AV157" s="19">
        <v>0</v>
      </c>
      <c r="AW157" s="19">
        <v>0</v>
      </c>
      <c r="AX157" s="19">
        <v>0</v>
      </c>
      <c r="AY157" s="19">
        <v>0</v>
      </c>
    </row>
    <row r="158" spans="6:51" x14ac:dyDescent="0.25">
      <c r="F158" s="10"/>
      <c r="G158" s="9"/>
      <c r="H158" s="8"/>
      <c r="I158" s="7" t="s">
        <v>644</v>
      </c>
      <c r="J158" s="22">
        <v>0</v>
      </c>
      <c r="K158" s="19">
        <v>0</v>
      </c>
      <c r="L158" s="19">
        <v>0</v>
      </c>
      <c r="M158" s="33">
        <v>0</v>
      </c>
      <c r="N158" s="21">
        <v>0</v>
      </c>
      <c r="O158" s="22">
        <v>0</v>
      </c>
      <c r="P158" s="19">
        <v>0</v>
      </c>
      <c r="Q158" s="19">
        <v>0</v>
      </c>
      <c r="R158" s="19">
        <v>0</v>
      </c>
      <c r="S158" s="19">
        <v>0</v>
      </c>
      <c r="T158" s="24">
        <v>0</v>
      </c>
      <c r="U158" s="23">
        <v>0</v>
      </c>
      <c r="V158" s="22">
        <v>0</v>
      </c>
      <c r="W158" s="19">
        <v>0</v>
      </c>
      <c r="X158" s="19">
        <v>0</v>
      </c>
      <c r="Y158" s="33">
        <v>0</v>
      </c>
      <c r="Z158" s="21">
        <v>0</v>
      </c>
      <c r="AA158" s="22">
        <v>0</v>
      </c>
      <c r="AB158" s="19">
        <v>0</v>
      </c>
      <c r="AC158" s="19">
        <v>0</v>
      </c>
      <c r="AD158" s="33">
        <v>0</v>
      </c>
      <c r="AE158" s="21">
        <v>0</v>
      </c>
      <c r="AF158" s="22">
        <v>0</v>
      </c>
      <c r="AG158" s="19">
        <v>0</v>
      </c>
      <c r="AH158" s="19">
        <v>0</v>
      </c>
      <c r="AI158" s="33">
        <v>0</v>
      </c>
      <c r="AJ158" s="21">
        <v>0</v>
      </c>
      <c r="AK158" s="20">
        <v>0</v>
      </c>
      <c r="AL158" s="19">
        <v>0</v>
      </c>
      <c r="AM158" s="19">
        <v>0</v>
      </c>
      <c r="AN158" s="19">
        <v>0</v>
      </c>
      <c r="AO158" s="19">
        <v>0</v>
      </c>
      <c r="AP158" s="22">
        <v>0</v>
      </c>
      <c r="AQ158" s="19">
        <v>0</v>
      </c>
      <c r="AR158" s="19">
        <v>0</v>
      </c>
      <c r="AS158" s="33">
        <v>0</v>
      </c>
      <c r="AT158" s="21">
        <v>0</v>
      </c>
      <c r="AU158" s="20">
        <v>0</v>
      </c>
      <c r="AV158" s="19">
        <v>0</v>
      </c>
      <c r="AW158" s="19">
        <v>0</v>
      </c>
      <c r="AX158" s="19">
        <v>0</v>
      </c>
      <c r="AY158" s="19">
        <v>0</v>
      </c>
    </row>
    <row r="159" spans="6:51" x14ac:dyDescent="0.25">
      <c r="F159" s="10"/>
      <c r="G159" s="9"/>
      <c r="H159" s="8"/>
      <c r="I159" s="7" t="s">
        <v>220</v>
      </c>
      <c r="J159" s="22">
        <v>0</v>
      </c>
      <c r="K159" s="19">
        <v>0</v>
      </c>
      <c r="L159" s="19">
        <v>0</v>
      </c>
      <c r="M159" s="33">
        <v>0</v>
      </c>
      <c r="N159" s="21">
        <v>0</v>
      </c>
      <c r="O159" s="22">
        <v>7</v>
      </c>
      <c r="P159" s="19">
        <v>0</v>
      </c>
      <c r="Q159" s="19">
        <v>0</v>
      </c>
      <c r="R159" s="19">
        <v>0</v>
      </c>
      <c r="S159" s="19">
        <v>0</v>
      </c>
      <c r="T159" s="24">
        <v>7</v>
      </c>
      <c r="U159" s="23">
        <v>1.091673877090216E-2</v>
      </c>
      <c r="V159" s="22">
        <v>0</v>
      </c>
      <c r="W159" s="19">
        <v>0</v>
      </c>
      <c r="X159" s="19">
        <v>0</v>
      </c>
      <c r="Y159" s="33">
        <v>0</v>
      </c>
      <c r="Z159" s="21">
        <v>0</v>
      </c>
      <c r="AA159" s="22">
        <v>0</v>
      </c>
      <c r="AB159" s="19">
        <v>0</v>
      </c>
      <c r="AC159" s="19">
        <v>0</v>
      </c>
      <c r="AD159" s="33">
        <v>0</v>
      </c>
      <c r="AE159" s="21">
        <v>0</v>
      </c>
      <c r="AF159" s="22">
        <v>0</v>
      </c>
      <c r="AG159" s="19">
        <v>0</v>
      </c>
      <c r="AH159" s="19">
        <v>0</v>
      </c>
      <c r="AI159" s="33">
        <v>0</v>
      </c>
      <c r="AJ159" s="21">
        <v>0</v>
      </c>
      <c r="AK159" s="20">
        <v>0</v>
      </c>
      <c r="AL159" s="19">
        <v>0</v>
      </c>
      <c r="AM159" s="19">
        <v>0</v>
      </c>
      <c r="AN159" s="19">
        <v>0</v>
      </c>
      <c r="AO159" s="19">
        <v>0</v>
      </c>
      <c r="AP159" s="22">
        <v>0</v>
      </c>
      <c r="AQ159" s="19">
        <v>0</v>
      </c>
      <c r="AR159" s="19">
        <v>0</v>
      </c>
      <c r="AS159" s="33">
        <v>0</v>
      </c>
      <c r="AT159" s="21">
        <v>0</v>
      </c>
      <c r="AU159" s="20">
        <v>0</v>
      </c>
      <c r="AV159" s="19">
        <v>0</v>
      </c>
      <c r="AW159" s="19">
        <v>0</v>
      </c>
      <c r="AX159" s="19">
        <v>0</v>
      </c>
      <c r="AY159" s="19">
        <v>0</v>
      </c>
    </row>
    <row r="160" spans="6:51" x14ac:dyDescent="0.25">
      <c r="F160" s="10"/>
      <c r="G160" s="9"/>
      <c r="H160" s="8"/>
      <c r="I160" s="7" t="s">
        <v>219</v>
      </c>
      <c r="J160" s="22">
        <v>0</v>
      </c>
      <c r="K160" s="19">
        <v>0</v>
      </c>
      <c r="L160" s="19">
        <v>0</v>
      </c>
      <c r="M160" s="33">
        <v>0</v>
      </c>
      <c r="N160" s="21">
        <v>0</v>
      </c>
      <c r="O160" s="22">
        <v>2</v>
      </c>
      <c r="P160" s="19">
        <v>0</v>
      </c>
      <c r="Q160" s="19">
        <v>0</v>
      </c>
      <c r="R160" s="19">
        <v>0</v>
      </c>
      <c r="S160" s="19">
        <v>0</v>
      </c>
      <c r="T160" s="24">
        <v>2</v>
      </c>
      <c r="U160" s="23">
        <v>1.712667848914862E-2</v>
      </c>
      <c r="V160" s="22">
        <v>0</v>
      </c>
      <c r="W160" s="19">
        <v>0</v>
      </c>
      <c r="X160" s="19">
        <v>0</v>
      </c>
      <c r="Y160" s="33">
        <v>0</v>
      </c>
      <c r="Z160" s="21">
        <v>0</v>
      </c>
      <c r="AA160" s="22">
        <v>0</v>
      </c>
      <c r="AB160" s="19">
        <v>0</v>
      </c>
      <c r="AC160" s="19">
        <v>0</v>
      </c>
      <c r="AD160" s="33">
        <v>0</v>
      </c>
      <c r="AE160" s="21">
        <v>0</v>
      </c>
      <c r="AF160" s="22">
        <v>0</v>
      </c>
      <c r="AG160" s="19">
        <v>0</v>
      </c>
      <c r="AH160" s="19">
        <v>0</v>
      </c>
      <c r="AI160" s="33">
        <v>0</v>
      </c>
      <c r="AJ160" s="21">
        <v>0</v>
      </c>
      <c r="AK160" s="20">
        <v>0</v>
      </c>
      <c r="AL160" s="19">
        <v>0</v>
      </c>
      <c r="AM160" s="19">
        <v>0</v>
      </c>
      <c r="AN160" s="19">
        <v>0</v>
      </c>
      <c r="AO160" s="19">
        <v>0</v>
      </c>
      <c r="AP160" s="22">
        <v>0</v>
      </c>
      <c r="AQ160" s="19">
        <v>0</v>
      </c>
      <c r="AR160" s="19">
        <v>0</v>
      </c>
      <c r="AS160" s="33">
        <v>0</v>
      </c>
      <c r="AT160" s="21">
        <v>0</v>
      </c>
      <c r="AU160" s="20">
        <v>0</v>
      </c>
      <c r="AV160" s="19">
        <v>0</v>
      </c>
      <c r="AW160" s="19">
        <v>0</v>
      </c>
      <c r="AX160" s="19">
        <v>0</v>
      </c>
      <c r="AY160" s="19">
        <v>0</v>
      </c>
    </row>
    <row r="161" spans="6:51" x14ac:dyDescent="0.25">
      <c r="F161" s="10"/>
      <c r="G161" s="9"/>
      <c r="H161" s="8"/>
      <c r="I161" s="7" t="s">
        <v>218</v>
      </c>
      <c r="J161" s="22">
        <v>0</v>
      </c>
      <c r="K161" s="19">
        <v>0</v>
      </c>
      <c r="L161" s="19">
        <v>0</v>
      </c>
      <c r="M161" s="33">
        <v>0</v>
      </c>
      <c r="N161" s="21">
        <v>0</v>
      </c>
      <c r="O161" s="22">
        <v>1</v>
      </c>
      <c r="P161" s="19">
        <v>0</v>
      </c>
      <c r="Q161" s="19">
        <v>0</v>
      </c>
      <c r="R161" s="19">
        <v>0</v>
      </c>
      <c r="S161" s="19">
        <v>0</v>
      </c>
      <c r="T161" s="24">
        <v>1</v>
      </c>
      <c r="U161" s="23">
        <v>1.0186387225985529E-3</v>
      </c>
      <c r="V161" s="22">
        <v>0</v>
      </c>
      <c r="W161" s="19">
        <v>0</v>
      </c>
      <c r="X161" s="19">
        <v>0</v>
      </c>
      <c r="Y161" s="33">
        <v>0</v>
      </c>
      <c r="Z161" s="21">
        <v>0</v>
      </c>
      <c r="AA161" s="22">
        <v>0</v>
      </c>
      <c r="AB161" s="19">
        <v>0</v>
      </c>
      <c r="AC161" s="19">
        <v>0</v>
      </c>
      <c r="AD161" s="33">
        <v>0</v>
      </c>
      <c r="AE161" s="21">
        <v>0</v>
      </c>
      <c r="AF161" s="22">
        <v>0</v>
      </c>
      <c r="AG161" s="19">
        <v>0</v>
      </c>
      <c r="AH161" s="19">
        <v>0</v>
      </c>
      <c r="AI161" s="33">
        <v>0</v>
      </c>
      <c r="AJ161" s="21">
        <v>0</v>
      </c>
      <c r="AK161" s="20">
        <v>0</v>
      </c>
      <c r="AL161" s="19">
        <v>0</v>
      </c>
      <c r="AM161" s="19">
        <v>0</v>
      </c>
      <c r="AN161" s="19">
        <v>0</v>
      </c>
      <c r="AO161" s="19">
        <v>0</v>
      </c>
      <c r="AP161" s="22">
        <v>0</v>
      </c>
      <c r="AQ161" s="19">
        <v>0</v>
      </c>
      <c r="AR161" s="19">
        <v>0</v>
      </c>
      <c r="AS161" s="33">
        <v>0</v>
      </c>
      <c r="AT161" s="21">
        <v>0</v>
      </c>
      <c r="AU161" s="20">
        <v>0</v>
      </c>
      <c r="AV161" s="19">
        <v>0</v>
      </c>
      <c r="AW161" s="19">
        <v>0</v>
      </c>
      <c r="AX161" s="19">
        <v>0</v>
      </c>
      <c r="AY161" s="19">
        <v>0</v>
      </c>
    </row>
    <row r="162" spans="6:51" x14ac:dyDescent="0.25">
      <c r="F162" s="10"/>
      <c r="G162" s="9"/>
      <c r="H162" s="8" t="s">
        <v>643</v>
      </c>
      <c r="I162" s="7"/>
      <c r="J162" s="22">
        <v>0</v>
      </c>
      <c r="K162" s="19">
        <v>0</v>
      </c>
      <c r="L162" s="19">
        <v>0</v>
      </c>
      <c r="M162" s="33">
        <v>0</v>
      </c>
      <c r="N162" s="21">
        <v>0</v>
      </c>
      <c r="O162" s="22">
        <v>0</v>
      </c>
      <c r="P162" s="19">
        <v>0</v>
      </c>
      <c r="Q162" s="19">
        <v>0</v>
      </c>
      <c r="R162" s="19">
        <v>0</v>
      </c>
      <c r="S162" s="19">
        <v>0</v>
      </c>
      <c r="T162" s="24">
        <v>0</v>
      </c>
      <c r="U162" s="23">
        <v>0</v>
      </c>
      <c r="V162" s="22">
        <v>0</v>
      </c>
      <c r="W162" s="19">
        <v>0</v>
      </c>
      <c r="X162" s="19">
        <v>0</v>
      </c>
      <c r="Y162" s="33">
        <v>0</v>
      </c>
      <c r="Z162" s="21">
        <v>0</v>
      </c>
      <c r="AA162" s="22">
        <v>0</v>
      </c>
      <c r="AB162" s="19">
        <v>0</v>
      </c>
      <c r="AC162" s="19">
        <v>0</v>
      </c>
      <c r="AD162" s="33">
        <v>0</v>
      </c>
      <c r="AE162" s="21">
        <v>0</v>
      </c>
      <c r="AF162" s="22">
        <v>1</v>
      </c>
      <c r="AG162" s="19">
        <v>0</v>
      </c>
      <c r="AH162" s="19">
        <v>0</v>
      </c>
      <c r="AI162" s="33">
        <v>0</v>
      </c>
      <c r="AJ162" s="21">
        <v>0</v>
      </c>
      <c r="AK162" s="20">
        <v>0</v>
      </c>
      <c r="AL162" s="19">
        <v>0</v>
      </c>
      <c r="AM162" s="19">
        <v>0</v>
      </c>
      <c r="AN162" s="19">
        <v>0</v>
      </c>
      <c r="AO162" s="19">
        <v>0</v>
      </c>
      <c r="AP162" s="22">
        <v>0</v>
      </c>
      <c r="AQ162" s="19">
        <v>0</v>
      </c>
      <c r="AR162" s="19">
        <v>0</v>
      </c>
      <c r="AS162" s="33">
        <v>0</v>
      </c>
      <c r="AT162" s="21">
        <v>0</v>
      </c>
      <c r="AU162" s="20">
        <v>0</v>
      </c>
      <c r="AV162" s="19">
        <v>0</v>
      </c>
      <c r="AW162" s="19">
        <v>0</v>
      </c>
      <c r="AX162" s="19">
        <v>0</v>
      </c>
      <c r="AY162" s="19">
        <v>0</v>
      </c>
    </row>
    <row r="163" spans="6:51" x14ac:dyDescent="0.25">
      <c r="F163" s="10"/>
      <c r="G163" s="9"/>
      <c r="H163" s="8"/>
      <c r="I163" s="7" t="s">
        <v>642</v>
      </c>
      <c r="J163" s="22">
        <v>0</v>
      </c>
      <c r="K163" s="19">
        <v>0</v>
      </c>
      <c r="L163" s="19">
        <v>0</v>
      </c>
      <c r="M163" s="33">
        <v>0</v>
      </c>
      <c r="N163" s="21">
        <v>0</v>
      </c>
      <c r="O163" s="22">
        <v>2</v>
      </c>
      <c r="P163" s="19">
        <v>0</v>
      </c>
      <c r="Q163" s="19">
        <v>0</v>
      </c>
      <c r="R163" s="19">
        <v>0</v>
      </c>
      <c r="S163" s="19">
        <v>0</v>
      </c>
      <c r="T163" s="24">
        <v>5</v>
      </c>
      <c r="U163" s="23">
        <v>1.0013394057750701E-4</v>
      </c>
      <c r="V163" s="22">
        <v>0</v>
      </c>
      <c r="W163" s="19">
        <v>0</v>
      </c>
      <c r="X163" s="19">
        <v>0</v>
      </c>
      <c r="Y163" s="33">
        <v>0</v>
      </c>
      <c r="Z163" s="21">
        <v>0</v>
      </c>
      <c r="AA163" s="22">
        <v>0</v>
      </c>
      <c r="AB163" s="19">
        <v>0</v>
      </c>
      <c r="AC163" s="19">
        <v>0</v>
      </c>
      <c r="AD163" s="33">
        <v>0</v>
      </c>
      <c r="AE163" s="21">
        <v>0</v>
      </c>
      <c r="AF163" s="22">
        <v>0</v>
      </c>
      <c r="AG163" s="19">
        <v>0</v>
      </c>
      <c r="AH163" s="19">
        <v>0</v>
      </c>
      <c r="AI163" s="33">
        <v>0</v>
      </c>
      <c r="AJ163" s="21">
        <v>0</v>
      </c>
      <c r="AK163" s="20">
        <v>0</v>
      </c>
      <c r="AL163" s="19">
        <v>0</v>
      </c>
      <c r="AM163" s="19">
        <v>0</v>
      </c>
      <c r="AN163" s="19">
        <v>0</v>
      </c>
      <c r="AO163" s="19">
        <v>0</v>
      </c>
      <c r="AP163" s="22">
        <v>0</v>
      </c>
      <c r="AQ163" s="19">
        <v>0</v>
      </c>
      <c r="AR163" s="19">
        <v>0</v>
      </c>
      <c r="AS163" s="33">
        <v>0</v>
      </c>
      <c r="AT163" s="21">
        <v>0</v>
      </c>
      <c r="AU163" s="20">
        <v>0</v>
      </c>
      <c r="AV163" s="19">
        <v>0</v>
      </c>
      <c r="AW163" s="19">
        <v>0</v>
      </c>
      <c r="AX163" s="19">
        <v>0</v>
      </c>
      <c r="AY163" s="19">
        <v>0</v>
      </c>
    </row>
    <row r="164" spans="6:51" x14ac:dyDescent="0.25">
      <c r="F164" s="10"/>
      <c r="G164" s="9"/>
      <c r="H164" s="8" t="s">
        <v>641</v>
      </c>
      <c r="I164" s="7"/>
      <c r="J164" s="22">
        <v>0</v>
      </c>
      <c r="K164" s="19">
        <v>0</v>
      </c>
      <c r="L164" s="19">
        <v>0</v>
      </c>
      <c r="M164" s="33">
        <v>0</v>
      </c>
      <c r="N164" s="21">
        <v>0</v>
      </c>
      <c r="O164" s="22">
        <v>4</v>
      </c>
      <c r="P164" s="19">
        <v>0</v>
      </c>
      <c r="Q164" s="19">
        <v>0</v>
      </c>
      <c r="R164" s="19">
        <v>0</v>
      </c>
      <c r="S164" s="19">
        <v>0</v>
      </c>
      <c r="T164" s="24">
        <v>5</v>
      </c>
      <c r="U164" s="23">
        <v>4.706408828496933E-3</v>
      </c>
      <c r="V164" s="22">
        <v>0</v>
      </c>
      <c r="W164" s="19">
        <v>0</v>
      </c>
      <c r="X164" s="19">
        <v>0</v>
      </c>
      <c r="Y164" s="33">
        <v>0</v>
      </c>
      <c r="Z164" s="21">
        <v>0</v>
      </c>
      <c r="AA164" s="22">
        <v>0</v>
      </c>
      <c r="AB164" s="19">
        <v>0</v>
      </c>
      <c r="AC164" s="19">
        <v>0</v>
      </c>
      <c r="AD164" s="33">
        <v>0</v>
      </c>
      <c r="AE164" s="21">
        <v>0</v>
      </c>
      <c r="AF164" s="22">
        <v>2</v>
      </c>
      <c r="AG164" s="19">
        <v>0</v>
      </c>
      <c r="AH164" s="19">
        <v>0</v>
      </c>
      <c r="AI164" s="33">
        <v>0</v>
      </c>
      <c r="AJ164" s="21">
        <v>0</v>
      </c>
      <c r="AK164" s="20">
        <v>0</v>
      </c>
      <c r="AL164" s="19">
        <v>0</v>
      </c>
      <c r="AM164" s="19">
        <v>0</v>
      </c>
      <c r="AN164" s="19">
        <v>0</v>
      </c>
      <c r="AO164" s="19">
        <v>0</v>
      </c>
      <c r="AP164" s="22">
        <v>0</v>
      </c>
      <c r="AQ164" s="19">
        <v>0</v>
      </c>
      <c r="AR164" s="19">
        <v>0</v>
      </c>
      <c r="AS164" s="33">
        <v>0</v>
      </c>
      <c r="AT164" s="21">
        <v>0</v>
      </c>
      <c r="AU164" s="20">
        <v>0</v>
      </c>
      <c r="AV164" s="19">
        <v>0</v>
      </c>
      <c r="AW164" s="19">
        <v>0</v>
      </c>
      <c r="AX164" s="19">
        <v>0</v>
      </c>
      <c r="AY164" s="19">
        <v>0</v>
      </c>
    </row>
    <row r="165" spans="6:51" x14ac:dyDescent="0.25">
      <c r="F165" s="10"/>
      <c r="G165" s="9"/>
      <c r="H165" s="8"/>
      <c r="I165" s="7" t="s">
        <v>104</v>
      </c>
      <c r="J165" s="22">
        <v>0</v>
      </c>
      <c r="K165" s="19">
        <v>0</v>
      </c>
      <c r="L165" s="19">
        <v>0</v>
      </c>
      <c r="M165" s="33">
        <v>0</v>
      </c>
      <c r="N165" s="21">
        <v>0</v>
      </c>
      <c r="O165" s="22">
        <v>7</v>
      </c>
      <c r="P165" s="19">
        <v>0</v>
      </c>
      <c r="Q165" s="19">
        <v>0</v>
      </c>
      <c r="R165" s="19">
        <v>0</v>
      </c>
      <c r="S165" s="19">
        <v>0</v>
      </c>
      <c r="T165" s="24">
        <v>7</v>
      </c>
      <c r="U165" s="23">
        <v>6.1091789975762367E-3</v>
      </c>
      <c r="V165" s="22">
        <v>0</v>
      </c>
      <c r="W165" s="19">
        <v>0</v>
      </c>
      <c r="X165" s="19">
        <v>0</v>
      </c>
      <c r="Y165" s="33">
        <v>0</v>
      </c>
      <c r="Z165" s="21">
        <v>0</v>
      </c>
      <c r="AA165" s="22">
        <v>0</v>
      </c>
      <c r="AB165" s="19">
        <v>0</v>
      </c>
      <c r="AC165" s="19">
        <v>0</v>
      </c>
      <c r="AD165" s="33">
        <v>0</v>
      </c>
      <c r="AE165" s="21">
        <v>0</v>
      </c>
      <c r="AF165" s="22">
        <v>2</v>
      </c>
      <c r="AG165" s="19">
        <v>0</v>
      </c>
      <c r="AH165" s="19">
        <v>0</v>
      </c>
      <c r="AI165" s="33">
        <v>0</v>
      </c>
      <c r="AJ165" s="21">
        <v>0</v>
      </c>
      <c r="AK165" s="20">
        <v>0</v>
      </c>
      <c r="AL165" s="19">
        <v>0</v>
      </c>
      <c r="AM165" s="19">
        <v>0</v>
      </c>
      <c r="AN165" s="19">
        <v>0</v>
      </c>
      <c r="AO165" s="19">
        <v>0</v>
      </c>
      <c r="AP165" s="22">
        <v>0</v>
      </c>
      <c r="AQ165" s="19">
        <v>0</v>
      </c>
      <c r="AR165" s="19">
        <v>0</v>
      </c>
      <c r="AS165" s="33">
        <v>0</v>
      </c>
      <c r="AT165" s="21">
        <v>0</v>
      </c>
      <c r="AU165" s="20">
        <v>0</v>
      </c>
      <c r="AV165" s="19">
        <v>0</v>
      </c>
      <c r="AW165" s="19">
        <v>0</v>
      </c>
      <c r="AX165" s="19">
        <v>0</v>
      </c>
      <c r="AY165" s="19">
        <v>0</v>
      </c>
    </row>
    <row r="166" spans="6:51" x14ac:dyDescent="0.25">
      <c r="F166" s="10"/>
      <c r="G166" s="9"/>
      <c r="H166" s="8"/>
      <c r="I166" s="7" t="s">
        <v>640</v>
      </c>
      <c r="J166" s="22">
        <v>0</v>
      </c>
      <c r="K166" s="19">
        <v>0</v>
      </c>
      <c r="L166" s="19">
        <v>0</v>
      </c>
      <c r="M166" s="33">
        <v>0</v>
      </c>
      <c r="N166" s="21">
        <v>0</v>
      </c>
      <c r="O166" s="22">
        <v>7</v>
      </c>
      <c r="P166" s="19">
        <v>0</v>
      </c>
      <c r="Q166" s="19">
        <v>0</v>
      </c>
      <c r="R166" s="19">
        <v>0</v>
      </c>
      <c r="S166" s="19">
        <v>0</v>
      </c>
      <c r="T166" s="24">
        <v>11</v>
      </c>
      <c r="U166" s="23">
        <v>1.325460150837898E-3</v>
      </c>
      <c r="V166" s="22">
        <v>0</v>
      </c>
      <c r="W166" s="19">
        <v>0</v>
      </c>
      <c r="X166" s="19">
        <v>0</v>
      </c>
      <c r="Y166" s="33">
        <v>0</v>
      </c>
      <c r="Z166" s="21">
        <v>0</v>
      </c>
      <c r="AA166" s="22">
        <v>0</v>
      </c>
      <c r="AB166" s="19">
        <v>0</v>
      </c>
      <c r="AC166" s="19">
        <v>0</v>
      </c>
      <c r="AD166" s="33">
        <v>0</v>
      </c>
      <c r="AE166" s="21">
        <v>0</v>
      </c>
      <c r="AF166" s="22">
        <v>1</v>
      </c>
      <c r="AG166" s="19">
        <v>0</v>
      </c>
      <c r="AH166" s="19">
        <v>0</v>
      </c>
      <c r="AI166" s="33">
        <v>0</v>
      </c>
      <c r="AJ166" s="21">
        <v>0</v>
      </c>
      <c r="AK166" s="20">
        <v>0</v>
      </c>
      <c r="AL166" s="19">
        <v>0</v>
      </c>
      <c r="AM166" s="19">
        <v>0</v>
      </c>
      <c r="AN166" s="19">
        <v>0</v>
      </c>
      <c r="AO166" s="19">
        <v>0</v>
      </c>
      <c r="AP166" s="22">
        <v>0</v>
      </c>
      <c r="AQ166" s="19">
        <v>0</v>
      </c>
      <c r="AR166" s="19">
        <v>0</v>
      </c>
      <c r="AS166" s="33">
        <v>0</v>
      </c>
      <c r="AT166" s="21">
        <v>0</v>
      </c>
      <c r="AU166" s="20">
        <v>0</v>
      </c>
      <c r="AV166" s="19">
        <v>0</v>
      </c>
      <c r="AW166" s="19">
        <v>0</v>
      </c>
      <c r="AX166" s="19">
        <v>0</v>
      </c>
      <c r="AY166" s="19">
        <v>0</v>
      </c>
    </row>
    <row r="167" spans="6:51" x14ac:dyDescent="0.25">
      <c r="F167" s="10"/>
      <c r="G167" s="9" t="s">
        <v>639</v>
      </c>
      <c r="H167" s="8"/>
      <c r="I167" s="7"/>
      <c r="J167" s="22">
        <v>0</v>
      </c>
      <c r="K167" s="19">
        <v>0</v>
      </c>
      <c r="L167" s="19">
        <v>0</v>
      </c>
      <c r="M167" s="33">
        <v>0</v>
      </c>
      <c r="N167" s="21">
        <v>0</v>
      </c>
      <c r="O167" s="22">
        <v>0</v>
      </c>
      <c r="P167" s="19">
        <v>0</v>
      </c>
      <c r="Q167" s="19">
        <v>0</v>
      </c>
      <c r="R167" s="19">
        <v>0</v>
      </c>
      <c r="S167" s="19">
        <v>0</v>
      </c>
      <c r="T167" s="24">
        <v>0</v>
      </c>
      <c r="U167" s="23">
        <v>0</v>
      </c>
      <c r="V167" s="22">
        <v>0</v>
      </c>
      <c r="W167" s="19">
        <v>0</v>
      </c>
      <c r="X167" s="19">
        <v>0</v>
      </c>
      <c r="Y167" s="33">
        <v>0</v>
      </c>
      <c r="Z167" s="21">
        <v>0</v>
      </c>
      <c r="AA167" s="22">
        <v>0</v>
      </c>
      <c r="AB167" s="19">
        <v>0</v>
      </c>
      <c r="AC167" s="19">
        <v>0</v>
      </c>
      <c r="AD167" s="33">
        <v>0</v>
      </c>
      <c r="AE167" s="21">
        <v>0</v>
      </c>
      <c r="AF167" s="22">
        <v>1</v>
      </c>
      <c r="AG167" s="19">
        <v>0</v>
      </c>
      <c r="AH167" s="19">
        <v>0</v>
      </c>
      <c r="AI167" s="33">
        <v>0</v>
      </c>
      <c r="AJ167" s="21">
        <v>0</v>
      </c>
      <c r="AK167" s="20">
        <v>0</v>
      </c>
      <c r="AL167" s="19">
        <v>0</v>
      </c>
      <c r="AM167" s="19">
        <v>0</v>
      </c>
      <c r="AN167" s="19">
        <v>0</v>
      </c>
      <c r="AO167" s="19">
        <v>0</v>
      </c>
      <c r="AP167" s="22">
        <v>0</v>
      </c>
      <c r="AQ167" s="19">
        <v>0</v>
      </c>
      <c r="AR167" s="19">
        <v>0</v>
      </c>
      <c r="AS167" s="33">
        <v>0</v>
      </c>
      <c r="AT167" s="21">
        <v>0</v>
      </c>
      <c r="AU167" s="20">
        <v>0</v>
      </c>
      <c r="AV167" s="19">
        <v>0</v>
      </c>
      <c r="AW167" s="19">
        <v>0</v>
      </c>
      <c r="AX167" s="19">
        <v>0</v>
      </c>
      <c r="AY167" s="19">
        <v>0</v>
      </c>
    </row>
    <row r="168" spans="6:51" x14ac:dyDescent="0.25">
      <c r="F168" s="10"/>
      <c r="G168" s="9"/>
      <c r="H168" s="8" t="s">
        <v>638</v>
      </c>
      <c r="I168" s="7"/>
      <c r="J168" s="22">
        <v>0</v>
      </c>
      <c r="K168" s="19">
        <v>0</v>
      </c>
      <c r="L168" s="19">
        <v>0</v>
      </c>
      <c r="M168" s="33">
        <v>0</v>
      </c>
      <c r="N168" s="21">
        <v>0</v>
      </c>
      <c r="O168" s="22">
        <v>0</v>
      </c>
      <c r="P168" s="19">
        <v>0</v>
      </c>
      <c r="Q168" s="19">
        <v>0</v>
      </c>
      <c r="R168" s="19">
        <v>0</v>
      </c>
      <c r="S168" s="19">
        <v>0</v>
      </c>
      <c r="T168" s="24">
        <v>0</v>
      </c>
      <c r="U168" s="23">
        <v>0</v>
      </c>
      <c r="V168" s="22">
        <v>0</v>
      </c>
      <c r="W168" s="19">
        <v>0</v>
      </c>
      <c r="X168" s="19">
        <v>0</v>
      </c>
      <c r="Y168" s="33">
        <v>0</v>
      </c>
      <c r="Z168" s="21">
        <v>0</v>
      </c>
      <c r="AA168" s="22">
        <v>0</v>
      </c>
      <c r="AB168" s="19">
        <v>0</v>
      </c>
      <c r="AC168" s="19">
        <v>0</v>
      </c>
      <c r="AD168" s="33">
        <v>0</v>
      </c>
      <c r="AE168" s="21">
        <v>0</v>
      </c>
      <c r="AF168" s="22">
        <v>2</v>
      </c>
      <c r="AG168" s="19">
        <v>0</v>
      </c>
      <c r="AH168" s="19">
        <v>0</v>
      </c>
      <c r="AI168" s="33">
        <v>0</v>
      </c>
      <c r="AJ168" s="21">
        <v>0</v>
      </c>
      <c r="AK168" s="20">
        <v>0</v>
      </c>
      <c r="AL168" s="19">
        <v>0</v>
      </c>
      <c r="AM168" s="19">
        <v>0</v>
      </c>
      <c r="AN168" s="19">
        <v>0</v>
      </c>
      <c r="AO168" s="19">
        <v>0</v>
      </c>
      <c r="AP168" s="22">
        <v>0</v>
      </c>
      <c r="AQ168" s="19">
        <v>0</v>
      </c>
      <c r="AR168" s="19">
        <v>0</v>
      </c>
      <c r="AS168" s="33">
        <v>0</v>
      </c>
      <c r="AT168" s="21">
        <v>0</v>
      </c>
      <c r="AU168" s="20">
        <v>0</v>
      </c>
      <c r="AV168" s="19">
        <v>0</v>
      </c>
      <c r="AW168" s="19">
        <v>0</v>
      </c>
      <c r="AX168" s="19">
        <v>0</v>
      </c>
      <c r="AY168" s="19">
        <v>0</v>
      </c>
    </row>
    <row r="169" spans="6:51" x14ac:dyDescent="0.25">
      <c r="F169" s="10"/>
      <c r="G169" s="9"/>
      <c r="H169" s="8"/>
      <c r="I169" s="7" t="s">
        <v>637</v>
      </c>
      <c r="J169" s="22">
        <v>0</v>
      </c>
      <c r="K169" s="19">
        <v>0</v>
      </c>
      <c r="L169" s="19">
        <v>0</v>
      </c>
      <c r="M169" s="33">
        <v>0</v>
      </c>
      <c r="N169" s="21">
        <v>0</v>
      </c>
      <c r="O169" s="22">
        <v>29</v>
      </c>
      <c r="P169" s="19">
        <v>0</v>
      </c>
      <c r="Q169" s="19">
        <v>0</v>
      </c>
      <c r="R169" s="19">
        <v>0</v>
      </c>
      <c r="S169" s="19">
        <v>0</v>
      </c>
      <c r="T169" s="24">
        <v>82</v>
      </c>
      <c r="U169" s="23">
        <v>2.1734148263931271E-2</v>
      </c>
      <c r="V169" s="22">
        <v>0</v>
      </c>
      <c r="W169" s="19">
        <v>0</v>
      </c>
      <c r="X169" s="19">
        <v>0</v>
      </c>
      <c r="Y169" s="33">
        <v>0</v>
      </c>
      <c r="Z169" s="21">
        <v>0</v>
      </c>
      <c r="AA169" s="22">
        <v>0</v>
      </c>
      <c r="AB169" s="19">
        <v>0</v>
      </c>
      <c r="AC169" s="19">
        <v>0</v>
      </c>
      <c r="AD169" s="33">
        <v>0</v>
      </c>
      <c r="AE169" s="21">
        <v>0</v>
      </c>
      <c r="AF169" s="22">
        <v>3</v>
      </c>
      <c r="AG169" s="19">
        <v>0</v>
      </c>
      <c r="AH169" s="19">
        <v>0</v>
      </c>
      <c r="AI169" s="33">
        <v>0</v>
      </c>
      <c r="AJ169" s="21">
        <v>0</v>
      </c>
      <c r="AK169" s="20">
        <v>0</v>
      </c>
      <c r="AL169" s="19">
        <v>0</v>
      </c>
      <c r="AM169" s="19">
        <v>0</v>
      </c>
      <c r="AN169" s="19">
        <v>0</v>
      </c>
      <c r="AO169" s="19">
        <v>0</v>
      </c>
      <c r="AP169" s="22">
        <v>0</v>
      </c>
      <c r="AQ169" s="19">
        <v>0</v>
      </c>
      <c r="AR169" s="19">
        <v>0</v>
      </c>
      <c r="AS169" s="33">
        <v>0</v>
      </c>
      <c r="AT169" s="21">
        <v>0</v>
      </c>
      <c r="AU169" s="20">
        <v>0</v>
      </c>
      <c r="AV169" s="19">
        <v>0</v>
      </c>
      <c r="AW169" s="19">
        <v>0</v>
      </c>
      <c r="AX169" s="19">
        <v>0</v>
      </c>
      <c r="AY169" s="19">
        <v>0</v>
      </c>
    </row>
    <row r="170" spans="6:51" x14ac:dyDescent="0.25">
      <c r="F170" s="10"/>
      <c r="G170" s="9"/>
      <c r="H170" s="8"/>
      <c r="I170" s="7" t="s">
        <v>636</v>
      </c>
      <c r="J170" s="22">
        <v>0</v>
      </c>
      <c r="K170" s="19">
        <v>0</v>
      </c>
      <c r="L170" s="19">
        <v>0</v>
      </c>
      <c r="M170" s="33">
        <v>0</v>
      </c>
      <c r="N170" s="21">
        <v>0</v>
      </c>
      <c r="O170" s="22">
        <v>23</v>
      </c>
      <c r="P170" s="19">
        <v>0</v>
      </c>
      <c r="Q170" s="19">
        <v>0</v>
      </c>
      <c r="R170" s="19">
        <v>0</v>
      </c>
      <c r="S170" s="19">
        <v>0</v>
      </c>
      <c r="T170" s="24">
        <v>23</v>
      </c>
      <c r="U170" s="23">
        <v>2.3617744445800781E-3</v>
      </c>
      <c r="V170" s="22">
        <v>0</v>
      </c>
      <c r="W170" s="19">
        <v>0</v>
      </c>
      <c r="X170" s="19">
        <v>0</v>
      </c>
      <c r="Y170" s="33">
        <v>0</v>
      </c>
      <c r="Z170" s="21">
        <v>0</v>
      </c>
      <c r="AA170" s="22">
        <v>0</v>
      </c>
      <c r="AB170" s="19">
        <v>0</v>
      </c>
      <c r="AC170" s="19">
        <v>0</v>
      </c>
      <c r="AD170" s="33">
        <v>0</v>
      </c>
      <c r="AE170" s="21">
        <v>0</v>
      </c>
      <c r="AF170" s="22">
        <v>2</v>
      </c>
      <c r="AG170" s="19">
        <v>0</v>
      </c>
      <c r="AH170" s="19">
        <v>0</v>
      </c>
      <c r="AI170" s="33">
        <v>0</v>
      </c>
      <c r="AJ170" s="21">
        <v>0</v>
      </c>
      <c r="AK170" s="20">
        <v>0</v>
      </c>
      <c r="AL170" s="19">
        <v>0</v>
      </c>
      <c r="AM170" s="19">
        <v>0</v>
      </c>
      <c r="AN170" s="19">
        <v>0</v>
      </c>
      <c r="AO170" s="19">
        <v>0</v>
      </c>
      <c r="AP170" s="22">
        <v>0</v>
      </c>
      <c r="AQ170" s="19">
        <v>0</v>
      </c>
      <c r="AR170" s="19">
        <v>0</v>
      </c>
      <c r="AS170" s="33">
        <v>0</v>
      </c>
      <c r="AT170" s="21">
        <v>0</v>
      </c>
      <c r="AU170" s="20">
        <v>0</v>
      </c>
      <c r="AV170" s="19">
        <v>0</v>
      </c>
      <c r="AW170" s="19">
        <v>0</v>
      </c>
      <c r="AX170" s="19">
        <v>0</v>
      </c>
      <c r="AY170" s="19">
        <v>0</v>
      </c>
    </row>
    <row r="171" spans="6:51" x14ac:dyDescent="0.25">
      <c r="F171" s="10"/>
      <c r="G171" s="9" t="s">
        <v>635</v>
      </c>
      <c r="H171" s="8"/>
      <c r="I171" s="7"/>
      <c r="J171" s="22">
        <v>0</v>
      </c>
      <c r="K171" s="19">
        <v>0</v>
      </c>
      <c r="L171" s="19">
        <v>0</v>
      </c>
      <c r="M171" s="33">
        <v>0</v>
      </c>
      <c r="N171" s="21">
        <v>0</v>
      </c>
      <c r="O171" s="22">
        <v>0</v>
      </c>
      <c r="P171" s="19">
        <v>0</v>
      </c>
      <c r="Q171" s="19">
        <v>0</v>
      </c>
      <c r="R171" s="19">
        <v>0</v>
      </c>
      <c r="S171" s="19">
        <v>0</v>
      </c>
      <c r="T171" s="24">
        <v>0</v>
      </c>
      <c r="U171" s="23">
        <v>0</v>
      </c>
      <c r="V171" s="22">
        <v>0</v>
      </c>
      <c r="W171" s="19">
        <v>0</v>
      </c>
      <c r="X171" s="19">
        <v>0</v>
      </c>
      <c r="Y171" s="33">
        <v>0</v>
      </c>
      <c r="Z171" s="21">
        <v>0</v>
      </c>
      <c r="AA171" s="22">
        <v>0</v>
      </c>
      <c r="AB171" s="19">
        <v>0</v>
      </c>
      <c r="AC171" s="19">
        <v>0</v>
      </c>
      <c r="AD171" s="33">
        <v>0</v>
      </c>
      <c r="AE171" s="21">
        <v>0</v>
      </c>
      <c r="AF171" s="22">
        <v>7</v>
      </c>
      <c r="AG171" s="19">
        <v>5</v>
      </c>
      <c r="AH171" s="19">
        <v>2</v>
      </c>
      <c r="AI171" s="33">
        <v>0</v>
      </c>
      <c r="AJ171" s="21">
        <v>0</v>
      </c>
      <c r="AK171" s="20">
        <v>0</v>
      </c>
      <c r="AL171" s="19">
        <v>0</v>
      </c>
      <c r="AM171" s="19">
        <v>0</v>
      </c>
      <c r="AN171" s="19">
        <v>0</v>
      </c>
      <c r="AO171" s="19">
        <v>0</v>
      </c>
      <c r="AP171" s="22">
        <v>0</v>
      </c>
      <c r="AQ171" s="19">
        <v>0</v>
      </c>
      <c r="AR171" s="19">
        <v>0</v>
      </c>
      <c r="AS171" s="33">
        <v>0</v>
      </c>
      <c r="AT171" s="21">
        <v>0</v>
      </c>
      <c r="AU171" s="20">
        <v>0</v>
      </c>
      <c r="AV171" s="19">
        <v>0</v>
      </c>
      <c r="AW171" s="19">
        <v>0</v>
      </c>
      <c r="AX171" s="19">
        <v>0</v>
      </c>
      <c r="AY171" s="19">
        <v>0</v>
      </c>
    </row>
    <row r="172" spans="6:51" x14ac:dyDescent="0.25">
      <c r="F172" s="10"/>
      <c r="G172" s="9"/>
      <c r="H172" s="8" t="s">
        <v>634</v>
      </c>
      <c r="I172" s="7"/>
      <c r="J172" s="22">
        <v>0</v>
      </c>
      <c r="K172" s="19">
        <v>0</v>
      </c>
      <c r="L172" s="19">
        <v>0</v>
      </c>
      <c r="M172" s="33">
        <v>0</v>
      </c>
      <c r="N172" s="21">
        <v>0</v>
      </c>
      <c r="O172" s="22">
        <v>0</v>
      </c>
      <c r="P172" s="19">
        <v>0</v>
      </c>
      <c r="Q172" s="19">
        <v>0</v>
      </c>
      <c r="R172" s="19">
        <v>0</v>
      </c>
      <c r="S172" s="19">
        <v>0</v>
      </c>
      <c r="T172" s="24">
        <v>0</v>
      </c>
      <c r="U172" s="23">
        <v>0</v>
      </c>
      <c r="V172" s="22">
        <v>0</v>
      </c>
      <c r="W172" s="19">
        <v>0</v>
      </c>
      <c r="X172" s="19">
        <v>0</v>
      </c>
      <c r="Y172" s="33">
        <v>0</v>
      </c>
      <c r="Z172" s="21">
        <v>0</v>
      </c>
      <c r="AA172" s="22">
        <v>0</v>
      </c>
      <c r="AB172" s="19">
        <v>0</v>
      </c>
      <c r="AC172" s="19">
        <v>0</v>
      </c>
      <c r="AD172" s="33">
        <v>0</v>
      </c>
      <c r="AE172" s="21">
        <v>0</v>
      </c>
      <c r="AF172" s="22">
        <v>15</v>
      </c>
      <c r="AG172" s="19">
        <v>15</v>
      </c>
      <c r="AH172" s="19">
        <v>6</v>
      </c>
      <c r="AI172" s="33">
        <v>0</v>
      </c>
      <c r="AJ172" s="21">
        <v>0</v>
      </c>
      <c r="AK172" s="20">
        <v>0</v>
      </c>
      <c r="AL172" s="19">
        <v>0</v>
      </c>
      <c r="AM172" s="19">
        <v>0</v>
      </c>
      <c r="AN172" s="19">
        <v>0</v>
      </c>
      <c r="AO172" s="19">
        <v>0</v>
      </c>
      <c r="AP172" s="22">
        <v>0</v>
      </c>
      <c r="AQ172" s="19">
        <v>0</v>
      </c>
      <c r="AR172" s="19">
        <v>0</v>
      </c>
      <c r="AS172" s="33">
        <v>0</v>
      </c>
      <c r="AT172" s="21">
        <v>0</v>
      </c>
      <c r="AU172" s="20">
        <v>1</v>
      </c>
      <c r="AV172" s="19">
        <v>1</v>
      </c>
      <c r="AW172" s="19">
        <v>0</v>
      </c>
      <c r="AX172" s="19">
        <v>0</v>
      </c>
      <c r="AY172" s="19">
        <v>0</v>
      </c>
    </row>
    <row r="173" spans="6:51" x14ac:dyDescent="0.25">
      <c r="F173" s="10"/>
      <c r="G173" s="9"/>
      <c r="H173" s="8"/>
      <c r="I173" s="7" t="s">
        <v>162</v>
      </c>
      <c r="J173" s="22">
        <v>0</v>
      </c>
      <c r="K173" s="19">
        <v>0</v>
      </c>
      <c r="L173" s="19">
        <v>0</v>
      </c>
      <c r="M173" s="33">
        <v>0</v>
      </c>
      <c r="N173" s="21">
        <v>0</v>
      </c>
      <c r="O173" s="22">
        <v>6622</v>
      </c>
      <c r="P173" s="19">
        <v>6622</v>
      </c>
      <c r="Q173" s="19">
        <v>6622</v>
      </c>
      <c r="R173" s="19">
        <v>0</v>
      </c>
      <c r="S173" s="19">
        <v>0</v>
      </c>
      <c r="T173" s="24">
        <v>10068</v>
      </c>
      <c r="U173" s="23">
        <v>11.69358561467379</v>
      </c>
      <c r="V173" s="22">
        <v>6</v>
      </c>
      <c r="W173" s="19">
        <v>6</v>
      </c>
      <c r="X173" s="19">
        <v>6</v>
      </c>
      <c r="Y173" s="33">
        <v>0</v>
      </c>
      <c r="Z173" s="21">
        <v>0</v>
      </c>
      <c r="AA173" s="22">
        <v>11</v>
      </c>
      <c r="AB173" s="19">
        <v>11</v>
      </c>
      <c r="AC173" s="19">
        <v>0</v>
      </c>
      <c r="AD173" s="33">
        <v>0</v>
      </c>
      <c r="AE173" s="21">
        <v>0</v>
      </c>
      <c r="AF173" s="22">
        <v>878</v>
      </c>
      <c r="AG173" s="19">
        <v>878</v>
      </c>
      <c r="AH173" s="19">
        <v>11</v>
      </c>
      <c r="AI173" s="33">
        <v>0</v>
      </c>
      <c r="AJ173" s="21">
        <v>0</v>
      </c>
      <c r="AK173" s="20">
        <v>0</v>
      </c>
      <c r="AL173" s="19">
        <v>0</v>
      </c>
      <c r="AM173" s="19">
        <v>0</v>
      </c>
      <c r="AN173" s="19">
        <v>0</v>
      </c>
      <c r="AO173" s="19">
        <v>0</v>
      </c>
      <c r="AP173" s="22">
        <v>18</v>
      </c>
      <c r="AQ173" s="19">
        <v>18</v>
      </c>
      <c r="AR173" s="19">
        <v>0</v>
      </c>
      <c r="AS173" s="33">
        <v>0</v>
      </c>
      <c r="AT173" s="21">
        <v>0</v>
      </c>
      <c r="AU173" s="20">
        <v>37</v>
      </c>
      <c r="AV173" s="19">
        <v>36</v>
      </c>
      <c r="AW173" s="19">
        <v>0</v>
      </c>
      <c r="AX173" s="19">
        <v>0</v>
      </c>
      <c r="AY173" s="19">
        <v>0</v>
      </c>
    </row>
    <row r="174" spans="6:51" x14ac:dyDescent="0.25">
      <c r="F174" s="10"/>
      <c r="G174" s="9"/>
      <c r="H174" s="8"/>
      <c r="I174" s="7" t="s">
        <v>633</v>
      </c>
      <c r="J174" s="22">
        <v>0</v>
      </c>
      <c r="K174" s="19">
        <v>0</v>
      </c>
      <c r="L174" s="19">
        <v>0</v>
      </c>
      <c r="M174" s="33">
        <v>0</v>
      </c>
      <c r="N174" s="21">
        <v>0</v>
      </c>
      <c r="O174" s="22">
        <v>5</v>
      </c>
      <c r="P174" s="19">
        <v>5</v>
      </c>
      <c r="Q174" s="19">
        <v>5</v>
      </c>
      <c r="R174" s="19">
        <v>0</v>
      </c>
      <c r="S174" s="19">
        <v>0</v>
      </c>
      <c r="T174" s="24">
        <v>12</v>
      </c>
      <c r="U174" s="23">
        <v>3.709038719534874E-4</v>
      </c>
      <c r="V174" s="22">
        <v>0</v>
      </c>
      <c r="W174" s="19">
        <v>0</v>
      </c>
      <c r="X174" s="19">
        <v>0</v>
      </c>
      <c r="Y174" s="33">
        <v>0</v>
      </c>
      <c r="Z174" s="21">
        <v>0</v>
      </c>
      <c r="AA174" s="22">
        <v>0</v>
      </c>
      <c r="AB174" s="19">
        <v>0</v>
      </c>
      <c r="AC174" s="19">
        <v>0</v>
      </c>
      <c r="AD174" s="33">
        <v>0</v>
      </c>
      <c r="AE174" s="21">
        <v>0</v>
      </c>
      <c r="AF174" s="22">
        <v>0</v>
      </c>
      <c r="AG174" s="19">
        <v>0</v>
      </c>
      <c r="AH174" s="19">
        <v>0</v>
      </c>
      <c r="AI174" s="33">
        <v>0</v>
      </c>
      <c r="AJ174" s="21">
        <v>0</v>
      </c>
      <c r="AK174" s="20">
        <v>0</v>
      </c>
      <c r="AL174" s="19">
        <v>0</v>
      </c>
      <c r="AM174" s="19">
        <v>0</v>
      </c>
      <c r="AN174" s="19">
        <v>0</v>
      </c>
      <c r="AO174" s="19">
        <v>0</v>
      </c>
      <c r="AP174" s="22">
        <v>0</v>
      </c>
      <c r="AQ174" s="19">
        <v>0</v>
      </c>
      <c r="AR174" s="19">
        <v>0</v>
      </c>
      <c r="AS174" s="33">
        <v>0</v>
      </c>
      <c r="AT174" s="21">
        <v>0</v>
      </c>
      <c r="AU174" s="20">
        <v>0</v>
      </c>
      <c r="AV174" s="19">
        <v>0</v>
      </c>
      <c r="AW174" s="19">
        <v>0</v>
      </c>
      <c r="AX174" s="19">
        <v>0</v>
      </c>
      <c r="AY174" s="19">
        <v>0</v>
      </c>
    </row>
    <row r="175" spans="6:51" x14ac:dyDescent="0.25">
      <c r="F175" s="10"/>
      <c r="G175" s="9"/>
      <c r="H175" s="8"/>
      <c r="I175" s="7" t="s">
        <v>632</v>
      </c>
      <c r="J175" s="22">
        <v>0</v>
      </c>
      <c r="K175" s="19">
        <v>0</v>
      </c>
      <c r="L175" s="19">
        <v>0</v>
      </c>
      <c r="M175" s="33">
        <v>0</v>
      </c>
      <c r="N175" s="21">
        <v>0</v>
      </c>
      <c r="O175" s="22">
        <v>716</v>
      </c>
      <c r="P175" s="19">
        <v>716</v>
      </c>
      <c r="Q175" s="19">
        <v>716</v>
      </c>
      <c r="R175" s="19">
        <v>0</v>
      </c>
      <c r="S175" s="19">
        <v>0</v>
      </c>
      <c r="T175" s="24">
        <v>1362</v>
      </c>
      <c r="U175" s="23">
        <v>0.73501703795045614</v>
      </c>
      <c r="V175" s="22">
        <v>0</v>
      </c>
      <c r="W175" s="19">
        <v>0</v>
      </c>
      <c r="X175" s="19">
        <v>0</v>
      </c>
      <c r="Y175" s="33">
        <v>0</v>
      </c>
      <c r="Z175" s="21">
        <v>0</v>
      </c>
      <c r="AA175" s="22">
        <v>1</v>
      </c>
      <c r="AB175" s="19">
        <v>1</v>
      </c>
      <c r="AC175" s="19">
        <v>0</v>
      </c>
      <c r="AD175" s="33">
        <v>0</v>
      </c>
      <c r="AE175" s="21">
        <v>0</v>
      </c>
      <c r="AF175" s="22">
        <v>206</v>
      </c>
      <c r="AG175" s="19">
        <v>206</v>
      </c>
      <c r="AH175" s="19">
        <v>1</v>
      </c>
      <c r="AI175" s="33">
        <v>0</v>
      </c>
      <c r="AJ175" s="21">
        <v>0</v>
      </c>
      <c r="AK175" s="20">
        <v>0</v>
      </c>
      <c r="AL175" s="19">
        <v>0</v>
      </c>
      <c r="AM175" s="19">
        <v>0</v>
      </c>
      <c r="AN175" s="19">
        <v>0</v>
      </c>
      <c r="AO175" s="19">
        <v>0</v>
      </c>
      <c r="AP175" s="22">
        <v>1</v>
      </c>
      <c r="AQ175" s="19">
        <v>1</v>
      </c>
      <c r="AR175" s="19">
        <v>0</v>
      </c>
      <c r="AS175" s="33">
        <v>0</v>
      </c>
      <c r="AT175" s="21">
        <v>0</v>
      </c>
      <c r="AU175" s="20">
        <v>1</v>
      </c>
      <c r="AV175" s="19">
        <v>1</v>
      </c>
      <c r="AW175" s="19">
        <v>0</v>
      </c>
      <c r="AX175" s="19">
        <v>0</v>
      </c>
      <c r="AY175" s="19">
        <v>0</v>
      </c>
    </row>
    <row r="176" spans="6:51" x14ac:dyDescent="0.25">
      <c r="F176" s="10"/>
      <c r="G176" s="9"/>
      <c r="H176" s="8"/>
      <c r="I176" s="7" t="s">
        <v>631</v>
      </c>
      <c r="J176" s="22">
        <v>0</v>
      </c>
      <c r="K176" s="19">
        <v>0</v>
      </c>
      <c r="L176" s="19">
        <v>0</v>
      </c>
      <c r="M176" s="33">
        <v>0</v>
      </c>
      <c r="N176" s="21">
        <v>0</v>
      </c>
      <c r="O176" s="22">
        <v>332</v>
      </c>
      <c r="P176" s="19">
        <v>331</v>
      </c>
      <c r="Q176" s="19">
        <v>331</v>
      </c>
      <c r="R176" s="19">
        <v>0</v>
      </c>
      <c r="S176" s="19">
        <v>0</v>
      </c>
      <c r="T176" s="24">
        <v>619</v>
      </c>
      <c r="U176" s="23">
        <v>0.56397608574479818</v>
      </c>
      <c r="V176" s="22">
        <v>1</v>
      </c>
      <c r="W176" s="19">
        <v>1</v>
      </c>
      <c r="X176" s="19">
        <v>1</v>
      </c>
      <c r="Y176" s="33">
        <v>0</v>
      </c>
      <c r="Z176" s="21">
        <v>0</v>
      </c>
      <c r="AA176" s="22">
        <v>0</v>
      </c>
      <c r="AB176" s="19">
        <v>0</v>
      </c>
      <c r="AC176" s="19">
        <v>0</v>
      </c>
      <c r="AD176" s="33">
        <v>0</v>
      </c>
      <c r="AE176" s="21">
        <v>0</v>
      </c>
      <c r="AF176" s="22">
        <v>50</v>
      </c>
      <c r="AG176" s="19">
        <v>50</v>
      </c>
      <c r="AH176" s="19">
        <v>0</v>
      </c>
      <c r="AI176" s="33">
        <v>0</v>
      </c>
      <c r="AJ176" s="21">
        <v>0</v>
      </c>
      <c r="AK176" s="20">
        <v>0</v>
      </c>
      <c r="AL176" s="19">
        <v>0</v>
      </c>
      <c r="AM176" s="19">
        <v>0</v>
      </c>
      <c r="AN176" s="19">
        <v>0</v>
      </c>
      <c r="AO176" s="19">
        <v>0</v>
      </c>
      <c r="AP176" s="22">
        <v>0</v>
      </c>
      <c r="AQ176" s="19">
        <v>0</v>
      </c>
      <c r="AR176" s="19">
        <v>0</v>
      </c>
      <c r="AS176" s="33">
        <v>0</v>
      </c>
      <c r="AT176" s="21">
        <v>0</v>
      </c>
      <c r="AU176" s="20">
        <v>0</v>
      </c>
      <c r="AV176" s="19">
        <v>0</v>
      </c>
      <c r="AW176" s="19">
        <v>0</v>
      </c>
      <c r="AX176" s="19">
        <v>0</v>
      </c>
      <c r="AY176" s="19">
        <v>0</v>
      </c>
    </row>
    <row r="177" spans="6:51" x14ac:dyDescent="0.25">
      <c r="F177" s="10"/>
      <c r="G177" s="9"/>
      <c r="H177" s="8"/>
      <c r="I177" s="7" t="s">
        <v>630</v>
      </c>
      <c r="J177" s="22">
        <v>0</v>
      </c>
      <c r="K177" s="19">
        <v>0</v>
      </c>
      <c r="L177" s="19">
        <v>0</v>
      </c>
      <c r="M177" s="33">
        <v>0</v>
      </c>
      <c r="N177" s="21">
        <v>0</v>
      </c>
      <c r="O177" s="22">
        <v>1404</v>
      </c>
      <c r="P177" s="19">
        <v>1404</v>
      </c>
      <c r="Q177" s="19">
        <v>1404</v>
      </c>
      <c r="R177" s="19">
        <v>0</v>
      </c>
      <c r="S177" s="19">
        <v>0</v>
      </c>
      <c r="T177" s="24">
        <v>2002</v>
      </c>
      <c r="U177" s="23">
        <v>1.3145403983071451</v>
      </c>
      <c r="V177" s="22">
        <v>93</v>
      </c>
      <c r="W177" s="19">
        <v>93</v>
      </c>
      <c r="X177" s="19">
        <v>93</v>
      </c>
      <c r="Y177" s="33">
        <v>0</v>
      </c>
      <c r="Z177" s="21">
        <v>0</v>
      </c>
      <c r="AA177" s="22">
        <v>6</v>
      </c>
      <c r="AB177" s="19">
        <v>6</v>
      </c>
      <c r="AC177" s="19">
        <v>0</v>
      </c>
      <c r="AD177" s="33">
        <v>0</v>
      </c>
      <c r="AE177" s="21">
        <v>0</v>
      </c>
      <c r="AF177" s="22">
        <v>358</v>
      </c>
      <c r="AG177" s="19">
        <v>358</v>
      </c>
      <c r="AH177" s="19">
        <v>3</v>
      </c>
      <c r="AI177" s="33">
        <v>0</v>
      </c>
      <c r="AJ177" s="21">
        <v>0</v>
      </c>
      <c r="AK177" s="20">
        <v>0</v>
      </c>
      <c r="AL177" s="19">
        <v>0</v>
      </c>
      <c r="AM177" s="19">
        <v>0</v>
      </c>
      <c r="AN177" s="19">
        <v>0</v>
      </c>
      <c r="AO177" s="19">
        <v>0</v>
      </c>
      <c r="AP177" s="22">
        <v>3</v>
      </c>
      <c r="AQ177" s="19">
        <v>3</v>
      </c>
      <c r="AR177" s="19">
        <v>0</v>
      </c>
      <c r="AS177" s="33">
        <v>0</v>
      </c>
      <c r="AT177" s="21">
        <v>0</v>
      </c>
      <c r="AU177" s="20">
        <v>0</v>
      </c>
      <c r="AV177" s="19">
        <v>0</v>
      </c>
      <c r="AW177" s="19">
        <v>0</v>
      </c>
      <c r="AX177" s="19">
        <v>0</v>
      </c>
      <c r="AY177" s="19">
        <v>0</v>
      </c>
    </row>
    <row r="178" spans="6:51" x14ac:dyDescent="0.25">
      <c r="F178" s="10"/>
      <c r="G178" s="9"/>
      <c r="H178" s="8"/>
      <c r="I178" s="7" t="s">
        <v>629</v>
      </c>
      <c r="J178" s="22">
        <v>753</v>
      </c>
      <c r="K178" s="19">
        <v>753</v>
      </c>
      <c r="L178" s="19">
        <v>0</v>
      </c>
      <c r="M178" s="33">
        <v>0</v>
      </c>
      <c r="N178" s="21">
        <v>0</v>
      </c>
      <c r="O178" s="22">
        <v>47904</v>
      </c>
      <c r="P178" s="19">
        <v>47895</v>
      </c>
      <c r="Q178" s="19">
        <v>47894</v>
      </c>
      <c r="R178" s="19">
        <v>0</v>
      </c>
      <c r="S178" s="19">
        <v>0</v>
      </c>
      <c r="T178" s="24">
        <v>53546</v>
      </c>
      <c r="U178" s="23">
        <v>128.47773662209511</v>
      </c>
      <c r="V178" s="22">
        <v>8957</v>
      </c>
      <c r="W178" s="19">
        <v>8957</v>
      </c>
      <c r="X178" s="19">
        <v>8957</v>
      </c>
      <c r="Y178" s="33">
        <v>0</v>
      </c>
      <c r="Z178" s="21">
        <v>0</v>
      </c>
      <c r="AA178" s="22">
        <v>339</v>
      </c>
      <c r="AB178" s="19">
        <v>339</v>
      </c>
      <c r="AC178" s="19">
        <v>0</v>
      </c>
      <c r="AD178" s="33">
        <v>0</v>
      </c>
      <c r="AE178" s="21">
        <v>0</v>
      </c>
      <c r="AF178" s="22">
        <v>7447</v>
      </c>
      <c r="AG178" s="19">
        <v>7447</v>
      </c>
      <c r="AH178" s="19">
        <v>21</v>
      </c>
      <c r="AI178" s="33">
        <v>0</v>
      </c>
      <c r="AJ178" s="21">
        <v>0</v>
      </c>
      <c r="AK178" s="20">
        <v>0</v>
      </c>
      <c r="AL178" s="19">
        <v>0</v>
      </c>
      <c r="AM178" s="19">
        <v>0</v>
      </c>
      <c r="AN178" s="19">
        <v>0</v>
      </c>
      <c r="AO178" s="19">
        <v>0</v>
      </c>
      <c r="AP178" s="22">
        <v>7</v>
      </c>
      <c r="AQ178" s="19">
        <v>7</v>
      </c>
      <c r="AR178" s="19">
        <v>0</v>
      </c>
      <c r="AS178" s="33">
        <v>0</v>
      </c>
      <c r="AT178" s="21">
        <v>0</v>
      </c>
      <c r="AU178" s="20">
        <v>24</v>
      </c>
      <c r="AV178" s="19">
        <v>22</v>
      </c>
      <c r="AW178" s="19">
        <v>0</v>
      </c>
      <c r="AX178" s="19">
        <v>0</v>
      </c>
      <c r="AY178" s="19">
        <v>0</v>
      </c>
    </row>
    <row r="179" spans="6:51" x14ac:dyDescent="0.25">
      <c r="F179" s="10"/>
      <c r="G179" s="9"/>
      <c r="H179" s="8"/>
      <c r="I179" s="7" t="s">
        <v>628</v>
      </c>
      <c r="J179" s="22">
        <v>374</v>
      </c>
      <c r="K179" s="19">
        <v>374</v>
      </c>
      <c r="L179" s="19">
        <v>0</v>
      </c>
      <c r="M179" s="33">
        <v>0</v>
      </c>
      <c r="N179" s="21">
        <v>0</v>
      </c>
      <c r="O179" s="22">
        <v>4434</v>
      </c>
      <c r="P179" s="19">
        <v>4434</v>
      </c>
      <c r="Q179" s="19">
        <v>4434</v>
      </c>
      <c r="R179" s="19">
        <v>0</v>
      </c>
      <c r="S179" s="19">
        <v>0</v>
      </c>
      <c r="T179" s="24">
        <v>7450</v>
      </c>
      <c r="U179" s="23">
        <v>7.1668633241206408</v>
      </c>
      <c r="V179" s="22">
        <v>126</v>
      </c>
      <c r="W179" s="19">
        <v>126</v>
      </c>
      <c r="X179" s="19">
        <v>126</v>
      </c>
      <c r="Y179" s="33">
        <v>0</v>
      </c>
      <c r="Z179" s="21">
        <v>0</v>
      </c>
      <c r="AA179" s="22">
        <v>0</v>
      </c>
      <c r="AB179" s="19">
        <v>0</v>
      </c>
      <c r="AC179" s="19">
        <v>0</v>
      </c>
      <c r="AD179" s="33">
        <v>0</v>
      </c>
      <c r="AE179" s="21">
        <v>0</v>
      </c>
      <c r="AF179" s="22">
        <v>984</v>
      </c>
      <c r="AG179" s="19">
        <v>984</v>
      </c>
      <c r="AH179" s="19">
        <v>0</v>
      </c>
      <c r="AI179" s="33">
        <v>0</v>
      </c>
      <c r="AJ179" s="21">
        <v>0</v>
      </c>
      <c r="AK179" s="20">
        <v>0</v>
      </c>
      <c r="AL179" s="19">
        <v>0</v>
      </c>
      <c r="AM179" s="19">
        <v>0</v>
      </c>
      <c r="AN179" s="19">
        <v>0</v>
      </c>
      <c r="AO179" s="19">
        <v>0</v>
      </c>
      <c r="AP179" s="22">
        <v>0</v>
      </c>
      <c r="AQ179" s="19">
        <v>0</v>
      </c>
      <c r="AR179" s="19">
        <v>0</v>
      </c>
      <c r="AS179" s="33">
        <v>0</v>
      </c>
      <c r="AT179" s="21">
        <v>0</v>
      </c>
      <c r="AU179" s="20">
        <v>0</v>
      </c>
      <c r="AV179" s="19">
        <v>0</v>
      </c>
      <c r="AW179" s="19">
        <v>0</v>
      </c>
      <c r="AX179" s="19">
        <v>0</v>
      </c>
      <c r="AY179" s="19">
        <v>0</v>
      </c>
    </row>
    <row r="180" spans="6:51" x14ac:dyDescent="0.25">
      <c r="F180" s="10"/>
      <c r="G180" s="9"/>
      <c r="H180" s="8"/>
      <c r="I180" s="7" t="s">
        <v>627</v>
      </c>
      <c r="J180" s="22">
        <v>1470</v>
      </c>
      <c r="K180" s="19">
        <v>1470</v>
      </c>
      <c r="L180" s="19">
        <v>0</v>
      </c>
      <c r="M180" s="33">
        <v>0</v>
      </c>
      <c r="N180" s="21">
        <v>0</v>
      </c>
      <c r="O180" s="22">
        <v>2531</v>
      </c>
      <c r="P180" s="19">
        <v>2531</v>
      </c>
      <c r="Q180" s="19">
        <v>2531</v>
      </c>
      <c r="R180" s="19">
        <v>0</v>
      </c>
      <c r="S180" s="19">
        <v>0</v>
      </c>
      <c r="T180" s="24">
        <v>3952</v>
      </c>
      <c r="U180" s="23">
        <v>5.5748999733477831</v>
      </c>
      <c r="V180" s="22">
        <v>603</v>
      </c>
      <c r="W180" s="19">
        <v>603</v>
      </c>
      <c r="X180" s="19">
        <v>603</v>
      </c>
      <c r="Y180" s="33">
        <v>0</v>
      </c>
      <c r="Z180" s="21">
        <v>0</v>
      </c>
      <c r="AA180" s="22">
        <v>1</v>
      </c>
      <c r="AB180" s="19">
        <v>1</v>
      </c>
      <c r="AC180" s="19">
        <v>0</v>
      </c>
      <c r="AD180" s="33">
        <v>0</v>
      </c>
      <c r="AE180" s="21">
        <v>0</v>
      </c>
      <c r="AF180" s="22">
        <v>557</v>
      </c>
      <c r="AG180" s="19">
        <v>557</v>
      </c>
      <c r="AH180" s="19">
        <v>0</v>
      </c>
      <c r="AI180" s="33">
        <v>0</v>
      </c>
      <c r="AJ180" s="21">
        <v>0</v>
      </c>
      <c r="AK180" s="20">
        <v>0</v>
      </c>
      <c r="AL180" s="19">
        <v>0</v>
      </c>
      <c r="AM180" s="19">
        <v>0</v>
      </c>
      <c r="AN180" s="19">
        <v>0</v>
      </c>
      <c r="AO180" s="19">
        <v>0</v>
      </c>
      <c r="AP180" s="22">
        <v>2</v>
      </c>
      <c r="AQ180" s="19">
        <v>2</v>
      </c>
      <c r="AR180" s="19">
        <v>0</v>
      </c>
      <c r="AS180" s="33">
        <v>0</v>
      </c>
      <c r="AT180" s="21">
        <v>0</v>
      </c>
      <c r="AU180" s="20">
        <v>1</v>
      </c>
      <c r="AV180" s="19">
        <v>0</v>
      </c>
      <c r="AW180" s="19">
        <v>0</v>
      </c>
      <c r="AX180" s="19">
        <v>0</v>
      </c>
      <c r="AY180" s="19">
        <v>0</v>
      </c>
    </row>
    <row r="181" spans="6:51" x14ac:dyDescent="0.25">
      <c r="F181" s="10"/>
      <c r="G181" s="9"/>
      <c r="H181" s="8"/>
      <c r="I181" s="7" t="s">
        <v>626</v>
      </c>
      <c r="J181" s="22">
        <v>0</v>
      </c>
      <c r="K181" s="19">
        <v>0</v>
      </c>
      <c r="L181" s="19">
        <v>0</v>
      </c>
      <c r="M181" s="33">
        <v>0</v>
      </c>
      <c r="N181" s="21">
        <v>0</v>
      </c>
      <c r="O181" s="22">
        <v>0</v>
      </c>
      <c r="P181" s="19">
        <v>0</v>
      </c>
      <c r="Q181" s="19">
        <v>0</v>
      </c>
      <c r="R181" s="19">
        <v>0</v>
      </c>
      <c r="S181" s="19">
        <v>0</v>
      </c>
      <c r="T181" s="24">
        <v>0</v>
      </c>
      <c r="U181" s="23">
        <v>0</v>
      </c>
      <c r="V181" s="22">
        <v>0</v>
      </c>
      <c r="W181" s="19">
        <v>0</v>
      </c>
      <c r="X181" s="19">
        <v>0</v>
      </c>
      <c r="Y181" s="33">
        <v>0</v>
      </c>
      <c r="Z181" s="21">
        <v>0</v>
      </c>
      <c r="AA181" s="22">
        <v>0</v>
      </c>
      <c r="AB181" s="19">
        <v>0</v>
      </c>
      <c r="AC181" s="19">
        <v>0</v>
      </c>
      <c r="AD181" s="33">
        <v>0</v>
      </c>
      <c r="AE181" s="21">
        <v>0</v>
      </c>
      <c r="AF181" s="22">
        <v>0</v>
      </c>
      <c r="AG181" s="19">
        <v>0</v>
      </c>
      <c r="AH181" s="19">
        <v>0</v>
      </c>
      <c r="AI181" s="33">
        <v>0</v>
      </c>
      <c r="AJ181" s="21">
        <v>0</v>
      </c>
      <c r="AK181" s="20">
        <v>0</v>
      </c>
      <c r="AL181" s="19">
        <v>0</v>
      </c>
      <c r="AM181" s="19">
        <v>0</v>
      </c>
      <c r="AN181" s="19">
        <v>0</v>
      </c>
      <c r="AO181" s="19">
        <v>0</v>
      </c>
      <c r="AP181" s="22">
        <v>0</v>
      </c>
      <c r="AQ181" s="19">
        <v>0</v>
      </c>
      <c r="AR181" s="19">
        <v>0</v>
      </c>
      <c r="AS181" s="33">
        <v>0</v>
      </c>
      <c r="AT181" s="21">
        <v>0</v>
      </c>
      <c r="AU181" s="20">
        <v>0</v>
      </c>
      <c r="AV181" s="19">
        <v>0</v>
      </c>
      <c r="AW181" s="19">
        <v>0</v>
      </c>
      <c r="AX181" s="19">
        <v>0</v>
      </c>
      <c r="AY181" s="19">
        <v>0</v>
      </c>
    </row>
    <row r="182" spans="6:51" x14ac:dyDescent="0.25">
      <c r="F182" s="10"/>
      <c r="G182" s="9"/>
      <c r="H182" s="8"/>
      <c r="I182" s="7" t="s">
        <v>625</v>
      </c>
      <c r="J182" s="22">
        <v>0</v>
      </c>
      <c r="K182" s="19">
        <v>0</v>
      </c>
      <c r="L182" s="19">
        <v>0</v>
      </c>
      <c r="M182" s="33">
        <v>0</v>
      </c>
      <c r="N182" s="21">
        <v>0</v>
      </c>
      <c r="O182" s="22">
        <v>23570</v>
      </c>
      <c r="P182" s="19">
        <v>23542</v>
      </c>
      <c r="Q182" s="19">
        <v>23545</v>
      </c>
      <c r="R182" s="19">
        <v>0</v>
      </c>
      <c r="S182" s="19">
        <v>0</v>
      </c>
      <c r="T182" s="24">
        <v>28978</v>
      </c>
      <c r="U182" s="23">
        <v>155.1195781445131</v>
      </c>
      <c r="V182" s="22">
        <v>25</v>
      </c>
      <c r="W182" s="19">
        <v>25</v>
      </c>
      <c r="X182" s="19">
        <v>25</v>
      </c>
      <c r="Y182" s="33">
        <v>0</v>
      </c>
      <c r="Z182" s="21">
        <v>0</v>
      </c>
      <c r="AA182" s="22">
        <v>5</v>
      </c>
      <c r="AB182" s="19">
        <v>5</v>
      </c>
      <c r="AC182" s="19">
        <v>0</v>
      </c>
      <c r="AD182" s="33">
        <v>0</v>
      </c>
      <c r="AE182" s="21">
        <v>0</v>
      </c>
      <c r="AF182" s="22">
        <v>3796</v>
      </c>
      <c r="AG182" s="19">
        <v>3796</v>
      </c>
      <c r="AH182" s="19">
        <v>32</v>
      </c>
      <c r="AI182" s="33">
        <v>0</v>
      </c>
      <c r="AJ182" s="21">
        <v>0</v>
      </c>
      <c r="AK182" s="20">
        <v>0</v>
      </c>
      <c r="AL182" s="19">
        <v>0</v>
      </c>
      <c r="AM182" s="19">
        <v>0</v>
      </c>
      <c r="AN182" s="19">
        <v>0</v>
      </c>
      <c r="AO182" s="19">
        <v>0</v>
      </c>
      <c r="AP182" s="22">
        <v>8</v>
      </c>
      <c r="AQ182" s="19">
        <v>8</v>
      </c>
      <c r="AR182" s="19">
        <v>0</v>
      </c>
      <c r="AS182" s="33">
        <v>0</v>
      </c>
      <c r="AT182" s="21">
        <v>0</v>
      </c>
      <c r="AU182" s="20">
        <v>32</v>
      </c>
      <c r="AV182" s="19">
        <v>29</v>
      </c>
      <c r="AW182" s="19">
        <v>0</v>
      </c>
      <c r="AX182" s="19">
        <v>0</v>
      </c>
      <c r="AY182" s="19">
        <v>0</v>
      </c>
    </row>
    <row r="183" spans="6:51" x14ac:dyDescent="0.25">
      <c r="F183" s="10"/>
      <c r="G183" s="9"/>
      <c r="H183" s="8"/>
      <c r="I183" s="7" t="s">
        <v>624</v>
      </c>
      <c r="J183" s="22">
        <v>3</v>
      </c>
      <c r="K183" s="19">
        <v>3</v>
      </c>
      <c r="L183" s="19">
        <v>0</v>
      </c>
      <c r="M183" s="33">
        <v>0</v>
      </c>
      <c r="N183" s="21">
        <v>0</v>
      </c>
      <c r="O183" s="22">
        <v>8942</v>
      </c>
      <c r="P183" s="19">
        <v>8941</v>
      </c>
      <c r="Q183" s="19">
        <v>8941</v>
      </c>
      <c r="R183" s="19">
        <v>0</v>
      </c>
      <c r="S183" s="19">
        <v>0</v>
      </c>
      <c r="T183" s="24">
        <v>10837</v>
      </c>
      <c r="U183" s="23">
        <v>39.902971733361483</v>
      </c>
      <c r="V183" s="22">
        <v>319</v>
      </c>
      <c r="W183" s="19">
        <v>319</v>
      </c>
      <c r="X183" s="19">
        <v>319</v>
      </c>
      <c r="Y183" s="33">
        <v>0</v>
      </c>
      <c r="Z183" s="21">
        <v>0</v>
      </c>
      <c r="AA183" s="22">
        <v>113</v>
      </c>
      <c r="AB183" s="19">
        <v>113</v>
      </c>
      <c r="AC183" s="19">
        <v>1</v>
      </c>
      <c r="AD183" s="33">
        <v>0</v>
      </c>
      <c r="AE183" s="21">
        <v>0</v>
      </c>
      <c r="AF183" s="22">
        <v>1982</v>
      </c>
      <c r="AG183" s="19">
        <v>1982</v>
      </c>
      <c r="AH183" s="19">
        <v>19</v>
      </c>
      <c r="AI183" s="33">
        <v>0</v>
      </c>
      <c r="AJ183" s="21">
        <v>0</v>
      </c>
      <c r="AK183" s="20">
        <v>0</v>
      </c>
      <c r="AL183" s="19">
        <v>0</v>
      </c>
      <c r="AM183" s="19">
        <v>0</v>
      </c>
      <c r="AN183" s="19">
        <v>0</v>
      </c>
      <c r="AO183" s="19">
        <v>0</v>
      </c>
      <c r="AP183" s="22">
        <v>44</v>
      </c>
      <c r="AQ183" s="19">
        <v>44</v>
      </c>
      <c r="AR183" s="19">
        <v>4</v>
      </c>
      <c r="AS183" s="33">
        <v>0</v>
      </c>
      <c r="AT183" s="21">
        <v>0</v>
      </c>
      <c r="AU183" s="20">
        <v>5</v>
      </c>
      <c r="AV183" s="19">
        <v>3</v>
      </c>
      <c r="AW183" s="19">
        <v>0</v>
      </c>
      <c r="AX183" s="19">
        <v>0</v>
      </c>
      <c r="AY183" s="19">
        <v>0</v>
      </c>
    </row>
    <row r="184" spans="6:51" x14ac:dyDescent="0.25">
      <c r="F184" s="10"/>
      <c r="G184" s="9"/>
      <c r="H184" s="8"/>
      <c r="I184" s="7" t="s">
        <v>623</v>
      </c>
      <c r="J184" s="22">
        <v>0</v>
      </c>
      <c r="K184" s="19">
        <v>0</v>
      </c>
      <c r="L184" s="19">
        <v>0</v>
      </c>
      <c r="M184" s="33">
        <v>0</v>
      </c>
      <c r="N184" s="21">
        <v>0</v>
      </c>
      <c r="O184" s="22">
        <v>5103</v>
      </c>
      <c r="P184" s="19">
        <v>5103</v>
      </c>
      <c r="Q184" s="19">
        <v>5103</v>
      </c>
      <c r="R184" s="19">
        <v>0</v>
      </c>
      <c r="S184" s="19">
        <v>0</v>
      </c>
      <c r="T184" s="24">
        <v>6492</v>
      </c>
      <c r="U184" s="23">
        <v>14.715629304759201</v>
      </c>
      <c r="V184" s="22">
        <v>238</v>
      </c>
      <c r="W184" s="19">
        <v>238</v>
      </c>
      <c r="X184" s="19">
        <v>238</v>
      </c>
      <c r="Y184" s="33">
        <v>0</v>
      </c>
      <c r="Z184" s="21">
        <v>0</v>
      </c>
      <c r="AA184" s="22">
        <v>277</v>
      </c>
      <c r="AB184" s="19">
        <v>277</v>
      </c>
      <c r="AC184" s="19">
        <v>1</v>
      </c>
      <c r="AD184" s="33">
        <v>0</v>
      </c>
      <c r="AE184" s="21">
        <v>0</v>
      </c>
      <c r="AF184" s="22">
        <v>1042</v>
      </c>
      <c r="AG184" s="19">
        <v>1042</v>
      </c>
      <c r="AH184" s="19">
        <v>1</v>
      </c>
      <c r="AI184" s="33">
        <v>0</v>
      </c>
      <c r="AJ184" s="21">
        <v>0</v>
      </c>
      <c r="AK184" s="20">
        <v>0</v>
      </c>
      <c r="AL184" s="19">
        <v>0</v>
      </c>
      <c r="AM184" s="19">
        <v>0</v>
      </c>
      <c r="AN184" s="19">
        <v>0</v>
      </c>
      <c r="AO184" s="19">
        <v>0</v>
      </c>
      <c r="AP184" s="22">
        <v>2</v>
      </c>
      <c r="AQ184" s="19">
        <v>2</v>
      </c>
      <c r="AR184" s="19">
        <v>0</v>
      </c>
      <c r="AS184" s="33">
        <v>0</v>
      </c>
      <c r="AT184" s="21">
        <v>0</v>
      </c>
      <c r="AU184" s="20">
        <v>1</v>
      </c>
      <c r="AV184" s="19">
        <v>1</v>
      </c>
      <c r="AW184" s="19">
        <v>0</v>
      </c>
      <c r="AX184" s="19">
        <v>0</v>
      </c>
      <c r="AY184" s="19">
        <v>0</v>
      </c>
    </row>
    <row r="185" spans="6:51" x14ac:dyDescent="0.25">
      <c r="F185" s="10"/>
      <c r="G185" s="9"/>
      <c r="H185" s="8"/>
      <c r="I185" s="7" t="s">
        <v>622</v>
      </c>
      <c r="J185" s="22">
        <v>0</v>
      </c>
      <c r="K185" s="19">
        <v>0</v>
      </c>
      <c r="L185" s="19">
        <v>0</v>
      </c>
      <c r="M185" s="33">
        <v>0</v>
      </c>
      <c r="N185" s="21">
        <v>0</v>
      </c>
      <c r="O185" s="22">
        <v>786</v>
      </c>
      <c r="P185" s="19">
        <v>786</v>
      </c>
      <c r="Q185" s="19">
        <v>786</v>
      </c>
      <c r="R185" s="19">
        <v>0</v>
      </c>
      <c r="S185" s="19">
        <v>0</v>
      </c>
      <c r="T185" s="24">
        <v>1419</v>
      </c>
      <c r="U185" s="23">
        <v>11.746891821734611</v>
      </c>
      <c r="V185" s="22">
        <v>0</v>
      </c>
      <c r="W185" s="19">
        <v>0</v>
      </c>
      <c r="X185" s="19">
        <v>0</v>
      </c>
      <c r="Y185" s="33">
        <v>0</v>
      </c>
      <c r="Z185" s="21">
        <v>0</v>
      </c>
      <c r="AA185" s="22">
        <v>0</v>
      </c>
      <c r="AB185" s="19">
        <v>0</v>
      </c>
      <c r="AC185" s="19">
        <v>0</v>
      </c>
      <c r="AD185" s="33">
        <v>0</v>
      </c>
      <c r="AE185" s="21">
        <v>0</v>
      </c>
      <c r="AF185" s="22">
        <v>160</v>
      </c>
      <c r="AG185" s="19">
        <v>160</v>
      </c>
      <c r="AH185" s="19">
        <v>0</v>
      </c>
      <c r="AI185" s="33">
        <v>0</v>
      </c>
      <c r="AJ185" s="21">
        <v>0</v>
      </c>
      <c r="AK185" s="20">
        <v>0</v>
      </c>
      <c r="AL185" s="19">
        <v>0</v>
      </c>
      <c r="AM185" s="19">
        <v>0</v>
      </c>
      <c r="AN185" s="19">
        <v>0</v>
      </c>
      <c r="AO185" s="19">
        <v>0</v>
      </c>
      <c r="AP185" s="22">
        <v>0</v>
      </c>
      <c r="AQ185" s="19">
        <v>0</v>
      </c>
      <c r="AR185" s="19">
        <v>0</v>
      </c>
      <c r="AS185" s="33">
        <v>0</v>
      </c>
      <c r="AT185" s="21">
        <v>0</v>
      </c>
      <c r="AU185" s="20">
        <v>0</v>
      </c>
      <c r="AV185" s="19">
        <v>0</v>
      </c>
      <c r="AW185" s="19">
        <v>0</v>
      </c>
      <c r="AX185" s="19">
        <v>0</v>
      </c>
      <c r="AY185" s="19">
        <v>0</v>
      </c>
    </row>
    <row r="186" spans="6:51" x14ac:dyDescent="0.25">
      <c r="F186" s="10"/>
      <c r="G186" s="9"/>
      <c r="H186" s="8"/>
      <c r="I186" s="7" t="s">
        <v>621</v>
      </c>
      <c r="J186" s="22">
        <v>0</v>
      </c>
      <c r="K186" s="19">
        <v>0</v>
      </c>
      <c r="L186" s="19">
        <v>0</v>
      </c>
      <c r="M186" s="33">
        <v>0</v>
      </c>
      <c r="N186" s="21">
        <v>0</v>
      </c>
      <c r="O186" s="22">
        <v>156</v>
      </c>
      <c r="P186" s="19">
        <v>153</v>
      </c>
      <c r="Q186" s="19">
        <v>154</v>
      </c>
      <c r="R186" s="19">
        <v>0</v>
      </c>
      <c r="S186" s="19">
        <v>0</v>
      </c>
      <c r="T186" s="24">
        <v>157</v>
      </c>
      <c r="U186" s="23">
        <v>15.748296487145129</v>
      </c>
      <c r="V186" s="22">
        <v>1</v>
      </c>
      <c r="W186" s="19">
        <v>1</v>
      </c>
      <c r="X186" s="19">
        <v>1</v>
      </c>
      <c r="Y186" s="33">
        <v>0</v>
      </c>
      <c r="Z186" s="21">
        <v>0</v>
      </c>
      <c r="AA186" s="22">
        <v>0</v>
      </c>
      <c r="AB186" s="19">
        <v>0</v>
      </c>
      <c r="AC186" s="19">
        <v>0</v>
      </c>
      <c r="AD186" s="33">
        <v>0</v>
      </c>
      <c r="AE186" s="21">
        <v>0</v>
      </c>
      <c r="AF186" s="22">
        <v>60</v>
      </c>
      <c r="AG186" s="19">
        <v>60</v>
      </c>
      <c r="AH186" s="19">
        <v>0</v>
      </c>
      <c r="AI186" s="33">
        <v>0</v>
      </c>
      <c r="AJ186" s="21">
        <v>0</v>
      </c>
      <c r="AK186" s="20">
        <v>0</v>
      </c>
      <c r="AL186" s="19">
        <v>0</v>
      </c>
      <c r="AM186" s="19">
        <v>0</v>
      </c>
      <c r="AN186" s="19">
        <v>0</v>
      </c>
      <c r="AO186" s="19">
        <v>0</v>
      </c>
      <c r="AP186" s="22">
        <v>0</v>
      </c>
      <c r="AQ186" s="19">
        <v>0</v>
      </c>
      <c r="AR186" s="19">
        <v>0</v>
      </c>
      <c r="AS186" s="33">
        <v>0</v>
      </c>
      <c r="AT186" s="21">
        <v>0</v>
      </c>
      <c r="AU186" s="20">
        <v>8</v>
      </c>
      <c r="AV186" s="19">
        <v>0</v>
      </c>
      <c r="AW186" s="19">
        <v>0</v>
      </c>
      <c r="AX186" s="19">
        <v>0</v>
      </c>
      <c r="AY186" s="19">
        <v>0</v>
      </c>
    </row>
    <row r="187" spans="6:51" x14ac:dyDescent="0.25">
      <c r="F187" s="10"/>
      <c r="G187" s="9"/>
      <c r="H187" s="8"/>
      <c r="I187" s="7" t="s">
        <v>620</v>
      </c>
      <c r="J187" s="22">
        <v>4</v>
      </c>
      <c r="K187" s="19">
        <v>4</v>
      </c>
      <c r="L187" s="19">
        <v>0</v>
      </c>
      <c r="M187" s="33">
        <v>0</v>
      </c>
      <c r="N187" s="21">
        <v>0</v>
      </c>
      <c r="O187" s="22">
        <v>5340</v>
      </c>
      <c r="P187" s="19">
        <v>5340</v>
      </c>
      <c r="Q187" s="19">
        <v>5340</v>
      </c>
      <c r="R187" s="19">
        <v>2</v>
      </c>
      <c r="S187" s="19">
        <v>0</v>
      </c>
      <c r="T187" s="24">
        <v>9943</v>
      </c>
      <c r="U187" s="23">
        <v>4.3894836036488414</v>
      </c>
      <c r="V187" s="22">
        <v>384</v>
      </c>
      <c r="W187" s="19">
        <v>384</v>
      </c>
      <c r="X187" s="19">
        <v>384</v>
      </c>
      <c r="Y187" s="33">
        <v>0</v>
      </c>
      <c r="Z187" s="21">
        <v>0</v>
      </c>
      <c r="AA187" s="22">
        <v>3</v>
      </c>
      <c r="AB187" s="19">
        <v>3</v>
      </c>
      <c r="AC187" s="19">
        <v>0</v>
      </c>
      <c r="AD187" s="33">
        <v>0</v>
      </c>
      <c r="AE187" s="21">
        <v>0</v>
      </c>
      <c r="AF187" s="22">
        <v>1487</v>
      </c>
      <c r="AG187" s="19">
        <v>1487</v>
      </c>
      <c r="AH187" s="19">
        <v>20</v>
      </c>
      <c r="AI187" s="33">
        <v>0</v>
      </c>
      <c r="AJ187" s="21">
        <v>0</v>
      </c>
      <c r="AK187" s="20">
        <v>1</v>
      </c>
      <c r="AL187" s="19">
        <v>1</v>
      </c>
      <c r="AM187" s="19">
        <v>0</v>
      </c>
      <c r="AN187" s="19">
        <v>0</v>
      </c>
      <c r="AO187" s="19">
        <v>0</v>
      </c>
      <c r="AP187" s="22">
        <v>32</v>
      </c>
      <c r="AQ187" s="19">
        <v>32</v>
      </c>
      <c r="AR187" s="19">
        <v>1</v>
      </c>
      <c r="AS187" s="33">
        <v>0</v>
      </c>
      <c r="AT187" s="21">
        <v>0</v>
      </c>
      <c r="AU187" s="20">
        <v>12</v>
      </c>
      <c r="AV187" s="19">
        <v>11</v>
      </c>
      <c r="AW187" s="19">
        <v>0</v>
      </c>
      <c r="AX187" s="19">
        <v>0</v>
      </c>
      <c r="AY187" s="19">
        <v>0</v>
      </c>
    </row>
    <row r="188" spans="6:51" x14ac:dyDescent="0.25">
      <c r="F188" s="10"/>
      <c r="G188" s="9"/>
      <c r="H188" s="8" t="s">
        <v>619</v>
      </c>
      <c r="I188" s="7"/>
      <c r="J188" s="22">
        <v>0</v>
      </c>
      <c r="K188" s="19">
        <v>0</v>
      </c>
      <c r="L188" s="19">
        <v>0</v>
      </c>
      <c r="M188" s="33">
        <v>0</v>
      </c>
      <c r="N188" s="21">
        <v>0</v>
      </c>
      <c r="O188" s="22">
        <v>0</v>
      </c>
      <c r="P188" s="19">
        <v>0</v>
      </c>
      <c r="Q188" s="19">
        <v>0</v>
      </c>
      <c r="R188" s="19">
        <v>0</v>
      </c>
      <c r="S188" s="19">
        <v>0</v>
      </c>
      <c r="T188" s="24">
        <v>0</v>
      </c>
      <c r="U188" s="23">
        <v>0</v>
      </c>
      <c r="V188" s="22">
        <v>0</v>
      </c>
      <c r="W188" s="19">
        <v>0</v>
      </c>
      <c r="X188" s="19">
        <v>0</v>
      </c>
      <c r="Y188" s="33">
        <v>0</v>
      </c>
      <c r="Z188" s="21">
        <v>0</v>
      </c>
      <c r="AA188" s="22">
        <v>0</v>
      </c>
      <c r="AB188" s="19">
        <v>0</v>
      </c>
      <c r="AC188" s="19">
        <v>0</v>
      </c>
      <c r="AD188" s="33">
        <v>0</v>
      </c>
      <c r="AE188" s="21">
        <v>0</v>
      </c>
      <c r="AF188" s="22">
        <v>7</v>
      </c>
      <c r="AG188" s="19">
        <v>7</v>
      </c>
      <c r="AH188" s="19">
        <v>0</v>
      </c>
      <c r="AI188" s="33">
        <v>0</v>
      </c>
      <c r="AJ188" s="21">
        <v>0</v>
      </c>
      <c r="AK188" s="20">
        <v>0</v>
      </c>
      <c r="AL188" s="19">
        <v>0</v>
      </c>
      <c r="AM188" s="19">
        <v>0</v>
      </c>
      <c r="AN188" s="19">
        <v>0</v>
      </c>
      <c r="AO188" s="19">
        <v>0</v>
      </c>
      <c r="AP188" s="22">
        <v>0</v>
      </c>
      <c r="AQ188" s="19">
        <v>0</v>
      </c>
      <c r="AR188" s="19">
        <v>0</v>
      </c>
      <c r="AS188" s="33">
        <v>0</v>
      </c>
      <c r="AT188" s="21">
        <v>0</v>
      </c>
      <c r="AU188" s="20">
        <v>0</v>
      </c>
      <c r="AV188" s="19">
        <v>0</v>
      </c>
      <c r="AW188" s="19">
        <v>0</v>
      </c>
      <c r="AX188" s="19">
        <v>0</v>
      </c>
      <c r="AY188" s="19">
        <v>0</v>
      </c>
    </row>
    <row r="189" spans="6:51" x14ac:dyDescent="0.25">
      <c r="F189" s="10"/>
      <c r="G189" s="9"/>
      <c r="H189" s="8"/>
      <c r="I189" s="7" t="s">
        <v>618</v>
      </c>
      <c r="J189" s="22">
        <v>0</v>
      </c>
      <c r="K189" s="19">
        <v>0</v>
      </c>
      <c r="L189" s="19">
        <v>0</v>
      </c>
      <c r="M189" s="33">
        <v>0</v>
      </c>
      <c r="N189" s="21">
        <v>0</v>
      </c>
      <c r="O189" s="22">
        <v>34</v>
      </c>
      <c r="P189" s="19">
        <v>34</v>
      </c>
      <c r="Q189" s="19">
        <v>34</v>
      </c>
      <c r="R189" s="19">
        <v>0</v>
      </c>
      <c r="S189" s="19">
        <v>0</v>
      </c>
      <c r="T189" s="24">
        <v>39</v>
      </c>
      <c r="U189" s="23">
        <v>3.9532799273729316E-3</v>
      </c>
      <c r="V189" s="22">
        <v>0</v>
      </c>
      <c r="W189" s="19">
        <v>0</v>
      </c>
      <c r="X189" s="19">
        <v>0</v>
      </c>
      <c r="Y189" s="33">
        <v>0</v>
      </c>
      <c r="Z189" s="21">
        <v>0</v>
      </c>
      <c r="AA189" s="22">
        <v>0</v>
      </c>
      <c r="AB189" s="19">
        <v>0</v>
      </c>
      <c r="AC189" s="19">
        <v>0</v>
      </c>
      <c r="AD189" s="33">
        <v>0</v>
      </c>
      <c r="AE189" s="21">
        <v>0</v>
      </c>
      <c r="AF189" s="22">
        <v>23</v>
      </c>
      <c r="AG189" s="19">
        <v>23</v>
      </c>
      <c r="AH189" s="19">
        <v>0</v>
      </c>
      <c r="AI189" s="33">
        <v>0</v>
      </c>
      <c r="AJ189" s="21">
        <v>0</v>
      </c>
      <c r="AK189" s="20">
        <v>0</v>
      </c>
      <c r="AL189" s="19">
        <v>0</v>
      </c>
      <c r="AM189" s="19">
        <v>0</v>
      </c>
      <c r="AN189" s="19">
        <v>0</v>
      </c>
      <c r="AO189" s="19">
        <v>0</v>
      </c>
      <c r="AP189" s="22">
        <v>0</v>
      </c>
      <c r="AQ189" s="19">
        <v>0</v>
      </c>
      <c r="AR189" s="19">
        <v>0</v>
      </c>
      <c r="AS189" s="33">
        <v>0</v>
      </c>
      <c r="AT189" s="21">
        <v>0</v>
      </c>
      <c r="AU189" s="20">
        <v>0</v>
      </c>
      <c r="AV189" s="19">
        <v>0</v>
      </c>
      <c r="AW189" s="19">
        <v>0</v>
      </c>
      <c r="AX189" s="19">
        <v>0</v>
      </c>
      <c r="AY189" s="19">
        <v>0</v>
      </c>
    </row>
    <row r="190" spans="6:51" x14ac:dyDescent="0.25">
      <c r="F190" s="10"/>
      <c r="G190" s="9"/>
      <c r="H190" s="8"/>
      <c r="I190" s="7" t="s">
        <v>617</v>
      </c>
      <c r="J190" s="22">
        <v>0</v>
      </c>
      <c r="K190" s="19">
        <v>0</v>
      </c>
      <c r="L190" s="19">
        <v>0</v>
      </c>
      <c r="M190" s="33">
        <v>0</v>
      </c>
      <c r="N190" s="21">
        <v>0</v>
      </c>
      <c r="O190" s="22">
        <v>6</v>
      </c>
      <c r="P190" s="19">
        <v>6</v>
      </c>
      <c r="Q190" s="19">
        <v>6</v>
      </c>
      <c r="R190" s="19">
        <v>0</v>
      </c>
      <c r="S190" s="19">
        <v>0</v>
      </c>
      <c r="T190" s="24">
        <v>6</v>
      </c>
      <c r="U190" s="23">
        <v>1.5193112194538121E-3</v>
      </c>
      <c r="V190" s="22">
        <v>0</v>
      </c>
      <c r="W190" s="19">
        <v>0</v>
      </c>
      <c r="X190" s="19">
        <v>0</v>
      </c>
      <c r="Y190" s="33">
        <v>0</v>
      </c>
      <c r="Z190" s="21">
        <v>0</v>
      </c>
      <c r="AA190" s="22">
        <v>0</v>
      </c>
      <c r="AB190" s="19">
        <v>0</v>
      </c>
      <c r="AC190" s="19">
        <v>0</v>
      </c>
      <c r="AD190" s="33">
        <v>0</v>
      </c>
      <c r="AE190" s="21">
        <v>0</v>
      </c>
      <c r="AF190" s="22">
        <v>1</v>
      </c>
      <c r="AG190" s="19">
        <v>1</v>
      </c>
      <c r="AH190" s="19">
        <v>0</v>
      </c>
      <c r="AI190" s="33">
        <v>0</v>
      </c>
      <c r="AJ190" s="21">
        <v>0</v>
      </c>
      <c r="AK190" s="20">
        <v>0</v>
      </c>
      <c r="AL190" s="19">
        <v>0</v>
      </c>
      <c r="AM190" s="19">
        <v>0</v>
      </c>
      <c r="AN190" s="19">
        <v>0</v>
      </c>
      <c r="AO190" s="19">
        <v>0</v>
      </c>
      <c r="AP190" s="22">
        <v>0</v>
      </c>
      <c r="AQ190" s="19">
        <v>0</v>
      </c>
      <c r="AR190" s="19">
        <v>0</v>
      </c>
      <c r="AS190" s="33">
        <v>0</v>
      </c>
      <c r="AT190" s="21">
        <v>0</v>
      </c>
      <c r="AU190" s="20">
        <v>0</v>
      </c>
      <c r="AV190" s="19">
        <v>0</v>
      </c>
      <c r="AW190" s="19">
        <v>0</v>
      </c>
      <c r="AX190" s="19">
        <v>0</v>
      </c>
      <c r="AY190" s="19">
        <v>0</v>
      </c>
    </row>
    <row r="191" spans="6:51" x14ac:dyDescent="0.25">
      <c r="F191" s="10"/>
      <c r="G191" s="9"/>
      <c r="H191" s="8"/>
      <c r="I191" s="7" t="s">
        <v>616</v>
      </c>
      <c r="J191" s="22">
        <v>0</v>
      </c>
      <c r="K191" s="19">
        <v>0</v>
      </c>
      <c r="L191" s="19">
        <v>0</v>
      </c>
      <c r="M191" s="33">
        <v>0</v>
      </c>
      <c r="N191" s="21">
        <v>0</v>
      </c>
      <c r="O191" s="22">
        <v>2</v>
      </c>
      <c r="P191" s="19">
        <v>2</v>
      </c>
      <c r="Q191" s="19">
        <v>2</v>
      </c>
      <c r="R191" s="19">
        <v>0</v>
      </c>
      <c r="S191" s="19">
        <v>0</v>
      </c>
      <c r="T191" s="24">
        <v>6</v>
      </c>
      <c r="U191" s="23">
        <v>0.32912043575197458</v>
      </c>
      <c r="V191" s="22">
        <v>0</v>
      </c>
      <c r="W191" s="19">
        <v>0</v>
      </c>
      <c r="X191" s="19">
        <v>0</v>
      </c>
      <c r="Y191" s="33">
        <v>0</v>
      </c>
      <c r="Z191" s="21">
        <v>0</v>
      </c>
      <c r="AA191" s="22">
        <v>0</v>
      </c>
      <c r="AB191" s="19">
        <v>0</v>
      </c>
      <c r="AC191" s="19">
        <v>0</v>
      </c>
      <c r="AD191" s="33">
        <v>0</v>
      </c>
      <c r="AE191" s="21">
        <v>0</v>
      </c>
      <c r="AF191" s="22">
        <v>2</v>
      </c>
      <c r="AG191" s="19">
        <v>2</v>
      </c>
      <c r="AH191" s="19">
        <v>0</v>
      </c>
      <c r="AI191" s="33">
        <v>0</v>
      </c>
      <c r="AJ191" s="21">
        <v>0</v>
      </c>
      <c r="AK191" s="20">
        <v>0</v>
      </c>
      <c r="AL191" s="19">
        <v>0</v>
      </c>
      <c r="AM191" s="19">
        <v>0</v>
      </c>
      <c r="AN191" s="19">
        <v>0</v>
      </c>
      <c r="AO191" s="19">
        <v>0</v>
      </c>
      <c r="AP191" s="22">
        <v>0</v>
      </c>
      <c r="AQ191" s="19">
        <v>0</v>
      </c>
      <c r="AR191" s="19">
        <v>0</v>
      </c>
      <c r="AS191" s="33">
        <v>0</v>
      </c>
      <c r="AT191" s="21">
        <v>0</v>
      </c>
      <c r="AU191" s="20">
        <v>0</v>
      </c>
      <c r="AV191" s="19">
        <v>0</v>
      </c>
      <c r="AW191" s="19">
        <v>0</v>
      </c>
      <c r="AX191" s="19">
        <v>0</v>
      </c>
      <c r="AY191" s="19">
        <v>0</v>
      </c>
    </row>
    <row r="192" spans="6:51" x14ac:dyDescent="0.25">
      <c r="F192" s="10"/>
      <c r="G192" s="9"/>
      <c r="H192" s="8"/>
      <c r="I192" s="7" t="s">
        <v>615</v>
      </c>
      <c r="J192" s="22">
        <v>0</v>
      </c>
      <c r="K192" s="19">
        <v>0</v>
      </c>
      <c r="L192" s="19">
        <v>0</v>
      </c>
      <c r="M192" s="33">
        <v>0</v>
      </c>
      <c r="N192" s="21">
        <v>0</v>
      </c>
      <c r="O192" s="22">
        <v>5</v>
      </c>
      <c r="P192" s="19">
        <v>5</v>
      </c>
      <c r="Q192" s="19">
        <v>5</v>
      </c>
      <c r="R192" s="19">
        <v>0</v>
      </c>
      <c r="S192" s="19">
        <v>0</v>
      </c>
      <c r="T192" s="24">
        <v>5</v>
      </c>
      <c r="U192" s="23">
        <v>1.151652939617634</v>
      </c>
      <c r="V192" s="22">
        <v>0</v>
      </c>
      <c r="W192" s="19">
        <v>0</v>
      </c>
      <c r="X192" s="19">
        <v>0</v>
      </c>
      <c r="Y192" s="33">
        <v>0</v>
      </c>
      <c r="Z192" s="21">
        <v>0</v>
      </c>
      <c r="AA192" s="22">
        <v>0</v>
      </c>
      <c r="AB192" s="19">
        <v>0</v>
      </c>
      <c r="AC192" s="19">
        <v>0</v>
      </c>
      <c r="AD192" s="33">
        <v>0</v>
      </c>
      <c r="AE192" s="21">
        <v>0</v>
      </c>
      <c r="AF192" s="22">
        <v>0</v>
      </c>
      <c r="AG192" s="19">
        <v>0</v>
      </c>
      <c r="AH192" s="19">
        <v>0</v>
      </c>
      <c r="AI192" s="33">
        <v>0</v>
      </c>
      <c r="AJ192" s="21">
        <v>0</v>
      </c>
      <c r="AK192" s="20">
        <v>0</v>
      </c>
      <c r="AL192" s="19">
        <v>0</v>
      </c>
      <c r="AM192" s="19">
        <v>0</v>
      </c>
      <c r="AN192" s="19">
        <v>0</v>
      </c>
      <c r="AO192" s="19">
        <v>0</v>
      </c>
      <c r="AP192" s="22">
        <v>0</v>
      </c>
      <c r="AQ192" s="19">
        <v>0</v>
      </c>
      <c r="AR192" s="19">
        <v>0</v>
      </c>
      <c r="AS192" s="33">
        <v>0</v>
      </c>
      <c r="AT192" s="21">
        <v>0</v>
      </c>
      <c r="AU192" s="20">
        <v>0</v>
      </c>
      <c r="AV192" s="19">
        <v>0</v>
      </c>
      <c r="AW192" s="19">
        <v>0</v>
      </c>
      <c r="AX192" s="19">
        <v>0</v>
      </c>
      <c r="AY192" s="19">
        <v>0</v>
      </c>
    </row>
    <row r="193" spans="6:51" x14ac:dyDescent="0.25">
      <c r="F193" s="10"/>
      <c r="G193" s="9"/>
      <c r="H193" s="8"/>
      <c r="I193" s="7" t="s">
        <v>614</v>
      </c>
      <c r="J193" s="22">
        <v>0</v>
      </c>
      <c r="K193" s="19">
        <v>0</v>
      </c>
      <c r="L193" s="19">
        <v>0</v>
      </c>
      <c r="M193" s="33">
        <v>0</v>
      </c>
      <c r="N193" s="21">
        <v>0</v>
      </c>
      <c r="O193" s="22">
        <v>2</v>
      </c>
      <c r="P193" s="19">
        <v>2</v>
      </c>
      <c r="Q193" s="19">
        <v>2</v>
      </c>
      <c r="R193" s="19">
        <v>0</v>
      </c>
      <c r="S193" s="19">
        <v>0</v>
      </c>
      <c r="T193" s="24">
        <v>2</v>
      </c>
      <c r="U193" s="23">
        <v>1.0112952440977101E-4</v>
      </c>
      <c r="V193" s="22">
        <v>0</v>
      </c>
      <c r="W193" s="19">
        <v>0</v>
      </c>
      <c r="X193" s="19">
        <v>0</v>
      </c>
      <c r="Y193" s="33">
        <v>0</v>
      </c>
      <c r="Z193" s="21">
        <v>0</v>
      </c>
      <c r="AA193" s="22">
        <v>0</v>
      </c>
      <c r="AB193" s="19">
        <v>0</v>
      </c>
      <c r="AC193" s="19">
        <v>0</v>
      </c>
      <c r="AD193" s="33">
        <v>0</v>
      </c>
      <c r="AE193" s="21">
        <v>0</v>
      </c>
      <c r="AF193" s="22">
        <v>0</v>
      </c>
      <c r="AG193" s="19">
        <v>0</v>
      </c>
      <c r="AH193" s="19">
        <v>0</v>
      </c>
      <c r="AI193" s="33">
        <v>0</v>
      </c>
      <c r="AJ193" s="21">
        <v>0</v>
      </c>
      <c r="AK193" s="20">
        <v>0</v>
      </c>
      <c r="AL193" s="19">
        <v>0</v>
      </c>
      <c r="AM193" s="19">
        <v>0</v>
      </c>
      <c r="AN193" s="19">
        <v>0</v>
      </c>
      <c r="AO193" s="19">
        <v>0</v>
      </c>
      <c r="AP193" s="22">
        <v>0</v>
      </c>
      <c r="AQ193" s="19">
        <v>0</v>
      </c>
      <c r="AR193" s="19">
        <v>0</v>
      </c>
      <c r="AS193" s="33">
        <v>0</v>
      </c>
      <c r="AT193" s="21">
        <v>0</v>
      </c>
      <c r="AU193" s="20">
        <v>0</v>
      </c>
      <c r="AV193" s="19">
        <v>0</v>
      </c>
      <c r="AW193" s="19">
        <v>0</v>
      </c>
      <c r="AX193" s="19">
        <v>0</v>
      </c>
      <c r="AY193" s="19">
        <v>0</v>
      </c>
    </row>
    <row r="194" spans="6:51" x14ac:dyDescent="0.25">
      <c r="F194" s="10"/>
      <c r="G194" s="9"/>
      <c r="H194" s="8"/>
      <c r="I194" s="7" t="s">
        <v>153</v>
      </c>
      <c r="J194" s="22">
        <v>0</v>
      </c>
      <c r="K194" s="19">
        <v>0</v>
      </c>
      <c r="L194" s="19">
        <v>0</v>
      </c>
      <c r="M194" s="33">
        <v>0</v>
      </c>
      <c r="N194" s="21">
        <v>0</v>
      </c>
      <c r="O194" s="22">
        <v>2</v>
      </c>
      <c r="P194" s="19">
        <v>2</v>
      </c>
      <c r="Q194" s="19">
        <v>2</v>
      </c>
      <c r="R194" s="19">
        <v>0</v>
      </c>
      <c r="S194" s="19">
        <v>0</v>
      </c>
      <c r="T194" s="24">
        <v>2</v>
      </c>
      <c r="U194" s="23">
        <v>5.5523589253425598E-5</v>
      </c>
      <c r="V194" s="22">
        <v>0</v>
      </c>
      <c r="W194" s="19">
        <v>0</v>
      </c>
      <c r="X194" s="19">
        <v>0</v>
      </c>
      <c r="Y194" s="33">
        <v>0</v>
      </c>
      <c r="Z194" s="21">
        <v>0</v>
      </c>
      <c r="AA194" s="22">
        <v>0</v>
      </c>
      <c r="AB194" s="19">
        <v>0</v>
      </c>
      <c r="AC194" s="19">
        <v>0</v>
      </c>
      <c r="AD194" s="33">
        <v>0</v>
      </c>
      <c r="AE194" s="21">
        <v>0</v>
      </c>
      <c r="AF194" s="22">
        <v>0</v>
      </c>
      <c r="AG194" s="19">
        <v>0</v>
      </c>
      <c r="AH194" s="19">
        <v>0</v>
      </c>
      <c r="AI194" s="33">
        <v>0</v>
      </c>
      <c r="AJ194" s="21">
        <v>0</v>
      </c>
      <c r="AK194" s="20">
        <v>0</v>
      </c>
      <c r="AL194" s="19">
        <v>0</v>
      </c>
      <c r="AM194" s="19">
        <v>0</v>
      </c>
      <c r="AN194" s="19">
        <v>0</v>
      </c>
      <c r="AO194" s="19">
        <v>0</v>
      </c>
      <c r="AP194" s="22">
        <v>0</v>
      </c>
      <c r="AQ194" s="19">
        <v>0</v>
      </c>
      <c r="AR194" s="19">
        <v>0</v>
      </c>
      <c r="AS194" s="33">
        <v>0</v>
      </c>
      <c r="AT194" s="21">
        <v>0</v>
      </c>
      <c r="AU194" s="20">
        <v>0</v>
      </c>
      <c r="AV194" s="19">
        <v>0</v>
      </c>
      <c r="AW194" s="19">
        <v>0</v>
      </c>
      <c r="AX194" s="19">
        <v>0</v>
      </c>
      <c r="AY194" s="19">
        <v>0</v>
      </c>
    </row>
    <row r="195" spans="6:51" x14ac:dyDescent="0.25">
      <c r="F195" s="10"/>
      <c r="G195" s="9"/>
      <c r="H195" s="8"/>
      <c r="I195" s="7" t="s">
        <v>613</v>
      </c>
      <c r="J195" s="22">
        <v>0</v>
      </c>
      <c r="K195" s="19">
        <v>0</v>
      </c>
      <c r="L195" s="19">
        <v>0</v>
      </c>
      <c r="M195" s="33">
        <v>0</v>
      </c>
      <c r="N195" s="21">
        <v>0</v>
      </c>
      <c r="O195" s="22">
        <v>16</v>
      </c>
      <c r="P195" s="19">
        <v>16</v>
      </c>
      <c r="Q195" s="19">
        <v>16</v>
      </c>
      <c r="R195" s="19">
        <v>0</v>
      </c>
      <c r="S195" s="19">
        <v>0</v>
      </c>
      <c r="T195" s="24">
        <v>20</v>
      </c>
      <c r="U195" s="23">
        <v>5.2855964750051498E-3</v>
      </c>
      <c r="V195" s="22">
        <v>0</v>
      </c>
      <c r="W195" s="19">
        <v>0</v>
      </c>
      <c r="X195" s="19">
        <v>0</v>
      </c>
      <c r="Y195" s="33">
        <v>0</v>
      </c>
      <c r="Z195" s="21">
        <v>0</v>
      </c>
      <c r="AA195" s="22">
        <v>0</v>
      </c>
      <c r="AB195" s="19">
        <v>0</v>
      </c>
      <c r="AC195" s="19">
        <v>0</v>
      </c>
      <c r="AD195" s="33">
        <v>0</v>
      </c>
      <c r="AE195" s="21">
        <v>0</v>
      </c>
      <c r="AF195" s="22">
        <v>0</v>
      </c>
      <c r="AG195" s="19">
        <v>0</v>
      </c>
      <c r="AH195" s="19">
        <v>0</v>
      </c>
      <c r="AI195" s="33">
        <v>0</v>
      </c>
      <c r="AJ195" s="21">
        <v>0</v>
      </c>
      <c r="AK195" s="20">
        <v>0</v>
      </c>
      <c r="AL195" s="19">
        <v>0</v>
      </c>
      <c r="AM195" s="19">
        <v>0</v>
      </c>
      <c r="AN195" s="19">
        <v>0</v>
      </c>
      <c r="AO195" s="19">
        <v>0</v>
      </c>
      <c r="AP195" s="22">
        <v>0</v>
      </c>
      <c r="AQ195" s="19">
        <v>0</v>
      </c>
      <c r="AR195" s="19">
        <v>0</v>
      </c>
      <c r="AS195" s="33">
        <v>0</v>
      </c>
      <c r="AT195" s="21">
        <v>0</v>
      </c>
      <c r="AU195" s="20">
        <v>0</v>
      </c>
      <c r="AV195" s="19">
        <v>0</v>
      </c>
      <c r="AW195" s="19">
        <v>0</v>
      </c>
      <c r="AX195" s="19">
        <v>0</v>
      </c>
      <c r="AY195" s="19">
        <v>0</v>
      </c>
    </row>
    <row r="196" spans="6:51" x14ac:dyDescent="0.25">
      <c r="F196" s="10"/>
      <c r="G196" s="9"/>
      <c r="H196" s="8" t="s">
        <v>612</v>
      </c>
      <c r="I196" s="7"/>
      <c r="J196" s="22">
        <v>0</v>
      </c>
      <c r="K196" s="19">
        <v>0</v>
      </c>
      <c r="L196" s="19">
        <v>0</v>
      </c>
      <c r="M196" s="33">
        <v>0</v>
      </c>
      <c r="N196" s="21">
        <v>0</v>
      </c>
      <c r="O196" s="22">
        <v>2</v>
      </c>
      <c r="P196" s="19">
        <v>0</v>
      </c>
      <c r="Q196" s="19">
        <v>0</v>
      </c>
      <c r="R196" s="19">
        <v>0</v>
      </c>
      <c r="S196" s="19">
        <v>0</v>
      </c>
      <c r="T196" s="24">
        <v>10</v>
      </c>
      <c r="U196" s="23">
        <v>4.3883323669433594E-3</v>
      </c>
      <c r="V196" s="22">
        <v>0</v>
      </c>
      <c r="W196" s="19">
        <v>0</v>
      </c>
      <c r="X196" s="19">
        <v>0</v>
      </c>
      <c r="Y196" s="33">
        <v>0</v>
      </c>
      <c r="Z196" s="21">
        <v>0</v>
      </c>
      <c r="AA196" s="22">
        <v>0</v>
      </c>
      <c r="AB196" s="19">
        <v>0</v>
      </c>
      <c r="AC196" s="19">
        <v>0</v>
      </c>
      <c r="AD196" s="33">
        <v>0</v>
      </c>
      <c r="AE196" s="21">
        <v>0</v>
      </c>
      <c r="AF196" s="22">
        <v>29</v>
      </c>
      <c r="AG196" s="19">
        <v>0</v>
      </c>
      <c r="AH196" s="19">
        <v>0</v>
      </c>
      <c r="AI196" s="33">
        <v>0</v>
      </c>
      <c r="AJ196" s="21">
        <v>0</v>
      </c>
      <c r="AK196" s="20">
        <v>0</v>
      </c>
      <c r="AL196" s="19">
        <v>0</v>
      </c>
      <c r="AM196" s="19">
        <v>0</v>
      </c>
      <c r="AN196" s="19">
        <v>0</v>
      </c>
      <c r="AO196" s="19">
        <v>0</v>
      </c>
      <c r="AP196" s="22">
        <v>2</v>
      </c>
      <c r="AQ196" s="19">
        <v>0</v>
      </c>
      <c r="AR196" s="19">
        <v>0</v>
      </c>
      <c r="AS196" s="33">
        <v>0</v>
      </c>
      <c r="AT196" s="21">
        <v>0</v>
      </c>
      <c r="AU196" s="20">
        <v>0</v>
      </c>
      <c r="AV196" s="19">
        <v>0</v>
      </c>
      <c r="AW196" s="19">
        <v>0</v>
      </c>
      <c r="AX196" s="19">
        <v>0</v>
      </c>
      <c r="AY196" s="19">
        <v>0</v>
      </c>
    </row>
    <row r="197" spans="6:51" x14ac:dyDescent="0.25">
      <c r="F197" s="10"/>
      <c r="G197" s="9"/>
      <c r="H197" s="8"/>
      <c r="I197" s="7" t="s">
        <v>611</v>
      </c>
      <c r="J197" s="22">
        <v>0</v>
      </c>
      <c r="K197" s="19">
        <v>0</v>
      </c>
      <c r="L197" s="19">
        <v>0</v>
      </c>
      <c r="M197" s="33">
        <v>0</v>
      </c>
      <c r="N197" s="21">
        <v>0</v>
      </c>
      <c r="O197" s="22">
        <v>138</v>
      </c>
      <c r="P197" s="19">
        <v>0</v>
      </c>
      <c r="Q197" s="19">
        <v>0</v>
      </c>
      <c r="R197" s="19">
        <v>0</v>
      </c>
      <c r="S197" s="19">
        <v>0</v>
      </c>
      <c r="T197" s="24">
        <v>382</v>
      </c>
      <c r="U197" s="23">
        <v>8.7074799463152885E-2</v>
      </c>
      <c r="V197" s="22">
        <v>0</v>
      </c>
      <c r="W197" s="19">
        <v>0</v>
      </c>
      <c r="X197" s="19">
        <v>0</v>
      </c>
      <c r="Y197" s="33">
        <v>0</v>
      </c>
      <c r="Z197" s="21">
        <v>0</v>
      </c>
      <c r="AA197" s="22">
        <v>0</v>
      </c>
      <c r="AB197" s="19">
        <v>0</v>
      </c>
      <c r="AC197" s="19">
        <v>0</v>
      </c>
      <c r="AD197" s="33">
        <v>0</v>
      </c>
      <c r="AE197" s="21">
        <v>0</v>
      </c>
      <c r="AF197" s="22">
        <v>22</v>
      </c>
      <c r="AG197" s="19">
        <v>0</v>
      </c>
      <c r="AH197" s="19">
        <v>0</v>
      </c>
      <c r="AI197" s="33">
        <v>0</v>
      </c>
      <c r="AJ197" s="21">
        <v>0</v>
      </c>
      <c r="AK197" s="20">
        <v>0</v>
      </c>
      <c r="AL197" s="19">
        <v>0</v>
      </c>
      <c r="AM197" s="19">
        <v>0</v>
      </c>
      <c r="AN197" s="19">
        <v>0</v>
      </c>
      <c r="AO197" s="19">
        <v>0</v>
      </c>
      <c r="AP197" s="22">
        <v>0</v>
      </c>
      <c r="AQ197" s="19">
        <v>0</v>
      </c>
      <c r="AR197" s="19">
        <v>0</v>
      </c>
      <c r="AS197" s="33">
        <v>0</v>
      </c>
      <c r="AT197" s="21">
        <v>0</v>
      </c>
      <c r="AU197" s="20">
        <v>0</v>
      </c>
      <c r="AV197" s="19">
        <v>0</v>
      </c>
      <c r="AW197" s="19">
        <v>0</v>
      </c>
      <c r="AX197" s="19">
        <v>0</v>
      </c>
      <c r="AY197" s="19">
        <v>0</v>
      </c>
    </row>
    <row r="198" spans="6:51" x14ac:dyDescent="0.25">
      <c r="F198" s="10"/>
      <c r="G198" s="9"/>
      <c r="H198" s="8"/>
      <c r="I198" s="7" t="s">
        <v>610</v>
      </c>
      <c r="J198" s="22">
        <v>0</v>
      </c>
      <c r="K198" s="19">
        <v>0</v>
      </c>
      <c r="L198" s="19">
        <v>0</v>
      </c>
      <c r="M198" s="33">
        <v>0</v>
      </c>
      <c r="N198" s="21">
        <v>0</v>
      </c>
      <c r="O198" s="22">
        <v>20</v>
      </c>
      <c r="P198" s="19">
        <v>0</v>
      </c>
      <c r="Q198" s="19">
        <v>0</v>
      </c>
      <c r="R198" s="19">
        <v>0</v>
      </c>
      <c r="S198" s="19">
        <v>0</v>
      </c>
      <c r="T198" s="24">
        <v>20</v>
      </c>
      <c r="U198" s="23">
        <v>2.11731344461441E-3</v>
      </c>
      <c r="V198" s="22">
        <v>0</v>
      </c>
      <c r="W198" s="19">
        <v>0</v>
      </c>
      <c r="X198" s="19">
        <v>0</v>
      </c>
      <c r="Y198" s="33">
        <v>0</v>
      </c>
      <c r="Z198" s="21">
        <v>0</v>
      </c>
      <c r="AA198" s="22">
        <v>0</v>
      </c>
      <c r="AB198" s="19">
        <v>0</v>
      </c>
      <c r="AC198" s="19">
        <v>0</v>
      </c>
      <c r="AD198" s="33">
        <v>0</v>
      </c>
      <c r="AE198" s="21">
        <v>0</v>
      </c>
      <c r="AF198" s="22">
        <v>0</v>
      </c>
      <c r="AG198" s="19">
        <v>0</v>
      </c>
      <c r="AH198" s="19">
        <v>0</v>
      </c>
      <c r="AI198" s="33">
        <v>0</v>
      </c>
      <c r="AJ198" s="21">
        <v>0</v>
      </c>
      <c r="AK198" s="20">
        <v>0</v>
      </c>
      <c r="AL198" s="19">
        <v>0</v>
      </c>
      <c r="AM198" s="19">
        <v>0</v>
      </c>
      <c r="AN198" s="19">
        <v>0</v>
      </c>
      <c r="AO198" s="19">
        <v>0</v>
      </c>
      <c r="AP198" s="22">
        <v>0</v>
      </c>
      <c r="AQ198" s="19">
        <v>0</v>
      </c>
      <c r="AR198" s="19">
        <v>0</v>
      </c>
      <c r="AS198" s="33">
        <v>0</v>
      </c>
      <c r="AT198" s="21">
        <v>0</v>
      </c>
      <c r="AU198" s="20">
        <v>0</v>
      </c>
      <c r="AV198" s="19">
        <v>0</v>
      </c>
      <c r="AW198" s="19">
        <v>0</v>
      </c>
      <c r="AX198" s="19">
        <v>0</v>
      </c>
      <c r="AY198" s="19">
        <v>0</v>
      </c>
    </row>
    <row r="199" spans="6:51" x14ac:dyDescent="0.25">
      <c r="F199" s="10"/>
      <c r="G199" s="9"/>
      <c r="H199" s="8"/>
      <c r="I199" s="7" t="s">
        <v>162</v>
      </c>
      <c r="J199" s="22">
        <v>0</v>
      </c>
      <c r="K199" s="19">
        <v>0</v>
      </c>
      <c r="L199" s="19">
        <v>0</v>
      </c>
      <c r="M199" s="33">
        <v>0</v>
      </c>
      <c r="N199" s="21">
        <v>0</v>
      </c>
      <c r="O199" s="22">
        <v>3</v>
      </c>
      <c r="P199" s="19">
        <v>0</v>
      </c>
      <c r="Q199" s="19">
        <v>0</v>
      </c>
      <c r="R199" s="19">
        <v>0</v>
      </c>
      <c r="S199" s="19">
        <v>0</v>
      </c>
      <c r="T199" s="24">
        <v>9</v>
      </c>
      <c r="U199" s="23">
        <v>3.54766845703125E-4</v>
      </c>
      <c r="V199" s="22">
        <v>0</v>
      </c>
      <c r="W199" s="19">
        <v>0</v>
      </c>
      <c r="X199" s="19">
        <v>0</v>
      </c>
      <c r="Y199" s="33">
        <v>0</v>
      </c>
      <c r="Z199" s="21">
        <v>0</v>
      </c>
      <c r="AA199" s="22">
        <v>0</v>
      </c>
      <c r="AB199" s="19">
        <v>0</v>
      </c>
      <c r="AC199" s="19">
        <v>0</v>
      </c>
      <c r="AD199" s="33">
        <v>0</v>
      </c>
      <c r="AE199" s="21">
        <v>0</v>
      </c>
      <c r="AF199" s="22">
        <v>0</v>
      </c>
      <c r="AG199" s="19">
        <v>0</v>
      </c>
      <c r="AH199" s="19">
        <v>0</v>
      </c>
      <c r="AI199" s="33">
        <v>0</v>
      </c>
      <c r="AJ199" s="21">
        <v>0</v>
      </c>
      <c r="AK199" s="20">
        <v>0</v>
      </c>
      <c r="AL199" s="19">
        <v>0</v>
      </c>
      <c r="AM199" s="19">
        <v>0</v>
      </c>
      <c r="AN199" s="19">
        <v>0</v>
      </c>
      <c r="AO199" s="19">
        <v>0</v>
      </c>
      <c r="AP199" s="22">
        <v>0</v>
      </c>
      <c r="AQ199" s="19">
        <v>0</v>
      </c>
      <c r="AR199" s="19">
        <v>0</v>
      </c>
      <c r="AS199" s="33">
        <v>0</v>
      </c>
      <c r="AT199" s="21">
        <v>0</v>
      </c>
      <c r="AU199" s="20">
        <v>1</v>
      </c>
      <c r="AV199" s="19">
        <v>0</v>
      </c>
      <c r="AW199" s="19">
        <v>0</v>
      </c>
      <c r="AX199" s="19">
        <v>0</v>
      </c>
      <c r="AY199" s="19">
        <v>0</v>
      </c>
    </row>
    <row r="200" spans="6:51" x14ac:dyDescent="0.25">
      <c r="F200" s="10"/>
      <c r="G200" s="9"/>
      <c r="H200" s="8"/>
      <c r="I200" s="7" t="s">
        <v>609</v>
      </c>
      <c r="J200" s="22">
        <v>0</v>
      </c>
      <c r="K200" s="19">
        <v>0</v>
      </c>
      <c r="L200" s="19">
        <v>0</v>
      </c>
      <c r="M200" s="33">
        <v>0</v>
      </c>
      <c r="N200" s="21">
        <v>0</v>
      </c>
      <c r="O200" s="22">
        <v>0</v>
      </c>
      <c r="P200" s="19">
        <v>0</v>
      </c>
      <c r="Q200" s="19">
        <v>0</v>
      </c>
      <c r="R200" s="19">
        <v>0</v>
      </c>
      <c r="S200" s="19">
        <v>0</v>
      </c>
      <c r="T200" s="24">
        <v>0</v>
      </c>
      <c r="U200" s="23">
        <v>0</v>
      </c>
      <c r="V200" s="22">
        <v>0</v>
      </c>
      <c r="W200" s="19">
        <v>0</v>
      </c>
      <c r="X200" s="19">
        <v>0</v>
      </c>
      <c r="Y200" s="33">
        <v>0</v>
      </c>
      <c r="Z200" s="21">
        <v>0</v>
      </c>
      <c r="AA200" s="22">
        <v>0</v>
      </c>
      <c r="AB200" s="19">
        <v>0</v>
      </c>
      <c r="AC200" s="19">
        <v>0</v>
      </c>
      <c r="AD200" s="33">
        <v>0</v>
      </c>
      <c r="AE200" s="21">
        <v>0</v>
      </c>
      <c r="AF200" s="22">
        <v>0</v>
      </c>
      <c r="AG200" s="19">
        <v>0</v>
      </c>
      <c r="AH200" s="19">
        <v>0</v>
      </c>
      <c r="AI200" s="33">
        <v>0</v>
      </c>
      <c r="AJ200" s="21">
        <v>0</v>
      </c>
      <c r="AK200" s="20">
        <v>0</v>
      </c>
      <c r="AL200" s="19">
        <v>0</v>
      </c>
      <c r="AM200" s="19">
        <v>0</v>
      </c>
      <c r="AN200" s="19">
        <v>0</v>
      </c>
      <c r="AO200" s="19">
        <v>0</v>
      </c>
      <c r="AP200" s="22">
        <v>0</v>
      </c>
      <c r="AQ200" s="19">
        <v>0</v>
      </c>
      <c r="AR200" s="19">
        <v>0</v>
      </c>
      <c r="AS200" s="33">
        <v>0</v>
      </c>
      <c r="AT200" s="21">
        <v>0</v>
      </c>
      <c r="AU200" s="20">
        <v>0</v>
      </c>
      <c r="AV200" s="19">
        <v>0</v>
      </c>
      <c r="AW200" s="19">
        <v>0</v>
      </c>
      <c r="AX200" s="19">
        <v>0</v>
      </c>
      <c r="AY200" s="19">
        <v>0</v>
      </c>
    </row>
    <row r="201" spans="6:51" x14ac:dyDescent="0.25">
      <c r="F201" s="10"/>
      <c r="G201" s="9"/>
      <c r="H201" s="8"/>
      <c r="I201" s="7" t="s">
        <v>608</v>
      </c>
      <c r="J201" s="22">
        <v>0</v>
      </c>
      <c r="K201" s="19">
        <v>0</v>
      </c>
      <c r="L201" s="19">
        <v>0</v>
      </c>
      <c r="M201" s="33">
        <v>0</v>
      </c>
      <c r="N201" s="21">
        <v>0</v>
      </c>
      <c r="O201" s="22">
        <v>21</v>
      </c>
      <c r="P201" s="19">
        <v>0</v>
      </c>
      <c r="Q201" s="19">
        <v>0</v>
      </c>
      <c r="R201" s="19">
        <v>0</v>
      </c>
      <c r="S201" s="19">
        <v>0</v>
      </c>
      <c r="T201" s="24">
        <v>29</v>
      </c>
      <c r="U201" s="23">
        <v>7.6927263289690018E-3</v>
      </c>
      <c r="V201" s="22">
        <v>0</v>
      </c>
      <c r="W201" s="19">
        <v>0</v>
      </c>
      <c r="X201" s="19">
        <v>0</v>
      </c>
      <c r="Y201" s="33">
        <v>0</v>
      </c>
      <c r="Z201" s="21">
        <v>0</v>
      </c>
      <c r="AA201" s="22">
        <v>0</v>
      </c>
      <c r="AB201" s="19">
        <v>0</v>
      </c>
      <c r="AC201" s="19">
        <v>0</v>
      </c>
      <c r="AD201" s="33">
        <v>0</v>
      </c>
      <c r="AE201" s="21">
        <v>0</v>
      </c>
      <c r="AF201" s="22">
        <v>5</v>
      </c>
      <c r="AG201" s="19">
        <v>0</v>
      </c>
      <c r="AH201" s="19">
        <v>0</v>
      </c>
      <c r="AI201" s="33">
        <v>0</v>
      </c>
      <c r="AJ201" s="21">
        <v>0</v>
      </c>
      <c r="AK201" s="20">
        <v>0</v>
      </c>
      <c r="AL201" s="19">
        <v>0</v>
      </c>
      <c r="AM201" s="19">
        <v>0</v>
      </c>
      <c r="AN201" s="19">
        <v>0</v>
      </c>
      <c r="AO201" s="19">
        <v>0</v>
      </c>
      <c r="AP201" s="22">
        <v>0</v>
      </c>
      <c r="AQ201" s="19">
        <v>0</v>
      </c>
      <c r="AR201" s="19">
        <v>0</v>
      </c>
      <c r="AS201" s="33">
        <v>0</v>
      </c>
      <c r="AT201" s="21">
        <v>0</v>
      </c>
      <c r="AU201" s="20">
        <v>0</v>
      </c>
      <c r="AV201" s="19">
        <v>0</v>
      </c>
      <c r="AW201" s="19">
        <v>0</v>
      </c>
      <c r="AX201" s="19">
        <v>0</v>
      </c>
      <c r="AY201" s="19">
        <v>0</v>
      </c>
    </row>
    <row r="202" spans="6:51" x14ac:dyDescent="0.25">
      <c r="F202" s="10"/>
      <c r="G202" s="9"/>
      <c r="H202" s="8"/>
      <c r="I202" s="7" t="s">
        <v>607</v>
      </c>
      <c r="J202" s="22">
        <v>12</v>
      </c>
      <c r="K202" s="19">
        <v>0</v>
      </c>
      <c r="L202" s="19">
        <v>0</v>
      </c>
      <c r="M202" s="33">
        <v>0</v>
      </c>
      <c r="N202" s="21">
        <v>0</v>
      </c>
      <c r="O202" s="22">
        <v>77</v>
      </c>
      <c r="P202" s="19">
        <v>0</v>
      </c>
      <c r="Q202" s="19">
        <v>0</v>
      </c>
      <c r="R202" s="19">
        <v>0</v>
      </c>
      <c r="S202" s="19">
        <v>0</v>
      </c>
      <c r="T202" s="24">
        <v>81</v>
      </c>
      <c r="U202" s="23">
        <v>1.139237824827433E-2</v>
      </c>
      <c r="V202" s="22">
        <v>0</v>
      </c>
      <c r="W202" s="19">
        <v>0</v>
      </c>
      <c r="X202" s="19">
        <v>0</v>
      </c>
      <c r="Y202" s="33">
        <v>0</v>
      </c>
      <c r="Z202" s="21">
        <v>0</v>
      </c>
      <c r="AA202" s="22">
        <v>0</v>
      </c>
      <c r="AB202" s="19">
        <v>0</v>
      </c>
      <c r="AC202" s="19">
        <v>0</v>
      </c>
      <c r="AD202" s="33">
        <v>0</v>
      </c>
      <c r="AE202" s="21">
        <v>0</v>
      </c>
      <c r="AF202" s="22">
        <v>3</v>
      </c>
      <c r="AG202" s="19">
        <v>0</v>
      </c>
      <c r="AH202" s="19">
        <v>0</v>
      </c>
      <c r="AI202" s="33">
        <v>0</v>
      </c>
      <c r="AJ202" s="21">
        <v>0</v>
      </c>
      <c r="AK202" s="20">
        <v>0</v>
      </c>
      <c r="AL202" s="19">
        <v>0</v>
      </c>
      <c r="AM202" s="19">
        <v>0</v>
      </c>
      <c r="AN202" s="19">
        <v>0</v>
      </c>
      <c r="AO202" s="19">
        <v>0</v>
      </c>
      <c r="AP202" s="22">
        <v>0</v>
      </c>
      <c r="AQ202" s="19">
        <v>0</v>
      </c>
      <c r="AR202" s="19">
        <v>0</v>
      </c>
      <c r="AS202" s="33">
        <v>0</v>
      </c>
      <c r="AT202" s="21">
        <v>0</v>
      </c>
      <c r="AU202" s="20">
        <v>0</v>
      </c>
      <c r="AV202" s="19">
        <v>0</v>
      </c>
      <c r="AW202" s="19">
        <v>0</v>
      </c>
      <c r="AX202" s="19">
        <v>0</v>
      </c>
      <c r="AY202" s="19">
        <v>0</v>
      </c>
    </row>
    <row r="203" spans="6:51" x14ac:dyDescent="0.25">
      <c r="F203" s="10"/>
      <c r="G203" s="9"/>
      <c r="H203" s="8"/>
      <c r="I203" s="7" t="s">
        <v>606</v>
      </c>
      <c r="J203" s="22">
        <v>0</v>
      </c>
      <c r="K203" s="19">
        <v>0</v>
      </c>
      <c r="L203" s="19">
        <v>0</v>
      </c>
      <c r="M203" s="33">
        <v>0</v>
      </c>
      <c r="N203" s="21">
        <v>0</v>
      </c>
      <c r="O203" s="22">
        <v>21</v>
      </c>
      <c r="P203" s="19">
        <v>0</v>
      </c>
      <c r="Q203" s="19">
        <v>0</v>
      </c>
      <c r="R203" s="19">
        <v>0</v>
      </c>
      <c r="S203" s="19">
        <v>0</v>
      </c>
      <c r="T203" s="24">
        <v>46</v>
      </c>
      <c r="U203" s="23">
        <v>5.4783737286925316E-3</v>
      </c>
      <c r="V203" s="22">
        <v>0</v>
      </c>
      <c r="W203" s="19">
        <v>0</v>
      </c>
      <c r="X203" s="19">
        <v>0</v>
      </c>
      <c r="Y203" s="33">
        <v>0</v>
      </c>
      <c r="Z203" s="21">
        <v>0</v>
      </c>
      <c r="AA203" s="22">
        <v>0</v>
      </c>
      <c r="AB203" s="19">
        <v>0</v>
      </c>
      <c r="AC203" s="19">
        <v>0</v>
      </c>
      <c r="AD203" s="33">
        <v>0</v>
      </c>
      <c r="AE203" s="21">
        <v>0</v>
      </c>
      <c r="AF203" s="22">
        <v>6</v>
      </c>
      <c r="AG203" s="19">
        <v>0</v>
      </c>
      <c r="AH203" s="19">
        <v>0</v>
      </c>
      <c r="AI203" s="33">
        <v>0</v>
      </c>
      <c r="AJ203" s="21">
        <v>0</v>
      </c>
      <c r="AK203" s="20">
        <v>0</v>
      </c>
      <c r="AL203" s="19">
        <v>0</v>
      </c>
      <c r="AM203" s="19">
        <v>0</v>
      </c>
      <c r="AN203" s="19">
        <v>0</v>
      </c>
      <c r="AO203" s="19">
        <v>0</v>
      </c>
      <c r="AP203" s="22">
        <v>0</v>
      </c>
      <c r="AQ203" s="19">
        <v>0</v>
      </c>
      <c r="AR203" s="19">
        <v>0</v>
      </c>
      <c r="AS203" s="33">
        <v>0</v>
      </c>
      <c r="AT203" s="21">
        <v>0</v>
      </c>
      <c r="AU203" s="20">
        <v>0</v>
      </c>
      <c r="AV203" s="19">
        <v>0</v>
      </c>
      <c r="AW203" s="19">
        <v>0</v>
      </c>
      <c r="AX203" s="19">
        <v>0</v>
      </c>
      <c r="AY203" s="19">
        <v>0</v>
      </c>
    </row>
    <row r="204" spans="6:51" x14ac:dyDescent="0.25">
      <c r="F204" s="10"/>
      <c r="G204" s="9"/>
      <c r="H204" s="8"/>
      <c r="I204" s="7" t="s">
        <v>605</v>
      </c>
      <c r="J204" s="22">
        <v>0</v>
      </c>
      <c r="K204" s="19">
        <v>0</v>
      </c>
      <c r="L204" s="19">
        <v>0</v>
      </c>
      <c r="M204" s="33">
        <v>0</v>
      </c>
      <c r="N204" s="21">
        <v>0</v>
      </c>
      <c r="O204" s="22">
        <v>4</v>
      </c>
      <c r="P204" s="19">
        <v>0</v>
      </c>
      <c r="Q204" s="19">
        <v>0</v>
      </c>
      <c r="R204" s="19">
        <v>0</v>
      </c>
      <c r="S204" s="19">
        <v>0</v>
      </c>
      <c r="T204" s="24">
        <v>5</v>
      </c>
      <c r="U204" s="23">
        <v>2.3616477847099299E-4</v>
      </c>
      <c r="V204" s="22">
        <v>0</v>
      </c>
      <c r="W204" s="19">
        <v>0</v>
      </c>
      <c r="X204" s="19">
        <v>0</v>
      </c>
      <c r="Y204" s="33">
        <v>0</v>
      </c>
      <c r="Z204" s="21">
        <v>0</v>
      </c>
      <c r="AA204" s="22">
        <v>0</v>
      </c>
      <c r="AB204" s="19">
        <v>0</v>
      </c>
      <c r="AC204" s="19">
        <v>0</v>
      </c>
      <c r="AD204" s="33">
        <v>0</v>
      </c>
      <c r="AE204" s="21">
        <v>0</v>
      </c>
      <c r="AF204" s="22">
        <v>1</v>
      </c>
      <c r="AG204" s="19">
        <v>0</v>
      </c>
      <c r="AH204" s="19">
        <v>0</v>
      </c>
      <c r="AI204" s="33">
        <v>0</v>
      </c>
      <c r="AJ204" s="21">
        <v>0</v>
      </c>
      <c r="AK204" s="20">
        <v>0</v>
      </c>
      <c r="AL204" s="19">
        <v>0</v>
      </c>
      <c r="AM204" s="19">
        <v>0</v>
      </c>
      <c r="AN204" s="19">
        <v>0</v>
      </c>
      <c r="AO204" s="19">
        <v>0</v>
      </c>
      <c r="AP204" s="22">
        <v>0</v>
      </c>
      <c r="AQ204" s="19">
        <v>0</v>
      </c>
      <c r="AR204" s="19">
        <v>0</v>
      </c>
      <c r="AS204" s="33">
        <v>0</v>
      </c>
      <c r="AT204" s="21">
        <v>0</v>
      </c>
      <c r="AU204" s="20">
        <v>0</v>
      </c>
      <c r="AV204" s="19">
        <v>0</v>
      </c>
      <c r="AW204" s="19">
        <v>0</v>
      </c>
      <c r="AX204" s="19">
        <v>0</v>
      </c>
      <c r="AY204" s="19">
        <v>0</v>
      </c>
    </row>
    <row r="205" spans="6:51" x14ac:dyDescent="0.25">
      <c r="F205" s="10"/>
      <c r="G205" s="9"/>
      <c r="H205" s="8"/>
      <c r="I205" s="7" t="s">
        <v>604</v>
      </c>
      <c r="J205" s="22">
        <v>0</v>
      </c>
      <c r="K205" s="19">
        <v>0</v>
      </c>
      <c r="L205" s="19">
        <v>0</v>
      </c>
      <c r="M205" s="33">
        <v>0</v>
      </c>
      <c r="N205" s="21">
        <v>0</v>
      </c>
      <c r="O205" s="22">
        <v>8</v>
      </c>
      <c r="P205" s="19">
        <v>0</v>
      </c>
      <c r="Q205" s="19">
        <v>0</v>
      </c>
      <c r="R205" s="19">
        <v>0</v>
      </c>
      <c r="S205" s="19">
        <v>0</v>
      </c>
      <c r="T205" s="24">
        <v>8</v>
      </c>
      <c r="U205" s="23">
        <v>2.826618030667305E-3</v>
      </c>
      <c r="V205" s="22">
        <v>0</v>
      </c>
      <c r="W205" s="19">
        <v>0</v>
      </c>
      <c r="X205" s="19">
        <v>0</v>
      </c>
      <c r="Y205" s="33">
        <v>0</v>
      </c>
      <c r="Z205" s="21">
        <v>0</v>
      </c>
      <c r="AA205" s="22">
        <v>0</v>
      </c>
      <c r="AB205" s="19">
        <v>0</v>
      </c>
      <c r="AC205" s="19">
        <v>0</v>
      </c>
      <c r="AD205" s="33">
        <v>0</v>
      </c>
      <c r="AE205" s="21">
        <v>0</v>
      </c>
      <c r="AF205" s="22">
        <v>3</v>
      </c>
      <c r="AG205" s="19">
        <v>0</v>
      </c>
      <c r="AH205" s="19">
        <v>0</v>
      </c>
      <c r="AI205" s="33">
        <v>0</v>
      </c>
      <c r="AJ205" s="21">
        <v>0</v>
      </c>
      <c r="AK205" s="20">
        <v>0</v>
      </c>
      <c r="AL205" s="19">
        <v>0</v>
      </c>
      <c r="AM205" s="19">
        <v>0</v>
      </c>
      <c r="AN205" s="19">
        <v>0</v>
      </c>
      <c r="AO205" s="19">
        <v>0</v>
      </c>
      <c r="AP205" s="22">
        <v>0</v>
      </c>
      <c r="AQ205" s="19">
        <v>0</v>
      </c>
      <c r="AR205" s="19">
        <v>0</v>
      </c>
      <c r="AS205" s="33">
        <v>0</v>
      </c>
      <c r="AT205" s="21">
        <v>0</v>
      </c>
      <c r="AU205" s="20">
        <v>0</v>
      </c>
      <c r="AV205" s="19">
        <v>0</v>
      </c>
      <c r="AW205" s="19">
        <v>0</v>
      </c>
      <c r="AX205" s="19">
        <v>0</v>
      </c>
      <c r="AY205" s="19">
        <v>0</v>
      </c>
    </row>
    <row r="206" spans="6:51" x14ac:dyDescent="0.25">
      <c r="F206" s="10"/>
      <c r="G206" s="9"/>
      <c r="H206" s="8"/>
      <c r="I206" s="7" t="s">
        <v>603</v>
      </c>
      <c r="J206" s="22">
        <v>0</v>
      </c>
      <c r="K206" s="19">
        <v>0</v>
      </c>
      <c r="L206" s="19">
        <v>0</v>
      </c>
      <c r="M206" s="33">
        <v>0</v>
      </c>
      <c r="N206" s="21">
        <v>0</v>
      </c>
      <c r="O206" s="22">
        <v>16</v>
      </c>
      <c r="P206" s="19">
        <v>0</v>
      </c>
      <c r="Q206" s="19">
        <v>0</v>
      </c>
      <c r="R206" s="19">
        <v>0</v>
      </c>
      <c r="S206" s="19">
        <v>0</v>
      </c>
      <c r="T206" s="24">
        <v>21</v>
      </c>
      <c r="U206" s="23">
        <v>9.2307464219629765E-2</v>
      </c>
      <c r="V206" s="22">
        <v>0</v>
      </c>
      <c r="W206" s="19">
        <v>0</v>
      </c>
      <c r="X206" s="19">
        <v>0</v>
      </c>
      <c r="Y206" s="33">
        <v>0</v>
      </c>
      <c r="Z206" s="21">
        <v>0</v>
      </c>
      <c r="AA206" s="22">
        <v>0</v>
      </c>
      <c r="AB206" s="19">
        <v>0</v>
      </c>
      <c r="AC206" s="19">
        <v>0</v>
      </c>
      <c r="AD206" s="33">
        <v>0</v>
      </c>
      <c r="AE206" s="21">
        <v>0</v>
      </c>
      <c r="AF206" s="22">
        <v>3</v>
      </c>
      <c r="AG206" s="19">
        <v>0</v>
      </c>
      <c r="AH206" s="19">
        <v>0</v>
      </c>
      <c r="AI206" s="33">
        <v>0</v>
      </c>
      <c r="AJ206" s="21">
        <v>0</v>
      </c>
      <c r="AK206" s="20">
        <v>0</v>
      </c>
      <c r="AL206" s="19">
        <v>0</v>
      </c>
      <c r="AM206" s="19">
        <v>0</v>
      </c>
      <c r="AN206" s="19">
        <v>0</v>
      </c>
      <c r="AO206" s="19">
        <v>0</v>
      </c>
      <c r="AP206" s="22">
        <v>0</v>
      </c>
      <c r="AQ206" s="19">
        <v>0</v>
      </c>
      <c r="AR206" s="19">
        <v>0</v>
      </c>
      <c r="AS206" s="33">
        <v>0</v>
      </c>
      <c r="AT206" s="21">
        <v>0</v>
      </c>
      <c r="AU206" s="20">
        <v>0</v>
      </c>
      <c r="AV206" s="19">
        <v>0</v>
      </c>
      <c r="AW206" s="19">
        <v>0</v>
      </c>
      <c r="AX206" s="19">
        <v>0</v>
      </c>
      <c r="AY206" s="19">
        <v>0</v>
      </c>
    </row>
    <row r="207" spans="6:51" x14ac:dyDescent="0.25">
      <c r="F207" s="10"/>
      <c r="G207" s="9"/>
      <c r="H207" s="8"/>
      <c r="I207" s="7" t="s">
        <v>602</v>
      </c>
      <c r="J207" s="22">
        <v>0</v>
      </c>
      <c r="K207" s="19">
        <v>0</v>
      </c>
      <c r="L207" s="19">
        <v>0</v>
      </c>
      <c r="M207" s="33">
        <v>0</v>
      </c>
      <c r="N207" s="21">
        <v>0</v>
      </c>
      <c r="O207" s="22">
        <v>1</v>
      </c>
      <c r="P207" s="19">
        <v>0</v>
      </c>
      <c r="Q207" s="19">
        <v>0</v>
      </c>
      <c r="R207" s="19">
        <v>0</v>
      </c>
      <c r="S207" s="19">
        <v>0</v>
      </c>
      <c r="T207" s="24">
        <v>1</v>
      </c>
      <c r="U207" s="23">
        <v>3.1149294227361679E-4</v>
      </c>
      <c r="V207" s="22">
        <v>0</v>
      </c>
      <c r="W207" s="19">
        <v>0</v>
      </c>
      <c r="X207" s="19">
        <v>0</v>
      </c>
      <c r="Y207" s="33">
        <v>0</v>
      </c>
      <c r="Z207" s="21">
        <v>0</v>
      </c>
      <c r="AA207" s="22">
        <v>0</v>
      </c>
      <c r="AB207" s="19">
        <v>0</v>
      </c>
      <c r="AC207" s="19">
        <v>0</v>
      </c>
      <c r="AD207" s="33">
        <v>0</v>
      </c>
      <c r="AE207" s="21">
        <v>0</v>
      </c>
      <c r="AF207" s="22">
        <v>0</v>
      </c>
      <c r="AG207" s="19">
        <v>0</v>
      </c>
      <c r="AH207" s="19">
        <v>0</v>
      </c>
      <c r="AI207" s="33">
        <v>0</v>
      </c>
      <c r="AJ207" s="21">
        <v>0</v>
      </c>
      <c r="AK207" s="20">
        <v>0</v>
      </c>
      <c r="AL207" s="19">
        <v>0</v>
      </c>
      <c r="AM207" s="19">
        <v>0</v>
      </c>
      <c r="AN207" s="19">
        <v>0</v>
      </c>
      <c r="AO207" s="19">
        <v>0</v>
      </c>
      <c r="AP207" s="22">
        <v>0</v>
      </c>
      <c r="AQ207" s="19">
        <v>0</v>
      </c>
      <c r="AR207" s="19">
        <v>0</v>
      </c>
      <c r="AS207" s="33">
        <v>0</v>
      </c>
      <c r="AT207" s="21">
        <v>0</v>
      </c>
      <c r="AU207" s="20">
        <v>0</v>
      </c>
      <c r="AV207" s="19">
        <v>0</v>
      </c>
      <c r="AW207" s="19">
        <v>0</v>
      </c>
      <c r="AX207" s="19">
        <v>0</v>
      </c>
      <c r="AY207" s="19">
        <v>0</v>
      </c>
    </row>
    <row r="208" spans="6:51" x14ac:dyDescent="0.25">
      <c r="F208" s="10"/>
      <c r="G208" s="9"/>
      <c r="H208" s="8"/>
      <c r="I208" s="7" t="s">
        <v>601</v>
      </c>
      <c r="J208" s="22">
        <v>0</v>
      </c>
      <c r="K208" s="19">
        <v>0</v>
      </c>
      <c r="L208" s="19">
        <v>0</v>
      </c>
      <c r="M208" s="33">
        <v>0</v>
      </c>
      <c r="N208" s="21">
        <v>0</v>
      </c>
      <c r="O208" s="22">
        <v>20</v>
      </c>
      <c r="P208" s="19">
        <v>0</v>
      </c>
      <c r="Q208" s="19">
        <v>0</v>
      </c>
      <c r="R208" s="19">
        <v>0</v>
      </c>
      <c r="S208" s="19">
        <v>0</v>
      </c>
      <c r="T208" s="24">
        <v>23</v>
      </c>
      <c r="U208" s="23">
        <v>6.249208003282547E-3</v>
      </c>
      <c r="V208" s="22">
        <v>0</v>
      </c>
      <c r="W208" s="19">
        <v>0</v>
      </c>
      <c r="X208" s="19">
        <v>0</v>
      </c>
      <c r="Y208" s="33">
        <v>0</v>
      </c>
      <c r="Z208" s="21">
        <v>0</v>
      </c>
      <c r="AA208" s="22">
        <v>0</v>
      </c>
      <c r="AB208" s="19">
        <v>0</v>
      </c>
      <c r="AC208" s="19">
        <v>0</v>
      </c>
      <c r="AD208" s="33">
        <v>0</v>
      </c>
      <c r="AE208" s="21">
        <v>0</v>
      </c>
      <c r="AF208" s="22">
        <v>1</v>
      </c>
      <c r="AG208" s="19">
        <v>0</v>
      </c>
      <c r="AH208" s="19">
        <v>0</v>
      </c>
      <c r="AI208" s="33">
        <v>0</v>
      </c>
      <c r="AJ208" s="21">
        <v>0</v>
      </c>
      <c r="AK208" s="20">
        <v>0</v>
      </c>
      <c r="AL208" s="19">
        <v>0</v>
      </c>
      <c r="AM208" s="19">
        <v>0</v>
      </c>
      <c r="AN208" s="19">
        <v>0</v>
      </c>
      <c r="AO208" s="19">
        <v>0</v>
      </c>
      <c r="AP208" s="22">
        <v>0</v>
      </c>
      <c r="AQ208" s="19">
        <v>0</v>
      </c>
      <c r="AR208" s="19">
        <v>0</v>
      </c>
      <c r="AS208" s="33">
        <v>0</v>
      </c>
      <c r="AT208" s="21">
        <v>0</v>
      </c>
      <c r="AU208" s="20">
        <v>0</v>
      </c>
      <c r="AV208" s="19">
        <v>0</v>
      </c>
      <c r="AW208" s="19">
        <v>0</v>
      </c>
      <c r="AX208" s="19">
        <v>0</v>
      </c>
      <c r="AY208" s="19">
        <v>0</v>
      </c>
    </row>
    <row r="209" spans="6:51" x14ac:dyDescent="0.25">
      <c r="F209" s="10"/>
      <c r="G209" s="9"/>
      <c r="H209" s="8"/>
      <c r="I209" s="7" t="s">
        <v>600</v>
      </c>
      <c r="J209" s="22">
        <v>0</v>
      </c>
      <c r="K209" s="19">
        <v>0</v>
      </c>
      <c r="L209" s="19">
        <v>0</v>
      </c>
      <c r="M209" s="33">
        <v>0</v>
      </c>
      <c r="N209" s="21">
        <v>0</v>
      </c>
      <c r="O209" s="22">
        <v>1</v>
      </c>
      <c r="P209" s="19">
        <v>0</v>
      </c>
      <c r="Q209" s="19">
        <v>0</v>
      </c>
      <c r="R209" s="19">
        <v>0</v>
      </c>
      <c r="S209" s="19">
        <v>0</v>
      </c>
      <c r="T209" s="24">
        <v>1</v>
      </c>
      <c r="U209" s="23">
        <v>2.138558775186539E-4</v>
      </c>
      <c r="V209" s="22">
        <v>0</v>
      </c>
      <c r="W209" s="19">
        <v>0</v>
      </c>
      <c r="X209" s="19">
        <v>0</v>
      </c>
      <c r="Y209" s="33">
        <v>0</v>
      </c>
      <c r="Z209" s="21">
        <v>0</v>
      </c>
      <c r="AA209" s="22">
        <v>0</v>
      </c>
      <c r="AB209" s="19">
        <v>0</v>
      </c>
      <c r="AC209" s="19">
        <v>0</v>
      </c>
      <c r="AD209" s="33">
        <v>0</v>
      </c>
      <c r="AE209" s="21">
        <v>0</v>
      </c>
      <c r="AF209" s="22">
        <v>0</v>
      </c>
      <c r="AG209" s="19">
        <v>0</v>
      </c>
      <c r="AH209" s="19">
        <v>0</v>
      </c>
      <c r="AI209" s="33">
        <v>0</v>
      </c>
      <c r="AJ209" s="21">
        <v>0</v>
      </c>
      <c r="AK209" s="20">
        <v>0</v>
      </c>
      <c r="AL209" s="19">
        <v>0</v>
      </c>
      <c r="AM209" s="19">
        <v>0</v>
      </c>
      <c r="AN209" s="19">
        <v>0</v>
      </c>
      <c r="AO209" s="19">
        <v>0</v>
      </c>
      <c r="AP209" s="22">
        <v>0</v>
      </c>
      <c r="AQ209" s="19">
        <v>0</v>
      </c>
      <c r="AR209" s="19">
        <v>0</v>
      </c>
      <c r="AS209" s="33">
        <v>0</v>
      </c>
      <c r="AT209" s="21">
        <v>0</v>
      </c>
      <c r="AU209" s="20">
        <v>0</v>
      </c>
      <c r="AV209" s="19">
        <v>0</v>
      </c>
      <c r="AW209" s="19">
        <v>0</v>
      </c>
      <c r="AX209" s="19">
        <v>0</v>
      </c>
      <c r="AY209" s="19">
        <v>0</v>
      </c>
    </row>
    <row r="210" spans="6:51" x14ac:dyDescent="0.25">
      <c r="F210" s="10"/>
      <c r="G210" s="9"/>
      <c r="H210" s="8"/>
      <c r="I210" s="7" t="s">
        <v>247</v>
      </c>
      <c r="J210" s="22">
        <v>0</v>
      </c>
      <c r="K210" s="19">
        <v>0</v>
      </c>
      <c r="L210" s="19">
        <v>0</v>
      </c>
      <c r="M210" s="33">
        <v>0</v>
      </c>
      <c r="N210" s="21">
        <v>0</v>
      </c>
      <c r="O210" s="22">
        <v>8</v>
      </c>
      <c r="P210" s="19">
        <v>0</v>
      </c>
      <c r="Q210" s="19">
        <v>0</v>
      </c>
      <c r="R210" s="19">
        <v>0</v>
      </c>
      <c r="S210" s="19">
        <v>0</v>
      </c>
      <c r="T210" s="24">
        <v>8</v>
      </c>
      <c r="U210" s="23">
        <v>7.8169712796807289E-3</v>
      </c>
      <c r="V210" s="22">
        <v>0</v>
      </c>
      <c r="W210" s="19">
        <v>0</v>
      </c>
      <c r="X210" s="19">
        <v>0</v>
      </c>
      <c r="Y210" s="33">
        <v>0</v>
      </c>
      <c r="Z210" s="21">
        <v>0</v>
      </c>
      <c r="AA210" s="22">
        <v>0</v>
      </c>
      <c r="AB210" s="19">
        <v>0</v>
      </c>
      <c r="AC210" s="19">
        <v>0</v>
      </c>
      <c r="AD210" s="33">
        <v>0</v>
      </c>
      <c r="AE210" s="21">
        <v>0</v>
      </c>
      <c r="AF210" s="22">
        <v>1</v>
      </c>
      <c r="AG210" s="19">
        <v>0</v>
      </c>
      <c r="AH210" s="19">
        <v>0</v>
      </c>
      <c r="AI210" s="33">
        <v>0</v>
      </c>
      <c r="AJ210" s="21">
        <v>0</v>
      </c>
      <c r="AK210" s="20">
        <v>0</v>
      </c>
      <c r="AL210" s="19">
        <v>0</v>
      </c>
      <c r="AM210" s="19">
        <v>0</v>
      </c>
      <c r="AN210" s="19">
        <v>0</v>
      </c>
      <c r="AO210" s="19">
        <v>0</v>
      </c>
      <c r="AP210" s="22">
        <v>0</v>
      </c>
      <c r="AQ210" s="19">
        <v>0</v>
      </c>
      <c r="AR210" s="19">
        <v>0</v>
      </c>
      <c r="AS210" s="33">
        <v>0</v>
      </c>
      <c r="AT210" s="21">
        <v>0</v>
      </c>
      <c r="AU210" s="20">
        <v>0</v>
      </c>
      <c r="AV210" s="19">
        <v>0</v>
      </c>
      <c r="AW210" s="19">
        <v>0</v>
      </c>
      <c r="AX210" s="19">
        <v>0</v>
      </c>
      <c r="AY210" s="19">
        <v>0</v>
      </c>
    </row>
    <row r="211" spans="6:51" x14ac:dyDescent="0.25">
      <c r="F211" s="10"/>
      <c r="G211" s="9"/>
      <c r="H211" s="8"/>
      <c r="I211" s="7" t="s">
        <v>599</v>
      </c>
      <c r="J211" s="22">
        <v>0</v>
      </c>
      <c r="K211" s="19">
        <v>0</v>
      </c>
      <c r="L211" s="19">
        <v>0</v>
      </c>
      <c r="M211" s="33">
        <v>0</v>
      </c>
      <c r="N211" s="21">
        <v>0</v>
      </c>
      <c r="O211" s="22">
        <v>1</v>
      </c>
      <c r="P211" s="19">
        <v>0</v>
      </c>
      <c r="Q211" s="19">
        <v>0</v>
      </c>
      <c r="R211" s="19">
        <v>0</v>
      </c>
      <c r="S211" s="19">
        <v>0</v>
      </c>
      <c r="T211" s="24">
        <v>1</v>
      </c>
      <c r="U211" s="23">
        <v>4.1055679321289063E-4</v>
      </c>
      <c r="V211" s="22">
        <v>0</v>
      </c>
      <c r="W211" s="19">
        <v>0</v>
      </c>
      <c r="X211" s="19">
        <v>0</v>
      </c>
      <c r="Y211" s="33">
        <v>0</v>
      </c>
      <c r="Z211" s="21">
        <v>0</v>
      </c>
      <c r="AA211" s="22">
        <v>0</v>
      </c>
      <c r="AB211" s="19">
        <v>0</v>
      </c>
      <c r="AC211" s="19">
        <v>0</v>
      </c>
      <c r="AD211" s="33">
        <v>0</v>
      </c>
      <c r="AE211" s="21">
        <v>0</v>
      </c>
      <c r="AF211" s="22">
        <v>0</v>
      </c>
      <c r="AG211" s="19">
        <v>0</v>
      </c>
      <c r="AH211" s="19">
        <v>0</v>
      </c>
      <c r="AI211" s="33">
        <v>0</v>
      </c>
      <c r="AJ211" s="21">
        <v>0</v>
      </c>
      <c r="AK211" s="20">
        <v>0</v>
      </c>
      <c r="AL211" s="19">
        <v>0</v>
      </c>
      <c r="AM211" s="19">
        <v>0</v>
      </c>
      <c r="AN211" s="19">
        <v>0</v>
      </c>
      <c r="AO211" s="19">
        <v>0</v>
      </c>
      <c r="AP211" s="22">
        <v>0</v>
      </c>
      <c r="AQ211" s="19">
        <v>0</v>
      </c>
      <c r="AR211" s="19">
        <v>0</v>
      </c>
      <c r="AS211" s="33">
        <v>0</v>
      </c>
      <c r="AT211" s="21">
        <v>0</v>
      </c>
      <c r="AU211" s="20">
        <v>0</v>
      </c>
      <c r="AV211" s="19">
        <v>0</v>
      </c>
      <c r="AW211" s="19">
        <v>0</v>
      </c>
      <c r="AX211" s="19">
        <v>0</v>
      </c>
      <c r="AY211" s="19">
        <v>0</v>
      </c>
    </row>
    <row r="212" spans="6:51" x14ac:dyDescent="0.25">
      <c r="F212" s="10"/>
      <c r="G212" s="9"/>
      <c r="H212" s="8"/>
      <c r="I212" s="7" t="s">
        <v>598</v>
      </c>
      <c r="J212" s="22">
        <v>0</v>
      </c>
      <c r="K212" s="19">
        <v>0</v>
      </c>
      <c r="L212" s="19">
        <v>0</v>
      </c>
      <c r="M212" s="33">
        <v>0</v>
      </c>
      <c r="N212" s="21">
        <v>0</v>
      </c>
      <c r="O212" s="22">
        <v>255</v>
      </c>
      <c r="P212" s="19">
        <v>0</v>
      </c>
      <c r="Q212" s="19">
        <v>0</v>
      </c>
      <c r="R212" s="19">
        <v>0</v>
      </c>
      <c r="S212" s="19">
        <v>0</v>
      </c>
      <c r="T212" s="24">
        <v>255</v>
      </c>
      <c r="U212" s="23">
        <v>0.51134227402508259</v>
      </c>
      <c r="V212" s="22">
        <v>0</v>
      </c>
      <c r="W212" s="19">
        <v>0</v>
      </c>
      <c r="X212" s="19">
        <v>0</v>
      </c>
      <c r="Y212" s="33">
        <v>0</v>
      </c>
      <c r="Z212" s="21">
        <v>0</v>
      </c>
      <c r="AA212" s="22">
        <v>0</v>
      </c>
      <c r="AB212" s="19">
        <v>0</v>
      </c>
      <c r="AC212" s="19">
        <v>0</v>
      </c>
      <c r="AD212" s="33">
        <v>0</v>
      </c>
      <c r="AE212" s="21">
        <v>0</v>
      </c>
      <c r="AF212" s="22">
        <v>43</v>
      </c>
      <c r="AG212" s="19">
        <v>0</v>
      </c>
      <c r="AH212" s="19">
        <v>0</v>
      </c>
      <c r="AI212" s="33">
        <v>0</v>
      </c>
      <c r="AJ212" s="21">
        <v>0</v>
      </c>
      <c r="AK212" s="20">
        <v>0</v>
      </c>
      <c r="AL212" s="19">
        <v>0</v>
      </c>
      <c r="AM212" s="19">
        <v>0</v>
      </c>
      <c r="AN212" s="19">
        <v>0</v>
      </c>
      <c r="AO212" s="19">
        <v>0</v>
      </c>
      <c r="AP212" s="22">
        <v>0</v>
      </c>
      <c r="AQ212" s="19">
        <v>0</v>
      </c>
      <c r="AR212" s="19">
        <v>0</v>
      </c>
      <c r="AS212" s="33">
        <v>0</v>
      </c>
      <c r="AT212" s="21">
        <v>0</v>
      </c>
      <c r="AU212" s="20">
        <v>0</v>
      </c>
      <c r="AV212" s="19">
        <v>0</v>
      </c>
      <c r="AW212" s="19">
        <v>0</v>
      </c>
      <c r="AX212" s="19">
        <v>0</v>
      </c>
      <c r="AY212" s="19">
        <v>0</v>
      </c>
    </row>
    <row r="213" spans="6:51" x14ac:dyDescent="0.25">
      <c r="F213" s="10"/>
      <c r="G213" s="9"/>
      <c r="H213" s="8"/>
      <c r="I213" s="7" t="s">
        <v>597</v>
      </c>
      <c r="J213" s="22">
        <v>0</v>
      </c>
      <c r="K213" s="19">
        <v>0</v>
      </c>
      <c r="L213" s="19">
        <v>0</v>
      </c>
      <c r="M213" s="33">
        <v>0</v>
      </c>
      <c r="N213" s="21">
        <v>0</v>
      </c>
      <c r="O213" s="22">
        <v>2</v>
      </c>
      <c r="P213" s="19">
        <v>0</v>
      </c>
      <c r="Q213" s="19">
        <v>0</v>
      </c>
      <c r="R213" s="19">
        <v>0</v>
      </c>
      <c r="S213" s="19">
        <v>0</v>
      </c>
      <c r="T213" s="24">
        <v>2</v>
      </c>
      <c r="U213" s="23">
        <v>3.769993782043457E-5</v>
      </c>
      <c r="V213" s="22">
        <v>0</v>
      </c>
      <c r="W213" s="19">
        <v>0</v>
      </c>
      <c r="X213" s="19">
        <v>0</v>
      </c>
      <c r="Y213" s="33">
        <v>0</v>
      </c>
      <c r="Z213" s="21">
        <v>0</v>
      </c>
      <c r="AA213" s="22">
        <v>0</v>
      </c>
      <c r="AB213" s="19">
        <v>0</v>
      </c>
      <c r="AC213" s="19">
        <v>0</v>
      </c>
      <c r="AD213" s="33">
        <v>0</v>
      </c>
      <c r="AE213" s="21">
        <v>0</v>
      </c>
      <c r="AF213" s="22">
        <v>0</v>
      </c>
      <c r="AG213" s="19">
        <v>0</v>
      </c>
      <c r="AH213" s="19">
        <v>0</v>
      </c>
      <c r="AI213" s="33">
        <v>0</v>
      </c>
      <c r="AJ213" s="21">
        <v>0</v>
      </c>
      <c r="AK213" s="20">
        <v>0</v>
      </c>
      <c r="AL213" s="19">
        <v>0</v>
      </c>
      <c r="AM213" s="19">
        <v>0</v>
      </c>
      <c r="AN213" s="19">
        <v>0</v>
      </c>
      <c r="AO213" s="19">
        <v>0</v>
      </c>
      <c r="AP213" s="22">
        <v>0</v>
      </c>
      <c r="AQ213" s="19">
        <v>0</v>
      </c>
      <c r="AR213" s="19">
        <v>0</v>
      </c>
      <c r="AS213" s="33">
        <v>0</v>
      </c>
      <c r="AT213" s="21">
        <v>0</v>
      </c>
      <c r="AU213" s="20">
        <v>0</v>
      </c>
      <c r="AV213" s="19">
        <v>0</v>
      </c>
      <c r="AW213" s="19">
        <v>0</v>
      </c>
      <c r="AX213" s="19">
        <v>0</v>
      </c>
      <c r="AY213" s="19">
        <v>0</v>
      </c>
    </row>
    <row r="214" spans="6:51" x14ac:dyDescent="0.25">
      <c r="F214" s="10"/>
      <c r="G214" s="9"/>
      <c r="H214" s="8"/>
      <c r="I214" s="7" t="s">
        <v>596</v>
      </c>
      <c r="J214" s="22">
        <v>0</v>
      </c>
      <c r="K214" s="19">
        <v>0</v>
      </c>
      <c r="L214" s="19">
        <v>0</v>
      </c>
      <c r="M214" s="33">
        <v>0</v>
      </c>
      <c r="N214" s="21">
        <v>0</v>
      </c>
      <c r="O214" s="22">
        <v>5</v>
      </c>
      <c r="P214" s="19">
        <v>0</v>
      </c>
      <c r="Q214" s="19">
        <v>0</v>
      </c>
      <c r="R214" s="19">
        <v>0</v>
      </c>
      <c r="S214" s="19">
        <v>0</v>
      </c>
      <c r="T214" s="24">
        <v>5</v>
      </c>
      <c r="U214" s="23">
        <v>1.236899569630623E-2</v>
      </c>
      <c r="V214" s="22">
        <v>0</v>
      </c>
      <c r="W214" s="19">
        <v>0</v>
      </c>
      <c r="X214" s="19">
        <v>0</v>
      </c>
      <c r="Y214" s="33">
        <v>0</v>
      </c>
      <c r="Z214" s="21">
        <v>0</v>
      </c>
      <c r="AA214" s="22">
        <v>0</v>
      </c>
      <c r="AB214" s="19">
        <v>0</v>
      </c>
      <c r="AC214" s="19">
        <v>0</v>
      </c>
      <c r="AD214" s="33">
        <v>0</v>
      </c>
      <c r="AE214" s="21">
        <v>0</v>
      </c>
      <c r="AF214" s="22">
        <v>1</v>
      </c>
      <c r="AG214" s="19">
        <v>0</v>
      </c>
      <c r="AH214" s="19">
        <v>0</v>
      </c>
      <c r="AI214" s="33">
        <v>0</v>
      </c>
      <c r="AJ214" s="21">
        <v>0</v>
      </c>
      <c r="AK214" s="20">
        <v>0</v>
      </c>
      <c r="AL214" s="19">
        <v>0</v>
      </c>
      <c r="AM214" s="19">
        <v>0</v>
      </c>
      <c r="AN214" s="19">
        <v>0</v>
      </c>
      <c r="AO214" s="19">
        <v>0</v>
      </c>
      <c r="AP214" s="22">
        <v>0</v>
      </c>
      <c r="AQ214" s="19">
        <v>0</v>
      </c>
      <c r="AR214" s="19">
        <v>0</v>
      </c>
      <c r="AS214" s="33">
        <v>0</v>
      </c>
      <c r="AT214" s="21">
        <v>0</v>
      </c>
      <c r="AU214" s="20">
        <v>0</v>
      </c>
      <c r="AV214" s="19">
        <v>0</v>
      </c>
      <c r="AW214" s="19">
        <v>0</v>
      </c>
      <c r="AX214" s="19">
        <v>0</v>
      </c>
      <c r="AY214" s="19">
        <v>0</v>
      </c>
    </row>
    <row r="215" spans="6:51" x14ac:dyDescent="0.25">
      <c r="F215" s="10"/>
      <c r="G215" s="9"/>
      <c r="H215" s="8"/>
      <c r="I215" s="7" t="s">
        <v>595</v>
      </c>
      <c r="J215" s="22">
        <v>0</v>
      </c>
      <c r="K215" s="19">
        <v>0</v>
      </c>
      <c r="L215" s="19">
        <v>0</v>
      </c>
      <c r="M215" s="33">
        <v>0</v>
      </c>
      <c r="N215" s="21">
        <v>0</v>
      </c>
      <c r="O215" s="22">
        <v>24</v>
      </c>
      <c r="P215" s="19">
        <v>0</v>
      </c>
      <c r="Q215" s="19">
        <v>0</v>
      </c>
      <c r="R215" s="19">
        <v>0</v>
      </c>
      <c r="S215" s="19">
        <v>0</v>
      </c>
      <c r="T215" s="24">
        <v>25</v>
      </c>
      <c r="U215" s="23">
        <v>1.3767490163445471E-3</v>
      </c>
      <c r="V215" s="22">
        <v>0</v>
      </c>
      <c r="W215" s="19">
        <v>0</v>
      </c>
      <c r="X215" s="19">
        <v>0</v>
      </c>
      <c r="Y215" s="33">
        <v>0</v>
      </c>
      <c r="Z215" s="21">
        <v>0</v>
      </c>
      <c r="AA215" s="22">
        <v>0</v>
      </c>
      <c r="AB215" s="19">
        <v>0</v>
      </c>
      <c r="AC215" s="19">
        <v>0</v>
      </c>
      <c r="AD215" s="33">
        <v>0</v>
      </c>
      <c r="AE215" s="21">
        <v>0</v>
      </c>
      <c r="AF215" s="22">
        <v>3</v>
      </c>
      <c r="AG215" s="19">
        <v>0</v>
      </c>
      <c r="AH215" s="19">
        <v>0</v>
      </c>
      <c r="AI215" s="33">
        <v>0</v>
      </c>
      <c r="AJ215" s="21">
        <v>0</v>
      </c>
      <c r="AK215" s="20">
        <v>0</v>
      </c>
      <c r="AL215" s="19">
        <v>0</v>
      </c>
      <c r="AM215" s="19">
        <v>0</v>
      </c>
      <c r="AN215" s="19">
        <v>0</v>
      </c>
      <c r="AO215" s="19">
        <v>0</v>
      </c>
      <c r="AP215" s="22">
        <v>0</v>
      </c>
      <c r="AQ215" s="19">
        <v>0</v>
      </c>
      <c r="AR215" s="19">
        <v>0</v>
      </c>
      <c r="AS215" s="33">
        <v>0</v>
      </c>
      <c r="AT215" s="21">
        <v>0</v>
      </c>
      <c r="AU215" s="20">
        <v>0</v>
      </c>
      <c r="AV215" s="19">
        <v>0</v>
      </c>
      <c r="AW215" s="19">
        <v>0</v>
      </c>
      <c r="AX215" s="19">
        <v>0</v>
      </c>
      <c r="AY215" s="19">
        <v>0</v>
      </c>
    </row>
    <row r="216" spans="6:51" x14ac:dyDescent="0.25">
      <c r="F216" s="10"/>
      <c r="G216" s="9"/>
      <c r="H216" s="8"/>
      <c r="I216" s="7" t="s">
        <v>594</v>
      </c>
      <c r="J216" s="22">
        <v>0</v>
      </c>
      <c r="K216" s="19">
        <v>0</v>
      </c>
      <c r="L216" s="19">
        <v>0</v>
      </c>
      <c r="M216" s="33">
        <v>0</v>
      </c>
      <c r="N216" s="21">
        <v>0</v>
      </c>
      <c r="O216" s="22">
        <v>16</v>
      </c>
      <c r="P216" s="19">
        <v>0</v>
      </c>
      <c r="Q216" s="19">
        <v>0</v>
      </c>
      <c r="R216" s="19">
        <v>0</v>
      </c>
      <c r="S216" s="19">
        <v>0</v>
      </c>
      <c r="T216" s="24">
        <v>27</v>
      </c>
      <c r="U216" s="23">
        <v>2.5654014199972149E-2</v>
      </c>
      <c r="V216" s="22">
        <v>0</v>
      </c>
      <c r="W216" s="19">
        <v>0</v>
      </c>
      <c r="X216" s="19">
        <v>0</v>
      </c>
      <c r="Y216" s="33">
        <v>0</v>
      </c>
      <c r="Z216" s="21">
        <v>0</v>
      </c>
      <c r="AA216" s="22">
        <v>0</v>
      </c>
      <c r="AB216" s="19">
        <v>0</v>
      </c>
      <c r="AC216" s="19">
        <v>0</v>
      </c>
      <c r="AD216" s="33">
        <v>0</v>
      </c>
      <c r="AE216" s="21">
        <v>0</v>
      </c>
      <c r="AF216" s="22">
        <v>1</v>
      </c>
      <c r="AG216" s="19">
        <v>0</v>
      </c>
      <c r="AH216" s="19">
        <v>0</v>
      </c>
      <c r="AI216" s="33">
        <v>0</v>
      </c>
      <c r="AJ216" s="21">
        <v>0</v>
      </c>
      <c r="AK216" s="20">
        <v>0</v>
      </c>
      <c r="AL216" s="19">
        <v>0</v>
      </c>
      <c r="AM216" s="19">
        <v>0</v>
      </c>
      <c r="AN216" s="19">
        <v>0</v>
      </c>
      <c r="AO216" s="19">
        <v>0</v>
      </c>
      <c r="AP216" s="22">
        <v>0</v>
      </c>
      <c r="AQ216" s="19">
        <v>0</v>
      </c>
      <c r="AR216" s="19">
        <v>0</v>
      </c>
      <c r="AS216" s="33">
        <v>0</v>
      </c>
      <c r="AT216" s="21">
        <v>0</v>
      </c>
      <c r="AU216" s="20">
        <v>0</v>
      </c>
      <c r="AV216" s="19">
        <v>0</v>
      </c>
      <c r="AW216" s="19">
        <v>0</v>
      </c>
      <c r="AX216" s="19">
        <v>0</v>
      </c>
      <c r="AY216" s="19">
        <v>0</v>
      </c>
    </row>
    <row r="217" spans="6:51" x14ac:dyDescent="0.25">
      <c r="F217" s="10"/>
      <c r="G217" s="9"/>
      <c r="H217" s="8"/>
      <c r="I217" s="7" t="s">
        <v>152</v>
      </c>
      <c r="J217" s="22">
        <v>0</v>
      </c>
      <c r="K217" s="19">
        <v>0</v>
      </c>
      <c r="L217" s="19">
        <v>0</v>
      </c>
      <c r="M217" s="33">
        <v>0</v>
      </c>
      <c r="N217" s="21">
        <v>0</v>
      </c>
      <c r="O217" s="22">
        <v>28</v>
      </c>
      <c r="P217" s="19">
        <v>0</v>
      </c>
      <c r="Q217" s="19">
        <v>0</v>
      </c>
      <c r="R217" s="19">
        <v>0</v>
      </c>
      <c r="S217" s="19">
        <v>0</v>
      </c>
      <c r="T217" s="24">
        <v>33</v>
      </c>
      <c r="U217" s="23">
        <v>0.15718852356076241</v>
      </c>
      <c r="V217" s="22">
        <v>0</v>
      </c>
      <c r="W217" s="19">
        <v>0</v>
      </c>
      <c r="X217" s="19">
        <v>0</v>
      </c>
      <c r="Y217" s="33">
        <v>0</v>
      </c>
      <c r="Z217" s="21">
        <v>0</v>
      </c>
      <c r="AA217" s="22">
        <v>0</v>
      </c>
      <c r="AB217" s="19">
        <v>0</v>
      </c>
      <c r="AC217" s="19">
        <v>0</v>
      </c>
      <c r="AD217" s="33">
        <v>0</v>
      </c>
      <c r="AE217" s="21">
        <v>0</v>
      </c>
      <c r="AF217" s="22">
        <v>4</v>
      </c>
      <c r="AG217" s="19">
        <v>0</v>
      </c>
      <c r="AH217" s="19">
        <v>0</v>
      </c>
      <c r="AI217" s="33">
        <v>0</v>
      </c>
      <c r="AJ217" s="21">
        <v>0</v>
      </c>
      <c r="AK217" s="20">
        <v>0</v>
      </c>
      <c r="AL217" s="19">
        <v>0</v>
      </c>
      <c r="AM217" s="19">
        <v>0</v>
      </c>
      <c r="AN217" s="19">
        <v>0</v>
      </c>
      <c r="AO217" s="19">
        <v>0</v>
      </c>
      <c r="AP217" s="22">
        <v>0</v>
      </c>
      <c r="AQ217" s="19">
        <v>0</v>
      </c>
      <c r="AR217" s="19">
        <v>0</v>
      </c>
      <c r="AS217" s="33">
        <v>0</v>
      </c>
      <c r="AT217" s="21">
        <v>0</v>
      </c>
      <c r="AU217" s="20">
        <v>0</v>
      </c>
      <c r="AV217" s="19">
        <v>0</v>
      </c>
      <c r="AW217" s="19">
        <v>0</v>
      </c>
      <c r="AX217" s="19">
        <v>0</v>
      </c>
      <c r="AY217" s="19">
        <v>0</v>
      </c>
    </row>
    <row r="218" spans="6:51" x14ac:dyDescent="0.25">
      <c r="F218" s="10"/>
      <c r="G218" s="9"/>
      <c r="H218" s="8"/>
      <c r="I218" s="7" t="s">
        <v>593</v>
      </c>
      <c r="J218" s="22">
        <v>0</v>
      </c>
      <c r="K218" s="19">
        <v>0</v>
      </c>
      <c r="L218" s="19">
        <v>0</v>
      </c>
      <c r="M218" s="33">
        <v>0</v>
      </c>
      <c r="N218" s="21">
        <v>0</v>
      </c>
      <c r="O218" s="22">
        <v>284</v>
      </c>
      <c r="P218" s="19">
        <v>0</v>
      </c>
      <c r="Q218" s="19">
        <v>0</v>
      </c>
      <c r="R218" s="19">
        <v>0</v>
      </c>
      <c r="S218" s="19">
        <v>0</v>
      </c>
      <c r="T218" s="24">
        <v>411</v>
      </c>
      <c r="U218" s="23">
        <v>0.33210665546357632</v>
      </c>
      <c r="V218" s="22">
        <v>0</v>
      </c>
      <c r="W218" s="19">
        <v>0</v>
      </c>
      <c r="X218" s="19">
        <v>0</v>
      </c>
      <c r="Y218" s="33">
        <v>0</v>
      </c>
      <c r="Z218" s="21">
        <v>0</v>
      </c>
      <c r="AA218" s="22">
        <v>0</v>
      </c>
      <c r="AB218" s="19">
        <v>0</v>
      </c>
      <c r="AC218" s="19">
        <v>0</v>
      </c>
      <c r="AD218" s="33">
        <v>0</v>
      </c>
      <c r="AE218" s="21">
        <v>0</v>
      </c>
      <c r="AF218" s="22">
        <v>37</v>
      </c>
      <c r="AG218" s="19">
        <v>0</v>
      </c>
      <c r="AH218" s="19">
        <v>0</v>
      </c>
      <c r="AI218" s="33">
        <v>0</v>
      </c>
      <c r="AJ218" s="21">
        <v>0</v>
      </c>
      <c r="AK218" s="20">
        <v>0</v>
      </c>
      <c r="AL218" s="19">
        <v>0</v>
      </c>
      <c r="AM218" s="19">
        <v>0</v>
      </c>
      <c r="AN218" s="19">
        <v>0</v>
      </c>
      <c r="AO218" s="19">
        <v>0</v>
      </c>
      <c r="AP218" s="22">
        <v>0</v>
      </c>
      <c r="AQ218" s="19">
        <v>0</v>
      </c>
      <c r="AR218" s="19">
        <v>0</v>
      </c>
      <c r="AS218" s="33">
        <v>0</v>
      </c>
      <c r="AT218" s="21">
        <v>0</v>
      </c>
      <c r="AU218" s="20">
        <v>0</v>
      </c>
      <c r="AV218" s="19">
        <v>0</v>
      </c>
      <c r="AW218" s="19">
        <v>0</v>
      </c>
      <c r="AX218" s="19">
        <v>0</v>
      </c>
      <c r="AY218" s="19">
        <v>0</v>
      </c>
    </row>
    <row r="219" spans="6:51" x14ac:dyDescent="0.25">
      <c r="F219" s="10"/>
      <c r="G219" s="9"/>
      <c r="H219" s="8"/>
      <c r="I219" s="7" t="s">
        <v>77</v>
      </c>
      <c r="J219" s="22">
        <v>0</v>
      </c>
      <c r="K219" s="19">
        <v>0</v>
      </c>
      <c r="L219" s="19">
        <v>0</v>
      </c>
      <c r="M219" s="33">
        <v>0</v>
      </c>
      <c r="N219" s="21">
        <v>0</v>
      </c>
      <c r="O219" s="22">
        <v>8</v>
      </c>
      <c r="P219" s="19">
        <v>0</v>
      </c>
      <c r="Q219" s="19">
        <v>0</v>
      </c>
      <c r="R219" s="19">
        <v>0</v>
      </c>
      <c r="S219" s="19">
        <v>0</v>
      </c>
      <c r="T219" s="24">
        <v>8</v>
      </c>
      <c r="U219" s="23">
        <v>3.1704830005764961E-2</v>
      </c>
      <c r="V219" s="22">
        <v>0</v>
      </c>
      <c r="W219" s="19">
        <v>0</v>
      </c>
      <c r="X219" s="19">
        <v>0</v>
      </c>
      <c r="Y219" s="33">
        <v>0</v>
      </c>
      <c r="Z219" s="21">
        <v>0</v>
      </c>
      <c r="AA219" s="22">
        <v>0</v>
      </c>
      <c r="AB219" s="19">
        <v>0</v>
      </c>
      <c r="AC219" s="19">
        <v>0</v>
      </c>
      <c r="AD219" s="33">
        <v>0</v>
      </c>
      <c r="AE219" s="21">
        <v>0</v>
      </c>
      <c r="AF219" s="22">
        <v>0</v>
      </c>
      <c r="AG219" s="19">
        <v>0</v>
      </c>
      <c r="AH219" s="19">
        <v>0</v>
      </c>
      <c r="AI219" s="33">
        <v>0</v>
      </c>
      <c r="AJ219" s="21">
        <v>0</v>
      </c>
      <c r="AK219" s="20">
        <v>0</v>
      </c>
      <c r="AL219" s="19">
        <v>0</v>
      </c>
      <c r="AM219" s="19">
        <v>0</v>
      </c>
      <c r="AN219" s="19">
        <v>0</v>
      </c>
      <c r="AO219" s="19">
        <v>0</v>
      </c>
      <c r="AP219" s="22">
        <v>0</v>
      </c>
      <c r="AQ219" s="19">
        <v>0</v>
      </c>
      <c r="AR219" s="19">
        <v>0</v>
      </c>
      <c r="AS219" s="33">
        <v>0</v>
      </c>
      <c r="AT219" s="21">
        <v>0</v>
      </c>
      <c r="AU219" s="20">
        <v>0</v>
      </c>
      <c r="AV219" s="19">
        <v>0</v>
      </c>
      <c r="AW219" s="19">
        <v>0</v>
      </c>
      <c r="AX219" s="19">
        <v>0</v>
      </c>
      <c r="AY219" s="19">
        <v>0</v>
      </c>
    </row>
    <row r="220" spans="6:51" x14ac:dyDescent="0.25">
      <c r="F220" s="10"/>
      <c r="G220" s="9"/>
      <c r="H220" s="8"/>
      <c r="I220" s="7" t="s">
        <v>592</v>
      </c>
      <c r="J220" s="22">
        <v>0</v>
      </c>
      <c r="K220" s="19">
        <v>0</v>
      </c>
      <c r="L220" s="19">
        <v>0</v>
      </c>
      <c r="M220" s="33">
        <v>0</v>
      </c>
      <c r="N220" s="21">
        <v>0</v>
      </c>
      <c r="O220" s="22">
        <v>89</v>
      </c>
      <c r="P220" s="19">
        <v>0</v>
      </c>
      <c r="Q220" s="19">
        <v>0</v>
      </c>
      <c r="R220" s="19">
        <v>0</v>
      </c>
      <c r="S220" s="19">
        <v>0</v>
      </c>
      <c r="T220" s="24">
        <v>106</v>
      </c>
      <c r="U220" s="23">
        <v>0.14565890002995729</v>
      </c>
      <c r="V220" s="22">
        <v>0</v>
      </c>
      <c r="W220" s="19">
        <v>0</v>
      </c>
      <c r="X220" s="19">
        <v>0</v>
      </c>
      <c r="Y220" s="33">
        <v>0</v>
      </c>
      <c r="Z220" s="21">
        <v>0</v>
      </c>
      <c r="AA220" s="22">
        <v>0</v>
      </c>
      <c r="AB220" s="19">
        <v>0</v>
      </c>
      <c r="AC220" s="19">
        <v>0</v>
      </c>
      <c r="AD220" s="33">
        <v>0</v>
      </c>
      <c r="AE220" s="21">
        <v>0</v>
      </c>
      <c r="AF220" s="22">
        <v>9</v>
      </c>
      <c r="AG220" s="19">
        <v>0</v>
      </c>
      <c r="AH220" s="19">
        <v>0</v>
      </c>
      <c r="AI220" s="33">
        <v>0</v>
      </c>
      <c r="AJ220" s="21">
        <v>0</v>
      </c>
      <c r="AK220" s="20">
        <v>0</v>
      </c>
      <c r="AL220" s="19">
        <v>0</v>
      </c>
      <c r="AM220" s="19">
        <v>0</v>
      </c>
      <c r="AN220" s="19">
        <v>0</v>
      </c>
      <c r="AO220" s="19">
        <v>0</v>
      </c>
      <c r="AP220" s="22">
        <v>0</v>
      </c>
      <c r="AQ220" s="19">
        <v>0</v>
      </c>
      <c r="AR220" s="19">
        <v>0</v>
      </c>
      <c r="AS220" s="33">
        <v>0</v>
      </c>
      <c r="AT220" s="21">
        <v>0</v>
      </c>
      <c r="AU220" s="20">
        <v>0</v>
      </c>
      <c r="AV220" s="19">
        <v>0</v>
      </c>
      <c r="AW220" s="19">
        <v>0</v>
      </c>
      <c r="AX220" s="19">
        <v>0</v>
      </c>
      <c r="AY220" s="19">
        <v>0</v>
      </c>
    </row>
    <row r="221" spans="6:51" x14ac:dyDescent="0.25">
      <c r="F221" s="10"/>
      <c r="G221" s="9"/>
      <c r="H221" s="8"/>
      <c r="I221" s="7" t="s">
        <v>591</v>
      </c>
      <c r="J221" s="22">
        <v>0</v>
      </c>
      <c r="K221" s="19">
        <v>0</v>
      </c>
      <c r="L221" s="19">
        <v>0</v>
      </c>
      <c r="M221" s="33">
        <v>0</v>
      </c>
      <c r="N221" s="21">
        <v>0</v>
      </c>
      <c r="O221" s="22">
        <v>0</v>
      </c>
      <c r="P221" s="19">
        <v>0</v>
      </c>
      <c r="Q221" s="19">
        <v>0</v>
      </c>
      <c r="R221" s="19">
        <v>0</v>
      </c>
      <c r="S221" s="19">
        <v>0</v>
      </c>
      <c r="T221" s="24">
        <v>0</v>
      </c>
      <c r="U221" s="23">
        <v>0</v>
      </c>
      <c r="V221" s="22">
        <v>0</v>
      </c>
      <c r="W221" s="19">
        <v>0</v>
      </c>
      <c r="X221" s="19">
        <v>0</v>
      </c>
      <c r="Y221" s="33">
        <v>0</v>
      </c>
      <c r="Z221" s="21">
        <v>0</v>
      </c>
      <c r="AA221" s="22">
        <v>0</v>
      </c>
      <c r="AB221" s="19">
        <v>0</v>
      </c>
      <c r="AC221" s="19">
        <v>0</v>
      </c>
      <c r="AD221" s="33">
        <v>0</v>
      </c>
      <c r="AE221" s="21">
        <v>0</v>
      </c>
      <c r="AF221" s="22">
        <v>0</v>
      </c>
      <c r="AG221" s="19">
        <v>0</v>
      </c>
      <c r="AH221" s="19">
        <v>0</v>
      </c>
      <c r="AI221" s="33">
        <v>0</v>
      </c>
      <c r="AJ221" s="21">
        <v>0</v>
      </c>
      <c r="AK221" s="20">
        <v>0</v>
      </c>
      <c r="AL221" s="19">
        <v>0</v>
      </c>
      <c r="AM221" s="19">
        <v>0</v>
      </c>
      <c r="AN221" s="19">
        <v>0</v>
      </c>
      <c r="AO221" s="19">
        <v>0</v>
      </c>
      <c r="AP221" s="22">
        <v>0</v>
      </c>
      <c r="AQ221" s="19">
        <v>0</v>
      </c>
      <c r="AR221" s="19">
        <v>0</v>
      </c>
      <c r="AS221" s="33">
        <v>0</v>
      </c>
      <c r="AT221" s="21">
        <v>0</v>
      </c>
      <c r="AU221" s="20">
        <v>0</v>
      </c>
      <c r="AV221" s="19">
        <v>0</v>
      </c>
      <c r="AW221" s="19">
        <v>0</v>
      </c>
      <c r="AX221" s="19">
        <v>0</v>
      </c>
      <c r="AY221" s="19">
        <v>0</v>
      </c>
    </row>
    <row r="222" spans="6:51" x14ac:dyDescent="0.25">
      <c r="F222" s="10"/>
      <c r="G222" s="9"/>
      <c r="H222" s="8"/>
      <c r="I222" s="7" t="s">
        <v>590</v>
      </c>
      <c r="J222" s="22">
        <v>0</v>
      </c>
      <c r="K222" s="19">
        <v>0</v>
      </c>
      <c r="L222" s="19">
        <v>0</v>
      </c>
      <c r="M222" s="33">
        <v>0</v>
      </c>
      <c r="N222" s="21">
        <v>0</v>
      </c>
      <c r="O222" s="22">
        <v>144</v>
      </c>
      <c r="P222" s="19">
        <v>0</v>
      </c>
      <c r="Q222" s="19">
        <v>0</v>
      </c>
      <c r="R222" s="19">
        <v>0</v>
      </c>
      <c r="S222" s="19">
        <v>0</v>
      </c>
      <c r="T222" s="24">
        <v>145</v>
      </c>
      <c r="U222" s="23">
        <v>8.133277203887701E-2</v>
      </c>
      <c r="V222" s="22">
        <v>0</v>
      </c>
      <c r="W222" s="19">
        <v>0</v>
      </c>
      <c r="X222" s="19">
        <v>0</v>
      </c>
      <c r="Y222" s="33">
        <v>0</v>
      </c>
      <c r="Z222" s="21">
        <v>0</v>
      </c>
      <c r="AA222" s="22">
        <v>0</v>
      </c>
      <c r="AB222" s="19">
        <v>0</v>
      </c>
      <c r="AC222" s="19">
        <v>0</v>
      </c>
      <c r="AD222" s="33">
        <v>0</v>
      </c>
      <c r="AE222" s="21">
        <v>0</v>
      </c>
      <c r="AF222" s="22">
        <v>12</v>
      </c>
      <c r="AG222" s="19">
        <v>0</v>
      </c>
      <c r="AH222" s="19">
        <v>0</v>
      </c>
      <c r="AI222" s="33">
        <v>0</v>
      </c>
      <c r="AJ222" s="21">
        <v>0</v>
      </c>
      <c r="AK222" s="20">
        <v>0</v>
      </c>
      <c r="AL222" s="19">
        <v>0</v>
      </c>
      <c r="AM222" s="19">
        <v>0</v>
      </c>
      <c r="AN222" s="19">
        <v>0</v>
      </c>
      <c r="AO222" s="19">
        <v>0</v>
      </c>
      <c r="AP222" s="22">
        <v>0</v>
      </c>
      <c r="AQ222" s="19">
        <v>0</v>
      </c>
      <c r="AR222" s="19">
        <v>0</v>
      </c>
      <c r="AS222" s="33">
        <v>0</v>
      </c>
      <c r="AT222" s="21">
        <v>0</v>
      </c>
      <c r="AU222" s="20">
        <v>0</v>
      </c>
      <c r="AV222" s="19">
        <v>0</v>
      </c>
      <c r="AW222" s="19">
        <v>0</v>
      </c>
      <c r="AX222" s="19">
        <v>0</v>
      </c>
      <c r="AY222" s="19">
        <v>0</v>
      </c>
    </row>
    <row r="223" spans="6:51" x14ac:dyDescent="0.25">
      <c r="F223" s="10"/>
      <c r="G223" s="9"/>
      <c r="H223" s="8"/>
      <c r="I223" s="7" t="s">
        <v>589</v>
      </c>
      <c r="J223" s="22">
        <v>0</v>
      </c>
      <c r="K223" s="19">
        <v>0</v>
      </c>
      <c r="L223" s="19">
        <v>0</v>
      </c>
      <c r="M223" s="33">
        <v>0</v>
      </c>
      <c r="N223" s="21">
        <v>0</v>
      </c>
      <c r="O223" s="22">
        <v>44</v>
      </c>
      <c r="P223" s="19">
        <v>0</v>
      </c>
      <c r="Q223" s="19">
        <v>0</v>
      </c>
      <c r="R223" s="19">
        <v>0</v>
      </c>
      <c r="S223" s="19">
        <v>0</v>
      </c>
      <c r="T223" s="24">
        <v>44</v>
      </c>
      <c r="U223" s="23">
        <v>1.5381922945380209E-2</v>
      </c>
      <c r="V223" s="22">
        <v>0</v>
      </c>
      <c r="W223" s="19">
        <v>0</v>
      </c>
      <c r="X223" s="19">
        <v>0</v>
      </c>
      <c r="Y223" s="33">
        <v>0</v>
      </c>
      <c r="Z223" s="21">
        <v>0</v>
      </c>
      <c r="AA223" s="22">
        <v>0</v>
      </c>
      <c r="AB223" s="19">
        <v>0</v>
      </c>
      <c r="AC223" s="19">
        <v>0</v>
      </c>
      <c r="AD223" s="33">
        <v>0</v>
      </c>
      <c r="AE223" s="21">
        <v>0</v>
      </c>
      <c r="AF223" s="22">
        <v>7</v>
      </c>
      <c r="AG223" s="19">
        <v>0</v>
      </c>
      <c r="AH223" s="19">
        <v>0</v>
      </c>
      <c r="AI223" s="33">
        <v>0</v>
      </c>
      <c r="AJ223" s="21">
        <v>0</v>
      </c>
      <c r="AK223" s="20">
        <v>0</v>
      </c>
      <c r="AL223" s="19">
        <v>0</v>
      </c>
      <c r="AM223" s="19">
        <v>0</v>
      </c>
      <c r="AN223" s="19">
        <v>0</v>
      </c>
      <c r="AO223" s="19">
        <v>0</v>
      </c>
      <c r="AP223" s="22">
        <v>0</v>
      </c>
      <c r="AQ223" s="19">
        <v>0</v>
      </c>
      <c r="AR223" s="19">
        <v>0</v>
      </c>
      <c r="AS223" s="33">
        <v>0</v>
      </c>
      <c r="AT223" s="21">
        <v>0</v>
      </c>
      <c r="AU223" s="20">
        <v>0</v>
      </c>
      <c r="AV223" s="19">
        <v>0</v>
      </c>
      <c r="AW223" s="19">
        <v>0</v>
      </c>
      <c r="AX223" s="19">
        <v>0</v>
      </c>
      <c r="AY223" s="19">
        <v>0</v>
      </c>
    </row>
    <row r="224" spans="6:51" x14ac:dyDescent="0.25">
      <c r="F224" s="10"/>
      <c r="G224" s="9"/>
      <c r="H224" s="8"/>
      <c r="I224" s="7" t="s">
        <v>588</v>
      </c>
      <c r="J224" s="22">
        <v>0</v>
      </c>
      <c r="K224" s="19">
        <v>0</v>
      </c>
      <c r="L224" s="19">
        <v>0</v>
      </c>
      <c r="M224" s="33">
        <v>0</v>
      </c>
      <c r="N224" s="21">
        <v>0</v>
      </c>
      <c r="O224" s="22">
        <v>18</v>
      </c>
      <c r="P224" s="19">
        <v>0</v>
      </c>
      <c r="Q224" s="19">
        <v>0</v>
      </c>
      <c r="R224" s="19">
        <v>0</v>
      </c>
      <c r="S224" s="19">
        <v>0</v>
      </c>
      <c r="T224" s="24">
        <v>19</v>
      </c>
      <c r="U224" s="23">
        <v>2.436911407858133E-2</v>
      </c>
      <c r="V224" s="22">
        <v>0</v>
      </c>
      <c r="W224" s="19">
        <v>0</v>
      </c>
      <c r="X224" s="19">
        <v>0</v>
      </c>
      <c r="Y224" s="33">
        <v>0</v>
      </c>
      <c r="Z224" s="21">
        <v>0</v>
      </c>
      <c r="AA224" s="22">
        <v>0</v>
      </c>
      <c r="AB224" s="19">
        <v>0</v>
      </c>
      <c r="AC224" s="19">
        <v>0</v>
      </c>
      <c r="AD224" s="33">
        <v>0</v>
      </c>
      <c r="AE224" s="21">
        <v>0</v>
      </c>
      <c r="AF224" s="22">
        <v>1</v>
      </c>
      <c r="AG224" s="19">
        <v>0</v>
      </c>
      <c r="AH224" s="19">
        <v>0</v>
      </c>
      <c r="AI224" s="33">
        <v>0</v>
      </c>
      <c r="AJ224" s="21">
        <v>0</v>
      </c>
      <c r="AK224" s="20">
        <v>0</v>
      </c>
      <c r="AL224" s="19">
        <v>0</v>
      </c>
      <c r="AM224" s="19">
        <v>0</v>
      </c>
      <c r="AN224" s="19">
        <v>0</v>
      </c>
      <c r="AO224" s="19">
        <v>0</v>
      </c>
      <c r="AP224" s="22">
        <v>0</v>
      </c>
      <c r="AQ224" s="19">
        <v>0</v>
      </c>
      <c r="AR224" s="19">
        <v>0</v>
      </c>
      <c r="AS224" s="33">
        <v>0</v>
      </c>
      <c r="AT224" s="21">
        <v>0</v>
      </c>
      <c r="AU224" s="20">
        <v>0</v>
      </c>
      <c r="AV224" s="19">
        <v>0</v>
      </c>
      <c r="AW224" s="19">
        <v>0</v>
      </c>
      <c r="AX224" s="19">
        <v>0</v>
      </c>
      <c r="AY224" s="19">
        <v>0</v>
      </c>
    </row>
    <row r="225" spans="6:51" x14ac:dyDescent="0.25">
      <c r="F225" s="10"/>
      <c r="G225" s="9"/>
      <c r="H225" s="8"/>
      <c r="I225" s="7" t="s">
        <v>320</v>
      </c>
      <c r="J225" s="22">
        <v>0</v>
      </c>
      <c r="K225" s="19">
        <v>0</v>
      </c>
      <c r="L225" s="19">
        <v>0</v>
      </c>
      <c r="M225" s="33">
        <v>0</v>
      </c>
      <c r="N225" s="21">
        <v>0</v>
      </c>
      <c r="O225" s="22">
        <v>7</v>
      </c>
      <c r="P225" s="19">
        <v>0</v>
      </c>
      <c r="Q225" s="19">
        <v>0</v>
      </c>
      <c r="R225" s="19">
        <v>0</v>
      </c>
      <c r="S225" s="19">
        <v>0</v>
      </c>
      <c r="T225" s="24">
        <v>9</v>
      </c>
      <c r="U225" s="23">
        <v>1.5083383768796921E-3</v>
      </c>
      <c r="V225" s="22">
        <v>0</v>
      </c>
      <c r="W225" s="19">
        <v>0</v>
      </c>
      <c r="X225" s="19">
        <v>0</v>
      </c>
      <c r="Y225" s="33">
        <v>0</v>
      </c>
      <c r="Z225" s="21">
        <v>0</v>
      </c>
      <c r="AA225" s="22">
        <v>0</v>
      </c>
      <c r="AB225" s="19">
        <v>0</v>
      </c>
      <c r="AC225" s="19">
        <v>0</v>
      </c>
      <c r="AD225" s="33">
        <v>0</v>
      </c>
      <c r="AE225" s="21">
        <v>0</v>
      </c>
      <c r="AF225" s="22">
        <v>0</v>
      </c>
      <c r="AG225" s="19">
        <v>0</v>
      </c>
      <c r="AH225" s="19">
        <v>0</v>
      </c>
      <c r="AI225" s="33">
        <v>0</v>
      </c>
      <c r="AJ225" s="21">
        <v>0</v>
      </c>
      <c r="AK225" s="20">
        <v>0</v>
      </c>
      <c r="AL225" s="19">
        <v>0</v>
      </c>
      <c r="AM225" s="19">
        <v>0</v>
      </c>
      <c r="AN225" s="19">
        <v>0</v>
      </c>
      <c r="AO225" s="19">
        <v>0</v>
      </c>
      <c r="AP225" s="22">
        <v>0</v>
      </c>
      <c r="AQ225" s="19">
        <v>0</v>
      </c>
      <c r="AR225" s="19">
        <v>0</v>
      </c>
      <c r="AS225" s="33">
        <v>0</v>
      </c>
      <c r="AT225" s="21">
        <v>0</v>
      </c>
      <c r="AU225" s="20">
        <v>0</v>
      </c>
      <c r="AV225" s="19">
        <v>0</v>
      </c>
      <c r="AW225" s="19">
        <v>0</v>
      </c>
      <c r="AX225" s="19">
        <v>0</v>
      </c>
      <c r="AY225" s="19">
        <v>0</v>
      </c>
    </row>
    <row r="226" spans="6:51" x14ac:dyDescent="0.25">
      <c r="F226" s="10"/>
      <c r="G226" s="9"/>
      <c r="H226" s="8" t="s">
        <v>587</v>
      </c>
      <c r="I226" s="7"/>
      <c r="J226" s="22">
        <v>0</v>
      </c>
      <c r="K226" s="19">
        <v>0</v>
      </c>
      <c r="L226" s="19">
        <v>0</v>
      </c>
      <c r="M226" s="33">
        <v>0</v>
      </c>
      <c r="N226" s="21">
        <v>0</v>
      </c>
      <c r="O226" s="22">
        <v>3</v>
      </c>
      <c r="P226" s="19">
        <v>3</v>
      </c>
      <c r="Q226" s="19">
        <v>3</v>
      </c>
      <c r="R226" s="19">
        <v>0</v>
      </c>
      <c r="S226" s="19">
        <v>0</v>
      </c>
      <c r="T226" s="24">
        <v>37</v>
      </c>
      <c r="U226" s="23">
        <v>2.7802169322967529E-2</v>
      </c>
      <c r="V226" s="22">
        <v>0</v>
      </c>
      <c r="W226" s="19">
        <v>0</v>
      </c>
      <c r="X226" s="19">
        <v>0</v>
      </c>
      <c r="Y226" s="33">
        <v>0</v>
      </c>
      <c r="Z226" s="21">
        <v>0</v>
      </c>
      <c r="AA226" s="22">
        <v>0</v>
      </c>
      <c r="AB226" s="19">
        <v>0</v>
      </c>
      <c r="AC226" s="19">
        <v>0</v>
      </c>
      <c r="AD226" s="33">
        <v>0</v>
      </c>
      <c r="AE226" s="21">
        <v>0</v>
      </c>
      <c r="AF226" s="22">
        <v>6</v>
      </c>
      <c r="AG226" s="19">
        <v>6</v>
      </c>
      <c r="AH226" s="19">
        <v>0</v>
      </c>
      <c r="AI226" s="33">
        <v>0</v>
      </c>
      <c r="AJ226" s="21">
        <v>0</v>
      </c>
      <c r="AK226" s="20">
        <v>0</v>
      </c>
      <c r="AL226" s="19">
        <v>0</v>
      </c>
      <c r="AM226" s="19">
        <v>0</v>
      </c>
      <c r="AN226" s="19">
        <v>0</v>
      </c>
      <c r="AO226" s="19">
        <v>0</v>
      </c>
      <c r="AP226" s="22">
        <v>0</v>
      </c>
      <c r="AQ226" s="19">
        <v>0</v>
      </c>
      <c r="AR226" s="19">
        <v>0</v>
      </c>
      <c r="AS226" s="33">
        <v>0</v>
      </c>
      <c r="AT226" s="21">
        <v>0</v>
      </c>
      <c r="AU226" s="20">
        <v>0</v>
      </c>
      <c r="AV226" s="19">
        <v>0</v>
      </c>
      <c r="AW226" s="19">
        <v>0</v>
      </c>
      <c r="AX226" s="19">
        <v>0</v>
      </c>
      <c r="AY226" s="19">
        <v>0</v>
      </c>
    </row>
    <row r="227" spans="6:51" x14ac:dyDescent="0.25">
      <c r="F227" s="10"/>
      <c r="G227" s="9"/>
      <c r="H227" s="8"/>
      <c r="I227" s="7" t="s">
        <v>586</v>
      </c>
      <c r="J227" s="22">
        <v>0</v>
      </c>
      <c r="K227" s="19">
        <v>0</v>
      </c>
      <c r="L227" s="19">
        <v>0</v>
      </c>
      <c r="M227" s="33">
        <v>0</v>
      </c>
      <c r="N227" s="21">
        <v>0</v>
      </c>
      <c r="O227" s="22">
        <v>11</v>
      </c>
      <c r="P227" s="19">
        <v>11</v>
      </c>
      <c r="Q227" s="19">
        <v>11</v>
      </c>
      <c r="R227" s="19">
        <v>0</v>
      </c>
      <c r="S227" s="19">
        <v>0</v>
      </c>
      <c r="T227" s="24">
        <v>38</v>
      </c>
      <c r="U227" s="23">
        <v>1.5510469675064089E-3</v>
      </c>
      <c r="V227" s="22">
        <v>0</v>
      </c>
      <c r="W227" s="19">
        <v>0</v>
      </c>
      <c r="X227" s="19">
        <v>0</v>
      </c>
      <c r="Y227" s="33">
        <v>0</v>
      </c>
      <c r="Z227" s="21">
        <v>0</v>
      </c>
      <c r="AA227" s="22">
        <v>0</v>
      </c>
      <c r="AB227" s="19">
        <v>0</v>
      </c>
      <c r="AC227" s="19">
        <v>0</v>
      </c>
      <c r="AD227" s="33">
        <v>0</v>
      </c>
      <c r="AE227" s="21">
        <v>0</v>
      </c>
      <c r="AF227" s="22">
        <v>0</v>
      </c>
      <c r="AG227" s="19">
        <v>0</v>
      </c>
      <c r="AH227" s="19">
        <v>0</v>
      </c>
      <c r="AI227" s="33">
        <v>0</v>
      </c>
      <c r="AJ227" s="21">
        <v>0</v>
      </c>
      <c r="AK227" s="20">
        <v>0</v>
      </c>
      <c r="AL227" s="19">
        <v>0</v>
      </c>
      <c r="AM227" s="19">
        <v>0</v>
      </c>
      <c r="AN227" s="19">
        <v>0</v>
      </c>
      <c r="AO227" s="19">
        <v>0</v>
      </c>
      <c r="AP227" s="22">
        <v>0</v>
      </c>
      <c r="AQ227" s="19">
        <v>0</v>
      </c>
      <c r="AR227" s="19">
        <v>0</v>
      </c>
      <c r="AS227" s="33">
        <v>0</v>
      </c>
      <c r="AT227" s="21">
        <v>0</v>
      </c>
      <c r="AU227" s="20">
        <v>0</v>
      </c>
      <c r="AV227" s="19">
        <v>0</v>
      </c>
      <c r="AW227" s="19">
        <v>0</v>
      </c>
      <c r="AX227" s="19">
        <v>0</v>
      </c>
      <c r="AY227" s="19">
        <v>0</v>
      </c>
    </row>
    <row r="228" spans="6:51" x14ac:dyDescent="0.25">
      <c r="F228" s="10"/>
      <c r="G228" s="9"/>
      <c r="H228" s="8"/>
      <c r="I228" s="7" t="s">
        <v>585</v>
      </c>
      <c r="J228" s="22">
        <v>0</v>
      </c>
      <c r="K228" s="19">
        <v>0</v>
      </c>
      <c r="L228" s="19">
        <v>0</v>
      </c>
      <c r="M228" s="33">
        <v>0</v>
      </c>
      <c r="N228" s="21">
        <v>0</v>
      </c>
      <c r="O228" s="22">
        <v>2</v>
      </c>
      <c r="P228" s="19">
        <v>2</v>
      </c>
      <c r="Q228" s="19">
        <v>2</v>
      </c>
      <c r="R228" s="19">
        <v>0</v>
      </c>
      <c r="S228" s="19">
        <v>0</v>
      </c>
      <c r="T228" s="24">
        <v>5</v>
      </c>
      <c r="U228" s="23">
        <v>8.5962656885385513E-3</v>
      </c>
      <c r="V228" s="22">
        <v>0</v>
      </c>
      <c r="W228" s="19">
        <v>0</v>
      </c>
      <c r="X228" s="19">
        <v>0</v>
      </c>
      <c r="Y228" s="33">
        <v>0</v>
      </c>
      <c r="Z228" s="21">
        <v>0</v>
      </c>
      <c r="AA228" s="22">
        <v>0</v>
      </c>
      <c r="AB228" s="19">
        <v>0</v>
      </c>
      <c r="AC228" s="19">
        <v>0</v>
      </c>
      <c r="AD228" s="33">
        <v>0</v>
      </c>
      <c r="AE228" s="21">
        <v>0</v>
      </c>
      <c r="AF228" s="22">
        <v>0</v>
      </c>
      <c r="AG228" s="19">
        <v>0</v>
      </c>
      <c r="AH228" s="19">
        <v>0</v>
      </c>
      <c r="AI228" s="33">
        <v>0</v>
      </c>
      <c r="AJ228" s="21">
        <v>0</v>
      </c>
      <c r="AK228" s="20">
        <v>0</v>
      </c>
      <c r="AL228" s="19">
        <v>0</v>
      </c>
      <c r="AM228" s="19">
        <v>0</v>
      </c>
      <c r="AN228" s="19">
        <v>0</v>
      </c>
      <c r="AO228" s="19">
        <v>0</v>
      </c>
      <c r="AP228" s="22">
        <v>0</v>
      </c>
      <c r="AQ228" s="19">
        <v>0</v>
      </c>
      <c r="AR228" s="19">
        <v>0</v>
      </c>
      <c r="AS228" s="33">
        <v>0</v>
      </c>
      <c r="AT228" s="21">
        <v>0</v>
      </c>
      <c r="AU228" s="20">
        <v>0</v>
      </c>
      <c r="AV228" s="19">
        <v>0</v>
      </c>
      <c r="AW228" s="19">
        <v>0</v>
      </c>
      <c r="AX228" s="19">
        <v>0</v>
      </c>
      <c r="AY228" s="19">
        <v>0</v>
      </c>
    </row>
    <row r="229" spans="6:51" x14ac:dyDescent="0.25">
      <c r="F229" s="10"/>
      <c r="G229" s="9"/>
      <c r="H229" s="8"/>
      <c r="I229" s="7" t="s">
        <v>584</v>
      </c>
      <c r="J229" s="22">
        <v>0</v>
      </c>
      <c r="K229" s="19">
        <v>0</v>
      </c>
      <c r="L229" s="19">
        <v>0</v>
      </c>
      <c r="M229" s="33">
        <v>0</v>
      </c>
      <c r="N229" s="21">
        <v>0</v>
      </c>
      <c r="O229" s="22">
        <v>380</v>
      </c>
      <c r="P229" s="19">
        <v>380</v>
      </c>
      <c r="Q229" s="19">
        <v>380</v>
      </c>
      <c r="R229" s="19">
        <v>0</v>
      </c>
      <c r="S229" s="19">
        <v>0</v>
      </c>
      <c r="T229" s="24">
        <v>380</v>
      </c>
      <c r="U229" s="23">
        <v>0.44344538729637861</v>
      </c>
      <c r="V229" s="22">
        <v>0</v>
      </c>
      <c r="W229" s="19">
        <v>0</v>
      </c>
      <c r="X229" s="19">
        <v>0</v>
      </c>
      <c r="Y229" s="33">
        <v>0</v>
      </c>
      <c r="Z229" s="21">
        <v>0</v>
      </c>
      <c r="AA229" s="22">
        <v>0</v>
      </c>
      <c r="AB229" s="19">
        <v>0</v>
      </c>
      <c r="AC229" s="19">
        <v>0</v>
      </c>
      <c r="AD229" s="33">
        <v>0</v>
      </c>
      <c r="AE229" s="21">
        <v>0</v>
      </c>
      <c r="AF229" s="22">
        <v>113</v>
      </c>
      <c r="AG229" s="19">
        <v>113</v>
      </c>
      <c r="AH229" s="19">
        <v>0</v>
      </c>
      <c r="AI229" s="33">
        <v>0</v>
      </c>
      <c r="AJ229" s="21">
        <v>0</v>
      </c>
      <c r="AK229" s="20">
        <v>0</v>
      </c>
      <c r="AL229" s="19">
        <v>0</v>
      </c>
      <c r="AM229" s="19">
        <v>0</v>
      </c>
      <c r="AN229" s="19">
        <v>0</v>
      </c>
      <c r="AO229" s="19">
        <v>0</v>
      </c>
      <c r="AP229" s="22">
        <v>0</v>
      </c>
      <c r="AQ229" s="19">
        <v>0</v>
      </c>
      <c r="AR229" s="19">
        <v>0</v>
      </c>
      <c r="AS229" s="33">
        <v>0</v>
      </c>
      <c r="AT229" s="21">
        <v>0</v>
      </c>
      <c r="AU229" s="20">
        <v>0</v>
      </c>
      <c r="AV229" s="19">
        <v>0</v>
      </c>
      <c r="AW229" s="19">
        <v>0</v>
      </c>
      <c r="AX229" s="19">
        <v>0</v>
      </c>
      <c r="AY229" s="19">
        <v>0</v>
      </c>
    </row>
    <row r="230" spans="6:51" x14ac:dyDescent="0.25">
      <c r="F230" s="10"/>
      <c r="G230" s="9"/>
      <c r="H230" s="8"/>
      <c r="I230" s="7" t="s">
        <v>583</v>
      </c>
      <c r="J230" s="22">
        <v>0</v>
      </c>
      <c r="K230" s="19">
        <v>0</v>
      </c>
      <c r="L230" s="19">
        <v>0</v>
      </c>
      <c r="M230" s="33">
        <v>0</v>
      </c>
      <c r="N230" s="21">
        <v>0</v>
      </c>
      <c r="O230" s="22">
        <v>11</v>
      </c>
      <c r="P230" s="19">
        <v>11</v>
      </c>
      <c r="Q230" s="19">
        <v>11</v>
      </c>
      <c r="R230" s="19">
        <v>0</v>
      </c>
      <c r="S230" s="19">
        <v>0</v>
      </c>
      <c r="T230" s="24">
        <v>11</v>
      </c>
      <c r="U230" s="23">
        <v>1.6816741786897179E-2</v>
      </c>
      <c r="V230" s="22">
        <v>0</v>
      </c>
      <c r="W230" s="19">
        <v>0</v>
      </c>
      <c r="X230" s="19">
        <v>0</v>
      </c>
      <c r="Y230" s="33">
        <v>0</v>
      </c>
      <c r="Z230" s="21">
        <v>0</v>
      </c>
      <c r="AA230" s="22">
        <v>0</v>
      </c>
      <c r="AB230" s="19">
        <v>0</v>
      </c>
      <c r="AC230" s="19">
        <v>0</v>
      </c>
      <c r="AD230" s="33">
        <v>0</v>
      </c>
      <c r="AE230" s="21">
        <v>0</v>
      </c>
      <c r="AF230" s="22">
        <v>0</v>
      </c>
      <c r="AG230" s="19">
        <v>0</v>
      </c>
      <c r="AH230" s="19">
        <v>0</v>
      </c>
      <c r="AI230" s="33">
        <v>0</v>
      </c>
      <c r="AJ230" s="21">
        <v>0</v>
      </c>
      <c r="AK230" s="20">
        <v>0</v>
      </c>
      <c r="AL230" s="19">
        <v>0</v>
      </c>
      <c r="AM230" s="19">
        <v>0</v>
      </c>
      <c r="AN230" s="19">
        <v>0</v>
      </c>
      <c r="AO230" s="19">
        <v>0</v>
      </c>
      <c r="AP230" s="22">
        <v>0</v>
      </c>
      <c r="AQ230" s="19">
        <v>0</v>
      </c>
      <c r="AR230" s="19">
        <v>0</v>
      </c>
      <c r="AS230" s="33">
        <v>0</v>
      </c>
      <c r="AT230" s="21">
        <v>0</v>
      </c>
      <c r="AU230" s="20">
        <v>0</v>
      </c>
      <c r="AV230" s="19">
        <v>0</v>
      </c>
      <c r="AW230" s="19">
        <v>0</v>
      </c>
      <c r="AX230" s="19">
        <v>0</v>
      </c>
      <c r="AY230" s="19">
        <v>0</v>
      </c>
    </row>
    <row r="231" spans="6:51" x14ac:dyDescent="0.25">
      <c r="F231" s="10"/>
      <c r="G231" s="9"/>
      <c r="H231" s="8"/>
      <c r="I231" s="7" t="s">
        <v>582</v>
      </c>
      <c r="J231" s="22">
        <v>0</v>
      </c>
      <c r="K231" s="19">
        <v>0</v>
      </c>
      <c r="L231" s="19">
        <v>0</v>
      </c>
      <c r="M231" s="33">
        <v>0</v>
      </c>
      <c r="N231" s="21">
        <v>0</v>
      </c>
      <c r="O231" s="22">
        <v>2</v>
      </c>
      <c r="P231" s="19">
        <v>2</v>
      </c>
      <c r="Q231" s="19">
        <v>2</v>
      </c>
      <c r="R231" s="19">
        <v>0</v>
      </c>
      <c r="S231" s="19">
        <v>0</v>
      </c>
      <c r="T231" s="24">
        <v>10</v>
      </c>
      <c r="U231" s="23">
        <v>3.6402419209480291E-4</v>
      </c>
      <c r="V231" s="22">
        <v>0</v>
      </c>
      <c r="W231" s="19">
        <v>0</v>
      </c>
      <c r="X231" s="19">
        <v>0</v>
      </c>
      <c r="Y231" s="33">
        <v>0</v>
      </c>
      <c r="Z231" s="21">
        <v>0</v>
      </c>
      <c r="AA231" s="22">
        <v>0</v>
      </c>
      <c r="AB231" s="19">
        <v>0</v>
      </c>
      <c r="AC231" s="19">
        <v>0</v>
      </c>
      <c r="AD231" s="33">
        <v>0</v>
      </c>
      <c r="AE231" s="21">
        <v>0</v>
      </c>
      <c r="AF231" s="22">
        <v>0</v>
      </c>
      <c r="AG231" s="19">
        <v>0</v>
      </c>
      <c r="AH231" s="19">
        <v>0</v>
      </c>
      <c r="AI231" s="33">
        <v>0</v>
      </c>
      <c r="AJ231" s="21">
        <v>0</v>
      </c>
      <c r="AK231" s="20">
        <v>0</v>
      </c>
      <c r="AL231" s="19">
        <v>0</v>
      </c>
      <c r="AM231" s="19">
        <v>0</v>
      </c>
      <c r="AN231" s="19">
        <v>0</v>
      </c>
      <c r="AO231" s="19">
        <v>0</v>
      </c>
      <c r="AP231" s="22">
        <v>0</v>
      </c>
      <c r="AQ231" s="19">
        <v>0</v>
      </c>
      <c r="AR231" s="19">
        <v>0</v>
      </c>
      <c r="AS231" s="33">
        <v>0</v>
      </c>
      <c r="AT231" s="21">
        <v>0</v>
      </c>
      <c r="AU231" s="20">
        <v>0</v>
      </c>
      <c r="AV231" s="19">
        <v>0</v>
      </c>
      <c r="AW231" s="19">
        <v>0</v>
      </c>
      <c r="AX231" s="19">
        <v>0</v>
      </c>
      <c r="AY231" s="19">
        <v>0</v>
      </c>
    </row>
    <row r="232" spans="6:51" x14ac:dyDescent="0.25">
      <c r="F232" s="10"/>
      <c r="G232" s="9"/>
      <c r="H232" s="8"/>
      <c r="I232" s="7" t="s">
        <v>581</v>
      </c>
      <c r="J232" s="22">
        <v>0</v>
      </c>
      <c r="K232" s="19">
        <v>0</v>
      </c>
      <c r="L232" s="19">
        <v>0</v>
      </c>
      <c r="M232" s="33">
        <v>0</v>
      </c>
      <c r="N232" s="21">
        <v>0</v>
      </c>
      <c r="O232" s="22">
        <v>13</v>
      </c>
      <c r="P232" s="19">
        <v>13</v>
      </c>
      <c r="Q232" s="19">
        <v>13</v>
      </c>
      <c r="R232" s="19">
        <v>0</v>
      </c>
      <c r="S232" s="19">
        <v>0</v>
      </c>
      <c r="T232" s="24">
        <v>66</v>
      </c>
      <c r="U232" s="23">
        <v>8.3941556513309479E-3</v>
      </c>
      <c r="V232" s="22">
        <v>0</v>
      </c>
      <c r="W232" s="19">
        <v>0</v>
      </c>
      <c r="X232" s="19">
        <v>0</v>
      </c>
      <c r="Y232" s="33">
        <v>0</v>
      </c>
      <c r="Z232" s="21">
        <v>0</v>
      </c>
      <c r="AA232" s="22">
        <v>0</v>
      </c>
      <c r="AB232" s="19">
        <v>0</v>
      </c>
      <c r="AC232" s="19">
        <v>0</v>
      </c>
      <c r="AD232" s="33">
        <v>0</v>
      </c>
      <c r="AE232" s="21">
        <v>0</v>
      </c>
      <c r="AF232" s="22">
        <v>1</v>
      </c>
      <c r="AG232" s="19">
        <v>1</v>
      </c>
      <c r="AH232" s="19">
        <v>0</v>
      </c>
      <c r="AI232" s="33">
        <v>0</v>
      </c>
      <c r="AJ232" s="21">
        <v>0</v>
      </c>
      <c r="AK232" s="20">
        <v>0</v>
      </c>
      <c r="AL232" s="19">
        <v>0</v>
      </c>
      <c r="AM232" s="19">
        <v>0</v>
      </c>
      <c r="AN232" s="19">
        <v>0</v>
      </c>
      <c r="AO232" s="19">
        <v>0</v>
      </c>
      <c r="AP232" s="22">
        <v>0</v>
      </c>
      <c r="AQ232" s="19">
        <v>0</v>
      </c>
      <c r="AR232" s="19">
        <v>0</v>
      </c>
      <c r="AS232" s="33">
        <v>0</v>
      </c>
      <c r="AT232" s="21">
        <v>0</v>
      </c>
      <c r="AU232" s="20">
        <v>0</v>
      </c>
      <c r="AV232" s="19">
        <v>0</v>
      </c>
      <c r="AW232" s="19">
        <v>0</v>
      </c>
      <c r="AX232" s="19">
        <v>0</v>
      </c>
      <c r="AY232" s="19">
        <v>0</v>
      </c>
    </row>
    <row r="233" spans="6:51" x14ac:dyDescent="0.25">
      <c r="F233" s="10"/>
      <c r="G233" s="9"/>
      <c r="H233" s="8" t="s">
        <v>580</v>
      </c>
      <c r="I233" s="7"/>
      <c r="J233" s="22">
        <v>0</v>
      </c>
      <c r="K233" s="19">
        <v>0</v>
      </c>
      <c r="L233" s="19">
        <v>0</v>
      </c>
      <c r="M233" s="33">
        <v>0</v>
      </c>
      <c r="N233" s="21">
        <v>0</v>
      </c>
      <c r="O233" s="22">
        <v>2</v>
      </c>
      <c r="P233" s="19">
        <v>2</v>
      </c>
      <c r="Q233" s="19">
        <v>2</v>
      </c>
      <c r="R233" s="19">
        <v>0</v>
      </c>
      <c r="S233" s="19">
        <v>0</v>
      </c>
      <c r="T233" s="24">
        <v>48</v>
      </c>
      <c r="U233" s="23">
        <v>0.16531038284301761</v>
      </c>
      <c r="V233" s="22">
        <v>0</v>
      </c>
      <c r="W233" s="19">
        <v>0</v>
      </c>
      <c r="X233" s="19">
        <v>0</v>
      </c>
      <c r="Y233" s="33">
        <v>0</v>
      </c>
      <c r="Z233" s="21">
        <v>0</v>
      </c>
      <c r="AA233" s="22">
        <v>0</v>
      </c>
      <c r="AB233" s="19">
        <v>0</v>
      </c>
      <c r="AC233" s="19">
        <v>0</v>
      </c>
      <c r="AD233" s="33">
        <v>0</v>
      </c>
      <c r="AE233" s="21">
        <v>0</v>
      </c>
      <c r="AF233" s="22">
        <v>20</v>
      </c>
      <c r="AG233" s="19">
        <v>20</v>
      </c>
      <c r="AH233" s="19">
        <v>1</v>
      </c>
      <c r="AI233" s="33">
        <v>0</v>
      </c>
      <c r="AJ233" s="21">
        <v>0</v>
      </c>
      <c r="AK233" s="20">
        <v>0</v>
      </c>
      <c r="AL233" s="19">
        <v>0</v>
      </c>
      <c r="AM233" s="19">
        <v>0</v>
      </c>
      <c r="AN233" s="19">
        <v>0</v>
      </c>
      <c r="AO233" s="19">
        <v>0</v>
      </c>
      <c r="AP233" s="22">
        <v>0</v>
      </c>
      <c r="AQ233" s="19">
        <v>0</v>
      </c>
      <c r="AR233" s="19">
        <v>0</v>
      </c>
      <c r="AS233" s="33">
        <v>0</v>
      </c>
      <c r="AT233" s="21">
        <v>0</v>
      </c>
      <c r="AU233" s="20">
        <v>0</v>
      </c>
      <c r="AV233" s="19">
        <v>0</v>
      </c>
      <c r="AW233" s="19">
        <v>0</v>
      </c>
      <c r="AX233" s="19">
        <v>0</v>
      </c>
      <c r="AY233" s="19">
        <v>0</v>
      </c>
    </row>
    <row r="234" spans="6:51" x14ac:dyDescent="0.25">
      <c r="F234" s="10"/>
      <c r="G234" s="9"/>
      <c r="H234" s="8"/>
      <c r="I234" s="7" t="s">
        <v>579</v>
      </c>
      <c r="J234" s="22">
        <v>0</v>
      </c>
      <c r="K234" s="19">
        <v>0</v>
      </c>
      <c r="L234" s="19">
        <v>0</v>
      </c>
      <c r="M234" s="33">
        <v>0</v>
      </c>
      <c r="N234" s="21">
        <v>0</v>
      </c>
      <c r="O234" s="22">
        <v>379</v>
      </c>
      <c r="P234" s="19">
        <v>379</v>
      </c>
      <c r="Q234" s="19">
        <v>379</v>
      </c>
      <c r="R234" s="19">
        <v>0</v>
      </c>
      <c r="S234" s="19">
        <v>0</v>
      </c>
      <c r="T234" s="24">
        <v>765</v>
      </c>
      <c r="U234" s="23">
        <v>0.68402296304702759</v>
      </c>
      <c r="V234" s="22">
        <v>0</v>
      </c>
      <c r="W234" s="19">
        <v>0</v>
      </c>
      <c r="X234" s="19">
        <v>0</v>
      </c>
      <c r="Y234" s="33">
        <v>0</v>
      </c>
      <c r="Z234" s="21">
        <v>0</v>
      </c>
      <c r="AA234" s="22">
        <v>0</v>
      </c>
      <c r="AB234" s="19">
        <v>0</v>
      </c>
      <c r="AC234" s="19">
        <v>0</v>
      </c>
      <c r="AD234" s="33">
        <v>0</v>
      </c>
      <c r="AE234" s="21">
        <v>0</v>
      </c>
      <c r="AF234" s="22">
        <v>57</v>
      </c>
      <c r="AG234" s="19">
        <v>57</v>
      </c>
      <c r="AH234" s="19">
        <v>0</v>
      </c>
      <c r="AI234" s="33">
        <v>0</v>
      </c>
      <c r="AJ234" s="21">
        <v>0</v>
      </c>
      <c r="AK234" s="20">
        <v>0</v>
      </c>
      <c r="AL234" s="19">
        <v>0</v>
      </c>
      <c r="AM234" s="19">
        <v>0</v>
      </c>
      <c r="AN234" s="19">
        <v>0</v>
      </c>
      <c r="AO234" s="19">
        <v>0</v>
      </c>
      <c r="AP234" s="22">
        <v>0</v>
      </c>
      <c r="AQ234" s="19">
        <v>0</v>
      </c>
      <c r="AR234" s="19">
        <v>0</v>
      </c>
      <c r="AS234" s="33">
        <v>0</v>
      </c>
      <c r="AT234" s="21">
        <v>0</v>
      </c>
      <c r="AU234" s="20">
        <v>1</v>
      </c>
      <c r="AV234" s="19">
        <v>1</v>
      </c>
      <c r="AW234" s="19">
        <v>0</v>
      </c>
      <c r="AX234" s="19">
        <v>0</v>
      </c>
      <c r="AY234" s="19">
        <v>0</v>
      </c>
    </row>
    <row r="235" spans="6:51" x14ac:dyDescent="0.25">
      <c r="F235" s="10"/>
      <c r="G235" s="9"/>
      <c r="H235" s="8"/>
      <c r="I235" s="7" t="s">
        <v>578</v>
      </c>
      <c r="J235" s="22">
        <v>0</v>
      </c>
      <c r="K235" s="19">
        <v>0</v>
      </c>
      <c r="L235" s="19">
        <v>0</v>
      </c>
      <c r="M235" s="33">
        <v>0</v>
      </c>
      <c r="N235" s="21">
        <v>0</v>
      </c>
      <c r="O235" s="22">
        <v>84</v>
      </c>
      <c r="P235" s="19">
        <v>84</v>
      </c>
      <c r="Q235" s="19">
        <v>84</v>
      </c>
      <c r="R235" s="19">
        <v>0</v>
      </c>
      <c r="S235" s="19">
        <v>0</v>
      </c>
      <c r="T235" s="24">
        <v>407</v>
      </c>
      <c r="U235" s="23">
        <v>0.1093267099931836</v>
      </c>
      <c r="V235" s="22">
        <v>0</v>
      </c>
      <c r="W235" s="19">
        <v>0</v>
      </c>
      <c r="X235" s="19">
        <v>0</v>
      </c>
      <c r="Y235" s="33">
        <v>0</v>
      </c>
      <c r="Z235" s="21">
        <v>0</v>
      </c>
      <c r="AA235" s="22">
        <v>0</v>
      </c>
      <c r="AB235" s="19">
        <v>0</v>
      </c>
      <c r="AC235" s="19">
        <v>0</v>
      </c>
      <c r="AD235" s="33">
        <v>0</v>
      </c>
      <c r="AE235" s="21">
        <v>0</v>
      </c>
      <c r="AF235" s="22">
        <v>23</v>
      </c>
      <c r="AG235" s="19">
        <v>23</v>
      </c>
      <c r="AH235" s="19">
        <v>0</v>
      </c>
      <c r="AI235" s="33">
        <v>0</v>
      </c>
      <c r="AJ235" s="21">
        <v>0</v>
      </c>
      <c r="AK235" s="20">
        <v>0</v>
      </c>
      <c r="AL235" s="19">
        <v>0</v>
      </c>
      <c r="AM235" s="19">
        <v>0</v>
      </c>
      <c r="AN235" s="19">
        <v>0</v>
      </c>
      <c r="AO235" s="19">
        <v>0</v>
      </c>
      <c r="AP235" s="22">
        <v>0</v>
      </c>
      <c r="AQ235" s="19">
        <v>0</v>
      </c>
      <c r="AR235" s="19">
        <v>0</v>
      </c>
      <c r="AS235" s="33">
        <v>0</v>
      </c>
      <c r="AT235" s="21">
        <v>0</v>
      </c>
      <c r="AU235" s="20">
        <v>0</v>
      </c>
      <c r="AV235" s="19">
        <v>0</v>
      </c>
      <c r="AW235" s="19">
        <v>0</v>
      </c>
      <c r="AX235" s="19">
        <v>0</v>
      </c>
      <c r="AY235" s="19">
        <v>0</v>
      </c>
    </row>
    <row r="236" spans="6:51" x14ac:dyDescent="0.25">
      <c r="F236" s="10"/>
      <c r="G236" s="9"/>
      <c r="H236" s="8"/>
      <c r="I236" s="7" t="s">
        <v>577</v>
      </c>
      <c r="J236" s="22">
        <v>0</v>
      </c>
      <c r="K236" s="19">
        <v>0</v>
      </c>
      <c r="L236" s="19">
        <v>0</v>
      </c>
      <c r="M236" s="33">
        <v>0</v>
      </c>
      <c r="N236" s="21">
        <v>0</v>
      </c>
      <c r="O236" s="22">
        <v>74</v>
      </c>
      <c r="P236" s="19">
        <v>74</v>
      </c>
      <c r="Q236" s="19">
        <v>74</v>
      </c>
      <c r="R236" s="19">
        <v>0</v>
      </c>
      <c r="S236" s="19">
        <v>0</v>
      </c>
      <c r="T236" s="24">
        <v>306</v>
      </c>
      <c r="U236" s="23">
        <v>0.11458897870033979</v>
      </c>
      <c r="V236" s="22">
        <v>0</v>
      </c>
      <c r="W236" s="19">
        <v>0</v>
      </c>
      <c r="X236" s="19">
        <v>0</v>
      </c>
      <c r="Y236" s="33">
        <v>0</v>
      </c>
      <c r="Z236" s="21">
        <v>0</v>
      </c>
      <c r="AA236" s="22">
        <v>0</v>
      </c>
      <c r="AB236" s="19">
        <v>0</v>
      </c>
      <c r="AC236" s="19">
        <v>0</v>
      </c>
      <c r="AD236" s="33">
        <v>0</v>
      </c>
      <c r="AE236" s="21">
        <v>0</v>
      </c>
      <c r="AF236" s="22">
        <v>17</v>
      </c>
      <c r="AG236" s="19">
        <v>17</v>
      </c>
      <c r="AH236" s="19">
        <v>0</v>
      </c>
      <c r="AI236" s="33">
        <v>0</v>
      </c>
      <c r="AJ236" s="21">
        <v>0</v>
      </c>
      <c r="AK236" s="20">
        <v>0</v>
      </c>
      <c r="AL236" s="19">
        <v>0</v>
      </c>
      <c r="AM236" s="19">
        <v>0</v>
      </c>
      <c r="AN236" s="19">
        <v>0</v>
      </c>
      <c r="AO236" s="19">
        <v>0</v>
      </c>
      <c r="AP236" s="22">
        <v>0</v>
      </c>
      <c r="AQ236" s="19">
        <v>0</v>
      </c>
      <c r="AR236" s="19">
        <v>0</v>
      </c>
      <c r="AS236" s="33">
        <v>0</v>
      </c>
      <c r="AT236" s="21">
        <v>0</v>
      </c>
      <c r="AU236" s="20">
        <v>0</v>
      </c>
      <c r="AV236" s="19">
        <v>0</v>
      </c>
      <c r="AW236" s="19">
        <v>0</v>
      </c>
      <c r="AX236" s="19">
        <v>0</v>
      </c>
      <c r="AY236" s="19">
        <v>0</v>
      </c>
    </row>
    <row r="237" spans="6:51" x14ac:dyDescent="0.25">
      <c r="F237" s="10"/>
      <c r="G237" s="9"/>
      <c r="H237" s="8"/>
      <c r="I237" s="7" t="s">
        <v>576</v>
      </c>
      <c r="J237" s="22">
        <v>0</v>
      </c>
      <c r="K237" s="19">
        <v>0</v>
      </c>
      <c r="L237" s="19">
        <v>0</v>
      </c>
      <c r="M237" s="33">
        <v>0</v>
      </c>
      <c r="N237" s="21">
        <v>0</v>
      </c>
      <c r="O237" s="22">
        <v>690</v>
      </c>
      <c r="P237" s="19">
        <v>690</v>
      </c>
      <c r="Q237" s="19">
        <v>690</v>
      </c>
      <c r="R237" s="19">
        <v>0</v>
      </c>
      <c r="S237" s="19">
        <v>0</v>
      </c>
      <c r="T237" s="24">
        <v>1685</v>
      </c>
      <c r="U237" s="23">
        <v>3.9458497129380699</v>
      </c>
      <c r="V237" s="22">
        <v>0</v>
      </c>
      <c r="W237" s="19">
        <v>0</v>
      </c>
      <c r="X237" s="19">
        <v>0</v>
      </c>
      <c r="Y237" s="33">
        <v>0</v>
      </c>
      <c r="Z237" s="21">
        <v>0</v>
      </c>
      <c r="AA237" s="22">
        <v>0</v>
      </c>
      <c r="AB237" s="19">
        <v>0</v>
      </c>
      <c r="AC237" s="19">
        <v>0</v>
      </c>
      <c r="AD237" s="33">
        <v>0</v>
      </c>
      <c r="AE237" s="21">
        <v>0</v>
      </c>
      <c r="AF237" s="22">
        <v>138</v>
      </c>
      <c r="AG237" s="19">
        <v>138</v>
      </c>
      <c r="AH237" s="19">
        <v>0</v>
      </c>
      <c r="AI237" s="33">
        <v>0</v>
      </c>
      <c r="AJ237" s="21">
        <v>0</v>
      </c>
      <c r="AK237" s="20">
        <v>0</v>
      </c>
      <c r="AL237" s="19">
        <v>0</v>
      </c>
      <c r="AM237" s="19">
        <v>0</v>
      </c>
      <c r="AN237" s="19">
        <v>0</v>
      </c>
      <c r="AO237" s="19">
        <v>0</v>
      </c>
      <c r="AP237" s="22">
        <v>0</v>
      </c>
      <c r="AQ237" s="19">
        <v>0</v>
      </c>
      <c r="AR237" s="19">
        <v>0</v>
      </c>
      <c r="AS237" s="33">
        <v>0</v>
      </c>
      <c r="AT237" s="21">
        <v>0</v>
      </c>
      <c r="AU237" s="20">
        <v>0</v>
      </c>
      <c r="AV237" s="19">
        <v>0</v>
      </c>
      <c r="AW237" s="19">
        <v>0</v>
      </c>
      <c r="AX237" s="19">
        <v>0</v>
      </c>
      <c r="AY237" s="19">
        <v>0</v>
      </c>
    </row>
    <row r="238" spans="6:51" x14ac:dyDescent="0.25">
      <c r="F238" s="10"/>
      <c r="G238" s="9"/>
      <c r="H238" s="8"/>
      <c r="I238" s="7" t="s">
        <v>575</v>
      </c>
      <c r="J238" s="22">
        <v>0</v>
      </c>
      <c r="K238" s="19">
        <v>0</v>
      </c>
      <c r="L238" s="19">
        <v>0</v>
      </c>
      <c r="M238" s="33">
        <v>0</v>
      </c>
      <c r="N238" s="21">
        <v>0</v>
      </c>
      <c r="O238" s="22">
        <v>853</v>
      </c>
      <c r="P238" s="19">
        <v>853</v>
      </c>
      <c r="Q238" s="19">
        <v>853</v>
      </c>
      <c r="R238" s="19">
        <v>0</v>
      </c>
      <c r="S238" s="19">
        <v>0</v>
      </c>
      <c r="T238" s="24">
        <v>1804</v>
      </c>
      <c r="U238" s="23">
        <v>5.0436673415824771</v>
      </c>
      <c r="V238" s="22">
        <v>0</v>
      </c>
      <c r="W238" s="19">
        <v>0</v>
      </c>
      <c r="X238" s="19">
        <v>0</v>
      </c>
      <c r="Y238" s="33">
        <v>0</v>
      </c>
      <c r="Z238" s="21">
        <v>0</v>
      </c>
      <c r="AA238" s="22">
        <v>0</v>
      </c>
      <c r="AB238" s="19">
        <v>0</v>
      </c>
      <c r="AC238" s="19">
        <v>0</v>
      </c>
      <c r="AD238" s="33">
        <v>0</v>
      </c>
      <c r="AE238" s="21">
        <v>0</v>
      </c>
      <c r="AF238" s="22">
        <v>116</v>
      </c>
      <c r="AG238" s="19">
        <v>116</v>
      </c>
      <c r="AH238" s="19">
        <v>1</v>
      </c>
      <c r="AI238" s="33">
        <v>0</v>
      </c>
      <c r="AJ238" s="21">
        <v>0</v>
      </c>
      <c r="AK238" s="20">
        <v>0</v>
      </c>
      <c r="AL238" s="19">
        <v>0</v>
      </c>
      <c r="AM238" s="19">
        <v>0</v>
      </c>
      <c r="AN238" s="19">
        <v>0</v>
      </c>
      <c r="AO238" s="19">
        <v>0</v>
      </c>
      <c r="AP238" s="22">
        <v>1</v>
      </c>
      <c r="AQ238" s="19">
        <v>1</v>
      </c>
      <c r="AR238" s="19">
        <v>0</v>
      </c>
      <c r="AS238" s="33">
        <v>0</v>
      </c>
      <c r="AT238" s="21">
        <v>0</v>
      </c>
      <c r="AU238" s="20">
        <v>0</v>
      </c>
      <c r="AV238" s="19">
        <v>0</v>
      </c>
      <c r="AW238" s="19">
        <v>0</v>
      </c>
      <c r="AX238" s="19">
        <v>0</v>
      </c>
      <c r="AY238" s="19">
        <v>0</v>
      </c>
    </row>
    <row r="239" spans="6:51" x14ac:dyDescent="0.25">
      <c r="F239" s="10"/>
      <c r="G239" s="9"/>
      <c r="H239" s="8"/>
      <c r="I239" s="7" t="s">
        <v>574</v>
      </c>
      <c r="J239" s="22">
        <v>0</v>
      </c>
      <c r="K239" s="19">
        <v>0</v>
      </c>
      <c r="L239" s="19">
        <v>0</v>
      </c>
      <c r="M239" s="33">
        <v>0</v>
      </c>
      <c r="N239" s="21">
        <v>0</v>
      </c>
      <c r="O239" s="22">
        <v>235</v>
      </c>
      <c r="P239" s="19">
        <v>235</v>
      </c>
      <c r="Q239" s="19">
        <v>235</v>
      </c>
      <c r="R239" s="19">
        <v>0</v>
      </c>
      <c r="S239" s="19">
        <v>0</v>
      </c>
      <c r="T239" s="24">
        <v>470</v>
      </c>
      <c r="U239" s="23">
        <v>0.401659881696105</v>
      </c>
      <c r="V239" s="22">
        <v>0</v>
      </c>
      <c r="W239" s="19">
        <v>0</v>
      </c>
      <c r="X239" s="19">
        <v>0</v>
      </c>
      <c r="Y239" s="33">
        <v>0</v>
      </c>
      <c r="Z239" s="21">
        <v>0</v>
      </c>
      <c r="AA239" s="22">
        <v>0</v>
      </c>
      <c r="AB239" s="19">
        <v>0</v>
      </c>
      <c r="AC239" s="19">
        <v>0</v>
      </c>
      <c r="AD239" s="33">
        <v>0</v>
      </c>
      <c r="AE239" s="21">
        <v>0</v>
      </c>
      <c r="AF239" s="22">
        <v>48</v>
      </c>
      <c r="AG239" s="19">
        <v>48</v>
      </c>
      <c r="AH239" s="19">
        <v>0</v>
      </c>
      <c r="AI239" s="33">
        <v>0</v>
      </c>
      <c r="AJ239" s="21">
        <v>0</v>
      </c>
      <c r="AK239" s="20">
        <v>0</v>
      </c>
      <c r="AL239" s="19">
        <v>0</v>
      </c>
      <c r="AM239" s="19">
        <v>0</v>
      </c>
      <c r="AN239" s="19">
        <v>0</v>
      </c>
      <c r="AO239" s="19">
        <v>0</v>
      </c>
      <c r="AP239" s="22">
        <v>0</v>
      </c>
      <c r="AQ239" s="19">
        <v>0</v>
      </c>
      <c r="AR239" s="19">
        <v>0</v>
      </c>
      <c r="AS239" s="33">
        <v>0</v>
      </c>
      <c r="AT239" s="21">
        <v>0</v>
      </c>
      <c r="AU239" s="20">
        <v>0</v>
      </c>
      <c r="AV239" s="19">
        <v>0</v>
      </c>
      <c r="AW239" s="19">
        <v>0</v>
      </c>
      <c r="AX239" s="19">
        <v>0</v>
      </c>
      <c r="AY239" s="19">
        <v>0</v>
      </c>
    </row>
    <row r="240" spans="6:51" x14ac:dyDescent="0.25">
      <c r="F240" s="10"/>
      <c r="G240" s="9"/>
      <c r="H240" s="8"/>
      <c r="I240" s="7" t="s">
        <v>573</v>
      </c>
      <c r="J240" s="22">
        <v>0</v>
      </c>
      <c r="K240" s="19">
        <v>0</v>
      </c>
      <c r="L240" s="19">
        <v>0</v>
      </c>
      <c r="M240" s="33">
        <v>0</v>
      </c>
      <c r="N240" s="21">
        <v>0</v>
      </c>
      <c r="O240" s="22">
        <v>355</v>
      </c>
      <c r="P240" s="19">
        <v>355</v>
      </c>
      <c r="Q240" s="19">
        <v>355</v>
      </c>
      <c r="R240" s="19">
        <v>0</v>
      </c>
      <c r="S240" s="19">
        <v>0</v>
      </c>
      <c r="T240" s="24">
        <v>498</v>
      </c>
      <c r="U240" s="23">
        <v>2.1043053148314361</v>
      </c>
      <c r="V240" s="22">
        <v>0</v>
      </c>
      <c r="W240" s="19">
        <v>0</v>
      </c>
      <c r="X240" s="19">
        <v>0</v>
      </c>
      <c r="Y240" s="33">
        <v>0</v>
      </c>
      <c r="Z240" s="21">
        <v>0</v>
      </c>
      <c r="AA240" s="22">
        <v>0</v>
      </c>
      <c r="AB240" s="19">
        <v>0</v>
      </c>
      <c r="AC240" s="19">
        <v>0</v>
      </c>
      <c r="AD240" s="33">
        <v>0</v>
      </c>
      <c r="AE240" s="21">
        <v>0</v>
      </c>
      <c r="AF240" s="22">
        <v>43</v>
      </c>
      <c r="AG240" s="19">
        <v>43</v>
      </c>
      <c r="AH240" s="19">
        <v>0</v>
      </c>
      <c r="AI240" s="33">
        <v>0</v>
      </c>
      <c r="AJ240" s="21">
        <v>0</v>
      </c>
      <c r="AK240" s="20">
        <v>0</v>
      </c>
      <c r="AL240" s="19">
        <v>0</v>
      </c>
      <c r="AM240" s="19">
        <v>0</v>
      </c>
      <c r="AN240" s="19">
        <v>0</v>
      </c>
      <c r="AO240" s="19">
        <v>0</v>
      </c>
      <c r="AP240" s="22">
        <v>0</v>
      </c>
      <c r="AQ240" s="19">
        <v>0</v>
      </c>
      <c r="AR240" s="19">
        <v>0</v>
      </c>
      <c r="AS240" s="33">
        <v>0</v>
      </c>
      <c r="AT240" s="21">
        <v>0</v>
      </c>
      <c r="AU240" s="20">
        <v>0</v>
      </c>
      <c r="AV240" s="19">
        <v>0</v>
      </c>
      <c r="AW240" s="19">
        <v>0</v>
      </c>
      <c r="AX240" s="19">
        <v>0</v>
      </c>
      <c r="AY240" s="19">
        <v>0</v>
      </c>
    </row>
    <row r="241" spans="6:51" x14ac:dyDescent="0.25">
      <c r="F241" s="10"/>
      <c r="G241" s="9"/>
      <c r="H241" s="8"/>
      <c r="I241" s="7" t="s">
        <v>572</v>
      </c>
      <c r="J241" s="22">
        <v>0</v>
      </c>
      <c r="K241" s="19">
        <v>0</v>
      </c>
      <c r="L241" s="19">
        <v>0</v>
      </c>
      <c r="M241" s="33">
        <v>0</v>
      </c>
      <c r="N241" s="21">
        <v>0</v>
      </c>
      <c r="O241" s="22">
        <v>1</v>
      </c>
      <c r="P241" s="19">
        <v>1</v>
      </c>
      <c r="Q241" s="19">
        <v>1</v>
      </c>
      <c r="R241" s="19">
        <v>0</v>
      </c>
      <c r="S241" s="19">
        <v>0</v>
      </c>
      <c r="T241" s="24">
        <v>5</v>
      </c>
      <c r="U241" s="23">
        <v>2.1149590611457819E-4</v>
      </c>
      <c r="V241" s="22">
        <v>0</v>
      </c>
      <c r="W241" s="19">
        <v>0</v>
      </c>
      <c r="X241" s="19">
        <v>0</v>
      </c>
      <c r="Y241" s="33">
        <v>0</v>
      </c>
      <c r="Z241" s="21">
        <v>0</v>
      </c>
      <c r="AA241" s="22">
        <v>0</v>
      </c>
      <c r="AB241" s="19">
        <v>0</v>
      </c>
      <c r="AC241" s="19">
        <v>0</v>
      </c>
      <c r="AD241" s="33">
        <v>0</v>
      </c>
      <c r="AE241" s="21">
        <v>0</v>
      </c>
      <c r="AF241" s="22">
        <v>1</v>
      </c>
      <c r="AG241" s="19">
        <v>1</v>
      </c>
      <c r="AH241" s="19">
        <v>0</v>
      </c>
      <c r="AI241" s="33">
        <v>0</v>
      </c>
      <c r="AJ241" s="21">
        <v>0</v>
      </c>
      <c r="AK241" s="20">
        <v>0</v>
      </c>
      <c r="AL241" s="19">
        <v>0</v>
      </c>
      <c r="AM241" s="19">
        <v>0</v>
      </c>
      <c r="AN241" s="19">
        <v>0</v>
      </c>
      <c r="AO241" s="19">
        <v>0</v>
      </c>
      <c r="AP241" s="22">
        <v>0</v>
      </c>
      <c r="AQ241" s="19">
        <v>0</v>
      </c>
      <c r="AR241" s="19">
        <v>0</v>
      </c>
      <c r="AS241" s="33">
        <v>0</v>
      </c>
      <c r="AT241" s="21">
        <v>0</v>
      </c>
      <c r="AU241" s="20">
        <v>0</v>
      </c>
      <c r="AV241" s="19">
        <v>0</v>
      </c>
      <c r="AW241" s="19">
        <v>0</v>
      </c>
      <c r="AX241" s="19">
        <v>0</v>
      </c>
      <c r="AY241" s="19">
        <v>0</v>
      </c>
    </row>
    <row r="242" spans="6:51" x14ac:dyDescent="0.25">
      <c r="F242" s="10"/>
      <c r="G242" s="9"/>
      <c r="H242" s="8"/>
      <c r="I242" s="7" t="s">
        <v>571</v>
      </c>
      <c r="J242" s="22">
        <v>0</v>
      </c>
      <c r="K242" s="19">
        <v>0</v>
      </c>
      <c r="L242" s="19">
        <v>0</v>
      </c>
      <c r="M242" s="33">
        <v>0</v>
      </c>
      <c r="N242" s="21">
        <v>0</v>
      </c>
      <c r="O242" s="22">
        <v>30</v>
      </c>
      <c r="P242" s="19">
        <v>30</v>
      </c>
      <c r="Q242" s="19">
        <v>30</v>
      </c>
      <c r="R242" s="19">
        <v>0</v>
      </c>
      <c r="S242" s="19">
        <v>0</v>
      </c>
      <c r="T242" s="24">
        <v>45</v>
      </c>
      <c r="U242" s="23">
        <v>1.620834227651358E-2</v>
      </c>
      <c r="V242" s="22">
        <v>0</v>
      </c>
      <c r="W242" s="19">
        <v>0</v>
      </c>
      <c r="X242" s="19">
        <v>0</v>
      </c>
      <c r="Y242" s="33">
        <v>0</v>
      </c>
      <c r="Z242" s="21">
        <v>0</v>
      </c>
      <c r="AA242" s="22">
        <v>0</v>
      </c>
      <c r="AB242" s="19">
        <v>0</v>
      </c>
      <c r="AC242" s="19">
        <v>0</v>
      </c>
      <c r="AD242" s="33">
        <v>0</v>
      </c>
      <c r="AE242" s="21">
        <v>0</v>
      </c>
      <c r="AF242" s="22">
        <v>17</v>
      </c>
      <c r="AG242" s="19">
        <v>17</v>
      </c>
      <c r="AH242" s="19">
        <v>0</v>
      </c>
      <c r="AI242" s="33">
        <v>0</v>
      </c>
      <c r="AJ242" s="21">
        <v>0</v>
      </c>
      <c r="AK242" s="20">
        <v>0</v>
      </c>
      <c r="AL242" s="19">
        <v>0</v>
      </c>
      <c r="AM242" s="19">
        <v>0</v>
      </c>
      <c r="AN242" s="19">
        <v>0</v>
      </c>
      <c r="AO242" s="19">
        <v>0</v>
      </c>
      <c r="AP242" s="22">
        <v>0</v>
      </c>
      <c r="AQ242" s="19">
        <v>0</v>
      </c>
      <c r="AR242" s="19">
        <v>0</v>
      </c>
      <c r="AS242" s="33">
        <v>0</v>
      </c>
      <c r="AT242" s="21">
        <v>0</v>
      </c>
      <c r="AU242" s="20">
        <v>0</v>
      </c>
      <c r="AV242" s="19">
        <v>0</v>
      </c>
      <c r="AW242" s="19">
        <v>0</v>
      </c>
      <c r="AX242" s="19">
        <v>0</v>
      </c>
      <c r="AY242" s="19">
        <v>0</v>
      </c>
    </row>
    <row r="243" spans="6:51" x14ac:dyDescent="0.25">
      <c r="F243" s="10"/>
      <c r="G243" s="9"/>
      <c r="H243" s="8"/>
      <c r="I243" s="7" t="s">
        <v>570</v>
      </c>
      <c r="J243" s="22">
        <v>0</v>
      </c>
      <c r="K243" s="19">
        <v>0</v>
      </c>
      <c r="L243" s="19">
        <v>0</v>
      </c>
      <c r="M243" s="33">
        <v>0</v>
      </c>
      <c r="N243" s="21">
        <v>0</v>
      </c>
      <c r="O243" s="22">
        <v>17</v>
      </c>
      <c r="P243" s="19">
        <v>17</v>
      </c>
      <c r="Q243" s="19">
        <v>17</v>
      </c>
      <c r="R243" s="19">
        <v>0</v>
      </c>
      <c r="S243" s="19">
        <v>0</v>
      </c>
      <c r="T243" s="24">
        <v>17</v>
      </c>
      <c r="U243" s="23">
        <v>3.0185222625732418E-2</v>
      </c>
      <c r="V243" s="22">
        <v>0</v>
      </c>
      <c r="W243" s="19">
        <v>0</v>
      </c>
      <c r="X243" s="19">
        <v>0</v>
      </c>
      <c r="Y243" s="33">
        <v>0</v>
      </c>
      <c r="Z243" s="21">
        <v>0</v>
      </c>
      <c r="AA243" s="22">
        <v>0</v>
      </c>
      <c r="AB243" s="19">
        <v>0</v>
      </c>
      <c r="AC243" s="19">
        <v>0</v>
      </c>
      <c r="AD243" s="33">
        <v>0</v>
      </c>
      <c r="AE243" s="21">
        <v>0</v>
      </c>
      <c r="AF243" s="22">
        <v>2</v>
      </c>
      <c r="AG243" s="19">
        <v>2</v>
      </c>
      <c r="AH243" s="19">
        <v>0</v>
      </c>
      <c r="AI243" s="33">
        <v>0</v>
      </c>
      <c r="AJ243" s="21">
        <v>0</v>
      </c>
      <c r="AK243" s="20">
        <v>0</v>
      </c>
      <c r="AL243" s="19">
        <v>0</v>
      </c>
      <c r="AM243" s="19">
        <v>0</v>
      </c>
      <c r="AN243" s="19">
        <v>0</v>
      </c>
      <c r="AO243" s="19">
        <v>0</v>
      </c>
      <c r="AP243" s="22">
        <v>0</v>
      </c>
      <c r="AQ243" s="19">
        <v>0</v>
      </c>
      <c r="AR243" s="19">
        <v>0</v>
      </c>
      <c r="AS243" s="33">
        <v>0</v>
      </c>
      <c r="AT243" s="21">
        <v>0</v>
      </c>
      <c r="AU243" s="20">
        <v>0</v>
      </c>
      <c r="AV243" s="19">
        <v>0</v>
      </c>
      <c r="AW243" s="19">
        <v>0</v>
      </c>
      <c r="AX243" s="19">
        <v>0</v>
      </c>
      <c r="AY243" s="19">
        <v>0</v>
      </c>
    </row>
    <row r="244" spans="6:51" x14ac:dyDescent="0.25">
      <c r="F244" s="10"/>
      <c r="G244" s="9"/>
      <c r="H244" s="8"/>
      <c r="I244" s="7" t="s">
        <v>569</v>
      </c>
      <c r="J244" s="22">
        <v>1</v>
      </c>
      <c r="K244" s="19">
        <v>1</v>
      </c>
      <c r="L244" s="19">
        <v>0</v>
      </c>
      <c r="M244" s="33">
        <v>0</v>
      </c>
      <c r="N244" s="21">
        <v>0</v>
      </c>
      <c r="O244" s="22">
        <v>191</v>
      </c>
      <c r="P244" s="19">
        <v>191</v>
      </c>
      <c r="Q244" s="19">
        <v>191</v>
      </c>
      <c r="R244" s="19">
        <v>0</v>
      </c>
      <c r="S244" s="19">
        <v>0</v>
      </c>
      <c r="T244" s="24">
        <v>444</v>
      </c>
      <c r="U244" s="23">
        <v>0.23820782639086249</v>
      </c>
      <c r="V244" s="22">
        <v>0</v>
      </c>
      <c r="W244" s="19">
        <v>0</v>
      </c>
      <c r="X244" s="19">
        <v>0</v>
      </c>
      <c r="Y244" s="33">
        <v>0</v>
      </c>
      <c r="Z244" s="21">
        <v>0</v>
      </c>
      <c r="AA244" s="22">
        <v>0</v>
      </c>
      <c r="AB244" s="19">
        <v>0</v>
      </c>
      <c r="AC244" s="19">
        <v>0</v>
      </c>
      <c r="AD244" s="33">
        <v>0</v>
      </c>
      <c r="AE244" s="21">
        <v>0</v>
      </c>
      <c r="AF244" s="22">
        <v>42</v>
      </c>
      <c r="AG244" s="19">
        <v>42</v>
      </c>
      <c r="AH244" s="19">
        <v>0</v>
      </c>
      <c r="AI244" s="33">
        <v>0</v>
      </c>
      <c r="AJ244" s="21">
        <v>0</v>
      </c>
      <c r="AK244" s="20">
        <v>0</v>
      </c>
      <c r="AL244" s="19">
        <v>0</v>
      </c>
      <c r="AM244" s="19">
        <v>0</v>
      </c>
      <c r="AN244" s="19">
        <v>0</v>
      </c>
      <c r="AO244" s="19">
        <v>0</v>
      </c>
      <c r="AP244" s="22">
        <v>0</v>
      </c>
      <c r="AQ244" s="19">
        <v>0</v>
      </c>
      <c r="AR244" s="19">
        <v>0</v>
      </c>
      <c r="AS244" s="33">
        <v>0</v>
      </c>
      <c r="AT244" s="21">
        <v>0</v>
      </c>
      <c r="AU244" s="20">
        <v>0</v>
      </c>
      <c r="AV244" s="19">
        <v>0</v>
      </c>
      <c r="AW244" s="19">
        <v>0</v>
      </c>
      <c r="AX244" s="19">
        <v>0</v>
      </c>
      <c r="AY244" s="19">
        <v>0</v>
      </c>
    </row>
    <row r="245" spans="6:51" x14ac:dyDescent="0.25">
      <c r="F245" s="10"/>
      <c r="G245" s="9"/>
      <c r="H245" s="8"/>
      <c r="I245" s="7" t="s">
        <v>568</v>
      </c>
      <c r="J245" s="22">
        <v>0</v>
      </c>
      <c r="K245" s="19">
        <v>0</v>
      </c>
      <c r="L245" s="19">
        <v>0</v>
      </c>
      <c r="M245" s="33">
        <v>0</v>
      </c>
      <c r="N245" s="21">
        <v>0</v>
      </c>
      <c r="O245" s="22">
        <v>4</v>
      </c>
      <c r="P245" s="19">
        <v>4</v>
      </c>
      <c r="Q245" s="19">
        <v>4</v>
      </c>
      <c r="R245" s="19">
        <v>0</v>
      </c>
      <c r="S245" s="19">
        <v>0</v>
      </c>
      <c r="T245" s="24">
        <v>4</v>
      </c>
      <c r="U245" s="23">
        <v>7.854187861084938E-3</v>
      </c>
      <c r="V245" s="22">
        <v>0</v>
      </c>
      <c r="W245" s="19">
        <v>0</v>
      </c>
      <c r="X245" s="19">
        <v>0</v>
      </c>
      <c r="Y245" s="33">
        <v>0</v>
      </c>
      <c r="Z245" s="21">
        <v>0</v>
      </c>
      <c r="AA245" s="22">
        <v>0</v>
      </c>
      <c r="AB245" s="19">
        <v>0</v>
      </c>
      <c r="AC245" s="19">
        <v>0</v>
      </c>
      <c r="AD245" s="33">
        <v>0</v>
      </c>
      <c r="AE245" s="21">
        <v>0</v>
      </c>
      <c r="AF245" s="22">
        <v>1</v>
      </c>
      <c r="AG245" s="19">
        <v>1</v>
      </c>
      <c r="AH245" s="19">
        <v>0</v>
      </c>
      <c r="AI245" s="33">
        <v>0</v>
      </c>
      <c r="AJ245" s="21">
        <v>0</v>
      </c>
      <c r="AK245" s="20">
        <v>0</v>
      </c>
      <c r="AL245" s="19">
        <v>0</v>
      </c>
      <c r="AM245" s="19">
        <v>0</v>
      </c>
      <c r="AN245" s="19">
        <v>0</v>
      </c>
      <c r="AO245" s="19">
        <v>0</v>
      </c>
      <c r="AP245" s="22">
        <v>0</v>
      </c>
      <c r="AQ245" s="19">
        <v>0</v>
      </c>
      <c r="AR245" s="19">
        <v>0</v>
      </c>
      <c r="AS245" s="33">
        <v>0</v>
      </c>
      <c r="AT245" s="21">
        <v>0</v>
      </c>
      <c r="AU245" s="20">
        <v>0</v>
      </c>
      <c r="AV245" s="19">
        <v>0</v>
      </c>
      <c r="AW245" s="19">
        <v>0</v>
      </c>
      <c r="AX245" s="19">
        <v>0</v>
      </c>
      <c r="AY245" s="19">
        <v>0</v>
      </c>
    </row>
    <row r="246" spans="6:51" x14ac:dyDescent="0.25">
      <c r="F246" s="10"/>
      <c r="G246" s="9"/>
      <c r="H246" s="8"/>
      <c r="I246" s="7" t="s">
        <v>567</v>
      </c>
      <c r="J246" s="22">
        <v>0</v>
      </c>
      <c r="K246" s="19">
        <v>0</v>
      </c>
      <c r="L246" s="19">
        <v>0</v>
      </c>
      <c r="M246" s="33">
        <v>0</v>
      </c>
      <c r="N246" s="21">
        <v>0</v>
      </c>
      <c r="O246" s="22">
        <v>141</v>
      </c>
      <c r="P246" s="19">
        <v>141</v>
      </c>
      <c r="Q246" s="19">
        <v>141</v>
      </c>
      <c r="R246" s="19">
        <v>0</v>
      </c>
      <c r="S246" s="19">
        <v>0</v>
      </c>
      <c r="T246" s="24">
        <v>406</v>
      </c>
      <c r="U246" s="23">
        <v>0.1432163426652551</v>
      </c>
      <c r="V246" s="22">
        <v>0</v>
      </c>
      <c r="W246" s="19">
        <v>0</v>
      </c>
      <c r="X246" s="19">
        <v>0</v>
      </c>
      <c r="Y246" s="33">
        <v>0</v>
      </c>
      <c r="Z246" s="21">
        <v>0</v>
      </c>
      <c r="AA246" s="22">
        <v>0</v>
      </c>
      <c r="AB246" s="19">
        <v>0</v>
      </c>
      <c r="AC246" s="19">
        <v>0</v>
      </c>
      <c r="AD246" s="33">
        <v>0</v>
      </c>
      <c r="AE246" s="21">
        <v>0</v>
      </c>
      <c r="AF246" s="22">
        <v>25</v>
      </c>
      <c r="AG246" s="19">
        <v>25</v>
      </c>
      <c r="AH246" s="19">
        <v>0</v>
      </c>
      <c r="AI246" s="33">
        <v>0</v>
      </c>
      <c r="AJ246" s="21">
        <v>0</v>
      </c>
      <c r="AK246" s="20">
        <v>0</v>
      </c>
      <c r="AL246" s="19">
        <v>0</v>
      </c>
      <c r="AM246" s="19">
        <v>0</v>
      </c>
      <c r="AN246" s="19">
        <v>0</v>
      </c>
      <c r="AO246" s="19">
        <v>0</v>
      </c>
      <c r="AP246" s="22">
        <v>0</v>
      </c>
      <c r="AQ246" s="19">
        <v>0</v>
      </c>
      <c r="AR246" s="19">
        <v>0</v>
      </c>
      <c r="AS246" s="33">
        <v>0</v>
      </c>
      <c r="AT246" s="21">
        <v>0</v>
      </c>
      <c r="AU246" s="20">
        <v>0</v>
      </c>
      <c r="AV246" s="19">
        <v>0</v>
      </c>
      <c r="AW246" s="19">
        <v>0</v>
      </c>
      <c r="AX246" s="19">
        <v>0</v>
      </c>
      <c r="AY246" s="19">
        <v>0</v>
      </c>
    </row>
    <row r="247" spans="6:51" x14ac:dyDescent="0.25">
      <c r="F247" s="10"/>
      <c r="G247" s="9"/>
      <c r="H247" s="8"/>
      <c r="I247" s="7" t="s">
        <v>566</v>
      </c>
      <c r="J247" s="22">
        <v>0</v>
      </c>
      <c r="K247" s="19">
        <v>0</v>
      </c>
      <c r="L247" s="19">
        <v>0</v>
      </c>
      <c r="M247" s="33">
        <v>0</v>
      </c>
      <c r="N247" s="21">
        <v>0</v>
      </c>
      <c r="O247" s="22">
        <v>6</v>
      </c>
      <c r="P247" s="19">
        <v>6</v>
      </c>
      <c r="Q247" s="19">
        <v>6</v>
      </c>
      <c r="R247" s="19">
        <v>0</v>
      </c>
      <c r="S247" s="19">
        <v>0</v>
      </c>
      <c r="T247" s="24">
        <v>7</v>
      </c>
      <c r="U247" s="23">
        <v>1.272795721888542E-3</v>
      </c>
      <c r="V247" s="22">
        <v>0</v>
      </c>
      <c r="W247" s="19">
        <v>0</v>
      </c>
      <c r="X247" s="19">
        <v>0</v>
      </c>
      <c r="Y247" s="33">
        <v>0</v>
      </c>
      <c r="Z247" s="21">
        <v>0</v>
      </c>
      <c r="AA247" s="22">
        <v>0</v>
      </c>
      <c r="AB247" s="19">
        <v>0</v>
      </c>
      <c r="AC247" s="19">
        <v>0</v>
      </c>
      <c r="AD247" s="33">
        <v>0</v>
      </c>
      <c r="AE247" s="21">
        <v>0</v>
      </c>
      <c r="AF247" s="22">
        <v>2</v>
      </c>
      <c r="AG247" s="19">
        <v>2</v>
      </c>
      <c r="AH247" s="19">
        <v>0</v>
      </c>
      <c r="AI247" s="33">
        <v>0</v>
      </c>
      <c r="AJ247" s="21">
        <v>0</v>
      </c>
      <c r="AK247" s="20">
        <v>0</v>
      </c>
      <c r="AL247" s="19">
        <v>0</v>
      </c>
      <c r="AM247" s="19">
        <v>0</v>
      </c>
      <c r="AN247" s="19">
        <v>0</v>
      </c>
      <c r="AO247" s="19">
        <v>0</v>
      </c>
      <c r="AP247" s="22">
        <v>0</v>
      </c>
      <c r="AQ247" s="19">
        <v>0</v>
      </c>
      <c r="AR247" s="19">
        <v>0</v>
      </c>
      <c r="AS247" s="33">
        <v>0</v>
      </c>
      <c r="AT247" s="21">
        <v>0</v>
      </c>
      <c r="AU247" s="20">
        <v>0</v>
      </c>
      <c r="AV247" s="19">
        <v>0</v>
      </c>
      <c r="AW247" s="19">
        <v>0</v>
      </c>
      <c r="AX247" s="19">
        <v>0</v>
      </c>
      <c r="AY247" s="19">
        <v>0</v>
      </c>
    </row>
    <row r="248" spans="6:51" x14ac:dyDescent="0.25">
      <c r="F248" s="10"/>
      <c r="G248" s="9"/>
      <c r="H248" s="8"/>
      <c r="I248" s="7" t="s">
        <v>565</v>
      </c>
      <c r="J248" s="22">
        <v>0</v>
      </c>
      <c r="K248" s="19">
        <v>0</v>
      </c>
      <c r="L248" s="19">
        <v>0</v>
      </c>
      <c r="M248" s="33">
        <v>0</v>
      </c>
      <c r="N248" s="21">
        <v>0</v>
      </c>
      <c r="O248" s="22">
        <v>1</v>
      </c>
      <c r="P248" s="19">
        <v>1</v>
      </c>
      <c r="Q248" s="19">
        <v>1</v>
      </c>
      <c r="R248" s="19">
        <v>0</v>
      </c>
      <c r="S248" s="19">
        <v>0</v>
      </c>
      <c r="T248" s="24">
        <v>18</v>
      </c>
      <c r="U248" s="23">
        <v>1.907907426357269E-4</v>
      </c>
      <c r="V248" s="22">
        <v>0</v>
      </c>
      <c r="W248" s="19">
        <v>0</v>
      </c>
      <c r="X248" s="19">
        <v>0</v>
      </c>
      <c r="Y248" s="33">
        <v>0</v>
      </c>
      <c r="Z248" s="21">
        <v>0</v>
      </c>
      <c r="AA248" s="22">
        <v>0</v>
      </c>
      <c r="AB248" s="19">
        <v>0</v>
      </c>
      <c r="AC248" s="19">
        <v>0</v>
      </c>
      <c r="AD248" s="33">
        <v>0</v>
      </c>
      <c r="AE248" s="21">
        <v>0</v>
      </c>
      <c r="AF248" s="22">
        <v>0</v>
      </c>
      <c r="AG248" s="19">
        <v>0</v>
      </c>
      <c r="AH248" s="19">
        <v>0</v>
      </c>
      <c r="AI248" s="33">
        <v>0</v>
      </c>
      <c r="AJ248" s="21">
        <v>0</v>
      </c>
      <c r="AK248" s="20">
        <v>0</v>
      </c>
      <c r="AL248" s="19">
        <v>0</v>
      </c>
      <c r="AM248" s="19">
        <v>0</v>
      </c>
      <c r="AN248" s="19">
        <v>0</v>
      </c>
      <c r="AO248" s="19">
        <v>0</v>
      </c>
      <c r="AP248" s="22">
        <v>0</v>
      </c>
      <c r="AQ248" s="19">
        <v>0</v>
      </c>
      <c r="AR248" s="19">
        <v>0</v>
      </c>
      <c r="AS248" s="33">
        <v>0</v>
      </c>
      <c r="AT248" s="21">
        <v>0</v>
      </c>
      <c r="AU248" s="20">
        <v>0</v>
      </c>
      <c r="AV248" s="19">
        <v>0</v>
      </c>
      <c r="AW248" s="19">
        <v>0</v>
      </c>
      <c r="AX248" s="19">
        <v>0</v>
      </c>
      <c r="AY248" s="19">
        <v>0</v>
      </c>
    </row>
    <row r="249" spans="6:51" x14ac:dyDescent="0.25">
      <c r="F249" s="10"/>
      <c r="G249" s="9"/>
      <c r="H249" s="8"/>
      <c r="I249" s="7" t="s">
        <v>564</v>
      </c>
      <c r="J249" s="22">
        <v>0</v>
      </c>
      <c r="K249" s="19">
        <v>0</v>
      </c>
      <c r="L249" s="19">
        <v>0</v>
      </c>
      <c r="M249" s="33">
        <v>0</v>
      </c>
      <c r="N249" s="21">
        <v>0</v>
      </c>
      <c r="O249" s="22">
        <v>306</v>
      </c>
      <c r="P249" s="19">
        <v>306</v>
      </c>
      <c r="Q249" s="19">
        <v>306</v>
      </c>
      <c r="R249" s="19">
        <v>0</v>
      </c>
      <c r="S249" s="19">
        <v>0</v>
      </c>
      <c r="T249" s="24">
        <v>679</v>
      </c>
      <c r="U249" s="23">
        <v>2.5711542936041951</v>
      </c>
      <c r="V249" s="22">
        <v>0</v>
      </c>
      <c r="W249" s="19">
        <v>0</v>
      </c>
      <c r="X249" s="19">
        <v>0</v>
      </c>
      <c r="Y249" s="33">
        <v>0</v>
      </c>
      <c r="Z249" s="21">
        <v>0</v>
      </c>
      <c r="AA249" s="22">
        <v>0</v>
      </c>
      <c r="AB249" s="19">
        <v>0</v>
      </c>
      <c r="AC249" s="19">
        <v>0</v>
      </c>
      <c r="AD249" s="33">
        <v>0</v>
      </c>
      <c r="AE249" s="21">
        <v>0</v>
      </c>
      <c r="AF249" s="22">
        <v>75</v>
      </c>
      <c r="AG249" s="19">
        <v>75</v>
      </c>
      <c r="AH249" s="19">
        <v>1</v>
      </c>
      <c r="AI249" s="33">
        <v>0</v>
      </c>
      <c r="AJ249" s="21">
        <v>0</v>
      </c>
      <c r="AK249" s="20">
        <v>0</v>
      </c>
      <c r="AL249" s="19">
        <v>0</v>
      </c>
      <c r="AM249" s="19">
        <v>0</v>
      </c>
      <c r="AN249" s="19">
        <v>0</v>
      </c>
      <c r="AO249" s="19">
        <v>0</v>
      </c>
      <c r="AP249" s="22">
        <v>0</v>
      </c>
      <c r="AQ249" s="19">
        <v>0</v>
      </c>
      <c r="AR249" s="19">
        <v>0</v>
      </c>
      <c r="AS249" s="33">
        <v>0</v>
      </c>
      <c r="AT249" s="21">
        <v>0</v>
      </c>
      <c r="AU249" s="20">
        <v>0</v>
      </c>
      <c r="AV249" s="19">
        <v>0</v>
      </c>
      <c r="AW249" s="19">
        <v>0</v>
      </c>
      <c r="AX249" s="19">
        <v>0</v>
      </c>
      <c r="AY249" s="19">
        <v>0</v>
      </c>
    </row>
    <row r="250" spans="6:51" x14ac:dyDescent="0.25">
      <c r="F250" s="10"/>
      <c r="G250" s="9"/>
      <c r="H250" s="8"/>
      <c r="I250" s="7" t="s">
        <v>563</v>
      </c>
      <c r="J250" s="22">
        <v>0</v>
      </c>
      <c r="K250" s="19">
        <v>0</v>
      </c>
      <c r="L250" s="19">
        <v>0</v>
      </c>
      <c r="M250" s="33">
        <v>0</v>
      </c>
      <c r="N250" s="21">
        <v>0</v>
      </c>
      <c r="O250" s="22">
        <v>20</v>
      </c>
      <c r="P250" s="19">
        <v>20</v>
      </c>
      <c r="Q250" s="19">
        <v>20</v>
      </c>
      <c r="R250" s="19">
        <v>0</v>
      </c>
      <c r="S250" s="19">
        <v>0</v>
      </c>
      <c r="T250" s="24">
        <v>20</v>
      </c>
      <c r="U250" s="23">
        <v>0.16816709376871589</v>
      </c>
      <c r="V250" s="22">
        <v>0</v>
      </c>
      <c r="W250" s="19">
        <v>0</v>
      </c>
      <c r="X250" s="19">
        <v>0</v>
      </c>
      <c r="Y250" s="33">
        <v>0</v>
      </c>
      <c r="Z250" s="21">
        <v>0</v>
      </c>
      <c r="AA250" s="22">
        <v>0</v>
      </c>
      <c r="AB250" s="19">
        <v>0</v>
      </c>
      <c r="AC250" s="19">
        <v>0</v>
      </c>
      <c r="AD250" s="33">
        <v>0</v>
      </c>
      <c r="AE250" s="21">
        <v>0</v>
      </c>
      <c r="AF250" s="22">
        <v>4</v>
      </c>
      <c r="AG250" s="19">
        <v>4</v>
      </c>
      <c r="AH250" s="19">
        <v>0</v>
      </c>
      <c r="AI250" s="33">
        <v>0</v>
      </c>
      <c r="AJ250" s="21">
        <v>0</v>
      </c>
      <c r="AK250" s="20">
        <v>0</v>
      </c>
      <c r="AL250" s="19">
        <v>0</v>
      </c>
      <c r="AM250" s="19">
        <v>0</v>
      </c>
      <c r="AN250" s="19">
        <v>0</v>
      </c>
      <c r="AO250" s="19">
        <v>0</v>
      </c>
      <c r="AP250" s="22">
        <v>0</v>
      </c>
      <c r="AQ250" s="19">
        <v>0</v>
      </c>
      <c r="AR250" s="19">
        <v>0</v>
      </c>
      <c r="AS250" s="33">
        <v>0</v>
      </c>
      <c r="AT250" s="21">
        <v>0</v>
      </c>
      <c r="AU250" s="20">
        <v>0</v>
      </c>
      <c r="AV250" s="19">
        <v>0</v>
      </c>
      <c r="AW250" s="19">
        <v>0</v>
      </c>
      <c r="AX250" s="19">
        <v>0</v>
      </c>
      <c r="AY250" s="19">
        <v>0</v>
      </c>
    </row>
    <row r="251" spans="6:51" x14ac:dyDescent="0.25">
      <c r="F251" s="10"/>
      <c r="G251" s="9"/>
      <c r="H251" s="8"/>
      <c r="I251" s="7" t="s">
        <v>562</v>
      </c>
      <c r="J251" s="22">
        <v>0</v>
      </c>
      <c r="K251" s="19">
        <v>0</v>
      </c>
      <c r="L251" s="19">
        <v>0</v>
      </c>
      <c r="M251" s="33">
        <v>0</v>
      </c>
      <c r="N251" s="21">
        <v>0</v>
      </c>
      <c r="O251" s="22">
        <v>8</v>
      </c>
      <c r="P251" s="19">
        <v>8</v>
      </c>
      <c r="Q251" s="19">
        <v>8</v>
      </c>
      <c r="R251" s="19">
        <v>0</v>
      </c>
      <c r="S251" s="19">
        <v>0</v>
      </c>
      <c r="T251" s="24">
        <v>9</v>
      </c>
      <c r="U251" s="23">
        <v>2.6627220213413239E-3</v>
      </c>
      <c r="V251" s="22">
        <v>0</v>
      </c>
      <c r="W251" s="19">
        <v>0</v>
      </c>
      <c r="X251" s="19">
        <v>0</v>
      </c>
      <c r="Y251" s="33">
        <v>0</v>
      </c>
      <c r="Z251" s="21">
        <v>0</v>
      </c>
      <c r="AA251" s="22">
        <v>0</v>
      </c>
      <c r="AB251" s="19">
        <v>0</v>
      </c>
      <c r="AC251" s="19">
        <v>0</v>
      </c>
      <c r="AD251" s="33">
        <v>0</v>
      </c>
      <c r="AE251" s="21">
        <v>0</v>
      </c>
      <c r="AF251" s="22">
        <v>1</v>
      </c>
      <c r="AG251" s="19">
        <v>1</v>
      </c>
      <c r="AH251" s="19">
        <v>0</v>
      </c>
      <c r="AI251" s="33">
        <v>0</v>
      </c>
      <c r="AJ251" s="21">
        <v>0</v>
      </c>
      <c r="AK251" s="20">
        <v>0</v>
      </c>
      <c r="AL251" s="19">
        <v>0</v>
      </c>
      <c r="AM251" s="19">
        <v>0</v>
      </c>
      <c r="AN251" s="19">
        <v>0</v>
      </c>
      <c r="AO251" s="19">
        <v>0</v>
      </c>
      <c r="AP251" s="22">
        <v>0</v>
      </c>
      <c r="AQ251" s="19">
        <v>0</v>
      </c>
      <c r="AR251" s="19">
        <v>0</v>
      </c>
      <c r="AS251" s="33">
        <v>0</v>
      </c>
      <c r="AT251" s="21">
        <v>0</v>
      </c>
      <c r="AU251" s="20">
        <v>0</v>
      </c>
      <c r="AV251" s="19">
        <v>0</v>
      </c>
      <c r="AW251" s="19">
        <v>0</v>
      </c>
      <c r="AX251" s="19">
        <v>0</v>
      </c>
      <c r="AY251" s="19">
        <v>0</v>
      </c>
    </row>
    <row r="252" spans="6:51" x14ac:dyDescent="0.25">
      <c r="F252" s="10"/>
      <c r="G252" s="9"/>
      <c r="H252" s="8"/>
      <c r="I252" s="7" t="s">
        <v>561</v>
      </c>
      <c r="J252" s="22">
        <v>0</v>
      </c>
      <c r="K252" s="19">
        <v>0</v>
      </c>
      <c r="L252" s="19">
        <v>0</v>
      </c>
      <c r="M252" s="33">
        <v>0</v>
      </c>
      <c r="N252" s="21">
        <v>0</v>
      </c>
      <c r="O252" s="22">
        <v>31</v>
      </c>
      <c r="P252" s="19">
        <v>31</v>
      </c>
      <c r="Q252" s="19">
        <v>31</v>
      </c>
      <c r="R252" s="19">
        <v>0</v>
      </c>
      <c r="S252" s="19">
        <v>0</v>
      </c>
      <c r="T252" s="24">
        <v>39</v>
      </c>
      <c r="U252" s="23">
        <v>1.973495073616505E-2</v>
      </c>
      <c r="V252" s="22">
        <v>0</v>
      </c>
      <c r="W252" s="19">
        <v>0</v>
      </c>
      <c r="X252" s="19">
        <v>0</v>
      </c>
      <c r="Y252" s="33">
        <v>0</v>
      </c>
      <c r="Z252" s="21">
        <v>0</v>
      </c>
      <c r="AA252" s="22">
        <v>0</v>
      </c>
      <c r="AB252" s="19">
        <v>0</v>
      </c>
      <c r="AC252" s="19">
        <v>0</v>
      </c>
      <c r="AD252" s="33">
        <v>0</v>
      </c>
      <c r="AE252" s="21">
        <v>0</v>
      </c>
      <c r="AF252" s="22">
        <v>6</v>
      </c>
      <c r="AG252" s="19">
        <v>6</v>
      </c>
      <c r="AH252" s="19">
        <v>0</v>
      </c>
      <c r="AI252" s="33">
        <v>0</v>
      </c>
      <c r="AJ252" s="21">
        <v>0</v>
      </c>
      <c r="AK252" s="20">
        <v>0</v>
      </c>
      <c r="AL252" s="19">
        <v>0</v>
      </c>
      <c r="AM252" s="19">
        <v>0</v>
      </c>
      <c r="AN252" s="19">
        <v>0</v>
      </c>
      <c r="AO252" s="19">
        <v>0</v>
      </c>
      <c r="AP252" s="22">
        <v>0</v>
      </c>
      <c r="AQ252" s="19">
        <v>0</v>
      </c>
      <c r="AR252" s="19">
        <v>0</v>
      </c>
      <c r="AS252" s="33">
        <v>0</v>
      </c>
      <c r="AT252" s="21">
        <v>0</v>
      </c>
      <c r="AU252" s="20">
        <v>0</v>
      </c>
      <c r="AV252" s="19">
        <v>0</v>
      </c>
      <c r="AW252" s="19">
        <v>0</v>
      </c>
      <c r="AX252" s="19">
        <v>0</v>
      </c>
      <c r="AY252" s="19">
        <v>0</v>
      </c>
    </row>
    <row r="253" spans="6:51" x14ac:dyDescent="0.25">
      <c r="F253" s="10"/>
      <c r="G253" s="9"/>
      <c r="H253" s="8"/>
      <c r="I253" s="7" t="s">
        <v>560</v>
      </c>
      <c r="J253" s="22">
        <v>0</v>
      </c>
      <c r="K253" s="19">
        <v>0</v>
      </c>
      <c r="L253" s="19">
        <v>0</v>
      </c>
      <c r="M253" s="33">
        <v>0</v>
      </c>
      <c r="N253" s="21">
        <v>0</v>
      </c>
      <c r="O253" s="22">
        <v>2</v>
      </c>
      <c r="P253" s="19">
        <v>2</v>
      </c>
      <c r="Q253" s="19">
        <v>2</v>
      </c>
      <c r="R253" s="19">
        <v>0</v>
      </c>
      <c r="S253" s="19">
        <v>0</v>
      </c>
      <c r="T253" s="24">
        <v>3</v>
      </c>
      <c r="U253" s="23">
        <v>4.2726285755634308E-5</v>
      </c>
      <c r="V253" s="22">
        <v>0</v>
      </c>
      <c r="W253" s="19">
        <v>0</v>
      </c>
      <c r="X253" s="19">
        <v>0</v>
      </c>
      <c r="Y253" s="33">
        <v>0</v>
      </c>
      <c r="Z253" s="21">
        <v>0</v>
      </c>
      <c r="AA253" s="22">
        <v>0</v>
      </c>
      <c r="AB253" s="19">
        <v>0</v>
      </c>
      <c r="AC253" s="19">
        <v>0</v>
      </c>
      <c r="AD253" s="33">
        <v>0</v>
      </c>
      <c r="AE253" s="21">
        <v>0</v>
      </c>
      <c r="AF253" s="22">
        <v>1</v>
      </c>
      <c r="AG253" s="19">
        <v>1</v>
      </c>
      <c r="AH253" s="19">
        <v>0</v>
      </c>
      <c r="AI253" s="33">
        <v>0</v>
      </c>
      <c r="AJ253" s="21">
        <v>0</v>
      </c>
      <c r="AK253" s="20">
        <v>0</v>
      </c>
      <c r="AL253" s="19">
        <v>0</v>
      </c>
      <c r="AM253" s="19">
        <v>0</v>
      </c>
      <c r="AN253" s="19">
        <v>0</v>
      </c>
      <c r="AO253" s="19">
        <v>0</v>
      </c>
      <c r="AP253" s="22">
        <v>0</v>
      </c>
      <c r="AQ253" s="19">
        <v>0</v>
      </c>
      <c r="AR253" s="19">
        <v>0</v>
      </c>
      <c r="AS253" s="33">
        <v>0</v>
      </c>
      <c r="AT253" s="21">
        <v>0</v>
      </c>
      <c r="AU253" s="20">
        <v>0</v>
      </c>
      <c r="AV253" s="19">
        <v>0</v>
      </c>
      <c r="AW253" s="19">
        <v>0</v>
      </c>
      <c r="AX253" s="19">
        <v>0</v>
      </c>
      <c r="AY253" s="19">
        <v>0</v>
      </c>
    </row>
    <row r="254" spans="6:51" x14ac:dyDescent="0.25">
      <c r="F254" s="10"/>
      <c r="G254" s="9"/>
      <c r="H254" s="8" t="s">
        <v>137</v>
      </c>
      <c r="I254" s="7"/>
      <c r="J254" s="22">
        <v>0</v>
      </c>
      <c r="K254" s="19">
        <v>0</v>
      </c>
      <c r="L254" s="19">
        <v>0</v>
      </c>
      <c r="M254" s="33">
        <v>0</v>
      </c>
      <c r="N254" s="21">
        <v>0</v>
      </c>
      <c r="O254" s="22">
        <v>0</v>
      </c>
      <c r="P254" s="19">
        <v>0</v>
      </c>
      <c r="Q254" s="19">
        <v>0</v>
      </c>
      <c r="R254" s="19">
        <v>0</v>
      </c>
      <c r="S254" s="19">
        <v>0</v>
      </c>
      <c r="T254" s="24">
        <v>0</v>
      </c>
      <c r="U254" s="23">
        <v>0</v>
      </c>
      <c r="V254" s="22">
        <v>0</v>
      </c>
      <c r="W254" s="19">
        <v>0</v>
      </c>
      <c r="X254" s="19">
        <v>0</v>
      </c>
      <c r="Y254" s="33">
        <v>0</v>
      </c>
      <c r="Z254" s="21">
        <v>0</v>
      </c>
      <c r="AA254" s="22">
        <v>0</v>
      </c>
      <c r="AB254" s="19">
        <v>0</v>
      </c>
      <c r="AC254" s="19">
        <v>0</v>
      </c>
      <c r="AD254" s="33">
        <v>0</v>
      </c>
      <c r="AE254" s="21">
        <v>0</v>
      </c>
      <c r="AF254" s="22">
        <v>1</v>
      </c>
      <c r="AG254" s="19">
        <v>0</v>
      </c>
      <c r="AH254" s="19">
        <v>0</v>
      </c>
      <c r="AI254" s="33">
        <v>0</v>
      </c>
      <c r="AJ254" s="21">
        <v>0</v>
      </c>
      <c r="AK254" s="20">
        <v>0</v>
      </c>
      <c r="AL254" s="19">
        <v>0</v>
      </c>
      <c r="AM254" s="19">
        <v>0</v>
      </c>
      <c r="AN254" s="19">
        <v>0</v>
      </c>
      <c r="AO254" s="19">
        <v>0</v>
      </c>
      <c r="AP254" s="22">
        <v>0</v>
      </c>
      <c r="AQ254" s="19">
        <v>0</v>
      </c>
      <c r="AR254" s="19">
        <v>0</v>
      </c>
      <c r="AS254" s="33">
        <v>0</v>
      </c>
      <c r="AT254" s="21">
        <v>0</v>
      </c>
      <c r="AU254" s="20">
        <v>0</v>
      </c>
      <c r="AV254" s="19">
        <v>0</v>
      </c>
      <c r="AW254" s="19">
        <v>0</v>
      </c>
      <c r="AX254" s="19">
        <v>0</v>
      </c>
      <c r="AY254" s="19">
        <v>0</v>
      </c>
    </row>
    <row r="255" spans="6:51" x14ac:dyDescent="0.25">
      <c r="F255" s="10"/>
      <c r="G255" s="9"/>
      <c r="H255" s="8"/>
      <c r="I255" s="7" t="s">
        <v>559</v>
      </c>
      <c r="J255" s="22">
        <v>0</v>
      </c>
      <c r="K255" s="19">
        <v>0</v>
      </c>
      <c r="L255" s="19">
        <v>0</v>
      </c>
      <c r="M255" s="33">
        <v>0</v>
      </c>
      <c r="N255" s="21">
        <v>0</v>
      </c>
      <c r="O255" s="22">
        <v>11</v>
      </c>
      <c r="P255" s="19">
        <v>0</v>
      </c>
      <c r="Q255" s="19">
        <v>0</v>
      </c>
      <c r="R255" s="19">
        <v>0</v>
      </c>
      <c r="S255" s="19">
        <v>0</v>
      </c>
      <c r="T255" s="24">
        <v>14</v>
      </c>
      <c r="U255" s="23">
        <v>9.6972065977752209E-2</v>
      </c>
      <c r="V255" s="22">
        <v>0</v>
      </c>
      <c r="W255" s="19">
        <v>0</v>
      </c>
      <c r="X255" s="19">
        <v>0</v>
      </c>
      <c r="Y255" s="33">
        <v>0</v>
      </c>
      <c r="Z255" s="21">
        <v>0</v>
      </c>
      <c r="AA255" s="22">
        <v>0</v>
      </c>
      <c r="AB255" s="19">
        <v>0</v>
      </c>
      <c r="AC255" s="19">
        <v>0</v>
      </c>
      <c r="AD255" s="33">
        <v>0</v>
      </c>
      <c r="AE255" s="21">
        <v>0</v>
      </c>
      <c r="AF255" s="22">
        <v>1</v>
      </c>
      <c r="AG255" s="19">
        <v>0</v>
      </c>
      <c r="AH255" s="19">
        <v>0</v>
      </c>
      <c r="AI255" s="33">
        <v>0</v>
      </c>
      <c r="AJ255" s="21">
        <v>0</v>
      </c>
      <c r="AK255" s="20">
        <v>0</v>
      </c>
      <c r="AL255" s="19">
        <v>0</v>
      </c>
      <c r="AM255" s="19">
        <v>0</v>
      </c>
      <c r="AN255" s="19">
        <v>0</v>
      </c>
      <c r="AO255" s="19">
        <v>0</v>
      </c>
      <c r="AP255" s="22">
        <v>0</v>
      </c>
      <c r="AQ255" s="19">
        <v>0</v>
      </c>
      <c r="AR255" s="19">
        <v>0</v>
      </c>
      <c r="AS255" s="33">
        <v>0</v>
      </c>
      <c r="AT255" s="21">
        <v>0</v>
      </c>
      <c r="AU255" s="20">
        <v>0</v>
      </c>
      <c r="AV255" s="19">
        <v>0</v>
      </c>
      <c r="AW255" s="19">
        <v>0</v>
      </c>
      <c r="AX255" s="19">
        <v>0</v>
      </c>
      <c r="AY255" s="19">
        <v>0</v>
      </c>
    </row>
    <row r="256" spans="6:51" x14ac:dyDescent="0.25">
      <c r="F256" s="10"/>
      <c r="G256" s="9"/>
      <c r="H256" s="8" t="s">
        <v>558</v>
      </c>
      <c r="I256" s="7"/>
      <c r="J256" s="22">
        <v>0</v>
      </c>
      <c r="K256" s="19">
        <v>0</v>
      </c>
      <c r="L256" s="19">
        <v>0</v>
      </c>
      <c r="M256" s="33">
        <v>0</v>
      </c>
      <c r="N256" s="21">
        <v>0</v>
      </c>
      <c r="O256" s="22">
        <v>0</v>
      </c>
      <c r="P256" s="19">
        <v>0</v>
      </c>
      <c r="Q256" s="19">
        <v>0</v>
      </c>
      <c r="R256" s="19">
        <v>0</v>
      </c>
      <c r="S256" s="19">
        <v>0</v>
      </c>
      <c r="T256" s="24">
        <v>0</v>
      </c>
      <c r="U256" s="23">
        <v>0</v>
      </c>
      <c r="V256" s="22">
        <v>0</v>
      </c>
      <c r="W256" s="19">
        <v>0</v>
      </c>
      <c r="X256" s="19">
        <v>0</v>
      </c>
      <c r="Y256" s="33">
        <v>0</v>
      </c>
      <c r="Z256" s="21">
        <v>0</v>
      </c>
      <c r="AA256" s="22">
        <v>0</v>
      </c>
      <c r="AB256" s="19">
        <v>0</v>
      </c>
      <c r="AC256" s="19">
        <v>0</v>
      </c>
      <c r="AD256" s="33">
        <v>0</v>
      </c>
      <c r="AE256" s="21">
        <v>0</v>
      </c>
      <c r="AF256" s="22">
        <v>16</v>
      </c>
      <c r="AG256" s="19">
        <v>16</v>
      </c>
      <c r="AH256" s="19">
        <v>0</v>
      </c>
      <c r="AI256" s="33">
        <v>0</v>
      </c>
      <c r="AJ256" s="21">
        <v>0</v>
      </c>
      <c r="AK256" s="20">
        <v>0</v>
      </c>
      <c r="AL256" s="19">
        <v>0</v>
      </c>
      <c r="AM256" s="19">
        <v>0</v>
      </c>
      <c r="AN256" s="19">
        <v>0</v>
      </c>
      <c r="AO256" s="19">
        <v>0</v>
      </c>
      <c r="AP256" s="22">
        <v>1</v>
      </c>
      <c r="AQ256" s="19">
        <v>1</v>
      </c>
      <c r="AR256" s="19">
        <v>0</v>
      </c>
      <c r="AS256" s="33">
        <v>0</v>
      </c>
      <c r="AT256" s="21">
        <v>0</v>
      </c>
      <c r="AU256" s="20">
        <v>0</v>
      </c>
      <c r="AV256" s="19">
        <v>0</v>
      </c>
      <c r="AW256" s="19">
        <v>0</v>
      </c>
      <c r="AX256" s="19">
        <v>0</v>
      </c>
      <c r="AY256" s="19">
        <v>0</v>
      </c>
    </row>
    <row r="257" spans="6:51" x14ac:dyDescent="0.25">
      <c r="F257" s="10"/>
      <c r="G257" s="9"/>
      <c r="H257" s="8"/>
      <c r="I257" s="7" t="s">
        <v>557</v>
      </c>
      <c r="J257" s="22">
        <v>0</v>
      </c>
      <c r="K257" s="19">
        <v>0</v>
      </c>
      <c r="L257" s="19">
        <v>0</v>
      </c>
      <c r="M257" s="33">
        <v>0</v>
      </c>
      <c r="N257" s="21">
        <v>0</v>
      </c>
      <c r="O257" s="22">
        <v>7</v>
      </c>
      <c r="P257" s="19">
        <v>7</v>
      </c>
      <c r="Q257" s="19">
        <v>7</v>
      </c>
      <c r="R257" s="19">
        <v>0</v>
      </c>
      <c r="S257" s="19">
        <v>0</v>
      </c>
      <c r="T257" s="24">
        <v>143</v>
      </c>
      <c r="U257" s="23">
        <v>2.5914475321769711E-2</v>
      </c>
      <c r="V257" s="22">
        <v>0</v>
      </c>
      <c r="W257" s="19">
        <v>0</v>
      </c>
      <c r="X257" s="19">
        <v>0</v>
      </c>
      <c r="Y257" s="33">
        <v>0</v>
      </c>
      <c r="Z257" s="21">
        <v>0</v>
      </c>
      <c r="AA257" s="22">
        <v>0</v>
      </c>
      <c r="AB257" s="19">
        <v>0</v>
      </c>
      <c r="AC257" s="19">
        <v>0</v>
      </c>
      <c r="AD257" s="33">
        <v>0</v>
      </c>
      <c r="AE257" s="21">
        <v>0</v>
      </c>
      <c r="AF257" s="22">
        <v>1</v>
      </c>
      <c r="AG257" s="19">
        <v>1</v>
      </c>
      <c r="AH257" s="19">
        <v>0</v>
      </c>
      <c r="AI257" s="33">
        <v>0</v>
      </c>
      <c r="AJ257" s="21">
        <v>0</v>
      </c>
      <c r="AK257" s="20">
        <v>0</v>
      </c>
      <c r="AL257" s="19">
        <v>0</v>
      </c>
      <c r="AM257" s="19">
        <v>0</v>
      </c>
      <c r="AN257" s="19">
        <v>0</v>
      </c>
      <c r="AO257" s="19">
        <v>0</v>
      </c>
      <c r="AP257" s="22">
        <v>0</v>
      </c>
      <c r="AQ257" s="19">
        <v>0</v>
      </c>
      <c r="AR257" s="19">
        <v>0</v>
      </c>
      <c r="AS257" s="33">
        <v>0</v>
      </c>
      <c r="AT257" s="21">
        <v>0</v>
      </c>
      <c r="AU257" s="20">
        <v>0</v>
      </c>
      <c r="AV257" s="19">
        <v>0</v>
      </c>
      <c r="AW257" s="19">
        <v>0</v>
      </c>
      <c r="AX257" s="19">
        <v>0</v>
      </c>
      <c r="AY257" s="19">
        <v>0</v>
      </c>
    </row>
    <row r="258" spans="6:51" x14ac:dyDescent="0.25">
      <c r="F258" s="10"/>
      <c r="G258" s="9"/>
      <c r="H258" s="8"/>
      <c r="I258" s="7" t="s">
        <v>556</v>
      </c>
      <c r="J258" s="22">
        <v>0</v>
      </c>
      <c r="K258" s="19">
        <v>0</v>
      </c>
      <c r="L258" s="19">
        <v>0</v>
      </c>
      <c r="M258" s="33">
        <v>0</v>
      </c>
      <c r="N258" s="21">
        <v>0</v>
      </c>
      <c r="O258" s="22">
        <v>259</v>
      </c>
      <c r="P258" s="19">
        <v>259</v>
      </c>
      <c r="Q258" s="19">
        <v>259</v>
      </c>
      <c r="R258" s="19">
        <v>0</v>
      </c>
      <c r="S258" s="19">
        <v>0</v>
      </c>
      <c r="T258" s="24">
        <v>267</v>
      </c>
      <c r="U258" s="23">
        <v>0.113115849904716</v>
      </c>
      <c r="V258" s="22">
        <v>0</v>
      </c>
      <c r="W258" s="19">
        <v>0</v>
      </c>
      <c r="X258" s="19">
        <v>0</v>
      </c>
      <c r="Y258" s="33">
        <v>0</v>
      </c>
      <c r="Z258" s="21">
        <v>0</v>
      </c>
      <c r="AA258" s="22">
        <v>0</v>
      </c>
      <c r="AB258" s="19">
        <v>0</v>
      </c>
      <c r="AC258" s="19">
        <v>0</v>
      </c>
      <c r="AD258" s="33">
        <v>0</v>
      </c>
      <c r="AE258" s="21">
        <v>0</v>
      </c>
      <c r="AF258" s="22">
        <v>46</v>
      </c>
      <c r="AG258" s="19">
        <v>46</v>
      </c>
      <c r="AH258" s="19">
        <v>0</v>
      </c>
      <c r="AI258" s="33">
        <v>0</v>
      </c>
      <c r="AJ258" s="21">
        <v>0</v>
      </c>
      <c r="AK258" s="20">
        <v>0</v>
      </c>
      <c r="AL258" s="19">
        <v>0</v>
      </c>
      <c r="AM258" s="19">
        <v>0</v>
      </c>
      <c r="AN258" s="19">
        <v>0</v>
      </c>
      <c r="AO258" s="19">
        <v>0</v>
      </c>
      <c r="AP258" s="22">
        <v>0</v>
      </c>
      <c r="AQ258" s="19">
        <v>0</v>
      </c>
      <c r="AR258" s="19">
        <v>0</v>
      </c>
      <c r="AS258" s="33">
        <v>0</v>
      </c>
      <c r="AT258" s="21">
        <v>0</v>
      </c>
      <c r="AU258" s="20">
        <v>0</v>
      </c>
      <c r="AV258" s="19">
        <v>0</v>
      </c>
      <c r="AW258" s="19">
        <v>0</v>
      </c>
      <c r="AX258" s="19">
        <v>0</v>
      </c>
      <c r="AY258" s="19">
        <v>0</v>
      </c>
    </row>
    <row r="259" spans="6:51" x14ac:dyDescent="0.25">
      <c r="F259" s="10"/>
      <c r="G259" s="9"/>
      <c r="H259" s="8"/>
      <c r="I259" s="7" t="s">
        <v>555</v>
      </c>
      <c r="J259" s="22">
        <v>0</v>
      </c>
      <c r="K259" s="19">
        <v>0</v>
      </c>
      <c r="L259" s="19">
        <v>0</v>
      </c>
      <c r="M259" s="33">
        <v>0</v>
      </c>
      <c r="N259" s="21">
        <v>0</v>
      </c>
      <c r="O259" s="22">
        <v>37</v>
      </c>
      <c r="P259" s="19">
        <v>37</v>
      </c>
      <c r="Q259" s="19">
        <v>37</v>
      </c>
      <c r="R259" s="19">
        <v>0</v>
      </c>
      <c r="S259" s="19">
        <v>0</v>
      </c>
      <c r="T259" s="24">
        <v>283</v>
      </c>
      <c r="U259" s="23">
        <v>3.1133268028497699E-2</v>
      </c>
      <c r="V259" s="22">
        <v>0</v>
      </c>
      <c r="W259" s="19">
        <v>0</v>
      </c>
      <c r="X259" s="19">
        <v>0</v>
      </c>
      <c r="Y259" s="33">
        <v>0</v>
      </c>
      <c r="Z259" s="21">
        <v>0</v>
      </c>
      <c r="AA259" s="22">
        <v>0</v>
      </c>
      <c r="AB259" s="19">
        <v>0</v>
      </c>
      <c r="AC259" s="19">
        <v>0</v>
      </c>
      <c r="AD259" s="33">
        <v>0</v>
      </c>
      <c r="AE259" s="21">
        <v>0</v>
      </c>
      <c r="AF259" s="22">
        <v>16</v>
      </c>
      <c r="AG259" s="19">
        <v>16</v>
      </c>
      <c r="AH259" s="19">
        <v>0</v>
      </c>
      <c r="AI259" s="33">
        <v>0</v>
      </c>
      <c r="AJ259" s="21">
        <v>0</v>
      </c>
      <c r="AK259" s="20">
        <v>0</v>
      </c>
      <c r="AL259" s="19">
        <v>0</v>
      </c>
      <c r="AM259" s="19">
        <v>0</v>
      </c>
      <c r="AN259" s="19">
        <v>0</v>
      </c>
      <c r="AO259" s="19">
        <v>0</v>
      </c>
      <c r="AP259" s="22">
        <v>0</v>
      </c>
      <c r="AQ259" s="19">
        <v>0</v>
      </c>
      <c r="AR259" s="19">
        <v>0</v>
      </c>
      <c r="AS259" s="33">
        <v>0</v>
      </c>
      <c r="AT259" s="21">
        <v>0</v>
      </c>
      <c r="AU259" s="20">
        <v>0</v>
      </c>
      <c r="AV259" s="19">
        <v>0</v>
      </c>
      <c r="AW259" s="19">
        <v>0</v>
      </c>
      <c r="AX259" s="19">
        <v>0</v>
      </c>
      <c r="AY259" s="19">
        <v>0</v>
      </c>
    </row>
    <row r="260" spans="6:51" x14ac:dyDescent="0.25">
      <c r="F260" s="10"/>
      <c r="G260" s="9"/>
      <c r="H260" s="8"/>
      <c r="I260" s="7" t="s">
        <v>554</v>
      </c>
      <c r="J260" s="22">
        <v>0</v>
      </c>
      <c r="K260" s="19">
        <v>0</v>
      </c>
      <c r="L260" s="19">
        <v>0</v>
      </c>
      <c r="M260" s="33">
        <v>0</v>
      </c>
      <c r="N260" s="21">
        <v>0</v>
      </c>
      <c r="O260" s="22">
        <v>30</v>
      </c>
      <c r="P260" s="19">
        <v>30</v>
      </c>
      <c r="Q260" s="19">
        <v>30</v>
      </c>
      <c r="R260" s="19">
        <v>0</v>
      </c>
      <c r="S260" s="19">
        <v>0</v>
      </c>
      <c r="T260" s="24">
        <v>221</v>
      </c>
      <c r="U260" s="23">
        <v>0.16468501091003421</v>
      </c>
      <c r="V260" s="22">
        <v>0</v>
      </c>
      <c r="W260" s="19">
        <v>0</v>
      </c>
      <c r="X260" s="19">
        <v>0</v>
      </c>
      <c r="Y260" s="33">
        <v>0</v>
      </c>
      <c r="Z260" s="21">
        <v>0</v>
      </c>
      <c r="AA260" s="22">
        <v>0</v>
      </c>
      <c r="AB260" s="19">
        <v>0</v>
      </c>
      <c r="AC260" s="19">
        <v>0</v>
      </c>
      <c r="AD260" s="33">
        <v>0</v>
      </c>
      <c r="AE260" s="21">
        <v>0</v>
      </c>
      <c r="AF260" s="22">
        <v>8</v>
      </c>
      <c r="AG260" s="19">
        <v>8</v>
      </c>
      <c r="AH260" s="19">
        <v>0</v>
      </c>
      <c r="AI260" s="33">
        <v>0</v>
      </c>
      <c r="AJ260" s="21">
        <v>0</v>
      </c>
      <c r="AK260" s="20">
        <v>0</v>
      </c>
      <c r="AL260" s="19">
        <v>0</v>
      </c>
      <c r="AM260" s="19">
        <v>0</v>
      </c>
      <c r="AN260" s="19">
        <v>0</v>
      </c>
      <c r="AO260" s="19">
        <v>0</v>
      </c>
      <c r="AP260" s="22">
        <v>0</v>
      </c>
      <c r="AQ260" s="19">
        <v>0</v>
      </c>
      <c r="AR260" s="19">
        <v>0</v>
      </c>
      <c r="AS260" s="33">
        <v>0</v>
      </c>
      <c r="AT260" s="21">
        <v>0</v>
      </c>
      <c r="AU260" s="20">
        <v>0</v>
      </c>
      <c r="AV260" s="19">
        <v>0</v>
      </c>
      <c r="AW260" s="19">
        <v>0</v>
      </c>
      <c r="AX260" s="19">
        <v>0</v>
      </c>
      <c r="AY260" s="19">
        <v>0</v>
      </c>
    </row>
    <row r="261" spans="6:51" x14ac:dyDescent="0.25">
      <c r="F261" s="10"/>
      <c r="G261" s="9"/>
      <c r="H261" s="8"/>
      <c r="I261" s="7" t="s">
        <v>553</v>
      </c>
      <c r="J261" s="22">
        <v>0</v>
      </c>
      <c r="K261" s="19">
        <v>0</v>
      </c>
      <c r="L261" s="19">
        <v>0</v>
      </c>
      <c r="M261" s="33">
        <v>0</v>
      </c>
      <c r="N261" s="21">
        <v>0</v>
      </c>
      <c r="O261" s="22">
        <v>27</v>
      </c>
      <c r="P261" s="19">
        <v>27</v>
      </c>
      <c r="Q261" s="19">
        <v>27</v>
      </c>
      <c r="R261" s="19">
        <v>0</v>
      </c>
      <c r="S261" s="19">
        <v>0</v>
      </c>
      <c r="T261" s="24">
        <v>979</v>
      </c>
      <c r="U261" s="23">
        <v>9.0510097332298756E-2</v>
      </c>
      <c r="V261" s="22">
        <v>0</v>
      </c>
      <c r="W261" s="19">
        <v>0</v>
      </c>
      <c r="X261" s="19">
        <v>0</v>
      </c>
      <c r="Y261" s="33">
        <v>0</v>
      </c>
      <c r="Z261" s="21">
        <v>0</v>
      </c>
      <c r="AA261" s="22">
        <v>0</v>
      </c>
      <c r="AB261" s="19">
        <v>0</v>
      </c>
      <c r="AC261" s="19">
        <v>0</v>
      </c>
      <c r="AD261" s="33">
        <v>0</v>
      </c>
      <c r="AE261" s="21">
        <v>0</v>
      </c>
      <c r="AF261" s="22">
        <v>2</v>
      </c>
      <c r="AG261" s="19">
        <v>2</v>
      </c>
      <c r="AH261" s="19">
        <v>0</v>
      </c>
      <c r="AI261" s="33">
        <v>0</v>
      </c>
      <c r="AJ261" s="21">
        <v>0</v>
      </c>
      <c r="AK261" s="20">
        <v>0</v>
      </c>
      <c r="AL261" s="19">
        <v>0</v>
      </c>
      <c r="AM261" s="19">
        <v>0</v>
      </c>
      <c r="AN261" s="19">
        <v>0</v>
      </c>
      <c r="AO261" s="19">
        <v>0</v>
      </c>
      <c r="AP261" s="22">
        <v>0</v>
      </c>
      <c r="AQ261" s="19">
        <v>0</v>
      </c>
      <c r="AR261" s="19">
        <v>0</v>
      </c>
      <c r="AS261" s="33">
        <v>0</v>
      </c>
      <c r="AT261" s="21">
        <v>0</v>
      </c>
      <c r="AU261" s="20">
        <v>0</v>
      </c>
      <c r="AV261" s="19">
        <v>0</v>
      </c>
      <c r="AW261" s="19">
        <v>0</v>
      </c>
      <c r="AX261" s="19">
        <v>0</v>
      </c>
      <c r="AY261" s="19">
        <v>0</v>
      </c>
    </row>
    <row r="262" spans="6:51" x14ac:dyDescent="0.25">
      <c r="F262" s="10"/>
      <c r="G262" s="9"/>
      <c r="H262" s="8"/>
      <c r="I262" s="7" t="s">
        <v>552</v>
      </c>
      <c r="J262" s="22">
        <v>0</v>
      </c>
      <c r="K262" s="19">
        <v>0</v>
      </c>
      <c r="L262" s="19">
        <v>0</v>
      </c>
      <c r="M262" s="33">
        <v>0</v>
      </c>
      <c r="N262" s="21">
        <v>0</v>
      </c>
      <c r="O262" s="22">
        <v>10</v>
      </c>
      <c r="P262" s="19">
        <v>10</v>
      </c>
      <c r="Q262" s="19">
        <v>10</v>
      </c>
      <c r="R262" s="19">
        <v>0</v>
      </c>
      <c r="S262" s="19">
        <v>0</v>
      </c>
      <c r="T262" s="24">
        <v>22</v>
      </c>
      <c r="U262" s="23">
        <v>2.5888821110129361E-3</v>
      </c>
      <c r="V262" s="22">
        <v>0</v>
      </c>
      <c r="W262" s="19">
        <v>0</v>
      </c>
      <c r="X262" s="19">
        <v>0</v>
      </c>
      <c r="Y262" s="33">
        <v>0</v>
      </c>
      <c r="Z262" s="21">
        <v>0</v>
      </c>
      <c r="AA262" s="22">
        <v>0</v>
      </c>
      <c r="AB262" s="19">
        <v>0</v>
      </c>
      <c r="AC262" s="19">
        <v>0</v>
      </c>
      <c r="AD262" s="33">
        <v>0</v>
      </c>
      <c r="AE262" s="21">
        <v>0</v>
      </c>
      <c r="AF262" s="22">
        <v>1</v>
      </c>
      <c r="AG262" s="19">
        <v>1</v>
      </c>
      <c r="AH262" s="19">
        <v>0</v>
      </c>
      <c r="AI262" s="33">
        <v>0</v>
      </c>
      <c r="AJ262" s="21">
        <v>0</v>
      </c>
      <c r="AK262" s="20">
        <v>0</v>
      </c>
      <c r="AL262" s="19">
        <v>0</v>
      </c>
      <c r="AM262" s="19">
        <v>0</v>
      </c>
      <c r="AN262" s="19">
        <v>0</v>
      </c>
      <c r="AO262" s="19">
        <v>0</v>
      </c>
      <c r="AP262" s="22">
        <v>0</v>
      </c>
      <c r="AQ262" s="19">
        <v>0</v>
      </c>
      <c r="AR262" s="19">
        <v>0</v>
      </c>
      <c r="AS262" s="33">
        <v>0</v>
      </c>
      <c r="AT262" s="21">
        <v>0</v>
      </c>
      <c r="AU262" s="20">
        <v>0</v>
      </c>
      <c r="AV262" s="19">
        <v>0</v>
      </c>
      <c r="AW262" s="19">
        <v>0</v>
      </c>
      <c r="AX262" s="19">
        <v>0</v>
      </c>
      <c r="AY262" s="19">
        <v>0</v>
      </c>
    </row>
    <row r="263" spans="6:51" x14ac:dyDescent="0.25">
      <c r="F263" s="10"/>
      <c r="G263" s="9"/>
      <c r="H263" s="8"/>
      <c r="I263" s="7" t="s">
        <v>551</v>
      </c>
      <c r="J263" s="22">
        <v>0</v>
      </c>
      <c r="K263" s="19">
        <v>0</v>
      </c>
      <c r="L263" s="19">
        <v>0</v>
      </c>
      <c r="M263" s="33">
        <v>0</v>
      </c>
      <c r="N263" s="21">
        <v>0</v>
      </c>
      <c r="O263" s="22">
        <v>13</v>
      </c>
      <c r="P263" s="19">
        <v>13</v>
      </c>
      <c r="Q263" s="19">
        <v>13</v>
      </c>
      <c r="R263" s="19">
        <v>0</v>
      </c>
      <c r="S263" s="19">
        <v>0</v>
      </c>
      <c r="T263" s="24">
        <v>45</v>
      </c>
      <c r="U263" s="23">
        <v>3.2998509705066681E-3</v>
      </c>
      <c r="V263" s="22">
        <v>1</v>
      </c>
      <c r="W263" s="19">
        <v>1</v>
      </c>
      <c r="X263" s="19">
        <v>1</v>
      </c>
      <c r="Y263" s="33">
        <v>0</v>
      </c>
      <c r="Z263" s="21">
        <v>0</v>
      </c>
      <c r="AA263" s="22">
        <v>0</v>
      </c>
      <c r="AB263" s="19">
        <v>0</v>
      </c>
      <c r="AC263" s="19">
        <v>0</v>
      </c>
      <c r="AD263" s="33">
        <v>0</v>
      </c>
      <c r="AE263" s="21">
        <v>0</v>
      </c>
      <c r="AF263" s="22">
        <v>3</v>
      </c>
      <c r="AG263" s="19">
        <v>3</v>
      </c>
      <c r="AH263" s="19">
        <v>0</v>
      </c>
      <c r="AI263" s="33">
        <v>0</v>
      </c>
      <c r="AJ263" s="21">
        <v>0</v>
      </c>
      <c r="AK263" s="20">
        <v>0</v>
      </c>
      <c r="AL263" s="19">
        <v>0</v>
      </c>
      <c r="AM263" s="19">
        <v>0</v>
      </c>
      <c r="AN263" s="19">
        <v>0</v>
      </c>
      <c r="AO263" s="19">
        <v>0</v>
      </c>
      <c r="AP263" s="22">
        <v>0</v>
      </c>
      <c r="AQ263" s="19">
        <v>0</v>
      </c>
      <c r="AR263" s="19">
        <v>0</v>
      </c>
      <c r="AS263" s="33">
        <v>0</v>
      </c>
      <c r="AT263" s="21">
        <v>0</v>
      </c>
      <c r="AU263" s="20">
        <v>0</v>
      </c>
      <c r="AV263" s="19">
        <v>0</v>
      </c>
      <c r="AW263" s="19">
        <v>0</v>
      </c>
      <c r="AX263" s="19">
        <v>0</v>
      </c>
      <c r="AY263" s="19">
        <v>0</v>
      </c>
    </row>
    <row r="264" spans="6:51" x14ac:dyDescent="0.25">
      <c r="F264" s="10"/>
      <c r="G264" s="9"/>
      <c r="H264" s="8"/>
      <c r="I264" s="7" t="s">
        <v>550</v>
      </c>
      <c r="J264" s="22">
        <v>0</v>
      </c>
      <c r="K264" s="19">
        <v>0</v>
      </c>
      <c r="L264" s="19">
        <v>0</v>
      </c>
      <c r="M264" s="33">
        <v>0</v>
      </c>
      <c r="N264" s="21">
        <v>0</v>
      </c>
      <c r="O264" s="22">
        <v>9</v>
      </c>
      <c r="P264" s="19">
        <v>9</v>
      </c>
      <c r="Q264" s="19">
        <v>9</v>
      </c>
      <c r="R264" s="19">
        <v>0</v>
      </c>
      <c r="S264" s="19">
        <v>0</v>
      </c>
      <c r="T264" s="24">
        <v>28</v>
      </c>
      <c r="U264" s="23">
        <v>2.459395676851273E-3</v>
      </c>
      <c r="V264" s="22">
        <v>0</v>
      </c>
      <c r="W264" s="19">
        <v>0</v>
      </c>
      <c r="X264" s="19">
        <v>0</v>
      </c>
      <c r="Y264" s="33">
        <v>0</v>
      </c>
      <c r="Z264" s="21">
        <v>0</v>
      </c>
      <c r="AA264" s="22">
        <v>0</v>
      </c>
      <c r="AB264" s="19">
        <v>0</v>
      </c>
      <c r="AC264" s="19">
        <v>0</v>
      </c>
      <c r="AD264" s="33">
        <v>0</v>
      </c>
      <c r="AE264" s="21">
        <v>0</v>
      </c>
      <c r="AF264" s="22">
        <v>4</v>
      </c>
      <c r="AG264" s="19">
        <v>4</v>
      </c>
      <c r="AH264" s="19">
        <v>0</v>
      </c>
      <c r="AI264" s="33">
        <v>0</v>
      </c>
      <c r="AJ264" s="21">
        <v>0</v>
      </c>
      <c r="AK264" s="20">
        <v>0</v>
      </c>
      <c r="AL264" s="19">
        <v>0</v>
      </c>
      <c r="AM264" s="19">
        <v>0</v>
      </c>
      <c r="AN264" s="19">
        <v>0</v>
      </c>
      <c r="AO264" s="19">
        <v>0</v>
      </c>
      <c r="AP264" s="22">
        <v>0</v>
      </c>
      <c r="AQ264" s="19">
        <v>0</v>
      </c>
      <c r="AR264" s="19">
        <v>0</v>
      </c>
      <c r="AS264" s="33">
        <v>0</v>
      </c>
      <c r="AT264" s="21">
        <v>0</v>
      </c>
      <c r="AU264" s="20">
        <v>0</v>
      </c>
      <c r="AV264" s="19">
        <v>0</v>
      </c>
      <c r="AW264" s="19">
        <v>0</v>
      </c>
      <c r="AX264" s="19">
        <v>0</v>
      </c>
      <c r="AY264" s="19">
        <v>0</v>
      </c>
    </row>
    <row r="265" spans="6:51" x14ac:dyDescent="0.25">
      <c r="F265" s="10"/>
      <c r="G265" s="9"/>
      <c r="H265" s="8"/>
      <c r="I265" s="7" t="s">
        <v>549</v>
      </c>
      <c r="J265" s="22">
        <v>0</v>
      </c>
      <c r="K265" s="19">
        <v>0</v>
      </c>
      <c r="L265" s="19">
        <v>0</v>
      </c>
      <c r="M265" s="33">
        <v>0</v>
      </c>
      <c r="N265" s="21">
        <v>0</v>
      </c>
      <c r="O265" s="22">
        <v>18</v>
      </c>
      <c r="P265" s="19">
        <v>18</v>
      </c>
      <c r="Q265" s="19">
        <v>18</v>
      </c>
      <c r="R265" s="19">
        <v>0</v>
      </c>
      <c r="S265" s="19">
        <v>0</v>
      </c>
      <c r="T265" s="24">
        <v>33</v>
      </c>
      <c r="U265" s="23">
        <v>3.5861721262335782E-3</v>
      </c>
      <c r="V265" s="22">
        <v>0</v>
      </c>
      <c r="W265" s="19">
        <v>0</v>
      </c>
      <c r="X265" s="19">
        <v>0</v>
      </c>
      <c r="Y265" s="33">
        <v>0</v>
      </c>
      <c r="Z265" s="21">
        <v>0</v>
      </c>
      <c r="AA265" s="22">
        <v>0</v>
      </c>
      <c r="AB265" s="19">
        <v>0</v>
      </c>
      <c r="AC265" s="19">
        <v>0</v>
      </c>
      <c r="AD265" s="33">
        <v>0</v>
      </c>
      <c r="AE265" s="21">
        <v>0</v>
      </c>
      <c r="AF265" s="22">
        <v>5</v>
      </c>
      <c r="AG265" s="19">
        <v>5</v>
      </c>
      <c r="AH265" s="19">
        <v>0</v>
      </c>
      <c r="AI265" s="33">
        <v>0</v>
      </c>
      <c r="AJ265" s="21">
        <v>0</v>
      </c>
      <c r="AK265" s="20">
        <v>0</v>
      </c>
      <c r="AL265" s="19">
        <v>0</v>
      </c>
      <c r="AM265" s="19">
        <v>0</v>
      </c>
      <c r="AN265" s="19">
        <v>0</v>
      </c>
      <c r="AO265" s="19">
        <v>0</v>
      </c>
      <c r="AP265" s="22">
        <v>0</v>
      </c>
      <c r="AQ265" s="19">
        <v>0</v>
      </c>
      <c r="AR265" s="19">
        <v>0</v>
      </c>
      <c r="AS265" s="33">
        <v>0</v>
      </c>
      <c r="AT265" s="21">
        <v>0</v>
      </c>
      <c r="AU265" s="20">
        <v>0</v>
      </c>
      <c r="AV265" s="19">
        <v>0</v>
      </c>
      <c r="AW265" s="19">
        <v>0</v>
      </c>
      <c r="AX265" s="19">
        <v>0</v>
      </c>
      <c r="AY265" s="19">
        <v>0</v>
      </c>
    </row>
    <row r="266" spans="6:51" x14ac:dyDescent="0.25">
      <c r="F266" s="10"/>
      <c r="G266" s="9"/>
      <c r="H266" s="8"/>
      <c r="I266" s="7" t="s">
        <v>548</v>
      </c>
      <c r="J266" s="22">
        <v>0</v>
      </c>
      <c r="K266" s="19">
        <v>0</v>
      </c>
      <c r="L266" s="19">
        <v>0</v>
      </c>
      <c r="M266" s="33">
        <v>0</v>
      </c>
      <c r="N266" s="21">
        <v>0</v>
      </c>
      <c r="O266" s="22">
        <v>3</v>
      </c>
      <c r="P266" s="19">
        <v>3</v>
      </c>
      <c r="Q266" s="19">
        <v>3</v>
      </c>
      <c r="R266" s="19">
        <v>0</v>
      </c>
      <c r="S266" s="19">
        <v>0</v>
      </c>
      <c r="T266" s="24">
        <v>28</v>
      </c>
      <c r="U266" s="23">
        <v>2.9813777655363079E-3</v>
      </c>
      <c r="V266" s="22">
        <v>0</v>
      </c>
      <c r="W266" s="19">
        <v>0</v>
      </c>
      <c r="X266" s="19">
        <v>0</v>
      </c>
      <c r="Y266" s="33">
        <v>0</v>
      </c>
      <c r="Z266" s="21">
        <v>0</v>
      </c>
      <c r="AA266" s="22">
        <v>0</v>
      </c>
      <c r="AB266" s="19">
        <v>0</v>
      </c>
      <c r="AC266" s="19">
        <v>0</v>
      </c>
      <c r="AD266" s="33">
        <v>0</v>
      </c>
      <c r="AE266" s="21">
        <v>0</v>
      </c>
      <c r="AF266" s="22">
        <v>1</v>
      </c>
      <c r="AG266" s="19">
        <v>1</v>
      </c>
      <c r="AH266" s="19">
        <v>0</v>
      </c>
      <c r="AI266" s="33">
        <v>0</v>
      </c>
      <c r="AJ266" s="21">
        <v>0</v>
      </c>
      <c r="AK266" s="20">
        <v>0</v>
      </c>
      <c r="AL266" s="19">
        <v>0</v>
      </c>
      <c r="AM266" s="19">
        <v>0</v>
      </c>
      <c r="AN266" s="19">
        <v>0</v>
      </c>
      <c r="AO266" s="19">
        <v>0</v>
      </c>
      <c r="AP266" s="22">
        <v>0</v>
      </c>
      <c r="AQ266" s="19">
        <v>0</v>
      </c>
      <c r="AR266" s="19">
        <v>0</v>
      </c>
      <c r="AS266" s="33">
        <v>0</v>
      </c>
      <c r="AT266" s="21">
        <v>0</v>
      </c>
      <c r="AU266" s="20">
        <v>0</v>
      </c>
      <c r="AV266" s="19">
        <v>0</v>
      </c>
      <c r="AW266" s="19">
        <v>0</v>
      </c>
      <c r="AX266" s="19">
        <v>0</v>
      </c>
      <c r="AY266" s="19">
        <v>0</v>
      </c>
    </row>
    <row r="267" spans="6:51" x14ac:dyDescent="0.25">
      <c r="F267" s="10"/>
      <c r="G267" s="9"/>
      <c r="H267" s="8"/>
      <c r="I267" s="7" t="s">
        <v>547</v>
      </c>
      <c r="J267" s="22">
        <v>0</v>
      </c>
      <c r="K267" s="19">
        <v>0</v>
      </c>
      <c r="L267" s="19">
        <v>0</v>
      </c>
      <c r="M267" s="33">
        <v>0</v>
      </c>
      <c r="N267" s="21">
        <v>0</v>
      </c>
      <c r="O267" s="22">
        <v>3</v>
      </c>
      <c r="P267" s="19">
        <v>3</v>
      </c>
      <c r="Q267" s="19">
        <v>3</v>
      </c>
      <c r="R267" s="19">
        <v>0</v>
      </c>
      <c r="S267" s="19">
        <v>0</v>
      </c>
      <c r="T267" s="24">
        <v>5</v>
      </c>
      <c r="U267" s="23">
        <v>3.3849198371171951E-4</v>
      </c>
      <c r="V267" s="22">
        <v>0</v>
      </c>
      <c r="W267" s="19">
        <v>0</v>
      </c>
      <c r="X267" s="19">
        <v>0</v>
      </c>
      <c r="Y267" s="33">
        <v>0</v>
      </c>
      <c r="Z267" s="21">
        <v>0</v>
      </c>
      <c r="AA267" s="22">
        <v>0</v>
      </c>
      <c r="AB267" s="19">
        <v>0</v>
      </c>
      <c r="AC267" s="19">
        <v>0</v>
      </c>
      <c r="AD267" s="33">
        <v>0</v>
      </c>
      <c r="AE267" s="21">
        <v>0</v>
      </c>
      <c r="AF267" s="22">
        <v>2</v>
      </c>
      <c r="AG267" s="19">
        <v>2</v>
      </c>
      <c r="AH267" s="19">
        <v>0</v>
      </c>
      <c r="AI267" s="33">
        <v>0</v>
      </c>
      <c r="AJ267" s="21">
        <v>0</v>
      </c>
      <c r="AK267" s="20">
        <v>0</v>
      </c>
      <c r="AL267" s="19">
        <v>0</v>
      </c>
      <c r="AM267" s="19">
        <v>0</v>
      </c>
      <c r="AN267" s="19">
        <v>0</v>
      </c>
      <c r="AO267" s="19">
        <v>0</v>
      </c>
      <c r="AP267" s="22">
        <v>0</v>
      </c>
      <c r="AQ267" s="19">
        <v>0</v>
      </c>
      <c r="AR267" s="19">
        <v>0</v>
      </c>
      <c r="AS267" s="33">
        <v>0</v>
      </c>
      <c r="AT267" s="21">
        <v>0</v>
      </c>
      <c r="AU267" s="20">
        <v>0</v>
      </c>
      <c r="AV267" s="19">
        <v>0</v>
      </c>
      <c r="AW267" s="19">
        <v>0</v>
      </c>
      <c r="AX267" s="19">
        <v>0</v>
      </c>
      <c r="AY267" s="19">
        <v>0</v>
      </c>
    </row>
    <row r="268" spans="6:51" x14ac:dyDescent="0.25">
      <c r="F268" s="10"/>
      <c r="G268" s="9"/>
      <c r="H268" s="8"/>
      <c r="I268" s="7" t="s">
        <v>546</v>
      </c>
      <c r="J268" s="22">
        <v>0</v>
      </c>
      <c r="K268" s="19">
        <v>0</v>
      </c>
      <c r="L268" s="19">
        <v>0</v>
      </c>
      <c r="M268" s="33">
        <v>0</v>
      </c>
      <c r="N268" s="21">
        <v>0</v>
      </c>
      <c r="O268" s="22">
        <v>10</v>
      </c>
      <c r="P268" s="19">
        <v>10</v>
      </c>
      <c r="Q268" s="19">
        <v>10</v>
      </c>
      <c r="R268" s="19">
        <v>0</v>
      </c>
      <c r="S268" s="19">
        <v>0</v>
      </c>
      <c r="T268" s="24">
        <v>22</v>
      </c>
      <c r="U268" s="23">
        <v>2.747343853116035E-3</v>
      </c>
      <c r="V268" s="22">
        <v>0</v>
      </c>
      <c r="W268" s="19">
        <v>0</v>
      </c>
      <c r="X268" s="19">
        <v>0</v>
      </c>
      <c r="Y268" s="33">
        <v>0</v>
      </c>
      <c r="Z268" s="21">
        <v>0</v>
      </c>
      <c r="AA268" s="22">
        <v>0</v>
      </c>
      <c r="AB268" s="19">
        <v>0</v>
      </c>
      <c r="AC268" s="19">
        <v>0</v>
      </c>
      <c r="AD268" s="33">
        <v>0</v>
      </c>
      <c r="AE268" s="21">
        <v>0</v>
      </c>
      <c r="AF268" s="22">
        <v>4</v>
      </c>
      <c r="AG268" s="19">
        <v>4</v>
      </c>
      <c r="AH268" s="19">
        <v>0</v>
      </c>
      <c r="AI268" s="33">
        <v>0</v>
      </c>
      <c r="AJ268" s="21">
        <v>0</v>
      </c>
      <c r="AK268" s="20">
        <v>0</v>
      </c>
      <c r="AL268" s="19">
        <v>0</v>
      </c>
      <c r="AM268" s="19">
        <v>0</v>
      </c>
      <c r="AN268" s="19">
        <v>0</v>
      </c>
      <c r="AO268" s="19">
        <v>0</v>
      </c>
      <c r="AP268" s="22">
        <v>0</v>
      </c>
      <c r="AQ268" s="19">
        <v>0</v>
      </c>
      <c r="AR268" s="19">
        <v>0</v>
      </c>
      <c r="AS268" s="33">
        <v>0</v>
      </c>
      <c r="AT268" s="21">
        <v>0</v>
      </c>
      <c r="AU268" s="20">
        <v>0</v>
      </c>
      <c r="AV268" s="19">
        <v>0</v>
      </c>
      <c r="AW268" s="19">
        <v>0</v>
      </c>
      <c r="AX268" s="19">
        <v>0</v>
      </c>
      <c r="AY268" s="19">
        <v>0</v>
      </c>
    </row>
    <row r="269" spans="6:51" x14ac:dyDescent="0.25">
      <c r="F269" s="10"/>
      <c r="G269" s="9"/>
      <c r="H269" s="8"/>
      <c r="I269" s="7" t="s">
        <v>545</v>
      </c>
      <c r="J269" s="22">
        <v>0</v>
      </c>
      <c r="K269" s="19">
        <v>0</v>
      </c>
      <c r="L269" s="19">
        <v>0</v>
      </c>
      <c r="M269" s="33">
        <v>0</v>
      </c>
      <c r="N269" s="21">
        <v>0</v>
      </c>
      <c r="O269" s="22">
        <v>19</v>
      </c>
      <c r="P269" s="19">
        <v>19</v>
      </c>
      <c r="Q269" s="19">
        <v>19</v>
      </c>
      <c r="R269" s="19">
        <v>0</v>
      </c>
      <c r="S269" s="19">
        <v>0</v>
      </c>
      <c r="T269" s="24">
        <v>102</v>
      </c>
      <c r="U269" s="23">
        <v>9.6887508407235146E-3</v>
      </c>
      <c r="V269" s="22">
        <v>0</v>
      </c>
      <c r="W269" s="19">
        <v>0</v>
      </c>
      <c r="X269" s="19">
        <v>0</v>
      </c>
      <c r="Y269" s="33">
        <v>0</v>
      </c>
      <c r="Z269" s="21">
        <v>0</v>
      </c>
      <c r="AA269" s="22">
        <v>0</v>
      </c>
      <c r="AB269" s="19">
        <v>0</v>
      </c>
      <c r="AC269" s="19">
        <v>0</v>
      </c>
      <c r="AD269" s="33">
        <v>0</v>
      </c>
      <c r="AE269" s="21">
        <v>0</v>
      </c>
      <c r="AF269" s="22">
        <v>2</v>
      </c>
      <c r="AG269" s="19">
        <v>2</v>
      </c>
      <c r="AH269" s="19">
        <v>0</v>
      </c>
      <c r="AI269" s="33">
        <v>0</v>
      </c>
      <c r="AJ269" s="21">
        <v>0</v>
      </c>
      <c r="AK269" s="20">
        <v>0</v>
      </c>
      <c r="AL269" s="19">
        <v>0</v>
      </c>
      <c r="AM269" s="19">
        <v>0</v>
      </c>
      <c r="AN269" s="19">
        <v>0</v>
      </c>
      <c r="AO269" s="19">
        <v>0</v>
      </c>
      <c r="AP269" s="22">
        <v>0</v>
      </c>
      <c r="AQ269" s="19">
        <v>0</v>
      </c>
      <c r="AR269" s="19">
        <v>0</v>
      </c>
      <c r="AS269" s="33">
        <v>0</v>
      </c>
      <c r="AT269" s="21">
        <v>0</v>
      </c>
      <c r="AU269" s="20">
        <v>0</v>
      </c>
      <c r="AV269" s="19">
        <v>0</v>
      </c>
      <c r="AW269" s="19">
        <v>0</v>
      </c>
      <c r="AX269" s="19">
        <v>0</v>
      </c>
      <c r="AY269" s="19">
        <v>0</v>
      </c>
    </row>
    <row r="270" spans="6:51" x14ac:dyDescent="0.25">
      <c r="F270" s="10"/>
      <c r="G270" s="9"/>
      <c r="H270" s="8"/>
      <c r="I270" s="7" t="s">
        <v>544</v>
      </c>
      <c r="J270" s="22">
        <v>0</v>
      </c>
      <c r="K270" s="19">
        <v>0</v>
      </c>
      <c r="L270" s="19">
        <v>0</v>
      </c>
      <c r="M270" s="33">
        <v>0</v>
      </c>
      <c r="N270" s="21">
        <v>0</v>
      </c>
      <c r="O270" s="22">
        <v>2</v>
      </c>
      <c r="P270" s="19">
        <v>2</v>
      </c>
      <c r="Q270" s="19">
        <v>2</v>
      </c>
      <c r="R270" s="19">
        <v>0</v>
      </c>
      <c r="S270" s="19">
        <v>0</v>
      </c>
      <c r="T270" s="24">
        <v>40</v>
      </c>
      <c r="U270" s="23">
        <v>4.7979354858398438E-3</v>
      </c>
      <c r="V270" s="22">
        <v>0</v>
      </c>
      <c r="W270" s="19">
        <v>0</v>
      </c>
      <c r="X270" s="19">
        <v>0</v>
      </c>
      <c r="Y270" s="33">
        <v>0</v>
      </c>
      <c r="Z270" s="21">
        <v>0</v>
      </c>
      <c r="AA270" s="22">
        <v>0</v>
      </c>
      <c r="AB270" s="19">
        <v>0</v>
      </c>
      <c r="AC270" s="19">
        <v>0</v>
      </c>
      <c r="AD270" s="33">
        <v>0</v>
      </c>
      <c r="AE270" s="21">
        <v>0</v>
      </c>
      <c r="AF270" s="22">
        <v>1</v>
      </c>
      <c r="AG270" s="19">
        <v>1</v>
      </c>
      <c r="AH270" s="19">
        <v>0</v>
      </c>
      <c r="AI270" s="33">
        <v>0</v>
      </c>
      <c r="AJ270" s="21">
        <v>0</v>
      </c>
      <c r="AK270" s="20">
        <v>0</v>
      </c>
      <c r="AL270" s="19">
        <v>0</v>
      </c>
      <c r="AM270" s="19">
        <v>0</v>
      </c>
      <c r="AN270" s="19">
        <v>0</v>
      </c>
      <c r="AO270" s="19">
        <v>0</v>
      </c>
      <c r="AP270" s="22">
        <v>0</v>
      </c>
      <c r="AQ270" s="19">
        <v>0</v>
      </c>
      <c r="AR270" s="19">
        <v>0</v>
      </c>
      <c r="AS270" s="33">
        <v>0</v>
      </c>
      <c r="AT270" s="21">
        <v>0</v>
      </c>
      <c r="AU270" s="20">
        <v>0</v>
      </c>
      <c r="AV270" s="19">
        <v>0</v>
      </c>
      <c r="AW270" s="19">
        <v>0</v>
      </c>
      <c r="AX270" s="19">
        <v>0</v>
      </c>
      <c r="AY270" s="19">
        <v>0</v>
      </c>
    </row>
    <row r="271" spans="6:51" x14ac:dyDescent="0.25">
      <c r="F271" s="10"/>
      <c r="G271" s="9"/>
      <c r="H271" s="8"/>
      <c r="I271" s="7" t="s">
        <v>543</v>
      </c>
      <c r="J271" s="22">
        <v>0</v>
      </c>
      <c r="K271" s="19">
        <v>0</v>
      </c>
      <c r="L271" s="19">
        <v>0</v>
      </c>
      <c r="M271" s="33">
        <v>0</v>
      </c>
      <c r="N271" s="21">
        <v>0</v>
      </c>
      <c r="O271" s="22">
        <v>3</v>
      </c>
      <c r="P271" s="19">
        <v>3</v>
      </c>
      <c r="Q271" s="19">
        <v>3</v>
      </c>
      <c r="R271" s="19">
        <v>0</v>
      </c>
      <c r="S271" s="19">
        <v>0</v>
      </c>
      <c r="T271" s="24">
        <v>4</v>
      </c>
      <c r="U271" s="23">
        <v>6.4670108258724213E-5</v>
      </c>
      <c r="V271" s="22">
        <v>0</v>
      </c>
      <c r="W271" s="19">
        <v>0</v>
      </c>
      <c r="X271" s="19">
        <v>0</v>
      </c>
      <c r="Y271" s="33">
        <v>0</v>
      </c>
      <c r="Z271" s="21">
        <v>0</v>
      </c>
      <c r="AA271" s="22">
        <v>0</v>
      </c>
      <c r="AB271" s="19">
        <v>0</v>
      </c>
      <c r="AC271" s="19">
        <v>0</v>
      </c>
      <c r="AD271" s="33">
        <v>0</v>
      </c>
      <c r="AE271" s="21">
        <v>0</v>
      </c>
      <c r="AF271" s="22">
        <v>0</v>
      </c>
      <c r="AG271" s="19">
        <v>0</v>
      </c>
      <c r="AH271" s="19">
        <v>0</v>
      </c>
      <c r="AI271" s="33">
        <v>0</v>
      </c>
      <c r="AJ271" s="21">
        <v>0</v>
      </c>
      <c r="AK271" s="20">
        <v>0</v>
      </c>
      <c r="AL271" s="19">
        <v>0</v>
      </c>
      <c r="AM271" s="19">
        <v>0</v>
      </c>
      <c r="AN271" s="19">
        <v>0</v>
      </c>
      <c r="AO271" s="19">
        <v>0</v>
      </c>
      <c r="AP271" s="22">
        <v>0</v>
      </c>
      <c r="AQ271" s="19">
        <v>0</v>
      </c>
      <c r="AR271" s="19">
        <v>0</v>
      </c>
      <c r="AS271" s="33">
        <v>0</v>
      </c>
      <c r="AT271" s="21">
        <v>0</v>
      </c>
      <c r="AU271" s="20">
        <v>0</v>
      </c>
      <c r="AV271" s="19">
        <v>0</v>
      </c>
      <c r="AW271" s="19">
        <v>0</v>
      </c>
      <c r="AX271" s="19">
        <v>0</v>
      </c>
      <c r="AY271" s="19">
        <v>0</v>
      </c>
    </row>
    <row r="272" spans="6:51" x14ac:dyDescent="0.25">
      <c r="F272" s="10"/>
      <c r="G272" s="9"/>
      <c r="H272" s="8"/>
      <c r="I272" s="7" t="s">
        <v>542</v>
      </c>
      <c r="J272" s="22">
        <v>0</v>
      </c>
      <c r="K272" s="19">
        <v>0</v>
      </c>
      <c r="L272" s="19">
        <v>0</v>
      </c>
      <c r="M272" s="33">
        <v>0</v>
      </c>
      <c r="N272" s="21">
        <v>0</v>
      </c>
      <c r="O272" s="22">
        <v>2</v>
      </c>
      <c r="P272" s="19">
        <v>2</v>
      </c>
      <c r="Q272" s="19">
        <v>2</v>
      </c>
      <c r="R272" s="19">
        <v>0</v>
      </c>
      <c r="S272" s="19">
        <v>0</v>
      </c>
      <c r="T272" s="24">
        <v>3</v>
      </c>
      <c r="U272" s="23">
        <v>1.847706735134125E-4</v>
      </c>
      <c r="V272" s="22">
        <v>0</v>
      </c>
      <c r="W272" s="19">
        <v>0</v>
      </c>
      <c r="X272" s="19">
        <v>0</v>
      </c>
      <c r="Y272" s="33">
        <v>0</v>
      </c>
      <c r="Z272" s="21">
        <v>0</v>
      </c>
      <c r="AA272" s="22">
        <v>0</v>
      </c>
      <c r="AB272" s="19">
        <v>0</v>
      </c>
      <c r="AC272" s="19">
        <v>0</v>
      </c>
      <c r="AD272" s="33">
        <v>0</v>
      </c>
      <c r="AE272" s="21">
        <v>0</v>
      </c>
      <c r="AF272" s="22">
        <v>0</v>
      </c>
      <c r="AG272" s="19">
        <v>0</v>
      </c>
      <c r="AH272" s="19">
        <v>0</v>
      </c>
      <c r="AI272" s="33">
        <v>0</v>
      </c>
      <c r="AJ272" s="21">
        <v>0</v>
      </c>
      <c r="AK272" s="20">
        <v>0</v>
      </c>
      <c r="AL272" s="19">
        <v>0</v>
      </c>
      <c r="AM272" s="19">
        <v>0</v>
      </c>
      <c r="AN272" s="19">
        <v>0</v>
      </c>
      <c r="AO272" s="19">
        <v>0</v>
      </c>
      <c r="AP272" s="22">
        <v>0</v>
      </c>
      <c r="AQ272" s="19">
        <v>0</v>
      </c>
      <c r="AR272" s="19">
        <v>0</v>
      </c>
      <c r="AS272" s="33">
        <v>0</v>
      </c>
      <c r="AT272" s="21">
        <v>0</v>
      </c>
      <c r="AU272" s="20">
        <v>0</v>
      </c>
      <c r="AV272" s="19">
        <v>0</v>
      </c>
      <c r="AW272" s="19">
        <v>0</v>
      </c>
      <c r="AX272" s="19">
        <v>0</v>
      </c>
      <c r="AY272" s="19">
        <v>0</v>
      </c>
    </row>
    <row r="273" spans="6:51" x14ac:dyDescent="0.25">
      <c r="F273" s="10"/>
      <c r="G273" s="9" t="s">
        <v>541</v>
      </c>
      <c r="H273" s="8"/>
      <c r="I273" s="7"/>
      <c r="J273" s="22">
        <v>0</v>
      </c>
      <c r="K273" s="19">
        <v>0</v>
      </c>
      <c r="L273" s="19">
        <v>0</v>
      </c>
      <c r="M273" s="33">
        <v>0</v>
      </c>
      <c r="N273" s="21">
        <v>0</v>
      </c>
      <c r="O273" s="22">
        <v>0</v>
      </c>
      <c r="P273" s="19">
        <v>0</v>
      </c>
      <c r="Q273" s="19">
        <v>0</v>
      </c>
      <c r="R273" s="19">
        <v>0</v>
      </c>
      <c r="S273" s="19">
        <v>0</v>
      </c>
      <c r="T273" s="24">
        <v>0</v>
      </c>
      <c r="U273" s="23">
        <v>0</v>
      </c>
      <c r="V273" s="22">
        <v>0</v>
      </c>
      <c r="W273" s="19">
        <v>0</v>
      </c>
      <c r="X273" s="19">
        <v>0</v>
      </c>
      <c r="Y273" s="33">
        <v>0</v>
      </c>
      <c r="Z273" s="21">
        <v>0</v>
      </c>
      <c r="AA273" s="22">
        <v>0</v>
      </c>
      <c r="AB273" s="19">
        <v>0</v>
      </c>
      <c r="AC273" s="19">
        <v>0</v>
      </c>
      <c r="AD273" s="33">
        <v>0</v>
      </c>
      <c r="AE273" s="21">
        <v>0</v>
      </c>
      <c r="AF273" s="22">
        <v>1</v>
      </c>
      <c r="AG273" s="19">
        <v>0</v>
      </c>
      <c r="AH273" s="19">
        <v>0</v>
      </c>
      <c r="AI273" s="33">
        <v>0</v>
      </c>
      <c r="AJ273" s="21">
        <v>0</v>
      </c>
      <c r="AK273" s="20">
        <v>0</v>
      </c>
      <c r="AL273" s="19">
        <v>0</v>
      </c>
      <c r="AM273" s="19">
        <v>0</v>
      </c>
      <c r="AN273" s="19">
        <v>0</v>
      </c>
      <c r="AO273" s="19">
        <v>0</v>
      </c>
      <c r="AP273" s="22">
        <v>0</v>
      </c>
      <c r="AQ273" s="19">
        <v>0</v>
      </c>
      <c r="AR273" s="19">
        <v>0</v>
      </c>
      <c r="AS273" s="33">
        <v>0</v>
      </c>
      <c r="AT273" s="21">
        <v>0</v>
      </c>
      <c r="AU273" s="20">
        <v>0</v>
      </c>
      <c r="AV273" s="19">
        <v>0</v>
      </c>
      <c r="AW273" s="19">
        <v>0</v>
      </c>
      <c r="AX273" s="19">
        <v>0</v>
      </c>
      <c r="AY273" s="19">
        <v>0</v>
      </c>
    </row>
    <row r="274" spans="6:51" x14ac:dyDescent="0.25">
      <c r="F274" s="10"/>
      <c r="G274" s="9"/>
      <c r="H274" s="8" t="s">
        <v>540</v>
      </c>
      <c r="I274" s="7"/>
      <c r="J274" s="22">
        <v>0</v>
      </c>
      <c r="K274" s="19">
        <v>0</v>
      </c>
      <c r="L274" s="19">
        <v>0</v>
      </c>
      <c r="M274" s="33">
        <v>0</v>
      </c>
      <c r="N274" s="21">
        <v>0</v>
      </c>
      <c r="O274" s="22">
        <v>0</v>
      </c>
      <c r="P274" s="19">
        <v>0</v>
      </c>
      <c r="Q274" s="19">
        <v>0</v>
      </c>
      <c r="R274" s="19">
        <v>0</v>
      </c>
      <c r="S274" s="19">
        <v>0</v>
      </c>
      <c r="T274" s="24">
        <v>0</v>
      </c>
      <c r="U274" s="23">
        <v>0</v>
      </c>
      <c r="V274" s="22">
        <v>0</v>
      </c>
      <c r="W274" s="19">
        <v>0</v>
      </c>
      <c r="X274" s="19">
        <v>0</v>
      </c>
      <c r="Y274" s="33">
        <v>0</v>
      </c>
      <c r="Z274" s="21">
        <v>0</v>
      </c>
      <c r="AA274" s="22">
        <v>0</v>
      </c>
      <c r="AB274" s="19">
        <v>0</v>
      </c>
      <c r="AC274" s="19">
        <v>0</v>
      </c>
      <c r="AD274" s="33">
        <v>0</v>
      </c>
      <c r="AE274" s="21">
        <v>0</v>
      </c>
      <c r="AF274" s="22">
        <v>0</v>
      </c>
      <c r="AG274" s="19">
        <v>0</v>
      </c>
      <c r="AH274" s="19">
        <v>0</v>
      </c>
      <c r="AI274" s="33">
        <v>0</v>
      </c>
      <c r="AJ274" s="21">
        <v>0</v>
      </c>
      <c r="AK274" s="20">
        <v>0</v>
      </c>
      <c r="AL274" s="19">
        <v>0</v>
      </c>
      <c r="AM274" s="19">
        <v>0</v>
      </c>
      <c r="AN274" s="19">
        <v>0</v>
      </c>
      <c r="AO274" s="19">
        <v>0</v>
      </c>
      <c r="AP274" s="22">
        <v>1</v>
      </c>
      <c r="AQ274" s="19">
        <v>0</v>
      </c>
      <c r="AR274" s="19">
        <v>0</v>
      </c>
      <c r="AS274" s="33">
        <v>0</v>
      </c>
      <c r="AT274" s="21">
        <v>0</v>
      </c>
      <c r="AU274" s="20">
        <v>0</v>
      </c>
      <c r="AV274" s="19">
        <v>0</v>
      </c>
      <c r="AW274" s="19">
        <v>0</v>
      </c>
      <c r="AX274" s="19">
        <v>0</v>
      </c>
      <c r="AY274" s="19">
        <v>0</v>
      </c>
    </row>
  </sheetData>
  <conditionalFormatting sqref="K5:M5">
    <cfRule type="cellIs" dxfId="1314" priority="72" operator="greaterThan">
      <formula>0</formula>
    </cfRule>
  </conditionalFormatting>
  <conditionalFormatting sqref="N5">
    <cfRule type="cellIs" dxfId="1313" priority="71" operator="greaterThan">
      <formula>0</formula>
    </cfRule>
  </conditionalFormatting>
  <conditionalFormatting sqref="J5">
    <cfRule type="cellIs" dxfId="1312" priority="70" operator="greaterThan">
      <formula>0</formula>
    </cfRule>
  </conditionalFormatting>
  <conditionalFormatting sqref="P5:R5">
    <cfRule type="cellIs" dxfId="1311" priority="69" operator="greaterThan">
      <formula>0</formula>
    </cfRule>
  </conditionalFormatting>
  <conditionalFormatting sqref="W5:Y5">
    <cfRule type="cellIs" dxfId="1310" priority="68" operator="greaterThan">
      <formula>0</formula>
    </cfRule>
  </conditionalFormatting>
  <conditionalFormatting sqref="AB5:AD5">
    <cfRule type="cellIs" dxfId="1309" priority="67" operator="greaterThan">
      <formula>0</formula>
    </cfRule>
  </conditionalFormatting>
  <conditionalFormatting sqref="S5">
    <cfRule type="cellIs" dxfId="1308" priority="66" operator="greaterThan">
      <formula>0</formula>
    </cfRule>
  </conditionalFormatting>
  <conditionalFormatting sqref="Z5">
    <cfRule type="cellIs" dxfId="1307" priority="65" operator="greaterThan">
      <formula>0</formula>
    </cfRule>
  </conditionalFormatting>
  <conditionalFormatting sqref="AE5">
    <cfRule type="cellIs" dxfId="1306" priority="64" operator="greaterThan">
      <formula>0</formula>
    </cfRule>
  </conditionalFormatting>
  <conditionalFormatting sqref="O5">
    <cfRule type="cellIs" dxfId="1305" priority="63" operator="greaterThan">
      <formula>0</formula>
    </cfRule>
  </conditionalFormatting>
  <conditionalFormatting sqref="V5">
    <cfRule type="cellIs" dxfId="1304" priority="62" operator="greaterThan">
      <formula>0</formula>
    </cfRule>
  </conditionalFormatting>
  <conditionalFormatting sqref="AA5">
    <cfRule type="cellIs" dxfId="1303" priority="61" operator="greaterThan">
      <formula>0</formula>
    </cfRule>
  </conditionalFormatting>
  <conditionalFormatting sqref="AG5:AI5">
    <cfRule type="cellIs" dxfId="1302" priority="60" operator="greaterThan">
      <formula>0</formula>
    </cfRule>
  </conditionalFormatting>
  <conditionalFormatting sqref="AL5:AN5">
    <cfRule type="cellIs" dxfId="1301" priority="59" operator="greaterThan">
      <formula>0</formula>
    </cfRule>
  </conditionalFormatting>
  <conditionalFormatting sqref="AJ5">
    <cfRule type="cellIs" dxfId="1300" priority="58" operator="greaterThan">
      <formula>0</formula>
    </cfRule>
  </conditionalFormatting>
  <conditionalFormatting sqref="AO5">
    <cfRule type="cellIs" dxfId="1299" priority="57" operator="greaterThan">
      <formula>0</formula>
    </cfRule>
  </conditionalFormatting>
  <conditionalFormatting sqref="AF5">
    <cfRule type="cellIs" dxfId="1298" priority="56" operator="greaterThan">
      <formula>0</formula>
    </cfRule>
  </conditionalFormatting>
  <conditionalFormatting sqref="AK5">
    <cfRule type="cellIs" dxfId="1297" priority="55" operator="greaterThan">
      <formula>0</formula>
    </cfRule>
  </conditionalFormatting>
  <conditionalFormatting sqref="K6:M6">
    <cfRule type="cellIs" dxfId="1296" priority="54" operator="greaterThan">
      <formula>0</formula>
    </cfRule>
  </conditionalFormatting>
  <conditionalFormatting sqref="N6">
    <cfRule type="cellIs" dxfId="1295" priority="53" operator="greaterThan">
      <formula>0</formula>
    </cfRule>
  </conditionalFormatting>
  <conditionalFormatting sqref="J6">
    <cfRule type="cellIs" dxfId="1294" priority="52" operator="greaterThan">
      <formula>0</formula>
    </cfRule>
  </conditionalFormatting>
  <conditionalFormatting sqref="P6:R6">
    <cfRule type="cellIs" dxfId="1293" priority="51" operator="greaterThan">
      <formula>0</formula>
    </cfRule>
  </conditionalFormatting>
  <conditionalFormatting sqref="W6:Y6">
    <cfRule type="cellIs" dxfId="1292" priority="50" operator="greaterThan">
      <formula>0</formula>
    </cfRule>
  </conditionalFormatting>
  <conditionalFormatting sqref="AB6:AD6">
    <cfRule type="cellIs" dxfId="1291" priority="49" operator="greaterThan">
      <formula>0</formula>
    </cfRule>
  </conditionalFormatting>
  <conditionalFormatting sqref="S6">
    <cfRule type="cellIs" dxfId="1290" priority="48" operator="greaterThan">
      <formula>0</formula>
    </cfRule>
  </conditionalFormatting>
  <conditionalFormatting sqref="Z6">
    <cfRule type="cellIs" dxfId="1289" priority="47" operator="greaterThan">
      <formula>0</formula>
    </cfRule>
  </conditionalFormatting>
  <conditionalFormatting sqref="AE6">
    <cfRule type="cellIs" dxfId="1288" priority="46" operator="greaterThan">
      <formula>0</formula>
    </cfRule>
  </conditionalFormatting>
  <conditionalFormatting sqref="O6">
    <cfRule type="cellIs" dxfId="1287" priority="45" operator="greaterThan">
      <formula>0</formula>
    </cfRule>
  </conditionalFormatting>
  <conditionalFormatting sqref="V6">
    <cfRule type="cellIs" dxfId="1286" priority="44" operator="greaterThan">
      <formula>0</formula>
    </cfRule>
  </conditionalFormatting>
  <conditionalFormatting sqref="AA6">
    <cfRule type="cellIs" dxfId="1285" priority="43" operator="greaterThan">
      <formula>0</formula>
    </cfRule>
  </conditionalFormatting>
  <conditionalFormatting sqref="AG6:AI6">
    <cfRule type="cellIs" dxfId="1284" priority="42" operator="greaterThan">
      <formula>0</formula>
    </cfRule>
  </conditionalFormatting>
  <conditionalFormatting sqref="AL6:AN6">
    <cfRule type="cellIs" dxfId="1283" priority="41" operator="greaterThan">
      <formula>0</formula>
    </cfRule>
  </conditionalFormatting>
  <conditionalFormatting sqref="AJ6">
    <cfRule type="cellIs" dxfId="1282" priority="40" operator="greaterThan">
      <formula>0</formula>
    </cfRule>
  </conditionalFormatting>
  <conditionalFormatting sqref="AO6">
    <cfRule type="cellIs" dxfId="1281" priority="39" operator="greaterThan">
      <formula>0</formula>
    </cfRule>
  </conditionalFormatting>
  <conditionalFormatting sqref="AF6">
    <cfRule type="cellIs" dxfId="1280" priority="38" operator="greaterThan">
      <formula>0</formula>
    </cfRule>
  </conditionalFormatting>
  <conditionalFormatting sqref="AK6">
    <cfRule type="cellIs" dxfId="1279" priority="37" operator="greaterThan">
      <formula>0</formula>
    </cfRule>
  </conditionalFormatting>
  <conditionalFormatting sqref="AQ5:AS5">
    <cfRule type="cellIs" dxfId="1278" priority="36" operator="greaterThan">
      <formula>0</formula>
    </cfRule>
  </conditionalFormatting>
  <conditionalFormatting sqref="AV5:AX5">
    <cfRule type="cellIs" dxfId="1277" priority="35" operator="greaterThan">
      <formula>0</formula>
    </cfRule>
  </conditionalFormatting>
  <conditionalFormatting sqref="AT5">
    <cfRule type="cellIs" dxfId="1276" priority="34" operator="greaterThan">
      <formula>0</formula>
    </cfRule>
  </conditionalFormatting>
  <conditionalFormatting sqref="AY5">
    <cfRule type="cellIs" dxfId="1275" priority="33" operator="greaterThan">
      <formula>0</formula>
    </cfRule>
  </conditionalFormatting>
  <conditionalFormatting sqref="AP5">
    <cfRule type="cellIs" dxfId="1274" priority="32" operator="greaterThan">
      <formula>0</formula>
    </cfRule>
  </conditionalFormatting>
  <conditionalFormatting sqref="AU5">
    <cfRule type="cellIs" dxfId="1273" priority="31" operator="greaterThan">
      <formula>0</formula>
    </cfRule>
  </conditionalFormatting>
  <conditionalFormatting sqref="AQ6:AS6">
    <cfRule type="cellIs" dxfId="1272" priority="30" operator="greaterThan">
      <formula>0</formula>
    </cfRule>
  </conditionalFormatting>
  <conditionalFormatting sqref="AV6:AX6">
    <cfRule type="cellIs" dxfId="1271" priority="29" operator="greaterThan">
      <formula>0</formula>
    </cfRule>
  </conditionalFormatting>
  <conditionalFormatting sqref="AT6">
    <cfRule type="cellIs" dxfId="1270" priority="28" operator="greaterThan">
      <formula>0</formula>
    </cfRule>
  </conditionalFormatting>
  <conditionalFormatting sqref="AY6">
    <cfRule type="cellIs" dxfId="1269" priority="27" operator="greaterThan">
      <formula>0</formula>
    </cfRule>
  </conditionalFormatting>
  <conditionalFormatting sqref="AP6">
    <cfRule type="cellIs" dxfId="1268" priority="26" operator="greaterThan">
      <formula>0</formula>
    </cfRule>
  </conditionalFormatting>
  <conditionalFormatting sqref="AU6">
    <cfRule type="cellIs" dxfId="1267" priority="25" operator="greaterThan">
      <formula>0</formula>
    </cfRule>
  </conditionalFormatting>
  <conditionalFormatting sqref="K7:M274">
    <cfRule type="cellIs" dxfId="1266" priority="24" operator="greaterThan">
      <formula>0</formula>
    </cfRule>
  </conditionalFormatting>
  <conditionalFormatting sqref="N7:N274">
    <cfRule type="cellIs" dxfId="1265" priority="23" operator="greaterThan">
      <formula>0</formula>
    </cfRule>
  </conditionalFormatting>
  <conditionalFormatting sqref="J7:J274">
    <cfRule type="cellIs" dxfId="1264" priority="22" operator="greaterThan">
      <formula>0</formula>
    </cfRule>
  </conditionalFormatting>
  <conditionalFormatting sqref="P7:R274">
    <cfRule type="cellIs" dxfId="1263" priority="21" operator="greaterThan">
      <formula>0</formula>
    </cfRule>
  </conditionalFormatting>
  <conditionalFormatting sqref="W7:Y274">
    <cfRule type="cellIs" dxfId="1262" priority="20" operator="greaterThan">
      <formula>0</formula>
    </cfRule>
  </conditionalFormatting>
  <conditionalFormatting sqref="AB7:AD274">
    <cfRule type="cellIs" dxfId="1261" priority="19" operator="greaterThan">
      <formula>0</formula>
    </cfRule>
  </conditionalFormatting>
  <conditionalFormatting sqref="S7:S274">
    <cfRule type="cellIs" dxfId="1260" priority="18" operator="greaterThan">
      <formula>0</formula>
    </cfRule>
  </conditionalFormatting>
  <conditionalFormatting sqref="Z7:Z274">
    <cfRule type="cellIs" dxfId="1259" priority="17" operator="greaterThan">
      <formula>0</formula>
    </cfRule>
  </conditionalFormatting>
  <conditionalFormatting sqref="AE7:AE274">
    <cfRule type="cellIs" dxfId="1258" priority="16" operator="greaterThan">
      <formula>0</formula>
    </cfRule>
  </conditionalFormatting>
  <conditionalFormatting sqref="O7:O274">
    <cfRule type="cellIs" dxfId="1257" priority="15" operator="greaterThan">
      <formula>0</formula>
    </cfRule>
  </conditionalFormatting>
  <conditionalFormatting sqref="V7:V274">
    <cfRule type="cellIs" dxfId="1256" priority="14" operator="greaterThan">
      <formula>0</formula>
    </cfRule>
  </conditionalFormatting>
  <conditionalFormatting sqref="AA7:AA274">
    <cfRule type="cellIs" dxfId="1255" priority="13" operator="greaterThan">
      <formula>0</formula>
    </cfRule>
  </conditionalFormatting>
  <conditionalFormatting sqref="AG7:AI274">
    <cfRule type="cellIs" dxfId="1254" priority="12" operator="greaterThan">
      <formula>0</formula>
    </cfRule>
  </conditionalFormatting>
  <conditionalFormatting sqref="AL7:AN274">
    <cfRule type="cellIs" dxfId="1253" priority="11" operator="greaterThan">
      <formula>0</formula>
    </cfRule>
  </conditionalFormatting>
  <conditionalFormatting sqref="AJ7:AJ274">
    <cfRule type="cellIs" dxfId="1252" priority="10" operator="greaterThan">
      <formula>0</formula>
    </cfRule>
  </conditionalFormatting>
  <conditionalFormatting sqref="AO7:AO274">
    <cfRule type="cellIs" dxfId="1251" priority="9" operator="greaterThan">
      <formula>0</formula>
    </cfRule>
  </conditionalFormatting>
  <conditionalFormatting sqref="AF7:AF274">
    <cfRule type="cellIs" dxfId="1250" priority="8" operator="greaterThan">
      <formula>0</formula>
    </cfRule>
  </conditionalFormatting>
  <conditionalFormatting sqref="AK7:AK274">
    <cfRule type="cellIs" dxfId="1249" priority="7" operator="greaterThan">
      <formula>0</formula>
    </cfRule>
  </conditionalFormatting>
  <conditionalFormatting sqref="AQ7:AS274">
    <cfRule type="cellIs" dxfId="1248" priority="6" operator="greaterThan">
      <formula>0</formula>
    </cfRule>
  </conditionalFormatting>
  <conditionalFormatting sqref="AV7:AX274">
    <cfRule type="cellIs" dxfId="1247" priority="5" operator="greaterThan">
      <formula>0</formula>
    </cfRule>
  </conditionalFormatting>
  <conditionalFormatting sqref="AT7:AT274">
    <cfRule type="cellIs" dxfId="1246" priority="4" operator="greaterThan">
      <formula>0</formula>
    </cfRule>
  </conditionalFormatting>
  <conditionalFormatting sqref="AY7:AY274">
    <cfRule type="cellIs" dxfId="1245" priority="3" operator="greaterThan">
      <formula>0</formula>
    </cfRule>
  </conditionalFormatting>
  <conditionalFormatting sqref="AP7:AP274">
    <cfRule type="cellIs" dxfId="1244" priority="2" operator="greaterThan">
      <formula>0</formula>
    </cfRule>
  </conditionalFormatting>
  <conditionalFormatting sqref="AU7:AU274">
    <cfRule type="cellIs" dxfId="1243" priority="1" operator="greaterThan">
      <formula>0</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A3057-D06B-42C4-A95A-DE69F144167E}">
  <dimension ref="B3:AJ75"/>
  <sheetViews>
    <sheetView showGridLines="0" zoomScale="90" zoomScaleNormal="90" workbookViewId="0">
      <selection activeCell="B10" sqref="B10"/>
    </sheetView>
  </sheetViews>
  <sheetFormatPr defaultRowHeight="15" x14ac:dyDescent="0.25"/>
  <cols>
    <col min="2" max="2" width="22.85546875" customWidth="1"/>
    <col min="3" max="3" width="14.28515625" bestFit="1" customWidth="1"/>
    <col min="4" max="4" width="7.140625" bestFit="1" customWidth="1"/>
    <col min="6" max="8" width="6.7109375" customWidth="1"/>
    <col min="9" max="9" width="42.5703125" customWidth="1"/>
    <col min="10" max="12" width="8" bestFit="1" customWidth="1"/>
    <col min="13" max="13" width="8" customWidth="1"/>
    <col min="14" max="14" width="5.140625" bestFit="1" customWidth="1"/>
    <col min="15" max="17" width="8.42578125" bestFit="1" customWidth="1"/>
    <col min="18" max="18" width="8.42578125" customWidth="1"/>
    <col min="19" max="19" width="5.7109375" bestFit="1" customWidth="1"/>
    <col min="20" max="20" width="8.42578125" bestFit="1" customWidth="1"/>
    <col min="21" max="21" width="7" bestFit="1" customWidth="1"/>
    <col min="22" max="24" width="8" bestFit="1" customWidth="1"/>
    <col min="25" max="25" width="8" customWidth="1"/>
    <col min="26" max="26" width="5.140625" bestFit="1" customWidth="1"/>
    <col min="27" max="29" width="5.42578125" bestFit="1" customWidth="1"/>
    <col min="30" max="30" width="5.42578125" customWidth="1"/>
    <col min="31" max="31" width="5.140625" bestFit="1" customWidth="1"/>
    <col min="32" max="34" width="7" bestFit="1" customWidth="1"/>
    <col min="35" max="35" width="7" customWidth="1"/>
    <col min="36" max="36" width="5.140625" bestFit="1" customWidth="1"/>
  </cols>
  <sheetData>
    <row r="3" spans="2:36" x14ac:dyDescent="0.25">
      <c r="J3" s="39">
        <f>SUM(J5:J75)</f>
        <v>4</v>
      </c>
      <c r="K3" s="39">
        <f t="shared" ref="K3:AJ3" si="0">SUM(K5:K75)</f>
        <v>0</v>
      </c>
      <c r="L3" s="39">
        <f t="shared" si="0"/>
        <v>0</v>
      </c>
      <c r="M3" s="39">
        <f t="shared" si="0"/>
        <v>0</v>
      </c>
      <c r="N3" s="39">
        <f t="shared" si="0"/>
        <v>0</v>
      </c>
      <c r="O3" s="39">
        <f t="shared" si="0"/>
        <v>64130</v>
      </c>
      <c r="P3" s="39">
        <f t="shared" si="0"/>
        <v>63178</v>
      </c>
      <c r="Q3" s="39">
        <f t="shared" si="0"/>
        <v>63180</v>
      </c>
      <c r="R3" s="39">
        <f t="shared" si="0"/>
        <v>826</v>
      </c>
      <c r="S3" s="39">
        <f t="shared" si="0"/>
        <v>0</v>
      </c>
      <c r="T3" s="39">
        <f t="shared" si="0"/>
        <v>64832</v>
      </c>
      <c r="U3" s="39">
        <f t="shared" si="0"/>
        <v>37.77717781253159</v>
      </c>
      <c r="V3" s="39">
        <f t="shared" si="0"/>
        <v>621</v>
      </c>
      <c r="W3" s="39">
        <f t="shared" si="0"/>
        <v>462</v>
      </c>
      <c r="X3" s="39">
        <f t="shared" si="0"/>
        <v>3</v>
      </c>
      <c r="Y3" s="39">
        <f t="shared" si="0"/>
        <v>17</v>
      </c>
      <c r="Z3" s="39">
        <f t="shared" si="0"/>
        <v>0</v>
      </c>
      <c r="AA3" s="39">
        <f t="shared" si="0"/>
        <v>52</v>
      </c>
      <c r="AB3" s="39">
        <f t="shared" si="0"/>
        <v>0</v>
      </c>
      <c r="AC3" s="39">
        <f t="shared" si="0"/>
        <v>0</v>
      </c>
      <c r="AD3" s="39">
        <f t="shared" si="0"/>
        <v>3</v>
      </c>
      <c r="AE3" s="39">
        <f t="shared" si="0"/>
        <v>0</v>
      </c>
      <c r="AF3" s="39">
        <f t="shared" si="0"/>
        <v>6</v>
      </c>
      <c r="AG3" s="39">
        <f t="shared" si="0"/>
        <v>1</v>
      </c>
      <c r="AH3" s="39">
        <f t="shared" si="0"/>
        <v>0</v>
      </c>
      <c r="AI3" s="39">
        <f t="shared" si="0"/>
        <v>0</v>
      </c>
      <c r="AJ3" s="39">
        <f t="shared" si="0"/>
        <v>0</v>
      </c>
    </row>
    <row r="4" spans="2:36" ht="93" customHeight="1" x14ac:dyDescent="0.25">
      <c r="F4" s="31" t="s">
        <v>471</v>
      </c>
      <c r="G4" s="31" t="s">
        <v>472</v>
      </c>
      <c r="H4" s="31" t="s">
        <v>473</v>
      </c>
      <c r="I4" s="30" t="s">
        <v>474</v>
      </c>
      <c r="J4" s="35" t="s">
        <v>212</v>
      </c>
      <c r="K4" s="26" t="s">
        <v>211</v>
      </c>
      <c r="L4" s="26" t="s">
        <v>210</v>
      </c>
      <c r="M4" s="32" t="s">
        <v>209</v>
      </c>
      <c r="N4" s="28" t="s">
        <v>480</v>
      </c>
      <c r="O4" s="29" t="s">
        <v>126</v>
      </c>
      <c r="P4" s="26" t="s">
        <v>125</v>
      </c>
      <c r="Q4" s="26" t="s">
        <v>124</v>
      </c>
      <c r="R4" s="26" t="s">
        <v>123</v>
      </c>
      <c r="S4" s="26" t="s">
        <v>475</v>
      </c>
      <c r="T4" s="26" t="s">
        <v>122</v>
      </c>
      <c r="U4" s="28" t="s">
        <v>121</v>
      </c>
      <c r="V4" s="29" t="s">
        <v>120</v>
      </c>
      <c r="W4" s="26" t="s">
        <v>119</v>
      </c>
      <c r="X4" s="26" t="s">
        <v>118</v>
      </c>
      <c r="Y4" s="32" t="s">
        <v>117</v>
      </c>
      <c r="Z4" s="28" t="s">
        <v>476</v>
      </c>
      <c r="AA4" s="29" t="s">
        <v>116</v>
      </c>
      <c r="AB4" s="26" t="s">
        <v>115</v>
      </c>
      <c r="AC4" s="26" t="s">
        <v>114</v>
      </c>
      <c r="AD4" s="32" t="s">
        <v>113</v>
      </c>
      <c r="AE4" s="28" t="s">
        <v>477</v>
      </c>
      <c r="AF4" s="29" t="s">
        <v>112</v>
      </c>
      <c r="AG4" s="26" t="s">
        <v>111</v>
      </c>
      <c r="AH4" s="26" t="s">
        <v>110</v>
      </c>
      <c r="AI4" s="32" t="s">
        <v>109</v>
      </c>
      <c r="AJ4" s="28" t="s">
        <v>478</v>
      </c>
    </row>
    <row r="5" spans="2:36" ht="17.25" customHeight="1" x14ac:dyDescent="0.25">
      <c r="B5" s="25"/>
      <c r="C5" s="25" t="s">
        <v>103</v>
      </c>
      <c r="D5" s="25" t="s">
        <v>102</v>
      </c>
      <c r="F5" s="10" t="s">
        <v>814</v>
      </c>
      <c r="G5" s="9"/>
      <c r="H5" s="8"/>
      <c r="I5" s="7"/>
      <c r="J5" s="22">
        <v>0</v>
      </c>
      <c r="K5" s="19">
        <v>0</v>
      </c>
      <c r="L5" s="19">
        <v>0</v>
      </c>
      <c r="M5" s="33">
        <v>0</v>
      </c>
      <c r="N5" s="21">
        <v>0</v>
      </c>
      <c r="O5" s="22">
        <v>0</v>
      </c>
      <c r="P5" s="19">
        <v>0</v>
      </c>
      <c r="Q5" s="19">
        <v>0</v>
      </c>
      <c r="R5" s="19">
        <v>0</v>
      </c>
      <c r="S5" s="19">
        <v>0</v>
      </c>
      <c r="T5" s="24">
        <v>0</v>
      </c>
      <c r="U5" s="23">
        <v>0</v>
      </c>
      <c r="V5" s="22">
        <v>2</v>
      </c>
      <c r="W5" s="19">
        <v>0</v>
      </c>
      <c r="X5" s="19">
        <v>0</v>
      </c>
      <c r="Y5" s="33">
        <v>0</v>
      </c>
      <c r="Z5" s="21">
        <v>0</v>
      </c>
      <c r="AA5" s="22">
        <v>0</v>
      </c>
      <c r="AB5" s="19">
        <v>0</v>
      </c>
      <c r="AC5" s="19">
        <v>0</v>
      </c>
      <c r="AD5" s="33">
        <v>0</v>
      </c>
      <c r="AE5" s="21">
        <v>0</v>
      </c>
      <c r="AF5" s="22">
        <v>0</v>
      </c>
      <c r="AG5" s="19">
        <v>0</v>
      </c>
      <c r="AH5" s="19">
        <v>0</v>
      </c>
      <c r="AI5" s="33">
        <v>0</v>
      </c>
      <c r="AJ5" s="21">
        <v>0</v>
      </c>
    </row>
    <row r="6" spans="2:36" x14ac:dyDescent="0.25">
      <c r="B6" s="17" t="s">
        <v>100</v>
      </c>
      <c r="C6" s="1">
        <f>J3+O3+V3+AA3+AF3</f>
        <v>64813</v>
      </c>
      <c r="D6" s="16"/>
      <c r="F6" s="10"/>
      <c r="G6" s="9" t="s">
        <v>813</v>
      </c>
      <c r="H6" s="8"/>
      <c r="I6" s="7"/>
      <c r="J6" s="22">
        <v>0</v>
      </c>
      <c r="K6" s="19">
        <v>0</v>
      </c>
      <c r="L6" s="19">
        <v>0</v>
      </c>
      <c r="M6" s="33">
        <v>0</v>
      </c>
      <c r="N6" s="21">
        <v>0</v>
      </c>
      <c r="O6" s="22">
        <v>0</v>
      </c>
      <c r="P6" s="19">
        <v>0</v>
      </c>
      <c r="Q6" s="19">
        <v>0</v>
      </c>
      <c r="R6" s="19">
        <v>0</v>
      </c>
      <c r="S6" s="19">
        <v>0</v>
      </c>
      <c r="T6" s="24">
        <v>0</v>
      </c>
      <c r="U6" s="23">
        <v>0</v>
      </c>
      <c r="V6" s="22">
        <v>5</v>
      </c>
      <c r="W6" s="19">
        <v>0</v>
      </c>
      <c r="X6" s="19">
        <v>0</v>
      </c>
      <c r="Y6" s="33">
        <v>0</v>
      </c>
      <c r="Z6" s="21">
        <v>0</v>
      </c>
      <c r="AA6" s="22">
        <v>0</v>
      </c>
      <c r="AB6" s="19">
        <v>0</v>
      </c>
      <c r="AC6" s="19">
        <v>0</v>
      </c>
      <c r="AD6" s="33">
        <v>0</v>
      </c>
      <c r="AE6" s="21">
        <v>0</v>
      </c>
      <c r="AF6" s="22">
        <v>0</v>
      </c>
      <c r="AG6" s="19">
        <v>0</v>
      </c>
      <c r="AH6" s="19">
        <v>0</v>
      </c>
      <c r="AI6" s="33">
        <v>0</v>
      </c>
      <c r="AJ6" s="21">
        <v>0</v>
      </c>
    </row>
    <row r="7" spans="2:36" x14ac:dyDescent="0.25">
      <c r="B7" s="17" t="s">
        <v>98</v>
      </c>
      <c r="C7" s="1">
        <f>K3+P3+W3+AB3+AG3</f>
        <v>63641</v>
      </c>
      <c r="D7" s="18">
        <f>C7/$C$6</f>
        <v>0.98191720796753734</v>
      </c>
      <c r="F7" s="10"/>
      <c r="G7" s="9"/>
      <c r="H7" s="8" t="s">
        <v>812</v>
      </c>
      <c r="I7" s="7"/>
      <c r="J7" s="22">
        <v>0</v>
      </c>
      <c r="K7" s="19">
        <v>0</v>
      </c>
      <c r="L7" s="19">
        <v>0</v>
      </c>
      <c r="M7" s="33">
        <v>0</v>
      </c>
      <c r="N7" s="21">
        <v>0</v>
      </c>
      <c r="O7" s="22">
        <v>2</v>
      </c>
      <c r="P7" s="19">
        <v>0</v>
      </c>
      <c r="Q7" s="19">
        <v>0</v>
      </c>
      <c r="R7" s="19">
        <v>0</v>
      </c>
      <c r="S7" s="19">
        <v>0</v>
      </c>
      <c r="T7" s="24">
        <v>10</v>
      </c>
      <c r="U7" s="23">
        <v>4.2513012886047358E-4</v>
      </c>
      <c r="V7" s="22">
        <v>8</v>
      </c>
      <c r="W7" s="19">
        <v>0</v>
      </c>
      <c r="X7" s="19">
        <v>0</v>
      </c>
      <c r="Y7" s="33">
        <v>2</v>
      </c>
      <c r="Z7" s="21">
        <v>0</v>
      </c>
      <c r="AA7" s="22">
        <v>27</v>
      </c>
      <c r="AB7" s="19">
        <v>0</v>
      </c>
      <c r="AC7" s="19">
        <v>0</v>
      </c>
      <c r="AD7" s="33">
        <v>2</v>
      </c>
      <c r="AE7" s="21">
        <v>0</v>
      </c>
      <c r="AF7" s="22">
        <v>1</v>
      </c>
      <c r="AG7" s="19">
        <v>0</v>
      </c>
      <c r="AH7" s="19">
        <v>0</v>
      </c>
      <c r="AI7" s="33">
        <v>0</v>
      </c>
      <c r="AJ7" s="21">
        <v>0</v>
      </c>
    </row>
    <row r="8" spans="2:36" x14ac:dyDescent="0.25">
      <c r="B8" s="17" t="s">
        <v>96</v>
      </c>
      <c r="C8" s="1">
        <f>L3+Q3+X3+AC3+AH3</f>
        <v>63183</v>
      </c>
      <c r="D8" s="18">
        <f>C8/$C$6</f>
        <v>0.9748507243917115</v>
      </c>
      <c r="F8" s="10"/>
      <c r="G8" s="9"/>
      <c r="H8" s="8"/>
      <c r="I8" s="7" t="s">
        <v>811</v>
      </c>
      <c r="J8" s="22">
        <v>0</v>
      </c>
      <c r="K8" s="19">
        <v>0</v>
      </c>
      <c r="L8" s="19">
        <v>0</v>
      </c>
      <c r="M8" s="33">
        <v>0</v>
      </c>
      <c r="N8" s="21">
        <v>0</v>
      </c>
      <c r="O8" s="22">
        <v>3</v>
      </c>
      <c r="P8" s="19">
        <v>0</v>
      </c>
      <c r="Q8" s="19">
        <v>0</v>
      </c>
      <c r="R8" s="19">
        <v>0</v>
      </c>
      <c r="S8" s="19">
        <v>0</v>
      </c>
      <c r="T8" s="24">
        <v>13</v>
      </c>
      <c r="U8" s="23">
        <v>1.405199989676476E-3</v>
      </c>
      <c r="V8" s="22">
        <v>1</v>
      </c>
      <c r="W8" s="19">
        <v>0</v>
      </c>
      <c r="X8" s="19">
        <v>0</v>
      </c>
      <c r="Y8" s="33">
        <v>0</v>
      </c>
      <c r="Z8" s="21">
        <v>0</v>
      </c>
      <c r="AA8" s="22">
        <v>1</v>
      </c>
      <c r="AB8" s="19">
        <v>0</v>
      </c>
      <c r="AC8" s="19">
        <v>0</v>
      </c>
      <c r="AD8" s="33">
        <v>0</v>
      </c>
      <c r="AE8" s="21">
        <v>0</v>
      </c>
      <c r="AF8" s="22">
        <v>2</v>
      </c>
      <c r="AG8" s="19">
        <v>0</v>
      </c>
      <c r="AH8" s="19">
        <v>0</v>
      </c>
      <c r="AI8" s="33">
        <v>0</v>
      </c>
      <c r="AJ8" s="21">
        <v>0</v>
      </c>
    </row>
    <row r="9" spans="2:36" x14ac:dyDescent="0.25">
      <c r="B9" s="17" t="s">
        <v>95</v>
      </c>
      <c r="C9" s="1">
        <f>M3+R3+Y3+AD3+AI3</f>
        <v>846</v>
      </c>
      <c r="D9" s="18">
        <f t="shared" ref="D9:D10" si="1">C9/$C$6</f>
        <v>1.3052936910804931E-2</v>
      </c>
      <c r="F9" s="10"/>
      <c r="G9" s="9"/>
      <c r="H9" s="8"/>
      <c r="I9" s="7" t="s">
        <v>162</v>
      </c>
      <c r="J9" s="22">
        <v>0</v>
      </c>
      <c r="K9" s="19">
        <v>0</v>
      </c>
      <c r="L9" s="19">
        <v>0</v>
      </c>
      <c r="M9" s="33">
        <v>0</v>
      </c>
      <c r="N9" s="21">
        <v>0</v>
      </c>
      <c r="O9" s="22">
        <v>871</v>
      </c>
      <c r="P9" s="19">
        <v>0</v>
      </c>
      <c r="Q9" s="19">
        <v>2</v>
      </c>
      <c r="R9" s="19">
        <v>160</v>
      </c>
      <c r="S9" s="19">
        <v>0</v>
      </c>
      <c r="T9" s="24">
        <v>1333</v>
      </c>
      <c r="U9" s="23">
        <v>0.73056794982403517</v>
      </c>
      <c r="V9" s="22">
        <v>66</v>
      </c>
      <c r="W9" s="19">
        <v>0</v>
      </c>
      <c r="X9" s="19">
        <v>0</v>
      </c>
      <c r="Y9" s="33">
        <v>11</v>
      </c>
      <c r="Z9" s="21">
        <v>0</v>
      </c>
      <c r="AA9" s="22">
        <v>0</v>
      </c>
      <c r="AB9" s="19">
        <v>0</v>
      </c>
      <c r="AC9" s="19">
        <v>0</v>
      </c>
      <c r="AD9" s="33">
        <v>0</v>
      </c>
      <c r="AE9" s="21">
        <v>0</v>
      </c>
      <c r="AF9" s="22">
        <v>0</v>
      </c>
      <c r="AG9" s="19">
        <v>0</v>
      </c>
      <c r="AH9" s="19">
        <v>0</v>
      </c>
      <c r="AI9" s="33">
        <v>0</v>
      </c>
      <c r="AJ9" s="21">
        <v>0</v>
      </c>
    </row>
    <row r="10" spans="2:36" x14ac:dyDescent="0.25">
      <c r="B10" s="17" t="s">
        <v>481</v>
      </c>
      <c r="C10" s="1">
        <f>N3+S3+Z3+AE3+AJ3</f>
        <v>0</v>
      </c>
      <c r="D10" s="18">
        <f t="shared" si="1"/>
        <v>0</v>
      </c>
      <c r="F10" s="10"/>
      <c r="G10" s="9"/>
      <c r="H10" s="8"/>
      <c r="I10" s="7" t="s">
        <v>810</v>
      </c>
      <c r="J10" s="22">
        <v>0</v>
      </c>
      <c r="K10" s="19">
        <v>0</v>
      </c>
      <c r="L10" s="19">
        <v>0</v>
      </c>
      <c r="M10" s="33">
        <v>0</v>
      </c>
      <c r="N10" s="21">
        <v>0</v>
      </c>
      <c r="O10" s="22">
        <v>0</v>
      </c>
      <c r="P10" s="19">
        <v>0</v>
      </c>
      <c r="Q10" s="19">
        <v>0</v>
      </c>
      <c r="R10" s="19">
        <v>0</v>
      </c>
      <c r="S10" s="19">
        <v>0</v>
      </c>
      <c r="T10" s="24">
        <v>0</v>
      </c>
      <c r="U10" s="23">
        <v>0</v>
      </c>
      <c r="V10" s="22">
        <v>0</v>
      </c>
      <c r="W10" s="19">
        <v>0</v>
      </c>
      <c r="X10" s="19">
        <v>0</v>
      </c>
      <c r="Y10" s="33">
        <v>0</v>
      </c>
      <c r="Z10" s="21">
        <v>0</v>
      </c>
      <c r="AA10" s="22">
        <v>2</v>
      </c>
      <c r="AB10" s="19">
        <v>0</v>
      </c>
      <c r="AC10" s="19">
        <v>0</v>
      </c>
      <c r="AD10" s="33">
        <v>0</v>
      </c>
      <c r="AE10" s="21">
        <v>0</v>
      </c>
      <c r="AF10" s="22">
        <v>0</v>
      </c>
      <c r="AG10" s="19">
        <v>0</v>
      </c>
      <c r="AH10" s="19">
        <v>0</v>
      </c>
      <c r="AI10" s="33">
        <v>0</v>
      </c>
      <c r="AJ10" s="21">
        <v>0</v>
      </c>
    </row>
    <row r="11" spans="2:36" x14ac:dyDescent="0.25">
      <c r="F11" s="10"/>
      <c r="G11" s="9"/>
      <c r="H11" s="8"/>
      <c r="I11" s="7" t="s">
        <v>809</v>
      </c>
      <c r="J11" s="22">
        <v>0</v>
      </c>
      <c r="K11" s="19">
        <v>0</v>
      </c>
      <c r="L11" s="19">
        <v>0</v>
      </c>
      <c r="M11" s="33">
        <v>0</v>
      </c>
      <c r="N11" s="21">
        <v>0</v>
      </c>
      <c r="O11" s="22">
        <v>0</v>
      </c>
      <c r="P11" s="19">
        <v>0</v>
      </c>
      <c r="Q11" s="19">
        <v>0</v>
      </c>
      <c r="R11" s="19">
        <v>0</v>
      </c>
      <c r="S11" s="19">
        <v>0</v>
      </c>
      <c r="T11" s="24">
        <v>0</v>
      </c>
      <c r="U11" s="23">
        <v>0</v>
      </c>
      <c r="V11" s="22">
        <v>0</v>
      </c>
      <c r="W11" s="19">
        <v>0</v>
      </c>
      <c r="X11" s="19">
        <v>0</v>
      </c>
      <c r="Y11" s="33">
        <v>0</v>
      </c>
      <c r="Z11" s="21">
        <v>0</v>
      </c>
      <c r="AA11" s="22">
        <v>0</v>
      </c>
      <c r="AB11" s="19">
        <v>0</v>
      </c>
      <c r="AC11" s="19">
        <v>0</v>
      </c>
      <c r="AD11" s="33">
        <v>0</v>
      </c>
      <c r="AE11" s="21">
        <v>0</v>
      </c>
      <c r="AF11" s="22">
        <v>0</v>
      </c>
      <c r="AG11" s="19">
        <v>0</v>
      </c>
      <c r="AH11" s="19">
        <v>0</v>
      </c>
      <c r="AI11" s="33">
        <v>0</v>
      </c>
      <c r="AJ11" s="21">
        <v>0</v>
      </c>
    </row>
    <row r="12" spans="2:36" x14ac:dyDescent="0.25">
      <c r="F12" s="10"/>
      <c r="G12" s="9"/>
      <c r="H12" s="8"/>
      <c r="I12" s="7" t="s">
        <v>808</v>
      </c>
      <c r="J12" s="22">
        <v>0</v>
      </c>
      <c r="K12" s="19">
        <v>0</v>
      </c>
      <c r="L12" s="19">
        <v>0</v>
      </c>
      <c r="M12" s="33">
        <v>0</v>
      </c>
      <c r="N12" s="21">
        <v>0</v>
      </c>
      <c r="O12" s="22">
        <v>0</v>
      </c>
      <c r="P12" s="19">
        <v>0</v>
      </c>
      <c r="Q12" s="19">
        <v>0</v>
      </c>
      <c r="R12" s="19">
        <v>0</v>
      </c>
      <c r="S12" s="19">
        <v>0</v>
      </c>
      <c r="T12" s="24">
        <v>0</v>
      </c>
      <c r="U12" s="23">
        <v>0</v>
      </c>
      <c r="V12" s="22">
        <v>0</v>
      </c>
      <c r="W12" s="19">
        <v>0</v>
      </c>
      <c r="X12" s="19">
        <v>0</v>
      </c>
      <c r="Y12" s="33">
        <v>0</v>
      </c>
      <c r="Z12" s="21">
        <v>0</v>
      </c>
      <c r="AA12" s="22">
        <v>0</v>
      </c>
      <c r="AB12" s="19">
        <v>0</v>
      </c>
      <c r="AC12" s="19">
        <v>0</v>
      </c>
      <c r="AD12" s="33">
        <v>0</v>
      </c>
      <c r="AE12" s="21">
        <v>0</v>
      </c>
      <c r="AF12" s="22">
        <v>0</v>
      </c>
      <c r="AG12" s="19">
        <v>0</v>
      </c>
      <c r="AH12" s="19">
        <v>0</v>
      </c>
      <c r="AI12" s="33">
        <v>0</v>
      </c>
      <c r="AJ12" s="21">
        <v>0</v>
      </c>
    </row>
    <row r="13" spans="2:36" x14ac:dyDescent="0.25">
      <c r="F13" s="10"/>
      <c r="G13" s="9"/>
      <c r="H13" s="8"/>
      <c r="I13" s="7" t="s">
        <v>807</v>
      </c>
      <c r="J13" s="22">
        <v>0</v>
      </c>
      <c r="K13" s="19">
        <v>0</v>
      </c>
      <c r="L13" s="19">
        <v>0</v>
      </c>
      <c r="M13" s="33">
        <v>0</v>
      </c>
      <c r="N13" s="21">
        <v>0</v>
      </c>
      <c r="O13" s="22">
        <v>0</v>
      </c>
      <c r="P13" s="19">
        <v>0</v>
      </c>
      <c r="Q13" s="19">
        <v>0</v>
      </c>
      <c r="R13" s="19">
        <v>0</v>
      </c>
      <c r="S13" s="19">
        <v>0</v>
      </c>
      <c r="T13" s="24">
        <v>0</v>
      </c>
      <c r="U13" s="23">
        <v>0</v>
      </c>
      <c r="V13" s="22">
        <v>0</v>
      </c>
      <c r="W13" s="19">
        <v>0</v>
      </c>
      <c r="X13" s="19">
        <v>0</v>
      </c>
      <c r="Y13" s="33">
        <v>0</v>
      </c>
      <c r="Z13" s="21">
        <v>0</v>
      </c>
      <c r="AA13" s="22">
        <v>0</v>
      </c>
      <c r="AB13" s="19">
        <v>0</v>
      </c>
      <c r="AC13" s="19">
        <v>0</v>
      </c>
      <c r="AD13" s="33">
        <v>0</v>
      </c>
      <c r="AE13" s="21">
        <v>0</v>
      </c>
      <c r="AF13" s="22">
        <v>0</v>
      </c>
      <c r="AG13" s="19">
        <v>0</v>
      </c>
      <c r="AH13" s="19">
        <v>0</v>
      </c>
      <c r="AI13" s="33">
        <v>0</v>
      </c>
      <c r="AJ13" s="21">
        <v>0</v>
      </c>
    </row>
    <row r="14" spans="2:36" x14ac:dyDescent="0.25">
      <c r="F14" s="10"/>
      <c r="G14" s="9"/>
      <c r="H14" s="8"/>
      <c r="I14" s="7" t="s">
        <v>806</v>
      </c>
      <c r="J14" s="22">
        <v>0</v>
      </c>
      <c r="K14" s="19">
        <v>0</v>
      </c>
      <c r="L14" s="19">
        <v>0</v>
      </c>
      <c r="M14" s="33">
        <v>0</v>
      </c>
      <c r="N14" s="21">
        <v>0</v>
      </c>
      <c r="O14" s="22">
        <v>0</v>
      </c>
      <c r="P14" s="19">
        <v>0</v>
      </c>
      <c r="Q14" s="19">
        <v>0</v>
      </c>
      <c r="R14" s="19">
        <v>0</v>
      </c>
      <c r="S14" s="19">
        <v>0</v>
      </c>
      <c r="T14" s="24">
        <v>0</v>
      </c>
      <c r="U14" s="23">
        <v>0</v>
      </c>
      <c r="V14" s="22">
        <v>0</v>
      </c>
      <c r="W14" s="19">
        <v>0</v>
      </c>
      <c r="X14" s="19">
        <v>0</v>
      </c>
      <c r="Y14" s="33">
        <v>0</v>
      </c>
      <c r="Z14" s="21">
        <v>0</v>
      </c>
      <c r="AA14" s="22">
        <v>0</v>
      </c>
      <c r="AB14" s="19">
        <v>0</v>
      </c>
      <c r="AC14" s="19">
        <v>0</v>
      </c>
      <c r="AD14" s="33">
        <v>0</v>
      </c>
      <c r="AE14" s="21">
        <v>0</v>
      </c>
      <c r="AF14" s="22">
        <v>0</v>
      </c>
      <c r="AG14" s="19">
        <v>0</v>
      </c>
      <c r="AH14" s="19">
        <v>0</v>
      </c>
      <c r="AI14" s="33">
        <v>0</v>
      </c>
      <c r="AJ14" s="21">
        <v>0</v>
      </c>
    </row>
    <row r="15" spans="2:36" x14ac:dyDescent="0.25">
      <c r="F15" s="10"/>
      <c r="G15" s="9"/>
      <c r="H15" s="8"/>
      <c r="I15" s="7" t="s">
        <v>805</v>
      </c>
      <c r="J15" s="22">
        <v>0</v>
      </c>
      <c r="K15" s="19">
        <v>0</v>
      </c>
      <c r="L15" s="19">
        <v>0</v>
      </c>
      <c r="M15" s="33">
        <v>0</v>
      </c>
      <c r="N15" s="21">
        <v>0</v>
      </c>
      <c r="O15" s="22">
        <v>0</v>
      </c>
      <c r="P15" s="19">
        <v>0</v>
      </c>
      <c r="Q15" s="19">
        <v>0</v>
      </c>
      <c r="R15" s="19">
        <v>0</v>
      </c>
      <c r="S15" s="19">
        <v>0</v>
      </c>
      <c r="T15" s="24">
        <v>0</v>
      </c>
      <c r="U15" s="23">
        <v>0</v>
      </c>
      <c r="V15" s="22">
        <v>0</v>
      </c>
      <c r="W15" s="19">
        <v>0</v>
      </c>
      <c r="X15" s="19">
        <v>0</v>
      </c>
      <c r="Y15" s="33">
        <v>0</v>
      </c>
      <c r="Z15" s="21">
        <v>0</v>
      </c>
      <c r="AA15" s="22">
        <v>0</v>
      </c>
      <c r="AB15" s="19">
        <v>0</v>
      </c>
      <c r="AC15" s="19">
        <v>0</v>
      </c>
      <c r="AD15" s="33">
        <v>0</v>
      </c>
      <c r="AE15" s="21">
        <v>0</v>
      </c>
      <c r="AF15" s="22">
        <v>0</v>
      </c>
      <c r="AG15" s="19">
        <v>0</v>
      </c>
      <c r="AH15" s="19">
        <v>0</v>
      </c>
      <c r="AI15" s="33">
        <v>0</v>
      </c>
      <c r="AJ15" s="21">
        <v>0</v>
      </c>
    </row>
    <row r="16" spans="2:36" x14ac:dyDescent="0.25">
      <c r="F16" s="10"/>
      <c r="G16" s="9"/>
      <c r="H16" s="8"/>
      <c r="I16" s="7" t="s">
        <v>804</v>
      </c>
      <c r="J16" s="22">
        <v>0</v>
      </c>
      <c r="K16" s="19">
        <v>0</v>
      </c>
      <c r="L16" s="19">
        <v>0</v>
      </c>
      <c r="M16" s="33">
        <v>0</v>
      </c>
      <c r="N16" s="21">
        <v>0</v>
      </c>
      <c r="O16" s="22">
        <v>0</v>
      </c>
      <c r="P16" s="19">
        <v>0</v>
      </c>
      <c r="Q16" s="19">
        <v>0</v>
      </c>
      <c r="R16" s="19">
        <v>0</v>
      </c>
      <c r="S16" s="19">
        <v>0</v>
      </c>
      <c r="T16" s="24">
        <v>0</v>
      </c>
      <c r="U16" s="23">
        <v>0</v>
      </c>
      <c r="V16" s="22">
        <v>0</v>
      </c>
      <c r="W16" s="19">
        <v>0</v>
      </c>
      <c r="X16" s="19">
        <v>0</v>
      </c>
      <c r="Y16" s="33">
        <v>0</v>
      </c>
      <c r="Z16" s="21">
        <v>0</v>
      </c>
      <c r="AA16" s="22">
        <v>0</v>
      </c>
      <c r="AB16" s="19">
        <v>0</v>
      </c>
      <c r="AC16" s="19">
        <v>0</v>
      </c>
      <c r="AD16" s="33">
        <v>0</v>
      </c>
      <c r="AE16" s="21">
        <v>0</v>
      </c>
      <c r="AF16" s="22">
        <v>0</v>
      </c>
      <c r="AG16" s="19">
        <v>0</v>
      </c>
      <c r="AH16" s="19">
        <v>0</v>
      </c>
      <c r="AI16" s="33">
        <v>0</v>
      </c>
      <c r="AJ16" s="21">
        <v>0</v>
      </c>
    </row>
    <row r="17" spans="6:36" x14ac:dyDescent="0.25">
      <c r="F17" s="10"/>
      <c r="G17" s="9"/>
      <c r="H17" s="8"/>
      <c r="I17" s="7" t="s">
        <v>803</v>
      </c>
      <c r="J17" s="22">
        <v>0</v>
      </c>
      <c r="K17" s="19">
        <v>0</v>
      </c>
      <c r="L17" s="19">
        <v>0</v>
      </c>
      <c r="M17" s="33">
        <v>0</v>
      </c>
      <c r="N17" s="21">
        <v>0</v>
      </c>
      <c r="O17" s="22">
        <v>0</v>
      </c>
      <c r="P17" s="19">
        <v>0</v>
      </c>
      <c r="Q17" s="19">
        <v>0</v>
      </c>
      <c r="R17" s="19">
        <v>0</v>
      </c>
      <c r="S17" s="19">
        <v>0</v>
      </c>
      <c r="T17" s="24">
        <v>0</v>
      </c>
      <c r="U17" s="23">
        <v>0</v>
      </c>
      <c r="V17" s="22">
        <v>0</v>
      </c>
      <c r="W17" s="19">
        <v>0</v>
      </c>
      <c r="X17" s="19">
        <v>0</v>
      </c>
      <c r="Y17" s="33">
        <v>0</v>
      </c>
      <c r="Z17" s="21">
        <v>0</v>
      </c>
      <c r="AA17" s="22">
        <v>10</v>
      </c>
      <c r="AB17" s="19">
        <v>0</v>
      </c>
      <c r="AC17" s="19">
        <v>0</v>
      </c>
      <c r="AD17" s="33">
        <v>1</v>
      </c>
      <c r="AE17" s="21">
        <v>0</v>
      </c>
      <c r="AF17" s="22">
        <v>0</v>
      </c>
      <c r="AG17" s="19">
        <v>0</v>
      </c>
      <c r="AH17" s="19">
        <v>0</v>
      </c>
      <c r="AI17" s="33">
        <v>0</v>
      </c>
      <c r="AJ17" s="21">
        <v>0</v>
      </c>
    </row>
    <row r="18" spans="6:36" x14ac:dyDescent="0.25">
      <c r="F18" s="10"/>
      <c r="G18" s="9"/>
      <c r="H18" s="8"/>
      <c r="I18" s="7" t="s">
        <v>802</v>
      </c>
      <c r="J18" s="22">
        <v>0</v>
      </c>
      <c r="K18" s="19">
        <v>0</v>
      </c>
      <c r="L18" s="19">
        <v>0</v>
      </c>
      <c r="M18" s="33">
        <v>0</v>
      </c>
      <c r="N18" s="21">
        <v>0</v>
      </c>
      <c r="O18" s="22">
        <v>3</v>
      </c>
      <c r="P18" s="19">
        <v>0</v>
      </c>
      <c r="Q18" s="19">
        <v>0</v>
      </c>
      <c r="R18" s="19">
        <v>0</v>
      </c>
      <c r="S18" s="19">
        <v>0</v>
      </c>
      <c r="T18" s="24">
        <v>3</v>
      </c>
      <c r="U18" s="23">
        <v>3.997226245701313E-3</v>
      </c>
      <c r="V18" s="22">
        <v>2</v>
      </c>
      <c r="W18" s="19">
        <v>0</v>
      </c>
      <c r="X18" s="19">
        <v>0</v>
      </c>
      <c r="Y18" s="33">
        <v>0</v>
      </c>
      <c r="Z18" s="21">
        <v>0</v>
      </c>
      <c r="AA18" s="22">
        <v>0</v>
      </c>
      <c r="AB18" s="19">
        <v>0</v>
      </c>
      <c r="AC18" s="19">
        <v>0</v>
      </c>
      <c r="AD18" s="33">
        <v>0</v>
      </c>
      <c r="AE18" s="21">
        <v>0</v>
      </c>
      <c r="AF18" s="22">
        <v>0</v>
      </c>
      <c r="AG18" s="19">
        <v>0</v>
      </c>
      <c r="AH18" s="19">
        <v>0</v>
      </c>
      <c r="AI18" s="33">
        <v>0</v>
      </c>
      <c r="AJ18" s="21">
        <v>0</v>
      </c>
    </row>
    <row r="19" spans="6:36" x14ac:dyDescent="0.25">
      <c r="F19" s="10"/>
      <c r="G19" s="9"/>
      <c r="H19" s="8"/>
      <c r="I19" s="7" t="s">
        <v>801</v>
      </c>
      <c r="J19" s="22">
        <v>0</v>
      </c>
      <c r="K19" s="19">
        <v>0</v>
      </c>
      <c r="L19" s="19">
        <v>0</v>
      </c>
      <c r="M19" s="33">
        <v>0</v>
      </c>
      <c r="N19" s="21">
        <v>0</v>
      </c>
      <c r="O19" s="22">
        <v>0</v>
      </c>
      <c r="P19" s="19">
        <v>0</v>
      </c>
      <c r="Q19" s="19">
        <v>0</v>
      </c>
      <c r="R19" s="19">
        <v>0</v>
      </c>
      <c r="S19" s="19">
        <v>0</v>
      </c>
      <c r="T19" s="24">
        <v>0</v>
      </c>
      <c r="U19" s="23">
        <v>0</v>
      </c>
      <c r="V19" s="22">
        <v>0</v>
      </c>
      <c r="W19" s="19">
        <v>0</v>
      </c>
      <c r="X19" s="19">
        <v>0</v>
      </c>
      <c r="Y19" s="33">
        <v>0</v>
      </c>
      <c r="Z19" s="21">
        <v>0</v>
      </c>
      <c r="AA19" s="22">
        <v>0</v>
      </c>
      <c r="AB19" s="19">
        <v>0</v>
      </c>
      <c r="AC19" s="19">
        <v>0</v>
      </c>
      <c r="AD19" s="33">
        <v>0</v>
      </c>
      <c r="AE19" s="21">
        <v>0</v>
      </c>
      <c r="AF19" s="22">
        <v>0</v>
      </c>
      <c r="AG19" s="19">
        <v>0</v>
      </c>
      <c r="AH19" s="19">
        <v>0</v>
      </c>
      <c r="AI19" s="33">
        <v>0</v>
      </c>
      <c r="AJ19" s="21">
        <v>0</v>
      </c>
    </row>
    <row r="20" spans="6:36" x14ac:dyDescent="0.25">
      <c r="F20" s="10"/>
      <c r="G20" s="9"/>
      <c r="H20" s="8"/>
      <c r="I20" s="7" t="s">
        <v>800</v>
      </c>
      <c r="J20" s="22">
        <v>0</v>
      </c>
      <c r="K20" s="19">
        <v>0</v>
      </c>
      <c r="L20" s="19">
        <v>0</v>
      </c>
      <c r="M20" s="33">
        <v>0</v>
      </c>
      <c r="N20" s="21">
        <v>0</v>
      </c>
      <c r="O20" s="22">
        <v>0</v>
      </c>
      <c r="P20" s="19">
        <v>0</v>
      </c>
      <c r="Q20" s="19">
        <v>0</v>
      </c>
      <c r="R20" s="19">
        <v>0</v>
      </c>
      <c r="S20" s="19">
        <v>0</v>
      </c>
      <c r="T20" s="24">
        <v>0</v>
      </c>
      <c r="U20" s="23">
        <v>0</v>
      </c>
      <c r="V20" s="22">
        <v>0</v>
      </c>
      <c r="W20" s="19">
        <v>0</v>
      </c>
      <c r="X20" s="19">
        <v>0</v>
      </c>
      <c r="Y20" s="33">
        <v>0</v>
      </c>
      <c r="Z20" s="21">
        <v>0</v>
      </c>
      <c r="AA20" s="22">
        <v>0</v>
      </c>
      <c r="AB20" s="19">
        <v>0</v>
      </c>
      <c r="AC20" s="19">
        <v>0</v>
      </c>
      <c r="AD20" s="33">
        <v>0</v>
      </c>
      <c r="AE20" s="21">
        <v>0</v>
      </c>
      <c r="AF20" s="22">
        <v>0</v>
      </c>
      <c r="AG20" s="19">
        <v>0</v>
      </c>
      <c r="AH20" s="19">
        <v>0</v>
      </c>
      <c r="AI20" s="33">
        <v>0</v>
      </c>
      <c r="AJ20" s="21">
        <v>0</v>
      </c>
    </row>
    <row r="21" spans="6:36" x14ac:dyDescent="0.25">
      <c r="F21" s="10"/>
      <c r="G21" s="9"/>
      <c r="H21" s="8"/>
      <c r="I21" s="7" t="s">
        <v>799</v>
      </c>
      <c r="J21" s="22">
        <v>0</v>
      </c>
      <c r="K21" s="19">
        <v>0</v>
      </c>
      <c r="L21" s="19">
        <v>0</v>
      </c>
      <c r="M21" s="33">
        <v>0</v>
      </c>
      <c r="N21" s="21">
        <v>0</v>
      </c>
      <c r="O21" s="22">
        <v>0</v>
      </c>
      <c r="P21" s="19">
        <v>0</v>
      </c>
      <c r="Q21" s="19">
        <v>0</v>
      </c>
      <c r="R21" s="19">
        <v>0</v>
      </c>
      <c r="S21" s="19">
        <v>0</v>
      </c>
      <c r="T21" s="24">
        <v>0</v>
      </c>
      <c r="U21" s="23">
        <v>0</v>
      </c>
      <c r="V21" s="22">
        <v>0</v>
      </c>
      <c r="W21" s="19">
        <v>0</v>
      </c>
      <c r="X21" s="19">
        <v>0</v>
      </c>
      <c r="Y21" s="33">
        <v>0</v>
      </c>
      <c r="Z21" s="21">
        <v>0</v>
      </c>
      <c r="AA21" s="22">
        <v>0</v>
      </c>
      <c r="AB21" s="19">
        <v>0</v>
      </c>
      <c r="AC21" s="19">
        <v>0</v>
      </c>
      <c r="AD21" s="33">
        <v>0</v>
      </c>
      <c r="AE21" s="21">
        <v>0</v>
      </c>
      <c r="AF21" s="22">
        <v>0</v>
      </c>
      <c r="AG21" s="19">
        <v>0</v>
      </c>
      <c r="AH21" s="19">
        <v>0</v>
      </c>
      <c r="AI21" s="33">
        <v>0</v>
      </c>
      <c r="AJ21" s="21">
        <v>0</v>
      </c>
    </row>
    <row r="22" spans="6:36" x14ac:dyDescent="0.25">
      <c r="F22" s="10"/>
      <c r="G22" s="9"/>
      <c r="H22" s="8"/>
      <c r="I22" s="7" t="s">
        <v>798</v>
      </c>
      <c r="J22" s="22">
        <v>0</v>
      </c>
      <c r="K22" s="19">
        <v>0</v>
      </c>
      <c r="L22" s="19">
        <v>0</v>
      </c>
      <c r="M22" s="33">
        <v>0</v>
      </c>
      <c r="N22" s="21">
        <v>0</v>
      </c>
      <c r="O22" s="22">
        <v>0</v>
      </c>
      <c r="P22" s="19">
        <v>0</v>
      </c>
      <c r="Q22" s="19">
        <v>0</v>
      </c>
      <c r="R22" s="19">
        <v>0</v>
      </c>
      <c r="S22" s="19">
        <v>0</v>
      </c>
      <c r="T22" s="24">
        <v>0</v>
      </c>
      <c r="U22" s="23">
        <v>0</v>
      </c>
      <c r="V22" s="22">
        <v>0</v>
      </c>
      <c r="W22" s="19">
        <v>0</v>
      </c>
      <c r="X22" s="19">
        <v>0</v>
      </c>
      <c r="Y22" s="33">
        <v>0</v>
      </c>
      <c r="Z22" s="21">
        <v>0</v>
      </c>
      <c r="AA22" s="22">
        <v>0</v>
      </c>
      <c r="AB22" s="19">
        <v>0</v>
      </c>
      <c r="AC22" s="19">
        <v>0</v>
      </c>
      <c r="AD22" s="33">
        <v>0</v>
      </c>
      <c r="AE22" s="21">
        <v>0</v>
      </c>
      <c r="AF22" s="22">
        <v>0</v>
      </c>
      <c r="AG22" s="19">
        <v>0</v>
      </c>
      <c r="AH22" s="19">
        <v>0</v>
      </c>
      <c r="AI22" s="33">
        <v>0</v>
      </c>
      <c r="AJ22" s="21">
        <v>0</v>
      </c>
    </row>
    <row r="23" spans="6:36" x14ac:dyDescent="0.25">
      <c r="F23" s="10"/>
      <c r="G23" s="9"/>
      <c r="H23" s="8"/>
      <c r="I23" s="7" t="s">
        <v>797</v>
      </c>
      <c r="J23" s="22">
        <v>0</v>
      </c>
      <c r="K23" s="19">
        <v>0</v>
      </c>
      <c r="L23" s="19">
        <v>0</v>
      </c>
      <c r="M23" s="33">
        <v>0</v>
      </c>
      <c r="N23" s="21">
        <v>0</v>
      </c>
      <c r="O23" s="22">
        <v>0</v>
      </c>
      <c r="P23" s="19">
        <v>0</v>
      </c>
      <c r="Q23" s="19">
        <v>0</v>
      </c>
      <c r="R23" s="19">
        <v>0</v>
      </c>
      <c r="S23" s="19">
        <v>0</v>
      </c>
      <c r="T23" s="24">
        <v>0</v>
      </c>
      <c r="U23" s="23">
        <v>0</v>
      </c>
      <c r="V23" s="22">
        <v>0</v>
      </c>
      <c r="W23" s="19">
        <v>0</v>
      </c>
      <c r="X23" s="19">
        <v>0</v>
      </c>
      <c r="Y23" s="33">
        <v>0</v>
      </c>
      <c r="Z23" s="21">
        <v>0</v>
      </c>
      <c r="AA23" s="22">
        <v>0</v>
      </c>
      <c r="AB23" s="19">
        <v>0</v>
      </c>
      <c r="AC23" s="19">
        <v>0</v>
      </c>
      <c r="AD23" s="33">
        <v>0</v>
      </c>
      <c r="AE23" s="21">
        <v>0</v>
      </c>
      <c r="AF23" s="22">
        <v>0</v>
      </c>
      <c r="AG23" s="19">
        <v>0</v>
      </c>
      <c r="AH23" s="19">
        <v>0</v>
      </c>
      <c r="AI23" s="33">
        <v>0</v>
      </c>
      <c r="AJ23" s="21">
        <v>0</v>
      </c>
    </row>
    <row r="24" spans="6:36" x14ac:dyDescent="0.25">
      <c r="F24" s="10"/>
      <c r="G24" s="9"/>
      <c r="H24" s="8"/>
      <c r="I24" s="7" t="s">
        <v>796</v>
      </c>
      <c r="J24" s="22">
        <v>0</v>
      </c>
      <c r="K24" s="19">
        <v>0</v>
      </c>
      <c r="L24" s="19">
        <v>0</v>
      </c>
      <c r="M24" s="33">
        <v>0</v>
      </c>
      <c r="N24" s="21">
        <v>0</v>
      </c>
      <c r="O24" s="22">
        <v>5</v>
      </c>
      <c r="P24" s="19">
        <v>0</v>
      </c>
      <c r="Q24" s="19">
        <v>0</v>
      </c>
      <c r="R24" s="19">
        <v>0</v>
      </c>
      <c r="S24" s="19">
        <v>0</v>
      </c>
      <c r="T24" s="24">
        <v>13</v>
      </c>
      <c r="U24" s="23">
        <v>1.0066032409667971E-3</v>
      </c>
      <c r="V24" s="22">
        <v>0</v>
      </c>
      <c r="W24" s="19">
        <v>0</v>
      </c>
      <c r="X24" s="19">
        <v>0</v>
      </c>
      <c r="Y24" s="33">
        <v>0</v>
      </c>
      <c r="Z24" s="21">
        <v>0</v>
      </c>
      <c r="AA24" s="22">
        <v>0</v>
      </c>
      <c r="AB24" s="19">
        <v>0</v>
      </c>
      <c r="AC24" s="19">
        <v>0</v>
      </c>
      <c r="AD24" s="33">
        <v>0</v>
      </c>
      <c r="AE24" s="21">
        <v>0</v>
      </c>
      <c r="AF24" s="22">
        <v>0</v>
      </c>
      <c r="AG24" s="19">
        <v>0</v>
      </c>
      <c r="AH24" s="19">
        <v>0</v>
      </c>
      <c r="AI24" s="33">
        <v>0</v>
      </c>
      <c r="AJ24" s="21">
        <v>0</v>
      </c>
    </row>
    <row r="25" spans="6:36" x14ac:dyDescent="0.25">
      <c r="F25" s="10"/>
      <c r="G25" s="9"/>
      <c r="H25" s="8"/>
      <c r="I25" s="7" t="s">
        <v>795</v>
      </c>
      <c r="J25" s="22">
        <v>0</v>
      </c>
      <c r="K25" s="19">
        <v>0</v>
      </c>
      <c r="L25" s="19">
        <v>0</v>
      </c>
      <c r="M25" s="33">
        <v>0</v>
      </c>
      <c r="N25" s="21">
        <v>0</v>
      </c>
      <c r="O25" s="22">
        <v>0</v>
      </c>
      <c r="P25" s="19">
        <v>0</v>
      </c>
      <c r="Q25" s="19">
        <v>0</v>
      </c>
      <c r="R25" s="19">
        <v>0</v>
      </c>
      <c r="S25" s="19">
        <v>0</v>
      </c>
      <c r="T25" s="24">
        <v>0</v>
      </c>
      <c r="U25" s="23">
        <v>0</v>
      </c>
      <c r="V25" s="22">
        <v>0</v>
      </c>
      <c r="W25" s="19">
        <v>0</v>
      </c>
      <c r="X25" s="19">
        <v>0</v>
      </c>
      <c r="Y25" s="33">
        <v>0</v>
      </c>
      <c r="Z25" s="21">
        <v>0</v>
      </c>
      <c r="AA25" s="22">
        <v>2</v>
      </c>
      <c r="AB25" s="19">
        <v>0</v>
      </c>
      <c r="AC25" s="19">
        <v>0</v>
      </c>
      <c r="AD25" s="33">
        <v>0</v>
      </c>
      <c r="AE25" s="21">
        <v>0</v>
      </c>
      <c r="AF25" s="22">
        <v>0</v>
      </c>
      <c r="AG25" s="19">
        <v>0</v>
      </c>
      <c r="AH25" s="19">
        <v>0</v>
      </c>
      <c r="AI25" s="33">
        <v>0</v>
      </c>
      <c r="AJ25" s="21">
        <v>0</v>
      </c>
    </row>
    <row r="26" spans="6:36" x14ac:dyDescent="0.25">
      <c r="F26" s="10"/>
      <c r="G26" s="9"/>
      <c r="H26" s="8"/>
      <c r="I26" s="7" t="s">
        <v>794</v>
      </c>
      <c r="J26" s="22">
        <v>0</v>
      </c>
      <c r="K26" s="19">
        <v>0</v>
      </c>
      <c r="L26" s="19">
        <v>0</v>
      </c>
      <c r="M26" s="33">
        <v>0</v>
      </c>
      <c r="N26" s="21">
        <v>0</v>
      </c>
      <c r="O26" s="22">
        <v>0</v>
      </c>
      <c r="P26" s="19">
        <v>0</v>
      </c>
      <c r="Q26" s="19">
        <v>0</v>
      </c>
      <c r="R26" s="19">
        <v>0</v>
      </c>
      <c r="S26" s="19">
        <v>0</v>
      </c>
      <c r="T26" s="24">
        <v>0</v>
      </c>
      <c r="U26" s="23">
        <v>0</v>
      </c>
      <c r="V26" s="22">
        <v>0</v>
      </c>
      <c r="W26" s="19">
        <v>0</v>
      </c>
      <c r="X26" s="19">
        <v>0</v>
      </c>
      <c r="Y26" s="33">
        <v>0</v>
      </c>
      <c r="Z26" s="21">
        <v>0</v>
      </c>
      <c r="AA26" s="22">
        <v>0</v>
      </c>
      <c r="AB26" s="19">
        <v>0</v>
      </c>
      <c r="AC26" s="19">
        <v>0</v>
      </c>
      <c r="AD26" s="33">
        <v>0</v>
      </c>
      <c r="AE26" s="21">
        <v>0</v>
      </c>
      <c r="AF26" s="22">
        <v>0</v>
      </c>
      <c r="AG26" s="19">
        <v>0</v>
      </c>
      <c r="AH26" s="19">
        <v>0</v>
      </c>
      <c r="AI26" s="33">
        <v>0</v>
      </c>
      <c r="AJ26" s="21">
        <v>0</v>
      </c>
    </row>
    <row r="27" spans="6:36" x14ac:dyDescent="0.25">
      <c r="F27" s="10"/>
      <c r="G27" s="9"/>
      <c r="H27" s="8"/>
      <c r="I27" s="7" t="s">
        <v>793</v>
      </c>
      <c r="J27" s="22">
        <v>0</v>
      </c>
      <c r="K27" s="19">
        <v>0</v>
      </c>
      <c r="L27" s="19">
        <v>0</v>
      </c>
      <c r="M27" s="33">
        <v>0</v>
      </c>
      <c r="N27" s="21">
        <v>0</v>
      </c>
      <c r="O27" s="22">
        <v>0</v>
      </c>
      <c r="P27" s="19">
        <v>0</v>
      </c>
      <c r="Q27" s="19">
        <v>0</v>
      </c>
      <c r="R27" s="19">
        <v>0</v>
      </c>
      <c r="S27" s="19">
        <v>0</v>
      </c>
      <c r="T27" s="24">
        <v>0</v>
      </c>
      <c r="U27" s="23">
        <v>0</v>
      </c>
      <c r="V27" s="22">
        <v>0</v>
      </c>
      <c r="W27" s="19">
        <v>0</v>
      </c>
      <c r="X27" s="19">
        <v>0</v>
      </c>
      <c r="Y27" s="33">
        <v>0</v>
      </c>
      <c r="Z27" s="21">
        <v>0</v>
      </c>
      <c r="AA27" s="22">
        <v>0</v>
      </c>
      <c r="AB27" s="19">
        <v>0</v>
      </c>
      <c r="AC27" s="19">
        <v>0</v>
      </c>
      <c r="AD27" s="33">
        <v>0</v>
      </c>
      <c r="AE27" s="21">
        <v>0</v>
      </c>
      <c r="AF27" s="22">
        <v>0</v>
      </c>
      <c r="AG27" s="19">
        <v>0</v>
      </c>
      <c r="AH27" s="19">
        <v>0</v>
      </c>
      <c r="AI27" s="33">
        <v>0</v>
      </c>
      <c r="AJ27" s="21">
        <v>0</v>
      </c>
    </row>
    <row r="28" spans="6:36" x14ac:dyDescent="0.25">
      <c r="F28" s="10"/>
      <c r="G28" s="9"/>
      <c r="H28" s="8"/>
      <c r="I28" s="7" t="s">
        <v>792</v>
      </c>
      <c r="J28" s="22">
        <v>0</v>
      </c>
      <c r="K28" s="19">
        <v>0</v>
      </c>
      <c r="L28" s="19">
        <v>0</v>
      </c>
      <c r="M28" s="33">
        <v>0</v>
      </c>
      <c r="N28" s="21">
        <v>0</v>
      </c>
      <c r="O28" s="22">
        <v>0</v>
      </c>
      <c r="P28" s="19">
        <v>0</v>
      </c>
      <c r="Q28" s="19">
        <v>0</v>
      </c>
      <c r="R28" s="19">
        <v>0</v>
      </c>
      <c r="S28" s="19">
        <v>0</v>
      </c>
      <c r="T28" s="24">
        <v>0</v>
      </c>
      <c r="U28" s="23">
        <v>0</v>
      </c>
      <c r="V28" s="22">
        <v>0</v>
      </c>
      <c r="W28" s="19">
        <v>0</v>
      </c>
      <c r="X28" s="19">
        <v>0</v>
      </c>
      <c r="Y28" s="33">
        <v>0</v>
      </c>
      <c r="Z28" s="21">
        <v>0</v>
      </c>
      <c r="AA28" s="22">
        <v>0</v>
      </c>
      <c r="AB28" s="19">
        <v>0</v>
      </c>
      <c r="AC28" s="19">
        <v>0</v>
      </c>
      <c r="AD28" s="33">
        <v>0</v>
      </c>
      <c r="AE28" s="21">
        <v>0</v>
      </c>
      <c r="AF28" s="22">
        <v>0</v>
      </c>
      <c r="AG28" s="19">
        <v>0</v>
      </c>
      <c r="AH28" s="19">
        <v>0</v>
      </c>
      <c r="AI28" s="33">
        <v>0</v>
      </c>
      <c r="AJ28" s="21">
        <v>0</v>
      </c>
    </row>
    <row r="29" spans="6:36" x14ac:dyDescent="0.25">
      <c r="F29" s="10"/>
      <c r="G29" s="9"/>
      <c r="H29" s="8"/>
      <c r="I29" s="7" t="s">
        <v>791</v>
      </c>
      <c r="J29" s="22">
        <v>0</v>
      </c>
      <c r="K29" s="19">
        <v>0</v>
      </c>
      <c r="L29" s="19">
        <v>0</v>
      </c>
      <c r="M29" s="33">
        <v>0</v>
      </c>
      <c r="N29" s="21">
        <v>0</v>
      </c>
      <c r="O29" s="22">
        <v>0</v>
      </c>
      <c r="P29" s="19">
        <v>0</v>
      </c>
      <c r="Q29" s="19">
        <v>0</v>
      </c>
      <c r="R29" s="19">
        <v>0</v>
      </c>
      <c r="S29" s="19">
        <v>0</v>
      </c>
      <c r="T29" s="24">
        <v>0</v>
      </c>
      <c r="U29" s="23">
        <v>0</v>
      </c>
      <c r="V29" s="22">
        <v>0</v>
      </c>
      <c r="W29" s="19">
        <v>0</v>
      </c>
      <c r="X29" s="19">
        <v>0</v>
      </c>
      <c r="Y29" s="33">
        <v>0</v>
      </c>
      <c r="Z29" s="21">
        <v>0</v>
      </c>
      <c r="AA29" s="22">
        <v>0</v>
      </c>
      <c r="AB29" s="19">
        <v>0</v>
      </c>
      <c r="AC29" s="19">
        <v>0</v>
      </c>
      <c r="AD29" s="33">
        <v>0</v>
      </c>
      <c r="AE29" s="21">
        <v>0</v>
      </c>
      <c r="AF29" s="22">
        <v>0</v>
      </c>
      <c r="AG29" s="19">
        <v>0</v>
      </c>
      <c r="AH29" s="19">
        <v>0</v>
      </c>
      <c r="AI29" s="33">
        <v>0</v>
      </c>
      <c r="AJ29" s="21">
        <v>0</v>
      </c>
    </row>
    <row r="30" spans="6:36" x14ac:dyDescent="0.25">
      <c r="F30" s="10"/>
      <c r="G30" s="9"/>
      <c r="H30" s="8"/>
      <c r="I30" s="7" t="s">
        <v>790</v>
      </c>
      <c r="J30" s="22">
        <v>0</v>
      </c>
      <c r="K30" s="19">
        <v>0</v>
      </c>
      <c r="L30" s="19">
        <v>0</v>
      </c>
      <c r="M30" s="33">
        <v>0</v>
      </c>
      <c r="N30" s="21">
        <v>0</v>
      </c>
      <c r="O30" s="22">
        <v>0</v>
      </c>
      <c r="P30" s="19">
        <v>0</v>
      </c>
      <c r="Q30" s="19">
        <v>0</v>
      </c>
      <c r="R30" s="19">
        <v>0</v>
      </c>
      <c r="S30" s="19">
        <v>0</v>
      </c>
      <c r="T30" s="24">
        <v>0</v>
      </c>
      <c r="U30" s="23">
        <v>0</v>
      </c>
      <c r="V30" s="22">
        <v>0</v>
      </c>
      <c r="W30" s="19">
        <v>0</v>
      </c>
      <c r="X30" s="19">
        <v>0</v>
      </c>
      <c r="Y30" s="33">
        <v>0</v>
      </c>
      <c r="Z30" s="21">
        <v>0</v>
      </c>
      <c r="AA30" s="22">
        <v>0</v>
      </c>
      <c r="AB30" s="19">
        <v>0</v>
      </c>
      <c r="AC30" s="19">
        <v>0</v>
      </c>
      <c r="AD30" s="33">
        <v>0</v>
      </c>
      <c r="AE30" s="21">
        <v>0</v>
      </c>
      <c r="AF30" s="22">
        <v>0</v>
      </c>
      <c r="AG30" s="19">
        <v>0</v>
      </c>
      <c r="AH30" s="19">
        <v>0</v>
      </c>
      <c r="AI30" s="33">
        <v>0</v>
      </c>
      <c r="AJ30" s="21">
        <v>0</v>
      </c>
    </row>
    <row r="31" spans="6:36" x14ac:dyDescent="0.25">
      <c r="F31" s="10"/>
      <c r="G31" s="9"/>
      <c r="H31" s="8"/>
      <c r="I31" s="7" t="s">
        <v>537</v>
      </c>
      <c r="J31" s="22">
        <v>0</v>
      </c>
      <c r="K31" s="19">
        <v>0</v>
      </c>
      <c r="L31" s="19">
        <v>0</v>
      </c>
      <c r="M31" s="33">
        <v>0</v>
      </c>
      <c r="N31" s="21">
        <v>0</v>
      </c>
      <c r="O31" s="22">
        <v>0</v>
      </c>
      <c r="P31" s="19">
        <v>0</v>
      </c>
      <c r="Q31" s="19">
        <v>0</v>
      </c>
      <c r="R31" s="19">
        <v>0</v>
      </c>
      <c r="S31" s="19">
        <v>0</v>
      </c>
      <c r="T31" s="24">
        <v>0</v>
      </c>
      <c r="U31" s="23">
        <v>0</v>
      </c>
      <c r="V31" s="22">
        <v>0</v>
      </c>
      <c r="W31" s="19">
        <v>0</v>
      </c>
      <c r="X31" s="19">
        <v>0</v>
      </c>
      <c r="Y31" s="33">
        <v>0</v>
      </c>
      <c r="Z31" s="21">
        <v>0</v>
      </c>
      <c r="AA31" s="22">
        <v>0</v>
      </c>
      <c r="AB31" s="19">
        <v>0</v>
      </c>
      <c r="AC31" s="19">
        <v>0</v>
      </c>
      <c r="AD31" s="33">
        <v>0</v>
      </c>
      <c r="AE31" s="21">
        <v>0</v>
      </c>
      <c r="AF31" s="22">
        <v>0</v>
      </c>
      <c r="AG31" s="19">
        <v>0</v>
      </c>
      <c r="AH31" s="19">
        <v>0</v>
      </c>
      <c r="AI31" s="33">
        <v>0</v>
      </c>
      <c r="AJ31" s="21">
        <v>0</v>
      </c>
    </row>
    <row r="32" spans="6:36" x14ac:dyDescent="0.25">
      <c r="F32" s="10"/>
      <c r="G32" s="9"/>
      <c r="H32" s="8"/>
      <c r="I32" s="7" t="s">
        <v>789</v>
      </c>
      <c r="J32" s="22">
        <v>0</v>
      </c>
      <c r="K32" s="19">
        <v>0</v>
      </c>
      <c r="L32" s="19">
        <v>0</v>
      </c>
      <c r="M32" s="33">
        <v>0</v>
      </c>
      <c r="N32" s="21">
        <v>0</v>
      </c>
      <c r="O32" s="22">
        <v>0</v>
      </c>
      <c r="P32" s="19">
        <v>0</v>
      </c>
      <c r="Q32" s="19">
        <v>0</v>
      </c>
      <c r="R32" s="19">
        <v>0</v>
      </c>
      <c r="S32" s="19">
        <v>0</v>
      </c>
      <c r="T32" s="24">
        <v>0</v>
      </c>
      <c r="U32" s="23">
        <v>0</v>
      </c>
      <c r="V32" s="22">
        <v>0</v>
      </c>
      <c r="W32" s="19">
        <v>0</v>
      </c>
      <c r="X32" s="19">
        <v>0</v>
      </c>
      <c r="Y32" s="33">
        <v>0</v>
      </c>
      <c r="Z32" s="21">
        <v>0</v>
      </c>
      <c r="AA32" s="22">
        <v>0</v>
      </c>
      <c r="AB32" s="19">
        <v>0</v>
      </c>
      <c r="AC32" s="19">
        <v>0</v>
      </c>
      <c r="AD32" s="33">
        <v>0</v>
      </c>
      <c r="AE32" s="21">
        <v>0</v>
      </c>
      <c r="AF32" s="22">
        <v>0</v>
      </c>
      <c r="AG32" s="19">
        <v>0</v>
      </c>
      <c r="AH32" s="19">
        <v>0</v>
      </c>
      <c r="AI32" s="33">
        <v>0</v>
      </c>
      <c r="AJ32" s="21">
        <v>0</v>
      </c>
    </row>
    <row r="33" spans="6:36" x14ac:dyDescent="0.25">
      <c r="F33" s="10"/>
      <c r="G33" s="9"/>
      <c r="H33" s="8"/>
      <c r="I33" s="7" t="s">
        <v>788</v>
      </c>
      <c r="J33" s="22">
        <v>0</v>
      </c>
      <c r="K33" s="19">
        <v>0</v>
      </c>
      <c r="L33" s="19">
        <v>0</v>
      </c>
      <c r="M33" s="33">
        <v>0</v>
      </c>
      <c r="N33" s="21">
        <v>0</v>
      </c>
      <c r="O33" s="22">
        <v>0</v>
      </c>
      <c r="P33" s="19">
        <v>0</v>
      </c>
      <c r="Q33" s="19">
        <v>0</v>
      </c>
      <c r="R33" s="19">
        <v>0</v>
      </c>
      <c r="S33" s="19">
        <v>0</v>
      </c>
      <c r="T33" s="24">
        <v>0</v>
      </c>
      <c r="U33" s="23">
        <v>0</v>
      </c>
      <c r="V33" s="22">
        <v>0</v>
      </c>
      <c r="W33" s="19">
        <v>0</v>
      </c>
      <c r="X33" s="19">
        <v>0</v>
      </c>
      <c r="Y33" s="33">
        <v>0</v>
      </c>
      <c r="Z33" s="21">
        <v>0</v>
      </c>
      <c r="AA33" s="22">
        <v>0</v>
      </c>
      <c r="AB33" s="19">
        <v>0</v>
      </c>
      <c r="AC33" s="19">
        <v>0</v>
      </c>
      <c r="AD33" s="33">
        <v>0</v>
      </c>
      <c r="AE33" s="21">
        <v>0</v>
      </c>
      <c r="AF33" s="22">
        <v>0</v>
      </c>
      <c r="AG33" s="19">
        <v>0</v>
      </c>
      <c r="AH33" s="19">
        <v>0</v>
      </c>
      <c r="AI33" s="33">
        <v>0</v>
      </c>
      <c r="AJ33" s="21">
        <v>0</v>
      </c>
    </row>
    <row r="34" spans="6:36" x14ac:dyDescent="0.25">
      <c r="F34" s="10"/>
      <c r="G34" s="9"/>
      <c r="H34" s="8"/>
      <c r="I34" s="7" t="s">
        <v>787</v>
      </c>
      <c r="J34" s="22">
        <v>0</v>
      </c>
      <c r="K34" s="19">
        <v>0</v>
      </c>
      <c r="L34" s="19">
        <v>0</v>
      </c>
      <c r="M34" s="33">
        <v>0</v>
      </c>
      <c r="N34" s="21">
        <v>0</v>
      </c>
      <c r="O34" s="22">
        <v>5</v>
      </c>
      <c r="P34" s="19">
        <v>0</v>
      </c>
      <c r="Q34" s="19">
        <v>0</v>
      </c>
      <c r="R34" s="19">
        <v>0</v>
      </c>
      <c r="S34" s="19">
        <v>0</v>
      </c>
      <c r="T34" s="24">
        <v>5</v>
      </c>
      <c r="U34" s="23">
        <v>3.1089606694877151E-2</v>
      </c>
      <c r="V34" s="22">
        <v>2</v>
      </c>
      <c r="W34" s="19">
        <v>0</v>
      </c>
      <c r="X34" s="19">
        <v>0</v>
      </c>
      <c r="Y34" s="33">
        <v>0</v>
      </c>
      <c r="Z34" s="21">
        <v>0</v>
      </c>
      <c r="AA34" s="22">
        <v>0</v>
      </c>
      <c r="AB34" s="19">
        <v>0</v>
      </c>
      <c r="AC34" s="19">
        <v>0</v>
      </c>
      <c r="AD34" s="33">
        <v>0</v>
      </c>
      <c r="AE34" s="21">
        <v>0</v>
      </c>
      <c r="AF34" s="22">
        <v>0</v>
      </c>
      <c r="AG34" s="19">
        <v>0</v>
      </c>
      <c r="AH34" s="19">
        <v>0</v>
      </c>
      <c r="AI34" s="33">
        <v>0</v>
      </c>
      <c r="AJ34" s="21">
        <v>0</v>
      </c>
    </row>
    <row r="35" spans="6:36" x14ac:dyDescent="0.25">
      <c r="F35" s="10"/>
      <c r="G35" s="9"/>
      <c r="H35" s="8"/>
      <c r="I35" s="7" t="s">
        <v>510</v>
      </c>
      <c r="J35" s="22">
        <v>0</v>
      </c>
      <c r="K35" s="19">
        <v>0</v>
      </c>
      <c r="L35" s="19">
        <v>0</v>
      </c>
      <c r="M35" s="33">
        <v>0</v>
      </c>
      <c r="N35" s="21">
        <v>0</v>
      </c>
      <c r="O35" s="22">
        <v>7</v>
      </c>
      <c r="P35" s="19">
        <v>0</v>
      </c>
      <c r="Q35" s="19">
        <v>0</v>
      </c>
      <c r="R35" s="19">
        <v>0</v>
      </c>
      <c r="S35" s="19">
        <v>0</v>
      </c>
      <c r="T35" s="24">
        <v>7</v>
      </c>
      <c r="U35" s="23">
        <v>1.760805025696754E-3</v>
      </c>
      <c r="V35" s="22">
        <v>1</v>
      </c>
      <c r="W35" s="19">
        <v>0</v>
      </c>
      <c r="X35" s="19">
        <v>0</v>
      </c>
      <c r="Y35" s="33">
        <v>0</v>
      </c>
      <c r="Z35" s="21">
        <v>0</v>
      </c>
      <c r="AA35" s="22">
        <v>0</v>
      </c>
      <c r="AB35" s="19">
        <v>0</v>
      </c>
      <c r="AC35" s="19">
        <v>0</v>
      </c>
      <c r="AD35" s="33">
        <v>0</v>
      </c>
      <c r="AE35" s="21">
        <v>0</v>
      </c>
      <c r="AF35" s="22">
        <v>0</v>
      </c>
      <c r="AG35" s="19">
        <v>0</v>
      </c>
      <c r="AH35" s="19">
        <v>0</v>
      </c>
      <c r="AI35" s="33">
        <v>0</v>
      </c>
      <c r="AJ35" s="21">
        <v>0</v>
      </c>
    </row>
    <row r="36" spans="6:36" x14ac:dyDescent="0.25">
      <c r="F36" s="10"/>
      <c r="G36" s="9"/>
      <c r="H36" s="8"/>
      <c r="I36" s="7" t="s">
        <v>786</v>
      </c>
      <c r="J36" s="22">
        <v>0</v>
      </c>
      <c r="K36" s="19">
        <v>0</v>
      </c>
      <c r="L36" s="19">
        <v>0</v>
      </c>
      <c r="M36" s="33">
        <v>0</v>
      </c>
      <c r="N36" s="21">
        <v>0</v>
      </c>
      <c r="O36" s="22">
        <v>0</v>
      </c>
      <c r="P36" s="19">
        <v>0</v>
      </c>
      <c r="Q36" s="19">
        <v>0</v>
      </c>
      <c r="R36" s="19">
        <v>0</v>
      </c>
      <c r="S36" s="19">
        <v>0</v>
      </c>
      <c r="T36" s="24">
        <v>0</v>
      </c>
      <c r="U36" s="23">
        <v>0</v>
      </c>
      <c r="V36" s="22">
        <v>0</v>
      </c>
      <c r="W36" s="19">
        <v>0</v>
      </c>
      <c r="X36" s="19">
        <v>0</v>
      </c>
      <c r="Y36" s="33">
        <v>0</v>
      </c>
      <c r="Z36" s="21">
        <v>0</v>
      </c>
      <c r="AA36" s="22">
        <v>0</v>
      </c>
      <c r="AB36" s="19">
        <v>0</v>
      </c>
      <c r="AC36" s="19">
        <v>0</v>
      </c>
      <c r="AD36" s="33">
        <v>0</v>
      </c>
      <c r="AE36" s="21">
        <v>0</v>
      </c>
      <c r="AF36" s="22">
        <v>0</v>
      </c>
      <c r="AG36" s="19">
        <v>0</v>
      </c>
      <c r="AH36" s="19">
        <v>0</v>
      </c>
      <c r="AI36" s="33">
        <v>0</v>
      </c>
      <c r="AJ36" s="21">
        <v>0</v>
      </c>
    </row>
    <row r="37" spans="6:36" x14ac:dyDescent="0.25">
      <c r="F37" s="10"/>
      <c r="G37" s="9"/>
      <c r="H37" s="8"/>
      <c r="I37" s="7" t="s">
        <v>785</v>
      </c>
      <c r="J37" s="22">
        <v>0</v>
      </c>
      <c r="K37" s="19">
        <v>0</v>
      </c>
      <c r="L37" s="19">
        <v>0</v>
      </c>
      <c r="M37" s="33">
        <v>0</v>
      </c>
      <c r="N37" s="21">
        <v>0</v>
      </c>
      <c r="O37" s="22">
        <v>0</v>
      </c>
      <c r="P37" s="19">
        <v>0</v>
      </c>
      <c r="Q37" s="19">
        <v>0</v>
      </c>
      <c r="R37" s="19">
        <v>0</v>
      </c>
      <c r="S37" s="19">
        <v>0</v>
      </c>
      <c r="T37" s="24">
        <v>0</v>
      </c>
      <c r="U37" s="23">
        <v>0</v>
      </c>
      <c r="V37" s="22">
        <v>0</v>
      </c>
      <c r="W37" s="19">
        <v>0</v>
      </c>
      <c r="X37" s="19">
        <v>0</v>
      </c>
      <c r="Y37" s="33">
        <v>0</v>
      </c>
      <c r="Z37" s="21">
        <v>0</v>
      </c>
      <c r="AA37" s="22">
        <v>0</v>
      </c>
      <c r="AB37" s="19">
        <v>0</v>
      </c>
      <c r="AC37" s="19">
        <v>0</v>
      </c>
      <c r="AD37" s="33">
        <v>0</v>
      </c>
      <c r="AE37" s="21">
        <v>0</v>
      </c>
      <c r="AF37" s="22">
        <v>0</v>
      </c>
      <c r="AG37" s="19">
        <v>0</v>
      </c>
      <c r="AH37" s="19">
        <v>0</v>
      </c>
      <c r="AI37" s="33">
        <v>0</v>
      </c>
      <c r="AJ37" s="21">
        <v>0</v>
      </c>
    </row>
    <row r="38" spans="6:36" x14ac:dyDescent="0.25">
      <c r="F38" s="10"/>
      <c r="G38" s="9"/>
      <c r="H38" s="8"/>
      <c r="I38" s="7" t="s">
        <v>784</v>
      </c>
      <c r="J38" s="22">
        <v>0</v>
      </c>
      <c r="K38" s="19">
        <v>0</v>
      </c>
      <c r="L38" s="19">
        <v>0</v>
      </c>
      <c r="M38" s="33">
        <v>0</v>
      </c>
      <c r="N38" s="21">
        <v>0</v>
      </c>
      <c r="O38" s="22">
        <v>0</v>
      </c>
      <c r="P38" s="19">
        <v>0</v>
      </c>
      <c r="Q38" s="19">
        <v>0</v>
      </c>
      <c r="R38" s="19">
        <v>0</v>
      </c>
      <c r="S38" s="19">
        <v>0</v>
      </c>
      <c r="T38" s="24">
        <v>0</v>
      </c>
      <c r="U38" s="23">
        <v>0</v>
      </c>
      <c r="V38" s="22">
        <v>0</v>
      </c>
      <c r="W38" s="19">
        <v>0</v>
      </c>
      <c r="X38" s="19">
        <v>0</v>
      </c>
      <c r="Y38" s="33">
        <v>0</v>
      </c>
      <c r="Z38" s="21">
        <v>0</v>
      </c>
      <c r="AA38" s="22">
        <v>0</v>
      </c>
      <c r="AB38" s="19">
        <v>0</v>
      </c>
      <c r="AC38" s="19">
        <v>0</v>
      </c>
      <c r="AD38" s="33">
        <v>0</v>
      </c>
      <c r="AE38" s="21">
        <v>0</v>
      </c>
      <c r="AF38" s="22">
        <v>0</v>
      </c>
      <c r="AG38" s="19">
        <v>0</v>
      </c>
      <c r="AH38" s="19">
        <v>0</v>
      </c>
      <c r="AI38" s="33">
        <v>0</v>
      </c>
      <c r="AJ38" s="21">
        <v>0</v>
      </c>
    </row>
    <row r="39" spans="6:36" x14ac:dyDescent="0.25">
      <c r="F39" s="10"/>
      <c r="G39" s="9"/>
      <c r="H39" s="8"/>
      <c r="I39" s="7" t="s">
        <v>224</v>
      </c>
      <c r="J39" s="22">
        <v>0</v>
      </c>
      <c r="K39" s="19">
        <v>0</v>
      </c>
      <c r="L39" s="19">
        <v>0</v>
      </c>
      <c r="M39" s="33">
        <v>0</v>
      </c>
      <c r="N39" s="21">
        <v>0</v>
      </c>
      <c r="O39" s="22">
        <v>3</v>
      </c>
      <c r="P39" s="19">
        <v>0</v>
      </c>
      <c r="Q39" s="19">
        <v>0</v>
      </c>
      <c r="R39" s="19">
        <v>0</v>
      </c>
      <c r="S39" s="19">
        <v>0</v>
      </c>
      <c r="T39" s="24">
        <v>3</v>
      </c>
      <c r="U39" s="23">
        <v>8.4345415234565735E-4</v>
      </c>
      <c r="V39" s="22">
        <v>1</v>
      </c>
      <c r="W39" s="19">
        <v>0</v>
      </c>
      <c r="X39" s="19">
        <v>0</v>
      </c>
      <c r="Y39" s="33">
        <v>1</v>
      </c>
      <c r="Z39" s="21">
        <v>0</v>
      </c>
      <c r="AA39" s="22">
        <v>0</v>
      </c>
      <c r="AB39" s="19">
        <v>0</v>
      </c>
      <c r="AC39" s="19">
        <v>0</v>
      </c>
      <c r="AD39" s="33">
        <v>0</v>
      </c>
      <c r="AE39" s="21">
        <v>0</v>
      </c>
      <c r="AF39" s="22">
        <v>0</v>
      </c>
      <c r="AG39" s="19">
        <v>0</v>
      </c>
      <c r="AH39" s="19">
        <v>0</v>
      </c>
      <c r="AI39" s="33">
        <v>0</v>
      </c>
      <c r="AJ39" s="21">
        <v>0</v>
      </c>
    </row>
    <row r="40" spans="6:36" x14ac:dyDescent="0.25">
      <c r="F40" s="10"/>
      <c r="G40" s="9"/>
      <c r="H40" s="8"/>
      <c r="I40" s="7" t="s">
        <v>783</v>
      </c>
      <c r="J40" s="22">
        <v>0</v>
      </c>
      <c r="K40" s="19">
        <v>0</v>
      </c>
      <c r="L40" s="19">
        <v>0</v>
      </c>
      <c r="M40" s="33">
        <v>0</v>
      </c>
      <c r="N40" s="21">
        <v>0</v>
      </c>
      <c r="O40" s="22">
        <v>0</v>
      </c>
      <c r="P40" s="19">
        <v>0</v>
      </c>
      <c r="Q40" s="19">
        <v>0</v>
      </c>
      <c r="R40" s="19">
        <v>0</v>
      </c>
      <c r="S40" s="19">
        <v>0</v>
      </c>
      <c r="T40" s="24">
        <v>0</v>
      </c>
      <c r="U40" s="23">
        <v>0</v>
      </c>
      <c r="V40" s="22">
        <v>0</v>
      </c>
      <c r="W40" s="19">
        <v>0</v>
      </c>
      <c r="X40" s="19">
        <v>0</v>
      </c>
      <c r="Y40" s="33">
        <v>0</v>
      </c>
      <c r="Z40" s="21">
        <v>0</v>
      </c>
      <c r="AA40" s="22">
        <v>0</v>
      </c>
      <c r="AB40" s="19">
        <v>0</v>
      </c>
      <c r="AC40" s="19">
        <v>0</v>
      </c>
      <c r="AD40" s="33">
        <v>0</v>
      </c>
      <c r="AE40" s="21">
        <v>0</v>
      </c>
      <c r="AF40" s="22">
        <v>0</v>
      </c>
      <c r="AG40" s="19">
        <v>0</v>
      </c>
      <c r="AH40" s="19">
        <v>0</v>
      </c>
      <c r="AI40" s="33">
        <v>0</v>
      </c>
      <c r="AJ40" s="21">
        <v>0</v>
      </c>
    </row>
    <row r="41" spans="6:36" x14ac:dyDescent="0.25">
      <c r="F41" s="10"/>
      <c r="G41" s="9"/>
      <c r="H41" s="8"/>
      <c r="I41" s="7" t="s">
        <v>782</v>
      </c>
      <c r="J41" s="22">
        <v>0</v>
      </c>
      <c r="K41" s="19">
        <v>0</v>
      </c>
      <c r="L41" s="19">
        <v>0</v>
      </c>
      <c r="M41" s="33">
        <v>0</v>
      </c>
      <c r="N41" s="21">
        <v>0</v>
      </c>
      <c r="O41" s="22">
        <v>0</v>
      </c>
      <c r="P41" s="19">
        <v>0</v>
      </c>
      <c r="Q41" s="19">
        <v>0</v>
      </c>
      <c r="R41" s="19">
        <v>0</v>
      </c>
      <c r="S41" s="19">
        <v>0</v>
      </c>
      <c r="T41" s="24">
        <v>0</v>
      </c>
      <c r="U41" s="23">
        <v>0</v>
      </c>
      <c r="V41" s="22">
        <v>0</v>
      </c>
      <c r="W41" s="19">
        <v>0</v>
      </c>
      <c r="X41" s="19">
        <v>0</v>
      </c>
      <c r="Y41" s="33">
        <v>0</v>
      </c>
      <c r="Z41" s="21">
        <v>0</v>
      </c>
      <c r="AA41" s="22">
        <v>8</v>
      </c>
      <c r="AB41" s="19">
        <v>0</v>
      </c>
      <c r="AC41" s="19">
        <v>0</v>
      </c>
      <c r="AD41" s="33">
        <v>0</v>
      </c>
      <c r="AE41" s="21">
        <v>0</v>
      </c>
      <c r="AF41" s="22">
        <v>0</v>
      </c>
      <c r="AG41" s="19">
        <v>0</v>
      </c>
      <c r="AH41" s="19">
        <v>0</v>
      </c>
      <c r="AI41" s="33">
        <v>0</v>
      </c>
      <c r="AJ41" s="21">
        <v>0</v>
      </c>
    </row>
    <row r="42" spans="6:36" x14ac:dyDescent="0.25">
      <c r="F42" s="10"/>
      <c r="G42" s="9"/>
      <c r="H42" s="8"/>
      <c r="I42" s="7" t="s">
        <v>781</v>
      </c>
      <c r="J42" s="22">
        <v>0</v>
      </c>
      <c r="K42" s="19">
        <v>0</v>
      </c>
      <c r="L42" s="19">
        <v>0</v>
      </c>
      <c r="M42" s="33">
        <v>0</v>
      </c>
      <c r="N42" s="21">
        <v>0</v>
      </c>
      <c r="O42" s="22">
        <v>0</v>
      </c>
      <c r="P42" s="19">
        <v>0</v>
      </c>
      <c r="Q42" s="19">
        <v>0</v>
      </c>
      <c r="R42" s="19">
        <v>0</v>
      </c>
      <c r="S42" s="19">
        <v>0</v>
      </c>
      <c r="T42" s="24">
        <v>0</v>
      </c>
      <c r="U42" s="23">
        <v>0</v>
      </c>
      <c r="V42" s="22">
        <v>0</v>
      </c>
      <c r="W42" s="19">
        <v>0</v>
      </c>
      <c r="X42" s="19">
        <v>0</v>
      </c>
      <c r="Y42" s="33">
        <v>0</v>
      </c>
      <c r="Z42" s="21">
        <v>0</v>
      </c>
      <c r="AA42" s="22">
        <v>2</v>
      </c>
      <c r="AB42" s="19">
        <v>0</v>
      </c>
      <c r="AC42" s="19">
        <v>0</v>
      </c>
      <c r="AD42" s="33">
        <v>0</v>
      </c>
      <c r="AE42" s="21">
        <v>0</v>
      </c>
      <c r="AF42" s="22">
        <v>0</v>
      </c>
      <c r="AG42" s="19">
        <v>0</v>
      </c>
      <c r="AH42" s="19">
        <v>0</v>
      </c>
      <c r="AI42" s="33">
        <v>0</v>
      </c>
      <c r="AJ42" s="21">
        <v>0</v>
      </c>
    </row>
    <row r="43" spans="6:36" x14ac:dyDescent="0.25">
      <c r="F43" s="10"/>
      <c r="G43" s="9"/>
      <c r="H43" s="8" t="s">
        <v>519</v>
      </c>
      <c r="I43" s="7"/>
      <c r="J43" s="22">
        <v>0</v>
      </c>
      <c r="K43" s="19">
        <v>0</v>
      </c>
      <c r="L43" s="19">
        <v>0</v>
      </c>
      <c r="M43" s="33">
        <v>0</v>
      </c>
      <c r="N43" s="21">
        <v>0</v>
      </c>
      <c r="O43" s="22">
        <v>0</v>
      </c>
      <c r="P43" s="19">
        <v>0</v>
      </c>
      <c r="Q43" s="19">
        <v>0</v>
      </c>
      <c r="R43" s="19">
        <v>0</v>
      </c>
      <c r="S43" s="19">
        <v>0</v>
      </c>
      <c r="T43" s="24">
        <v>0</v>
      </c>
      <c r="U43" s="23">
        <v>0</v>
      </c>
      <c r="V43" s="22">
        <v>3</v>
      </c>
      <c r="W43" s="19">
        <v>0</v>
      </c>
      <c r="X43" s="19">
        <v>0</v>
      </c>
      <c r="Y43" s="33">
        <v>0</v>
      </c>
      <c r="Z43" s="21">
        <v>0</v>
      </c>
      <c r="AA43" s="22">
        <v>0</v>
      </c>
      <c r="AB43" s="19">
        <v>0</v>
      </c>
      <c r="AC43" s="19">
        <v>0</v>
      </c>
      <c r="AD43" s="33">
        <v>0</v>
      </c>
      <c r="AE43" s="21">
        <v>0</v>
      </c>
      <c r="AF43" s="22">
        <v>0</v>
      </c>
      <c r="AG43" s="19">
        <v>0</v>
      </c>
      <c r="AH43" s="19">
        <v>0</v>
      </c>
      <c r="AI43" s="33">
        <v>0</v>
      </c>
      <c r="AJ43" s="21">
        <v>0</v>
      </c>
    </row>
    <row r="44" spans="6:36" x14ac:dyDescent="0.25">
      <c r="F44" s="10"/>
      <c r="G44" s="9"/>
      <c r="H44" s="8"/>
      <c r="I44" s="7" t="s">
        <v>780</v>
      </c>
      <c r="J44" s="22">
        <v>0</v>
      </c>
      <c r="K44" s="19">
        <v>0</v>
      </c>
      <c r="L44" s="19">
        <v>0</v>
      </c>
      <c r="M44" s="33">
        <v>0</v>
      </c>
      <c r="N44" s="21">
        <v>0</v>
      </c>
      <c r="O44" s="22">
        <v>0</v>
      </c>
      <c r="P44" s="19">
        <v>0</v>
      </c>
      <c r="Q44" s="19">
        <v>0</v>
      </c>
      <c r="R44" s="19">
        <v>0</v>
      </c>
      <c r="S44" s="19">
        <v>0</v>
      </c>
      <c r="T44" s="24">
        <v>0</v>
      </c>
      <c r="U44" s="23">
        <v>0</v>
      </c>
      <c r="V44" s="22">
        <v>0</v>
      </c>
      <c r="W44" s="19">
        <v>0</v>
      </c>
      <c r="X44" s="19">
        <v>0</v>
      </c>
      <c r="Y44" s="33">
        <v>0</v>
      </c>
      <c r="Z44" s="21">
        <v>0</v>
      </c>
      <c r="AA44" s="22">
        <v>0</v>
      </c>
      <c r="AB44" s="19">
        <v>0</v>
      </c>
      <c r="AC44" s="19">
        <v>0</v>
      </c>
      <c r="AD44" s="33">
        <v>0</v>
      </c>
      <c r="AE44" s="21">
        <v>0</v>
      </c>
      <c r="AF44" s="22">
        <v>0</v>
      </c>
      <c r="AG44" s="19">
        <v>0</v>
      </c>
      <c r="AH44" s="19">
        <v>0</v>
      </c>
      <c r="AI44" s="33">
        <v>0</v>
      </c>
      <c r="AJ44" s="21">
        <v>0</v>
      </c>
    </row>
    <row r="45" spans="6:36" x14ac:dyDescent="0.25">
      <c r="F45" s="10"/>
      <c r="G45" s="9"/>
      <c r="H45" s="8"/>
      <c r="I45" s="7" t="s">
        <v>779</v>
      </c>
      <c r="J45" s="22">
        <v>0</v>
      </c>
      <c r="K45" s="19">
        <v>0</v>
      </c>
      <c r="L45" s="19">
        <v>0</v>
      </c>
      <c r="M45" s="33">
        <v>0</v>
      </c>
      <c r="N45" s="21">
        <v>0</v>
      </c>
      <c r="O45" s="22">
        <v>1</v>
      </c>
      <c r="P45" s="19">
        <v>0</v>
      </c>
      <c r="Q45" s="19">
        <v>0</v>
      </c>
      <c r="R45" s="19">
        <v>0</v>
      </c>
      <c r="S45" s="19">
        <v>0</v>
      </c>
      <c r="T45" s="24">
        <v>2</v>
      </c>
      <c r="U45" s="23">
        <v>1.444816589355469E-4</v>
      </c>
      <c r="V45" s="22">
        <v>0</v>
      </c>
      <c r="W45" s="19">
        <v>0</v>
      </c>
      <c r="X45" s="19">
        <v>0</v>
      </c>
      <c r="Y45" s="33">
        <v>0</v>
      </c>
      <c r="Z45" s="21">
        <v>0</v>
      </c>
      <c r="AA45" s="22">
        <v>0</v>
      </c>
      <c r="AB45" s="19">
        <v>0</v>
      </c>
      <c r="AC45" s="19">
        <v>0</v>
      </c>
      <c r="AD45" s="33">
        <v>0</v>
      </c>
      <c r="AE45" s="21">
        <v>0</v>
      </c>
      <c r="AF45" s="22">
        <v>0</v>
      </c>
      <c r="AG45" s="19">
        <v>0</v>
      </c>
      <c r="AH45" s="19">
        <v>0</v>
      </c>
      <c r="AI45" s="33">
        <v>0</v>
      </c>
      <c r="AJ45" s="21">
        <v>0</v>
      </c>
    </row>
    <row r="46" spans="6:36" x14ac:dyDescent="0.25">
      <c r="F46" s="10"/>
      <c r="G46" s="9"/>
      <c r="H46" s="8"/>
      <c r="I46" s="7" t="s">
        <v>778</v>
      </c>
      <c r="J46" s="22">
        <v>0</v>
      </c>
      <c r="K46" s="19">
        <v>0</v>
      </c>
      <c r="L46" s="19">
        <v>0</v>
      </c>
      <c r="M46" s="33">
        <v>0</v>
      </c>
      <c r="N46" s="21">
        <v>0</v>
      </c>
      <c r="O46" s="22">
        <v>3</v>
      </c>
      <c r="P46" s="19">
        <v>0</v>
      </c>
      <c r="Q46" s="19">
        <v>0</v>
      </c>
      <c r="R46" s="19">
        <v>0</v>
      </c>
      <c r="S46" s="19">
        <v>0</v>
      </c>
      <c r="T46" s="24">
        <v>10</v>
      </c>
      <c r="U46" s="23">
        <v>2.55584716796875E-4</v>
      </c>
      <c r="V46" s="22">
        <v>2</v>
      </c>
      <c r="W46" s="19">
        <v>0</v>
      </c>
      <c r="X46" s="19">
        <v>0</v>
      </c>
      <c r="Y46" s="33">
        <v>0</v>
      </c>
      <c r="Z46" s="21">
        <v>0</v>
      </c>
      <c r="AA46" s="22">
        <v>0</v>
      </c>
      <c r="AB46" s="19">
        <v>0</v>
      </c>
      <c r="AC46" s="19">
        <v>0</v>
      </c>
      <c r="AD46" s="33">
        <v>0</v>
      </c>
      <c r="AE46" s="21">
        <v>0</v>
      </c>
      <c r="AF46" s="22">
        <v>0</v>
      </c>
      <c r="AG46" s="19">
        <v>0</v>
      </c>
      <c r="AH46" s="19">
        <v>0</v>
      </c>
      <c r="AI46" s="33">
        <v>0</v>
      </c>
      <c r="AJ46" s="21">
        <v>0</v>
      </c>
    </row>
    <row r="47" spans="6:36" x14ac:dyDescent="0.25">
      <c r="F47" s="10"/>
      <c r="G47" s="9"/>
      <c r="H47" s="8" t="s">
        <v>777</v>
      </c>
      <c r="I47" s="7"/>
      <c r="J47" s="22">
        <v>0</v>
      </c>
      <c r="K47" s="19">
        <v>0</v>
      </c>
      <c r="L47" s="19">
        <v>0</v>
      </c>
      <c r="M47" s="33">
        <v>0</v>
      </c>
      <c r="N47" s="21">
        <v>0</v>
      </c>
      <c r="O47" s="22">
        <v>0</v>
      </c>
      <c r="P47" s="19">
        <v>0</v>
      </c>
      <c r="Q47" s="19">
        <v>0</v>
      </c>
      <c r="R47" s="19">
        <v>0</v>
      </c>
      <c r="S47" s="19">
        <v>0</v>
      </c>
      <c r="T47" s="24">
        <v>0</v>
      </c>
      <c r="U47" s="23">
        <v>0</v>
      </c>
      <c r="V47" s="22">
        <v>0</v>
      </c>
      <c r="W47" s="19">
        <v>0</v>
      </c>
      <c r="X47" s="19">
        <v>0</v>
      </c>
      <c r="Y47" s="33">
        <v>0</v>
      </c>
      <c r="Z47" s="21">
        <v>0</v>
      </c>
      <c r="AA47" s="22">
        <v>0</v>
      </c>
      <c r="AB47" s="19">
        <v>0</v>
      </c>
      <c r="AC47" s="19">
        <v>0</v>
      </c>
      <c r="AD47" s="33">
        <v>0</v>
      </c>
      <c r="AE47" s="21">
        <v>0</v>
      </c>
      <c r="AF47" s="22">
        <v>2</v>
      </c>
      <c r="AG47" s="19">
        <v>0</v>
      </c>
      <c r="AH47" s="19">
        <v>0</v>
      </c>
      <c r="AI47" s="33">
        <v>0</v>
      </c>
      <c r="AJ47" s="21">
        <v>0</v>
      </c>
    </row>
    <row r="48" spans="6:36" x14ac:dyDescent="0.25">
      <c r="F48" s="10"/>
      <c r="G48" s="9"/>
      <c r="H48" s="8" t="s">
        <v>776</v>
      </c>
      <c r="I48" s="7"/>
      <c r="J48" s="22">
        <v>0</v>
      </c>
      <c r="K48" s="19">
        <v>0</v>
      </c>
      <c r="L48" s="19">
        <v>0</v>
      </c>
      <c r="M48" s="33">
        <v>0</v>
      </c>
      <c r="N48" s="21">
        <v>0</v>
      </c>
      <c r="O48" s="22">
        <v>1</v>
      </c>
      <c r="P48" s="19">
        <v>0</v>
      </c>
      <c r="Q48" s="19">
        <v>0</v>
      </c>
      <c r="R48" s="19">
        <v>0</v>
      </c>
      <c r="S48" s="19">
        <v>0</v>
      </c>
      <c r="T48" s="24">
        <v>6</v>
      </c>
      <c r="U48" s="23">
        <v>1.523160934448242E-2</v>
      </c>
      <c r="V48" s="22">
        <v>2</v>
      </c>
      <c r="W48" s="19">
        <v>0</v>
      </c>
      <c r="X48" s="19">
        <v>0</v>
      </c>
      <c r="Y48" s="33">
        <v>0</v>
      </c>
      <c r="Z48" s="21">
        <v>0</v>
      </c>
      <c r="AA48" s="22">
        <v>0</v>
      </c>
      <c r="AB48" s="19">
        <v>0</v>
      </c>
      <c r="AC48" s="19">
        <v>0</v>
      </c>
      <c r="AD48" s="33">
        <v>0</v>
      </c>
      <c r="AE48" s="21">
        <v>0</v>
      </c>
      <c r="AF48" s="22">
        <v>0</v>
      </c>
      <c r="AG48" s="19">
        <v>0</v>
      </c>
      <c r="AH48" s="19">
        <v>0</v>
      </c>
      <c r="AI48" s="33">
        <v>0</v>
      </c>
      <c r="AJ48" s="21">
        <v>0</v>
      </c>
    </row>
    <row r="49" spans="6:36" x14ac:dyDescent="0.25">
      <c r="F49" s="10"/>
      <c r="G49" s="9"/>
      <c r="H49" s="8"/>
      <c r="I49" s="7" t="s">
        <v>775</v>
      </c>
      <c r="J49" s="22">
        <v>0</v>
      </c>
      <c r="K49" s="19">
        <v>0</v>
      </c>
      <c r="L49" s="19">
        <v>0</v>
      </c>
      <c r="M49" s="33">
        <v>0</v>
      </c>
      <c r="N49" s="21">
        <v>0</v>
      </c>
      <c r="O49" s="22">
        <v>1</v>
      </c>
      <c r="P49" s="19">
        <v>0</v>
      </c>
      <c r="Q49" s="19">
        <v>0</v>
      </c>
      <c r="R49" s="19">
        <v>0</v>
      </c>
      <c r="S49" s="19">
        <v>0</v>
      </c>
      <c r="T49" s="24">
        <v>3</v>
      </c>
      <c r="U49" s="23">
        <v>2.079010009765625E-4</v>
      </c>
      <c r="V49" s="22">
        <v>0</v>
      </c>
      <c r="W49" s="19">
        <v>0</v>
      </c>
      <c r="X49" s="19">
        <v>0</v>
      </c>
      <c r="Y49" s="33">
        <v>0</v>
      </c>
      <c r="Z49" s="21">
        <v>0</v>
      </c>
      <c r="AA49" s="22">
        <v>0</v>
      </c>
      <c r="AB49" s="19">
        <v>0</v>
      </c>
      <c r="AC49" s="19">
        <v>0</v>
      </c>
      <c r="AD49" s="33">
        <v>0</v>
      </c>
      <c r="AE49" s="21">
        <v>0</v>
      </c>
      <c r="AF49" s="22">
        <v>0</v>
      </c>
      <c r="AG49" s="19">
        <v>0</v>
      </c>
      <c r="AH49" s="19">
        <v>0</v>
      </c>
      <c r="AI49" s="33">
        <v>0</v>
      </c>
      <c r="AJ49" s="21">
        <v>0</v>
      </c>
    </row>
    <row r="50" spans="6:36" x14ac:dyDescent="0.25">
      <c r="F50" s="10"/>
      <c r="G50" s="9"/>
      <c r="H50" s="8"/>
      <c r="I50" s="7" t="s">
        <v>774</v>
      </c>
      <c r="J50" s="22">
        <v>0</v>
      </c>
      <c r="K50" s="19">
        <v>0</v>
      </c>
      <c r="L50" s="19">
        <v>0</v>
      </c>
      <c r="M50" s="33">
        <v>0</v>
      </c>
      <c r="N50" s="21">
        <v>0</v>
      </c>
      <c r="O50" s="22">
        <v>5</v>
      </c>
      <c r="P50" s="19">
        <v>0</v>
      </c>
      <c r="Q50" s="19">
        <v>0</v>
      </c>
      <c r="R50" s="19">
        <v>0</v>
      </c>
      <c r="S50" s="19">
        <v>0</v>
      </c>
      <c r="T50" s="24">
        <v>7</v>
      </c>
      <c r="U50" s="23">
        <v>4.7349929809570313E-4</v>
      </c>
      <c r="V50" s="22">
        <v>0</v>
      </c>
      <c r="W50" s="19">
        <v>0</v>
      </c>
      <c r="X50" s="19">
        <v>0</v>
      </c>
      <c r="Y50" s="33">
        <v>0</v>
      </c>
      <c r="Z50" s="21">
        <v>0</v>
      </c>
      <c r="AA50" s="22">
        <v>0</v>
      </c>
      <c r="AB50" s="19">
        <v>0</v>
      </c>
      <c r="AC50" s="19">
        <v>0</v>
      </c>
      <c r="AD50" s="33">
        <v>0</v>
      </c>
      <c r="AE50" s="21">
        <v>0</v>
      </c>
      <c r="AF50" s="22">
        <v>0</v>
      </c>
      <c r="AG50" s="19">
        <v>0</v>
      </c>
      <c r="AH50" s="19">
        <v>0</v>
      </c>
      <c r="AI50" s="33">
        <v>0</v>
      </c>
      <c r="AJ50" s="21">
        <v>0</v>
      </c>
    </row>
    <row r="51" spans="6:36" x14ac:dyDescent="0.25">
      <c r="F51" s="10"/>
      <c r="G51" s="9"/>
      <c r="H51" s="8" t="s">
        <v>773</v>
      </c>
      <c r="I51" s="7"/>
      <c r="J51" s="22">
        <v>0</v>
      </c>
      <c r="K51" s="19">
        <v>0</v>
      </c>
      <c r="L51" s="19">
        <v>0</v>
      </c>
      <c r="M51" s="33">
        <v>0</v>
      </c>
      <c r="N51" s="21">
        <v>0</v>
      </c>
      <c r="O51" s="22">
        <v>4</v>
      </c>
      <c r="P51" s="19">
        <v>0</v>
      </c>
      <c r="Q51" s="19">
        <v>0</v>
      </c>
      <c r="R51" s="19">
        <v>0</v>
      </c>
      <c r="S51" s="19">
        <v>0</v>
      </c>
      <c r="T51" s="24">
        <v>4</v>
      </c>
      <c r="U51" s="23">
        <v>3.577452152967453E-4</v>
      </c>
      <c r="V51" s="22">
        <v>4</v>
      </c>
      <c r="W51" s="19">
        <v>0</v>
      </c>
      <c r="X51" s="19">
        <v>0</v>
      </c>
      <c r="Y51" s="33">
        <v>0</v>
      </c>
      <c r="Z51" s="21">
        <v>0</v>
      </c>
      <c r="AA51" s="22">
        <v>0</v>
      </c>
      <c r="AB51" s="19">
        <v>0</v>
      </c>
      <c r="AC51" s="19">
        <v>0</v>
      </c>
      <c r="AD51" s="33">
        <v>0</v>
      </c>
      <c r="AE51" s="21">
        <v>0</v>
      </c>
      <c r="AF51" s="22">
        <v>0</v>
      </c>
      <c r="AG51" s="19">
        <v>0</v>
      </c>
      <c r="AH51" s="19">
        <v>0</v>
      </c>
      <c r="AI51" s="33">
        <v>0</v>
      </c>
      <c r="AJ51" s="21">
        <v>0</v>
      </c>
    </row>
    <row r="52" spans="6:36" x14ac:dyDescent="0.25">
      <c r="F52" s="10"/>
      <c r="G52" s="9"/>
      <c r="H52" s="8"/>
      <c r="I52" s="7" t="s">
        <v>772</v>
      </c>
      <c r="J52" s="22">
        <v>0</v>
      </c>
      <c r="K52" s="19">
        <v>0</v>
      </c>
      <c r="L52" s="19">
        <v>0</v>
      </c>
      <c r="M52" s="33">
        <v>0</v>
      </c>
      <c r="N52" s="21">
        <v>0</v>
      </c>
      <c r="O52" s="22">
        <v>18</v>
      </c>
      <c r="P52" s="19">
        <v>0</v>
      </c>
      <c r="Q52" s="19">
        <v>0</v>
      </c>
      <c r="R52" s="19">
        <v>0</v>
      </c>
      <c r="S52" s="19">
        <v>0</v>
      </c>
      <c r="T52" s="24">
        <v>20</v>
      </c>
      <c r="U52" s="23">
        <v>3.6225147545337677E-2</v>
      </c>
      <c r="V52" s="22">
        <v>15</v>
      </c>
      <c r="W52" s="19">
        <v>0</v>
      </c>
      <c r="X52" s="19">
        <v>0</v>
      </c>
      <c r="Y52" s="33">
        <v>0</v>
      </c>
      <c r="Z52" s="21">
        <v>0</v>
      </c>
      <c r="AA52" s="22">
        <v>0</v>
      </c>
      <c r="AB52" s="19">
        <v>0</v>
      </c>
      <c r="AC52" s="19">
        <v>0</v>
      </c>
      <c r="AD52" s="33">
        <v>0</v>
      </c>
      <c r="AE52" s="21">
        <v>0</v>
      </c>
      <c r="AF52" s="22">
        <v>0</v>
      </c>
      <c r="AG52" s="19">
        <v>0</v>
      </c>
      <c r="AH52" s="19">
        <v>0</v>
      </c>
      <c r="AI52" s="33">
        <v>0</v>
      </c>
      <c r="AJ52" s="21">
        <v>0</v>
      </c>
    </row>
    <row r="53" spans="6:36" x14ac:dyDescent="0.25">
      <c r="F53" s="10"/>
      <c r="G53" s="9"/>
      <c r="H53" s="8"/>
      <c r="I53" s="7" t="s">
        <v>771</v>
      </c>
      <c r="J53" s="22">
        <v>0</v>
      </c>
      <c r="K53" s="19">
        <v>0</v>
      </c>
      <c r="L53" s="19">
        <v>0</v>
      </c>
      <c r="M53" s="33">
        <v>0</v>
      </c>
      <c r="N53" s="21">
        <v>0</v>
      </c>
      <c r="O53" s="22">
        <v>20</v>
      </c>
      <c r="P53" s="19">
        <v>0</v>
      </c>
      <c r="Q53" s="19">
        <v>0</v>
      </c>
      <c r="R53" s="19">
        <v>0</v>
      </c>
      <c r="S53" s="19">
        <v>0</v>
      </c>
      <c r="T53" s="24">
        <v>21</v>
      </c>
      <c r="U53" s="23">
        <v>3.1953172758221633E-2</v>
      </c>
      <c r="V53" s="22">
        <v>15</v>
      </c>
      <c r="W53" s="19">
        <v>0</v>
      </c>
      <c r="X53" s="19">
        <v>0</v>
      </c>
      <c r="Y53" s="33">
        <v>0</v>
      </c>
      <c r="Z53" s="21">
        <v>0</v>
      </c>
      <c r="AA53" s="22">
        <v>0</v>
      </c>
      <c r="AB53" s="19">
        <v>0</v>
      </c>
      <c r="AC53" s="19">
        <v>0</v>
      </c>
      <c r="AD53" s="33">
        <v>0</v>
      </c>
      <c r="AE53" s="21">
        <v>0</v>
      </c>
      <c r="AF53" s="22">
        <v>0</v>
      </c>
      <c r="AG53" s="19">
        <v>0</v>
      </c>
      <c r="AH53" s="19">
        <v>0</v>
      </c>
      <c r="AI53" s="33">
        <v>0</v>
      </c>
      <c r="AJ53" s="21">
        <v>0</v>
      </c>
    </row>
    <row r="54" spans="6:36" x14ac:dyDescent="0.25">
      <c r="F54" s="10"/>
      <c r="G54" s="9"/>
      <c r="H54" s="8"/>
      <c r="I54" s="7" t="s">
        <v>770</v>
      </c>
      <c r="J54" s="22">
        <v>0</v>
      </c>
      <c r="K54" s="19">
        <v>0</v>
      </c>
      <c r="L54" s="19">
        <v>0</v>
      </c>
      <c r="M54" s="33">
        <v>0</v>
      </c>
      <c r="N54" s="21">
        <v>0</v>
      </c>
      <c r="O54" s="22">
        <v>0</v>
      </c>
      <c r="P54" s="19">
        <v>0</v>
      </c>
      <c r="Q54" s="19">
        <v>0</v>
      </c>
      <c r="R54" s="19">
        <v>0</v>
      </c>
      <c r="S54" s="19">
        <v>0</v>
      </c>
      <c r="T54" s="24">
        <v>0</v>
      </c>
      <c r="U54" s="23">
        <v>0</v>
      </c>
      <c r="V54" s="22">
        <v>15</v>
      </c>
      <c r="W54" s="19">
        <v>0</v>
      </c>
      <c r="X54" s="19">
        <v>0</v>
      </c>
      <c r="Y54" s="33">
        <v>0</v>
      </c>
      <c r="Z54" s="21">
        <v>0</v>
      </c>
      <c r="AA54" s="22">
        <v>0</v>
      </c>
      <c r="AB54" s="19">
        <v>0</v>
      </c>
      <c r="AC54" s="19">
        <v>0</v>
      </c>
      <c r="AD54" s="33">
        <v>0</v>
      </c>
      <c r="AE54" s="21">
        <v>0</v>
      </c>
      <c r="AF54" s="22">
        <v>0</v>
      </c>
      <c r="AG54" s="19">
        <v>0</v>
      </c>
      <c r="AH54" s="19">
        <v>0</v>
      </c>
      <c r="AI54" s="33">
        <v>0</v>
      </c>
      <c r="AJ54" s="21">
        <v>0</v>
      </c>
    </row>
    <row r="55" spans="6:36" x14ac:dyDescent="0.25">
      <c r="F55" s="10"/>
      <c r="G55" s="9"/>
      <c r="H55" s="8"/>
      <c r="I55" s="7" t="s">
        <v>769</v>
      </c>
      <c r="J55" s="22">
        <v>0</v>
      </c>
      <c r="K55" s="19">
        <v>0</v>
      </c>
      <c r="L55" s="19">
        <v>0</v>
      </c>
      <c r="M55" s="33">
        <v>0</v>
      </c>
      <c r="N55" s="21">
        <v>0</v>
      </c>
      <c r="O55" s="22">
        <v>0</v>
      </c>
      <c r="P55" s="19">
        <v>0</v>
      </c>
      <c r="Q55" s="19">
        <v>0</v>
      </c>
      <c r="R55" s="19">
        <v>0</v>
      </c>
      <c r="S55" s="19">
        <v>0</v>
      </c>
      <c r="T55" s="24">
        <v>0</v>
      </c>
      <c r="U55" s="23">
        <v>0</v>
      </c>
      <c r="V55" s="22">
        <v>15</v>
      </c>
      <c r="W55" s="19">
        <v>0</v>
      </c>
      <c r="X55" s="19">
        <v>0</v>
      </c>
      <c r="Y55" s="33">
        <v>0</v>
      </c>
      <c r="Z55" s="21">
        <v>0</v>
      </c>
      <c r="AA55" s="22">
        <v>0</v>
      </c>
      <c r="AB55" s="19">
        <v>0</v>
      </c>
      <c r="AC55" s="19">
        <v>0</v>
      </c>
      <c r="AD55" s="33">
        <v>0</v>
      </c>
      <c r="AE55" s="21">
        <v>0</v>
      </c>
      <c r="AF55" s="22">
        <v>0</v>
      </c>
      <c r="AG55" s="19">
        <v>0</v>
      </c>
      <c r="AH55" s="19">
        <v>0</v>
      </c>
      <c r="AI55" s="33">
        <v>0</v>
      </c>
      <c r="AJ55" s="21">
        <v>0</v>
      </c>
    </row>
    <row r="56" spans="6:36" x14ac:dyDescent="0.25">
      <c r="F56" s="10"/>
      <c r="G56" s="9" t="s">
        <v>768</v>
      </c>
      <c r="H56" s="8"/>
      <c r="I56" s="7"/>
      <c r="J56" s="22">
        <v>0</v>
      </c>
      <c r="K56" s="19">
        <v>0</v>
      </c>
      <c r="L56" s="19">
        <v>0</v>
      </c>
      <c r="M56" s="33">
        <v>0</v>
      </c>
      <c r="N56" s="21">
        <v>0</v>
      </c>
      <c r="O56" s="22">
        <v>0</v>
      </c>
      <c r="P56" s="19">
        <v>0</v>
      </c>
      <c r="Q56" s="19">
        <v>0</v>
      </c>
      <c r="R56" s="19">
        <v>0</v>
      </c>
      <c r="S56" s="19">
        <v>0</v>
      </c>
      <c r="T56" s="24">
        <v>0</v>
      </c>
      <c r="U56" s="23">
        <v>0</v>
      </c>
      <c r="V56" s="22">
        <v>1</v>
      </c>
      <c r="W56" s="19">
        <v>1</v>
      </c>
      <c r="X56" s="19">
        <v>1</v>
      </c>
      <c r="Y56" s="33">
        <v>1</v>
      </c>
      <c r="Z56" s="21">
        <v>0</v>
      </c>
      <c r="AA56" s="22">
        <v>0</v>
      </c>
      <c r="AB56" s="19">
        <v>0</v>
      </c>
      <c r="AC56" s="19">
        <v>0</v>
      </c>
      <c r="AD56" s="33">
        <v>0</v>
      </c>
      <c r="AE56" s="21">
        <v>0</v>
      </c>
      <c r="AF56" s="22">
        <v>0</v>
      </c>
      <c r="AG56" s="19">
        <v>0</v>
      </c>
      <c r="AH56" s="19">
        <v>0</v>
      </c>
      <c r="AI56" s="33">
        <v>0</v>
      </c>
      <c r="AJ56" s="21">
        <v>0</v>
      </c>
    </row>
    <row r="57" spans="6:36" x14ac:dyDescent="0.25">
      <c r="F57" s="10"/>
      <c r="G57" s="9"/>
      <c r="H57" s="8" t="s">
        <v>767</v>
      </c>
      <c r="I57" s="7"/>
      <c r="J57" s="22">
        <v>0</v>
      </c>
      <c r="K57" s="19">
        <v>0</v>
      </c>
      <c r="L57" s="19">
        <v>0</v>
      </c>
      <c r="M57" s="33">
        <v>0</v>
      </c>
      <c r="N57" s="21">
        <v>0</v>
      </c>
      <c r="O57" s="22">
        <v>0</v>
      </c>
      <c r="P57" s="19">
        <v>0</v>
      </c>
      <c r="Q57" s="19">
        <v>0</v>
      </c>
      <c r="R57" s="19">
        <v>0</v>
      </c>
      <c r="S57" s="19">
        <v>0</v>
      </c>
      <c r="T57" s="24">
        <v>0</v>
      </c>
      <c r="U57" s="23">
        <v>0</v>
      </c>
      <c r="V57" s="22">
        <v>18</v>
      </c>
      <c r="W57" s="19">
        <v>18</v>
      </c>
      <c r="X57" s="19">
        <v>0</v>
      </c>
      <c r="Y57" s="33">
        <v>0</v>
      </c>
      <c r="Z57" s="21">
        <v>0</v>
      </c>
      <c r="AA57" s="22">
        <v>0</v>
      </c>
      <c r="AB57" s="19">
        <v>0</v>
      </c>
      <c r="AC57" s="19">
        <v>0</v>
      </c>
      <c r="AD57" s="33">
        <v>0</v>
      </c>
      <c r="AE57" s="21">
        <v>0</v>
      </c>
      <c r="AF57" s="22">
        <v>1</v>
      </c>
      <c r="AG57" s="19">
        <v>1</v>
      </c>
      <c r="AH57" s="19">
        <v>0</v>
      </c>
      <c r="AI57" s="33">
        <v>0</v>
      </c>
      <c r="AJ57" s="21">
        <v>0</v>
      </c>
    </row>
    <row r="58" spans="6:36" x14ac:dyDescent="0.25">
      <c r="F58" s="10"/>
      <c r="G58" s="9"/>
      <c r="H58" s="8"/>
      <c r="I58" s="7" t="s">
        <v>766</v>
      </c>
      <c r="J58" s="22">
        <v>0</v>
      </c>
      <c r="K58" s="19">
        <v>0</v>
      </c>
      <c r="L58" s="19">
        <v>0</v>
      </c>
      <c r="M58" s="33">
        <v>0</v>
      </c>
      <c r="N58" s="21">
        <v>0</v>
      </c>
      <c r="O58" s="22">
        <v>18410</v>
      </c>
      <c r="P58" s="19">
        <v>18410</v>
      </c>
      <c r="Q58" s="19">
        <v>18410</v>
      </c>
      <c r="R58" s="19">
        <v>50</v>
      </c>
      <c r="S58" s="19">
        <v>0</v>
      </c>
      <c r="T58" s="24">
        <v>18410</v>
      </c>
      <c r="U58" s="23">
        <v>7.868880357593298</v>
      </c>
      <c r="V58" s="22">
        <v>247</v>
      </c>
      <c r="W58" s="19">
        <v>247</v>
      </c>
      <c r="X58" s="19">
        <v>0</v>
      </c>
      <c r="Y58" s="33">
        <v>0</v>
      </c>
      <c r="Z58" s="21">
        <v>0</v>
      </c>
      <c r="AA58" s="22">
        <v>0</v>
      </c>
      <c r="AB58" s="19">
        <v>0</v>
      </c>
      <c r="AC58" s="19">
        <v>0</v>
      </c>
      <c r="AD58" s="33">
        <v>0</v>
      </c>
      <c r="AE58" s="21">
        <v>0</v>
      </c>
      <c r="AF58" s="22">
        <v>0</v>
      </c>
      <c r="AG58" s="19">
        <v>0</v>
      </c>
      <c r="AH58" s="19">
        <v>0</v>
      </c>
      <c r="AI58" s="33">
        <v>0</v>
      </c>
      <c r="AJ58" s="21">
        <v>0</v>
      </c>
    </row>
    <row r="59" spans="6:36" x14ac:dyDescent="0.25">
      <c r="F59" s="10"/>
      <c r="G59" s="9"/>
      <c r="H59" s="8"/>
      <c r="I59" s="7" t="s">
        <v>765</v>
      </c>
      <c r="J59" s="22">
        <v>0</v>
      </c>
      <c r="K59" s="19">
        <v>0</v>
      </c>
      <c r="L59" s="19">
        <v>0</v>
      </c>
      <c r="M59" s="33">
        <v>0</v>
      </c>
      <c r="N59" s="21">
        <v>0</v>
      </c>
      <c r="O59" s="22">
        <v>3005</v>
      </c>
      <c r="P59" s="19">
        <v>3005</v>
      </c>
      <c r="Q59" s="19">
        <v>3005</v>
      </c>
      <c r="R59" s="19">
        <v>26</v>
      </c>
      <c r="S59" s="19">
        <v>0</v>
      </c>
      <c r="T59" s="24">
        <v>3005</v>
      </c>
      <c r="U59" s="23">
        <v>1.1017792159691451</v>
      </c>
      <c r="V59" s="22">
        <v>12</v>
      </c>
      <c r="W59" s="19">
        <v>12</v>
      </c>
      <c r="X59" s="19">
        <v>0</v>
      </c>
      <c r="Y59" s="33">
        <v>0</v>
      </c>
      <c r="Z59" s="21">
        <v>0</v>
      </c>
      <c r="AA59" s="22">
        <v>0</v>
      </c>
      <c r="AB59" s="19">
        <v>0</v>
      </c>
      <c r="AC59" s="19">
        <v>0</v>
      </c>
      <c r="AD59" s="33">
        <v>0</v>
      </c>
      <c r="AE59" s="21">
        <v>0</v>
      </c>
      <c r="AF59" s="22">
        <v>0</v>
      </c>
      <c r="AG59" s="19">
        <v>0</v>
      </c>
      <c r="AH59" s="19">
        <v>0</v>
      </c>
      <c r="AI59" s="33">
        <v>0</v>
      </c>
      <c r="AJ59" s="21">
        <v>0</v>
      </c>
    </row>
    <row r="60" spans="6:36" x14ac:dyDescent="0.25">
      <c r="F60" s="10"/>
      <c r="G60" s="9"/>
      <c r="H60" s="8"/>
      <c r="I60" s="7" t="s">
        <v>764</v>
      </c>
      <c r="J60" s="22">
        <v>0</v>
      </c>
      <c r="K60" s="19">
        <v>0</v>
      </c>
      <c r="L60" s="19">
        <v>0</v>
      </c>
      <c r="M60" s="33">
        <v>0</v>
      </c>
      <c r="N60" s="21">
        <v>0</v>
      </c>
      <c r="O60" s="22">
        <v>3348</v>
      </c>
      <c r="P60" s="19">
        <v>3348</v>
      </c>
      <c r="Q60" s="19">
        <v>3348</v>
      </c>
      <c r="R60" s="19">
        <v>319</v>
      </c>
      <c r="S60" s="19">
        <v>0</v>
      </c>
      <c r="T60" s="24">
        <v>3349</v>
      </c>
      <c r="U60" s="23">
        <v>1.4739065077155831</v>
      </c>
      <c r="V60" s="22">
        <v>12</v>
      </c>
      <c r="W60" s="19">
        <v>12</v>
      </c>
      <c r="X60" s="19">
        <v>0</v>
      </c>
      <c r="Y60" s="33">
        <v>1</v>
      </c>
      <c r="Z60" s="21">
        <v>0</v>
      </c>
      <c r="AA60" s="22">
        <v>0</v>
      </c>
      <c r="AB60" s="19">
        <v>0</v>
      </c>
      <c r="AC60" s="19">
        <v>0</v>
      </c>
      <c r="AD60" s="33">
        <v>0</v>
      </c>
      <c r="AE60" s="21">
        <v>0</v>
      </c>
      <c r="AF60" s="22">
        <v>0</v>
      </c>
      <c r="AG60" s="19">
        <v>0</v>
      </c>
      <c r="AH60" s="19">
        <v>0</v>
      </c>
      <c r="AI60" s="33">
        <v>0</v>
      </c>
      <c r="AJ60" s="21">
        <v>0</v>
      </c>
    </row>
    <row r="61" spans="6:36" x14ac:dyDescent="0.25">
      <c r="F61" s="10"/>
      <c r="G61" s="9"/>
      <c r="H61" s="8"/>
      <c r="I61" s="7" t="s">
        <v>763</v>
      </c>
      <c r="J61" s="22">
        <v>0</v>
      </c>
      <c r="K61" s="19">
        <v>0</v>
      </c>
      <c r="L61" s="19">
        <v>0</v>
      </c>
      <c r="M61" s="33">
        <v>0</v>
      </c>
      <c r="N61" s="21">
        <v>0</v>
      </c>
      <c r="O61" s="22">
        <v>3695</v>
      </c>
      <c r="P61" s="19">
        <v>3695</v>
      </c>
      <c r="Q61" s="19">
        <v>3695</v>
      </c>
      <c r="R61" s="19">
        <v>271</v>
      </c>
      <c r="S61" s="19">
        <v>0</v>
      </c>
      <c r="T61" s="24">
        <v>3701</v>
      </c>
      <c r="U61" s="23">
        <v>2.285168818198144</v>
      </c>
      <c r="V61" s="22">
        <v>12</v>
      </c>
      <c r="W61" s="19">
        <v>12</v>
      </c>
      <c r="X61" s="19">
        <v>0</v>
      </c>
      <c r="Y61" s="33">
        <v>1</v>
      </c>
      <c r="Z61" s="21">
        <v>0</v>
      </c>
      <c r="AA61" s="22">
        <v>0</v>
      </c>
      <c r="AB61" s="19">
        <v>0</v>
      </c>
      <c r="AC61" s="19">
        <v>0</v>
      </c>
      <c r="AD61" s="33">
        <v>0</v>
      </c>
      <c r="AE61" s="21">
        <v>0</v>
      </c>
      <c r="AF61" s="22">
        <v>0</v>
      </c>
      <c r="AG61" s="19">
        <v>0</v>
      </c>
      <c r="AH61" s="19">
        <v>0</v>
      </c>
      <c r="AI61" s="33">
        <v>0</v>
      </c>
      <c r="AJ61" s="21">
        <v>0</v>
      </c>
    </row>
    <row r="62" spans="6:36" x14ac:dyDescent="0.25">
      <c r="F62" s="10"/>
      <c r="G62" s="9"/>
      <c r="H62" s="8"/>
      <c r="I62" s="7" t="s">
        <v>762</v>
      </c>
      <c r="J62" s="22">
        <v>0</v>
      </c>
      <c r="K62" s="19">
        <v>0</v>
      </c>
      <c r="L62" s="19">
        <v>0</v>
      </c>
      <c r="M62" s="33">
        <v>0</v>
      </c>
      <c r="N62" s="21">
        <v>0</v>
      </c>
      <c r="O62" s="22">
        <v>4457</v>
      </c>
      <c r="P62" s="19">
        <v>4457</v>
      </c>
      <c r="Q62" s="19">
        <v>4457</v>
      </c>
      <c r="R62" s="19">
        <v>0</v>
      </c>
      <c r="S62" s="19">
        <v>0</v>
      </c>
      <c r="T62" s="24">
        <v>4459</v>
      </c>
      <c r="U62" s="23">
        <v>1.7873933780938389</v>
      </c>
      <c r="V62" s="22">
        <v>12</v>
      </c>
      <c r="W62" s="19">
        <v>12</v>
      </c>
      <c r="X62" s="19">
        <v>0</v>
      </c>
      <c r="Y62" s="33">
        <v>0</v>
      </c>
      <c r="Z62" s="21">
        <v>0</v>
      </c>
      <c r="AA62" s="22">
        <v>0</v>
      </c>
      <c r="AB62" s="19">
        <v>0</v>
      </c>
      <c r="AC62" s="19">
        <v>0</v>
      </c>
      <c r="AD62" s="33">
        <v>0</v>
      </c>
      <c r="AE62" s="21">
        <v>0</v>
      </c>
      <c r="AF62" s="22">
        <v>0</v>
      </c>
      <c r="AG62" s="19">
        <v>0</v>
      </c>
      <c r="AH62" s="19">
        <v>0</v>
      </c>
      <c r="AI62" s="33">
        <v>0</v>
      </c>
      <c r="AJ62" s="21">
        <v>0</v>
      </c>
    </row>
    <row r="63" spans="6:36" x14ac:dyDescent="0.25">
      <c r="F63" s="10"/>
      <c r="G63" s="9"/>
      <c r="H63" s="8"/>
      <c r="I63" s="7" t="s">
        <v>761</v>
      </c>
      <c r="J63" s="22">
        <v>0</v>
      </c>
      <c r="K63" s="19">
        <v>0</v>
      </c>
      <c r="L63" s="19">
        <v>0</v>
      </c>
      <c r="M63" s="33">
        <v>0</v>
      </c>
      <c r="N63" s="21">
        <v>0</v>
      </c>
      <c r="O63" s="22">
        <v>2697</v>
      </c>
      <c r="P63" s="19">
        <v>2697</v>
      </c>
      <c r="Q63" s="19">
        <v>2697</v>
      </c>
      <c r="R63" s="19">
        <v>0</v>
      </c>
      <c r="S63" s="19">
        <v>0</v>
      </c>
      <c r="T63" s="24">
        <v>2698</v>
      </c>
      <c r="U63" s="23">
        <v>0.95161417871713638</v>
      </c>
      <c r="V63" s="22">
        <v>12</v>
      </c>
      <c r="W63" s="19">
        <v>12</v>
      </c>
      <c r="X63" s="19">
        <v>2</v>
      </c>
      <c r="Y63" s="33">
        <v>0</v>
      </c>
      <c r="Z63" s="21">
        <v>0</v>
      </c>
      <c r="AA63" s="22">
        <v>0</v>
      </c>
      <c r="AB63" s="19">
        <v>0</v>
      </c>
      <c r="AC63" s="19">
        <v>0</v>
      </c>
      <c r="AD63" s="33">
        <v>0</v>
      </c>
      <c r="AE63" s="21">
        <v>0</v>
      </c>
      <c r="AF63" s="22">
        <v>0</v>
      </c>
      <c r="AG63" s="19">
        <v>0</v>
      </c>
      <c r="AH63" s="19">
        <v>0</v>
      </c>
      <c r="AI63" s="33">
        <v>0</v>
      </c>
      <c r="AJ63" s="21">
        <v>0</v>
      </c>
    </row>
    <row r="64" spans="6:36" x14ac:dyDescent="0.25">
      <c r="F64" s="10"/>
      <c r="G64" s="9"/>
      <c r="H64" s="8"/>
      <c r="I64" s="7" t="s">
        <v>760</v>
      </c>
      <c r="J64" s="22">
        <v>0</v>
      </c>
      <c r="K64" s="19">
        <v>0</v>
      </c>
      <c r="L64" s="19">
        <v>0</v>
      </c>
      <c r="M64" s="33">
        <v>0</v>
      </c>
      <c r="N64" s="21">
        <v>0</v>
      </c>
      <c r="O64" s="22">
        <v>2617</v>
      </c>
      <c r="P64" s="19">
        <v>2617</v>
      </c>
      <c r="Q64" s="19">
        <v>2617</v>
      </c>
      <c r="R64" s="19">
        <v>0</v>
      </c>
      <c r="S64" s="19">
        <v>0</v>
      </c>
      <c r="T64" s="24">
        <v>2619</v>
      </c>
      <c r="U64" s="23">
        <v>0.8021862143650651</v>
      </c>
      <c r="V64" s="22">
        <v>12</v>
      </c>
      <c r="W64" s="19">
        <v>12</v>
      </c>
      <c r="X64" s="19">
        <v>0</v>
      </c>
      <c r="Y64" s="33">
        <v>0</v>
      </c>
      <c r="Z64" s="21">
        <v>0</v>
      </c>
      <c r="AA64" s="22">
        <v>0</v>
      </c>
      <c r="AB64" s="19">
        <v>0</v>
      </c>
      <c r="AC64" s="19">
        <v>0</v>
      </c>
      <c r="AD64" s="33">
        <v>0</v>
      </c>
      <c r="AE64" s="21">
        <v>0</v>
      </c>
      <c r="AF64" s="22">
        <v>0</v>
      </c>
      <c r="AG64" s="19">
        <v>0</v>
      </c>
      <c r="AH64" s="19">
        <v>0</v>
      </c>
      <c r="AI64" s="33">
        <v>0</v>
      </c>
      <c r="AJ64" s="21">
        <v>0</v>
      </c>
    </row>
    <row r="65" spans="6:36" x14ac:dyDescent="0.25">
      <c r="F65" s="10"/>
      <c r="G65" s="9"/>
      <c r="H65" s="8"/>
      <c r="I65" s="7" t="s">
        <v>314</v>
      </c>
      <c r="J65" s="22">
        <v>0</v>
      </c>
      <c r="K65" s="19">
        <v>0</v>
      </c>
      <c r="L65" s="19">
        <v>0</v>
      </c>
      <c r="M65" s="33">
        <v>0</v>
      </c>
      <c r="N65" s="21">
        <v>0</v>
      </c>
      <c r="O65" s="22">
        <v>3943</v>
      </c>
      <c r="P65" s="19">
        <v>3943</v>
      </c>
      <c r="Q65" s="19">
        <v>3943</v>
      </c>
      <c r="R65" s="19">
        <v>0</v>
      </c>
      <c r="S65" s="19">
        <v>0</v>
      </c>
      <c r="T65" s="24">
        <v>3943</v>
      </c>
      <c r="U65" s="23">
        <v>0.87477482389658689</v>
      </c>
      <c r="V65" s="22">
        <v>12</v>
      </c>
      <c r="W65" s="19">
        <v>12</v>
      </c>
      <c r="X65" s="19">
        <v>0</v>
      </c>
      <c r="Y65" s="33">
        <v>0</v>
      </c>
      <c r="Z65" s="21">
        <v>0</v>
      </c>
      <c r="AA65" s="22">
        <v>0</v>
      </c>
      <c r="AB65" s="19">
        <v>0</v>
      </c>
      <c r="AC65" s="19">
        <v>0</v>
      </c>
      <c r="AD65" s="33">
        <v>0</v>
      </c>
      <c r="AE65" s="21">
        <v>0</v>
      </c>
      <c r="AF65" s="22">
        <v>0</v>
      </c>
      <c r="AG65" s="19">
        <v>0</v>
      </c>
      <c r="AH65" s="19">
        <v>0</v>
      </c>
      <c r="AI65" s="33">
        <v>0</v>
      </c>
      <c r="AJ65" s="21">
        <v>0</v>
      </c>
    </row>
    <row r="66" spans="6:36" x14ac:dyDescent="0.25">
      <c r="F66" s="10"/>
      <c r="G66" s="9"/>
      <c r="H66" s="8"/>
      <c r="I66" s="7" t="s">
        <v>536</v>
      </c>
      <c r="J66" s="22">
        <v>0</v>
      </c>
      <c r="K66" s="19">
        <v>0</v>
      </c>
      <c r="L66" s="19">
        <v>0</v>
      </c>
      <c r="M66" s="33">
        <v>0</v>
      </c>
      <c r="N66" s="21">
        <v>0</v>
      </c>
      <c r="O66" s="22">
        <v>4469</v>
      </c>
      <c r="P66" s="19">
        <v>4469</v>
      </c>
      <c r="Q66" s="19">
        <v>4469</v>
      </c>
      <c r="R66" s="19">
        <v>0</v>
      </c>
      <c r="S66" s="19">
        <v>0</v>
      </c>
      <c r="T66" s="24">
        <v>4470</v>
      </c>
      <c r="U66" s="23">
        <v>1.198248029686511</v>
      </c>
      <c r="V66" s="22">
        <v>12</v>
      </c>
      <c r="W66" s="19">
        <v>12</v>
      </c>
      <c r="X66" s="19">
        <v>0</v>
      </c>
      <c r="Y66" s="33">
        <v>0</v>
      </c>
      <c r="Z66" s="21">
        <v>0</v>
      </c>
      <c r="AA66" s="22">
        <v>0</v>
      </c>
      <c r="AB66" s="19">
        <v>0</v>
      </c>
      <c r="AC66" s="19">
        <v>0</v>
      </c>
      <c r="AD66" s="33">
        <v>0</v>
      </c>
      <c r="AE66" s="21">
        <v>0</v>
      </c>
      <c r="AF66" s="22">
        <v>0</v>
      </c>
      <c r="AG66" s="19">
        <v>0</v>
      </c>
      <c r="AH66" s="19">
        <v>0</v>
      </c>
      <c r="AI66" s="33">
        <v>0</v>
      </c>
      <c r="AJ66" s="21">
        <v>0</v>
      </c>
    </row>
    <row r="67" spans="6:36" x14ac:dyDescent="0.25">
      <c r="F67" s="10"/>
      <c r="G67" s="9"/>
      <c r="H67" s="8"/>
      <c r="I67" s="7" t="s">
        <v>535</v>
      </c>
      <c r="J67" s="22">
        <v>0</v>
      </c>
      <c r="K67" s="19">
        <v>0</v>
      </c>
      <c r="L67" s="19">
        <v>0</v>
      </c>
      <c r="M67" s="33">
        <v>0</v>
      </c>
      <c r="N67" s="21">
        <v>0</v>
      </c>
      <c r="O67" s="22">
        <v>3867</v>
      </c>
      <c r="P67" s="19">
        <v>3867</v>
      </c>
      <c r="Q67" s="19">
        <v>3867</v>
      </c>
      <c r="R67" s="19">
        <v>0</v>
      </c>
      <c r="S67" s="19">
        <v>0</v>
      </c>
      <c r="T67" s="24">
        <v>3867</v>
      </c>
      <c r="U67" s="23">
        <v>0.96064568124711514</v>
      </c>
      <c r="V67" s="22">
        <v>12</v>
      </c>
      <c r="W67" s="19">
        <v>12</v>
      </c>
      <c r="X67" s="19">
        <v>0</v>
      </c>
      <c r="Y67" s="33">
        <v>0</v>
      </c>
      <c r="Z67" s="21">
        <v>0</v>
      </c>
      <c r="AA67" s="22">
        <v>0</v>
      </c>
      <c r="AB67" s="19">
        <v>0</v>
      </c>
      <c r="AC67" s="19">
        <v>0</v>
      </c>
      <c r="AD67" s="33">
        <v>0</v>
      </c>
      <c r="AE67" s="21">
        <v>0</v>
      </c>
      <c r="AF67" s="22">
        <v>0</v>
      </c>
      <c r="AG67" s="19">
        <v>0</v>
      </c>
      <c r="AH67" s="19">
        <v>0</v>
      </c>
      <c r="AI67" s="33">
        <v>0</v>
      </c>
      <c r="AJ67" s="21">
        <v>0</v>
      </c>
    </row>
    <row r="68" spans="6:36" x14ac:dyDescent="0.25">
      <c r="F68" s="10"/>
      <c r="G68" s="9"/>
      <c r="H68" s="8"/>
      <c r="I68" s="7" t="s">
        <v>644</v>
      </c>
      <c r="J68" s="22">
        <v>0</v>
      </c>
      <c r="K68" s="19">
        <v>0</v>
      </c>
      <c r="L68" s="19">
        <v>0</v>
      </c>
      <c r="M68" s="33">
        <v>0</v>
      </c>
      <c r="N68" s="21">
        <v>0</v>
      </c>
      <c r="O68" s="22">
        <v>3462</v>
      </c>
      <c r="P68" s="19">
        <v>3462</v>
      </c>
      <c r="Q68" s="19">
        <v>3462</v>
      </c>
      <c r="R68" s="19">
        <v>0</v>
      </c>
      <c r="S68" s="19">
        <v>0</v>
      </c>
      <c r="T68" s="24">
        <v>3462</v>
      </c>
      <c r="U68" s="23">
        <v>1.796708263456821</v>
      </c>
      <c r="V68" s="22">
        <v>12</v>
      </c>
      <c r="W68" s="19">
        <v>12</v>
      </c>
      <c r="X68" s="19">
        <v>0</v>
      </c>
      <c r="Y68" s="33">
        <v>0</v>
      </c>
      <c r="Z68" s="21">
        <v>0</v>
      </c>
      <c r="AA68" s="22">
        <v>0</v>
      </c>
      <c r="AB68" s="19">
        <v>0</v>
      </c>
      <c r="AC68" s="19">
        <v>0</v>
      </c>
      <c r="AD68" s="33">
        <v>0</v>
      </c>
      <c r="AE68" s="21">
        <v>0</v>
      </c>
      <c r="AF68" s="22">
        <v>0</v>
      </c>
      <c r="AG68" s="19">
        <v>0</v>
      </c>
      <c r="AH68" s="19">
        <v>0</v>
      </c>
      <c r="AI68" s="33">
        <v>0</v>
      </c>
      <c r="AJ68" s="21">
        <v>0</v>
      </c>
    </row>
    <row r="69" spans="6:36" x14ac:dyDescent="0.25">
      <c r="F69" s="10"/>
      <c r="G69" s="9"/>
      <c r="H69" s="8"/>
      <c r="I69" s="7" t="s">
        <v>221</v>
      </c>
      <c r="J69" s="22">
        <v>0</v>
      </c>
      <c r="K69" s="19">
        <v>0</v>
      </c>
      <c r="L69" s="19">
        <v>0</v>
      </c>
      <c r="M69" s="33">
        <v>0</v>
      </c>
      <c r="N69" s="21">
        <v>0</v>
      </c>
      <c r="O69" s="22">
        <v>2866</v>
      </c>
      <c r="P69" s="19">
        <v>2866</v>
      </c>
      <c r="Q69" s="19">
        <v>2866</v>
      </c>
      <c r="R69" s="19">
        <v>0</v>
      </c>
      <c r="S69" s="19">
        <v>0</v>
      </c>
      <c r="T69" s="24">
        <v>2866</v>
      </c>
      <c r="U69" s="23">
        <v>2.8479767618700862</v>
      </c>
      <c r="V69" s="22">
        <v>12</v>
      </c>
      <c r="W69" s="19">
        <v>12</v>
      </c>
      <c r="X69" s="19">
        <v>0</v>
      </c>
      <c r="Y69" s="33">
        <v>0</v>
      </c>
      <c r="Z69" s="21">
        <v>0</v>
      </c>
      <c r="AA69" s="22">
        <v>0</v>
      </c>
      <c r="AB69" s="19">
        <v>0</v>
      </c>
      <c r="AC69" s="19">
        <v>0</v>
      </c>
      <c r="AD69" s="33">
        <v>0</v>
      </c>
      <c r="AE69" s="21">
        <v>0</v>
      </c>
      <c r="AF69" s="22">
        <v>0</v>
      </c>
      <c r="AG69" s="19">
        <v>0</v>
      </c>
      <c r="AH69" s="19">
        <v>0</v>
      </c>
      <c r="AI69" s="33">
        <v>0</v>
      </c>
      <c r="AJ69" s="21">
        <v>0</v>
      </c>
    </row>
    <row r="70" spans="6:36" x14ac:dyDescent="0.25">
      <c r="F70" s="10"/>
      <c r="G70" s="9"/>
      <c r="H70" s="8"/>
      <c r="I70" s="7" t="s">
        <v>220</v>
      </c>
      <c r="J70" s="22">
        <v>0</v>
      </c>
      <c r="K70" s="19">
        <v>0</v>
      </c>
      <c r="L70" s="19">
        <v>0</v>
      </c>
      <c r="M70" s="33">
        <v>0</v>
      </c>
      <c r="N70" s="21">
        <v>0</v>
      </c>
      <c r="O70" s="22">
        <v>1983</v>
      </c>
      <c r="P70" s="19">
        <v>1983</v>
      </c>
      <c r="Q70" s="19">
        <v>1983</v>
      </c>
      <c r="R70" s="19">
        <v>0</v>
      </c>
      <c r="S70" s="19">
        <v>0</v>
      </c>
      <c r="T70" s="24">
        <v>1983</v>
      </c>
      <c r="U70" s="23">
        <v>2.7344067553058271</v>
      </c>
      <c r="V70" s="22">
        <v>12</v>
      </c>
      <c r="W70" s="19">
        <v>12</v>
      </c>
      <c r="X70" s="19">
        <v>0</v>
      </c>
      <c r="Y70" s="33">
        <v>0</v>
      </c>
      <c r="Z70" s="21">
        <v>0</v>
      </c>
      <c r="AA70" s="22">
        <v>0</v>
      </c>
      <c r="AB70" s="19">
        <v>0</v>
      </c>
      <c r="AC70" s="19">
        <v>0</v>
      </c>
      <c r="AD70" s="33">
        <v>0</v>
      </c>
      <c r="AE70" s="21">
        <v>0</v>
      </c>
      <c r="AF70" s="22">
        <v>0</v>
      </c>
      <c r="AG70" s="19">
        <v>0</v>
      </c>
      <c r="AH70" s="19">
        <v>0</v>
      </c>
      <c r="AI70" s="33">
        <v>0</v>
      </c>
      <c r="AJ70" s="21">
        <v>0</v>
      </c>
    </row>
    <row r="71" spans="6:36" x14ac:dyDescent="0.25">
      <c r="F71" s="10"/>
      <c r="G71" s="9"/>
      <c r="H71" s="8"/>
      <c r="I71" s="7" t="s">
        <v>219</v>
      </c>
      <c r="J71" s="22">
        <v>3</v>
      </c>
      <c r="K71" s="19">
        <v>0</v>
      </c>
      <c r="L71" s="19">
        <v>0</v>
      </c>
      <c r="M71" s="33">
        <v>0</v>
      </c>
      <c r="N71" s="21">
        <v>0</v>
      </c>
      <c r="O71" s="22">
        <v>1584</v>
      </c>
      <c r="P71" s="19">
        <v>1584</v>
      </c>
      <c r="Q71" s="19">
        <v>1584</v>
      </c>
      <c r="R71" s="19">
        <v>0</v>
      </c>
      <c r="S71" s="19">
        <v>0</v>
      </c>
      <c r="T71" s="24">
        <v>1584</v>
      </c>
      <c r="U71" s="23">
        <v>2.8401846867054701</v>
      </c>
      <c r="V71" s="22">
        <v>12</v>
      </c>
      <c r="W71" s="19">
        <v>12</v>
      </c>
      <c r="X71" s="19">
        <v>0</v>
      </c>
      <c r="Y71" s="33">
        <v>0</v>
      </c>
      <c r="Z71" s="21">
        <v>0</v>
      </c>
      <c r="AA71" s="22">
        <v>0</v>
      </c>
      <c r="AB71" s="19">
        <v>0</v>
      </c>
      <c r="AC71" s="19">
        <v>0</v>
      </c>
      <c r="AD71" s="33">
        <v>0</v>
      </c>
      <c r="AE71" s="21">
        <v>0</v>
      </c>
      <c r="AF71" s="22">
        <v>0</v>
      </c>
      <c r="AG71" s="19">
        <v>0</v>
      </c>
      <c r="AH71" s="19">
        <v>0</v>
      </c>
      <c r="AI71" s="33">
        <v>0</v>
      </c>
      <c r="AJ71" s="21">
        <v>0</v>
      </c>
    </row>
    <row r="72" spans="6:36" x14ac:dyDescent="0.25">
      <c r="F72" s="10"/>
      <c r="G72" s="9"/>
      <c r="H72" s="8"/>
      <c r="I72" s="7" t="s">
        <v>218</v>
      </c>
      <c r="J72" s="22">
        <v>1</v>
      </c>
      <c r="K72" s="19">
        <v>0</v>
      </c>
      <c r="L72" s="19">
        <v>0</v>
      </c>
      <c r="M72" s="33">
        <v>0</v>
      </c>
      <c r="N72" s="21">
        <v>0</v>
      </c>
      <c r="O72" s="22">
        <v>1123</v>
      </c>
      <c r="P72" s="19">
        <v>1123</v>
      </c>
      <c r="Q72" s="19">
        <v>1123</v>
      </c>
      <c r="R72" s="19">
        <v>0</v>
      </c>
      <c r="S72" s="19">
        <v>0</v>
      </c>
      <c r="T72" s="24">
        <v>1123</v>
      </c>
      <c r="U72" s="23">
        <v>2.580651730298996</v>
      </c>
      <c r="V72" s="22">
        <v>12</v>
      </c>
      <c r="W72" s="19">
        <v>12</v>
      </c>
      <c r="X72" s="19">
        <v>0</v>
      </c>
      <c r="Y72" s="33">
        <v>0</v>
      </c>
      <c r="Z72" s="21">
        <v>0</v>
      </c>
      <c r="AA72" s="22">
        <v>0</v>
      </c>
      <c r="AB72" s="19">
        <v>0</v>
      </c>
      <c r="AC72" s="19">
        <v>0</v>
      </c>
      <c r="AD72" s="33">
        <v>0</v>
      </c>
      <c r="AE72" s="21">
        <v>0</v>
      </c>
      <c r="AF72" s="22">
        <v>0</v>
      </c>
      <c r="AG72" s="19">
        <v>0</v>
      </c>
      <c r="AH72" s="19">
        <v>0</v>
      </c>
      <c r="AI72" s="33">
        <v>0</v>
      </c>
      <c r="AJ72" s="21">
        <v>0</v>
      </c>
    </row>
    <row r="73" spans="6:36" x14ac:dyDescent="0.25">
      <c r="F73" s="10"/>
      <c r="G73" s="9"/>
      <c r="H73" s="8"/>
      <c r="I73" s="7" t="s">
        <v>97</v>
      </c>
      <c r="J73" s="22">
        <v>0</v>
      </c>
      <c r="K73" s="19">
        <v>0</v>
      </c>
      <c r="L73" s="19">
        <v>0</v>
      </c>
      <c r="M73" s="33">
        <v>0</v>
      </c>
      <c r="N73" s="21">
        <v>0</v>
      </c>
      <c r="O73" s="22">
        <v>746</v>
      </c>
      <c r="P73" s="19">
        <v>746</v>
      </c>
      <c r="Q73" s="19">
        <v>746</v>
      </c>
      <c r="R73" s="19">
        <v>0</v>
      </c>
      <c r="S73" s="19">
        <v>0</v>
      </c>
      <c r="T73" s="24">
        <v>776</v>
      </c>
      <c r="U73" s="23">
        <v>1.9652664354071021</v>
      </c>
      <c r="V73" s="22">
        <v>12</v>
      </c>
      <c r="W73" s="19">
        <v>12</v>
      </c>
      <c r="X73" s="19">
        <v>0</v>
      </c>
      <c r="Y73" s="33">
        <v>0</v>
      </c>
      <c r="Z73" s="21">
        <v>0</v>
      </c>
      <c r="AA73" s="22">
        <v>0</v>
      </c>
      <c r="AB73" s="19">
        <v>0</v>
      </c>
      <c r="AC73" s="19">
        <v>0</v>
      </c>
      <c r="AD73" s="33">
        <v>0</v>
      </c>
      <c r="AE73" s="21">
        <v>0</v>
      </c>
      <c r="AF73" s="22">
        <v>0</v>
      </c>
      <c r="AG73" s="19">
        <v>0</v>
      </c>
      <c r="AH73" s="19">
        <v>0</v>
      </c>
      <c r="AI73" s="33">
        <v>0</v>
      </c>
      <c r="AJ73" s="21">
        <v>0</v>
      </c>
    </row>
    <row r="74" spans="6:36" x14ac:dyDescent="0.25">
      <c r="F74" s="10"/>
      <c r="G74" s="9"/>
      <c r="H74" s="8"/>
      <c r="I74" s="7" t="s">
        <v>94</v>
      </c>
      <c r="J74" s="22">
        <v>0</v>
      </c>
      <c r="K74" s="19">
        <v>0</v>
      </c>
      <c r="L74" s="19">
        <v>0</v>
      </c>
      <c r="M74" s="33">
        <v>0</v>
      </c>
      <c r="N74" s="21">
        <v>0</v>
      </c>
      <c r="O74" s="22">
        <v>714</v>
      </c>
      <c r="P74" s="19">
        <v>714</v>
      </c>
      <c r="Q74" s="19">
        <v>714</v>
      </c>
      <c r="R74" s="19">
        <v>0</v>
      </c>
      <c r="S74" s="19">
        <v>0</v>
      </c>
      <c r="T74" s="24">
        <v>865</v>
      </c>
      <c r="U74" s="23">
        <v>2.4068146096542482</v>
      </c>
      <c r="V74" s="22">
        <v>12</v>
      </c>
      <c r="W74" s="19">
        <v>12</v>
      </c>
      <c r="X74" s="19">
        <v>0</v>
      </c>
      <c r="Y74" s="33">
        <v>0</v>
      </c>
      <c r="Z74" s="21">
        <v>0</v>
      </c>
      <c r="AA74" s="22">
        <v>0</v>
      </c>
      <c r="AB74" s="19">
        <v>0</v>
      </c>
      <c r="AC74" s="19">
        <v>0</v>
      </c>
      <c r="AD74" s="33">
        <v>0</v>
      </c>
      <c r="AE74" s="21">
        <v>0</v>
      </c>
      <c r="AF74" s="22">
        <v>0</v>
      </c>
      <c r="AG74" s="19">
        <v>0</v>
      </c>
      <c r="AH74" s="19">
        <v>0</v>
      </c>
      <c r="AI74" s="33">
        <v>0</v>
      </c>
      <c r="AJ74" s="21">
        <v>0</v>
      </c>
    </row>
    <row r="75" spans="6:36" x14ac:dyDescent="0.25">
      <c r="F75" s="10"/>
      <c r="G75" s="9"/>
      <c r="H75" s="8"/>
      <c r="I75" s="7" t="s">
        <v>93</v>
      </c>
      <c r="J75" s="22">
        <v>0</v>
      </c>
      <c r="K75" s="19">
        <v>0</v>
      </c>
      <c r="L75" s="19">
        <v>0</v>
      </c>
      <c r="M75" s="33">
        <v>0</v>
      </c>
      <c r="N75" s="21">
        <v>0</v>
      </c>
      <c r="O75" s="22">
        <v>192</v>
      </c>
      <c r="P75" s="19">
        <v>192</v>
      </c>
      <c r="Q75" s="19">
        <v>192</v>
      </c>
      <c r="R75" s="19">
        <v>0</v>
      </c>
      <c r="S75" s="19">
        <v>0</v>
      </c>
      <c r="T75" s="24">
        <v>192</v>
      </c>
      <c r="U75" s="23">
        <v>0.44462624751031399</v>
      </c>
      <c r="V75" s="22">
        <v>4</v>
      </c>
      <c r="W75" s="19">
        <v>4</v>
      </c>
      <c r="X75" s="19">
        <v>0</v>
      </c>
      <c r="Y75" s="33">
        <v>0</v>
      </c>
      <c r="Z75" s="21">
        <v>0</v>
      </c>
      <c r="AA75" s="22">
        <v>0</v>
      </c>
      <c r="AB75" s="19">
        <v>0</v>
      </c>
      <c r="AC75" s="19">
        <v>0</v>
      </c>
      <c r="AD75" s="33">
        <v>0</v>
      </c>
      <c r="AE75" s="21">
        <v>0</v>
      </c>
      <c r="AF75" s="22">
        <v>0</v>
      </c>
      <c r="AG75" s="19">
        <v>0</v>
      </c>
      <c r="AH75" s="19">
        <v>0</v>
      </c>
      <c r="AI75" s="33">
        <v>0</v>
      </c>
      <c r="AJ75" s="21">
        <v>0</v>
      </c>
    </row>
  </sheetData>
  <conditionalFormatting sqref="K5:M5">
    <cfRule type="cellIs" dxfId="1242" priority="45" operator="greaterThan">
      <formula>0</formula>
    </cfRule>
  </conditionalFormatting>
  <conditionalFormatting sqref="N5">
    <cfRule type="cellIs" dxfId="1241" priority="44" operator="greaterThan">
      <formula>0</formula>
    </cfRule>
  </conditionalFormatting>
  <conditionalFormatting sqref="J5">
    <cfRule type="cellIs" dxfId="1240" priority="43" operator="greaterThan">
      <formula>0</formula>
    </cfRule>
  </conditionalFormatting>
  <conditionalFormatting sqref="P5:R5">
    <cfRule type="cellIs" dxfId="1239" priority="42" operator="greaterThan">
      <formula>0</formula>
    </cfRule>
  </conditionalFormatting>
  <conditionalFormatting sqref="W5:Y5">
    <cfRule type="cellIs" dxfId="1238" priority="41" operator="greaterThan">
      <formula>0</formula>
    </cfRule>
  </conditionalFormatting>
  <conditionalFormatting sqref="AB5:AD5">
    <cfRule type="cellIs" dxfId="1237" priority="40" operator="greaterThan">
      <formula>0</formula>
    </cfRule>
  </conditionalFormatting>
  <conditionalFormatting sqref="S5">
    <cfRule type="cellIs" dxfId="1236" priority="39" operator="greaterThan">
      <formula>0</formula>
    </cfRule>
  </conditionalFormatting>
  <conditionalFormatting sqref="Z5">
    <cfRule type="cellIs" dxfId="1235" priority="38" operator="greaterThan">
      <formula>0</formula>
    </cfRule>
  </conditionalFormatting>
  <conditionalFormatting sqref="AE5">
    <cfRule type="cellIs" dxfId="1234" priority="37" operator="greaterThan">
      <formula>0</formula>
    </cfRule>
  </conditionalFormatting>
  <conditionalFormatting sqref="O5">
    <cfRule type="cellIs" dxfId="1233" priority="36" operator="greaterThan">
      <formula>0</formula>
    </cfRule>
  </conditionalFormatting>
  <conditionalFormatting sqref="V5">
    <cfRule type="cellIs" dxfId="1232" priority="35" operator="greaterThan">
      <formula>0</formula>
    </cfRule>
  </conditionalFormatting>
  <conditionalFormatting sqref="AA5">
    <cfRule type="cellIs" dxfId="1231" priority="34" operator="greaterThan">
      <formula>0</formula>
    </cfRule>
  </conditionalFormatting>
  <conditionalFormatting sqref="AG5:AI5">
    <cfRule type="cellIs" dxfId="1230" priority="33" operator="greaterThan">
      <formula>0</formula>
    </cfRule>
  </conditionalFormatting>
  <conditionalFormatting sqref="AJ5">
    <cfRule type="cellIs" dxfId="1229" priority="32" operator="greaterThan">
      <formula>0</formula>
    </cfRule>
  </conditionalFormatting>
  <conditionalFormatting sqref="AF5">
    <cfRule type="cellIs" dxfId="1228" priority="31" operator="greaterThan">
      <formula>0</formula>
    </cfRule>
  </conditionalFormatting>
  <conditionalFormatting sqref="K6:M6">
    <cfRule type="cellIs" dxfId="1227" priority="30" operator="greaterThan">
      <formula>0</formula>
    </cfRule>
  </conditionalFormatting>
  <conditionalFormatting sqref="N6">
    <cfRule type="cellIs" dxfId="1226" priority="29" operator="greaterThan">
      <formula>0</formula>
    </cfRule>
  </conditionalFormatting>
  <conditionalFormatting sqref="J6">
    <cfRule type="cellIs" dxfId="1225" priority="28" operator="greaterThan">
      <formula>0</formula>
    </cfRule>
  </conditionalFormatting>
  <conditionalFormatting sqref="P6:R6">
    <cfRule type="cellIs" dxfId="1224" priority="27" operator="greaterThan">
      <formula>0</formula>
    </cfRule>
  </conditionalFormatting>
  <conditionalFormatting sqref="W6:Y6">
    <cfRule type="cellIs" dxfId="1223" priority="26" operator="greaterThan">
      <formula>0</formula>
    </cfRule>
  </conditionalFormatting>
  <conditionalFormatting sqref="AB6:AD6">
    <cfRule type="cellIs" dxfId="1222" priority="25" operator="greaterThan">
      <formula>0</formula>
    </cfRule>
  </conditionalFormatting>
  <conditionalFormatting sqref="S6">
    <cfRule type="cellIs" dxfId="1221" priority="24" operator="greaterThan">
      <formula>0</formula>
    </cfRule>
  </conditionalFormatting>
  <conditionalFormatting sqref="Z6">
    <cfRule type="cellIs" dxfId="1220" priority="23" operator="greaterThan">
      <formula>0</formula>
    </cfRule>
  </conditionalFormatting>
  <conditionalFormatting sqref="AE6">
    <cfRule type="cellIs" dxfId="1219" priority="22" operator="greaterThan">
      <formula>0</formula>
    </cfRule>
  </conditionalFormatting>
  <conditionalFormatting sqref="O6">
    <cfRule type="cellIs" dxfId="1218" priority="21" operator="greaterThan">
      <formula>0</formula>
    </cfRule>
  </conditionalFormatting>
  <conditionalFormatting sqref="V6">
    <cfRule type="cellIs" dxfId="1217" priority="20" operator="greaterThan">
      <formula>0</formula>
    </cfRule>
  </conditionalFormatting>
  <conditionalFormatting sqref="AA6">
    <cfRule type="cellIs" dxfId="1216" priority="19" operator="greaterThan">
      <formula>0</formula>
    </cfRule>
  </conditionalFormatting>
  <conditionalFormatting sqref="AG6:AI6">
    <cfRule type="cellIs" dxfId="1215" priority="18" operator="greaterThan">
      <formula>0</formula>
    </cfRule>
  </conditionalFormatting>
  <conditionalFormatting sqref="AJ6">
    <cfRule type="cellIs" dxfId="1214" priority="17" operator="greaterThan">
      <formula>0</formula>
    </cfRule>
  </conditionalFormatting>
  <conditionalFormatting sqref="AF6">
    <cfRule type="cellIs" dxfId="1213" priority="16" operator="greaterThan">
      <formula>0</formula>
    </cfRule>
  </conditionalFormatting>
  <conditionalFormatting sqref="K7:M75">
    <cfRule type="cellIs" dxfId="1212" priority="15" operator="greaterThan">
      <formula>0</formula>
    </cfRule>
  </conditionalFormatting>
  <conditionalFormatting sqref="N7:N75">
    <cfRule type="cellIs" dxfId="1211" priority="14" operator="greaterThan">
      <formula>0</formula>
    </cfRule>
  </conditionalFormatting>
  <conditionalFormatting sqref="J7:J75">
    <cfRule type="cellIs" dxfId="1210" priority="13" operator="greaterThan">
      <formula>0</formula>
    </cfRule>
  </conditionalFormatting>
  <conditionalFormatting sqref="P7:R75">
    <cfRule type="cellIs" dxfId="1209" priority="12" operator="greaterThan">
      <formula>0</formula>
    </cfRule>
  </conditionalFormatting>
  <conditionalFormatting sqref="W7:Y75">
    <cfRule type="cellIs" dxfId="1208" priority="11" operator="greaterThan">
      <formula>0</formula>
    </cfRule>
  </conditionalFormatting>
  <conditionalFormatting sqref="AB7:AD75">
    <cfRule type="cellIs" dxfId="1207" priority="10" operator="greaterThan">
      <formula>0</formula>
    </cfRule>
  </conditionalFormatting>
  <conditionalFormatting sqref="S7:S75">
    <cfRule type="cellIs" dxfId="1206" priority="9" operator="greaterThan">
      <formula>0</formula>
    </cfRule>
  </conditionalFormatting>
  <conditionalFormatting sqref="Z7:Z75">
    <cfRule type="cellIs" dxfId="1205" priority="8" operator="greaterThan">
      <formula>0</formula>
    </cfRule>
  </conditionalFormatting>
  <conditionalFormatting sqref="AE7:AE75">
    <cfRule type="cellIs" dxfId="1204" priority="7" operator="greaterThan">
      <formula>0</formula>
    </cfRule>
  </conditionalFormatting>
  <conditionalFormatting sqref="O7:O75">
    <cfRule type="cellIs" dxfId="1203" priority="6" operator="greaterThan">
      <formula>0</formula>
    </cfRule>
  </conditionalFormatting>
  <conditionalFormatting sqref="V7:V75">
    <cfRule type="cellIs" dxfId="1202" priority="5" operator="greaterThan">
      <formula>0</formula>
    </cfRule>
  </conditionalFormatting>
  <conditionalFormatting sqref="AA7:AA75">
    <cfRule type="cellIs" dxfId="1201" priority="4" operator="greaterThan">
      <formula>0</formula>
    </cfRule>
  </conditionalFormatting>
  <conditionalFormatting sqref="AG7:AI75">
    <cfRule type="cellIs" dxfId="1200" priority="3" operator="greaterThan">
      <formula>0</formula>
    </cfRule>
  </conditionalFormatting>
  <conditionalFormatting sqref="AJ7:AJ75">
    <cfRule type="cellIs" dxfId="1199" priority="2" operator="greaterThan">
      <formula>0</formula>
    </cfRule>
  </conditionalFormatting>
  <conditionalFormatting sqref="AF7:AF75">
    <cfRule type="cellIs" dxfId="1198" priority="1" operator="greaterThan">
      <formula>0</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A7CD7-FC7D-47C1-845D-56FFBBB552AF}">
  <sheetPr>
    <tabColor theme="7"/>
  </sheetPr>
  <dimension ref="B3:BD246"/>
  <sheetViews>
    <sheetView showGridLines="0" zoomScale="80" zoomScaleNormal="80" workbookViewId="0">
      <pane xSplit="9" ySplit="4" topLeftCell="AC164" activePane="bottomRight" state="frozen"/>
      <selection pane="topRight" activeCell="J1" sqref="J1"/>
      <selection pane="bottomLeft" activeCell="A5" sqref="A5"/>
      <selection pane="bottomRight" activeCell="A178" sqref="A178:XFD192"/>
    </sheetView>
  </sheetViews>
  <sheetFormatPr defaultRowHeight="15" x14ac:dyDescent="0.25"/>
  <cols>
    <col min="2" max="2" width="22.85546875" customWidth="1"/>
    <col min="3" max="3" width="14.28515625" bestFit="1" customWidth="1"/>
    <col min="4" max="4" width="7.7109375" bestFit="1" customWidth="1"/>
    <col min="5" max="5" width="7.7109375" customWidth="1"/>
    <col min="6" max="6" width="4" customWidth="1"/>
    <col min="7" max="8" width="6.7109375" customWidth="1"/>
    <col min="9" max="9" width="43.7109375" customWidth="1"/>
    <col min="10" max="10" width="8.5703125" bestFit="1" customWidth="1"/>
    <col min="11" max="14" width="7.140625" bestFit="1" customWidth="1"/>
    <col min="15" max="16" width="8.5703125" bestFit="1" customWidth="1"/>
    <col min="17" max="17" width="7.140625" bestFit="1" customWidth="1"/>
    <col min="18" max="18" width="5.85546875" bestFit="1" customWidth="1"/>
    <col min="19" max="19" width="5.5703125" bestFit="1" customWidth="1"/>
    <col min="20" max="20" width="11.28515625" bestFit="1" customWidth="1"/>
    <col min="21" max="21" width="9.5703125" bestFit="1" customWidth="1"/>
    <col min="22" max="22" width="11.28515625" bestFit="1" customWidth="1"/>
    <col min="23" max="23" width="9.5703125" bestFit="1" customWidth="1"/>
    <col min="24" max="24" width="5.5703125" bestFit="1" customWidth="1"/>
    <col min="25" max="25" width="11.28515625" bestFit="1" customWidth="1"/>
    <col min="26" max="26" width="10.140625" bestFit="1" customWidth="1"/>
    <col min="27" max="29" width="9.5703125" bestFit="1" customWidth="1"/>
    <col min="30" max="30" width="4.140625" bestFit="1" customWidth="1"/>
    <col min="31" max="31" width="5.5703125" bestFit="1" customWidth="1"/>
    <col min="32" max="33" width="8.5703125" bestFit="1" customWidth="1"/>
    <col min="34" max="34" width="4.85546875" bestFit="1" customWidth="1"/>
    <col min="35" max="36" width="5.5703125" bestFit="1" customWidth="1"/>
    <col min="37" max="38" width="9.5703125" bestFit="1" customWidth="1"/>
    <col min="39" max="40" width="9.5703125" customWidth="1"/>
    <col min="41" max="41" width="8.5703125" bestFit="1" customWidth="1"/>
    <col min="42" max="43" width="5.85546875" bestFit="1" customWidth="1"/>
    <col min="44" max="45" width="4.140625" bestFit="1" customWidth="1"/>
    <col min="46" max="46" width="5.5703125" bestFit="1" customWidth="1"/>
    <col min="47" max="48" width="7.42578125" bestFit="1" customWidth="1"/>
    <col min="49" max="49" width="4.85546875" bestFit="1" customWidth="1"/>
    <col min="50" max="50" width="5.85546875" bestFit="1" customWidth="1"/>
    <col min="51" max="51" width="5.5703125" bestFit="1" customWidth="1"/>
    <col min="52" max="53" width="5.85546875" bestFit="1" customWidth="1"/>
    <col min="54" max="54" width="4.85546875" bestFit="1" customWidth="1"/>
    <col min="55" max="55" width="4.140625" bestFit="1" customWidth="1"/>
    <col min="56" max="56" width="5.5703125" bestFit="1" customWidth="1"/>
  </cols>
  <sheetData>
    <row r="3" spans="2:56" x14ac:dyDescent="0.25">
      <c r="J3" s="39">
        <f>SUM(J5:J246)</f>
        <v>12</v>
      </c>
      <c r="K3" s="39">
        <f t="shared" ref="K3:BD3" si="0">SUM(K5:K246)</f>
        <v>0</v>
      </c>
      <c r="L3" s="39">
        <f t="shared" si="0"/>
        <v>0</v>
      </c>
      <c r="M3" s="39">
        <f t="shared" si="0"/>
        <v>0</v>
      </c>
      <c r="N3" s="39">
        <f t="shared" si="0"/>
        <v>0</v>
      </c>
      <c r="O3" s="39">
        <f t="shared" si="0"/>
        <v>53500</v>
      </c>
      <c r="P3" s="39">
        <f t="shared" si="0"/>
        <v>45911</v>
      </c>
      <c r="Q3" s="39">
        <f t="shared" si="0"/>
        <v>457</v>
      </c>
      <c r="R3" s="39">
        <f t="shared" si="0"/>
        <v>118</v>
      </c>
      <c r="S3" s="39">
        <f t="shared" si="0"/>
        <v>0</v>
      </c>
      <c r="T3" s="39">
        <f t="shared" si="0"/>
        <v>6770875</v>
      </c>
      <c r="U3" s="39">
        <f t="shared" si="0"/>
        <v>761324</v>
      </c>
      <c r="V3" s="39">
        <f t="shared" si="0"/>
        <v>2772892</v>
      </c>
      <c r="W3" s="39">
        <f t="shared" si="0"/>
        <v>742768</v>
      </c>
      <c r="X3" s="39">
        <f t="shared" si="0"/>
        <v>0</v>
      </c>
      <c r="Y3" s="39">
        <f t="shared" si="0"/>
        <v>7479723</v>
      </c>
      <c r="Z3" s="39">
        <f t="shared" si="0"/>
        <v>5112.9495994625613</v>
      </c>
      <c r="AA3" s="39">
        <f t="shared" si="0"/>
        <v>642748</v>
      </c>
      <c r="AB3" s="39">
        <f t="shared" si="0"/>
        <v>610083</v>
      </c>
      <c r="AC3" s="39">
        <f t="shared" si="0"/>
        <v>609859</v>
      </c>
      <c r="AD3" s="39">
        <f t="shared" si="0"/>
        <v>3</v>
      </c>
      <c r="AE3" s="39">
        <f t="shared" si="0"/>
        <v>0</v>
      </c>
      <c r="AF3" s="39">
        <f t="shared" si="0"/>
        <v>13784</v>
      </c>
      <c r="AG3" s="39">
        <f t="shared" si="0"/>
        <v>13425</v>
      </c>
      <c r="AH3" s="39">
        <f t="shared" si="0"/>
        <v>30</v>
      </c>
      <c r="AI3" s="39">
        <f t="shared" si="0"/>
        <v>0</v>
      </c>
      <c r="AJ3" s="39">
        <f t="shared" si="0"/>
        <v>0</v>
      </c>
      <c r="AK3" s="39">
        <f t="shared" si="0"/>
        <v>860054</v>
      </c>
      <c r="AL3" s="39">
        <f t="shared" si="0"/>
        <v>129949</v>
      </c>
      <c r="AM3" s="39">
        <f t="shared" si="0"/>
        <v>548620</v>
      </c>
      <c r="AN3" s="39">
        <f t="shared" si="0"/>
        <v>195156</v>
      </c>
      <c r="AO3" s="39">
        <f t="shared" si="0"/>
        <v>16461</v>
      </c>
      <c r="AP3" s="39">
        <f t="shared" si="0"/>
        <v>435</v>
      </c>
      <c r="AQ3" s="39">
        <f t="shared" si="0"/>
        <v>263</v>
      </c>
      <c r="AR3" s="39">
        <f t="shared" si="0"/>
        <v>1</v>
      </c>
      <c r="AS3" s="39">
        <f t="shared" si="0"/>
        <v>7</v>
      </c>
      <c r="AT3" s="39">
        <f t="shared" si="0"/>
        <v>0</v>
      </c>
      <c r="AU3" s="39">
        <f t="shared" si="0"/>
        <v>6850</v>
      </c>
      <c r="AV3" s="39">
        <f t="shared" si="0"/>
        <v>5568</v>
      </c>
      <c r="AW3" s="39">
        <f t="shared" si="0"/>
        <v>46</v>
      </c>
      <c r="AX3" s="39">
        <f t="shared" si="0"/>
        <v>105</v>
      </c>
      <c r="AY3" s="39">
        <f t="shared" si="0"/>
        <v>0</v>
      </c>
      <c r="AZ3" s="39">
        <f t="shared" si="0"/>
        <v>231</v>
      </c>
      <c r="BA3" s="39">
        <f t="shared" si="0"/>
        <v>162</v>
      </c>
      <c r="BB3" s="39">
        <f t="shared" si="0"/>
        <v>35</v>
      </c>
      <c r="BC3" s="39">
        <f t="shared" si="0"/>
        <v>2</v>
      </c>
      <c r="BD3" s="39">
        <f t="shared" si="0"/>
        <v>0</v>
      </c>
    </row>
    <row r="4" spans="2:56" ht="93" customHeight="1" x14ac:dyDescent="0.25">
      <c r="G4" s="31" t="s">
        <v>471</v>
      </c>
      <c r="H4" s="31" t="s">
        <v>472</v>
      </c>
      <c r="I4" s="31" t="s">
        <v>473</v>
      </c>
      <c r="J4" s="35" t="s">
        <v>212</v>
      </c>
      <c r="K4" s="36" t="s">
        <v>211</v>
      </c>
      <c r="L4" s="36" t="s">
        <v>210</v>
      </c>
      <c r="M4" s="38" t="s">
        <v>209</v>
      </c>
      <c r="N4" s="37" t="s">
        <v>480</v>
      </c>
      <c r="O4" s="35" t="s">
        <v>470</v>
      </c>
      <c r="P4" s="36" t="s">
        <v>274</v>
      </c>
      <c r="Q4" s="36" t="s">
        <v>273</v>
      </c>
      <c r="R4" s="38" t="s">
        <v>272</v>
      </c>
      <c r="S4" s="37" t="s">
        <v>482</v>
      </c>
      <c r="T4" s="35" t="s">
        <v>126</v>
      </c>
      <c r="U4" s="36" t="s">
        <v>125</v>
      </c>
      <c r="V4" s="36" t="s">
        <v>124</v>
      </c>
      <c r="W4" s="36" t="s">
        <v>123</v>
      </c>
      <c r="X4" s="36" t="s">
        <v>475</v>
      </c>
      <c r="Y4" s="36" t="s">
        <v>122</v>
      </c>
      <c r="Z4" s="37" t="s">
        <v>121</v>
      </c>
      <c r="AA4" s="35" t="s">
        <v>235</v>
      </c>
      <c r="AB4" s="36" t="s">
        <v>271</v>
      </c>
      <c r="AC4" s="36" t="s">
        <v>270</v>
      </c>
      <c r="AD4" s="38" t="s">
        <v>269</v>
      </c>
      <c r="AE4" s="37" t="s">
        <v>483</v>
      </c>
      <c r="AF4" s="35" t="s">
        <v>268</v>
      </c>
      <c r="AG4" s="36" t="s">
        <v>267</v>
      </c>
      <c r="AH4" s="36" t="s">
        <v>266</v>
      </c>
      <c r="AI4" s="38" t="s">
        <v>265</v>
      </c>
      <c r="AJ4" s="37" t="s">
        <v>484</v>
      </c>
      <c r="AK4" s="35" t="s">
        <v>120</v>
      </c>
      <c r="AL4" s="36" t="s">
        <v>119</v>
      </c>
      <c r="AM4" s="36" t="s">
        <v>118</v>
      </c>
      <c r="AN4" s="38" t="s">
        <v>117</v>
      </c>
      <c r="AO4" s="37" t="s">
        <v>476</v>
      </c>
      <c r="AP4" s="43" t="s">
        <v>116</v>
      </c>
      <c r="AQ4" s="36" t="s">
        <v>115</v>
      </c>
      <c r="AR4" s="36" t="s">
        <v>114</v>
      </c>
      <c r="AS4" s="36" t="s">
        <v>113</v>
      </c>
      <c r="AT4" s="36" t="s">
        <v>477</v>
      </c>
      <c r="AU4" s="35" t="s">
        <v>112</v>
      </c>
      <c r="AV4" s="36" t="s">
        <v>111</v>
      </c>
      <c r="AW4" s="36" t="s">
        <v>110</v>
      </c>
      <c r="AX4" s="38" t="s">
        <v>109</v>
      </c>
      <c r="AY4" s="37" t="s">
        <v>478</v>
      </c>
      <c r="AZ4" s="43" t="s">
        <v>108</v>
      </c>
      <c r="BA4" s="36" t="s">
        <v>107</v>
      </c>
      <c r="BB4" s="36" t="s">
        <v>106</v>
      </c>
      <c r="BC4" s="36" t="s">
        <v>105</v>
      </c>
      <c r="BD4" s="36" t="s">
        <v>479</v>
      </c>
    </row>
    <row r="5" spans="2:56" ht="17.25" customHeight="1" x14ac:dyDescent="0.25">
      <c r="B5" s="25" t="s">
        <v>104</v>
      </c>
      <c r="C5" s="25" t="s">
        <v>103</v>
      </c>
      <c r="D5" s="25" t="s">
        <v>102</v>
      </c>
      <c r="E5" s="16"/>
      <c r="G5" s="10" t="s">
        <v>1039</v>
      </c>
      <c r="H5" s="9"/>
      <c r="I5" s="8"/>
      <c r="J5" s="22">
        <v>0</v>
      </c>
      <c r="K5" s="19">
        <v>0</v>
      </c>
      <c r="L5" s="19">
        <v>0</v>
      </c>
      <c r="M5" s="1">
        <v>0</v>
      </c>
      <c r="N5" s="21">
        <v>0</v>
      </c>
      <c r="O5" s="22">
        <v>0</v>
      </c>
      <c r="P5" s="19">
        <v>0</v>
      </c>
      <c r="Q5" s="19">
        <v>0</v>
      </c>
      <c r="R5" s="33">
        <v>0</v>
      </c>
      <c r="S5" s="21">
        <v>0</v>
      </c>
      <c r="T5" s="22">
        <v>0</v>
      </c>
      <c r="U5" s="19">
        <v>0</v>
      </c>
      <c r="V5" s="19">
        <v>0</v>
      </c>
      <c r="W5" s="1">
        <v>0</v>
      </c>
      <c r="X5" s="19">
        <v>0</v>
      </c>
      <c r="Y5" s="24">
        <v>0</v>
      </c>
      <c r="Z5" s="23">
        <v>0</v>
      </c>
      <c r="AA5" s="22">
        <v>0</v>
      </c>
      <c r="AB5" s="19">
        <v>0</v>
      </c>
      <c r="AC5" s="19">
        <v>0</v>
      </c>
      <c r="AD5" s="1">
        <v>0</v>
      </c>
      <c r="AE5" s="21">
        <v>0</v>
      </c>
      <c r="AF5" s="22">
        <v>0</v>
      </c>
      <c r="AG5" s="19">
        <v>0</v>
      </c>
      <c r="AH5" s="19">
        <v>0</v>
      </c>
      <c r="AI5" s="1">
        <v>0</v>
      </c>
      <c r="AJ5" s="21">
        <v>0</v>
      </c>
      <c r="AK5" s="22">
        <v>19</v>
      </c>
      <c r="AL5" s="19">
        <v>9</v>
      </c>
      <c r="AM5" s="19">
        <v>0</v>
      </c>
      <c r="AN5" s="33">
        <v>2</v>
      </c>
      <c r="AO5" s="21">
        <v>0</v>
      </c>
      <c r="AP5" s="20">
        <v>1</v>
      </c>
      <c r="AQ5" s="19">
        <v>0</v>
      </c>
      <c r="AR5" s="19">
        <v>0</v>
      </c>
      <c r="AS5" s="1">
        <v>0</v>
      </c>
      <c r="AT5" s="19">
        <v>0</v>
      </c>
      <c r="AU5" s="22">
        <v>0</v>
      </c>
      <c r="AV5" s="19">
        <v>0</v>
      </c>
      <c r="AW5" s="19">
        <v>0</v>
      </c>
      <c r="AX5" s="1">
        <v>0</v>
      </c>
      <c r="AY5" s="21">
        <v>0</v>
      </c>
      <c r="AZ5" s="20">
        <v>0</v>
      </c>
      <c r="BA5" s="19">
        <v>0</v>
      </c>
      <c r="BB5" s="19">
        <v>0</v>
      </c>
      <c r="BC5" s="1">
        <v>0</v>
      </c>
      <c r="BD5" s="19">
        <v>0</v>
      </c>
    </row>
    <row r="6" spans="2:56" x14ac:dyDescent="0.25">
      <c r="B6" s="17" t="s">
        <v>100</v>
      </c>
      <c r="C6" s="1">
        <f>J3+O3+T3+AA3+AF3+AK3+AP3+AU3+AZ3</f>
        <v>8348489</v>
      </c>
      <c r="D6" s="16"/>
      <c r="E6" s="16"/>
      <c r="G6" s="10"/>
      <c r="H6" s="9" t="s">
        <v>1038</v>
      </c>
      <c r="I6" s="8"/>
      <c r="J6" s="22">
        <v>0</v>
      </c>
      <c r="K6" s="19">
        <v>0</v>
      </c>
      <c r="L6" s="19">
        <v>0</v>
      </c>
      <c r="M6" s="1">
        <v>0</v>
      </c>
      <c r="N6" s="21">
        <v>0</v>
      </c>
      <c r="O6" s="22">
        <v>0</v>
      </c>
      <c r="P6" s="19">
        <v>0</v>
      </c>
      <c r="Q6" s="19">
        <v>0</v>
      </c>
      <c r="R6" s="33">
        <v>0</v>
      </c>
      <c r="S6" s="21">
        <v>0</v>
      </c>
      <c r="T6" s="22">
        <v>0</v>
      </c>
      <c r="U6" s="19">
        <v>0</v>
      </c>
      <c r="V6" s="19">
        <v>0</v>
      </c>
      <c r="W6" s="1">
        <v>0</v>
      </c>
      <c r="X6" s="19">
        <v>0</v>
      </c>
      <c r="Y6" s="24">
        <v>0</v>
      </c>
      <c r="Z6" s="23">
        <v>0</v>
      </c>
      <c r="AA6" s="22">
        <v>0</v>
      </c>
      <c r="AB6" s="19">
        <v>0</v>
      </c>
      <c r="AC6" s="19">
        <v>0</v>
      </c>
      <c r="AD6" s="1">
        <v>0</v>
      </c>
      <c r="AE6" s="21">
        <v>0</v>
      </c>
      <c r="AF6" s="22">
        <v>0</v>
      </c>
      <c r="AG6" s="19">
        <v>0</v>
      </c>
      <c r="AH6" s="19">
        <v>0</v>
      </c>
      <c r="AI6" s="1">
        <v>0</v>
      </c>
      <c r="AJ6" s="21">
        <v>0</v>
      </c>
      <c r="AK6" s="22">
        <v>8</v>
      </c>
      <c r="AL6" s="19">
        <v>0</v>
      </c>
      <c r="AM6" s="19">
        <v>0</v>
      </c>
      <c r="AN6" s="33">
        <v>0</v>
      </c>
      <c r="AO6" s="21">
        <v>0</v>
      </c>
      <c r="AP6" s="20">
        <v>0</v>
      </c>
      <c r="AQ6" s="19">
        <v>0</v>
      </c>
      <c r="AR6" s="19">
        <v>0</v>
      </c>
      <c r="AS6" s="1">
        <v>0</v>
      </c>
      <c r="AT6" s="19">
        <v>0</v>
      </c>
      <c r="AU6" s="22">
        <v>0</v>
      </c>
      <c r="AV6" s="19">
        <v>0</v>
      </c>
      <c r="AW6" s="19">
        <v>0</v>
      </c>
      <c r="AX6" s="1">
        <v>0</v>
      </c>
      <c r="AY6" s="21">
        <v>0</v>
      </c>
      <c r="AZ6" s="20">
        <v>0</v>
      </c>
      <c r="BA6" s="19">
        <v>0</v>
      </c>
      <c r="BB6" s="19">
        <v>0</v>
      </c>
      <c r="BC6" s="1">
        <v>0</v>
      </c>
      <c r="BD6" s="19">
        <v>0</v>
      </c>
    </row>
    <row r="7" spans="2:56" x14ac:dyDescent="0.25">
      <c r="B7" s="17" t="s">
        <v>98</v>
      </c>
      <c r="C7" s="1">
        <f>K3+P3+U3+AB3+AG3+AL3+AQ3+AV3+BA3</f>
        <v>1566685</v>
      </c>
      <c r="D7" s="18">
        <f>C7/$C$6</f>
        <v>0.18766090486553913</v>
      </c>
      <c r="E7" s="42"/>
      <c r="G7" s="10"/>
      <c r="H7" s="9"/>
      <c r="I7" s="8" t="s">
        <v>1037</v>
      </c>
      <c r="J7" s="22">
        <v>0</v>
      </c>
      <c r="K7" s="19">
        <v>0</v>
      </c>
      <c r="L7" s="19">
        <v>0</v>
      </c>
      <c r="M7" s="1">
        <v>0</v>
      </c>
      <c r="N7" s="21">
        <v>0</v>
      </c>
      <c r="O7" s="22">
        <v>0</v>
      </c>
      <c r="P7" s="19">
        <v>0</v>
      </c>
      <c r="Q7" s="19">
        <v>0</v>
      </c>
      <c r="R7" s="33">
        <v>0</v>
      </c>
      <c r="S7" s="21">
        <v>0</v>
      </c>
      <c r="T7" s="22">
        <v>77</v>
      </c>
      <c r="U7" s="19">
        <v>0</v>
      </c>
      <c r="V7" s="19">
        <v>0</v>
      </c>
      <c r="W7" s="1">
        <v>0</v>
      </c>
      <c r="X7" s="19">
        <v>0</v>
      </c>
      <c r="Y7" s="24">
        <v>77</v>
      </c>
      <c r="Z7" s="23">
        <v>2.2228059358894822E-2</v>
      </c>
      <c r="AA7" s="22">
        <v>0</v>
      </c>
      <c r="AB7" s="19">
        <v>0</v>
      </c>
      <c r="AC7" s="19">
        <v>0</v>
      </c>
      <c r="AD7" s="1">
        <v>0</v>
      </c>
      <c r="AE7" s="21">
        <v>0</v>
      </c>
      <c r="AF7" s="22">
        <v>0</v>
      </c>
      <c r="AG7" s="19">
        <v>0</v>
      </c>
      <c r="AH7" s="19">
        <v>0</v>
      </c>
      <c r="AI7" s="1">
        <v>0</v>
      </c>
      <c r="AJ7" s="21">
        <v>0</v>
      </c>
      <c r="AK7" s="22">
        <v>125</v>
      </c>
      <c r="AL7" s="19">
        <v>0</v>
      </c>
      <c r="AM7" s="19">
        <v>0</v>
      </c>
      <c r="AN7" s="33">
        <v>0</v>
      </c>
      <c r="AO7" s="21">
        <v>0</v>
      </c>
      <c r="AP7" s="20">
        <v>0</v>
      </c>
      <c r="AQ7" s="19">
        <v>0</v>
      </c>
      <c r="AR7" s="19">
        <v>0</v>
      </c>
      <c r="AS7" s="1">
        <v>0</v>
      </c>
      <c r="AT7" s="19">
        <v>0</v>
      </c>
      <c r="AU7" s="22">
        <v>0</v>
      </c>
      <c r="AV7" s="19">
        <v>0</v>
      </c>
      <c r="AW7" s="19">
        <v>0</v>
      </c>
      <c r="AX7" s="1">
        <v>0</v>
      </c>
      <c r="AY7" s="21">
        <v>0</v>
      </c>
      <c r="AZ7" s="20">
        <v>0</v>
      </c>
      <c r="BA7" s="19">
        <v>0</v>
      </c>
      <c r="BB7" s="19">
        <v>0</v>
      </c>
      <c r="BC7" s="1">
        <v>0</v>
      </c>
      <c r="BD7" s="19">
        <v>0</v>
      </c>
    </row>
    <row r="8" spans="2:56" x14ac:dyDescent="0.25">
      <c r="B8" s="17" t="s">
        <v>96</v>
      </c>
      <c r="C8" s="1">
        <f>L3+Q3+V3+AC3+AH3+AM3+AR3+AW3+BB3</f>
        <v>3931940</v>
      </c>
      <c r="D8" s="18">
        <f>C8/$C$6</f>
        <v>0.47097624492288365</v>
      </c>
      <c r="E8" s="42"/>
      <c r="G8" s="10"/>
      <c r="H8" s="9"/>
      <c r="I8" s="8" t="s">
        <v>1036</v>
      </c>
      <c r="J8" s="22">
        <v>0</v>
      </c>
      <c r="K8" s="19">
        <v>0</v>
      </c>
      <c r="L8" s="19">
        <v>0</v>
      </c>
      <c r="M8" s="1">
        <v>0</v>
      </c>
      <c r="N8" s="21">
        <v>0</v>
      </c>
      <c r="O8" s="22">
        <v>0</v>
      </c>
      <c r="P8" s="19">
        <v>0</v>
      </c>
      <c r="Q8" s="19">
        <v>0</v>
      </c>
      <c r="R8" s="33">
        <v>0</v>
      </c>
      <c r="S8" s="21">
        <v>0</v>
      </c>
      <c r="T8" s="22">
        <v>0</v>
      </c>
      <c r="U8" s="19">
        <v>0</v>
      </c>
      <c r="V8" s="19">
        <v>0</v>
      </c>
      <c r="W8" s="1">
        <v>0</v>
      </c>
      <c r="X8" s="19">
        <v>0</v>
      </c>
      <c r="Y8" s="24">
        <v>0</v>
      </c>
      <c r="Z8" s="23">
        <v>0</v>
      </c>
      <c r="AA8" s="22">
        <v>0</v>
      </c>
      <c r="AB8" s="19">
        <v>0</v>
      </c>
      <c r="AC8" s="19">
        <v>0</v>
      </c>
      <c r="AD8" s="1">
        <v>0</v>
      </c>
      <c r="AE8" s="21">
        <v>0</v>
      </c>
      <c r="AF8" s="22">
        <v>0</v>
      </c>
      <c r="AG8" s="19">
        <v>0</v>
      </c>
      <c r="AH8" s="19">
        <v>0</v>
      </c>
      <c r="AI8" s="1">
        <v>0</v>
      </c>
      <c r="AJ8" s="21">
        <v>0</v>
      </c>
      <c r="AK8" s="22">
        <v>0</v>
      </c>
      <c r="AL8" s="19">
        <v>0</v>
      </c>
      <c r="AM8" s="19">
        <v>0</v>
      </c>
      <c r="AN8" s="33">
        <v>0</v>
      </c>
      <c r="AO8" s="21">
        <v>0</v>
      </c>
      <c r="AP8" s="20">
        <v>0</v>
      </c>
      <c r="AQ8" s="19">
        <v>0</v>
      </c>
      <c r="AR8" s="19">
        <v>0</v>
      </c>
      <c r="AS8" s="1">
        <v>0</v>
      </c>
      <c r="AT8" s="19">
        <v>0</v>
      </c>
      <c r="AU8" s="22">
        <v>0</v>
      </c>
      <c r="AV8" s="19">
        <v>0</v>
      </c>
      <c r="AW8" s="19">
        <v>0</v>
      </c>
      <c r="AX8" s="1">
        <v>0</v>
      </c>
      <c r="AY8" s="21">
        <v>0</v>
      </c>
      <c r="AZ8" s="20">
        <v>0</v>
      </c>
      <c r="BA8" s="19">
        <v>0</v>
      </c>
      <c r="BB8" s="19">
        <v>0</v>
      </c>
      <c r="BC8" s="1">
        <v>0</v>
      </c>
      <c r="BD8" s="19">
        <v>0</v>
      </c>
    </row>
    <row r="9" spans="2:56" x14ac:dyDescent="0.25">
      <c r="B9" s="17" t="s">
        <v>95</v>
      </c>
      <c r="C9" s="1">
        <f>M3+R3+W3+AD3+AI3+AN3+AS3+AX3+BC3</f>
        <v>938159</v>
      </c>
      <c r="D9" s="18">
        <f t="shared" ref="D9:D10" si="1">C9/$C$6</f>
        <v>0.11237470636902079</v>
      </c>
      <c r="E9" s="16"/>
      <c r="G9" s="10"/>
      <c r="H9" s="9"/>
      <c r="I9" s="8" t="s">
        <v>1035</v>
      </c>
      <c r="J9" s="22">
        <v>0</v>
      </c>
      <c r="K9" s="19">
        <v>0</v>
      </c>
      <c r="L9" s="19">
        <v>0</v>
      </c>
      <c r="M9" s="1">
        <v>0</v>
      </c>
      <c r="N9" s="21">
        <v>0</v>
      </c>
      <c r="O9" s="22">
        <v>0</v>
      </c>
      <c r="P9" s="19">
        <v>0</v>
      </c>
      <c r="Q9" s="19">
        <v>0</v>
      </c>
      <c r="R9" s="33">
        <v>0</v>
      </c>
      <c r="S9" s="21">
        <v>0</v>
      </c>
      <c r="T9" s="22">
        <v>2166</v>
      </c>
      <c r="U9" s="19">
        <v>145</v>
      </c>
      <c r="V9" s="19">
        <v>200</v>
      </c>
      <c r="W9" s="1">
        <v>0</v>
      </c>
      <c r="X9" s="19">
        <v>0</v>
      </c>
      <c r="Y9" s="24">
        <v>2368</v>
      </c>
      <c r="Z9" s="23">
        <v>1.4749461282044649</v>
      </c>
      <c r="AA9" s="22">
        <v>0</v>
      </c>
      <c r="AB9" s="19">
        <v>0</v>
      </c>
      <c r="AC9" s="19">
        <v>0</v>
      </c>
      <c r="AD9" s="1">
        <v>0</v>
      </c>
      <c r="AE9" s="21">
        <v>0</v>
      </c>
      <c r="AF9" s="22">
        <v>0</v>
      </c>
      <c r="AG9" s="19">
        <v>0</v>
      </c>
      <c r="AH9" s="19">
        <v>0</v>
      </c>
      <c r="AI9" s="1">
        <v>0</v>
      </c>
      <c r="AJ9" s="21">
        <v>0</v>
      </c>
      <c r="AK9" s="22">
        <v>356</v>
      </c>
      <c r="AL9" s="19">
        <v>49</v>
      </c>
      <c r="AM9" s="19">
        <v>2</v>
      </c>
      <c r="AN9" s="33">
        <v>0</v>
      </c>
      <c r="AO9" s="21">
        <v>0</v>
      </c>
      <c r="AP9" s="20">
        <v>0</v>
      </c>
      <c r="AQ9" s="19">
        <v>0</v>
      </c>
      <c r="AR9" s="19">
        <v>0</v>
      </c>
      <c r="AS9" s="1">
        <v>0</v>
      </c>
      <c r="AT9" s="19">
        <v>0</v>
      </c>
      <c r="AU9" s="22">
        <v>0</v>
      </c>
      <c r="AV9" s="19">
        <v>0</v>
      </c>
      <c r="AW9" s="19">
        <v>0</v>
      </c>
      <c r="AX9" s="1">
        <v>0</v>
      </c>
      <c r="AY9" s="21">
        <v>0</v>
      </c>
      <c r="AZ9" s="20">
        <v>1</v>
      </c>
      <c r="BA9" s="19">
        <v>0</v>
      </c>
      <c r="BB9" s="19">
        <v>0</v>
      </c>
      <c r="BC9" s="1">
        <v>0</v>
      </c>
      <c r="BD9" s="19">
        <v>0</v>
      </c>
    </row>
    <row r="10" spans="2:56" x14ac:dyDescent="0.25">
      <c r="B10" s="17" t="s">
        <v>481</v>
      </c>
      <c r="C10" s="1">
        <f>N3+S3+X3+AE3+AJ3+AO3+AT3+AY3+BD3</f>
        <v>16461</v>
      </c>
      <c r="D10" s="18">
        <f t="shared" si="1"/>
        <v>1.971734046723904E-3</v>
      </c>
      <c r="E10" s="16"/>
      <c r="G10" s="10"/>
      <c r="H10" s="9"/>
      <c r="I10" s="8" t="s">
        <v>1034</v>
      </c>
      <c r="J10" s="22">
        <v>1</v>
      </c>
      <c r="K10" s="19">
        <v>0</v>
      </c>
      <c r="L10" s="19">
        <v>0</v>
      </c>
      <c r="M10" s="1">
        <v>0</v>
      </c>
      <c r="N10" s="21">
        <v>0</v>
      </c>
      <c r="O10" s="22">
        <v>479</v>
      </c>
      <c r="P10" s="19">
        <v>0</v>
      </c>
      <c r="Q10" s="19">
        <v>3</v>
      </c>
      <c r="R10" s="33">
        <v>0</v>
      </c>
      <c r="S10" s="21">
        <v>0</v>
      </c>
      <c r="T10" s="22">
        <v>3982</v>
      </c>
      <c r="U10" s="19">
        <v>0</v>
      </c>
      <c r="V10" s="19">
        <v>50</v>
      </c>
      <c r="W10" s="1">
        <v>3</v>
      </c>
      <c r="X10" s="19">
        <v>0</v>
      </c>
      <c r="Y10" s="24">
        <v>10231</v>
      </c>
      <c r="Z10" s="23">
        <v>6.8077364843338728</v>
      </c>
      <c r="AA10" s="22">
        <v>0</v>
      </c>
      <c r="AB10" s="19">
        <v>0</v>
      </c>
      <c r="AC10" s="19">
        <v>0</v>
      </c>
      <c r="AD10" s="1">
        <v>0</v>
      </c>
      <c r="AE10" s="21">
        <v>0</v>
      </c>
      <c r="AF10" s="22">
        <v>1</v>
      </c>
      <c r="AG10" s="19">
        <v>0</v>
      </c>
      <c r="AH10" s="19">
        <v>0</v>
      </c>
      <c r="AI10" s="1">
        <v>0</v>
      </c>
      <c r="AJ10" s="21">
        <v>0</v>
      </c>
      <c r="AK10" s="22">
        <v>1278</v>
      </c>
      <c r="AL10" s="19">
        <v>0</v>
      </c>
      <c r="AM10" s="19">
        <v>12</v>
      </c>
      <c r="AN10" s="33">
        <v>17</v>
      </c>
      <c r="AO10" s="21">
        <v>0</v>
      </c>
      <c r="AP10" s="20">
        <v>0</v>
      </c>
      <c r="AQ10" s="19">
        <v>0</v>
      </c>
      <c r="AR10" s="19">
        <v>0</v>
      </c>
      <c r="AS10" s="1">
        <v>0</v>
      </c>
      <c r="AT10" s="19">
        <v>0</v>
      </c>
      <c r="AU10" s="22">
        <v>19</v>
      </c>
      <c r="AV10" s="19">
        <v>0</v>
      </c>
      <c r="AW10" s="19">
        <v>1</v>
      </c>
      <c r="AX10" s="1">
        <v>0</v>
      </c>
      <c r="AY10" s="21">
        <v>0</v>
      </c>
      <c r="AZ10" s="20">
        <v>0</v>
      </c>
      <c r="BA10" s="19">
        <v>0</v>
      </c>
      <c r="BB10" s="19">
        <v>0</v>
      </c>
      <c r="BC10" s="1">
        <v>0</v>
      </c>
      <c r="BD10" s="19">
        <v>0</v>
      </c>
    </row>
    <row r="11" spans="2:56" x14ac:dyDescent="0.25">
      <c r="G11" s="10"/>
      <c r="H11" s="9"/>
      <c r="I11" s="8" t="s">
        <v>1033</v>
      </c>
      <c r="J11" s="22">
        <v>0</v>
      </c>
      <c r="K11" s="19">
        <v>0</v>
      </c>
      <c r="L11" s="19">
        <v>0</v>
      </c>
      <c r="M11" s="1">
        <v>0</v>
      </c>
      <c r="N11" s="21">
        <v>0</v>
      </c>
      <c r="O11" s="22">
        <v>0</v>
      </c>
      <c r="P11" s="19">
        <v>0</v>
      </c>
      <c r="Q11" s="19">
        <v>0</v>
      </c>
      <c r="R11" s="33">
        <v>0</v>
      </c>
      <c r="S11" s="21">
        <v>0</v>
      </c>
      <c r="T11" s="22">
        <v>37</v>
      </c>
      <c r="U11" s="19">
        <v>0</v>
      </c>
      <c r="V11" s="19">
        <v>0</v>
      </c>
      <c r="W11" s="1">
        <v>0</v>
      </c>
      <c r="X11" s="19">
        <v>0</v>
      </c>
      <c r="Y11" s="24">
        <v>41</v>
      </c>
      <c r="Z11" s="23">
        <v>1.3427214697003359E-2</v>
      </c>
      <c r="AA11" s="22">
        <v>0</v>
      </c>
      <c r="AB11" s="19">
        <v>0</v>
      </c>
      <c r="AC11" s="19">
        <v>0</v>
      </c>
      <c r="AD11" s="1">
        <v>0</v>
      </c>
      <c r="AE11" s="21">
        <v>0</v>
      </c>
      <c r="AF11" s="22">
        <v>0</v>
      </c>
      <c r="AG11" s="19">
        <v>0</v>
      </c>
      <c r="AH11" s="19">
        <v>0</v>
      </c>
      <c r="AI11" s="1">
        <v>0</v>
      </c>
      <c r="AJ11" s="21">
        <v>0</v>
      </c>
      <c r="AK11" s="22">
        <v>14</v>
      </c>
      <c r="AL11" s="19">
        <v>0</v>
      </c>
      <c r="AM11" s="19">
        <v>0</v>
      </c>
      <c r="AN11" s="33">
        <v>0</v>
      </c>
      <c r="AO11" s="21">
        <v>0</v>
      </c>
      <c r="AP11" s="20">
        <v>0</v>
      </c>
      <c r="AQ11" s="19">
        <v>0</v>
      </c>
      <c r="AR11" s="19">
        <v>0</v>
      </c>
      <c r="AS11" s="1">
        <v>0</v>
      </c>
      <c r="AT11" s="19">
        <v>0</v>
      </c>
      <c r="AU11" s="22">
        <v>0</v>
      </c>
      <c r="AV11" s="19">
        <v>0</v>
      </c>
      <c r="AW11" s="19">
        <v>0</v>
      </c>
      <c r="AX11" s="1">
        <v>0</v>
      </c>
      <c r="AY11" s="21">
        <v>0</v>
      </c>
      <c r="AZ11" s="20">
        <v>0</v>
      </c>
      <c r="BA11" s="19">
        <v>0</v>
      </c>
      <c r="BB11" s="19">
        <v>0</v>
      </c>
      <c r="BC11" s="1">
        <v>0</v>
      </c>
      <c r="BD11" s="19">
        <v>0</v>
      </c>
    </row>
    <row r="12" spans="2:56" x14ac:dyDescent="0.25">
      <c r="G12" s="10"/>
      <c r="H12" s="9"/>
      <c r="I12" s="8" t="s">
        <v>1032</v>
      </c>
      <c r="J12" s="22">
        <v>0</v>
      </c>
      <c r="K12" s="19">
        <v>0</v>
      </c>
      <c r="L12" s="19">
        <v>0</v>
      </c>
      <c r="M12" s="1">
        <v>0</v>
      </c>
      <c r="N12" s="21">
        <v>0</v>
      </c>
      <c r="O12" s="22">
        <v>0</v>
      </c>
      <c r="P12" s="19">
        <v>0</v>
      </c>
      <c r="Q12" s="19">
        <v>0</v>
      </c>
      <c r="R12" s="33">
        <v>0</v>
      </c>
      <c r="S12" s="21">
        <v>0</v>
      </c>
      <c r="T12" s="22">
        <v>40</v>
      </c>
      <c r="U12" s="19">
        <v>0</v>
      </c>
      <c r="V12" s="19">
        <v>0</v>
      </c>
      <c r="W12" s="1">
        <v>0</v>
      </c>
      <c r="X12" s="19">
        <v>0</v>
      </c>
      <c r="Y12" s="24">
        <v>60</v>
      </c>
      <c r="Z12" s="23">
        <v>0.20741602871567011</v>
      </c>
      <c r="AA12" s="22">
        <v>0</v>
      </c>
      <c r="AB12" s="19">
        <v>0</v>
      </c>
      <c r="AC12" s="19">
        <v>0</v>
      </c>
      <c r="AD12" s="1">
        <v>0</v>
      </c>
      <c r="AE12" s="21">
        <v>0</v>
      </c>
      <c r="AF12" s="22">
        <v>0</v>
      </c>
      <c r="AG12" s="19">
        <v>0</v>
      </c>
      <c r="AH12" s="19">
        <v>0</v>
      </c>
      <c r="AI12" s="1">
        <v>0</v>
      </c>
      <c r="AJ12" s="21">
        <v>0</v>
      </c>
      <c r="AK12" s="22">
        <v>5</v>
      </c>
      <c r="AL12" s="19">
        <v>0</v>
      </c>
      <c r="AM12" s="19">
        <v>0</v>
      </c>
      <c r="AN12" s="33">
        <v>0</v>
      </c>
      <c r="AO12" s="21">
        <v>0</v>
      </c>
      <c r="AP12" s="20">
        <v>0</v>
      </c>
      <c r="AQ12" s="19">
        <v>0</v>
      </c>
      <c r="AR12" s="19">
        <v>0</v>
      </c>
      <c r="AS12" s="1">
        <v>0</v>
      </c>
      <c r="AT12" s="19">
        <v>0</v>
      </c>
      <c r="AU12" s="22">
        <v>0</v>
      </c>
      <c r="AV12" s="19">
        <v>0</v>
      </c>
      <c r="AW12" s="19">
        <v>0</v>
      </c>
      <c r="AX12" s="1">
        <v>0</v>
      </c>
      <c r="AY12" s="21">
        <v>0</v>
      </c>
      <c r="AZ12" s="20">
        <v>0</v>
      </c>
      <c r="BA12" s="19">
        <v>0</v>
      </c>
      <c r="BB12" s="19">
        <v>0</v>
      </c>
      <c r="BC12" s="1">
        <v>0</v>
      </c>
      <c r="BD12" s="19">
        <v>0</v>
      </c>
    </row>
    <row r="13" spans="2:56" x14ac:dyDescent="0.25">
      <c r="G13" s="10"/>
      <c r="H13" s="9"/>
      <c r="I13" s="8" t="s">
        <v>1031</v>
      </c>
      <c r="J13" s="22">
        <v>0</v>
      </c>
      <c r="K13" s="19">
        <v>0</v>
      </c>
      <c r="L13" s="19">
        <v>0</v>
      </c>
      <c r="M13" s="1">
        <v>0</v>
      </c>
      <c r="N13" s="21">
        <v>0</v>
      </c>
      <c r="O13" s="22">
        <v>0</v>
      </c>
      <c r="P13" s="19">
        <v>0</v>
      </c>
      <c r="Q13" s="19">
        <v>0</v>
      </c>
      <c r="R13" s="33">
        <v>0</v>
      </c>
      <c r="S13" s="21">
        <v>0</v>
      </c>
      <c r="T13" s="22">
        <v>4</v>
      </c>
      <c r="U13" s="19">
        <v>0</v>
      </c>
      <c r="V13" s="19">
        <v>0</v>
      </c>
      <c r="W13" s="1">
        <v>0</v>
      </c>
      <c r="X13" s="19">
        <v>0</v>
      </c>
      <c r="Y13" s="24">
        <v>4</v>
      </c>
      <c r="Z13" s="23">
        <v>7.7391696162521839E-2</v>
      </c>
      <c r="AA13" s="22">
        <v>0</v>
      </c>
      <c r="AB13" s="19">
        <v>0</v>
      </c>
      <c r="AC13" s="19">
        <v>0</v>
      </c>
      <c r="AD13" s="1">
        <v>0</v>
      </c>
      <c r="AE13" s="21">
        <v>0</v>
      </c>
      <c r="AF13" s="22">
        <v>0</v>
      </c>
      <c r="AG13" s="19">
        <v>0</v>
      </c>
      <c r="AH13" s="19">
        <v>0</v>
      </c>
      <c r="AI13" s="1">
        <v>0</v>
      </c>
      <c r="AJ13" s="21">
        <v>0</v>
      </c>
      <c r="AK13" s="22">
        <v>0</v>
      </c>
      <c r="AL13" s="19">
        <v>0</v>
      </c>
      <c r="AM13" s="19">
        <v>0</v>
      </c>
      <c r="AN13" s="33">
        <v>0</v>
      </c>
      <c r="AO13" s="21">
        <v>0</v>
      </c>
      <c r="AP13" s="20">
        <v>0</v>
      </c>
      <c r="AQ13" s="19">
        <v>0</v>
      </c>
      <c r="AR13" s="19">
        <v>0</v>
      </c>
      <c r="AS13" s="1">
        <v>0</v>
      </c>
      <c r="AT13" s="19">
        <v>0</v>
      </c>
      <c r="AU13" s="22">
        <v>0</v>
      </c>
      <c r="AV13" s="19">
        <v>0</v>
      </c>
      <c r="AW13" s="19">
        <v>0</v>
      </c>
      <c r="AX13" s="1">
        <v>0</v>
      </c>
      <c r="AY13" s="21">
        <v>0</v>
      </c>
      <c r="AZ13" s="20">
        <v>0</v>
      </c>
      <c r="BA13" s="19">
        <v>0</v>
      </c>
      <c r="BB13" s="19">
        <v>0</v>
      </c>
      <c r="BC13" s="1">
        <v>0</v>
      </c>
      <c r="BD13" s="19">
        <v>0</v>
      </c>
    </row>
    <row r="14" spans="2:56" x14ac:dyDescent="0.25">
      <c r="G14" s="10"/>
      <c r="H14" s="9"/>
      <c r="I14" s="8" t="s">
        <v>1030</v>
      </c>
      <c r="J14" s="22">
        <v>0</v>
      </c>
      <c r="K14" s="19">
        <v>0</v>
      </c>
      <c r="L14" s="19">
        <v>0</v>
      </c>
      <c r="M14" s="1">
        <v>0</v>
      </c>
      <c r="N14" s="21">
        <v>0</v>
      </c>
      <c r="O14" s="22">
        <v>0</v>
      </c>
      <c r="P14" s="19">
        <v>0</v>
      </c>
      <c r="Q14" s="19">
        <v>0</v>
      </c>
      <c r="R14" s="33">
        <v>0</v>
      </c>
      <c r="S14" s="21">
        <v>0</v>
      </c>
      <c r="T14" s="22">
        <v>8</v>
      </c>
      <c r="U14" s="19">
        <v>0</v>
      </c>
      <c r="V14" s="19">
        <v>0</v>
      </c>
      <c r="W14" s="1">
        <v>0</v>
      </c>
      <c r="X14" s="19">
        <v>0</v>
      </c>
      <c r="Y14" s="24">
        <v>8</v>
      </c>
      <c r="Z14" s="23">
        <v>2.742743119597435E-3</v>
      </c>
      <c r="AA14" s="22">
        <v>0</v>
      </c>
      <c r="AB14" s="19">
        <v>0</v>
      </c>
      <c r="AC14" s="19">
        <v>0</v>
      </c>
      <c r="AD14" s="1">
        <v>0</v>
      </c>
      <c r="AE14" s="21">
        <v>0</v>
      </c>
      <c r="AF14" s="22">
        <v>0</v>
      </c>
      <c r="AG14" s="19">
        <v>0</v>
      </c>
      <c r="AH14" s="19">
        <v>0</v>
      </c>
      <c r="AI14" s="1">
        <v>0</v>
      </c>
      <c r="AJ14" s="21">
        <v>0</v>
      </c>
      <c r="AK14" s="22">
        <v>0</v>
      </c>
      <c r="AL14" s="19">
        <v>0</v>
      </c>
      <c r="AM14" s="19">
        <v>0</v>
      </c>
      <c r="AN14" s="33">
        <v>0</v>
      </c>
      <c r="AO14" s="21">
        <v>0</v>
      </c>
      <c r="AP14" s="20">
        <v>0</v>
      </c>
      <c r="AQ14" s="19">
        <v>0</v>
      </c>
      <c r="AR14" s="19">
        <v>0</v>
      </c>
      <c r="AS14" s="1">
        <v>0</v>
      </c>
      <c r="AT14" s="19">
        <v>0</v>
      </c>
      <c r="AU14" s="22">
        <v>0</v>
      </c>
      <c r="AV14" s="19">
        <v>0</v>
      </c>
      <c r="AW14" s="19">
        <v>0</v>
      </c>
      <c r="AX14" s="1">
        <v>0</v>
      </c>
      <c r="AY14" s="21">
        <v>0</v>
      </c>
      <c r="AZ14" s="20">
        <v>0</v>
      </c>
      <c r="BA14" s="19">
        <v>0</v>
      </c>
      <c r="BB14" s="19">
        <v>0</v>
      </c>
      <c r="BC14" s="1">
        <v>0</v>
      </c>
      <c r="BD14" s="19">
        <v>0</v>
      </c>
    </row>
    <row r="15" spans="2:56" x14ac:dyDescent="0.25">
      <c r="G15" s="10"/>
      <c r="H15" s="9" t="s">
        <v>1029</v>
      </c>
      <c r="I15" s="8"/>
      <c r="J15" s="22">
        <v>0</v>
      </c>
      <c r="K15" s="19">
        <v>0</v>
      </c>
      <c r="L15" s="19">
        <v>0</v>
      </c>
      <c r="M15" s="1">
        <v>0</v>
      </c>
      <c r="N15" s="21">
        <v>0</v>
      </c>
      <c r="O15" s="22">
        <v>0</v>
      </c>
      <c r="P15" s="19">
        <v>0</v>
      </c>
      <c r="Q15" s="19">
        <v>0</v>
      </c>
      <c r="R15" s="33">
        <v>0</v>
      </c>
      <c r="S15" s="21">
        <v>0</v>
      </c>
      <c r="T15" s="22">
        <v>0</v>
      </c>
      <c r="U15" s="19">
        <v>0</v>
      </c>
      <c r="V15" s="19">
        <v>0</v>
      </c>
      <c r="W15" s="1">
        <v>0</v>
      </c>
      <c r="X15" s="19">
        <v>0</v>
      </c>
      <c r="Y15" s="24">
        <v>0</v>
      </c>
      <c r="Z15" s="23">
        <v>0</v>
      </c>
      <c r="AA15" s="22">
        <v>0</v>
      </c>
      <c r="AB15" s="19">
        <v>0</v>
      </c>
      <c r="AC15" s="19">
        <v>0</v>
      </c>
      <c r="AD15" s="1">
        <v>0</v>
      </c>
      <c r="AE15" s="21">
        <v>0</v>
      </c>
      <c r="AF15" s="22">
        <v>0</v>
      </c>
      <c r="AG15" s="19">
        <v>0</v>
      </c>
      <c r="AH15" s="19">
        <v>0</v>
      </c>
      <c r="AI15" s="1">
        <v>0</v>
      </c>
      <c r="AJ15" s="21">
        <v>0</v>
      </c>
      <c r="AK15" s="22">
        <v>49</v>
      </c>
      <c r="AL15" s="19">
        <v>44</v>
      </c>
      <c r="AM15" s="19">
        <v>0</v>
      </c>
      <c r="AN15" s="33">
        <v>0</v>
      </c>
      <c r="AO15" s="21">
        <v>0</v>
      </c>
      <c r="AP15" s="20">
        <v>0</v>
      </c>
      <c r="AQ15" s="19">
        <v>0</v>
      </c>
      <c r="AR15" s="19">
        <v>0</v>
      </c>
      <c r="AS15" s="1">
        <v>0</v>
      </c>
      <c r="AT15" s="19">
        <v>0</v>
      </c>
      <c r="AU15" s="22">
        <v>0</v>
      </c>
      <c r="AV15" s="19">
        <v>0</v>
      </c>
      <c r="AW15" s="19">
        <v>0</v>
      </c>
      <c r="AX15" s="1">
        <v>0</v>
      </c>
      <c r="AY15" s="21">
        <v>0</v>
      </c>
      <c r="AZ15" s="20">
        <v>0</v>
      </c>
      <c r="BA15" s="19">
        <v>0</v>
      </c>
      <c r="BB15" s="19">
        <v>0</v>
      </c>
      <c r="BC15" s="1">
        <v>0</v>
      </c>
      <c r="BD15" s="19">
        <v>0</v>
      </c>
    </row>
    <row r="16" spans="2:56" x14ac:dyDescent="0.25">
      <c r="G16" s="10"/>
      <c r="H16" s="9"/>
      <c r="I16" s="8" t="s">
        <v>1028</v>
      </c>
      <c r="J16" s="22">
        <v>0</v>
      </c>
      <c r="K16" s="19">
        <v>0</v>
      </c>
      <c r="L16" s="19">
        <v>0</v>
      </c>
      <c r="M16" s="1">
        <v>0</v>
      </c>
      <c r="N16" s="21">
        <v>0</v>
      </c>
      <c r="O16" s="22">
        <v>18</v>
      </c>
      <c r="P16" s="19">
        <v>0</v>
      </c>
      <c r="Q16" s="19">
        <v>0</v>
      </c>
      <c r="R16" s="33">
        <v>0</v>
      </c>
      <c r="S16" s="21">
        <v>0</v>
      </c>
      <c r="T16" s="22">
        <v>144</v>
      </c>
      <c r="U16" s="19">
        <v>0</v>
      </c>
      <c r="V16" s="19">
        <v>0</v>
      </c>
      <c r="W16" s="1">
        <v>0</v>
      </c>
      <c r="X16" s="19">
        <v>0</v>
      </c>
      <c r="Y16" s="24">
        <v>157</v>
      </c>
      <c r="Z16" s="23">
        <v>0.1096448125317693</v>
      </c>
      <c r="AA16" s="22">
        <v>0</v>
      </c>
      <c r="AB16" s="19">
        <v>0</v>
      </c>
      <c r="AC16" s="19">
        <v>0</v>
      </c>
      <c r="AD16" s="1">
        <v>0</v>
      </c>
      <c r="AE16" s="21">
        <v>0</v>
      </c>
      <c r="AF16" s="22">
        <v>0</v>
      </c>
      <c r="AG16" s="19">
        <v>0</v>
      </c>
      <c r="AH16" s="19">
        <v>0</v>
      </c>
      <c r="AI16" s="1">
        <v>0</v>
      </c>
      <c r="AJ16" s="21">
        <v>0</v>
      </c>
      <c r="AK16" s="22">
        <v>111</v>
      </c>
      <c r="AL16" s="19">
        <v>0</v>
      </c>
      <c r="AM16" s="19">
        <v>0</v>
      </c>
      <c r="AN16" s="33">
        <v>0</v>
      </c>
      <c r="AO16" s="21">
        <v>0</v>
      </c>
      <c r="AP16" s="20">
        <v>0</v>
      </c>
      <c r="AQ16" s="19">
        <v>0</v>
      </c>
      <c r="AR16" s="19">
        <v>0</v>
      </c>
      <c r="AS16" s="1">
        <v>0</v>
      </c>
      <c r="AT16" s="19">
        <v>0</v>
      </c>
      <c r="AU16" s="22">
        <v>0</v>
      </c>
      <c r="AV16" s="19">
        <v>0</v>
      </c>
      <c r="AW16" s="19">
        <v>0</v>
      </c>
      <c r="AX16" s="1">
        <v>0</v>
      </c>
      <c r="AY16" s="21">
        <v>0</v>
      </c>
      <c r="AZ16" s="20">
        <v>0</v>
      </c>
      <c r="BA16" s="19">
        <v>0</v>
      </c>
      <c r="BB16" s="19">
        <v>0</v>
      </c>
      <c r="BC16" s="1">
        <v>0</v>
      </c>
      <c r="BD16" s="19">
        <v>0</v>
      </c>
    </row>
    <row r="17" spans="7:56" x14ac:dyDescent="0.25">
      <c r="G17" s="10"/>
      <c r="H17" s="9"/>
      <c r="I17" s="8" t="s">
        <v>1027</v>
      </c>
      <c r="J17" s="22">
        <v>0</v>
      </c>
      <c r="K17" s="19">
        <v>0</v>
      </c>
      <c r="L17" s="19">
        <v>0</v>
      </c>
      <c r="M17" s="1">
        <v>0</v>
      </c>
      <c r="N17" s="21">
        <v>0</v>
      </c>
      <c r="O17" s="22">
        <v>4</v>
      </c>
      <c r="P17" s="19">
        <v>0</v>
      </c>
      <c r="Q17" s="19">
        <v>0</v>
      </c>
      <c r="R17" s="33">
        <v>0</v>
      </c>
      <c r="S17" s="21">
        <v>0</v>
      </c>
      <c r="T17" s="22">
        <v>143</v>
      </c>
      <c r="U17" s="19">
        <v>0</v>
      </c>
      <c r="V17" s="19">
        <v>0</v>
      </c>
      <c r="W17" s="1">
        <v>0</v>
      </c>
      <c r="X17" s="19">
        <v>0</v>
      </c>
      <c r="Y17" s="24">
        <v>145</v>
      </c>
      <c r="Z17" s="23">
        <v>9.6343180164694786E-2</v>
      </c>
      <c r="AA17" s="22">
        <v>0</v>
      </c>
      <c r="AB17" s="19">
        <v>0</v>
      </c>
      <c r="AC17" s="19">
        <v>0</v>
      </c>
      <c r="AD17" s="1">
        <v>0</v>
      </c>
      <c r="AE17" s="21">
        <v>0</v>
      </c>
      <c r="AF17" s="22">
        <v>0</v>
      </c>
      <c r="AG17" s="19">
        <v>0</v>
      </c>
      <c r="AH17" s="19">
        <v>0</v>
      </c>
      <c r="AI17" s="1">
        <v>0</v>
      </c>
      <c r="AJ17" s="21">
        <v>0</v>
      </c>
      <c r="AK17" s="22">
        <v>82</v>
      </c>
      <c r="AL17" s="19">
        <v>0</v>
      </c>
      <c r="AM17" s="19">
        <v>0</v>
      </c>
      <c r="AN17" s="33">
        <v>0</v>
      </c>
      <c r="AO17" s="21">
        <v>0</v>
      </c>
      <c r="AP17" s="20">
        <v>0</v>
      </c>
      <c r="AQ17" s="19">
        <v>0</v>
      </c>
      <c r="AR17" s="19">
        <v>0</v>
      </c>
      <c r="AS17" s="1">
        <v>0</v>
      </c>
      <c r="AT17" s="19">
        <v>0</v>
      </c>
      <c r="AU17" s="22">
        <v>0</v>
      </c>
      <c r="AV17" s="19">
        <v>0</v>
      </c>
      <c r="AW17" s="19">
        <v>0</v>
      </c>
      <c r="AX17" s="1">
        <v>0</v>
      </c>
      <c r="AY17" s="21">
        <v>0</v>
      </c>
      <c r="AZ17" s="20">
        <v>0</v>
      </c>
      <c r="BA17" s="19">
        <v>0</v>
      </c>
      <c r="BB17" s="19">
        <v>0</v>
      </c>
      <c r="BC17" s="1">
        <v>0</v>
      </c>
      <c r="BD17" s="19">
        <v>0</v>
      </c>
    </row>
    <row r="18" spans="7:56" x14ac:dyDescent="0.25">
      <c r="G18" s="10"/>
      <c r="H18" s="9"/>
      <c r="I18" s="8" t="s">
        <v>1026</v>
      </c>
      <c r="J18" s="22">
        <v>0</v>
      </c>
      <c r="K18" s="19">
        <v>0</v>
      </c>
      <c r="L18" s="19">
        <v>0</v>
      </c>
      <c r="M18" s="1">
        <v>0</v>
      </c>
      <c r="N18" s="21">
        <v>0</v>
      </c>
      <c r="O18" s="22">
        <v>2</v>
      </c>
      <c r="P18" s="19">
        <v>0</v>
      </c>
      <c r="Q18" s="19">
        <v>0</v>
      </c>
      <c r="R18" s="33">
        <v>0</v>
      </c>
      <c r="S18" s="21">
        <v>0</v>
      </c>
      <c r="T18" s="22">
        <v>102</v>
      </c>
      <c r="U18" s="19">
        <v>0</v>
      </c>
      <c r="V18" s="19">
        <v>0</v>
      </c>
      <c r="W18" s="1">
        <v>0</v>
      </c>
      <c r="X18" s="19">
        <v>0</v>
      </c>
      <c r="Y18" s="24">
        <v>103</v>
      </c>
      <c r="Z18" s="23">
        <v>8.6998626589775085E-2</v>
      </c>
      <c r="AA18" s="22">
        <v>3</v>
      </c>
      <c r="AB18" s="19">
        <v>0</v>
      </c>
      <c r="AC18" s="19">
        <v>0</v>
      </c>
      <c r="AD18" s="1">
        <v>0</v>
      </c>
      <c r="AE18" s="21">
        <v>0</v>
      </c>
      <c r="AF18" s="22">
        <v>0</v>
      </c>
      <c r="AG18" s="19">
        <v>0</v>
      </c>
      <c r="AH18" s="19">
        <v>0</v>
      </c>
      <c r="AI18" s="1">
        <v>0</v>
      </c>
      <c r="AJ18" s="21">
        <v>0</v>
      </c>
      <c r="AK18" s="22">
        <v>56</v>
      </c>
      <c r="AL18" s="19">
        <v>0</v>
      </c>
      <c r="AM18" s="19">
        <v>0</v>
      </c>
      <c r="AN18" s="33">
        <v>0</v>
      </c>
      <c r="AO18" s="21">
        <v>0</v>
      </c>
      <c r="AP18" s="20">
        <v>0</v>
      </c>
      <c r="AQ18" s="19">
        <v>0</v>
      </c>
      <c r="AR18" s="19">
        <v>0</v>
      </c>
      <c r="AS18" s="1">
        <v>0</v>
      </c>
      <c r="AT18" s="19">
        <v>0</v>
      </c>
      <c r="AU18" s="22">
        <v>0</v>
      </c>
      <c r="AV18" s="19">
        <v>0</v>
      </c>
      <c r="AW18" s="19">
        <v>0</v>
      </c>
      <c r="AX18" s="1">
        <v>0</v>
      </c>
      <c r="AY18" s="21">
        <v>0</v>
      </c>
      <c r="AZ18" s="20">
        <v>0</v>
      </c>
      <c r="BA18" s="19">
        <v>0</v>
      </c>
      <c r="BB18" s="19">
        <v>0</v>
      </c>
      <c r="BC18" s="1">
        <v>0</v>
      </c>
      <c r="BD18" s="19">
        <v>0</v>
      </c>
    </row>
    <row r="19" spans="7:56" x14ac:dyDescent="0.25">
      <c r="G19" s="10"/>
      <c r="H19" s="9"/>
      <c r="I19" s="8" t="s">
        <v>1025</v>
      </c>
      <c r="J19" s="22">
        <v>0</v>
      </c>
      <c r="K19" s="19">
        <v>0</v>
      </c>
      <c r="L19" s="19">
        <v>0</v>
      </c>
      <c r="M19" s="1">
        <v>0</v>
      </c>
      <c r="N19" s="21">
        <v>0</v>
      </c>
      <c r="O19" s="22">
        <v>1</v>
      </c>
      <c r="P19" s="19">
        <v>0</v>
      </c>
      <c r="Q19" s="19">
        <v>0</v>
      </c>
      <c r="R19" s="33">
        <v>0</v>
      </c>
      <c r="S19" s="21">
        <v>0</v>
      </c>
      <c r="T19" s="22">
        <v>101</v>
      </c>
      <c r="U19" s="19">
        <v>0</v>
      </c>
      <c r="V19" s="19">
        <v>0</v>
      </c>
      <c r="W19" s="1">
        <v>0</v>
      </c>
      <c r="X19" s="19">
        <v>0</v>
      </c>
      <c r="Y19" s="24">
        <v>111</v>
      </c>
      <c r="Z19" s="23">
        <v>7.7829211018979549E-2</v>
      </c>
      <c r="AA19" s="22">
        <v>0</v>
      </c>
      <c r="AB19" s="19">
        <v>0</v>
      </c>
      <c r="AC19" s="19">
        <v>0</v>
      </c>
      <c r="AD19" s="1">
        <v>0</v>
      </c>
      <c r="AE19" s="21">
        <v>0</v>
      </c>
      <c r="AF19" s="22">
        <v>0</v>
      </c>
      <c r="AG19" s="19">
        <v>0</v>
      </c>
      <c r="AH19" s="19">
        <v>0</v>
      </c>
      <c r="AI19" s="1">
        <v>0</v>
      </c>
      <c r="AJ19" s="21">
        <v>0</v>
      </c>
      <c r="AK19" s="22">
        <v>52</v>
      </c>
      <c r="AL19" s="19">
        <v>0</v>
      </c>
      <c r="AM19" s="19">
        <v>0</v>
      </c>
      <c r="AN19" s="33">
        <v>0</v>
      </c>
      <c r="AO19" s="21">
        <v>0</v>
      </c>
      <c r="AP19" s="20">
        <v>0</v>
      </c>
      <c r="AQ19" s="19">
        <v>0</v>
      </c>
      <c r="AR19" s="19">
        <v>0</v>
      </c>
      <c r="AS19" s="1">
        <v>0</v>
      </c>
      <c r="AT19" s="19">
        <v>0</v>
      </c>
      <c r="AU19" s="22">
        <v>0</v>
      </c>
      <c r="AV19" s="19">
        <v>0</v>
      </c>
      <c r="AW19" s="19">
        <v>0</v>
      </c>
      <c r="AX19" s="1">
        <v>0</v>
      </c>
      <c r="AY19" s="21">
        <v>0</v>
      </c>
      <c r="AZ19" s="20">
        <v>0</v>
      </c>
      <c r="BA19" s="19">
        <v>0</v>
      </c>
      <c r="BB19" s="19">
        <v>0</v>
      </c>
      <c r="BC19" s="1">
        <v>0</v>
      </c>
      <c r="BD19" s="19">
        <v>0</v>
      </c>
    </row>
    <row r="20" spans="7:56" x14ac:dyDescent="0.25">
      <c r="G20" s="10"/>
      <c r="H20" s="9"/>
      <c r="I20" s="8" t="s">
        <v>1024</v>
      </c>
      <c r="J20" s="22">
        <v>0</v>
      </c>
      <c r="K20" s="19">
        <v>0</v>
      </c>
      <c r="L20" s="19">
        <v>0</v>
      </c>
      <c r="M20" s="1">
        <v>0</v>
      </c>
      <c r="N20" s="21">
        <v>0</v>
      </c>
      <c r="O20" s="22">
        <v>45</v>
      </c>
      <c r="P20" s="19">
        <v>0</v>
      </c>
      <c r="Q20" s="19">
        <v>0</v>
      </c>
      <c r="R20" s="33">
        <v>0</v>
      </c>
      <c r="S20" s="21">
        <v>0</v>
      </c>
      <c r="T20" s="22">
        <v>65</v>
      </c>
      <c r="U20" s="19">
        <v>0</v>
      </c>
      <c r="V20" s="19">
        <v>0</v>
      </c>
      <c r="W20" s="1">
        <v>0</v>
      </c>
      <c r="X20" s="19">
        <v>0</v>
      </c>
      <c r="Y20" s="24">
        <v>66</v>
      </c>
      <c r="Z20" s="23">
        <v>4.0792578831315041E-2</v>
      </c>
      <c r="AA20" s="22">
        <v>0</v>
      </c>
      <c r="AB20" s="19">
        <v>0</v>
      </c>
      <c r="AC20" s="19">
        <v>0</v>
      </c>
      <c r="AD20" s="1">
        <v>0</v>
      </c>
      <c r="AE20" s="21">
        <v>0</v>
      </c>
      <c r="AF20" s="22">
        <v>0</v>
      </c>
      <c r="AG20" s="19">
        <v>0</v>
      </c>
      <c r="AH20" s="19">
        <v>0</v>
      </c>
      <c r="AI20" s="1">
        <v>0</v>
      </c>
      <c r="AJ20" s="21">
        <v>0</v>
      </c>
      <c r="AK20" s="22">
        <v>53</v>
      </c>
      <c r="AL20" s="19">
        <v>0</v>
      </c>
      <c r="AM20" s="19">
        <v>0</v>
      </c>
      <c r="AN20" s="33">
        <v>0</v>
      </c>
      <c r="AO20" s="21">
        <v>0</v>
      </c>
      <c r="AP20" s="20">
        <v>0</v>
      </c>
      <c r="AQ20" s="19">
        <v>0</v>
      </c>
      <c r="AR20" s="19">
        <v>0</v>
      </c>
      <c r="AS20" s="1">
        <v>0</v>
      </c>
      <c r="AT20" s="19">
        <v>0</v>
      </c>
      <c r="AU20" s="22">
        <v>0</v>
      </c>
      <c r="AV20" s="19">
        <v>0</v>
      </c>
      <c r="AW20" s="19">
        <v>0</v>
      </c>
      <c r="AX20" s="1">
        <v>0</v>
      </c>
      <c r="AY20" s="21">
        <v>0</v>
      </c>
      <c r="AZ20" s="20">
        <v>0</v>
      </c>
      <c r="BA20" s="19">
        <v>0</v>
      </c>
      <c r="BB20" s="19">
        <v>0</v>
      </c>
      <c r="BC20" s="1">
        <v>0</v>
      </c>
      <c r="BD20" s="19">
        <v>0</v>
      </c>
    </row>
    <row r="21" spans="7:56" x14ac:dyDescent="0.25">
      <c r="G21" s="10"/>
      <c r="H21" s="9"/>
      <c r="I21" s="8" t="s">
        <v>1023</v>
      </c>
      <c r="J21" s="22">
        <v>0</v>
      </c>
      <c r="K21" s="19">
        <v>0</v>
      </c>
      <c r="L21" s="19">
        <v>0</v>
      </c>
      <c r="M21" s="1">
        <v>0</v>
      </c>
      <c r="N21" s="21">
        <v>0</v>
      </c>
      <c r="O21" s="22">
        <v>20</v>
      </c>
      <c r="P21" s="19">
        <v>20</v>
      </c>
      <c r="Q21" s="19">
        <v>0</v>
      </c>
      <c r="R21" s="33">
        <v>0</v>
      </c>
      <c r="S21" s="21">
        <v>0</v>
      </c>
      <c r="T21" s="22">
        <v>66</v>
      </c>
      <c r="U21" s="19">
        <v>66</v>
      </c>
      <c r="V21" s="19">
        <v>66</v>
      </c>
      <c r="W21" s="1">
        <v>0</v>
      </c>
      <c r="X21" s="19">
        <v>0</v>
      </c>
      <c r="Y21" s="24">
        <v>67</v>
      </c>
      <c r="Z21" s="23">
        <v>3.3884141594171517E-2</v>
      </c>
      <c r="AA21" s="22">
        <v>0</v>
      </c>
      <c r="AB21" s="19">
        <v>0</v>
      </c>
      <c r="AC21" s="19">
        <v>0</v>
      </c>
      <c r="AD21" s="1">
        <v>0</v>
      </c>
      <c r="AE21" s="21">
        <v>0</v>
      </c>
      <c r="AF21" s="22">
        <v>0</v>
      </c>
      <c r="AG21" s="19">
        <v>0</v>
      </c>
      <c r="AH21" s="19">
        <v>0</v>
      </c>
      <c r="AI21" s="1">
        <v>0</v>
      </c>
      <c r="AJ21" s="21">
        <v>0</v>
      </c>
      <c r="AK21" s="22">
        <v>45</v>
      </c>
      <c r="AL21" s="19">
        <v>45</v>
      </c>
      <c r="AM21" s="19">
        <v>0</v>
      </c>
      <c r="AN21" s="33">
        <v>0</v>
      </c>
      <c r="AO21" s="21">
        <v>0</v>
      </c>
      <c r="AP21" s="20">
        <v>0</v>
      </c>
      <c r="AQ21" s="19">
        <v>0</v>
      </c>
      <c r="AR21" s="19">
        <v>0</v>
      </c>
      <c r="AS21" s="1">
        <v>0</v>
      </c>
      <c r="AT21" s="19">
        <v>0</v>
      </c>
      <c r="AU21" s="22">
        <v>0</v>
      </c>
      <c r="AV21" s="19">
        <v>0</v>
      </c>
      <c r="AW21" s="19">
        <v>0</v>
      </c>
      <c r="AX21" s="1">
        <v>0</v>
      </c>
      <c r="AY21" s="21">
        <v>0</v>
      </c>
      <c r="AZ21" s="20">
        <v>0</v>
      </c>
      <c r="BA21" s="19">
        <v>0</v>
      </c>
      <c r="BB21" s="19">
        <v>0</v>
      </c>
      <c r="BC21" s="1">
        <v>0</v>
      </c>
      <c r="BD21" s="19">
        <v>0</v>
      </c>
    </row>
    <row r="22" spans="7:56" x14ac:dyDescent="0.25">
      <c r="G22" s="10"/>
      <c r="H22" s="9"/>
      <c r="I22" s="8" t="s">
        <v>1022</v>
      </c>
      <c r="J22" s="22">
        <v>0</v>
      </c>
      <c r="K22" s="19">
        <v>0</v>
      </c>
      <c r="L22" s="19">
        <v>0</v>
      </c>
      <c r="M22" s="1">
        <v>0</v>
      </c>
      <c r="N22" s="21">
        <v>0</v>
      </c>
      <c r="O22" s="22">
        <v>18</v>
      </c>
      <c r="P22" s="19">
        <v>18</v>
      </c>
      <c r="Q22" s="19">
        <v>2</v>
      </c>
      <c r="R22" s="33">
        <v>0</v>
      </c>
      <c r="S22" s="21">
        <v>0</v>
      </c>
      <c r="T22" s="22">
        <v>69</v>
      </c>
      <c r="U22" s="19">
        <v>69</v>
      </c>
      <c r="V22" s="19">
        <v>69</v>
      </c>
      <c r="W22" s="1">
        <v>0</v>
      </c>
      <c r="X22" s="19">
        <v>0</v>
      </c>
      <c r="Y22" s="24">
        <v>71</v>
      </c>
      <c r="Z22" s="23">
        <v>4.3527570553123951E-2</v>
      </c>
      <c r="AA22" s="22">
        <v>0</v>
      </c>
      <c r="AB22" s="19">
        <v>0</v>
      </c>
      <c r="AC22" s="19">
        <v>0</v>
      </c>
      <c r="AD22" s="1">
        <v>0</v>
      </c>
      <c r="AE22" s="21">
        <v>0</v>
      </c>
      <c r="AF22" s="22">
        <v>0</v>
      </c>
      <c r="AG22" s="19">
        <v>0</v>
      </c>
      <c r="AH22" s="19">
        <v>0</v>
      </c>
      <c r="AI22" s="1">
        <v>0</v>
      </c>
      <c r="AJ22" s="21">
        <v>0</v>
      </c>
      <c r="AK22" s="22">
        <v>45</v>
      </c>
      <c r="AL22" s="19">
        <v>45</v>
      </c>
      <c r="AM22" s="19">
        <v>0</v>
      </c>
      <c r="AN22" s="33">
        <v>0</v>
      </c>
      <c r="AO22" s="21">
        <v>0</v>
      </c>
      <c r="AP22" s="20">
        <v>0</v>
      </c>
      <c r="AQ22" s="19">
        <v>0</v>
      </c>
      <c r="AR22" s="19">
        <v>0</v>
      </c>
      <c r="AS22" s="1">
        <v>0</v>
      </c>
      <c r="AT22" s="19">
        <v>0</v>
      </c>
      <c r="AU22" s="22">
        <v>0</v>
      </c>
      <c r="AV22" s="19">
        <v>0</v>
      </c>
      <c r="AW22" s="19">
        <v>0</v>
      </c>
      <c r="AX22" s="1">
        <v>0</v>
      </c>
      <c r="AY22" s="21">
        <v>0</v>
      </c>
      <c r="AZ22" s="20">
        <v>0</v>
      </c>
      <c r="BA22" s="19">
        <v>0</v>
      </c>
      <c r="BB22" s="19">
        <v>0</v>
      </c>
      <c r="BC22" s="1">
        <v>0</v>
      </c>
      <c r="BD22" s="19">
        <v>0</v>
      </c>
    </row>
    <row r="23" spans="7:56" x14ac:dyDescent="0.25">
      <c r="G23" s="10"/>
      <c r="H23" s="9"/>
      <c r="I23" s="8" t="s">
        <v>1021</v>
      </c>
      <c r="J23" s="22">
        <v>0</v>
      </c>
      <c r="K23" s="19">
        <v>0</v>
      </c>
      <c r="L23" s="19">
        <v>0</v>
      </c>
      <c r="M23" s="1">
        <v>0</v>
      </c>
      <c r="N23" s="21">
        <v>0</v>
      </c>
      <c r="O23" s="22">
        <v>1</v>
      </c>
      <c r="P23" s="19">
        <v>1</v>
      </c>
      <c r="Q23" s="19">
        <v>0</v>
      </c>
      <c r="R23" s="33">
        <v>0</v>
      </c>
      <c r="S23" s="21">
        <v>0</v>
      </c>
      <c r="T23" s="22">
        <v>94</v>
      </c>
      <c r="U23" s="19">
        <v>94</v>
      </c>
      <c r="V23" s="19">
        <v>94</v>
      </c>
      <c r="W23" s="1">
        <v>0</v>
      </c>
      <c r="X23" s="19">
        <v>0</v>
      </c>
      <c r="Y23" s="24">
        <v>96</v>
      </c>
      <c r="Z23" s="23">
        <v>5.0554430112242699E-2</v>
      </c>
      <c r="AA23" s="22">
        <v>21</v>
      </c>
      <c r="AB23" s="19">
        <v>21</v>
      </c>
      <c r="AC23" s="19">
        <v>21</v>
      </c>
      <c r="AD23" s="1">
        <v>0</v>
      </c>
      <c r="AE23" s="21">
        <v>0</v>
      </c>
      <c r="AF23" s="22">
        <v>0</v>
      </c>
      <c r="AG23" s="19">
        <v>0</v>
      </c>
      <c r="AH23" s="19">
        <v>0</v>
      </c>
      <c r="AI23" s="1">
        <v>0</v>
      </c>
      <c r="AJ23" s="21">
        <v>0</v>
      </c>
      <c r="AK23" s="22">
        <v>45</v>
      </c>
      <c r="AL23" s="19">
        <v>45</v>
      </c>
      <c r="AM23" s="19">
        <v>1</v>
      </c>
      <c r="AN23" s="33">
        <v>0</v>
      </c>
      <c r="AO23" s="21">
        <v>0</v>
      </c>
      <c r="AP23" s="20">
        <v>0</v>
      </c>
      <c r="AQ23" s="19">
        <v>0</v>
      </c>
      <c r="AR23" s="19">
        <v>0</v>
      </c>
      <c r="AS23" s="1">
        <v>0</v>
      </c>
      <c r="AT23" s="19">
        <v>0</v>
      </c>
      <c r="AU23" s="22">
        <v>0</v>
      </c>
      <c r="AV23" s="19">
        <v>0</v>
      </c>
      <c r="AW23" s="19">
        <v>0</v>
      </c>
      <c r="AX23" s="1">
        <v>0</v>
      </c>
      <c r="AY23" s="21">
        <v>0</v>
      </c>
      <c r="AZ23" s="20">
        <v>0</v>
      </c>
      <c r="BA23" s="19">
        <v>0</v>
      </c>
      <c r="BB23" s="19">
        <v>0</v>
      </c>
      <c r="BC23" s="1">
        <v>0</v>
      </c>
      <c r="BD23" s="19">
        <v>0</v>
      </c>
    </row>
    <row r="24" spans="7:56" x14ac:dyDescent="0.25">
      <c r="G24" s="10"/>
      <c r="H24" s="9"/>
      <c r="I24" s="8" t="s">
        <v>1020</v>
      </c>
      <c r="J24" s="22">
        <v>0</v>
      </c>
      <c r="K24" s="19">
        <v>0</v>
      </c>
      <c r="L24" s="19">
        <v>0</v>
      </c>
      <c r="M24" s="1">
        <v>0</v>
      </c>
      <c r="N24" s="21">
        <v>0</v>
      </c>
      <c r="O24" s="22">
        <v>21</v>
      </c>
      <c r="P24" s="19">
        <v>21</v>
      </c>
      <c r="Q24" s="19">
        <v>1</v>
      </c>
      <c r="R24" s="33">
        <v>0</v>
      </c>
      <c r="S24" s="21">
        <v>0</v>
      </c>
      <c r="T24" s="22">
        <v>85</v>
      </c>
      <c r="U24" s="19">
        <v>85</v>
      </c>
      <c r="V24" s="19">
        <v>85</v>
      </c>
      <c r="W24" s="1">
        <v>0</v>
      </c>
      <c r="X24" s="19">
        <v>0</v>
      </c>
      <c r="Y24" s="24">
        <v>88</v>
      </c>
      <c r="Z24" s="23">
        <v>5.6748860515654087E-2</v>
      </c>
      <c r="AA24" s="22">
        <v>1</v>
      </c>
      <c r="AB24" s="19">
        <v>1</v>
      </c>
      <c r="AC24" s="19">
        <v>1</v>
      </c>
      <c r="AD24" s="1">
        <v>0</v>
      </c>
      <c r="AE24" s="21">
        <v>0</v>
      </c>
      <c r="AF24" s="22">
        <v>0</v>
      </c>
      <c r="AG24" s="19">
        <v>0</v>
      </c>
      <c r="AH24" s="19">
        <v>0</v>
      </c>
      <c r="AI24" s="1">
        <v>0</v>
      </c>
      <c r="AJ24" s="21">
        <v>0</v>
      </c>
      <c r="AK24" s="22">
        <v>46</v>
      </c>
      <c r="AL24" s="19">
        <v>46</v>
      </c>
      <c r="AM24" s="19">
        <v>0</v>
      </c>
      <c r="AN24" s="33">
        <v>0</v>
      </c>
      <c r="AO24" s="21">
        <v>0</v>
      </c>
      <c r="AP24" s="20">
        <v>0</v>
      </c>
      <c r="AQ24" s="19">
        <v>0</v>
      </c>
      <c r="AR24" s="19">
        <v>0</v>
      </c>
      <c r="AS24" s="1">
        <v>0</v>
      </c>
      <c r="AT24" s="19">
        <v>0</v>
      </c>
      <c r="AU24" s="22">
        <v>0</v>
      </c>
      <c r="AV24" s="19">
        <v>0</v>
      </c>
      <c r="AW24" s="19">
        <v>0</v>
      </c>
      <c r="AX24" s="1">
        <v>0</v>
      </c>
      <c r="AY24" s="21">
        <v>0</v>
      </c>
      <c r="AZ24" s="20">
        <v>0</v>
      </c>
      <c r="BA24" s="19">
        <v>0</v>
      </c>
      <c r="BB24" s="19">
        <v>0</v>
      </c>
      <c r="BC24" s="1">
        <v>0</v>
      </c>
      <c r="BD24" s="19">
        <v>0</v>
      </c>
    </row>
    <row r="25" spans="7:56" x14ac:dyDescent="0.25">
      <c r="G25" s="10"/>
      <c r="H25" s="9"/>
      <c r="I25" s="8" t="s">
        <v>1019</v>
      </c>
      <c r="J25" s="22">
        <v>0</v>
      </c>
      <c r="K25" s="19">
        <v>0</v>
      </c>
      <c r="L25" s="19">
        <v>0</v>
      </c>
      <c r="M25" s="1">
        <v>0</v>
      </c>
      <c r="N25" s="21">
        <v>0</v>
      </c>
      <c r="O25" s="22">
        <v>0</v>
      </c>
      <c r="P25" s="19">
        <v>0</v>
      </c>
      <c r="Q25" s="19">
        <v>0</v>
      </c>
      <c r="R25" s="33">
        <v>0</v>
      </c>
      <c r="S25" s="21">
        <v>0</v>
      </c>
      <c r="T25" s="22">
        <v>91</v>
      </c>
      <c r="U25" s="19">
        <v>91</v>
      </c>
      <c r="V25" s="19">
        <v>91</v>
      </c>
      <c r="W25" s="1">
        <v>0</v>
      </c>
      <c r="X25" s="19">
        <v>0</v>
      </c>
      <c r="Y25" s="24">
        <v>92</v>
      </c>
      <c r="Z25" s="23">
        <v>4.8546149395406253E-2</v>
      </c>
      <c r="AA25" s="22">
        <v>0</v>
      </c>
      <c r="AB25" s="19">
        <v>0</v>
      </c>
      <c r="AC25" s="19">
        <v>0</v>
      </c>
      <c r="AD25" s="1">
        <v>0</v>
      </c>
      <c r="AE25" s="21">
        <v>0</v>
      </c>
      <c r="AF25" s="22">
        <v>0</v>
      </c>
      <c r="AG25" s="19">
        <v>0</v>
      </c>
      <c r="AH25" s="19">
        <v>0</v>
      </c>
      <c r="AI25" s="1">
        <v>0</v>
      </c>
      <c r="AJ25" s="21">
        <v>0</v>
      </c>
      <c r="AK25" s="22">
        <v>45</v>
      </c>
      <c r="AL25" s="19">
        <v>45</v>
      </c>
      <c r="AM25" s="19">
        <v>0</v>
      </c>
      <c r="AN25" s="33">
        <v>0</v>
      </c>
      <c r="AO25" s="21">
        <v>0</v>
      </c>
      <c r="AP25" s="20">
        <v>0</v>
      </c>
      <c r="AQ25" s="19">
        <v>0</v>
      </c>
      <c r="AR25" s="19">
        <v>0</v>
      </c>
      <c r="AS25" s="1">
        <v>0</v>
      </c>
      <c r="AT25" s="19">
        <v>0</v>
      </c>
      <c r="AU25" s="22">
        <v>0</v>
      </c>
      <c r="AV25" s="19">
        <v>0</v>
      </c>
      <c r="AW25" s="19">
        <v>0</v>
      </c>
      <c r="AX25" s="1">
        <v>0</v>
      </c>
      <c r="AY25" s="21">
        <v>0</v>
      </c>
      <c r="AZ25" s="20">
        <v>0</v>
      </c>
      <c r="BA25" s="19">
        <v>0</v>
      </c>
      <c r="BB25" s="19">
        <v>0</v>
      </c>
      <c r="BC25" s="1">
        <v>0</v>
      </c>
      <c r="BD25" s="19">
        <v>0</v>
      </c>
    </row>
    <row r="26" spans="7:56" x14ac:dyDescent="0.25">
      <c r="G26" s="10"/>
      <c r="H26" s="9"/>
      <c r="I26" s="8" t="s">
        <v>1018</v>
      </c>
      <c r="J26" s="22">
        <v>0</v>
      </c>
      <c r="K26" s="19">
        <v>0</v>
      </c>
      <c r="L26" s="19">
        <v>0</v>
      </c>
      <c r="M26" s="1">
        <v>0</v>
      </c>
      <c r="N26" s="21">
        <v>0</v>
      </c>
      <c r="O26" s="22">
        <v>0</v>
      </c>
      <c r="P26" s="19">
        <v>0</v>
      </c>
      <c r="Q26" s="19">
        <v>0</v>
      </c>
      <c r="R26" s="33">
        <v>0</v>
      </c>
      <c r="S26" s="21">
        <v>0</v>
      </c>
      <c r="T26" s="22">
        <v>82</v>
      </c>
      <c r="U26" s="19">
        <v>82</v>
      </c>
      <c r="V26" s="19">
        <v>82</v>
      </c>
      <c r="W26" s="1">
        <v>0</v>
      </c>
      <c r="X26" s="19">
        <v>0</v>
      </c>
      <c r="Y26" s="24">
        <v>83</v>
      </c>
      <c r="Z26" s="23">
        <v>3.8493769243359573E-2</v>
      </c>
      <c r="AA26" s="22">
        <v>0</v>
      </c>
      <c r="AB26" s="19">
        <v>0</v>
      </c>
      <c r="AC26" s="19">
        <v>0</v>
      </c>
      <c r="AD26" s="1">
        <v>0</v>
      </c>
      <c r="AE26" s="21">
        <v>0</v>
      </c>
      <c r="AF26" s="22">
        <v>0</v>
      </c>
      <c r="AG26" s="19">
        <v>0</v>
      </c>
      <c r="AH26" s="19">
        <v>0</v>
      </c>
      <c r="AI26" s="1">
        <v>0</v>
      </c>
      <c r="AJ26" s="21">
        <v>0</v>
      </c>
      <c r="AK26" s="22">
        <v>45</v>
      </c>
      <c r="AL26" s="19">
        <v>45</v>
      </c>
      <c r="AM26" s="19">
        <v>0</v>
      </c>
      <c r="AN26" s="33">
        <v>0</v>
      </c>
      <c r="AO26" s="21">
        <v>0</v>
      </c>
      <c r="AP26" s="20">
        <v>0</v>
      </c>
      <c r="AQ26" s="19">
        <v>0</v>
      </c>
      <c r="AR26" s="19">
        <v>0</v>
      </c>
      <c r="AS26" s="1">
        <v>0</v>
      </c>
      <c r="AT26" s="19">
        <v>0</v>
      </c>
      <c r="AU26" s="22">
        <v>0</v>
      </c>
      <c r="AV26" s="19">
        <v>0</v>
      </c>
      <c r="AW26" s="19">
        <v>0</v>
      </c>
      <c r="AX26" s="1">
        <v>0</v>
      </c>
      <c r="AY26" s="21">
        <v>0</v>
      </c>
      <c r="AZ26" s="20">
        <v>0</v>
      </c>
      <c r="BA26" s="19">
        <v>0</v>
      </c>
      <c r="BB26" s="19">
        <v>0</v>
      </c>
      <c r="BC26" s="1">
        <v>0</v>
      </c>
      <c r="BD26" s="19">
        <v>0</v>
      </c>
    </row>
    <row r="27" spans="7:56" x14ac:dyDescent="0.25">
      <c r="G27" s="10"/>
      <c r="H27" s="9"/>
      <c r="I27" s="8" t="s">
        <v>1017</v>
      </c>
      <c r="J27" s="22">
        <v>0</v>
      </c>
      <c r="K27" s="19">
        <v>0</v>
      </c>
      <c r="L27" s="19">
        <v>0</v>
      </c>
      <c r="M27" s="1">
        <v>0</v>
      </c>
      <c r="N27" s="21">
        <v>0</v>
      </c>
      <c r="O27" s="22">
        <v>4</v>
      </c>
      <c r="P27" s="19">
        <v>4</v>
      </c>
      <c r="Q27" s="19">
        <v>0</v>
      </c>
      <c r="R27" s="33">
        <v>0</v>
      </c>
      <c r="S27" s="21">
        <v>0</v>
      </c>
      <c r="T27" s="22">
        <v>76</v>
      </c>
      <c r="U27" s="19">
        <v>76</v>
      </c>
      <c r="V27" s="19">
        <v>76</v>
      </c>
      <c r="W27" s="1">
        <v>0</v>
      </c>
      <c r="X27" s="19">
        <v>0</v>
      </c>
      <c r="Y27" s="24">
        <v>79</v>
      </c>
      <c r="Z27" s="23">
        <v>3.7099458277225487E-2</v>
      </c>
      <c r="AA27" s="22">
        <v>0</v>
      </c>
      <c r="AB27" s="19">
        <v>0</v>
      </c>
      <c r="AC27" s="19">
        <v>0</v>
      </c>
      <c r="AD27" s="1">
        <v>0</v>
      </c>
      <c r="AE27" s="21">
        <v>0</v>
      </c>
      <c r="AF27" s="22">
        <v>0</v>
      </c>
      <c r="AG27" s="19">
        <v>0</v>
      </c>
      <c r="AH27" s="19">
        <v>0</v>
      </c>
      <c r="AI27" s="1">
        <v>0</v>
      </c>
      <c r="AJ27" s="21">
        <v>0</v>
      </c>
      <c r="AK27" s="22">
        <v>48</v>
      </c>
      <c r="AL27" s="19">
        <v>48</v>
      </c>
      <c r="AM27" s="19">
        <v>0</v>
      </c>
      <c r="AN27" s="33">
        <v>0</v>
      </c>
      <c r="AO27" s="21">
        <v>0</v>
      </c>
      <c r="AP27" s="20">
        <v>0</v>
      </c>
      <c r="AQ27" s="19">
        <v>0</v>
      </c>
      <c r="AR27" s="19">
        <v>0</v>
      </c>
      <c r="AS27" s="1">
        <v>0</v>
      </c>
      <c r="AT27" s="19">
        <v>0</v>
      </c>
      <c r="AU27" s="22">
        <v>0</v>
      </c>
      <c r="AV27" s="19">
        <v>0</v>
      </c>
      <c r="AW27" s="19">
        <v>0</v>
      </c>
      <c r="AX27" s="1">
        <v>0</v>
      </c>
      <c r="AY27" s="21">
        <v>0</v>
      </c>
      <c r="AZ27" s="20">
        <v>0</v>
      </c>
      <c r="BA27" s="19">
        <v>0</v>
      </c>
      <c r="BB27" s="19">
        <v>0</v>
      </c>
      <c r="BC27" s="1">
        <v>0</v>
      </c>
      <c r="BD27" s="19">
        <v>0</v>
      </c>
    </row>
    <row r="28" spans="7:56" x14ac:dyDescent="0.25">
      <c r="G28" s="10"/>
      <c r="H28" s="9"/>
      <c r="I28" s="8" t="s">
        <v>1016</v>
      </c>
      <c r="J28" s="22">
        <v>0</v>
      </c>
      <c r="K28" s="19">
        <v>0</v>
      </c>
      <c r="L28" s="19">
        <v>0</v>
      </c>
      <c r="M28" s="1">
        <v>0</v>
      </c>
      <c r="N28" s="21">
        <v>0</v>
      </c>
      <c r="O28" s="22">
        <v>0</v>
      </c>
      <c r="P28" s="19">
        <v>0</v>
      </c>
      <c r="Q28" s="19">
        <v>0</v>
      </c>
      <c r="R28" s="33">
        <v>0</v>
      </c>
      <c r="S28" s="21">
        <v>0</v>
      </c>
      <c r="T28" s="22">
        <v>87</v>
      </c>
      <c r="U28" s="19">
        <v>87</v>
      </c>
      <c r="V28" s="19">
        <v>87</v>
      </c>
      <c r="W28" s="1">
        <v>0</v>
      </c>
      <c r="X28" s="19">
        <v>0</v>
      </c>
      <c r="Y28" s="24">
        <v>87</v>
      </c>
      <c r="Z28" s="23">
        <v>6.1603941023349762E-2</v>
      </c>
      <c r="AA28" s="22">
        <v>0</v>
      </c>
      <c r="AB28" s="19">
        <v>0</v>
      </c>
      <c r="AC28" s="19">
        <v>0</v>
      </c>
      <c r="AD28" s="1">
        <v>0</v>
      </c>
      <c r="AE28" s="21">
        <v>0</v>
      </c>
      <c r="AF28" s="22">
        <v>0</v>
      </c>
      <c r="AG28" s="19">
        <v>0</v>
      </c>
      <c r="AH28" s="19">
        <v>0</v>
      </c>
      <c r="AI28" s="1">
        <v>0</v>
      </c>
      <c r="AJ28" s="21">
        <v>0</v>
      </c>
      <c r="AK28" s="22">
        <v>45</v>
      </c>
      <c r="AL28" s="19">
        <v>45</v>
      </c>
      <c r="AM28" s="19">
        <v>0</v>
      </c>
      <c r="AN28" s="33">
        <v>0</v>
      </c>
      <c r="AO28" s="21">
        <v>0</v>
      </c>
      <c r="AP28" s="20">
        <v>0</v>
      </c>
      <c r="AQ28" s="19">
        <v>0</v>
      </c>
      <c r="AR28" s="19">
        <v>0</v>
      </c>
      <c r="AS28" s="1">
        <v>0</v>
      </c>
      <c r="AT28" s="19">
        <v>0</v>
      </c>
      <c r="AU28" s="22">
        <v>0</v>
      </c>
      <c r="AV28" s="19">
        <v>0</v>
      </c>
      <c r="AW28" s="19">
        <v>0</v>
      </c>
      <c r="AX28" s="1">
        <v>0</v>
      </c>
      <c r="AY28" s="21">
        <v>0</v>
      </c>
      <c r="AZ28" s="20">
        <v>0</v>
      </c>
      <c r="BA28" s="19">
        <v>0</v>
      </c>
      <c r="BB28" s="19">
        <v>0</v>
      </c>
      <c r="BC28" s="1">
        <v>0</v>
      </c>
      <c r="BD28" s="19">
        <v>0</v>
      </c>
    </row>
    <row r="29" spans="7:56" x14ac:dyDescent="0.25">
      <c r="G29" s="10"/>
      <c r="H29" s="9"/>
      <c r="I29" s="8" t="s">
        <v>1015</v>
      </c>
      <c r="J29" s="22">
        <v>0</v>
      </c>
      <c r="K29" s="19">
        <v>0</v>
      </c>
      <c r="L29" s="19">
        <v>0</v>
      </c>
      <c r="M29" s="1">
        <v>0</v>
      </c>
      <c r="N29" s="21">
        <v>0</v>
      </c>
      <c r="O29" s="22">
        <v>0</v>
      </c>
      <c r="P29" s="19">
        <v>0</v>
      </c>
      <c r="Q29" s="19">
        <v>0</v>
      </c>
      <c r="R29" s="33">
        <v>0</v>
      </c>
      <c r="S29" s="21">
        <v>0</v>
      </c>
      <c r="T29" s="22">
        <v>75</v>
      </c>
      <c r="U29" s="19">
        <v>75</v>
      </c>
      <c r="V29" s="19">
        <v>75</v>
      </c>
      <c r="W29" s="1">
        <v>0</v>
      </c>
      <c r="X29" s="19">
        <v>0</v>
      </c>
      <c r="Y29" s="24">
        <v>75</v>
      </c>
      <c r="Z29" s="23">
        <v>3.6890738643705838E-2</v>
      </c>
      <c r="AA29" s="22">
        <v>0</v>
      </c>
      <c r="AB29" s="19">
        <v>0</v>
      </c>
      <c r="AC29" s="19">
        <v>0</v>
      </c>
      <c r="AD29" s="1">
        <v>0</v>
      </c>
      <c r="AE29" s="21">
        <v>0</v>
      </c>
      <c r="AF29" s="22">
        <v>0</v>
      </c>
      <c r="AG29" s="19">
        <v>0</v>
      </c>
      <c r="AH29" s="19">
        <v>0</v>
      </c>
      <c r="AI29" s="1">
        <v>0</v>
      </c>
      <c r="AJ29" s="21">
        <v>0</v>
      </c>
      <c r="AK29" s="22">
        <v>44</v>
      </c>
      <c r="AL29" s="19">
        <v>44</v>
      </c>
      <c r="AM29" s="19">
        <v>0</v>
      </c>
      <c r="AN29" s="33">
        <v>0</v>
      </c>
      <c r="AO29" s="21">
        <v>0</v>
      </c>
      <c r="AP29" s="20">
        <v>0</v>
      </c>
      <c r="AQ29" s="19">
        <v>0</v>
      </c>
      <c r="AR29" s="19">
        <v>0</v>
      </c>
      <c r="AS29" s="1">
        <v>0</v>
      </c>
      <c r="AT29" s="19">
        <v>0</v>
      </c>
      <c r="AU29" s="22">
        <v>0</v>
      </c>
      <c r="AV29" s="19">
        <v>0</v>
      </c>
      <c r="AW29" s="19">
        <v>0</v>
      </c>
      <c r="AX29" s="1">
        <v>0</v>
      </c>
      <c r="AY29" s="21">
        <v>0</v>
      </c>
      <c r="AZ29" s="20">
        <v>0</v>
      </c>
      <c r="BA29" s="19">
        <v>0</v>
      </c>
      <c r="BB29" s="19">
        <v>0</v>
      </c>
      <c r="BC29" s="1">
        <v>0</v>
      </c>
      <c r="BD29" s="19">
        <v>0</v>
      </c>
    </row>
    <row r="30" spans="7:56" x14ac:dyDescent="0.25">
      <c r="G30" s="10"/>
      <c r="H30" s="9"/>
      <c r="I30" s="8" t="s">
        <v>1014</v>
      </c>
      <c r="J30" s="22">
        <v>0</v>
      </c>
      <c r="K30" s="19">
        <v>0</v>
      </c>
      <c r="L30" s="19">
        <v>0</v>
      </c>
      <c r="M30" s="1">
        <v>0</v>
      </c>
      <c r="N30" s="21">
        <v>0</v>
      </c>
      <c r="O30" s="22">
        <v>0</v>
      </c>
      <c r="P30" s="19">
        <v>0</v>
      </c>
      <c r="Q30" s="19">
        <v>0</v>
      </c>
      <c r="R30" s="33">
        <v>0</v>
      </c>
      <c r="S30" s="21">
        <v>0</v>
      </c>
      <c r="T30" s="22">
        <v>87</v>
      </c>
      <c r="U30" s="19">
        <v>87</v>
      </c>
      <c r="V30" s="19">
        <v>87</v>
      </c>
      <c r="W30" s="1">
        <v>0</v>
      </c>
      <c r="X30" s="19">
        <v>0</v>
      </c>
      <c r="Y30" s="24">
        <v>89</v>
      </c>
      <c r="Z30" s="23">
        <v>4.0200053714215762E-2</v>
      </c>
      <c r="AA30" s="22">
        <v>0</v>
      </c>
      <c r="AB30" s="19">
        <v>0</v>
      </c>
      <c r="AC30" s="19">
        <v>0</v>
      </c>
      <c r="AD30" s="1">
        <v>0</v>
      </c>
      <c r="AE30" s="21">
        <v>0</v>
      </c>
      <c r="AF30" s="22">
        <v>0</v>
      </c>
      <c r="AG30" s="19">
        <v>0</v>
      </c>
      <c r="AH30" s="19">
        <v>0</v>
      </c>
      <c r="AI30" s="1">
        <v>0</v>
      </c>
      <c r="AJ30" s="21">
        <v>0</v>
      </c>
      <c r="AK30" s="22">
        <v>44</v>
      </c>
      <c r="AL30" s="19">
        <v>44</v>
      </c>
      <c r="AM30" s="19">
        <v>0</v>
      </c>
      <c r="AN30" s="33">
        <v>0</v>
      </c>
      <c r="AO30" s="21">
        <v>0</v>
      </c>
      <c r="AP30" s="20">
        <v>0</v>
      </c>
      <c r="AQ30" s="19">
        <v>0</v>
      </c>
      <c r="AR30" s="19">
        <v>0</v>
      </c>
      <c r="AS30" s="1">
        <v>0</v>
      </c>
      <c r="AT30" s="19">
        <v>0</v>
      </c>
      <c r="AU30" s="22">
        <v>0</v>
      </c>
      <c r="AV30" s="19">
        <v>0</v>
      </c>
      <c r="AW30" s="19">
        <v>0</v>
      </c>
      <c r="AX30" s="1">
        <v>0</v>
      </c>
      <c r="AY30" s="21">
        <v>0</v>
      </c>
      <c r="AZ30" s="20">
        <v>0</v>
      </c>
      <c r="BA30" s="19">
        <v>0</v>
      </c>
      <c r="BB30" s="19">
        <v>0</v>
      </c>
      <c r="BC30" s="1">
        <v>0</v>
      </c>
      <c r="BD30" s="19">
        <v>0</v>
      </c>
    </row>
    <row r="31" spans="7:56" x14ac:dyDescent="0.25">
      <c r="G31" s="10"/>
      <c r="H31" s="9"/>
      <c r="I31" s="8" t="s">
        <v>1013</v>
      </c>
      <c r="J31" s="22">
        <v>0</v>
      </c>
      <c r="K31" s="19">
        <v>0</v>
      </c>
      <c r="L31" s="19">
        <v>0</v>
      </c>
      <c r="M31" s="1">
        <v>0</v>
      </c>
      <c r="N31" s="21">
        <v>0</v>
      </c>
      <c r="O31" s="22">
        <v>0</v>
      </c>
      <c r="P31" s="19">
        <v>0</v>
      </c>
      <c r="Q31" s="19">
        <v>0</v>
      </c>
      <c r="R31" s="33">
        <v>0</v>
      </c>
      <c r="S31" s="21">
        <v>0</v>
      </c>
      <c r="T31" s="22">
        <v>78</v>
      </c>
      <c r="U31" s="19">
        <v>78</v>
      </c>
      <c r="V31" s="19">
        <v>78</v>
      </c>
      <c r="W31" s="1">
        <v>0</v>
      </c>
      <c r="X31" s="19">
        <v>0</v>
      </c>
      <c r="Y31" s="24">
        <v>79</v>
      </c>
      <c r="Z31" s="23">
        <v>6.0850015841424472E-2</v>
      </c>
      <c r="AA31" s="22">
        <v>0</v>
      </c>
      <c r="AB31" s="19">
        <v>0</v>
      </c>
      <c r="AC31" s="19">
        <v>0</v>
      </c>
      <c r="AD31" s="1">
        <v>0</v>
      </c>
      <c r="AE31" s="21">
        <v>0</v>
      </c>
      <c r="AF31" s="22">
        <v>0</v>
      </c>
      <c r="AG31" s="19">
        <v>0</v>
      </c>
      <c r="AH31" s="19">
        <v>0</v>
      </c>
      <c r="AI31" s="1">
        <v>0</v>
      </c>
      <c r="AJ31" s="21">
        <v>0</v>
      </c>
      <c r="AK31" s="22">
        <v>44</v>
      </c>
      <c r="AL31" s="19">
        <v>44</v>
      </c>
      <c r="AM31" s="19">
        <v>0</v>
      </c>
      <c r="AN31" s="33">
        <v>0</v>
      </c>
      <c r="AO31" s="21">
        <v>0</v>
      </c>
      <c r="AP31" s="20">
        <v>0</v>
      </c>
      <c r="AQ31" s="19">
        <v>0</v>
      </c>
      <c r="AR31" s="19">
        <v>0</v>
      </c>
      <c r="AS31" s="1">
        <v>0</v>
      </c>
      <c r="AT31" s="19">
        <v>0</v>
      </c>
      <c r="AU31" s="22">
        <v>0</v>
      </c>
      <c r="AV31" s="19">
        <v>0</v>
      </c>
      <c r="AW31" s="19">
        <v>0</v>
      </c>
      <c r="AX31" s="1">
        <v>0</v>
      </c>
      <c r="AY31" s="21">
        <v>0</v>
      </c>
      <c r="AZ31" s="20">
        <v>0</v>
      </c>
      <c r="BA31" s="19">
        <v>0</v>
      </c>
      <c r="BB31" s="19">
        <v>0</v>
      </c>
      <c r="BC31" s="1">
        <v>0</v>
      </c>
      <c r="BD31" s="19">
        <v>0</v>
      </c>
    </row>
    <row r="32" spans="7:56" x14ac:dyDescent="0.25">
      <c r="G32" s="10"/>
      <c r="H32" s="9"/>
      <c r="I32" s="8" t="s">
        <v>1012</v>
      </c>
      <c r="J32" s="22">
        <v>0</v>
      </c>
      <c r="K32" s="19">
        <v>0</v>
      </c>
      <c r="L32" s="19">
        <v>0</v>
      </c>
      <c r="M32" s="1">
        <v>0</v>
      </c>
      <c r="N32" s="21">
        <v>0</v>
      </c>
      <c r="O32" s="22">
        <v>0</v>
      </c>
      <c r="P32" s="19">
        <v>0</v>
      </c>
      <c r="Q32" s="19">
        <v>0</v>
      </c>
      <c r="R32" s="33">
        <v>0</v>
      </c>
      <c r="S32" s="21">
        <v>0</v>
      </c>
      <c r="T32" s="22">
        <v>87</v>
      </c>
      <c r="U32" s="19">
        <v>87</v>
      </c>
      <c r="V32" s="19">
        <v>87</v>
      </c>
      <c r="W32" s="1">
        <v>0</v>
      </c>
      <c r="X32" s="19">
        <v>0</v>
      </c>
      <c r="Y32" s="24">
        <v>87</v>
      </c>
      <c r="Z32" s="23">
        <v>4.7537850216031068E-2</v>
      </c>
      <c r="AA32" s="22">
        <v>0</v>
      </c>
      <c r="AB32" s="19">
        <v>0</v>
      </c>
      <c r="AC32" s="19">
        <v>0</v>
      </c>
      <c r="AD32" s="1">
        <v>0</v>
      </c>
      <c r="AE32" s="21">
        <v>0</v>
      </c>
      <c r="AF32" s="22">
        <v>0</v>
      </c>
      <c r="AG32" s="19">
        <v>0</v>
      </c>
      <c r="AH32" s="19">
        <v>0</v>
      </c>
      <c r="AI32" s="1">
        <v>0</v>
      </c>
      <c r="AJ32" s="21">
        <v>0</v>
      </c>
      <c r="AK32" s="22">
        <v>45</v>
      </c>
      <c r="AL32" s="19">
        <v>45</v>
      </c>
      <c r="AM32" s="19">
        <v>0</v>
      </c>
      <c r="AN32" s="33">
        <v>0</v>
      </c>
      <c r="AO32" s="21">
        <v>0</v>
      </c>
      <c r="AP32" s="20">
        <v>0</v>
      </c>
      <c r="AQ32" s="19">
        <v>0</v>
      </c>
      <c r="AR32" s="19">
        <v>0</v>
      </c>
      <c r="AS32" s="1">
        <v>0</v>
      </c>
      <c r="AT32" s="19">
        <v>0</v>
      </c>
      <c r="AU32" s="22">
        <v>0</v>
      </c>
      <c r="AV32" s="19">
        <v>0</v>
      </c>
      <c r="AW32" s="19">
        <v>0</v>
      </c>
      <c r="AX32" s="1">
        <v>0</v>
      </c>
      <c r="AY32" s="21">
        <v>0</v>
      </c>
      <c r="AZ32" s="20">
        <v>0</v>
      </c>
      <c r="BA32" s="19">
        <v>0</v>
      </c>
      <c r="BB32" s="19">
        <v>0</v>
      </c>
      <c r="BC32" s="1">
        <v>0</v>
      </c>
      <c r="BD32" s="19">
        <v>0</v>
      </c>
    </row>
    <row r="33" spans="7:56" x14ac:dyDescent="0.25">
      <c r="G33" s="10"/>
      <c r="H33" s="9"/>
      <c r="I33" s="8" t="s">
        <v>1011</v>
      </c>
      <c r="J33" s="22">
        <v>0</v>
      </c>
      <c r="K33" s="19">
        <v>0</v>
      </c>
      <c r="L33" s="19">
        <v>0</v>
      </c>
      <c r="M33" s="1">
        <v>0</v>
      </c>
      <c r="N33" s="21">
        <v>0</v>
      </c>
      <c r="O33" s="22">
        <v>0</v>
      </c>
      <c r="P33" s="19">
        <v>0</v>
      </c>
      <c r="Q33" s="19">
        <v>0</v>
      </c>
      <c r="R33" s="33">
        <v>0</v>
      </c>
      <c r="S33" s="21">
        <v>0</v>
      </c>
      <c r="T33" s="22">
        <v>85</v>
      </c>
      <c r="U33" s="19">
        <v>85</v>
      </c>
      <c r="V33" s="19">
        <v>85</v>
      </c>
      <c r="W33" s="1">
        <v>0</v>
      </c>
      <c r="X33" s="19">
        <v>0</v>
      </c>
      <c r="Y33" s="24">
        <v>85</v>
      </c>
      <c r="Z33" s="23">
        <v>4.2124344035983093E-2</v>
      </c>
      <c r="AA33" s="22">
        <v>0</v>
      </c>
      <c r="AB33" s="19">
        <v>0</v>
      </c>
      <c r="AC33" s="19">
        <v>0</v>
      </c>
      <c r="AD33" s="1">
        <v>0</v>
      </c>
      <c r="AE33" s="21">
        <v>0</v>
      </c>
      <c r="AF33" s="22">
        <v>0</v>
      </c>
      <c r="AG33" s="19">
        <v>0</v>
      </c>
      <c r="AH33" s="19">
        <v>0</v>
      </c>
      <c r="AI33" s="1">
        <v>0</v>
      </c>
      <c r="AJ33" s="21">
        <v>0</v>
      </c>
      <c r="AK33" s="22">
        <v>44</v>
      </c>
      <c r="AL33" s="19">
        <v>44</v>
      </c>
      <c r="AM33" s="19">
        <v>0</v>
      </c>
      <c r="AN33" s="33">
        <v>0</v>
      </c>
      <c r="AO33" s="21">
        <v>0</v>
      </c>
      <c r="AP33" s="20">
        <v>0</v>
      </c>
      <c r="AQ33" s="19">
        <v>0</v>
      </c>
      <c r="AR33" s="19">
        <v>0</v>
      </c>
      <c r="AS33" s="1">
        <v>0</v>
      </c>
      <c r="AT33" s="19">
        <v>0</v>
      </c>
      <c r="AU33" s="22">
        <v>0</v>
      </c>
      <c r="AV33" s="19">
        <v>0</v>
      </c>
      <c r="AW33" s="19">
        <v>0</v>
      </c>
      <c r="AX33" s="1">
        <v>0</v>
      </c>
      <c r="AY33" s="21">
        <v>0</v>
      </c>
      <c r="AZ33" s="20">
        <v>0</v>
      </c>
      <c r="BA33" s="19">
        <v>0</v>
      </c>
      <c r="BB33" s="19">
        <v>0</v>
      </c>
      <c r="BC33" s="1">
        <v>0</v>
      </c>
      <c r="BD33" s="19">
        <v>0</v>
      </c>
    </row>
    <row r="34" spans="7:56" x14ac:dyDescent="0.25">
      <c r="G34" s="10"/>
      <c r="H34" s="9"/>
      <c r="I34" s="8" t="s">
        <v>1010</v>
      </c>
      <c r="J34" s="22">
        <v>0</v>
      </c>
      <c r="K34" s="19">
        <v>0</v>
      </c>
      <c r="L34" s="19">
        <v>0</v>
      </c>
      <c r="M34" s="1">
        <v>0</v>
      </c>
      <c r="N34" s="21">
        <v>0</v>
      </c>
      <c r="O34" s="22">
        <v>0</v>
      </c>
      <c r="P34" s="19">
        <v>0</v>
      </c>
      <c r="Q34" s="19">
        <v>0</v>
      </c>
      <c r="R34" s="33">
        <v>0</v>
      </c>
      <c r="S34" s="21">
        <v>0</v>
      </c>
      <c r="T34" s="22">
        <v>78</v>
      </c>
      <c r="U34" s="19">
        <v>78</v>
      </c>
      <c r="V34" s="19">
        <v>78</v>
      </c>
      <c r="W34" s="1">
        <v>0</v>
      </c>
      <c r="X34" s="19">
        <v>0</v>
      </c>
      <c r="Y34" s="24">
        <v>80</v>
      </c>
      <c r="Z34" s="23">
        <v>3.5566450096666813E-2</v>
      </c>
      <c r="AA34" s="22">
        <v>0</v>
      </c>
      <c r="AB34" s="19">
        <v>0</v>
      </c>
      <c r="AC34" s="19">
        <v>0</v>
      </c>
      <c r="AD34" s="1">
        <v>0</v>
      </c>
      <c r="AE34" s="21">
        <v>0</v>
      </c>
      <c r="AF34" s="22">
        <v>0</v>
      </c>
      <c r="AG34" s="19">
        <v>0</v>
      </c>
      <c r="AH34" s="19">
        <v>0</v>
      </c>
      <c r="AI34" s="1">
        <v>0</v>
      </c>
      <c r="AJ34" s="21">
        <v>0</v>
      </c>
      <c r="AK34" s="22">
        <v>44</v>
      </c>
      <c r="AL34" s="19">
        <v>44</v>
      </c>
      <c r="AM34" s="19">
        <v>0</v>
      </c>
      <c r="AN34" s="33">
        <v>0</v>
      </c>
      <c r="AO34" s="21">
        <v>0</v>
      </c>
      <c r="AP34" s="20">
        <v>0</v>
      </c>
      <c r="AQ34" s="19">
        <v>0</v>
      </c>
      <c r="AR34" s="19">
        <v>0</v>
      </c>
      <c r="AS34" s="1">
        <v>0</v>
      </c>
      <c r="AT34" s="19">
        <v>0</v>
      </c>
      <c r="AU34" s="22">
        <v>0</v>
      </c>
      <c r="AV34" s="19">
        <v>0</v>
      </c>
      <c r="AW34" s="19">
        <v>0</v>
      </c>
      <c r="AX34" s="1">
        <v>0</v>
      </c>
      <c r="AY34" s="21">
        <v>0</v>
      </c>
      <c r="AZ34" s="20">
        <v>0</v>
      </c>
      <c r="BA34" s="19">
        <v>0</v>
      </c>
      <c r="BB34" s="19">
        <v>0</v>
      </c>
      <c r="BC34" s="1">
        <v>0</v>
      </c>
      <c r="BD34" s="19">
        <v>0</v>
      </c>
    </row>
    <row r="35" spans="7:56" x14ac:dyDescent="0.25">
      <c r="G35" s="10"/>
      <c r="H35" s="9"/>
      <c r="I35" s="8" t="s">
        <v>1009</v>
      </c>
      <c r="J35" s="22">
        <v>0</v>
      </c>
      <c r="K35" s="19">
        <v>0</v>
      </c>
      <c r="L35" s="19">
        <v>0</v>
      </c>
      <c r="M35" s="1">
        <v>0</v>
      </c>
      <c r="N35" s="21">
        <v>0</v>
      </c>
      <c r="O35" s="22">
        <v>0</v>
      </c>
      <c r="P35" s="19">
        <v>0</v>
      </c>
      <c r="Q35" s="19">
        <v>0</v>
      </c>
      <c r="R35" s="33">
        <v>0</v>
      </c>
      <c r="S35" s="21">
        <v>0</v>
      </c>
      <c r="T35" s="22">
        <v>76</v>
      </c>
      <c r="U35" s="19">
        <v>76</v>
      </c>
      <c r="V35" s="19">
        <v>76</v>
      </c>
      <c r="W35" s="1">
        <v>0</v>
      </c>
      <c r="X35" s="19">
        <v>0</v>
      </c>
      <c r="Y35" s="24">
        <v>76</v>
      </c>
      <c r="Z35" s="23">
        <v>3.9075947366654873E-2</v>
      </c>
      <c r="AA35" s="22">
        <v>0</v>
      </c>
      <c r="AB35" s="19">
        <v>0</v>
      </c>
      <c r="AC35" s="19">
        <v>0</v>
      </c>
      <c r="AD35" s="1">
        <v>0</v>
      </c>
      <c r="AE35" s="21">
        <v>0</v>
      </c>
      <c r="AF35" s="22">
        <v>0</v>
      </c>
      <c r="AG35" s="19">
        <v>0</v>
      </c>
      <c r="AH35" s="19">
        <v>0</v>
      </c>
      <c r="AI35" s="1">
        <v>0</v>
      </c>
      <c r="AJ35" s="21">
        <v>0</v>
      </c>
      <c r="AK35" s="22">
        <v>44</v>
      </c>
      <c r="AL35" s="19">
        <v>44</v>
      </c>
      <c r="AM35" s="19">
        <v>0</v>
      </c>
      <c r="AN35" s="33">
        <v>0</v>
      </c>
      <c r="AO35" s="21">
        <v>0</v>
      </c>
      <c r="AP35" s="20">
        <v>0</v>
      </c>
      <c r="AQ35" s="19">
        <v>0</v>
      </c>
      <c r="AR35" s="19">
        <v>0</v>
      </c>
      <c r="AS35" s="1">
        <v>0</v>
      </c>
      <c r="AT35" s="19">
        <v>0</v>
      </c>
      <c r="AU35" s="22">
        <v>0</v>
      </c>
      <c r="AV35" s="19">
        <v>0</v>
      </c>
      <c r="AW35" s="19">
        <v>0</v>
      </c>
      <c r="AX35" s="1">
        <v>0</v>
      </c>
      <c r="AY35" s="21">
        <v>0</v>
      </c>
      <c r="AZ35" s="20">
        <v>0</v>
      </c>
      <c r="BA35" s="19">
        <v>0</v>
      </c>
      <c r="BB35" s="19">
        <v>0</v>
      </c>
      <c r="BC35" s="1">
        <v>0</v>
      </c>
      <c r="BD35" s="19">
        <v>0</v>
      </c>
    </row>
    <row r="36" spans="7:56" x14ac:dyDescent="0.25">
      <c r="G36" s="10"/>
      <c r="H36" s="9"/>
      <c r="I36" s="8" t="s">
        <v>1008</v>
      </c>
      <c r="J36" s="22">
        <v>0</v>
      </c>
      <c r="K36" s="19">
        <v>0</v>
      </c>
      <c r="L36" s="19">
        <v>0</v>
      </c>
      <c r="M36" s="1">
        <v>0</v>
      </c>
      <c r="N36" s="21">
        <v>0</v>
      </c>
      <c r="O36" s="22">
        <v>0</v>
      </c>
      <c r="P36" s="19">
        <v>0</v>
      </c>
      <c r="Q36" s="19">
        <v>0</v>
      </c>
      <c r="R36" s="33">
        <v>0</v>
      </c>
      <c r="S36" s="21">
        <v>0</v>
      </c>
      <c r="T36" s="22">
        <v>82</v>
      </c>
      <c r="U36" s="19">
        <v>82</v>
      </c>
      <c r="V36" s="19">
        <v>82</v>
      </c>
      <c r="W36" s="1">
        <v>0</v>
      </c>
      <c r="X36" s="19">
        <v>0</v>
      </c>
      <c r="Y36" s="24">
        <v>86</v>
      </c>
      <c r="Z36" s="23">
        <v>4.2262155562639243E-2</v>
      </c>
      <c r="AA36" s="22">
        <v>0</v>
      </c>
      <c r="AB36" s="19">
        <v>0</v>
      </c>
      <c r="AC36" s="19">
        <v>0</v>
      </c>
      <c r="AD36" s="1">
        <v>0</v>
      </c>
      <c r="AE36" s="21">
        <v>0</v>
      </c>
      <c r="AF36" s="22">
        <v>0</v>
      </c>
      <c r="AG36" s="19">
        <v>0</v>
      </c>
      <c r="AH36" s="19">
        <v>0</v>
      </c>
      <c r="AI36" s="1">
        <v>0</v>
      </c>
      <c r="AJ36" s="21">
        <v>0</v>
      </c>
      <c r="AK36" s="22">
        <v>44</v>
      </c>
      <c r="AL36" s="19">
        <v>44</v>
      </c>
      <c r="AM36" s="19">
        <v>0</v>
      </c>
      <c r="AN36" s="33">
        <v>0</v>
      </c>
      <c r="AO36" s="21">
        <v>0</v>
      </c>
      <c r="AP36" s="20">
        <v>0</v>
      </c>
      <c r="AQ36" s="19">
        <v>0</v>
      </c>
      <c r="AR36" s="19">
        <v>0</v>
      </c>
      <c r="AS36" s="1">
        <v>0</v>
      </c>
      <c r="AT36" s="19">
        <v>0</v>
      </c>
      <c r="AU36" s="22">
        <v>0</v>
      </c>
      <c r="AV36" s="19">
        <v>0</v>
      </c>
      <c r="AW36" s="19">
        <v>0</v>
      </c>
      <c r="AX36" s="1">
        <v>0</v>
      </c>
      <c r="AY36" s="21">
        <v>0</v>
      </c>
      <c r="AZ36" s="20">
        <v>0</v>
      </c>
      <c r="BA36" s="19">
        <v>0</v>
      </c>
      <c r="BB36" s="19">
        <v>0</v>
      </c>
      <c r="BC36" s="1">
        <v>0</v>
      </c>
      <c r="BD36" s="19">
        <v>0</v>
      </c>
    </row>
    <row r="37" spans="7:56" x14ac:dyDescent="0.25">
      <c r="G37" s="10"/>
      <c r="H37" s="9"/>
      <c r="I37" s="8" t="s">
        <v>1007</v>
      </c>
      <c r="J37" s="22">
        <v>0</v>
      </c>
      <c r="K37" s="19">
        <v>0</v>
      </c>
      <c r="L37" s="19">
        <v>0</v>
      </c>
      <c r="M37" s="1">
        <v>0</v>
      </c>
      <c r="N37" s="21">
        <v>0</v>
      </c>
      <c r="O37" s="22">
        <v>0</v>
      </c>
      <c r="P37" s="19">
        <v>0</v>
      </c>
      <c r="Q37" s="19">
        <v>0</v>
      </c>
      <c r="R37" s="33">
        <v>0</v>
      </c>
      <c r="S37" s="21">
        <v>0</v>
      </c>
      <c r="T37" s="22">
        <v>69</v>
      </c>
      <c r="U37" s="19">
        <v>69</v>
      </c>
      <c r="V37" s="19">
        <v>69</v>
      </c>
      <c r="W37" s="1">
        <v>0</v>
      </c>
      <c r="X37" s="19">
        <v>0</v>
      </c>
      <c r="Y37" s="24">
        <v>70</v>
      </c>
      <c r="Z37" s="23">
        <v>3.6433138884603977E-2</v>
      </c>
      <c r="AA37" s="22">
        <v>0</v>
      </c>
      <c r="AB37" s="19">
        <v>0</v>
      </c>
      <c r="AC37" s="19">
        <v>0</v>
      </c>
      <c r="AD37" s="1">
        <v>0</v>
      </c>
      <c r="AE37" s="21">
        <v>0</v>
      </c>
      <c r="AF37" s="22">
        <v>0</v>
      </c>
      <c r="AG37" s="19">
        <v>0</v>
      </c>
      <c r="AH37" s="19">
        <v>0</v>
      </c>
      <c r="AI37" s="1">
        <v>0</v>
      </c>
      <c r="AJ37" s="21">
        <v>0</v>
      </c>
      <c r="AK37" s="22">
        <v>44</v>
      </c>
      <c r="AL37" s="19">
        <v>44</v>
      </c>
      <c r="AM37" s="19">
        <v>0</v>
      </c>
      <c r="AN37" s="33">
        <v>0</v>
      </c>
      <c r="AO37" s="21">
        <v>0</v>
      </c>
      <c r="AP37" s="20">
        <v>0</v>
      </c>
      <c r="AQ37" s="19">
        <v>0</v>
      </c>
      <c r="AR37" s="19">
        <v>0</v>
      </c>
      <c r="AS37" s="1">
        <v>0</v>
      </c>
      <c r="AT37" s="19">
        <v>0</v>
      </c>
      <c r="AU37" s="22">
        <v>0</v>
      </c>
      <c r="AV37" s="19">
        <v>0</v>
      </c>
      <c r="AW37" s="19">
        <v>0</v>
      </c>
      <c r="AX37" s="1">
        <v>0</v>
      </c>
      <c r="AY37" s="21">
        <v>0</v>
      </c>
      <c r="AZ37" s="20">
        <v>0</v>
      </c>
      <c r="BA37" s="19">
        <v>0</v>
      </c>
      <c r="BB37" s="19">
        <v>0</v>
      </c>
      <c r="BC37" s="1">
        <v>0</v>
      </c>
      <c r="BD37" s="19">
        <v>0</v>
      </c>
    </row>
    <row r="38" spans="7:56" x14ac:dyDescent="0.25">
      <c r="G38" s="10"/>
      <c r="H38" s="9"/>
      <c r="I38" s="8" t="s">
        <v>1006</v>
      </c>
      <c r="J38" s="22">
        <v>0</v>
      </c>
      <c r="K38" s="19">
        <v>0</v>
      </c>
      <c r="L38" s="19">
        <v>0</v>
      </c>
      <c r="M38" s="1">
        <v>0</v>
      </c>
      <c r="N38" s="21">
        <v>0</v>
      </c>
      <c r="O38" s="22">
        <v>0</v>
      </c>
      <c r="P38" s="19">
        <v>0</v>
      </c>
      <c r="Q38" s="19">
        <v>0</v>
      </c>
      <c r="R38" s="33">
        <v>0</v>
      </c>
      <c r="S38" s="21">
        <v>0</v>
      </c>
      <c r="T38" s="22">
        <v>102</v>
      </c>
      <c r="U38" s="19">
        <v>102</v>
      </c>
      <c r="V38" s="19">
        <v>102</v>
      </c>
      <c r="W38" s="1">
        <v>0</v>
      </c>
      <c r="X38" s="19">
        <v>0</v>
      </c>
      <c r="Y38" s="24">
        <v>102</v>
      </c>
      <c r="Z38" s="23">
        <v>4.1281324811279767E-2</v>
      </c>
      <c r="AA38" s="22">
        <v>0</v>
      </c>
      <c r="AB38" s="19">
        <v>0</v>
      </c>
      <c r="AC38" s="19">
        <v>0</v>
      </c>
      <c r="AD38" s="1">
        <v>0</v>
      </c>
      <c r="AE38" s="21">
        <v>0</v>
      </c>
      <c r="AF38" s="22">
        <v>0</v>
      </c>
      <c r="AG38" s="19">
        <v>0</v>
      </c>
      <c r="AH38" s="19">
        <v>0</v>
      </c>
      <c r="AI38" s="1">
        <v>0</v>
      </c>
      <c r="AJ38" s="21">
        <v>0</v>
      </c>
      <c r="AK38" s="22">
        <v>44</v>
      </c>
      <c r="AL38" s="19">
        <v>44</v>
      </c>
      <c r="AM38" s="19">
        <v>0</v>
      </c>
      <c r="AN38" s="33">
        <v>0</v>
      </c>
      <c r="AO38" s="21">
        <v>0</v>
      </c>
      <c r="AP38" s="20">
        <v>0</v>
      </c>
      <c r="AQ38" s="19">
        <v>0</v>
      </c>
      <c r="AR38" s="19">
        <v>0</v>
      </c>
      <c r="AS38" s="1">
        <v>0</v>
      </c>
      <c r="AT38" s="19">
        <v>0</v>
      </c>
      <c r="AU38" s="22">
        <v>0</v>
      </c>
      <c r="AV38" s="19">
        <v>0</v>
      </c>
      <c r="AW38" s="19">
        <v>0</v>
      </c>
      <c r="AX38" s="1">
        <v>0</v>
      </c>
      <c r="AY38" s="21">
        <v>0</v>
      </c>
      <c r="AZ38" s="20">
        <v>0</v>
      </c>
      <c r="BA38" s="19">
        <v>0</v>
      </c>
      <c r="BB38" s="19">
        <v>0</v>
      </c>
      <c r="BC38" s="1">
        <v>0</v>
      </c>
      <c r="BD38" s="19">
        <v>0</v>
      </c>
    </row>
    <row r="39" spans="7:56" x14ac:dyDescent="0.25">
      <c r="G39" s="10"/>
      <c r="H39" s="9"/>
      <c r="I39" s="8" t="s">
        <v>1005</v>
      </c>
      <c r="J39" s="22">
        <v>0</v>
      </c>
      <c r="K39" s="19">
        <v>0</v>
      </c>
      <c r="L39" s="19">
        <v>0</v>
      </c>
      <c r="M39" s="1">
        <v>0</v>
      </c>
      <c r="N39" s="21">
        <v>0</v>
      </c>
      <c r="O39" s="22">
        <v>0</v>
      </c>
      <c r="P39" s="19">
        <v>0</v>
      </c>
      <c r="Q39" s="19">
        <v>0</v>
      </c>
      <c r="R39" s="33">
        <v>0</v>
      </c>
      <c r="S39" s="21">
        <v>0</v>
      </c>
      <c r="T39" s="22">
        <v>74</v>
      </c>
      <c r="U39" s="19">
        <v>74</v>
      </c>
      <c r="V39" s="19">
        <v>74</v>
      </c>
      <c r="W39" s="1">
        <v>0</v>
      </c>
      <c r="X39" s="19">
        <v>0</v>
      </c>
      <c r="Y39" s="24">
        <v>74</v>
      </c>
      <c r="Z39" s="23">
        <v>3.6047067493200302E-2</v>
      </c>
      <c r="AA39" s="22">
        <v>0</v>
      </c>
      <c r="AB39" s="19">
        <v>0</v>
      </c>
      <c r="AC39" s="19">
        <v>0</v>
      </c>
      <c r="AD39" s="1">
        <v>0</v>
      </c>
      <c r="AE39" s="21">
        <v>0</v>
      </c>
      <c r="AF39" s="22">
        <v>0</v>
      </c>
      <c r="AG39" s="19">
        <v>0</v>
      </c>
      <c r="AH39" s="19">
        <v>0</v>
      </c>
      <c r="AI39" s="1">
        <v>0</v>
      </c>
      <c r="AJ39" s="21">
        <v>0</v>
      </c>
      <c r="AK39" s="22">
        <v>44</v>
      </c>
      <c r="AL39" s="19">
        <v>44</v>
      </c>
      <c r="AM39" s="19">
        <v>0</v>
      </c>
      <c r="AN39" s="33">
        <v>0</v>
      </c>
      <c r="AO39" s="21">
        <v>0</v>
      </c>
      <c r="AP39" s="20">
        <v>0</v>
      </c>
      <c r="AQ39" s="19">
        <v>0</v>
      </c>
      <c r="AR39" s="19">
        <v>0</v>
      </c>
      <c r="AS39" s="1">
        <v>0</v>
      </c>
      <c r="AT39" s="19">
        <v>0</v>
      </c>
      <c r="AU39" s="22">
        <v>0</v>
      </c>
      <c r="AV39" s="19">
        <v>0</v>
      </c>
      <c r="AW39" s="19">
        <v>0</v>
      </c>
      <c r="AX39" s="1">
        <v>0</v>
      </c>
      <c r="AY39" s="21">
        <v>0</v>
      </c>
      <c r="AZ39" s="20">
        <v>0</v>
      </c>
      <c r="BA39" s="19">
        <v>0</v>
      </c>
      <c r="BB39" s="19">
        <v>0</v>
      </c>
      <c r="BC39" s="1">
        <v>0</v>
      </c>
      <c r="BD39" s="19">
        <v>0</v>
      </c>
    </row>
    <row r="40" spans="7:56" x14ac:dyDescent="0.25">
      <c r="G40" s="10"/>
      <c r="H40" s="9"/>
      <c r="I40" s="8" t="s">
        <v>1004</v>
      </c>
      <c r="J40" s="22">
        <v>0</v>
      </c>
      <c r="K40" s="19">
        <v>0</v>
      </c>
      <c r="L40" s="19">
        <v>0</v>
      </c>
      <c r="M40" s="1">
        <v>0</v>
      </c>
      <c r="N40" s="21">
        <v>0</v>
      </c>
      <c r="O40" s="22">
        <v>0</v>
      </c>
      <c r="P40" s="19">
        <v>0</v>
      </c>
      <c r="Q40" s="19">
        <v>0</v>
      </c>
      <c r="R40" s="33">
        <v>0</v>
      </c>
      <c r="S40" s="21">
        <v>0</v>
      </c>
      <c r="T40" s="22">
        <v>79</v>
      </c>
      <c r="U40" s="19">
        <v>79</v>
      </c>
      <c r="V40" s="19">
        <v>79</v>
      </c>
      <c r="W40" s="1">
        <v>0</v>
      </c>
      <c r="X40" s="19">
        <v>0</v>
      </c>
      <c r="Y40" s="24">
        <v>79</v>
      </c>
      <c r="Z40" s="23">
        <v>3.5201393999159343E-2</v>
      </c>
      <c r="AA40" s="22">
        <v>0</v>
      </c>
      <c r="AB40" s="19">
        <v>0</v>
      </c>
      <c r="AC40" s="19">
        <v>0</v>
      </c>
      <c r="AD40" s="1">
        <v>0</v>
      </c>
      <c r="AE40" s="21">
        <v>0</v>
      </c>
      <c r="AF40" s="22">
        <v>0</v>
      </c>
      <c r="AG40" s="19">
        <v>0</v>
      </c>
      <c r="AH40" s="19">
        <v>0</v>
      </c>
      <c r="AI40" s="1">
        <v>0</v>
      </c>
      <c r="AJ40" s="21">
        <v>0</v>
      </c>
      <c r="AK40" s="22">
        <v>43</v>
      </c>
      <c r="AL40" s="19">
        <v>43</v>
      </c>
      <c r="AM40" s="19">
        <v>0</v>
      </c>
      <c r="AN40" s="33">
        <v>0</v>
      </c>
      <c r="AO40" s="21">
        <v>0</v>
      </c>
      <c r="AP40" s="20">
        <v>0</v>
      </c>
      <c r="AQ40" s="19">
        <v>0</v>
      </c>
      <c r="AR40" s="19">
        <v>0</v>
      </c>
      <c r="AS40" s="1">
        <v>0</v>
      </c>
      <c r="AT40" s="19">
        <v>0</v>
      </c>
      <c r="AU40" s="22">
        <v>0</v>
      </c>
      <c r="AV40" s="19">
        <v>0</v>
      </c>
      <c r="AW40" s="19">
        <v>0</v>
      </c>
      <c r="AX40" s="1">
        <v>0</v>
      </c>
      <c r="AY40" s="21">
        <v>0</v>
      </c>
      <c r="AZ40" s="20">
        <v>0</v>
      </c>
      <c r="BA40" s="19">
        <v>0</v>
      </c>
      <c r="BB40" s="19">
        <v>0</v>
      </c>
      <c r="BC40" s="1">
        <v>0</v>
      </c>
      <c r="BD40" s="19">
        <v>0</v>
      </c>
    </row>
    <row r="41" spans="7:56" x14ac:dyDescent="0.25">
      <c r="G41" s="10"/>
      <c r="H41" s="9"/>
      <c r="I41" s="8" t="s">
        <v>1003</v>
      </c>
      <c r="J41" s="22">
        <v>0</v>
      </c>
      <c r="K41" s="19">
        <v>0</v>
      </c>
      <c r="L41" s="19">
        <v>0</v>
      </c>
      <c r="M41" s="1">
        <v>0</v>
      </c>
      <c r="N41" s="21">
        <v>0</v>
      </c>
      <c r="O41" s="22">
        <v>0</v>
      </c>
      <c r="P41" s="19">
        <v>0</v>
      </c>
      <c r="Q41" s="19">
        <v>0</v>
      </c>
      <c r="R41" s="33">
        <v>0</v>
      </c>
      <c r="S41" s="21">
        <v>0</v>
      </c>
      <c r="T41" s="22">
        <v>68</v>
      </c>
      <c r="U41" s="19">
        <v>68</v>
      </c>
      <c r="V41" s="19">
        <v>68</v>
      </c>
      <c r="W41" s="1">
        <v>0</v>
      </c>
      <c r="X41" s="19">
        <v>0</v>
      </c>
      <c r="Y41" s="24">
        <v>70</v>
      </c>
      <c r="Z41" s="23">
        <v>3.5446860827505589E-2</v>
      </c>
      <c r="AA41" s="22">
        <v>0</v>
      </c>
      <c r="AB41" s="19">
        <v>0</v>
      </c>
      <c r="AC41" s="19">
        <v>0</v>
      </c>
      <c r="AD41" s="1">
        <v>0</v>
      </c>
      <c r="AE41" s="21">
        <v>0</v>
      </c>
      <c r="AF41" s="22">
        <v>0</v>
      </c>
      <c r="AG41" s="19">
        <v>0</v>
      </c>
      <c r="AH41" s="19">
        <v>0</v>
      </c>
      <c r="AI41" s="1">
        <v>0</v>
      </c>
      <c r="AJ41" s="21">
        <v>0</v>
      </c>
      <c r="AK41" s="22">
        <v>41</v>
      </c>
      <c r="AL41" s="19">
        <v>41</v>
      </c>
      <c r="AM41" s="19">
        <v>0</v>
      </c>
      <c r="AN41" s="33">
        <v>0</v>
      </c>
      <c r="AO41" s="21">
        <v>0</v>
      </c>
      <c r="AP41" s="20">
        <v>0</v>
      </c>
      <c r="AQ41" s="19">
        <v>0</v>
      </c>
      <c r="AR41" s="19">
        <v>0</v>
      </c>
      <c r="AS41" s="1">
        <v>0</v>
      </c>
      <c r="AT41" s="19">
        <v>0</v>
      </c>
      <c r="AU41" s="22">
        <v>0</v>
      </c>
      <c r="AV41" s="19">
        <v>0</v>
      </c>
      <c r="AW41" s="19">
        <v>0</v>
      </c>
      <c r="AX41" s="1">
        <v>0</v>
      </c>
      <c r="AY41" s="21">
        <v>0</v>
      </c>
      <c r="AZ41" s="20">
        <v>0</v>
      </c>
      <c r="BA41" s="19">
        <v>0</v>
      </c>
      <c r="BB41" s="19">
        <v>0</v>
      </c>
      <c r="BC41" s="1">
        <v>0</v>
      </c>
      <c r="BD41" s="19">
        <v>0</v>
      </c>
    </row>
    <row r="42" spans="7:56" x14ac:dyDescent="0.25">
      <c r="G42" s="10"/>
      <c r="H42" s="9"/>
      <c r="I42" s="8" t="s">
        <v>1002</v>
      </c>
      <c r="J42" s="22">
        <v>0</v>
      </c>
      <c r="K42" s="19">
        <v>0</v>
      </c>
      <c r="L42" s="19">
        <v>0</v>
      </c>
      <c r="M42" s="1">
        <v>0</v>
      </c>
      <c r="N42" s="21">
        <v>0</v>
      </c>
      <c r="O42" s="22">
        <v>0</v>
      </c>
      <c r="P42" s="19">
        <v>0</v>
      </c>
      <c r="Q42" s="19">
        <v>0</v>
      </c>
      <c r="R42" s="33">
        <v>0</v>
      </c>
      <c r="S42" s="21">
        <v>0</v>
      </c>
      <c r="T42" s="22">
        <v>69</v>
      </c>
      <c r="U42" s="19">
        <v>69</v>
      </c>
      <c r="V42" s="19">
        <v>69</v>
      </c>
      <c r="W42" s="1">
        <v>0</v>
      </c>
      <c r="X42" s="19">
        <v>0</v>
      </c>
      <c r="Y42" s="24">
        <v>73</v>
      </c>
      <c r="Z42" s="23">
        <v>4.0210839360952377E-2</v>
      </c>
      <c r="AA42" s="22">
        <v>0</v>
      </c>
      <c r="AB42" s="19">
        <v>0</v>
      </c>
      <c r="AC42" s="19">
        <v>0</v>
      </c>
      <c r="AD42" s="1">
        <v>0</v>
      </c>
      <c r="AE42" s="21">
        <v>0</v>
      </c>
      <c r="AF42" s="22">
        <v>0</v>
      </c>
      <c r="AG42" s="19">
        <v>0</v>
      </c>
      <c r="AH42" s="19">
        <v>0</v>
      </c>
      <c r="AI42" s="1">
        <v>0</v>
      </c>
      <c r="AJ42" s="21">
        <v>0</v>
      </c>
      <c r="AK42" s="22">
        <v>41</v>
      </c>
      <c r="AL42" s="19">
        <v>41</v>
      </c>
      <c r="AM42" s="19">
        <v>0</v>
      </c>
      <c r="AN42" s="33">
        <v>0</v>
      </c>
      <c r="AO42" s="21">
        <v>0</v>
      </c>
      <c r="AP42" s="20">
        <v>0</v>
      </c>
      <c r="AQ42" s="19">
        <v>0</v>
      </c>
      <c r="AR42" s="19">
        <v>0</v>
      </c>
      <c r="AS42" s="1">
        <v>0</v>
      </c>
      <c r="AT42" s="19">
        <v>0</v>
      </c>
      <c r="AU42" s="22">
        <v>0</v>
      </c>
      <c r="AV42" s="19">
        <v>0</v>
      </c>
      <c r="AW42" s="19">
        <v>0</v>
      </c>
      <c r="AX42" s="1">
        <v>0</v>
      </c>
      <c r="AY42" s="21">
        <v>0</v>
      </c>
      <c r="AZ42" s="20">
        <v>0</v>
      </c>
      <c r="BA42" s="19">
        <v>0</v>
      </c>
      <c r="BB42" s="19">
        <v>0</v>
      </c>
      <c r="BC42" s="1">
        <v>0</v>
      </c>
      <c r="BD42" s="19">
        <v>0</v>
      </c>
    </row>
    <row r="43" spans="7:56" x14ac:dyDescent="0.25">
      <c r="G43" s="10"/>
      <c r="H43" s="9"/>
      <c r="I43" s="8" t="s">
        <v>1001</v>
      </c>
      <c r="J43" s="22">
        <v>0</v>
      </c>
      <c r="K43" s="19">
        <v>0</v>
      </c>
      <c r="L43" s="19">
        <v>0</v>
      </c>
      <c r="M43" s="1">
        <v>0</v>
      </c>
      <c r="N43" s="21">
        <v>0</v>
      </c>
      <c r="O43" s="22">
        <v>0</v>
      </c>
      <c r="P43" s="19">
        <v>0</v>
      </c>
      <c r="Q43" s="19">
        <v>0</v>
      </c>
      <c r="R43" s="33">
        <v>0</v>
      </c>
      <c r="S43" s="21">
        <v>0</v>
      </c>
      <c r="T43" s="22">
        <v>72</v>
      </c>
      <c r="U43" s="19">
        <v>72</v>
      </c>
      <c r="V43" s="19">
        <v>72</v>
      </c>
      <c r="W43" s="1">
        <v>0</v>
      </c>
      <c r="X43" s="19">
        <v>0</v>
      </c>
      <c r="Y43" s="24">
        <v>72</v>
      </c>
      <c r="Z43" s="23">
        <v>3.8493801839649677E-2</v>
      </c>
      <c r="AA43" s="22">
        <v>0</v>
      </c>
      <c r="AB43" s="19">
        <v>0</v>
      </c>
      <c r="AC43" s="19">
        <v>0</v>
      </c>
      <c r="AD43" s="1">
        <v>0</v>
      </c>
      <c r="AE43" s="21">
        <v>0</v>
      </c>
      <c r="AF43" s="22">
        <v>0</v>
      </c>
      <c r="AG43" s="19">
        <v>0</v>
      </c>
      <c r="AH43" s="19">
        <v>0</v>
      </c>
      <c r="AI43" s="1">
        <v>0</v>
      </c>
      <c r="AJ43" s="21">
        <v>0</v>
      </c>
      <c r="AK43" s="22">
        <v>41</v>
      </c>
      <c r="AL43" s="19">
        <v>41</v>
      </c>
      <c r="AM43" s="19">
        <v>0</v>
      </c>
      <c r="AN43" s="33">
        <v>0</v>
      </c>
      <c r="AO43" s="21">
        <v>0</v>
      </c>
      <c r="AP43" s="20">
        <v>0</v>
      </c>
      <c r="AQ43" s="19">
        <v>0</v>
      </c>
      <c r="AR43" s="19">
        <v>0</v>
      </c>
      <c r="AS43" s="1">
        <v>0</v>
      </c>
      <c r="AT43" s="19">
        <v>0</v>
      </c>
      <c r="AU43" s="22">
        <v>0</v>
      </c>
      <c r="AV43" s="19">
        <v>0</v>
      </c>
      <c r="AW43" s="19">
        <v>0</v>
      </c>
      <c r="AX43" s="1">
        <v>0</v>
      </c>
      <c r="AY43" s="21">
        <v>0</v>
      </c>
      <c r="AZ43" s="20">
        <v>0</v>
      </c>
      <c r="BA43" s="19">
        <v>0</v>
      </c>
      <c r="BB43" s="19">
        <v>0</v>
      </c>
      <c r="BC43" s="1">
        <v>0</v>
      </c>
      <c r="BD43" s="19">
        <v>0</v>
      </c>
    </row>
    <row r="44" spans="7:56" x14ac:dyDescent="0.25">
      <c r="G44" s="10"/>
      <c r="H44" s="9"/>
      <c r="I44" s="8" t="s">
        <v>1000</v>
      </c>
      <c r="J44" s="22">
        <v>0</v>
      </c>
      <c r="K44" s="19">
        <v>0</v>
      </c>
      <c r="L44" s="19">
        <v>0</v>
      </c>
      <c r="M44" s="1">
        <v>0</v>
      </c>
      <c r="N44" s="21">
        <v>0</v>
      </c>
      <c r="O44" s="22">
        <v>0</v>
      </c>
      <c r="P44" s="19">
        <v>0</v>
      </c>
      <c r="Q44" s="19">
        <v>0</v>
      </c>
      <c r="R44" s="33">
        <v>0</v>
      </c>
      <c r="S44" s="21">
        <v>0</v>
      </c>
      <c r="T44" s="22">
        <v>79</v>
      </c>
      <c r="U44" s="19">
        <v>79</v>
      </c>
      <c r="V44" s="19">
        <v>79</v>
      </c>
      <c r="W44" s="1">
        <v>0</v>
      </c>
      <c r="X44" s="19">
        <v>0</v>
      </c>
      <c r="Y44" s="24">
        <v>83</v>
      </c>
      <c r="Z44" s="23">
        <v>4.1305300779640668E-2</v>
      </c>
      <c r="AA44" s="22">
        <v>0</v>
      </c>
      <c r="AB44" s="19">
        <v>0</v>
      </c>
      <c r="AC44" s="19">
        <v>0</v>
      </c>
      <c r="AD44" s="1">
        <v>0</v>
      </c>
      <c r="AE44" s="21">
        <v>0</v>
      </c>
      <c r="AF44" s="22">
        <v>0</v>
      </c>
      <c r="AG44" s="19">
        <v>0</v>
      </c>
      <c r="AH44" s="19">
        <v>0</v>
      </c>
      <c r="AI44" s="1">
        <v>0</v>
      </c>
      <c r="AJ44" s="21">
        <v>0</v>
      </c>
      <c r="AK44" s="22">
        <v>41</v>
      </c>
      <c r="AL44" s="19">
        <v>41</v>
      </c>
      <c r="AM44" s="19">
        <v>0</v>
      </c>
      <c r="AN44" s="33">
        <v>0</v>
      </c>
      <c r="AO44" s="21">
        <v>0</v>
      </c>
      <c r="AP44" s="20">
        <v>0</v>
      </c>
      <c r="AQ44" s="19">
        <v>0</v>
      </c>
      <c r="AR44" s="19">
        <v>0</v>
      </c>
      <c r="AS44" s="1">
        <v>0</v>
      </c>
      <c r="AT44" s="19">
        <v>0</v>
      </c>
      <c r="AU44" s="22">
        <v>0</v>
      </c>
      <c r="AV44" s="19">
        <v>0</v>
      </c>
      <c r="AW44" s="19">
        <v>0</v>
      </c>
      <c r="AX44" s="1">
        <v>0</v>
      </c>
      <c r="AY44" s="21">
        <v>0</v>
      </c>
      <c r="AZ44" s="20">
        <v>0</v>
      </c>
      <c r="BA44" s="19">
        <v>0</v>
      </c>
      <c r="BB44" s="19">
        <v>0</v>
      </c>
      <c r="BC44" s="1">
        <v>0</v>
      </c>
      <c r="BD44" s="19">
        <v>0</v>
      </c>
    </row>
    <row r="45" spans="7:56" x14ac:dyDescent="0.25">
      <c r="G45" s="10"/>
      <c r="H45" s="9"/>
      <c r="I45" s="8" t="s">
        <v>999</v>
      </c>
      <c r="J45" s="22">
        <v>0</v>
      </c>
      <c r="K45" s="19">
        <v>0</v>
      </c>
      <c r="L45" s="19">
        <v>0</v>
      </c>
      <c r="M45" s="1">
        <v>0</v>
      </c>
      <c r="N45" s="21">
        <v>0</v>
      </c>
      <c r="O45" s="22">
        <v>0</v>
      </c>
      <c r="P45" s="19">
        <v>0</v>
      </c>
      <c r="Q45" s="19">
        <v>0</v>
      </c>
      <c r="R45" s="33">
        <v>0</v>
      </c>
      <c r="S45" s="21">
        <v>0</v>
      </c>
      <c r="T45" s="22">
        <v>73</v>
      </c>
      <c r="U45" s="19">
        <v>73</v>
      </c>
      <c r="V45" s="19">
        <v>73</v>
      </c>
      <c r="W45" s="1">
        <v>0</v>
      </c>
      <c r="X45" s="19">
        <v>0</v>
      </c>
      <c r="Y45" s="24">
        <v>73</v>
      </c>
      <c r="Z45" s="23">
        <v>3.4407998435199261E-2</v>
      </c>
      <c r="AA45" s="22">
        <v>0</v>
      </c>
      <c r="AB45" s="19">
        <v>0</v>
      </c>
      <c r="AC45" s="19">
        <v>0</v>
      </c>
      <c r="AD45" s="1">
        <v>0</v>
      </c>
      <c r="AE45" s="21">
        <v>0</v>
      </c>
      <c r="AF45" s="22">
        <v>0</v>
      </c>
      <c r="AG45" s="19">
        <v>0</v>
      </c>
      <c r="AH45" s="19">
        <v>0</v>
      </c>
      <c r="AI45" s="1">
        <v>0</v>
      </c>
      <c r="AJ45" s="21">
        <v>0</v>
      </c>
      <c r="AK45" s="22">
        <v>41</v>
      </c>
      <c r="AL45" s="19">
        <v>41</v>
      </c>
      <c r="AM45" s="19">
        <v>0</v>
      </c>
      <c r="AN45" s="33">
        <v>0</v>
      </c>
      <c r="AO45" s="21">
        <v>0</v>
      </c>
      <c r="AP45" s="20">
        <v>0</v>
      </c>
      <c r="AQ45" s="19">
        <v>0</v>
      </c>
      <c r="AR45" s="19">
        <v>0</v>
      </c>
      <c r="AS45" s="1">
        <v>0</v>
      </c>
      <c r="AT45" s="19">
        <v>0</v>
      </c>
      <c r="AU45" s="22">
        <v>0</v>
      </c>
      <c r="AV45" s="19">
        <v>0</v>
      </c>
      <c r="AW45" s="19">
        <v>0</v>
      </c>
      <c r="AX45" s="1">
        <v>0</v>
      </c>
      <c r="AY45" s="21">
        <v>0</v>
      </c>
      <c r="AZ45" s="20">
        <v>0</v>
      </c>
      <c r="BA45" s="19">
        <v>0</v>
      </c>
      <c r="BB45" s="19">
        <v>0</v>
      </c>
      <c r="BC45" s="1">
        <v>0</v>
      </c>
      <c r="BD45" s="19">
        <v>0</v>
      </c>
    </row>
    <row r="46" spans="7:56" x14ac:dyDescent="0.25">
      <c r="G46" s="10"/>
      <c r="H46" s="9"/>
      <c r="I46" s="8" t="s">
        <v>998</v>
      </c>
      <c r="J46" s="22">
        <v>0</v>
      </c>
      <c r="K46" s="19">
        <v>0</v>
      </c>
      <c r="L46" s="19">
        <v>0</v>
      </c>
      <c r="M46" s="1">
        <v>0</v>
      </c>
      <c r="N46" s="21">
        <v>0</v>
      </c>
      <c r="O46" s="22">
        <v>0</v>
      </c>
      <c r="P46" s="19">
        <v>0</v>
      </c>
      <c r="Q46" s="19">
        <v>0</v>
      </c>
      <c r="R46" s="33">
        <v>0</v>
      </c>
      <c r="S46" s="21">
        <v>0</v>
      </c>
      <c r="T46" s="22">
        <v>84</v>
      </c>
      <c r="U46" s="19">
        <v>84</v>
      </c>
      <c r="V46" s="19">
        <v>84</v>
      </c>
      <c r="W46" s="1">
        <v>0</v>
      </c>
      <c r="X46" s="19">
        <v>0</v>
      </c>
      <c r="Y46" s="24">
        <v>86</v>
      </c>
      <c r="Z46" s="23">
        <v>4.2810866609215743E-2</v>
      </c>
      <c r="AA46" s="22">
        <v>0</v>
      </c>
      <c r="AB46" s="19">
        <v>0</v>
      </c>
      <c r="AC46" s="19">
        <v>0</v>
      </c>
      <c r="AD46" s="1">
        <v>0</v>
      </c>
      <c r="AE46" s="21">
        <v>0</v>
      </c>
      <c r="AF46" s="22">
        <v>0</v>
      </c>
      <c r="AG46" s="19">
        <v>0</v>
      </c>
      <c r="AH46" s="19">
        <v>0</v>
      </c>
      <c r="AI46" s="1">
        <v>0</v>
      </c>
      <c r="AJ46" s="21">
        <v>0</v>
      </c>
      <c r="AK46" s="22">
        <v>43</v>
      </c>
      <c r="AL46" s="19">
        <v>43</v>
      </c>
      <c r="AM46" s="19">
        <v>0</v>
      </c>
      <c r="AN46" s="33">
        <v>0</v>
      </c>
      <c r="AO46" s="21">
        <v>0</v>
      </c>
      <c r="AP46" s="20">
        <v>0</v>
      </c>
      <c r="AQ46" s="19">
        <v>0</v>
      </c>
      <c r="AR46" s="19">
        <v>0</v>
      </c>
      <c r="AS46" s="1">
        <v>0</v>
      </c>
      <c r="AT46" s="19">
        <v>0</v>
      </c>
      <c r="AU46" s="22">
        <v>0</v>
      </c>
      <c r="AV46" s="19">
        <v>0</v>
      </c>
      <c r="AW46" s="19">
        <v>0</v>
      </c>
      <c r="AX46" s="1">
        <v>0</v>
      </c>
      <c r="AY46" s="21">
        <v>0</v>
      </c>
      <c r="AZ46" s="20">
        <v>0</v>
      </c>
      <c r="BA46" s="19">
        <v>0</v>
      </c>
      <c r="BB46" s="19">
        <v>0</v>
      </c>
      <c r="BC46" s="1">
        <v>0</v>
      </c>
      <c r="BD46" s="19">
        <v>0</v>
      </c>
    </row>
    <row r="47" spans="7:56" x14ac:dyDescent="0.25">
      <c r="G47" s="10"/>
      <c r="H47" s="9"/>
      <c r="I47" s="8" t="s">
        <v>997</v>
      </c>
      <c r="J47" s="22">
        <v>0</v>
      </c>
      <c r="K47" s="19">
        <v>0</v>
      </c>
      <c r="L47" s="19">
        <v>0</v>
      </c>
      <c r="M47" s="1">
        <v>0</v>
      </c>
      <c r="N47" s="21">
        <v>0</v>
      </c>
      <c r="O47" s="22">
        <v>0</v>
      </c>
      <c r="P47" s="19">
        <v>0</v>
      </c>
      <c r="Q47" s="19">
        <v>0</v>
      </c>
      <c r="R47" s="33">
        <v>0</v>
      </c>
      <c r="S47" s="21">
        <v>0</v>
      </c>
      <c r="T47" s="22">
        <v>81</v>
      </c>
      <c r="U47" s="19">
        <v>81</v>
      </c>
      <c r="V47" s="19">
        <v>81</v>
      </c>
      <c r="W47" s="1">
        <v>0</v>
      </c>
      <c r="X47" s="19">
        <v>0</v>
      </c>
      <c r="Y47" s="24">
        <v>82</v>
      </c>
      <c r="Z47" s="23">
        <v>3.6858014762401581E-2</v>
      </c>
      <c r="AA47" s="22">
        <v>0</v>
      </c>
      <c r="AB47" s="19">
        <v>0</v>
      </c>
      <c r="AC47" s="19">
        <v>0</v>
      </c>
      <c r="AD47" s="1">
        <v>0</v>
      </c>
      <c r="AE47" s="21">
        <v>0</v>
      </c>
      <c r="AF47" s="22">
        <v>0</v>
      </c>
      <c r="AG47" s="19">
        <v>0</v>
      </c>
      <c r="AH47" s="19">
        <v>0</v>
      </c>
      <c r="AI47" s="1">
        <v>0</v>
      </c>
      <c r="AJ47" s="21">
        <v>0</v>
      </c>
      <c r="AK47" s="22">
        <v>42</v>
      </c>
      <c r="AL47" s="19">
        <v>42</v>
      </c>
      <c r="AM47" s="19">
        <v>0</v>
      </c>
      <c r="AN47" s="33">
        <v>0</v>
      </c>
      <c r="AO47" s="21">
        <v>0</v>
      </c>
      <c r="AP47" s="20">
        <v>0</v>
      </c>
      <c r="AQ47" s="19">
        <v>0</v>
      </c>
      <c r="AR47" s="19">
        <v>0</v>
      </c>
      <c r="AS47" s="1">
        <v>0</v>
      </c>
      <c r="AT47" s="19">
        <v>0</v>
      </c>
      <c r="AU47" s="22">
        <v>0</v>
      </c>
      <c r="AV47" s="19">
        <v>0</v>
      </c>
      <c r="AW47" s="19">
        <v>0</v>
      </c>
      <c r="AX47" s="1">
        <v>0</v>
      </c>
      <c r="AY47" s="21">
        <v>0</v>
      </c>
      <c r="AZ47" s="20">
        <v>0</v>
      </c>
      <c r="BA47" s="19">
        <v>0</v>
      </c>
      <c r="BB47" s="19">
        <v>0</v>
      </c>
      <c r="BC47" s="1">
        <v>0</v>
      </c>
      <c r="BD47" s="19">
        <v>0</v>
      </c>
    </row>
    <row r="48" spans="7:56" x14ac:dyDescent="0.25">
      <c r="G48" s="10"/>
      <c r="H48" s="9"/>
      <c r="I48" s="8" t="s">
        <v>996</v>
      </c>
      <c r="J48" s="22">
        <v>0</v>
      </c>
      <c r="K48" s="19">
        <v>0</v>
      </c>
      <c r="L48" s="19">
        <v>0</v>
      </c>
      <c r="M48" s="1">
        <v>0</v>
      </c>
      <c r="N48" s="21">
        <v>0</v>
      </c>
      <c r="O48" s="22">
        <v>0</v>
      </c>
      <c r="P48" s="19">
        <v>0</v>
      </c>
      <c r="Q48" s="19">
        <v>0</v>
      </c>
      <c r="R48" s="33">
        <v>0</v>
      </c>
      <c r="S48" s="21">
        <v>0</v>
      </c>
      <c r="T48" s="22">
        <v>82</v>
      </c>
      <c r="U48" s="19">
        <v>82</v>
      </c>
      <c r="V48" s="19">
        <v>82</v>
      </c>
      <c r="W48" s="1">
        <v>0</v>
      </c>
      <c r="X48" s="19">
        <v>0</v>
      </c>
      <c r="Y48" s="24">
        <v>160</v>
      </c>
      <c r="Z48" s="23">
        <v>6.2667408026754856E-2</v>
      </c>
      <c r="AA48" s="22">
        <v>0</v>
      </c>
      <c r="AB48" s="19">
        <v>0</v>
      </c>
      <c r="AC48" s="19">
        <v>0</v>
      </c>
      <c r="AD48" s="1">
        <v>0</v>
      </c>
      <c r="AE48" s="21">
        <v>0</v>
      </c>
      <c r="AF48" s="22">
        <v>0</v>
      </c>
      <c r="AG48" s="19">
        <v>0</v>
      </c>
      <c r="AH48" s="19">
        <v>0</v>
      </c>
      <c r="AI48" s="1">
        <v>0</v>
      </c>
      <c r="AJ48" s="21">
        <v>0</v>
      </c>
      <c r="AK48" s="22">
        <v>41</v>
      </c>
      <c r="AL48" s="19">
        <v>41</v>
      </c>
      <c r="AM48" s="19">
        <v>0</v>
      </c>
      <c r="AN48" s="33">
        <v>0</v>
      </c>
      <c r="AO48" s="21">
        <v>0</v>
      </c>
      <c r="AP48" s="20">
        <v>0</v>
      </c>
      <c r="AQ48" s="19">
        <v>0</v>
      </c>
      <c r="AR48" s="19">
        <v>0</v>
      </c>
      <c r="AS48" s="1">
        <v>0</v>
      </c>
      <c r="AT48" s="19">
        <v>0</v>
      </c>
      <c r="AU48" s="22">
        <v>0</v>
      </c>
      <c r="AV48" s="19">
        <v>0</v>
      </c>
      <c r="AW48" s="19">
        <v>0</v>
      </c>
      <c r="AX48" s="1">
        <v>0</v>
      </c>
      <c r="AY48" s="21">
        <v>0</v>
      </c>
      <c r="AZ48" s="20">
        <v>0</v>
      </c>
      <c r="BA48" s="19">
        <v>0</v>
      </c>
      <c r="BB48" s="19">
        <v>0</v>
      </c>
      <c r="BC48" s="1">
        <v>0</v>
      </c>
      <c r="BD48" s="19">
        <v>0</v>
      </c>
    </row>
    <row r="49" spans="7:56" x14ac:dyDescent="0.25">
      <c r="G49" s="10"/>
      <c r="H49" s="9"/>
      <c r="I49" s="8" t="s">
        <v>995</v>
      </c>
      <c r="J49" s="22">
        <v>0</v>
      </c>
      <c r="K49" s="19">
        <v>0</v>
      </c>
      <c r="L49" s="19">
        <v>0</v>
      </c>
      <c r="M49" s="1">
        <v>0</v>
      </c>
      <c r="N49" s="21">
        <v>0</v>
      </c>
      <c r="O49" s="22">
        <v>0</v>
      </c>
      <c r="P49" s="19">
        <v>0</v>
      </c>
      <c r="Q49" s="19">
        <v>0</v>
      </c>
      <c r="R49" s="33">
        <v>0</v>
      </c>
      <c r="S49" s="21">
        <v>0</v>
      </c>
      <c r="T49" s="22">
        <v>69</v>
      </c>
      <c r="U49" s="19">
        <v>69</v>
      </c>
      <c r="V49" s="19">
        <v>69</v>
      </c>
      <c r="W49" s="1">
        <v>0</v>
      </c>
      <c r="X49" s="19">
        <v>0</v>
      </c>
      <c r="Y49" s="24">
        <v>70</v>
      </c>
      <c r="Z49" s="23">
        <v>3.646880853921175E-2</v>
      </c>
      <c r="AA49" s="22">
        <v>0</v>
      </c>
      <c r="AB49" s="19">
        <v>0</v>
      </c>
      <c r="AC49" s="19">
        <v>0</v>
      </c>
      <c r="AD49" s="1">
        <v>0</v>
      </c>
      <c r="AE49" s="21">
        <v>0</v>
      </c>
      <c r="AF49" s="22">
        <v>0</v>
      </c>
      <c r="AG49" s="19">
        <v>0</v>
      </c>
      <c r="AH49" s="19">
        <v>0</v>
      </c>
      <c r="AI49" s="1">
        <v>0</v>
      </c>
      <c r="AJ49" s="21">
        <v>0</v>
      </c>
      <c r="AK49" s="22">
        <v>41</v>
      </c>
      <c r="AL49" s="19">
        <v>41</v>
      </c>
      <c r="AM49" s="19">
        <v>0</v>
      </c>
      <c r="AN49" s="33">
        <v>0</v>
      </c>
      <c r="AO49" s="21">
        <v>0</v>
      </c>
      <c r="AP49" s="20">
        <v>0</v>
      </c>
      <c r="AQ49" s="19">
        <v>0</v>
      </c>
      <c r="AR49" s="19">
        <v>0</v>
      </c>
      <c r="AS49" s="1">
        <v>0</v>
      </c>
      <c r="AT49" s="19">
        <v>0</v>
      </c>
      <c r="AU49" s="22">
        <v>0</v>
      </c>
      <c r="AV49" s="19">
        <v>0</v>
      </c>
      <c r="AW49" s="19">
        <v>0</v>
      </c>
      <c r="AX49" s="1">
        <v>0</v>
      </c>
      <c r="AY49" s="21">
        <v>0</v>
      </c>
      <c r="AZ49" s="20">
        <v>0</v>
      </c>
      <c r="BA49" s="19">
        <v>0</v>
      </c>
      <c r="BB49" s="19">
        <v>0</v>
      </c>
      <c r="BC49" s="1">
        <v>0</v>
      </c>
      <c r="BD49" s="19">
        <v>0</v>
      </c>
    </row>
    <row r="50" spans="7:56" x14ac:dyDescent="0.25">
      <c r="G50" s="10"/>
      <c r="H50" s="9"/>
      <c r="I50" s="8" t="s">
        <v>994</v>
      </c>
      <c r="J50" s="22">
        <v>0</v>
      </c>
      <c r="K50" s="19">
        <v>0</v>
      </c>
      <c r="L50" s="19">
        <v>0</v>
      </c>
      <c r="M50" s="1">
        <v>0</v>
      </c>
      <c r="N50" s="21">
        <v>0</v>
      </c>
      <c r="O50" s="22">
        <v>0</v>
      </c>
      <c r="P50" s="19">
        <v>0</v>
      </c>
      <c r="Q50" s="19">
        <v>0</v>
      </c>
      <c r="R50" s="33">
        <v>0</v>
      </c>
      <c r="S50" s="21">
        <v>0</v>
      </c>
      <c r="T50" s="22">
        <v>61</v>
      </c>
      <c r="U50" s="19">
        <v>61</v>
      </c>
      <c r="V50" s="19">
        <v>61</v>
      </c>
      <c r="W50" s="1">
        <v>0</v>
      </c>
      <c r="X50" s="19">
        <v>0</v>
      </c>
      <c r="Y50" s="24">
        <v>61</v>
      </c>
      <c r="Z50" s="23">
        <v>3.284665010869503E-2</v>
      </c>
      <c r="AA50" s="22">
        <v>0</v>
      </c>
      <c r="AB50" s="19">
        <v>0</v>
      </c>
      <c r="AC50" s="19">
        <v>0</v>
      </c>
      <c r="AD50" s="1">
        <v>0</v>
      </c>
      <c r="AE50" s="21">
        <v>0</v>
      </c>
      <c r="AF50" s="22">
        <v>0</v>
      </c>
      <c r="AG50" s="19">
        <v>0</v>
      </c>
      <c r="AH50" s="19">
        <v>0</v>
      </c>
      <c r="AI50" s="1">
        <v>0</v>
      </c>
      <c r="AJ50" s="21">
        <v>0</v>
      </c>
      <c r="AK50" s="22">
        <v>42</v>
      </c>
      <c r="AL50" s="19">
        <v>42</v>
      </c>
      <c r="AM50" s="19">
        <v>0</v>
      </c>
      <c r="AN50" s="33">
        <v>0</v>
      </c>
      <c r="AO50" s="21">
        <v>0</v>
      </c>
      <c r="AP50" s="20">
        <v>0</v>
      </c>
      <c r="AQ50" s="19">
        <v>0</v>
      </c>
      <c r="AR50" s="19">
        <v>0</v>
      </c>
      <c r="AS50" s="1">
        <v>0</v>
      </c>
      <c r="AT50" s="19">
        <v>0</v>
      </c>
      <c r="AU50" s="22">
        <v>0</v>
      </c>
      <c r="AV50" s="19">
        <v>0</v>
      </c>
      <c r="AW50" s="19">
        <v>0</v>
      </c>
      <c r="AX50" s="1">
        <v>0</v>
      </c>
      <c r="AY50" s="21">
        <v>0</v>
      </c>
      <c r="AZ50" s="20">
        <v>0</v>
      </c>
      <c r="BA50" s="19">
        <v>0</v>
      </c>
      <c r="BB50" s="19">
        <v>0</v>
      </c>
      <c r="BC50" s="1">
        <v>0</v>
      </c>
      <c r="BD50" s="19">
        <v>0</v>
      </c>
    </row>
    <row r="51" spans="7:56" x14ac:dyDescent="0.25">
      <c r="G51" s="10"/>
      <c r="H51" s="9"/>
      <c r="I51" s="8" t="s">
        <v>993</v>
      </c>
      <c r="J51" s="22">
        <v>0</v>
      </c>
      <c r="K51" s="19">
        <v>0</v>
      </c>
      <c r="L51" s="19">
        <v>0</v>
      </c>
      <c r="M51" s="1">
        <v>0</v>
      </c>
      <c r="N51" s="21">
        <v>0</v>
      </c>
      <c r="O51" s="22">
        <v>0</v>
      </c>
      <c r="P51" s="19">
        <v>0</v>
      </c>
      <c r="Q51" s="19">
        <v>0</v>
      </c>
      <c r="R51" s="33">
        <v>0</v>
      </c>
      <c r="S51" s="21">
        <v>0</v>
      </c>
      <c r="T51" s="22">
        <v>64</v>
      </c>
      <c r="U51" s="19">
        <v>64</v>
      </c>
      <c r="V51" s="19">
        <v>64</v>
      </c>
      <c r="W51" s="1">
        <v>0</v>
      </c>
      <c r="X51" s="19">
        <v>0</v>
      </c>
      <c r="Y51" s="24">
        <v>65</v>
      </c>
      <c r="Z51" s="23">
        <v>2.788581233471632E-2</v>
      </c>
      <c r="AA51" s="22">
        <v>0</v>
      </c>
      <c r="AB51" s="19">
        <v>0</v>
      </c>
      <c r="AC51" s="19">
        <v>0</v>
      </c>
      <c r="AD51" s="1">
        <v>0</v>
      </c>
      <c r="AE51" s="21">
        <v>0</v>
      </c>
      <c r="AF51" s="22">
        <v>0</v>
      </c>
      <c r="AG51" s="19">
        <v>0</v>
      </c>
      <c r="AH51" s="19">
        <v>0</v>
      </c>
      <c r="AI51" s="1">
        <v>0</v>
      </c>
      <c r="AJ51" s="21">
        <v>0</v>
      </c>
      <c r="AK51" s="22">
        <v>42</v>
      </c>
      <c r="AL51" s="19">
        <v>42</v>
      </c>
      <c r="AM51" s="19">
        <v>0</v>
      </c>
      <c r="AN51" s="33">
        <v>0</v>
      </c>
      <c r="AO51" s="21">
        <v>0</v>
      </c>
      <c r="AP51" s="20">
        <v>0</v>
      </c>
      <c r="AQ51" s="19">
        <v>0</v>
      </c>
      <c r="AR51" s="19">
        <v>0</v>
      </c>
      <c r="AS51" s="1">
        <v>0</v>
      </c>
      <c r="AT51" s="19">
        <v>0</v>
      </c>
      <c r="AU51" s="22">
        <v>0</v>
      </c>
      <c r="AV51" s="19">
        <v>0</v>
      </c>
      <c r="AW51" s="19">
        <v>0</v>
      </c>
      <c r="AX51" s="1">
        <v>0</v>
      </c>
      <c r="AY51" s="21">
        <v>0</v>
      </c>
      <c r="AZ51" s="20">
        <v>0</v>
      </c>
      <c r="BA51" s="19">
        <v>0</v>
      </c>
      <c r="BB51" s="19">
        <v>0</v>
      </c>
      <c r="BC51" s="1">
        <v>0</v>
      </c>
      <c r="BD51" s="19">
        <v>0</v>
      </c>
    </row>
    <row r="52" spans="7:56" x14ac:dyDescent="0.25">
      <c r="G52" s="10"/>
      <c r="H52" s="9"/>
      <c r="I52" s="8" t="s">
        <v>992</v>
      </c>
      <c r="J52" s="22">
        <v>0</v>
      </c>
      <c r="K52" s="19">
        <v>0</v>
      </c>
      <c r="L52" s="19">
        <v>0</v>
      </c>
      <c r="M52" s="1">
        <v>0</v>
      </c>
      <c r="N52" s="21">
        <v>0</v>
      </c>
      <c r="O52" s="22">
        <v>0</v>
      </c>
      <c r="P52" s="19">
        <v>0</v>
      </c>
      <c r="Q52" s="19">
        <v>0</v>
      </c>
      <c r="R52" s="33">
        <v>0</v>
      </c>
      <c r="S52" s="21">
        <v>0</v>
      </c>
      <c r="T52" s="22">
        <v>68</v>
      </c>
      <c r="U52" s="19">
        <v>68</v>
      </c>
      <c r="V52" s="19">
        <v>68</v>
      </c>
      <c r="W52" s="1">
        <v>0</v>
      </c>
      <c r="X52" s="19">
        <v>0</v>
      </c>
      <c r="Y52" s="24">
        <v>68</v>
      </c>
      <c r="Z52" s="23">
        <v>4.3468321673572063E-2</v>
      </c>
      <c r="AA52" s="22">
        <v>0</v>
      </c>
      <c r="AB52" s="19">
        <v>0</v>
      </c>
      <c r="AC52" s="19">
        <v>0</v>
      </c>
      <c r="AD52" s="1">
        <v>0</v>
      </c>
      <c r="AE52" s="21">
        <v>0</v>
      </c>
      <c r="AF52" s="22">
        <v>0</v>
      </c>
      <c r="AG52" s="19">
        <v>0</v>
      </c>
      <c r="AH52" s="19">
        <v>0</v>
      </c>
      <c r="AI52" s="1">
        <v>0</v>
      </c>
      <c r="AJ52" s="21">
        <v>0</v>
      </c>
      <c r="AK52" s="22">
        <v>42</v>
      </c>
      <c r="AL52" s="19">
        <v>42</v>
      </c>
      <c r="AM52" s="19">
        <v>0</v>
      </c>
      <c r="AN52" s="33">
        <v>0</v>
      </c>
      <c r="AO52" s="21">
        <v>0</v>
      </c>
      <c r="AP52" s="20">
        <v>0</v>
      </c>
      <c r="AQ52" s="19">
        <v>0</v>
      </c>
      <c r="AR52" s="19">
        <v>0</v>
      </c>
      <c r="AS52" s="1">
        <v>0</v>
      </c>
      <c r="AT52" s="19">
        <v>0</v>
      </c>
      <c r="AU52" s="22">
        <v>0</v>
      </c>
      <c r="AV52" s="19">
        <v>0</v>
      </c>
      <c r="AW52" s="19">
        <v>0</v>
      </c>
      <c r="AX52" s="1">
        <v>0</v>
      </c>
      <c r="AY52" s="21">
        <v>0</v>
      </c>
      <c r="AZ52" s="20">
        <v>0</v>
      </c>
      <c r="BA52" s="19">
        <v>0</v>
      </c>
      <c r="BB52" s="19">
        <v>0</v>
      </c>
      <c r="BC52" s="1">
        <v>0</v>
      </c>
      <c r="BD52" s="19">
        <v>0</v>
      </c>
    </row>
    <row r="53" spans="7:56" x14ac:dyDescent="0.25">
      <c r="G53" s="10"/>
      <c r="H53" s="9"/>
      <c r="I53" s="8" t="s">
        <v>991</v>
      </c>
      <c r="J53" s="22">
        <v>0</v>
      </c>
      <c r="K53" s="19">
        <v>0</v>
      </c>
      <c r="L53" s="19">
        <v>0</v>
      </c>
      <c r="M53" s="1">
        <v>0</v>
      </c>
      <c r="N53" s="21">
        <v>0</v>
      </c>
      <c r="O53" s="22">
        <v>0</v>
      </c>
      <c r="P53" s="19">
        <v>0</v>
      </c>
      <c r="Q53" s="19">
        <v>0</v>
      </c>
      <c r="R53" s="33">
        <v>0</v>
      </c>
      <c r="S53" s="21">
        <v>0</v>
      </c>
      <c r="T53" s="22">
        <v>48</v>
      </c>
      <c r="U53" s="19">
        <v>48</v>
      </c>
      <c r="V53" s="19">
        <v>48</v>
      </c>
      <c r="W53" s="1">
        <v>0</v>
      </c>
      <c r="X53" s="19">
        <v>0</v>
      </c>
      <c r="Y53" s="24">
        <v>48</v>
      </c>
      <c r="Z53" s="23">
        <v>2.2928182035684589E-2</v>
      </c>
      <c r="AA53" s="22">
        <v>0</v>
      </c>
      <c r="AB53" s="19">
        <v>0</v>
      </c>
      <c r="AC53" s="19">
        <v>0</v>
      </c>
      <c r="AD53" s="1">
        <v>0</v>
      </c>
      <c r="AE53" s="21">
        <v>0</v>
      </c>
      <c r="AF53" s="22">
        <v>0</v>
      </c>
      <c r="AG53" s="19">
        <v>0</v>
      </c>
      <c r="AH53" s="19">
        <v>0</v>
      </c>
      <c r="AI53" s="1">
        <v>0</v>
      </c>
      <c r="AJ53" s="21">
        <v>0</v>
      </c>
      <c r="AK53" s="22">
        <v>42</v>
      </c>
      <c r="AL53" s="19">
        <v>42</v>
      </c>
      <c r="AM53" s="19">
        <v>0</v>
      </c>
      <c r="AN53" s="33">
        <v>0</v>
      </c>
      <c r="AO53" s="21">
        <v>0</v>
      </c>
      <c r="AP53" s="20">
        <v>0</v>
      </c>
      <c r="AQ53" s="19">
        <v>0</v>
      </c>
      <c r="AR53" s="19">
        <v>0</v>
      </c>
      <c r="AS53" s="1">
        <v>0</v>
      </c>
      <c r="AT53" s="19">
        <v>0</v>
      </c>
      <c r="AU53" s="22">
        <v>0</v>
      </c>
      <c r="AV53" s="19">
        <v>0</v>
      </c>
      <c r="AW53" s="19">
        <v>0</v>
      </c>
      <c r="AX53" s="1">
        <v>0</v>
      </c>
      <c r="AY53" s="21">
        <v>0</v>
      </c>
      <c r="AZ53" s="20">
        <v>0</v>
      </c>
      <c r="BA53" s="19">
        <v>0</v>
      </c>
      <c r="BB53" s="19">
        <v>0</v>
      </c>
      <c r="BC53" s="1">
        <v>0</v>
      </c>
      <c r="BD53" s="19">
        <v>0</v>
      </c>
    </row>
    <row r="54" spans="7:56" x14ac:dyDescent="0.25">
      <c r="G54" s="10"/>
      <c r="H54" s="9"/>
      <c r="I54" s="8" t="s">
        <v>990</v>
      </c>
      <c r="J54" s="22">
        <v>0</v>
      </c>
      <c r="K54" s="19">
        <v>0</v>
      </c>
      <c r="L54" s="19">
        <v>0</v>
      </c>
      <c r="M54" s="1">
        <v>0</v>
      </c>
      <c r="N54" s="21">
        <v>0</v>
      </c>
      <c r="O54" s="22">
        <v>0</v>
      </c>
      <c r="P54" s="19">
        <v>0</v>
      </c>
      <c r="Q54" s="19">
        <v>0</v>
      </c>
      <c r="R54" s="33">
        <v>0</v>
      </c>
      <c r="S54" s="21">
        <v>0</v>
      </c>
      <c r="T54" s="22">
        <v>71</v>
      </c>
      <c r="U54" s="19">
        <v>71</v>
      </c>
      <c r="V54" s="19">
        <v>71</v>
      </c>
      <c r="W54" s="1">
        <v>0</v>
      </c>
      <c r="X54" s="19">
        <v>0</v>
      </c>
      <c r="Y54" s="24">
        <v>72</v>
      </c>
      <c r="Z54" s="23">
        <v>5.6118656881153577E-2</v>
      </c>
      <c r="AA54" s="22">
        <v>0</v>
      </c>
      <c r="AB54" s="19">
        <v>0</v>
      </c>
      <c r="AC54" s="19">
        <v>0</v>
      </c>
      <c r="AD54" s="1">
        <v>0</v>
      </c>
      <c r="AE54" s="21">
        <v>0</v>
      </c>
      <c r="AF54" s="22">
        <v>0</v>
      </c>
      <c r="AG54" s="19">
        <v>0</v>
      </c>
      <c r="AH54" s="19">
        <v>0</v>
      </c>
      <c r="AI54" s="1">
        <v>0</v>
      </c>
      <c r="AJ54" s="21">
        <v>0</v>
      </c>
      <c r="AK54" s="22">
        <v>42</v>
      </c>
      <c r="AL54" s="19">
        <v>42</v>
      </c>
      <c r="AM54" s="19">
        <v>0</v>
      </c>
      <c r="AN54" s="33">
        <v>0</v>
      </c>
      <c r="AO54" s="21">
        <v>0</v>
      </c>
      <c r="AP54" s="20">
        <v>0</v>
      </c>
      <c r="AQ54" s="19">
        <v>0</v>
      </c>
      <c r="AR54" s="19">
        <v>0</v>
      </c>
      <c r="AS54" s="1">
        <v>0</v>
      </c>
      <c r="AT54" s="19">
        <v>0</v>
      </c>
      <c r="AU54" s="22">
        <v>0</v>
      </c>
      <c r="AV54" s="19">
        <v>0</v>
      </c>
      <c r="AW54" s="19">
        <v>0</v>
      </c>
      <c r="AX54" s="1">
        <v>0</v>
      </c>
      <c r="AY54" s="21">
        <v>0</v>
      </c>
      <c r="AZ54" s="20">
        <v>0</v>
      </c>
      <c r="BA54" s="19">
        <v>0</v>
      </c>
      <c r="BB54" s="19">
        <v>0</v>
      </c>
      <c r="BC54" s="1">
        <v>0</v>
      </c>
      <c r="BD54" s="19">
        <v>0</v>
      </c>
    </row>
    <row r="55" spans="7:56" x14ac:dyDescent="0.25">
      <c r="G55" s="10"/>
      <c r="H55" s="9"/>
      <c r="I55" s="8" t="s">
        <v>989</v>
      </c>
      <c r="J55" s="22">
        <v>0</v>
      </c>
      <c r="K55" s="19">
        <v>0</v>
      </c>
      <c r="L55" s="19">
        <v>0</v>
      </c>
      <c r="M55" s="1">
        <v>0</v>
      </c>
      <c r="N55" s="21">
        <v>0</v>
      </c>
      <c r="O55" s="22">
        <v>0</v>
      </c>
      <c r="P55" s="19">
        <v>0</v>
      </c>
      <c r="Q55" s="19">
        <v>0</v>
      </c>
      <c r="R55" s="33">
        <v>0</v>
      </c>
      <c r="S55" s="21">
        <v>0</v>
      </c>
      <c r="T55" s="22">
        <v>66</v>
      </c>
      <c r="U55" s="19">
        <v>66</v>
      </c>
      <c r="V55" s="19">
        <v>66</v>
      </c>
      <c r="W55" s="1">
        <v>0</v>
      </c>
      <c r="X55" s="19">
        <v>0</v>
      </c>
      <c r="Y55" s="24">
        <v>66</v>
      </c>
      <c r="Z55" s="23">
        <v>5.9019561856985092E-2</v>
      </c>
      <c r="AA55" s="22">
        <v>0</v>
      </c>
      <c r="AB55" s="19">
        <v>0</v>
      </c>
      <c r="AC55" s="19">
        <v>0</v>
      </c>
      <c r="AD55" s="1">
        <v>0</v>
      </c>
      <c r="AE55" s="21">
        <v>0</v>
      </c>
      <c r="AF55" s="22">
        <v>0</v>
      </c>
      <c r="AG55" s="19">
        <v>0</v>
      </c>
      <c r="AH55" s="19">
        <v>0</v>
      </c>
      <c r="AI55" s="1">
        <v>0</v>
      </c>
      <c r="AJ55" s="21">
        <v>0</v>
      </c>
      <c r="AK55" s="22">
        <v>42</v>
      </c>
      <c r="AL55" s="19">
        <v>42</v>
      </c>
      <c r="AM55" s="19">
        <v>0</v>
      </c>
      <c r="AN55" s="33">
        <v>0</v>
      </c>
      <c r="AO55" s="21">
        <v>0</v>
      </c>
      <c r="AP55" s="20">
        <v>0</v>
      </c>
      <c r="AQ55" s="19">
        <v>0</v>
      </c>
      <c r="AR55" s="19">
        <v>0</v>
      </c>
      <c r="AS55" s="1">
        <v>0</v>
      </c>
      <c r="AT55" s="19">
        <v>0</v>
      </c>
      <c r="AU55" s="22">
        <v>0</v>
      </c>
      <c r="AV55" s="19">
        <v>0</v>
      </c>
      <c r="AW55" s="19">
        <v>0</v>
      </c>
      <c r="AX55" s="1">
        <v>0</v>
      </c>
      <c r="AY55" s="21">
        <v>0</v>
      </c>
      <c r="AZ55" s="20">
        <v>0</v>
      </c>
      <c r="BA55" s="19">
        <v>0</v>
      </c>
      <c r="BB55" s="19">
        <v>0</v>
      </c>
      <c r="BC55" s="1">
        <v>0</v>
      </c>
      <c r="BD55" s="19">
        <v>0</v>
      </c>
    </row>
    <row r="56" spans="7:56" x14ac:dyDescent="0.25">
      <c r="G56" s="10"/>
      <c r="H56" s="9"/>
      <c r="I56" s="8" t="s">
        <v>988</v>
      </c>
      <c r="J56" s="22">
        <v>0</v>
      </c>
      <c r="K56" s="19">
        <v>0</v>
      </c>
      <c r="L56" s="19">
        <v>0</v>
      </c>
      <c r="M56" s="1">
        <v>0</v>
      </c>
      <c r="N56" s="21">
        <v>0</v>
      </c>
      <c r="O56" s="22">
        <v>0</v>
      </c>
      <c r="P56" s="19">
        <v>0</v>
      </c>
      <c r="Q56" s="19">
        <v>0</v>
      </c>
      <c r="R56" s="33">
        <v>0</v>
      </c>
      <c r="S56" s="21">
        <v>0</v>
      </c>
      <c r="T56" s="22">
        <v>88</v>
      </c>
      <c r="U56" s="19">
        <v>88</v>
      </c>
      <c r="V56" s="19">
        <v>88</v>
      </c>
      <c r="W56" s="1">
        <v>0</v>
      </c>
      <c r="X56" s="19">
        <v>0</v>
      </c>
      <c r="Y56" s="24">
        <v>93</v>
      </c>
      <c r="Z56" s="23">
        <v>7.5816036202013493E-2</v>
      </c>
      <c r="AA56" s="22">
        <v>0</v>
      </c>
      <c r="AB56" s="19">
        <v>0</v>
      </c>
      <c r="AC56" s="19">
        <v>0</v>
      </c>
      <c r="AD56" s="1">
        <v>0</v>
      </c>
      <c r="AE56" s="21">
        <v>0</v>
      </c>
      <c r="AF56" s="22">
        <v>0</v>
      </c>
      <c r="AG56" s="19">
        <v>0</v>
      </c>
      <c r="AH56" s="19">
        <v>0</v>
      </c>
      <c r="AI56" s="1">
        <v>0</v>
      </c>
      <c r="AJ56" s="21">
        <v>0</v>
      </c>
      <c r="AK56" s="22">
        <v>42</v>
      </c>
      <c r="AL56" s="19">
        <v>42</v>
      </c>
      <c r="AM56" s="19">
        <v>0</v>
      </c>
      <c r="AN56" s="33">
        <v>0</v>
      </c>
      <c r="AO56" s="21">
        <v>0</v>
      </c>
      <c r="AP56" s="20">
        <v>0</v>
      </c>
      <c r="AQ56" s="19">
        <v>0</v>
      </c>
      <c r="AR56" s="19">
        <v>0</v>
      </c>
      <c r="AS56" s="1">
        <v>0</v>
      </c>
      <c r="AT56" s="19">
        <v>0</v>
      </c>
      <c r="AU56" s="22">
        <v>0</v>
      </c>
      <c r="AV56" s="19">
        <v>0</v>
      </c>
      <c r="AW56" s="19">
        <v>0</v>
      </c>
      <c r="AX56" s="1">
        <v>0</v>
      </c>
      <c r="AY56" s="21">
        <v>0</v>
      </c>
      <c r="AZ56" s="20">
        <v>0</v>
      </c>
      <c r="BA56" s="19">
        <v>0</v>
      </c>
      <c r="BB56" s="19">
        <v>0</v>
      </c>
      <c r="BC56" s="1">
        <v>0</v>
      </c>
      <c r="BD56" s="19">
        <v>0</v>
      </c>
    </row>
    <row r="57" spans="7:56" x14ac:dyDescent="0.25">
      <c r="G57" s="10"/>
      <c r="H57" s="9"/>
      <c r="I57" s="8" t="s">
        <v>987</v>
      </c>
      <c r="J57" s="22">
        <v>0</v>
      </c>
      <c r="K57" s="19">
        <v>0</v>
      </c>
      <c r="L57" s="19">
        <v>0</v>
      </c>
      <c r="M57" s="1">
        <v>0</v>
      </c>
      <c r="N57" s="21">
        <v>0</v>
      </c>
      <c r="O57" s="22">
        <v>0</v>
      </c>
      <c r="P57" s="19">
        <v>0</v>
      </c>
      <c r="Q57" s="19">
        <v>0</v>
      </c>
      <c r="R57" s="33">
        <v>0</v>
      </c>
      <c r="S57" s="21">
        <v>0</v>
      </c>
      <c r="T57" s="22">
        <v>76</v>
      </c>
      <c r="U57" s="19">
        <v>76</v>
      </c>
      <c r="V57" s="19">
        <v>76</v>
      </c>
      <c r="W57" s="1">
        <v>0</v>
      </c>
      <c r="X57" s="19">
        <v>0</v>
      </c>
      <c r="Y57" s="24">
        <v>77</v>
      </c>
      <c r="Z57" s="23">
        <v>2.193945832550526E-2</v>
      </c>
      <c r="AA57" s="22">
        <v>0</v>
      </c>
      <c r="AB57" s="19">
        <v>0</v>
      </c>
      <c r="AC57" s="19">
        <v>0</v>
      </c>
      <c r="AD57" s="1">
        <v>0</v>
      </c>
      <c r="AE57" s="21">
        <v>0</v>
      </c>
      <c r="AF57" s="22">
        <v>0</v>
      </c>
      <c r="AG57" s="19">
        <v>0</v>
      </c>
      <c r="AH57" s="19">
        <v>0</v>
      </c>
      <c r="AI57" s="1">
        <v>0</v>
      </c>
      <c r="AJ57" s="21">
        <v>0</v>
      </c>
      <c r="AK57" s="22">
        <v>42</v>
      </c>
      <c r="AL57" s="19">
        <v>42</v>
      </c>
      <c r="AM57" s="19">
        <v>0</v>
      </c>
      <c r="AN57" s="33">
        <v>0</v>
      </c>
      <c r="AO57" s="21">
        <v>0</v>
      </c>
      <c r="AP57" s="20">
        <v>0</v>
      </c>
      <c r="AQ57" s="19">
        <v>0</v>
      </c>
      <c r="AR57" s="19">
        <v>0</v>
      </c>
      <c r="AS57" s="1">
        <v>0</v>
      </c>
      <c r="AT57" s="19">
        <v>0</v>
      </c>
      <c r="AU57" s="22">
        <v>0</v>
      </c>
      <c r="AV57" s="19">
        <v>0</v>
      </c>
      <c r="AW57" s="19">
        <v>0</v>
      </c>
      <c r="AX57" s="1">
        <v>0</v>
      </c>
      <c r="AY57" s="21">
        <v>0</v>
      </c>
      <c r="AZ57" s="20">
        <v>0</v>
      </c>
      <c r="BA57" s="19">
        <v>0</v>
      </c>
      <c r="BB57" s="19">
        <v>0</v>
      </c>
      <c r="BC57" s="1">
        <v>0</v>
      </c>
      <c r="BD57" s="19">
        <v>0</v>
      </c>
    </row>
    <row r="58" spans="7:56" x14ac:dyDescent="0.25">
      <c r="G58" s="10"/>
      <c r="H58" s="9"/>
      <c r="I58" s="8" t="s">
        <v>986</v>
      </c>
      <c r="J58" s="22">
        <v>0</v>
      </c>
      <c r="K58" s="19">
        <v>0</v>
      </c>
      <c r="L58" s="19">
        <v>0</v>
      </c>
      <c r="M58" s="1">
        <v>0</v>
      </c>
      <c r="N58" s="21">
        <v>0</v>
      </c>
      <c r="O58" s="22">
        <v>0</v>
      </c>
      <c r="P58" s="19">
        <v>0</v>
      </c>
      <c r="Q58" s="19">
        <v>0</v>
      </c>
      <c r="R58" s="33">
        <v>0</v>
      </c>
      <c r="S58" s="21">
        <v>0</v>
      </c>
      <c r="T58" s="22">
        <v>95</v>
      </c>
      <c r="U58" s="19">
        <v>95</v>
      </c>
      <c r="V58" s="19">
        <v>95</v>
      </c>
      <c r="W58" s="1">
        <v>0</v>
      </c>
      <c r="X58" s="19">
        <v>0</v>
      </c>
      <c r="Y58" s="24">
        <v>95</v>
      </c>
      <c r="Z58" s="23">
        <v>2.9938203282654289E-2</v>
      </c>
      <c r="AA58" s="22">
        <v>0</v>
      </c>
      <c r="AB58" s="19">
        <v>0</v>
      </c>
      <c r="AC58" s="19">
        <v>0</v>
      </c>
      <c r="AD58" s="1">
        <v>0</v>
      </c>
      <c r="AE58" s="21">
        <v>0</v>
      </c>
      <c r="AF58" s="22">
        <v>0</v>
      </c>
      <c r="AG58" s="19">
        <v>0</v>
      </c>
      <c r="AH58" s="19">
        <v>0</v>
      </c>
      <c r="AI58" s="1">
        <v>0</v>
      </c>
      <c r="AJ58" s="21">
        <v>0</v>
      </c>
      <c r="AK58" s="22">
        <v>42</v>
      </c>
      <c r="AL58" s="19">
        <v>42</v>
      </c>
      <c r="AM58" s="19">
        <v>0</v>
      </c>
      <c r="AN58" s="33">
        <v>0</v>
      </c>
      <c r="AO58" s="21">
        <v>0</v>
      </c>
      <c r="AP58" s="20">
        <v>0</v>
      </c>
      <c r="AQ58" s="19">
        <v>0</v>
      </c>
      <c r="AR58" s="19">
        <v>0</v>
      </c>
      <c r="AS58" s="1">
        <v>0</v>
      </c>
      <c r="AT58" s="19">
        <v>0</v>
      </c>
      <c r="AU58" s="22">
        <v>0</v>
      </c>
      <c r="AV58" s="19">
        <v>0</v>
      </c>
      <c r="AW58" s="19">
        <v>0</v>
      </c>
      <c r="AX58" s="1">
        <v>0</v>
      </c>
      <c r="AY58" s="21">
        <v>0</v>
      </c>
      <c r="AZ58" s="20">
        <v>0</v>
      </c>
      <c r="BA58" s="19">
        <v>0</v>
      </c>
      <c r="BB58" s="19">
        <v>0</v>
      </c>
      <c r="BC58" s="1">
        <v>0</v>
      </c>
      <c r="BD58" s="19">
        <v>0</v>
      </c>
    </row>
    <row r="59" spans="7:56" x14ac:dyDescent="0.25">
      <c r="G59" s="10"/>
      <c r="H59" s="9"/>
      <c r="I59" s="8" t="s">
        <v>985</v>
      </c>
      <c r="J59" s="22">
        <v>0</v>
      </c>
      <c r="K59" s="19">
        <v>0</v>
      </c>
      <c r="L59" s="19">
        <v>0</v>
      </c>
      <c r="M59" s="1">
        <v>0</v>
      </c>
      <c r="N59" s="21">
        <v>0</v>
      </c>
      <c r="O59" s="22">
        <v>0</v>
      </c>
      <c r="P59" s="19">
        <v>0</v>
      </c>
      <c r="Q59" s="19">
        <v>0</v>
      </c>
      <c r="R59" s="33">
        <v>0</v>
      </c>
      <c r="S59" s="21">
        <v>0</v>
      </c>
      <c r="T59" s="22">
        <v>105</v>
      </c>
      <c r="U59" s="19">
        <v>105</v>
      </c>
      <c r="V59" s="19">
        <v>105</v>
      </c>
      <c r="W59" s="1">
        <v>0</v>
      </c>
      <c r="X59" s="19">
        <v>0</v>
      </c>
      <c r="Y59" s="24">
        <v>105</v>
      </c>
      <c r="Z59" s="23">
        <v>5.0704141147434711E-2</v>
      </c>
      <c r="AA59" s="22">
        <v>0</v>
      </c>
      <c r="AB59" s="19">
        <v>0</v>
      </c>
      <c r="AC59" s="19">
        <v>0</v>
      </c>
      <c r="AD59" s="1">
        <v>0</v>
      </c>
      <c r="AE59" s="21">
        <v>0</v>
      </c>
      <c r="AF59" s="22">
        <v>0</v>
      </c>
      <c r="AG59" s="19">
        <v>0</v>
      </c>
      <c r="AH59" s="19">
        <v>0</v>
      </c>
      <c r="AI59" s="1">
        <v>0</v>
      </c>
      <c r="AJ59" s="21">
        <v>0</v>
      </c>
      <c r="AK59" s="22">
        <v>42</v>
      </c>
      <c r="AL59" s="19">
        <v>42</v>
      </c>
      <c r="AM59" s="19">
        <v>0</v>
      </c>
      <c r="AN59" s="33">
        <v>0</v>
      </c>
      <c r="AO59" s="21">
        <v>0</v>
      </c>
      <c r="AP59" s="20">
        <v>0</v>
      </c>
      <c r="AQ59" s="19">
        <v>0</v>
      </c>
      <c r="AR59" s="19">
        <v>0</v>
      </c>
      <c r="AS59" s="1">
        <v>0</v>
      </c>
      <c r="AT59" s="19">
        <v>0</v>
      </c>
      <c r="AU59" s="22">
        <v>0</v>
      </c>
      <c r="AV59" s="19">
        <v>0</v>
      </c>
      <c r="AW59" s="19">
        <v>0</v>
      </c>
      <c r="AX59" s="1">
        <v>0</v>
      </c>
      <c r="AY59" s="21">
        <v>0</v>
      </c>
      <c r="AZ59" s="20">
        <v>0</v>
      </c>
      <c r="BA59" s="19">
        <v>0</v>
      </c>
      <c r="BB59" s="19">
        <v>0</v>
      </c>
      <c r="BC59" s="1">
        <v>0</v>
      </c>
      <c r="BD59" s="19">
        <v>0</v>
      </c>
    </row>
    <row r="60" spans="7:56" x14ac:dyDescent="0.25">
      <c r="G60" s="10"/>
      <c r="H60" s="9"/>
      <c r="I60" s="8" t="s">
        <v>984</v>
      </c>
      <c r="J60" s="22">
        <v>0</v>
      </c>
      <c r="K60" s="19">
        <v>0</v>
      </c>
      <c r="L60" s="19">
        <v>0</v>
      </c>
      <c r="M60" s="1">
        <v>0</v>
      </c>
      <c r="N60" s="21">
        <v>0</v>
      </c>
      <c r="O60" s="22">
        <v>0</v>
      </c>
      <c r="P60" s="19">
        <v>0</v>
      </c>
      <c r="Q60" s="19">
        <v>0</v>
      </c>
      <c r="R60" s="33">
        <v>0</v>
      </c>
      <c r="S60" s="21">
        <v>0</v>
      </c>
      <c r="T60" s="22">
        <v>142</v>
      </c>
      <c r="U60" s="19">
        <v>142</v>
      </c>
      <c r="V60" s="19">
        <v>142</v>
      </c>
      <c r="W60" s="1">
        <v>0</v>
      </c>
      <c r="X60" s="19">
        <v>0</v>
      </c>
      <c r="Y60" s="24">
        <v>142</v>
      </c>
      <c r="Z60" s="23">
        <v>3.7655147723853588E-2</v>
      </c>
      <c r="AA60" s="22">
        <v>0</v>
      </c>
      <c r="AB60" s="19">
        <v>0</v>
      </c>
      <c r="AC60" s="19">
        <v>0</v>
      </c>
      <c r="AD60" s="1">
        <v>0</v>
      </c>
      <c r="AE60" s="21">
        <v>0</v>
      </c>
      <c r="AF60" s="22">
        <v>0</v>
      </c>
      <c r="AG60" s="19">
        <v>0</v>
      </c>
      <c r="AH60" s="19">
        <v>0</v>
      </c>
      <c r="AI60" s="1">
        <v>0</v>
      </c>
      <c r="AJ60" s="21">
        <v>0</v>
      </c>
      <c r="AK60" s="22">
        <v>42</v>
      </c>
      <c r="AL60" s="19">
        <v>42</v>
      </c>
      <c r="AM60" s="19">
        <v>0</v>
      </c>
      <c r="AN60" s="33">
        <v>0</v>
      </c>
      <c r="AO60" s="21">
        <v>0</v>
      </c>
      <c r="AP60" s="20">
        <v>0</v>
      </c>
      <c r="AQ60" s="19">
        <v>0</v>
      </c>
      <c r="AR60" s="19">
        <v>0</v>
      </c>
      <c r="AS60" s="1">
        <v>0</v>
      </c>
      <c r="AT60" s="19">
        <v>0</v>
      </c>
      <c r="AU60" s="22">
        <v>0</v>
      </c>
      <c r="AV60" s="19">
        <v>0</v>
      </c>
      <c r="AW60" s="19">
        <v>0</v>
      </c>
      <c r="AX60" s="1">
        <v>0</v>
      </c>
      <c r="AY60" s="21">
        <v>0</v>
      </c>
      <c r="AZ60" s="20">
        <v>0</v>
      </c>
      <c r="BA60" s="19">
        <v>0</v>
      </c>
      <c r="BB60" s="19">
        <v>0</v>
      </c>
      <c r="BC60" s="1">
        <v>0</v>
      </c>
      <c r="BD60" s="19">
        <v>0</v>
      </c>
    </row>
    <row r="61" spans="7:56" x14ac:dyDescent="0.25">
      <c r="G61" s="10"/>
      <c r="H61" s="9"/>
      <c r="I61" s="8" t="s">
        <v>983</v>
      </c>
      <c r="J61" s="22">
        <v>0</v>
      </c>
      <c r="K61" s="19">
        <v>0</v>
      </c>
      <c r="L61" s="19">
        <v>0</v>
      </c>
      <c r="M61" s="1">
        <v>0</v>
      </c>
      <c r="N61" s="21">
        <v>0</v>
      </c>
      <c r="O61" s="22">
        <v>0</v>
      </c>
      <c r="P61" s="19">
        <v>0</v>
      </c>
      <c r="Q61" s="19">
        <v>0</v>
      </c>
      <c r="R61" s="33">
        <v>0</v>
      </c>
      <c r="S61" s="21">
        <v>0</v>
      </c>
      <c r="T61" s="22">
        <v>140</v>
      </c>
      <c r="U61" s="19">
        <v>140</v>
      </c>
      <c r="V61" s="19">
        <v>140</v>
      </c>
      <c r="W61" s="1">
        <v>0</v>
      </c>
      <c r="X61" s="19">
        <v>0</v>
      </c>
      <c r="Y61" s="24">
        <v>141</v>
      </c>
      <c r="Z61" s="23">
        <v>2.6266682893037799E-2</v>
      </c>
      <c r="AA61" s="22">
        <v>0</v>
      </c>
      <c r="AB61" s="19">
        <v>0</v>
      </c>
      <c r="AC61" s="19">
        <v>0</v>
      </c>
      <c r="AD61" s="1">
        <v>0</v>
      </c>
      <c r="AE61" s="21">
        <v>0</v>
      </c>
      <c r="AF61" s="22">
        <v>0</v>
      </c>
      <c r="AG61" s="19">
        <v>0</v>
      </c>
      <c r="AH61" s="19">
        <v>0</v>
      </c>
      <c r="AI61" s="1">
        <v>0</v>
      </c>
      <c r="AJ61" s="21">
        <v>0</v>
      </c>
      <c r="AK61" s="22">
        <v>43</v>
      </c>
      <c r="AL61" s="19">
        <v>43</v>
      </c>
      <c r="AM61" s="19">
        <v>0</v>
      </c>
      <c r="AN61" s="33">
        <v>0</v>
      </c>
      <c r="AO61" s="21">
        <v>0</v>
      </c>
      <c r="AP61" s="20">
        <v>0</v>
      </c>
      <c r="AQ61" s="19">
        <v>0</v>
      </c>
      <c r="AR61" s="19">
        <v>0</v>
      </c>
      <c r="AS61" s="1">
        <v>0</v>
      </c>
      <c r="AT61" s="19">
        <v>0</v>
      </c>
      <c r="AU61" s="22">
        <v>0</v>
      </c>
      <c r="AV61" s="19">
        <v>0</v>
      </c>
      <c r="AW61" s="19">
        <v>0</v>
      </c>
      <c r="AX61" s="1">
        <v>0</v>
      </c>
      <c r="AY61" s="21">
        <v>0</v>
      </c>
      <c r="AZ61" s="20">
        <v>0</v>
      </c>
      <c r="BA61" s="19">
        <v>0</v>
      </c>
      <c r="BB61" s="19">
        <v>0</v>
      </c>
      <c r="BC61" s="1">
        <v>0</v>
      </c>
      <c r="BD61" s="19">
        <v>0</v>
      </c>
    </row>
    <row r="62" spans="7:56" x14ac:dyDescent="0.25">
      <c r="G62" s="10"/>
      <c r="H62" s="9"/>
      <c r="I62" s="8" t="s">
        <v>982</v>
      </c>
      <c r="J62" s="22">
        <v>0</v>
      </c>
      <c r="K62" s="19">
        <v>0</v>
      </c>
      <c r="L62" s="19">
        <v>0</v>
      </c>
      <c r="M62" s="1">
        <v>0</v>
      </c>
      <c r="N62" s="21">
        <v>0</v>
      </c>
      <c r="O62" s="22">
        <v>0</v>
      </c>
      <c r="P62" s="19">
        <v>0</v>
      </c>
      <c r="Q62" s="19">
        <v>0</v>
      </c>
      <c r="R62" s="33">
        <v>0</v>
      </c>
      <c r="S62" s="21">
        <v>0</v>
      </c>
      <c r="T62" s="22">
        <v>76</v>
      </c>
      <c r="U62" s="19">
        <v>76</v>
      </c>
      <c r="V62" s="19">
        <v>76</v>
      </c>
      <c r="W62" s="1">
        <v>0</v>
      </c>
      <c r="X62" s="19">
        <v>0</v>
      </c>
      <c r="Y62" s="24">
        <v>76</v>
      </c>
      <c r="Z62" s="23">
        <v>2.109941840171814E-2</v>
      </c>
      <c r="AA62" s="22">
        <v>0</v>
      </c>
      <c r="AB62" s="19">
        <v>0</v>
      </c>
      <c r="AC62" s="19">
        <v>0</v>
      </c>
      <c r="AD62" s="1">
        <v>0</v>
      </c>
      <c r="AE62" s="21">
        <v>0</v>
      </c>
      <c r="AF62" s="22">
        <v>0</v>
      </c>
      <c r="AG62" s="19">
        <v>0</v>
      </c>
      <c r="AH62" s="19">
        <v>0</v>
      </c>
      <c r="AI62" s="1">
        <v>0</v>
      </c>
      <c r="AJ62" s="21">
        <v>0</v>
      </c>
      <c r="AK62" s="22">
        <v>42</v>
      </c>
      <c r="AL62" s="19">
        <v>42</v>
      </c>
      <c r="AM62" s="19">
        <v>0</v>
      </c>
      <c r="AN62" s="33">
        <v>0</v>
      </c>
      <c r="AO62" s="21">
        <v>0</v>
      </c>
      <c r="AP62" s="20">
        <v>0</v>
      </c>
      <c r="AQ62" s="19">
        <v>0</v>
      </c>
      <c r="AR62" s="19">
        <v>0</v>
      </c>
      <c r="AS62" s="1">
        <v>0</v>
      </c>
      <c r="AT62" s="19">
        <v>0</v>
      </c>
      <c r="AU62" s="22">
        <v>0</v>
      </c>
      <c r="AV62" s="19">
        <v>0</v>
      </c>
      <c r="AW62" s="19">
        <v>0</v>
      </c>
      <c r="AX62" s="1">
        <v>0</v>
      </c>
      <c r="AY62" s="21">
        <v>0</v>
      </c>
      <c r="AZ62" s="20">
        <v>0</v>
      </c>
      <c r="BA62" s="19">
        <v>0</v>
      </c>
      <c r="BB62" s="19">
        <v>0</v>
      </c>
      <c r="BC62" s="1">
        <v>0</v>
      </c>
      <c r="BD62" s="19">
        <v>0</v>
      </c>
    </row>
    <row r="63" spans="7:56" x14ac:dyDescent="0.25">
      <c r="G63" s="10"/>
      <c r="H63" s="9"/>
      <c r="I63" s="8" t="s">
        <v>981</v>
      </c>
      <c r="J63" s="22">
        <v>0</v>
      </c>
      <c r="K63" s="19">
        <v>0</v>
      </c>
      <c r="L63" s="19">
        <v>0</v>
      </c>
      <c r="M63" s="1">
        <v>0</v>
      </c>
      <c r="N63" s="21">
        <v>0</v>
      </c>
      <c r="O63" s="22">
        <v>0</v>
      </c>
      <c r="P63" s="19">
        <v>0</v>
      </c>
      <c r="Q63" s="19">
        <v>0</v>
      </c>
      <c r="R63" s="33">
        <v>0</v>
      </c>
      <c r="S63" s="21">
        <v>0</v>
      </c>
      <c r="T63" s="22">
        <v>98</v>
      </c>
      <c r="U63" s="19">
        <v>98</v>
      </c>
      <c r="V63" s="19">
        <v>98</v>
      </c>
      <c r="W63" s="1">
        <v>0</v>
      </c>
      <c r="X63" s="19">
        <v>0</v>
      </c>
      <c r="Y63" s="24">
        <v>101</v>
      </c>
      <c r="Z63" s="23">
        <v>4.9722364172339439E-2</v>
      </c>
      <c r="AA63" s="22">
        <v>0</v>
      </c>
      <c r="AB63" s="19">
        <v>0</v>
      </c>
      <c r="AC63" s="19">
        <v>0</v>
      </c>
      <c r="AD63" s="1">
        <v>0</v>
      </c>
      <c r="AE63" s="21">
        <v>0</v>
      </c>
      <c r="AF63" s="22">
        <v>0</v>
      </c>
      <c r="AG63" s="19">
        <v>0</v>
      </c>
      <c r="AH63" s="19">
        <v>0</v>
      </c>
      <c r="AI63" s="1">
        <v>0</v>
      </c>
      <c r="AJ63" s="21">
        <v>0</v>
      </c>
      <c r="AK63" s="22">
        <v>42</v>
      </c>
      <c r="AL63" s="19">
        <v>42</v>
      </c>
      <c r="AM63" s="19">
        <v>0</v>
      </c>
      <c r="AN63" s="33">
        <v>0</v>
      </c>
      <c r="AO63" s="21">
        <v>0</v>
      </c>
      <c r="AP63" s="20">
        <v>0</v>
      </c>
      <c r="AQ63" s="19">
        <v>0</v>
      </c>
      <c r="AR63" s="19">
        <v>0</v>
      </c>
      <c r="AS63" s="1">
        <v>0</v>
      </c>
      <c r="AT63" s="19">
        <v>0</v>
      </c>
      <c r="AU63" s="22">
        <v>0</v>
      </c>
      <c r="AV63" s="19">
        <v>0</v>
      </c>
      <c r="AW63" s="19">
        <v>0</v>
      </c>
      <c r="AX63" s="1">
        <v>0</v>
      </c>
      <c r="AY63" s="21">
        <v>0</v>
      </c>
      <c r="AZ63" s="20">
        <v>0</v>
      </c>
      <c r="BA63" s="19">
        <v>0</v>
      </c>
      <c r="BB63" s="19">
        <v>0</v>
      </c>
      <c r="BC63" s="1">
        <v>0</v>
      </c>
      <c r="BD63" s="19">
        <v>0</v>
      </c>
    </row>
    <row r="64" spans="7:56" x14ac:dyDescent="0.25">
      <c r="G64" s="10"/>
      <c r="H64" s="9"/>
      <c r="I64" s="8" t="s">
        <v>980</v>
      </c>
      <c r="J64" s="22">
        <v>0</v>
      </c>
      <c r="K64" s="19">
        <v>0</v>
      </c>
      <c r="L64" s="19">
        <v>0</v>
      </c>
      <c r="M64" s="1">
        <v>0</v>
      </c>
      <c r="N64" s="21">
        <v>0</v>
      </c>
      <c r="O64" s="22">
        <v>0</v>
      </c>
      <c r="P64" s="19">
        <v>0</v>
      </c>
      <c r="Q64" s="19">
        <v>0</v>
      </c>
      <c r="R64" s="33">
        <v>0</v>
      </c>
      <c r="S64" s="21">
        <v>0</v>
      </c>
      <c r="T64" s="22">
        <v>222</v>
      </c>
      <c r="U64" s="19">
        <v>222</v>
      </c>
      <c r="V64" s="19">
        <v>222</v>
      </c>
      <c r="W64" s="1">
        <v>0</v>
      </c>
      <c r="X64" s="19">
        <v>0</v>
      </c>
      <c r="Y64" s="24">
        <v>222</v>
      </c>
      <c r="Z64" s="23">
        <v>0.13464491069316861</v>
      </c>
      <c r="AA64" s="22">
        <v>0</v>
      </c>
      <c r="AB64" s="19">
        <v>0</v>
      </c>
      <c r="AC64" s="19">
        <v>0</v>
      </c>
      <c r="AD64" s="1">
        <v>0</v>
      </c>
      <c r="AE64" s="21">
        <v>0</v>
      </c>
      <c r="AF64" s="22">
        <v>0</v>
      </c>
      <c r="AG64" s="19">
        <v>0</v>
      </c>
      <c r="AH64" s="19">
        <v>0</v>
      </c>
      <c r="AI64" s="1">
        <v>0</v>
      </c>
      <c r="AJ64" s="21">
        <v>0</v>
      </c>
      <c r="AK64" s="22">
        <v>85</v>
      </c>
      <c r="AL64" s="19">
        <v>85</v>
      </c>
      <c r="AM64" s="19">
        <v>0</v>
      </c>
      <c r="AN64" s="33">
        <v>0</v>
      </c>
      <c r="AO64" s="21">
        <v>0</v>
      </c>
      <c r="AP64" s="20">
        <v>0</v>
      </c>
      <c r="AQ64" s="19">
        <v>0</v>
      </c>
      <c r="AR64" s="19">
        <v>0</v>
      </c>
      <c r="AS64" s="1">
        <v>0</v>
      </c>
      <c r="AT64" s="19">
        <v>0</v>
      </c>
      <c r="AU64" s="22">
        <v>0</v>
      </c>
      <c r="AV64" s="19">
        <v>0</v>
      </c>
      <c r="AW64" s="19">
        <v>0</v>
      </c>
      <c r="AX64" s="1">
        <v>0</v>
      </c>
      <c r="AY64" s="21">
        <v>0</v>
      </c>
      <c r="AZ64" s="20">
        <v>0</v>
      </c>
      <c r="BA64" s="19">
        <v>0</v>
      </c>
      <c r="BB64" s="19">
        <v>0</v>
      </c>
      <c r="BC64" s="1">
        <v>0</v>
      </c>
      <c r="BD64" s="19">
        <v>0</v>
      </c>
    </row>
    <row r="65" spans="6:56" x14ac:dyDescent="0.25">
      <c r="G65" s="10"/>
      <c r="H65" s="9" t="s">
        <v>979</v>
      </c>
      <c r="I65" s="8"/>
      <c r="J65" s="22">
        <v>0</v>
      </c>
      <c r="K65" s="19">
        <v>0</v>
      </c>
      <c r="L65" s="19">
        <v>0</v>
      </c>
      <c r="M65" s="1">
        <v>0</v>
      </c>
      <c r="N65" s="21">
        <v>0</v>
      </c>
      <c r="O65" s="22">
        <v>0</v>
      </c>
      <c r="P65" s="19">
        <v>0</v>
      </c>
      <c r="Q65" s="19">
        <v>0</v>
      </c>
      <c r="R65" s="33">
        <v>0</v>
      </c>
      <c r="S65" s="21">
        <v>0</v>
      </c>
      <c r="T65" s="22">
        <v>0</v>
      </c>
      <c r="U65" s="19">
        <v>0</v>
      </c>
      <c r="V65" s="19">
        <v>0</v>
      </c>
      <c r="W65" s="1">
        <v>0</v>
      </c>
      <c r="X65" s="19">
        <v>0</v>
      </c>
      <c r="Y65" s="24">
        <v>0</v>
      </c>
      <c r="Z65" s="23">
        <v>0</v>
      </c>
      <c r="AA65" s="22">
        <v>0</v>
      </c>
      <c r="AB65" s="19">
        <v>0</v>
      </c>
      <c r="AC65" s="19">
        <v>0</v>
      </c>
      <c r="AD65" s="1">
        <v>0</v>
      </c>
      <c r="AE65" s="21">
        <v>0</v>
      </c>
      <c r="AF65" s="22">
        <v>0</v>
      </c>
      <c r="AG65" s="19">
        <v>0</v>
      </c>
      <c r="AH65" s="19">
        <v>0</v>
      </c>
      <c r="AI65" s="1">
        <v>0</v>
      </c>
      <c r="AJ65" s="21">
        <v>0</v>
      </c>
      <c r="AK65" s="22">
        <v>11</v>
      </c>
      <c r="AL65" s="19">
        <v>8</v>
      </c>
      <c r="AM65" s="19">
        <v>0</v>
      </c>
      <c r="AN65" s="33">
        <v>0</v>
      </c>
      <c r="AO65" s="21">
        <v>0</v>
      </c>
      <c r="AP65" s="20">
        <v>0</v>
      </c>
      <c r="AQ65" s="19">
        <v>0</v>
      </c>
      <c r="AR65" s="19">
        <v>0</v>
      </c>
      <c r="AS65" s="1">
        <v>0</v>
      </c>
      <c r="AT65" s="19">
        <v>0</v>
      </c>
      <c r="AU65" s="22">
        <v>2</v>
      </c>
      <c r="AV65" s="19">
        <v>0</v>
      </c>
      <c r="AW65" s="19">
        <v>0</v>
      </c>
      <c r="AX65" s="1">
        <v>0</v>
      </c>
      <c r="AY65" s="21">
        <v>0</v>
      </c>
      <c r="AZ65" s="20">
        <v>0</v>
      </c>
      <c r="BA65" s="19">
        <v>0</v>
      </c>
      <c r="BB65" s="19">
        <v>0</v>
      </c>
      <c r="BC65" s="1">
        <v>0</v>
      </c>
      <c r="BD65" s="19">
        <v>0</v>
      </c>
    </row>
    <row r="66" spans="6:56" x14ac:dyDescent="0.25">
      <c r="G66" s="10"/>
      <c r="H66" s="9"/>
      <c r="I66" s="8" t="s">
        <v>162</v>
      </c>
      <c r="J66" s="22">
        <v>0</v>
      </c>
      <c r="K66" s="19">
        <v>0</v>
      </c>
      <c r="L66" s="19">
        <v>0</v>
      </c>
      <c r="M66" s="1">
        <v>0</v>
      </c>
      <c r="N66" s="21">
        <v>0</v>
      </c>
      <c r="O66" s="22">
        <v>0</v>
      </c>
      <c r="P66" s="19">
        <v>0</v>
      </c>
      <c r="Q66" s="19">
        <v>0</v>
      </c>
      <c r="R66" s="33">
        <v>0</v>
      </c>
      <c r="S66" s="21">
        <v>0</v>
      </c>
      <c r="T66" s="22">
        <v>6641</v>
      </c>
      <c r="U66" s="19">
        <v>6641</v>
      </c>
      <c r="V66" s="19">
        <v>6640</v>
      </c>
      <c r="W66" s="1">
        <v>0</v>
      </c>
      <c r="X66" s="19">
        <v>0</v>
      </c>
      <c r="Y66" s="24">
        <v>10448</v>
      </c>
      <c r="Z66" s="23">
        <v>16.20719092246145</v>
      </c>
      <c r="AA66" s="22">
        <v>62</v>
      </c>
      <c r="AB66" s="19">
        <v>62</v>
      </c>
      <c r="AC66" s="19">
        <v>62</v>
      </c>
      <c r="AD66" s="1">
        <v>0</v>
      </c>
      <c r="AE66" s="21">
        <v>0</v>
      </c>
      <c r="AF66" s="22">
        <v>7</v>
      </c>
      <c r="AG66" s="19">
        <v>7</v>
      </c>
      <c r="AH66" s="19">
        <v>0</v>
      </c>
      <c r="AI66" s="1">
        <v>0</v>
      </c>
      <c r="AJ66" s="21">
        <v>0</v>
      </c>
      <c r="AK66" s="22">
        <v>1378</v>
      </c>
      <c r="AL66" s="19">
        <v>1378</v>
      </c>
      <c r="AM66" s="19">
        <v>4</v>
      </c>
      <c r="AN66" s="33">
        <v>0</v>
      </c>
      <c r="AO66" s="21">
        <v>0</v>
      </c>
      <c r="AP66" s="20">
        <v>0</v>
      </c>
      <c r="AQ66" s="19">
        <v>0</v>
      </c>
      <c r="AR66" s="19">
        <v>0</v>
      </c>
      <c r="AS66" s="1">
        <v>0</v>
      </c>
      <c r="AT66" s="19">
        <v>0</v>
      </c>
      <c r="AU66" s="22">
        <v>1</v>
      </c>
      <c r="AV66" s="19">
        <v>1</v>
      </c>
      <c r="AW66" s="19">
        <v>0</v>
      </c>
      <c r="AX66" s="1">
        <v>0</v>
      </c>
      <c r="AY66" s="21">
        <v>0</v>
      </c>
      <c r="AZ66" s="20">
        <v>5</v>
      </c>
      <c r="BA66" s="19">
        <v>5</v>
      </c>
      <c r="BB66" s="19">
        <v>0</v>
      </c>
      <c r="BC66" s="1">
        <v>0</v>
      </c>
      <c r="BD66" s="19">
        <v>0</v>
      </c>
    </row>
    <row r="67" spans="6:56" x14ac:dyDescent="0.25">
      <c r="G67" s="10"/>
      <c r="H67" s="9"/>
      <c r="I67" s="8" t="s">
        <v>978</v>
      </c>
      <c r="J67" s="22">
        <v>0</v>
      </c>
      <c r="K67" s="19">
        <v>0</v>
      </c>
      <c r="L67" s="19">
        <v>0</v>
      </c>
      <c r="M67" s="1">
        <v>0</v>
      </c>
      <c r="N67" s="21">
        <v>0</v>
      </c>
      <c r="O67" s="22">
        <v>0</v>
      </c>
      <c r="P67" s="19">
        <v>0</v>
      </c>
      <c r="Q67" s="19">
        <v>0</v>
      </c>
      <c r="R67" s="33">
        <v>0</v>
      </c>
      <c r="S67" s="21">
        <v>0</v>
      </c>
      <c r="T67" s="22">
        <v>3752</v>
      </c>
      <c r="U67" s="19">
        <v>3752</v>
      </c>
      <c r="V67" s="19">
        <v>3752</v>
      </c>
      <c r="W67" s="1">
        <v>0</v>
      </c>
      <c r="X67" s="19">
        <v>0</v>
      </c>
      <c r="Y67" s="24">
        <v>3752</v>
      </c>
      <c r="Z67" s="23">
        <v>4.3536601066589364</v>
      </c>
      <c r="AA67" s="22">
        <v>5184</v>
      </c>
      <c r="AB67" s="19">
        <v>5184</v>
      </c>
      <c r="AC67" s="19">
        <v>5184</v>
      </c>
      <c r="AD67" s="1">
        <v>0</v>
      </c>
      <c r="AE67" s="21">
        <v>0</v>
      </c>
      <c r="AF67" s="22">
        <v>0</v>
      </c>
      <c r="AG67" s="19">
        <v>0</v>
      </c>
      <c r="AH67" s="19">
        <v>0</v>
      </c>
      <c r="AI67" s="1">
        <v>0</v>
      </c>
      <c r="AJ67" s="21">
        <v>0</v>
      </c>
      <c r="AK67" s="22">
        <v>1009</v>
      </c>
      <c r="AL67" s="19">
        <v>1009</v>
      </c>
      <c r="AM67" s="19">
        <v>0</v>
      </c>
      <c r="AN67" s="33">
        <v>0</v>
      </c>
      <c r="AO67" s="21">
        <v>0</v>
      </c>
      <c r="AP67" s="20">
        <v>0</v>
      </c>
      <c r="AQ67" s="19">
        <v>0</v>
      </c>
      <c r="AR67" s="19">
        <v>0</v>
      </c>
      <c r="AS67" s="1">
        <v>0</v>
      </c>
      <c r="AT67" s="19">
        <v>0</v>
      </c>
      <c r="AU67" s="22">
        <v>0</v>
      </c>
      <c r="AV67" s="19">
        <v>0</v>
      </c>
      <c r="AW67" s="19">
        <v>0</v>
      </c>
      <c r="AX67" s="1">
        <v>0</v>
      </c>
      <c r="AY67" s="21">
        <v>0</v>
      </c>
      <c r="AZ67" s="20">
        <v>0</v>
      </c>
      <c r="BA67" s="19">
        <v>0</v>
      </c>
      <c r="BB67" s="19">
        <v>0</v>
      </c>
      <c r="BC67" s="1">
        <v>0</v>
      </c>
      <c r="BD67" s="19">
        <v>0</v>
      </c>
    </row>
    <row r="68" spans="6:56" x14ac:dyDescent="0.25">
      <c r="G68" s="10"/>
      <c r="H68" s="9"/>
      <c r="I68" s="8" t="s">
        <v>977</v>
      </c>
      <c r="J68" s="22">
        <v>0</v>
      </c>
      <c r="K68" s="19">
        <v>0</v>
      </c>
      <c r="L68" s="19">
        <v>0</v>
      </c>
      <c r="M68" s="1">
        <v>0</v>
      </c>
      <c r="N68" s="21">
        <v>0</v>
      </c>
      <c r="O68" s="22">
        <v>265</v>
      </c>
      <c r="P68" s="19">
        <v>262</v>
      </c>
      <c r="Q68" s="19">
        <v>0</v>
      </c>
      <c r="R68" s="33">
        <v>27</v>
      </c>
      <c r="S68" s="21">
        <v>0</v>
      </c>
      <c r="T68" s="22">
        <v>1838</v>
      </c>
      <c r="U68" s="19">
        <v>1838</v>
      </c>
      <c r="V68" s="19">
        <v>1838</v>
      </c>
      <c r="W68" s="1">
        <v>78</v>
      </c>
      <c r="X68" s="19">
        <v>0</v>
      </c>
      <c r="Y68" s="24">
        <v>6947</v>
      </c>
      <c r="Z68" s="23">
        <v>4.01996192894876</v>
      </c>
      <c r="AA68" s="22">
        <v>7</v>
      </c>
      <c r="AB68" s="19">
        <v>7</v>
      </c>
      <c r="AC68" s="19">
        <v>7</v>
      </c>
      <c r="AD68" s="1">
        <v>0</v>
      </c>
      <c r="AE68" s="21">
        <v>0</v>
      </c>
      <c r="AF68" s="22">
        <v>0</v>
      </c>
      <c r="AG68" s="19">
        <v>0</v>
      </c>
      <c r="AH68" s="19">
        <v>0</v>
      </c>
      <c r="AI68" s="1">
        <v>0</v>
      </c>
      <c r="AJ68" s="21">
        <v>0</v>
      </c>
      <c r="AK68" s="22">
        <v>540</v>
      </c>
      <c r="AL68" s="19">
        <v>540</v>
      </c>
      <c r="AM68" s="19">
        <v>7</v>
      </c>
      <c r="AN68" s="33">
        <v>45</v>
      </c>
      <c r="AO68" s="21">
        <v>0</v>
      </c>
      <c r="AP68" s="20">
        <v>0</v>
      </c>
      <c r="AQ68" s="19">
        <v>0</v>
      </c>
      <c r="AR68" s="19">
        <v>0</v>
      </c>
      <c r="AS68" s="1">
        <v>0</v>
      </c>
      <c r="AT68" s="19">
        <v>0</v>
      </c>
      <c r="AU68" s="22">
        <v>5</v>
      </c>
      <c r="AV68" s="19">
        <v>5</v>
      </c>
      <c r="AW68" s="19">
        <v>0</v>
      </c>
      <c r="AX68" s="1">
        <v>0</v>
      </c>
      <c r="AY68" s="21">
        <v>0</v>
      </c>
      <c r="AZ68" s="20">
        <v>0</v>
      </c>
      <c r="BA68" s="19">
        <v>0</v>
      </c>
      <c r="BB68" s="19">
        <v>0</v>
      </c>
      <c r="BC68" s="1">
        <v>0</v>
      </c>
      <c r="BD68" s="19">
        <v>0</v>
      </c>
    </row>
    <row r="69" spans="6:56" x14ac:dyDescent="0.25">
      <c r="F69" s="44"/>
      <c r="G69" s="10"/>
      <c r="H69" s="9"/>
      <c r="I69" s="8" t="s">
        <v>976</v>
      </c>
      <c r="J69" s="22">
        <v>0</v>
      </c>
      <c r="K69" s="19">
        <v>0</v>
      </c>
      <c r="L69" s="19">
        <v>0</v>
      </c>
      <c r="M69" s="1">
        <v>0</v>
      </c>
      <c r="N69" s="21">
        <v>0</v>
      </c>
      <c r="O69" s="22">
        <v>0</v>
      </c>
      <c r="P69" s="19">
        <v>0</v>
      </c>
      <c r="Q69" s="19">
        <v>0</v>
      </c>
      <c r="R69" s="33">
        <v>0</v>
      </c>
      <c r="S69" s="21">
        <v>0</v>
      </c>
      <c r="T69" s="22">
        <v>2842594</v>
      </c>
      <c r="U69" s="19">
        <v>104</v>
      </c>
      <c r="V69" s="19">
        <v>1978466</v>
      </c>
      <c r="W69" s="1">
        <v>427459</v>
      </c>
      <c r="X69" s="19">
        <v>0</v>
      </c>
      <c r="Y69" s="24">
        <v>2872597</v>
      </c>
      <c r="Z69" s="23">
        <v>449.61888155713677</v>
      </c>
      <c r="AA69" s="22">
        <v>0</v>
      </c>
      <c r="AB69" s="19">
        <v>0</v>
      </c>
      <c r="AC69" s="19">
        <v>0</v>
      </c>
      <c r="AD69" s="1">
        <v>0</v>
      </c>
      <c r="AE69" s="21">
        <v>0</v>
      </c>
      <c r="AF69" s="22">
        <v>0</v>
      </c>
      <c r="AG69" s="19">
        <v>0</v>
      </c>
      <c r="AH69" s="19">
        <v>0</v>
      </c>
      <c r="AI69" s="1">
        <v>0</v>
      </c>
      <c r="AJ69" s="21">
        <v>0</v>
      </c>
      <c r="AK69" s="22">
        <v>545049</v>
      </c>
      <c r="AL69" s="19">
        <v>9</v>
      </c>
      <c r="AM69" s="19">
        <v>545049</v>
      </c>
      <c r="AN69" s="33">
        <v>193235</v>
      </c>
      <c r="AO69" s="21">
        <v>16461</v>
      </c>
      <c r="AP69" s="20">
        <v>1</v>
      </c>
      <c r="AQ69" s="19">
        <v>0</v>
      </c>
      <c r="AR69" s="19">
        <v>0</v>
      </c>
      <c r="AS69" s="1">
        <v>0</v>
      </c>
      <c r="AT69" s="19">
        <v>0</v>
      </c>
      <c r="AU69" s="22">
        <v>0</v>
      </c>
      <c r="AV69" s="19">
        <v>0</v>
      </c>
      <c r="AW69" s="19">
        <v>0</v>
      </c>
      <c r="AX69" s="1">
        <v>0</v>
      </c>
      <c r="AY69" s="21">
        <v>0</v>
      </c>
      <c r="AZ69" s="20">
        <v>0</v>
      </c>
      <c r="BA69" s="19">
        <v>0</v>
      </c>
      <c r="BB69" s="19">
        <v>0</v>
      </c>
      <c r="BC69" s="1">
        <v>0</v>
      </c>
      <c r="BD69" s="19">
        <v>0</v>
      </c>
    </row>
    <row r="70" spans="6:56" x14ac:dyDescent="0.25">
      <c r="G70" s="10"/>
      <c r="H70" s="9"/>
      <c r="I70" s="8" t="s">
        <v>975</v>
      </c>
      <c r="J70" s="22">
        <v>0</v>
      </c>
      <c r="K70" s="19">
        <v>0</v>
      </c>
      <c r="L70" s="19">
        <v>0</v>
      </c>
      <c r="M70" s="1">
        <v>0</v>
      </c>
      <c r="N70" s="21">
        <v>0</v>
      </c>
      <c r="O70" s="22">
        <v>0</v>
      </c>
      <c r="P70" s="19">
        <v>0</v>
      </c>
      <c r="Q70" s="19">
        <v>0</v>
      </c>
      <c r="R70" s="33">
        <v>0</v>
      </c>
      <c r="S70" s="21">
        <v>0</v>
      </c>
      <c r="T70" s="22">
        <v>592</v>
      </c>
      <c r="U70" s="19">
        <v>592</v>
      </c>
      <c r="V70" s="19">
        <v>592</v>
      </c>
      <c r="W70" s="1">
        <v>0</v>
      </c>
      <c r="X70" s="19">
        <v>0</v>
      </c>
      <c r="Y70" s="24">
        <v>1659</v>
      </c>
      <c r="Z70" s="23">
        <v>2.6406769882887602</v>
      </c>
      <c r="AA70" s="22">
        <v>0</v>
      </c>
      <c r="AB70" s="19">
        <v>0</v>
      </c>
      <c r="AC70" s="19">
        <v>0</v>
      </c>
      <c r="AD70" s="1">
        <v>0</v>
      </c>
      <c r="AE70" s="21">
        <v>0</v>
      </c>
      <c r="AF70" s="22">
        <v>0</v>
      </c>
      <c r="AG70" s="19">
        <v>0</v>
      </c>
      <c r="AH70" s="19">
        <v>0</v>
      </c>
      <c r="AI70" s="1">
        <v>0</v>
      </c>
      <c r="AJ70" s="21">
        <v>0</v>
      </c>
      <c r="AK70" s="22">
        <v>133</v>
      </c>
      <c r="AL70" s="19">
        <v>133</v>
      </c>
      <c r="AM70" s="19">
        <v>0</v>
      </c>
      <c r="AN70" s="33">
        <v>0</v>
      </c>
      <c r="AO70" s="21">
        <v>0</v>
      </c>
      <c r="AP70" s="20">
        <v>0</v>
      </c>
      <c r="AQ70" s="19">
        <v>0</v>
      </c>
      <c r="AR70" s="19">
        <v>0</v>
      </c>
      <c r="AS70" s="1">
        <v>0</v>
      </c>
      <c r="AT70" s="19">
        <v>0</v>
      </c>
      <c r="AU70" s="22">
        <v>0</v>
      </c>
      <c r="AV70" s="19">
        <v>0</v>
      </c>
      <c r="AW70" s="19">
        <v>0</v>
      </c>
      <c r="AX70" s="1">
        <v>0</v>
      </c>
      <c r="AY70" s="21">
        <v>0</v>
      </c>
      <c r="AZ70" s="20">
        <v>0</v>
      </c>
      <c r="BA70" s="19">
        <v>0</v>
      </c>
      <c r="BB70" s="19">
        <v>0</v>
      </c>
      <c r="BC70" s="1">
        <v>0</v>
      </c>
      <c r="BD70" s="19">
        <v>0</v>
      </c>
    </row>
    <row r="71" spans="6:56" x14ac:dyDescent="0.25">
      <c r="G71" s="10"/>
      <c r="H71" s="9"/>
      <c r="I71" s="8" t="s">
        <v>532</v>
      </c>
      <c r="J71" s="22">
        <v>0</v>
      </c>
      <c r="K71" s="19">
        <v>0</v>
      </c>
      <c r="L71" s="19">
        <v>0</v>
      </c>
      <c r="M71" s="1">
        <v>0</v>
      </c>
      <c r="N71" s="21">
        <v>0</v>
      </c>
      <c r="O71" s="22">
        <v>0</v>
      </c>
      <c r="P71" s="19">
        <v>0</v>
      </c>
      <c r="Q71" s="19">
        <v>0</v>
      </c>
      <c r="R71" s="33">
        <v>0</v>
      </c>
      <c r="S71" s="21">
        <v>0</v>
      </c>
      <c r="T71" s="22">
        <v>21469</v>
      </c>
      <c r="U71" s="19">
        <v>0</v>
      </c>
      <c r="V71" s="19">
        <v>0</v>
      </c>
      <c r="W71" s="1">
        <v>0</v>
      </c>
      <c r="X71" s="19">
        <v>0</v>
      </c>
      <c r="Y71" s="24">
        <v>22977</v>
      </c>
      <c r="Z71" s="23">
        <v>14.62870951369405</v>
      </c>
      <c r="AA71" s="22">
        <v>0</v>
      </c>
      <c r="AB71" s="19">
        <v>0</v>
      </c>
      <c r="AC71" s="19">
        <v>0</v>
      </c>
      <c r="AD71" s="1">
        <v>0</v>
      </c>
      <c r="AE71" s="21">
        <v>0</v>
      </c>
      <c r="AF71" s="22">
        <v>0</v>
      </c>
      <c r="AG71" s="19">
        <v>0</v>
      </c>
      <c r="AH71" s="19">
        <v>0</v>
      </c>
      <c r="AI71" s="1">
        <v>0</v>
      </c>
      <c r="AJ71" s="21">
        <v>0</v>
      </c>
      <c r="AK71" s="22">
        <v>8188</v>
      </c>
      <c r="AL71" s="19">
        <v>0</v>
      </c>
      <c r="AM71" s="19">
        <v>0</v>
      </c>
      <c r="AN71" s="33">
        <v>0</v>
      </c>
      <c r="AO71" s="21">
        <v>0</v>
      </c>
      <c r="AP71" s="20">
        <v>1</v>
      </c>
      <c r="AQ71" s="19">
        <v>0</v>
      </c>
      <c r="AR71" s="19">
        <v>0</v>
      </c>
      <c r="AS71" s="1">
        <v>0</v>
      </c>
      <c r="AT71" s="19">
        <v>0</v>
      </c>
      <c r="AU71" s="22">
        <v>1</v>
      </c>
      <c r="AV71" s="19">
        <v>0</v>
      </c>
      <c r="AW71" s="19">
        <v>0</v>
      </c>
      <c r="AX71" s="1">
        <v>0</v>
      </c>
      <c r="AY71" s="21">
        <v>0</v>
      </c>
      <c r="AZ71" s="20">
        <v>0</v>
      </c>
      <c r="BA71" s="19">
        <v>0</v>
      </c>
      <c r="BB71" s="19">
        <v>0</v>
      </c>
      <c r="BC71" s="1">
        <v>0</v>
      </c>
      <c r="BD71" s="19">
        <v>0</v>
      </c>
    </row>
    <row r="72" spans="6:56" x14ac:dyDescent="0.25">
      <c r="G72" s="10"/>
      <c r="H72" s="9"/>
      <c r="I72" s="8" t="s">
        <v>974</v>
      </c>
      <c r="J72" s="22">
        <v>0</v>
      </c>
      <c r="K72" s="19">
        <v>0</v>
      </c>
      <c r="L72" s="19">
        <v>0</v>
      </c>
      <c r="M72" s="1">
        <v>0</v>
      </c>
      <c r="N72" s="21">
        <v>0</v>
      </c>
      <c r="O72" s="22">
        <v>0</v>
      </c>
      <c r="P72" s="19">
        <v>0</v>
      </c>
      <c r="Q72" s="19">
        <v>0</v>
      </c>
      <c r="R72" s="33">
        <v>0</v>
      </c>
      <c r="S72" s="21">
        <v>0</v>
      </c>
      <c r="T72" s="22">
        <v>139</v>
      </c>
      <c r="U72" s="19">
        <v>139</v>
      </c>
      <c r="V72" s="19">
        <v>139</v>
      </c>
      <c r="W72" s="1">
        <v>0</v>
      </c>
      <c r="X72" s="19">
        <v>0</v>
      </c>
      <c r="Y72" s="24">
        <v>198</v>
      </c>
      <c r="Z72" s="23">
        <v>0.14926460757851601</v>
      </c>
      <c r="AA72" s="22">
        <v>0</v>
      </c>
      <c r="AB72" s="19">
        <v>0</v>
      </c>
      <c r="AC72" s="19">
        <v>0</v>
      </c>
      <c r="AD72" s="1">
        <v>0</v>
      </c>
      <c r="AE72" s="21">
        <v>0</v>
      </c>
      <c r="AF72" s="22">
        <v>0</v>
      </c>
      <c r="AG72" s="19">
        <v>0</v>
      </c>
      <c r="AH72" s="19">
        <v>0</v>
      </c>
      <c r="AI72" s="1">
        <v>0</v>
      </c>
      <c r="AJ72" s="21">
        <v>0</v>
      </c>
      <c r="AK72" s="22">
        <v>67</v>
      </c>
      <c r="AL72" s="19">
        <v>67</v>
      </c>
      <c r="AM72" s="19">
        <v>0</v>
      </c>
      <c r="AN72" s="33">
        <v>0</v>
      </c>
      <c r="AO72" s="21">
        <v>0</v>
      </c>
      <c r="AP72" s="20">
        <v>0</v>
      </c>
      <c r="AQ72" s="19">
        <v>0</v>
      </c>
      <c r="AR72" s="19">
        <v>0</v>
      </c>
      <c r="AS72" s="1">
        <v>0</v>
      </c>
      <c r="AT72" s="19">
        <v>0</v>
      </c>
      <c r="AU72" s="22">
        <v>0</v>
      </c>
      <c r="AV72" s="19">
        <v>0</v>
      </c>
      <c r="AW72" s="19">
        <v>0</v>
      </c>
      <c r="AX72" s="1">
        <v>0</v>
      </c>
      <c r="AY72" s="21">
        <v>0</v>
      </c>
      <c r="AZ72" s="20">
        <v>0</v>
      </c>
      <c r="BA72" s="19">
        <v>0</v>
      </c>
      <c r="BB72" s="19">
        <v>0</v>
      </c>
      <c r="BC72" s="1">
        <v>0</v>
      </c>
      <c r="BD72" s="19">
        <v>0</v>
      </c>
    </row>
    <row r="73" spans="6:56" x14ac:dyDescent="0.25">
      <c r="G73" s="10"/>
      <c r="H73" s="9"/>
      <c r="I73" s="8" t="s">
        <v>256</v>
      </c>
      <c r="J73" s="22">
        <v>0</v>
      </c>
      <c r="K73" s="19">
        <v>0</v>
      </c>
      <c r="L73" s="19">
        <v>0</v>
      </c>
      <c r="M73" s="1">
        <v>0</v>
      </c>
      <c r="N73" s="21">
        <v>0</v>
      </c>
      <c r="O73" s="22">
        <v>73</v>
      </c>
      <c r="P73" s="19">
        <v>73</v>
      </c>
      <c r="Q73" s="19">
        <v>0</v>
      </c>
      <c r="R73" s="33">
        <v>13</v>
      </c>
      <c r="S73" s="21">
        <v>0</v>
      </c>
      <c r="T73" s="22">
        <v>514</v>
      </c>
      <c r="U73" s="19">
        <v>514</v>
      </c>
      <c r="V73" s="19">
        <v>514</v>
      </c>
      <c r="W73" s="1">
        <v>5</v>
      </c>
      <c r="X73" s="19">
        <v>0</v>
      </c>
      <c r="Y73" s="24">
        <v>1280</v>
      </c>
      <c r="Z73" s="23">
        <v>1.0085824709385629</v>
      </c>
      <c r="AA73" s="22">
        <v>0</v>
      </c>
      <c r="AB73" s="19">
        <v>0</v>
      </c>
      <c r="AC73" s="19">
        <v>0</v>
      </c>
      <c r="AD73" s="1">
        <v>0</v>
      </c>
      <c r="AE73" s="21">
        <v>0</v>
      </c>
      <c r="AF73" s="22">
        <v>0</v>
      </c>
      <c r="AG73" s="19">
        <v>0</v>
      </c>
      <c r="AH73" s="19">
        <v>0</v>
      </c>
      <c r="AI73" s="1">
        <v>0</v>
      </c>
      <c r="AJ73" s="21">
        <v>0</v>
      </c>
      <c r="AK73" s="22">
        <v>41</v>
      </c>
      <c r="AL73" s="19">
        <v>41</v>
      </c>
      <c r="AM73" s="19">
        <v>0</v>
      </c>
      <c r="AN73" s="33">
        <v>1</v>
      </c>
      <c r="AO73" s="21">
        <v>0</v>
      </c>
      <c r="AP73" s="20">
        <v>0</v>
      </c>
      <c r="AQ73" s="19">
        <v>0</v>
      </c>
      <c r="AR73" s="19">
        <v>0</v>
      </c>
      <c r="AS73" s="1">
        <v>0</v>
      </c>
      <c r="AT73" s="19">
        <v>0</v>
      </c>
      <c r="AU73" s="22">
        <v>0</v>
      </c>
      <c r="AV73" s="19">
        <v>0</v>
      </c>
      <c r="AW73" s="19">
        <v>0</v>
      </c>
      <c r="AX73" s="1">
        <v>0</v>
      </c>
      <c r="AY73" s="21">
        <v>0</v>
      </c>
      <c r="AZ73" s="20">
        <v>0</v>
      </c>
      <c r="BA73" s="19">
        <v>0</v>
      </c>
      <c r="BB73" s="19">
        <v>0</v>
      </c>
      <c r="BC73" s="1">
        <v>0</v>
      </c>
      <c r="BD73" s="19">
        <v>0</v>
      </c>
    </row>
    <row r="74" spans="6:56" x14ac:dyDescent="0.25">
      <c r="G74" s="10"/>
      <c r="H74" s="9"/>
      <c r="I74" s="8" t="s">
        <v>973</v>
      </c>
      <c r="J74" s="22">
        <v>0</v>
      </c>
      <c r="K74" s="19">
        <v>0</v>
      </c>
      <c r="L74" s="19">
        <v>0</v>
      </c>
      <c r="M74" s="1">
        <v>0</v>
      </c>
      <c r="N74" s="21">
        <v>0</v>
      </c>
      <c r="O74" s="22">
        <v>0</v>
      </c>
      <c r="P74" s="19">
        <v>0</v>
      </c>
      <c r="Q74" s="19">
        <v>0</v>
      </c>
      <c r="R74" s="33">
        <v>0</v>
      </c>
      <c r="S74" s="21">
        <v>0</v>
      </c>
      <c r="T74" s="22">
        <v>136</v>
      </c>
      <c r="U74" s="19">
        <v>136</v>
      </c>
      <c r="V74" s="19">
        <v>136</v>
      </c>
      <c r="W74" s="1">
        <v>0</v>
      </c>
      <c r="X74" s="19">
        <v>0</v>
      </c>
      <c r="Y74" s="24">
        <v>294</v>
      </c>
      <c r="Z74" s="23">
        <v>0.1048432197421789</v>
      </c>
      <c r="AA74" s="22">
        <v>0</v>
      </c>
      <c r="AB74" s="19">
        <v>0</v>
      </c>
      <c r="AC74" s="19">
        <v>0</v>
      </c>
      <c r="AD74" s="1">
        <v>0</v>
      </c>
      <c r="AE74" s="21">
        <v>0</v>
      </c>
      <c r="AF74" s="22">
        <v>0</v>
      </c>
      <c r="AG74" s="19">
        <v>0</v>
      </c>
      <c r="AH74" s="19">
        <v>0</v>
      </c>
      <c r="AI74" s="1">
        <v>0</v>
      </c>
      <c r="AJ74" s="21">
        <v>0</v>
      </c>
      <c r="AK74" s="22">
        <v>40</v>
      </c>
      <c r="AL74" s="19">
        <v>40</v>
      </c>
      <c r="AM74" s="19">
        <v>0</v>
      </c>
      <c r="AN74" s="33">
        <v>0</v>
      </c>
      <c r="AO74" s="21">
        <v>0</v>
      </c>
      <c r="AP74" s="20">
        <v>0</v>
      </c>
      <c r="AQ74" s="19">
        <v>0</v>
      </c>
      <c r="AR74" s="19">
        <v>0</v>
      </c>
      <c r="AS74" s="1">
        <v>0</v>
      </c>
      <c r="AT74" s="19">
        <v>0</v>
      </c>
      <c r="AU74" s="22">
        <v>0</v>
      </c>
      <c r="AV74" s="19">
        <v>0</v>
      </c>
      <c r="AW74" s="19">
        <v>0</v>
      </c>
      <c r="AX74" s="1">
        <v>0</v>
      </c>
      <c r="AY74" s="21">
        <v>0</v>
      </c>
      <c r="AZ74" s="20">
        <v>0</v>
      </c>
      <c r="BA74" s="19">
        <v>0</v>
      </c>
      <c r="BB74" s="19">
        <v>0</v>
      </c>
      <c r="BC74" s="1">
        <v>0</v>
      </c>
      <c r="BD74" s="19">
        <v>0</v>
      </c>
    </row>
    <row r="75" spans="6:56" x14ac:dyDescent="0.25">
      <c r="G75" s="10"/>
      <c r="H75" s="9"/>
      <c r="I75" s="8" t="s">
        <v>972</v>
      </c>
      <c r="J75" s="22">
        <v>0</v>
      </c>
      <c r="K75" s="19">
        <v>0</v>
      </c>
      <c r="L75" s="19">
        <v>0</v>
      </c>
      <c r="M75" s="1">
        <v>0</v>
      </c>
      <c r="N75" s="21">
        <v>0</v>
      </c>
      <c r="O75" s="22">
        <v>0</v>
      </c>
      <c r="P75" s="19">
        <v>0</v>
      </c>
      <c r="Q75" s="19">
        <v>0</v>
      </c>
      <c r="R75" s="33">
        <v>0</v>
      </c>
      <c r="S75" s="21">
        <v>0</v>
      </c>
      <c r="T75" s="22">
        <v>2</v>
      </c>
      <c r="U75" s="19">
        <v>2</v>
      </c>
      <c r="V75" s="19">
        <v>2</v>
      </c>
      <c r="W75" s="1">
        <v>0</v>
      </c>
      <c r="X75" s="19">
        <v>0</v>
      </c>
      <c r="Y75" s="24">
        <v>2</v>
      </c>
      <c r="Z75" s="23">
        <v>8.2195084542036057E-4</v>
      </c>
      <c r="AA75" s="22">
        <v>0</v>
      </c>
      <c r="AB75" s="19">
        <v>0</v>
      </c>
      <c r="AC75" s="19">
        <v>0</v>
      </c>
      <c r="AD75" s="1">
        <v>0</v>
      </c>
      <c r="AE75" s="21">
        <v>0</v>
      </c>
      <c r="AF75" s="22">
        <v>0</v>
      </c>
      <c r="AG75" s="19">
        <v>0</v>
      </c>
      <c r="AH75" s="19">
        <v>0</v>
      </c>
      <c r="AI75" s="1">
        <v>0</v>
      </c>
      <c r="AJ75" s="21">
        <v>0</v>
      </c>
      <c r="AK75" s="22">
        <v>1</v>
      </c>
      <c r="AL75" s="19">
        <v>1</v>
      </c>
      <c r="AM75" s="19">
        <v>0</v>
      </c>
      <c r="AN75" s="33">
        <v>0</v>
      </c>
      <c r="AO75" s="21">
        <v>0</v>
      </c>
      <c r="AP75" s="20">
        <v>0</v>
      </c>
      <c r="AQ75" s="19">
        <v>0</v>
      </c>
      <c r="AR75" s="19">
        <v>0</v>
      </c>
      <c r="AS75" s="1">
        <v>0</v>
      </c>
      <c r="AT75" s="19">
        <v>0</v>
      </c>
      <c r="AU75" s="22">
        <v>0</v>
      </c>
      <c r="AV75" s="19">
        <v>0</v>
      </c>
      <c r="AW75" s="19">
        <v>0</v>
      </c>
      <c r="AX75" s="1">
        <v>0</v>
      </c>
      <c r="AY75" s="21">
        <v>0</v>
      </c>
      <c r="AZ75" s="20">
        <v>0</v>
      </c>
      <c r="BA75" s="19">
        <v>0</v>
      </c>
      <c r="BB75" s="19">
        <v>0</v>
      </c>
      <c r="BC75" s="1">
        <v>0</v>
      </c>
      <c r="BD75" s="19">
        <v>0</v>
      </c>
    </row>
    <row r="76" spans="6:56" x14ac:dyDescent="0.25">
      <c r="G76" s="10"/>
      <c r="H76" s="9"/>
      <c r="I76" s="8" t="s">
        <v>971</v>
      </c>
      <c r="J76" s="22">
        <v>0</v>
      </c>
      <c r="K76" s="19">
        <v>0</v>
      </c>
      <c r="L76" s="19">
        <v>0</v>
      </c>
      <c r="M76" s="1">
        <v>0</v>
      </c>
      <c r="N76" s="21">
        <v>0</v>
      </c>
      <c r="O76" s="22">
        <v>0</v>
      </c>
      <c r="P76" s="19">
        <v>0</v>
      </c>
      <c r="Q76" s="19">
        <v>0</v>
      </c>
      <c r="R76" s="33">
        <v>0</v>
      </c>
      <c r="S76" s="21">
        <v>0</v>
      </c>
      <c r="T76" s="22">
        <v>17</v>
      </c>
      <c r="U76" s="19">
        <v>17</v>
      </c>
      <c r="V76" s="19">
        <v>17</v>
      </c>
      <c r="W76" s="1">
        <v>0</v>
      </c>
      <c r="X76" s="19">
        <v>0</v>
      </c>
      <c r="Y76" s="24">
        <v>18</v>
      </c>
      <c r="Z76" s="23">
        <v>1.15199089050293E-2</v>
      </c>
      <c r="AA76" s="22">
        <v>0</v>
      </c>
      <c r="AB76" s="19">
        <v>0</v>
      </c>
      <c r="AC76" s="19">
        <v>0</v>
      </c>
      <c r="AD76" s="1">
        <v>0</v>
      </c>
      <c r="AE76" s="21">
        <v>0</v>
      </c>
      <c r="AF76" s="22">
        <v>0</v>
      </c>
      <c r="AG76" s="19">
        <v>0</v>
      </c>
      <c r="AH76" s="19">
        <v>0</v>
      </c>
      <c r="AI76" s="1">
        <v>0</v>
      </c>
      <c r="AJ76" s="21">
        <v>0</v>
      </c>
      <c r="AK76" s="22">
        <v>17</v>
      </c>
      <c r="AL76" s="19">
        <v>17</v>
      </c>
      <c r="AM76" s="19">
        <v>0</v>
      </c>
      <c r="AN76" s="33">
        <v>0</v>
      </c>
      <c r="AO76" s="21">
        <v>0</v>
      </c>
      <c r="AP76" s="20">
        <v>0</v>
      </c>
      <c r="AQ76" s="19">
        <v>0</v>
      </c>
      <c r="AR76" s="19">
        <v>0</v>
      </c>
      <c r="AS76" s="1">
        <v>0</v>
      </c>
      <c r="AT76" s="19">
        <v>0</v>
      </c>
      <c r="AU76" s="22">
        <v>0</v>
      </c>
      <c r="AV76" s="19">
        <v>0</v>
      </c>
      <c r="AW76" s="19">
        <v>0</v>
      </c>
      <c r="AX76" s="1">
        <v>0</v>
      </c>
      <c r="AY76" s="21">
        <v>0</v>
      </c>
      <c r="AZ76" s="20">
        <v>0</v>
      </c>
      <c r="BA76" s="19">
        <v>0</v>
      </c>
      <c r="BB76" s="19">
        <v>0</v>
      </c>
      <c r="BC76" s="1">
        <v>0</v>
      </c>
      <c r="BD76" s="19">
        <v>0</v>
      </c>
    </row>
    <row r="77" spans="6:56" x14ac:dyDescent="0.25">
      <c r="G77" s="10"/>
      <c r="H77" s="9" t="s">
        <v>970</v>
      </c>
      <c r="I77" s="8"/>
      <c r="J77" s="22">
        <v>0</v>
      </c>
      <c r="K77" s="19">
        <v>0</v>
      </c>
      <c r="L77" s="19">
        <v>0</v>
      </c>
      <c r="M77" s="1">
        <v>0</v>
      </c>
      <c r="N77" s="21">
        <v>0</v>
      </c>
      <c r="O77" s="22">
        <v>0</v>
      </c>
      <c r="P77" s="19">
        <v>0</v>
      </c>
      <c r="Q77" s="19">
        <v>0</v>
      </c>
      <c r="R77" s="33">
        <v>0</v>
      </c>
      <c r="S77" s="21">
        <v>0</v>
      </c>
      <c r="T77" s="22">
        <v>0</v>
      </c>
      <c r="U77" s="19">
        <v>0</v>
      </c>
      <c r="V77" s="19">
        <v>0</v>
      </c>
      <c r="W77" s="1">
        <v>0</v>
      </c>
      <c r="X77" s="19">
        <v>0</v>
      </c>
      <c r="Y77" s="24">
        <v>0</v>
      </c>
      <c r="Z77" s="23">
        <v>0</v>
      </c>
      <c r="AA77" s="22">
        <v>0</v>
      </c>
      <c r="AB77" s="19">
        <v>0</v>
      </c>
      <c r="AC77" s="19">
        <v>0</v>
      </c>
      <c r="AD77" s="1">
        <v>0</v>
      </c>
      <c r="AE77" s="21">
        <v>0</v>
      </c>
      <c r="AF77" s="22">
        <v>0</v>
      </c>
      <c r="AG77" s="19">
        <v>0</v>
      </c>
      <c r="AH77" s="19">
        <v>0</v>
      </c>
      <c r="AI77" s="1">
        <v>0</v>
      </c>
      <c r="AJ77" s="21">
        <v>0</v>
      </c>
      <c r="AK77" s="22">
        <v>7</v>
      </c>
      <c r="AL77" s="19">
        <v>1</v>
      </c>
      <c r="AM77" s="19">
        <v>0</v>
      </c>
      <c r="AN77" s="33">
        <v>0</v>
      </c>
      <c r="AO77" s="21">
        <v>0</v>
      </c>
      <c r="AP77" s="20">
        <v>39</v>
      </c>
      <c r="AQ77" s="19">
        <v>0</v>
      </c>
      <c r="AR77" s="19">
        <v>0</v>
      </c>
      <c r="AS77" s="1">
        <v>0</v>
      </c>
      <c r="AT77" s="19">
        <v>0</v>
      </c>
      <c r="AU77" s="22">
        <v>0</v>
      </c>
      <c r="AV77" s="19">
        <v>0</v>
      </c>
      <c r="AW77" s="19">
        <v>0</v>
      </c>
      <c r="AX77" s="1">
        <v>0</v>
      </c>
      <c r="AY77" s="21">
        <v>0</v>
      </c>
      <c r="AZ77" s="20">
        <v>0</v>
      </c>
      <c r="BA77" s="19">
        <v>0</v>
      </c>
      <c r="BB77" s="19">
        <v>0</v>
      </c>
      <c r="BC77" s="1">
        <v>0</v>
      </c>
      <c r="BD77" s="19">
        <v>0</v>
      </c>
    </row>
    <row r="78" spans="6:56" x14ac:dyDescent="0.25">
      <c r="G78" s="10"/>
      <c r="H78" s="9"/>
      <c r="I78" s="8" t="s">
        <v>969</v>
      </c>
      <c r="J78" s="22">
        <v>0</v>
      </c>
      <c r="K78" s="19">
        <v>0</v>
      </c>
      <c r="L78" s="19">
        <v>0</v>
      </c>
      <c r="M78" s="1">
        <v>0</v>
      </c>
      <c r="N78" s="21">
        <v>0</v>
      </c>
      <c r="O78" s="22">
        <v>0</v>
      </c>
      <c r="P78" s="19">
        <v>0</v>
      </c>
      <c r="Q78" s="19">
        <v>0</v>
      </c>
      <c r="R78" s="33">
        <v>0</v>
      </c>
      <c r="S78" s="21">
        <v>0</v>
      </c>
      <c r="T78" s="22">
        <v>0</v>
      </c>
      <c r="U78" s="19">
        <v>0</v>
      </c>
      <c r="V78" s="19">
        <v>0</v>
      </c>
      <c r="W78" s="1">
        <v>0</v>
      </c>
      <c r="X78" s="19">
        <v>0</v>
      </c>
      <c r="Y78" s="24">
        <v>0</v>
      </c>
      <c r="Z78" s="23">
        <v>0</v>
      </c>
      <c r="AA78" s="22">
        <v>0</v>
      </c>
      <c r="AB78" s="19">
        <v>0</v>
      </c>
      <c r="AC78" s="19">
        <v>0</v>
      </c>
      <c r="AD78" s="1">
        <v>0</v>
      </c>
      <c r="AE78" s="21">
        <v>0</v>
      </c>
      <c r="AF78" s="22">
        <v>0</v>
      </c>
      <c r="AG78" s="19">
        <v>0</v>
      </c>
      <c r="AH78" s="19">
        <v>0</v>
      </c>
      <c r="AI78" s="1">
        <v>0</v>
      </c>
      <c r="AJ78" s="21">
        <v>0</v>
      </c>
      <c r="AK78" s="22">
        <v>0</v>
      </c>
      <c r="AL78" s="19">
        <v>0</v>
      </c>
      <c r="AM78" s="19">
        <v>0</v>
      </c>
      <c r="AN78" s="33">
        <v>0</v>
      </c>
      <c r="AO78" s="21">
        <v>0</v>
      </c>
      <c r="AP78" s="20">
        <v>1</v>
      </c>
      <c r="AQ78" s="19">
        <v>0</v>
      </c>
      <c r="AR78" s="19">
        <v>0</v>
      </c>
      <c r="AS78" s="1">
        <v>0</v>
      </c>
      <c r="AT78" s="19">
        <v>0</v>
      </c>
      <c r="AU78" s="22">
        <v>0</v>
      </c>
      <c r="AV78" s="19">
        <v>0</v>
      </c>
      <c r="AW78" s="19">
        <v>0</v>
      </c>
      <c r="AX78" s="1">
        <v>0</v>
      </c>
      <c r="AY78" s="21">
        <v>0</v>
      </c>
      <c r="AZ78" s="20">
        <v>0</v>
      </c>
      <c r="BA78" s="19">
        <v>0</v>
      </c>
      <c r="BB78" s="19">
        <v>0</v>
      </c>
      <c r="BC78" s="1">
        <v>0</v>
      </c>
      <c r="BD78" s="19">
        <v>0</v>
      </c>
    </row>
    <row r="79" spans="6:56" x14ac:dyDescent="0.25">
      <c r="G79" s="10"/>
      <c r="H79" s="9"/>
      <c r="I79" s="8" t="s">
        <v>968</v>
      </c>
      <c r="J79" s="22">
        <v>0</v>
      </c>
      <c r="K79" s="19">
        <v>0</v>
      </c>
      <c r="L79" s="19">
        <v>0</v>
      </c>
      <c r="M79" s="1">
        <v>0</v>
      </c>
      <c r="N79" s="21">
        <v>0</v>
      </c>
      <c r="O79" s="22">
        <v>0</v>
      </c>
      <c r="P79" s="19">
        <v>0</v>
      </c>
      <c r="Q79" s="19">
        <v>0</v>
      </c>
      <c r="R79" s="33">
        <v>0</v>
      </c>
      <c r="S79" s="21">
        <v>0</v>
      </c>
      <c r="T79" s="22">
        <v>0</v>
      </c>
      <c r="U79" s="19">
        <v>0</v>
      </c>
      <c r="V79" s="19">
        <v>0</v>
      </c>
      <c r="W79" s="1">
        <v>0</v>
      </c>
      <c r="X79" s="19">
        <v>0</v>
      </c>
      <c r="Y79" s="24">
        <v>0</v>
      </c>
      <c r="Z79" s="23">
        <v>0</v>
      </c>
      <c r="AA79" s="22">
        <v>0</v>
      </c>
      <c r="AB79" s="19">
        <v>0</v>
      </c>
      <c r="AC79" s="19">
        <v>0</v>
      </c>
      <c r="AD79" s="1">
        <v>0</v>
      </c>
      <c r="AE79" s="21">
        <v>0</v>
      </c>
      <c r="AF79" s="22">
        <v>0</v>
      </c>
      <c r="AG79" s="19">
        <v>0</v>
      </c>
      <c r="AH79" s="19">
        <v>0</v>
      </c>
      <c r="AI79" s="1">
        <v>0</v>
      </c>
      <c r="AJ79" s="21">
        <v>0</v>
      </c>
      <c r="AK79" s="22">
        <v>0</v>
      </c>
      <c r="AL79" s="19">
        <v>0</v>
      </c>
      <c r="AM79" s="19">
        <v>0</v>
      </c>
      <c r="AN79" s="33">
        <v>0</v>
      </c>
      <c r="AO79" s="21">
        <v>0</v>
      </c>
      <c r="AP79" s="20">
        <v>2</v>
      </c>
      <c r="AQ79" s="19">
        <v>0</v>
      </c>
      <c r="AR79" s="19">
        <v>0</v>
      </c>
      <c r="AS79" s="1">
        <v>0</v>
      </c>
      <c r="AT79" s="19">
        <v>0</v>
      </c>
      <c r="AU79" s="22">
        <v>0</v>
      </c>
      <c r="AV79" s="19">
        <v>0</v>
      </c>
      <c r="AW79" s="19">
        <v>0</v>
      </c>
      <c r="AX79" s="1">
        <v>0</v>
      </c>
      <c r="AY79" s="21">
        <v>0</v>
      </c>
      <c r="AZ79" s="20">
        <v>0</v>
      </c>
      <c r="BA79" s="19">
        <v>0</v>
      </c>
      <c r="BB79" s="19">
        <v>0</v>
      </c>
      <c r="BC79" s="1">
        <v>0</v>
      </c>
      <c r="BD79" s="19">
        <v>0</v>
      </c>
    </row>
    <row r="80" spans="6:56" x14ac:dyDescent="0.25">
      <c r="G80" s="10"/>
      <c r="H80" s="9"/>
      <c r="I80" s="8" t="s">
        <v>967</v>
      </c>
      <c r="J80" s="22">
        <v>0</v>
      </c>
      <c r="K80" s="19">
        <v>0</v>
      </c>
      <c r="L80" s="19">
        <v>0</v>
      </c>
      <c r="M80" s="1">
        <v>0</v>
      </c>
      <c r="N80" s="21">
        <v>0</v>
      </c>
      <c r="O80" s="22">
        <v>0</v>
      </c>
      <c r="P80" s="19">
        <v>0</v>
      </c>
      <c r="Q80" s="19">
        <v>0</v>
      </c>
      <c r="R80" s="33">
        <v>0</v>
      </c>
      <c r="S80" s="21">
        <v>0</v>
      </c>
      <c r="T80" s="22">
        <v>0</v>
      </c>
      <c r="U80" s="19">
        <v>0</v>
      </c>
      <c r="V80" s="19">
        <v>0</v>
      </c>
      <c r="W80" s="1">
        <v>0</v>
      </c>
      <c r="X80" s="19">
        <v>0</v>
      </c>
      <c r="Y80" s="24">
        <v>0</v>
      </c>
      <c r="Z80" s="23">
        <v>0</v>
      </c>
      <c r="AA80" s="22">
        <v>0</v>
      </c>
      <c r="AB80" s="19">
        <v>0</v>
      </c>
      <c r="AC80" s="19">
        <v>0</v>
      </c>
      <c r="AD80" s="1">
        <v>0</v>
      </c>
      <c r="AE80" s="21">
        <v>0</v>
      </c>
      <c r="AF80" s="22">
        <v>0</v>
      </c>
      <c r="AG80" s="19">
        <v>0</v>
      </c>
      <c r="AH80" s="19">
        <v>0</v>
      </c>
      <c r="AI80" s="1">
        <v>0</v>
      </c>
      <c r="AJ80" s="21">
        <v>0</v>
      </c>
      <c r="AK80" s="22">
        <v>0</v>
      </c>
      <c r="AL80" s="19">
        <v>0</v>
      </c>
      <c r="AM80" s="19">
        <v>0</v>
      </c>
      <c r="AN80" s="33">
        <v>0</v>
      </c>
      <c r="AO80" s="21">
        <v>0</v>
      </c>
      <c r="AP80" s="20">
        <v>6</v>
      </c>
      <c r="AQ80" s="19">
        <v>0</v>
      </c>
      <c r="AR80" s="19">
        <v>0</v>
      </c>
      <c r="AS80" s="1">
        <v>0</v>
      </c>
      <c r="AT80" s="19">
        <v>0</v>
      </c>
      <c r="AU80" s="22">
        <v>0</v>
      </c>
      <c r="AV80" s="19">
        <v>0</v>
      </c>
      <c r="AW80" s="19">
        <v>0</v>
      </c>
      <c r="AX80" s="1">
        <v>0</v>
      </c>
      <c r="AY80" s="21">
        <v>0</v>
      </c>
      <c r="AZ80" s="20">
        <v>0</v>
      </c>
      <c r="BA80" s="19">
        <v>0</v>
      </c>
      <c r="BB80" s="19">
        <v>0</v>
      </c>
      <c r="BC80" s="1">
        <v>0</v>
      </c>
      <c r="BD80" s="19">
        <v>0</v>
      </c>
    </row>
    <row r="81" spans="7:56" x14ac:dyDescent="0.25">
      <c r="G81" s="10"/>
      <c r="H81" s="9"/>
      <c r="I81" s="8" t="s">
        <v>966</v>
      </c>
      <c r="J81" s="22">
        <v>0</v>
      </c>
      <c r="K81" s="19">
        <v>0</v>
      </c>
      <c r="L81" s="19">
        <v>0</v>
      </c>
      <c r="M81" s="1">
        <v>0</v>
      </c>
      <c r="N81" s="21">
        <v>0</v>
      </c>
      <c r="O81" s="22">
        <v>0</v>
      </c>
      <c r="P81" s="19">
        <v>0</v>
      </c>
      <c r="Q81" s="19">
        <v>0</v>
      </c>
      <c r="R81" s="33">
        <v>0</v>
      </c>
      <c r="S81" s="21">
        <v>0</v>
      </c>
      <c r="T81" s="22">
        <v>0</v>
      </c>
      <c r="U81" s="19">
        <v>0</v>
      </c>
      <c r="V81" s="19">
        <v>0</v>
      </c>
      <c r="W81" s="1">
        <v>0</v>
      </c>
      <c r="X81" s="19">
        <v>0</v>
      </c>
      <c r="Y81" s="24">
        <v>0</v>
      </c>
      <c r="Z81" s="23">
        <v>0</v>
      </c>
      <c r="AA81" s="22">
        <v>0</v>
      </c>
      <c r="AB81" s="19">
        <v>0</v>
      </c>
      <c r="AC81" s="19">
        <v>0</v>
      </c>
      <c r="AD81" s="1">
        <v>0</v>
      </c>
      <c r="AE81" s="21">
        <v>0</v>
      </c>
      <c r="AF81" s="22">
        <v>0</v>
      </c>
      <c r="AG81" s="19">
        <v>0</v>
      </c>
      <c r="AH81" s="19">
        <v>0</v>
      </c>
      <c r="AI81" s="1">
        <v>0</v>
      </c>
      <c r="AJ81" s="21">
        <v>0</v>
      </c>
      <c r="AK81" s="22">
        <v>0</v>
      </c>
      <c r="AL81" s="19">
        <v>0</v>
      </c>
      <c r="AM81" s="19">
        <v>0</v>
      </c>
      <c r="AN81" s="33">
        <v>0</v>
      </c>
      <c r="AO81" s="21">
        <v>0</v>
      </c>
      <c r="AP81" s="20">
        <v>2</v>
      </c>
      <c r="AQ81" s="19">
        <v>0</v>
      </c>
      <c r="AR81" s="19">
        <v>0</v>
      </c>
      <c r="AS81" s="1">
        <v>0</v>
      </c>
      <c r="AT81" s="19">
        <v>0</v>
      </c>
      <c r="AU81" s="22">
        <v>0</v>
      </c>
      <c r="AV81" s="19">
        <v>0</v>
      </c>
      <c r="AW81" s="19">
        <v>0</v>
      </c>
      <c r="AX81" s="1">
        <v>0</v>
      </c>
      <c r="AY81" s="21">
        <v>0</v>
      </c>
      <c r="AZ81" s="20">
        <v>0</v>
      </c>
      <c r="BA81" s="19">
        <v>0</v>
      </c>
      <c r="BB81" s="19">
        <v>0</v>
      </c>
      <c r="BC81" s="1">
        <v>0</v>
      </c>
      <c r="BD81" s="19">
        <v>0</v>
      </c>
    </row>
    <row r="82" spans="7:56" x14ac:dyDescent="0.25">
      <c r="G82" s="10"/>
      <c r="H82" s="9"/>
      <c r="I82" s="8" t="s">
        <v>965</v>
      </c>
      <c r="J82" s="22">
        <v>0</v>
      </c>
      <c r="K82" s="19">
        <v>0</v>
      </c>
      <c r="L82" s="19">
        <v>0</v>
      </c>
      <c r="M82" s="1">
        <v>0</v>
      </c>
      <c r="N82" s="21">
        <v>0</v>
      </c>
      <c r="O82" s="22">
        <v>0</v>
      </c>
      <c r="P82" s="19">
        <v>0</v>
      </c>
      <c r="Q82" s="19">
        <v>0</v>
      </c>
      <c r="R82" s="33">
        <v>0</v>
      </c>
      <c r="S82" s="21">
        <v>0</v>
      </c>
      <c r="T82" s="22">
        <v>0</v>
      </c>
      <c r="U82" s="19">
        <v>0</v>
      </c>
      <c r="V82" s="19">
        <v>0</v>
      </c>
      <c r="W82" s="1">
        <v>0</v>
      </c>
      <c r="X82" s="19">
        <v>0</v>
      </c>
      <c r="Y82" s="24">
        <v>0</v>
      </c>
      <c r="Z82" s="23">
        <v>0</v>
      </c>
      <c r="AA82" s="22">
        <v>0</v>
      </c>
      <c r="AB82" s="19">
        <v>0</v>
      </c>
      <c r="AC82" s="19">
        <v>0</v>
      </c>
      <c r="AD82" s="1">
        <v>0</v>
      </c>
      <c r="AE82" s="21">
        <v>0</v>
      </c>
      <c r="AF82" s="22">
        <v>0</v>
      </c>
      <c r="AG82" s="19">
        <v>0</v>
      </c>
      <c r="AH82" s="19">
        <v>0</v>
      </c>
      <c r="AI82" s="1">
        <v>0</v>
      </c>
      <c r="AJ82" s="21">
        <v>0</v>
      </c>
      <c r="AK82" s="22">
        <v>0</v>
      </c>
      <c r="AL82" s="19">
        <v>0</v>
      </c>
      <c r="AM82" s="19">
        <v>0</v>
      </c>
      <c r="AN82" s="33">
        <v>0</v>
      </c>
      <c r="AO82" s="21">
        <v>0</v>
      </c>
      <c r="AP82" s="20">
        <v>0</v>
      </c>
      <c r="AQ82" s="19">
        <v>0</v>
      </c>
      <c r="AR82" s="19">
        <v>0</v>
      </c>
      <c r="AS82" s="1">
        <v>0</v>
      </c>
      <c r="AT82" s="19">
        <v>0</v>
      </c>
      <c r="AU82" s="22">
        <v>0</v>
      </c>
      <c r="AV82" s="19">
        <v>0</v>
      </c>
      <c r="AW82" s="19">
        <v>0</v>
      </c>
      <c r="AX82" s="1">
        <v>0</v>
      </c>
      <c r="AY82" s="21">
        <v>0</v>
      </c>
      <c r="AZ82" s="20">
        <v>0</v>
      </c>
      <c r="BA82" s="19">
        <v>0</v>
      </c>
      <c r="BB82" s="19">
        <v>0</v>
      </c>
      <c r="BC82" s="1">
        <v>0</v>
      </c>
      <c r="BD82" s="19">
        <v>0</v>
      </c>
    </row>
    <row r="83" spans="7:56" x14ac:dyDescent="0.25">
      <c r="G83" s="10"/>
      <c r="H83" s="9"/>
      <c r="I83" s="8" t="s">
        <v>964</v>
      </c>
      <c r="J83" s="22">
        <v>0</v>
      </c>
      <c r="K83" s="19">
        <v>0</v>
      </c>
      <c r="L83" s="19">
        <v>0</v>
      </c>
      <c r="M83" s="1">
        <v>0</v>
      </c>
      <c r="N83" s="21">
        <v>0</v>
      </c>
      <c r="O83" s="22">
        <v>0</v>
      </c>
      <c r="P83" s="19">
        <v>0</v>
      </c>
      <c r="Q83" s="19">
        <v>0</v>
      </c>
      <c r="R83" s="33">
        <v>0</v>
      </c>
      <c r="S83" s="21">
        <v>0</v>
      </c>
      <c r="T83" s="22">
        <v>0</v>
      </c>
      <c r="U83" s="19">
        <v>0</v>
      </c>
      <c r="V83" s="19">
        <v>0</v>
      </c>
      <c r="W83" s="1">
        <v>0</v>
      </c>
      <c r="X83" s="19">
        <v>0</v>
      </c>
      <c r="Y83" s="24">
        <v>0</v>
      </c>
      <c r="Z83" s="23">
        <v>0</v>
      </c>
      <c r="AA83" s="22">
        <v>0</v>
      </c>
      <c r="AB83" s="19">
        <v>0</v>
      </c>
      <c r="AC83" s="19">
        <v>0</v>
      </c>
      <c r="AD83" s="1">
        <v>0</v>
      </c>
      <c r="AE83" s="21">
        <v>0</v>
      </c>
      <c r="AF83" s="22">
        <v>0</v>
      </c>
      <c r="AG83" s="19">
        <v>0</v>
      </c>
      <c r="AH83" s="19">
        <v>0</v>
      </c>
      <c r="AI83" s="1">
        <v>0</v>
      </c>
      <c r="AJ83" s="21">
        <v>0</v>
      </c>
      <c r="AK83" s="22">
        <v>2</v>
      </c>
      <c r="AL83" s="19">
        <v>0</v>
      </c>
      <c r="AM83" s="19">
        <v>0</v>
      </c>
      <c r="AN83" s="33">
        <v>0</v>
      </c>
      <c r="AO83" s="21">
        <v>0</v>
      </c>
      <c r="AP83" s="20">
        <v>12</v>
      </c>
      <c r="AQ83" s="19">
        <v>0</v>
      </c>
      <c r="AR83" s="19">
        <v>0</v>
      </c>
      <c r="AS83" s="1">
        <v>0</v>
      </c>
      <c r="AT83" s="19">
        <v>0</v>
      </c>
      <c r="AU83" s="22">
        <v>0</v>
      </c>
      <c r="AV83" s="19">
        <v>0</v>
      </c>
      <c r="AW83" s="19">
        <v>0</v>
      </c>
      <c r="AX83" s="1">
        <v>0</v>
      </c>
      <c r="AY83" s="21">
        <v>0</v>
      </c>
      <c r="AZ83" s="20">
        <v>0</v>
      </c>
      <c r="BA83" s="19">
        <v>0</v>
      </c>
      <c r="BB83" s="19">
        <v>0</v>
      </c>
      <c r="BC83" s="1">
        <v>0</v>
      </c>
      <c r="BD83" s="19">
        <v>0</v>
      </c>
    </row>
    <row r="84" spans="7:56" x14ac:dyDescent="0.25">
      <c r="G84" s="10"/>
      <c r="H84" s="9"/>
      <c r="I84" s="8" t="s">
        <v>963</v>
      </c>
      <c r="J84" s="22">
        <v>0</v>
      </c>
      <c r="K84" s="19">
        <v>0</v>
      </c>
      <c r="L84" s="19">
        <v>0</v>
      </c>
      <c r="M84" s="1">
        <v>0</v>
      </c>
      <c r="N84" s="21">
        <v>0</v>
      </c>
      <c r="O84" s="22">
        <v>0</v>
      </c>
      <c r="P84" s="19">
        <v>0</v>
      </c>
      <c r="Q84" s="19">
        <v>0</v>
      </c>
      <c r="R84" s="33">
        <v>0</v>
      </c>
      <c r="S84" s="21">
        <v>0</v>
      </c>
      <c r="T84" s="22">
        <v>0</v>
      </c>
      <c r="U84" s="19">
        <v>0</v>
      </c>
      <c r="V84" s="19">
        <v>0</v>
      </c>
      <c r="W84" s="1">
        <v>0</v>
      </c>
      <c r="X84" s="19">
        <v>0</v>
      </c>
      <c r="Y84" s="24">
        <v>0</v>
      </c>
      <c r="Z84" s="23">
        <v>0</v>
      </c>
      <c r="AA84" s="22">
        <v>0</v>
      </c>
      <c r="AB84" s="19">
        <v>0</v>
      </c>
      <c r="AC84" s="19">
        <v>0</v>
      </c>
      <c r="AD84" s="1">
        <v>0</v>
      </c>
      <c r="AE84" s="21">
        <v>0</v>
      </c>
      <c r="AF84" s="22">
        <v>0</v>
      </c>
      <c r="AG84" s="19">
        <v>0</v>
      </c>
      <c r="AH84" s="19">
        <v>0</v>
      </c>
      <c r="AI84" s="1">
        <v>0</v>
      </c>
      <c r="AJ84" s="21">
        <v>0</v>
      </c>
      <c r="AK84" s="22">
        <v>0</v>
      </c>
      <c r="AL84" s="19">
        <v>0</v>
      </c>
      <c r="AM84" s="19">
        <v>0</v>
      </c>
      <c r="AN84" s="33">
        <v>0</v>
      </c>
      <c r="AO84" s="21">
        <v>0</v>
      </c>
      <c r="AP84" s="20">
        <v>0</v>
      </c>
      <c r="AQ84" s="19">
        <v>0</v>
      </c>
      <c r="AR84" s="19">
        <v>0</v>
      </c>
      <c r="AS84" s="1">
        <v>0</v>
      </c>
      <c r="AT84" s="19">
        <v>0</v>
      </c>
      <c r="AU84" s="22">
        <v>0</v>
      </c>
      <c r="AV84" s="19">
        <v>0</v>
      </c>
      <c r="AW84" s="19">
        <v>0</v>
      </c>
      <c r="AX84" s="1">
        <v>0</v>
      </c>
      <c r="AY84" s="21">
        <v>0</v>
      </c>
      <c r="AZ84" s="20">
        <v>0</v>
      </c>
      <c r="BA84" s="19">
        <v>0</v>
      </c>
      <c r="BB84" s="19">
        <v>0</v>
      </c>
      <c r="BC84" s="1">
        <v>0</v>
      </c>
      <c r="BD84" s="19">
        <v>0</v>
      </c>
    </row>
    <row r="85" spans="7:56" x14ac:dyDescent="0.25">
      <c r="G85" s="10"/>
      <c r="H85" s="9"/>
      <c r="I85" s="8" t="s">
        <v>962</v>
      </c>
      <c r="J85" s="22">
        <v>0</v>
      </c>
      <c r="K85" s="19">
        <v>0</v>
      </c>
      <c r="L85" s="19">
        <v>0</v>
      </c>
      <c r="M85" s="1">
        <v>0</v>
      </c>
      <c r="N85" s="21">
        <v>0</v>
      </c>
      <c r="O85" s="22">
        <v>0</v>
      </c>
      <c r="P85" s="19">
        <v>0</v>
      </c>
      <c r="Q85" s="19">
        <v>0</v>
      </c>
      <c r="R85" s="33">
        <v>0</v>
      </c>
      <c r="S85" s="21">
        <v>0</v>
      </c>
      <c r="T85" s="22">
        <v>418</v>
      </c>
      <c r="U85" s="19">
        <v>0</v>
      </c>
      <c r="V85" s="19">
        <v>0</v>
      </c>
      <c r="W85" s="1">
        <v>0</v>
      </c>
      <c r="X85" s="19">
        <v>0</v>
      </c>
      <c r="Y85" s="24">
        <v>681</v>
      </c>
      <c r="Z85" s="23">
        <v>7.0699279801920056</v>
      </c>
      <c r="AA85" s="22">
        <v>0</v>
      </c>
      <c r="AB85" s="19">
        <v>0</v>
      </c>
      <c r="AC85" s="19">
        <v>0</v>
      </c>
      <c r="AD85" s="1">
        <v>0</v>
      </c>
      <c r="AE85" s="21">
        <v>0</v>
      </c>
      <c r="AF85" s="22">
        <v>0</v>
      </c>
      <c r="AG85" s="19">
        <v>0</v>
      </c>
      <c r="AH85" s="19">
        <v>0</v>
      </c>
      <c r="AI85" s="1">
        <v>0</v>
      </c>
      <c r="AJ85" s="21">
        <v>0</v>
      </c>
      <c r="AK85" s="22">
        <v>56</v>
      </c>
      <c r="AL85" s="19">
        <v>0</v>
      </c>
      <c r="AM85" s="19">
        <v>0</v>
      </c>
      <c r="AN85" s="33">
        <v>0</v>
      </c>
      <c r="AO85" s="21">
        <v>0</v>
      </c>
      <c r="AP85" s="20">
        <v>1</v>
      </c>
      <c r="AQ85" s="19">
        <v>0</v>
      </c>
      <c r="AR85" s="19">
        <v>0</v>
      </c>
      <c r="AS85" s="1">
        <v>0</v>
      </c>
      <c r="AT85" s="19">
        <v>0</v>
      </c>
      <c r="AU85" s="22">
        <v>0</v>
      </c>
      <c r="AV85" s="19">
        <v>0</v>
      </c>
      <c r="AW85" s="19">
        <v>0</v>
      </c>
      <c r="AX85" s="1">
        <v>0</v>
      </c>
      <c r="AY85" s="21">
        <v>0</v>
      </c>
      <c r="AZ85" s="20">
        <v>0</v>
      </c>
      <c r="BA85" s="19">
        <v>0</v>
      </c>
      <c r="BB85" s="19">
        <v>0</v>
      </c>
      <c r="BC85" s="1">
        <v>0</v>
      </c>
      <c r="BD85" s="19">
        <v>0</v>
      </c>
    </row>
    <row r="86" spans="7:56" x14ac:dyDescent="0.25">
      <c r="G86" s="10"/>
      <c r="H86" s="9"/>
      <c r="I86" s="8" t="s">
        <v>961</v>
      </c>
      <c r="J86" s="22">
        <v>0</v>
      </c>
      <c r="K86" s="19">
        <v>0</v>
      </c>
      <c r="L86" s="19">
        <v>0</v>
      </c>
      <c r="M86" s="1">
        <v>0</v>
      </c>
      <c r="N86" s="21">
        <v>0</v>
      </c>
      <c r="O86" s="22">
        <v>0</v>
      </c>
      <c r="P86" s="19">
        <v>0</v>
      </c>
      <c r="Q86" s="19">
        <v>0</v>
      </c>
      <c r="R86" s="33">
        <v>0</v>
      </c>
      <c r="S86" s="21">
        <v>0</v>
      </c>
      <c r="T86" s="22">
        <v>0</v>
      </c>
      <c r="U86" s="19">
        <v>0</v>
      </c>
      <c r="V86" s="19">
        <v>0</v>
      </c>
      <c r="W86" s="1">
        <v>0</v>
      </c>
      <c r="X86" s="19">
        <v>0</v>
      </c>
      <c r="Y86" s="24">
        <v>0</v>
      </c>
      <c r="Z86" s="23">
        <v>0</v>
      </c>
      <c r="AA86" s="22">
        <v>0</v>
      </c>
      <c r="AB86" s="19">
        <v>0</v>
      </c>
      <c r="AC86" s="19">
        <v>0</v>
      </c>
      <c r="AD86" s="1">
        <v>0</v>
      </c>
      <c r="AE86" s="21">
        <v>0</v>
      </c>
      <c r="AF86" s="22">
        <v>0</v>
      </c>
      <c r="AG86" s="19">
        <v>0</v>
      </c>
      <c r="AH86" s="19">
        <v>0</v>
      </c>
      <c r="AI86" s="1">
        <v>0</v>
      </c>
      <c r="AJ86" s="21">
        <v>0</v>
      </c>
      <c r="AK86" s="22">
        <v>0</v>
      </c>
      <c r="AL86" s="19">
        <v>0</v>
      </c>
      <c r="AM86" s="19">
        <v>0</v>
      </c>
      <c r="AN86" s="33">
        <v>0</v>
      </c>
      <c r="AO86" s="21">
        <v>0</v>
      </c>
      <c r="AP86" s="20">
        <v>0</v>
      </c>
      <c r="AQ86" s="19">
        <v>0</v>
      </c>
      <c r="AR86" s="19">
        <v>0</v>
      </c>
      <c r="AS86" s="1">
        <v>0</v>
      </c>
      <c r="AT86" s="19">
        <v>0</v>
      </c>
      <c r="AU86" s="22">
        <v>0</v>
      </c>
      <c r="AV86" s="19">
        <v>0</v>
      </c>
      <c r="AW86" s="19">
        <v>0</v>
      </c>
      <c r="AX86" s="1">
        <v>0</v>
      </c>
      <c r="AY86" s="21">
        <v>0</v>
      </c>
      <c r="AZ86" s="20">
        <v>0</v>
      </c>
      <c r="BA86" s="19">
        <v>0</v>
      </c>
      <c r="BB86" s="19">
        <v>0</v>
      </c>
      <c r="BC86" s="1">
        <v>0</v>
      </c>
      <c r="BD86" s="19">
        <v>0</v>
      </c>
    </row>
    <row r="87" spans="7:56" x14ac:dyDescent="0.25">
      <c r="G87" s="10"/>
      <c r="H87" s="9"/>
      <c r="I87" s="8" t="s">
        <v>960</v>
      </c>
      <c r="J87" s="22">
        <v>0</v>
      </c>
      <c r="K87" s="19">
        <v>0</v>
      </c>
      <c r="L87" s="19">
        <v>0</v>
      </c>
      <c r="M87" s="1">
        <v>0</v>
      </c>
      <c r="N87" s="21">
        <v>0</v>
      </c>
      <c r="O87" s="22">
        <v>0</v>
      </c>
      <c r="P87" s="19">
        <v>0</v>
      </c>
      <c r="Q87" s="19">
        <v>0</v>
      </c>
      <c r="R87" s="33">
        <v>0</v>
      </c>
      <c r="S87" s="21">
        <v>0</v>
      </c>
      <c r="T87" s="22">
        <v>0</v>
      </c>
      <c r="U87" s="19">
        <v>0</v>
      </c>
      <c r="V87" s="19">
        <v>0</v>
      </c>
      <c r="W87" s="1">
        <v>0</v>
      </c>
      <c r="X87" s="19">
        <v>0</v>
      </c>
      <c r="Y87" s="24">
        <v>0</v>
      </c>
      <c r="Z87" s="23">
        <v>0</v>
      </c>
      <c r="AA87" s="22">
        <v>0</v>
      </c>
      <c r="AB87" s="19">
        <v>0</v>
      </c>
      <c r="AC87" s="19">
        <v>0</v>
      </c>
      <c r="AD87" s="1">
        <v>0</v>
      </c>
      <c r="AE87" s="21">
        <v>0</v>
      </c>
      <c r="AF87" s="22">
        <v>0</v>
      </c>
      <c r="AG87" s="19">
        <v>0</v>
      </c>
      <c r="AH87" s="19">
        <v>0</v>
      </c>
      <c r="AI87" s="1">
        <v>0</v>
      </c>
      <c r="AJ87" s="21">
        <v>0</v>
      </c>
      <c r="AK87" s="22">
        <v>0</v>
      </c>
      <c r="AL87" s="19">
        <v>0</v>
      </c>
      <c r="AM87" s="19">
        <v>0</v>
      </c>
      <c r="AN87" s="33">
        <v>0</v>
      </c>
      <c r="AO87" s="21">
        <v>0</v>
      </c>
      <c r="AP87" s="20">
        <v>0</v>
      </c>
      <c r="AQ87" s="19">
        <v>0</v>
      </c>
      <c r="AR87" s="19">
        <v>0</v>
      </c>
      <c r="AS87" s="1">
        <v>0</v>
      </c>
      <c r="AT87" s="19">
        <v>0</v>
      </c>
      <c r="AU87" s="22">
        <v>0</v>
      </c>
      <c r="AV87" s="19">
        <v>0</v>
      </c>
      <c r="AW87" s="19">
        <v>0</v>
      </c>
      <c r="AX87" s="1">
        <v>0</v>
      </c>
      <c r="AY87" s="21">
        <v>0</v>
      </c>
      <c r="AZ87" s="20">
        <v>0</v>
      </c>
      <c r="BA87" s="19">
        <v>0</v>
      </c>
      <c r="BB87" s="19">
        <v>0</v>
      </c>
      <c r="BC87" s="1">
        <v>0</v>
      </c>
      <c r="BD87" s="19">
        <v>0</v>
      </c>
    </row>
    <row r="88" spans="7:56" x14ac:dyDescent="0.25">
      <c r="G88" s="10"/>
      <c r="H88" s="9"/>
      <c r="I88" s="8" t="s">
        <v>959</v>
      </c>
      <c r="J88" s="22">
        <v>0</v>
      </c>
      <c r="K88" s="19">
        <v>0</v>
      </c>
      <c r="L88" s="19">
        <v>0</v>
      </c>
      <c r="M88" s="1">
        <v>0</v>
      </c>
      <c r="N88" s="21">
        <v>0</v>
      </c>
      <c r="O88" s="22">
        <v>0</v>
      </c>
      <c r="P88" s="19">
        <v>0</v>
      </c>
      <c r="Q88" s="19">
        <v>0</v>
      </c>
      <c r="R88" s="33">
        <v>0</v>
      </c>
      <c r="S88" s="21">
        <v>0</v>
      </c>
      <c r="T88" s="22">
        <v>0</v>
      </c>
      <c r="U88" s="19">
        <v>0</v>
      </c>
      <c r="V88" s="19">
        <v>0</v>
      </c>
      <c r="W88" s="1">
        <v>0</v>
      </c>
      <c r="X88" s="19">
        <v>0</v>
      </c>
      <c r="Y88" s="24">
        <v>0</v>
      </c>
      <c r="Z88" s="23">
        <v>0</v>
      </c>
      <c r="AA88" s="22">
        <v>0</v>
      </c>
      <c r="AB88" s="19">
        <v>0</v>
      </c>
      <c r="AC88" s="19">
        <v>0</v>
      </c>
      <c r="AD88" s="1">
        <v>0</v>
      </c>
      <c r="AE88" s="21">
        <v>0</v>
      </c>
      <c r="AF88" s="22">
        <v>0</v>
      </c>
      <c r="AG88" s="19">
        <v>0</v>
      </c>
      <c r="AH88" s="19">
        <v>0</v>
      </c>
      <c r="AI88" s="1">
        <v>0</v>
      </c>
      <c r="AJ88" s="21">
        <v>0</v>
      </c>
      <c r="AK88" s="22">
        <v>0</v>
      </c>
      <c r="AL88" s="19">
        <v>0</v>
      </c>
      <c r="AM88" s="19">
        <v>0</v>
      </c>
      <c r="AN88" s="33">
        <v>0</v>
      </c>
      <c r="AO88" s="21">
        <v>0</v>
      </c>
      <c r="AP88" s="20">
        <v>0</v>
      </c>
      <c r="AQ88" s="19">
        <v>0</v>
      </c>
      <c r="AR88" s="19">
        <v>0</v>
      </c>
      <c r="AS88" s="1">
        <v>0</v>
      </c>
      <c r="AT88" s="19">
        <v>0</v>
      </c>
      <c r="AU88" s="22">
        <v>0</v>
      </c>
      <c r="AV88" s="19">
        <v>0</v>
      </c>
      <c r="AW88" s="19">
        <v>0</v>
      </c>
      <c r="AX88" s="1">
        <v>0</v>
      </c>
      <c r="AY88" s="21">
        <v>0</v>
      </c>
      <c r="AZ88" s="20">
        <v>0</v>
      </c>
      <c r="BA88" s="19">
        <v>0</v>
      </c>
      <c r="BB88" s="19">
        <v>0</v>
      </c>
      <c r="BC88" s="1">
        <v>0</v>
      </c>
      <c r="BD88" s="19">
        <v>0</v>
      </c>
    </row>
    <row r="89" spans="7:56" x14ac:dyDescent="0.25">
      <c r="G89" s="10"/>
      <c r="H89" s="9"/>
      <c r="I89" s="8" t="s">
        <v>958</v>
      </c>
      <c r="J89" s="22">
        <v>0</v>
      </c>
      <c r="K89" s="19">
        <v>0</v>
      </c>
      <c r="L89" s="19">
        <v>0</v>
      </c>
      <c r="M89" s="1">
        <v>0</v>
      </c>
      <c r="N89" s="21">
        <v>0</v>
      </c>
      <c r="O89" s="22">
        <v>0</v>
      </c>
      <c r="P89" s="19">
        <v>0</v>
      </c>
      <c r="Q89" s="19">
        <v>0</v>
      </c>
      <c r="R89" s="33">
        <v>0</v>
      </c>
      <c r="S89" s="21">
        <v>0</v>
      </c>
      <c r="T89" s="22">
        <v>0</v>
      </c>
      <c r="U89" s="19">
        <v>0</v>
      </c>
      <c r="V89" s="19">
        <v>0</v>
      </c>
      <c r="W89" s="1">
        <v>0</v>
      </c>
      <c r="X89" s="19">
        <v>0</v>
      </c>
      <c r="Y89" s="24">
        <v>0</v>
      </c>
      <c r="Z89" s="23">
        <v>0</v>
      </c>
      <c r="AA89" s="22">
        <v>0</v>
      </c>
      <c r="AB89" s="19">
        <v>0</v>
      </c>
      <c r="AC89" s="19">
        <v>0</v>
      </c>
      <c r="AD89" s="1">
        <v>0</v>
      </c>
      <c r="AE89" s="21">
        <v>0</v>
      </c>
      <c r="AF89" s="22">
        <v>0</v>
      </c>
      <c r="AG89" s="19">
        <v>0</v>
      </c>
      <c r="AH89" s="19">
        <v>0</v>
      </c>
      <c r="AI89" s="1">
        <v>0</v>
      </c>
      <c r="AJ89" s="21">
        <v>0</v>
      </c>
      <c r="AK89" s="22">
        <v>0</v>
      </c>
      <c r="AL89" s="19">
        <v>0</v>
      </c>
      <c r="AM89" s="19">
        <v>0</v>
      </c>
      <c r="AN89" s="33">
        <v>0</v>
      </c>
      <c r="AO89" s="21">
        <v>0</v>
      </c>
      <c r="AP89" s="20">
        <v>0</v>
      </c>
      <c r="AQ89" s="19">
        <v>0</v>
      </c>
      <c r="AR89" s="19">
        <v>0</v>
      </c>
      <c r="AS89" s="1">
        <v>0</v>
      </c>
      <c r="AT89" s="19">
        <v>0</v>
      </c>
      <c r="AU89" s="22">
        <v>0</v>
      </c>
      <c r="AV89" s="19">
        <v>0</v>
      </c>
      <c r="AW89" s="19">
        <v>0</v>
      </c>
      <c r="AX89" s="1">
        <v>0</v>
      </c>
      <c r="AY89" s="21">
        <v>0</v>
      </c>
      <c r="AZ89" s="20">
        <v>0</v>
      </c>
      <c r="BA89" s="19">
        <v>0</v>
      </c>
      <c r="BB89" s="19">
        <v>0</v>
      </c>
      <c r="BC89" s="1">
        <v>0</v>
      </c>
      <c r="BD89" s="19">
        <v>0</v>
      </c>
    </row>
    <row r="90" spans="7:56" x14ac:dyDescent="0.25">
      <c r="G90" s="10"/>
      <c r="H90" s="9"/>
      <c r="I90" s="8" t="s">
        <v>957</v>
      </c>
      <c r="J90" s="22">
        <v>0</v>
      </c>
      <c r="K90" s="19">
        <v>0</v>
      </c>
      <c r="L90" s="19">
        <v>0</v>
      </c>
      <c r="M90" s="1">
        <v>0</v>
      </c>
      <c r="N90" s="21">
        <v>0</v>
      </c>
      <c r="O90" s="22">
        <v>0</v>
      </c>
      <c r="P90" s="19">
        <v>0</v>
      </c>
      <c r="Q90" s="19">
        <v>0</v>
      </c>
      <c r="R90" s="33">
        <v>0</v>
      </c>
      <c r="S90" s="21">
        <v>0</v>
      </c>
      <c r="T90" s="22">
        <v>0</v>
      </c>
      <c r="U90" s="19">
        <v>0</v>
      </c>
      <c r="V90" s="19">
        <v>0</v>
      </c>
      <c r="W90" s="1">
        <v>0</v>
      </c>
      <c r="X90" s="19">
        <v>0</v>
      </c>
      <c r="Y90" s="24">
        <v>0</v>
      </c>
      <c r="Z90" s="23">
        <v>0</v>
      </c>
      <c r="AA90" s="22">
        <v>0</v>
      </c>
      <c r="AB90" s="19">
        <v>0</v>
      </c>
      <c r="AC90" s="19">
        <v>0</v>
      </c>
      <c r="AD90" s="1">
        <v>0</v>
      </c>
      <c r="AE90" s="21">
        <v>0</v>
      </c>
      <c r="AF90" s="22">
        <v>0</v>
      </c>
      <c r="AG90" s="19">
        <v>0</v>
      </c>
      <c r="AH90" s="19">
        <v>0</v>
      </c>
      <c r="AI90" s="1">
        <v>0</v>
      </c>
      <c r="AJ90" s="21">
        <v>0</v>
      </c>
      <c r="AK90" s="22">
        <v>0</v>
      </c>
      <c r="AL90" s="19">
        <v>0</v>
      </c>
      <c r="AM90" s="19">
        <v>0</v>
      </c>
      <c r="AN90" s="33">
        <v>0</v>
      </c>
      <c r="AO90" s="21">
        <v>0</v>
      </c>
      <c r="AP90" s="20">
        <v>1</v>
      </c>
      <c r="AQ90" s="19">
        <v>0</v>
      </c>
      <c r="AR90" s="19">
        <v>0</v>
      </c>
      <c r="AS90" s="1">
        <v>0</v>
      </c>
      <c r="AT90" s="19">
        <v>0</v>
      </c>
      <c r="AU90" s="22">
        <v>0</v>
      </c>
      <c r="AV90" s="19">
        <v>0</v>
      </c>
      <c r="AW90" s="19">
        <v>0</v>
      </c>
      <c r="AX90" s="1">
        <v>0</v>
      </c>
      <c r="AY90" s="21">
        <v>0</v>
      </c>
      <c r="AZ90" s="20">
        <v>0</v>
      </c>
      <c r="BA90" s="19">
        <v>0</v>
      </c>
      <c r="BB90" s="19">
        <v>0</v>
      </c>
      <c r="BC90" s="1">
        <v>0</v>
      </c>
      <c r="BD90" s="19">
        <v>0</v>
      </c>
    </row>
    <row r="91" spans="7:56" x14ac:dyDescent="0.25">
      <c r="G91" s="10"/>
      <c r="H91" s="9"/>
      <c r="I91" s="8" t="s">
        <v>956</v>
      </c>
      <c r="J91" s="22">
        <v>0</v>
      </c>
      <c r="K91" s="19">
        <v>0</v>
      </c>
      <c r="L91" s="19">
        <v>0</v>
      </c>
      <c r="M91" s="1">
        <v>0</v>
      </c>
      <c r="N91" s="21">
        <v>0</v>
      </c>
      <c r="O91" s="22">
        <v>0</v>
      </c>
      <c r="P91" s="19">
        <v>0</v>
      </c>
      <c r="Q91" s="19">
        <v>0</v>
      </c>
      <c r="R91" s="33">
        <v>0</v>
      </c>
      <c r="S91" s="21">
        <v>0</v>
      </c>
      <c r="T91" s="22">
        <v>0</v>
      </c>
      <c r="U91" s="19">
        <v>0</v>
      </c>
      <c r="V91" s="19">
        <v>0</v>
      </c>
      <c r="W91" s="1">
        <v>0</v>
      </c>
      <c r="X91" s="19">
        <v>0</v>
      </c>
      <c r="Y91" s="24">
        <v>0</v>
      </c>
      <c r="Z91" s="23">
        <v>0</v>
      </c>
      <c r="AA91" s="22">
        <v>0</v>
      </c>
      <c r="AB91" s="19">
        <v>0</v>
      </c>
      <c r="AC91" s="19">
        <v>0</v>
      </c>
      <c r="AD91" s="1">
        <v>0</v>
      </c>
      <c r="AE91" s="21">
        <v>0</v>
      </c>
      <c r="AF91" s="22">
        <v>0</v>
      </c>
      <c r="AG91" s="19">
        <v>0</v>
      </c>
      <c r="AH91" s="19">
        <v>0</v>
      </c>
      <c r="AI91" s="1">
        <v>0</v>
      </c>
      <c r="AJ91" s="21">
        <v>0</v>
      </c>
      <c r="AK91" s="22">
        <v>0</v>
      </c>
      <c r="AL91" s="19">
        <v>0</v>
      </c>
      <c r="AM91" s="19">
        <v>0</v>
      </c>
      <c r="AN91" s="33">
        <v>0</v>
      </c>
      <c r="AO91" s="21">
        <v>0</v>
      </c>
      <c r="AP91" s="20">
        <v>0</v>
      </c>
      <c r="AQ91" s="19">
        <v>0</v>
      </c>
      <c r="AR91" s="19">
        <v>0</v>
      </c>
      <c r="AS91" s="1">
        <v>0</v>
      </c>
      <c r="AT91" s="19">
        <v>0</v>
      </c>
      <c r="AU91" s="22">
        <v>0</v>
      </c>
      <c r="AV91" s="19">
        <v>0</v>
      </c>
      <c r="AW91" s="19">
        <v>0</v>
      </c>
      <c r="AX91" s="1">
        <v>0</v>
      </c>
      <c r="AY91" s="21">
        <v>0</v>
      </c>
      <c r="AZ91" s="20">
        <v>0</v>
      </c>
      <c r="BA91" s="19">
        <v>0</v>
      </c>
      <c r="BB91" s="19">
        <v>0</v>
      </c>
      <c r="BC91" s="1">
        <v>0</v>
      </c>
      <c r="BD91" s="19">
        <v>0</v>
      </c>
    </row>
    <row r="92" spans="7:56" x14ac:dyDescent="0.25">
      <c r="G92" s="10"/>
      <c r="H92" s="9"/>
      <c r="I92" s="8" t="s">
        <v>955</v>
      </c>
      <c r="J92" s="22">
        <v>0</v>
      </c>
      <c r="K92" s="19">
        <v>0</v>
      </c>
      <c r="L92" s="19">
        <v>0</v>
      </c>
      <c r="M92" s="1">
        <v>0</v>
      </c>
      <c r="N92" s="21">
        <v>0</v>
      </c>
      <c r="O92" s="22">
        <v>0</v>
      </c>
      <c r="P92" s="19">
        <v>0</v>
      </c>
      <c r="Q92" s="19">
        <v>0</v>
      </c>
      <c r="R92" s="33">
        <v>0</v>
      </c>
      <c r="S92" s="21">
        <v>0</v>
      </c>
      <c r="T92" s="22">
        <v>0</v>
      </c>
      <c r="U92" s="19">
        <v>0</v>
      </c>
      <c r="V92" s="19">
        <v>0</v>
      </c>
      <c r="W92" s="1">
        <v>0</v>
      </c>
      <c r="X92" s="19">
        <v>0</v>
      </c>
      <c r="Y92" s="24">
        <v>0</v>
      </c>
      <c r="Z92" s="23">
        <v>0</v>
      </c>
      <c r="AA92" s="22">
        <v>0</v>
      </c>
      <c r="AB92" s="19">
        <v>0</v>
      </c>
      <c r="AC92" s="19">
        <v>0</v>
      </c>
      <c r="AD92" s="1">
        <v>0</v>
      </c>
      <c r="AE92" s="21">
        <v>0</v>
      </c>
      <c r="AF92" s="22">
        <v>0</v>
      </c>
      <c r="AG92" s="19">
        <v>0</v>
      </c>
      <c r="AH92" s="19">
        <v>0</v>
      </c>
      <c r="AI92" s="1">
        <v>0</v>
      </c>
      <c r="AJ92" s="21">
        <v>0</v>
      </c>
      <c r="AK92" s="22">
        <v>0</v>
      </c>
      <c r="AL92" s="19">
        <v>0</v>
      </c>
      <c r="AM92" s="19">
        <v>0</v>
      </c>
      <c r="AN92" s="33">
        <v>0</v>
      </c>
      <c r="AO92" s="21">
        <v>0</v>
      </c>
      <c r="AP92" s="20">
        <v>0</v>
      </c>
      <c r="AQ92" s="19">
        <v>0</v>
      </c>
      <c r="AR92" s="19">
        <v>0</v>
      </c>
      <c r="AS92" s="1">
        <v>0</v>
      </c>
      <c r="AT92" s="19">
        <v>0</v>
      </c>
      <c r="AU92" s="22">
        <v>0</v>
      </c>
      <c r="AV92" s="19">
        <v>0</v>
      </c>
      <c r="AW92" s="19">
        <v>0</v>
      </c>
      <c r="AX92" s="1">
        <v>0</v>
      </c>
      <c r="AY92" s="21">
        <v>0</v>
      </c>
      <c r="AZ92" s="20">
        <v>0</v>
      </c>
      <c r="BA92" s="19">
        <v>0</v>
      </c>
      <c r="BB92" s="19">
        <v>0</v>
      </c>
      <c r="BC92" s="1">
        <v>0</v>
      </c>
      <c r="BD92" s="19">
        <v>0</v>
      </c>
    </row>
    <row r="93" spans="7:56" x14ac:dyDescent="0.25">
      <c r="G93" s="10"/>
      <c r="H93" s="9"/>
      <c r="I93" s="8" t="s">
        <v>954</v>
      </c>
      <c r="J93" s="22">
        <v>0</v>
      </c>
      <c r="K93" s="19">
        <v>0</v>
      </c>
      <c r="L93" s="19">
        <v>0</v>
      </c>
      <c r="M93" s="1">
        <v>0</v>
      </c>
      <c r="N93" s="21">
        <v>0</v>
      </c>
      <c r="O93" s="22">
        <v>0</v>
      </c>
      <c r="P93" s="19">
        <v>0</v>
      </c>
      <c r="Q93" s="19">
        <v>0</v>
      </c>
      <c r="R93" s="33">
        <v>0</v>
      </c>
      <c r="S93" s="21">
        <v>0</v>
      </c>
      <c r="T93" s="22">
        <v>0</v>
      </c>
      <c r="U93" s="19">
        <v>0</v>
      </c>
      <c r="V93" s="19">
        <v>0</v>
      </c>
      <c r="W93" s="1">
        <v>0</v>
      </c>
      <c r="X93" s="19">
        <v>0</v>
      </c>
      <c r="Y93" s="24">
        <v>0</v>
      </c>
      <c r="Z93" s="23">
        <v>0</v>
      </c>
      <c r="AA93" s="22">
        <v>0</v>
      </c>
      <c r="AB93" s="19">
        <v>0</v>
      </c>
      <c r="AC93" s="19">
        <v>0</v>
      </c>
      <c r="AD93" s="1">
        <v>0</v>
      </c>
      <c r="AE93" s="21">
        <v>0</v>
      </c>
      <c r="AF93" s="22">
        <v>0</v>
      </c>
      <c r="AG93" s="19">
        <v>0</v>
      </c>
      <c r="AH93" s="19">
        <v>0</v>
      </c>
      <c r="AI93" s="1">
        <v>0</v>
      </c>
      <c r="AJ93" s="21">
        <v>0</v>
      </c>
      <c r="AK93" s="22">
        <v>0</v>
      </c>
      <c r="AL93" s="19">
        <v>0</v>
      </c>
      <c r="AM93" s="19">
        <v>0</v>
      </c>
      <c r="AN93" s="33">
        <v>0</v>
      </c>
      <c r="AO93" s="21">
        <v>0</v>
      </c>
      <c r="AP93" s="20">
        <v>0</v>
      </c>
      <c r="AQ93" s="19">
        <v>0</v>
      </c>
      <c r="AR93" s="19">
        <v>0</v>
      </c>
      <c r="AS93" s="1">
        <v>0</v>
      </c>
      <c r="AT93" s="19">
        <v>0</v>
      </c>
      <c r="AU93" s="22">
        <v>0</v>
      </c>
      <c r="AV93" s="19">
        <v>0</v>
      </c>
      <c r="AW93" s="19">
        <v>0</v>
      </c>
      <c r="AX93" s="1">
        <v>0</v>
      </c>
      <c r="AY93" s="21">
        <v>0</v>
      </c>
      <c r="AZ93" s="20">
        <v>0</v>
      </c>
      <c r="BA93" s="19">
        <v>0</v>
      </c>
      <c r="BB93" s="19">
        <v>0</v>
      </c>
      <c r="BC93" s="1">
        <v>0</v>
      </c>
      <c r="BD93" s="19">
        <v>0</v>
      </c>
    </row>
    <row r="94" spans="7:56" x14ac:dyDescent="0.25">
      <c r="G94" s="10"/>
      <c r="H94" s="9"/>
      <c r="I94" s="8" t="s">
        <v>953</v>
      </c>
      <c r="J94" s="22">
        <v>0</v>
      </c>
      <c r="K94" s="19">
        <v>0</v>
      </c>
      <c r="L94" s="19">
        <v>0</v>
      </c>
      <c r="M94" s="1">
        <v>0</v>
      </c>
      <c r="N94" s="21">
        <v>0</v>
      </c>
      <c r="O94" s="22">
        <v>0</v>
      </c>
      <c r="P94" s="19">
        <v>0</v>
      </c>
      <c r="Q94" s="19">
        <v>0</v>
      </c>
      <c r="R94" s="33">
        <v>0</v>
      </c>
      <c r="S94" s="21">
        <v>0</v>
      </c>
      <c r="T94" s="22">
        <v>0</v>
      </c>
      <c r="U94" s="19">
        <v>0</v>
      </c>
      <c r="V94" s="19">
        <v>0</v>
      </c>
      <c r="W94" s="1">
        <v>0</v>
      </c>
      <c r="X94" s="19">
        <v>0</v>
      </c>
      <c r="Y94" s="24">
        <v>0</v>
      </c>
      <c r="Z94" s="23">
        <v>0</v>
      </c>
      <c r="AA94" s="22">
        <v>0</v>
      </c>
      <c r="AB94" s="19">
        <v>0</v>
      </c>
      <c r="AC94" s="19">
        <v>0</v>
      </c>
      <c r="AD94" s="1">
        <v>0</v>
      </c>
      <c r="AE94" s="21">
        <v>0</v>
      </c>
      <c r="AF94" s="22">
        <v>0</v>
      </c>
      <c r="AG94" s="19">
        <v>0</v>
      </c>
      <c r="AH94" s="19">
        <v>0</v>
      </c>
      <c r="AI94" s="1">
        <v>0</v>
      </c>
      <c r="AJ94" s="21">
        <v>0</v>
      </c>
      <c r="AK94" s="22">
        <v>0</v>
      </c>
      <c r="AL94" s="19">
        <v>0</v>
      </c>
      <c r="AM94" s="19">
        <v>0</v>
      </c>
      <c r="AN94" s="33">
        <v>0</v>
      </c>
      <c r="AO94" s="21">
        <v>0</v>
      </c>
      <c r="AP94" s="20">
        <v>0</v>
      </c>
      <c r="AQ94" s="19">
        <v>0</v>
      </c>
      <c r="AR94" s="19">
        <v>0</v>
      </c>
      <c r="AS94" s="1">
        <v>0</v>
      </c>
      <c r="AT94" s="19">
        <v>0</v>
      </c>
      <c r="AU94" s="22">
        <v>0</v>
      </c>
      <c r="AV94" s="19">
        <v>0</v>
      </c>
      <c r="AW94" s="19">
        <v>0</v>
      </c>
      <c r="AX94" s="1">
        <v>0</v>
      </c>
      <c r="AY94" s="21">
        <v>0</v>
      </c>
      <c r="AZ94" s="20">
        <v>0</v>
      </c>
      <c r="BA94" s="19">
        <v>0</v>
      </c>
      <c r="BB94" s="19">
        <v>0</v>
      </c>
      <c r="BC94" s="1">
        <v>0</v>
      </c>
      <c r="BD94" s="19">
        <v>0</v>
      </c>
    </row>
    <row r="95" spans="7:56" x14ac:dyDescent="0.25">
      <c r="G95" s="10"/>
      <c r="H95" s="9"/>
      <c r="I95" s="8" t="s">
        <v>952</v>
      </c>
      <c r="J95" s="22">
        <v>0</v>
      </c>
      <c r="K95" s="19">
        <v>0</v>
      </c>
      <c r="L95" s="19">
        <v>0</v>
      </c>
      <c r="M95" s="1">
        <v>0</v>
      </c>
      <c r="N95" s="21">
        <v>0</v>
      </c>
      <c r="O95" s="22">
        <v>0</v>
      </c>
      <c r="P95" s="19">
        <v>0</v>
      </c>
      <c r="Q95" s="19">
        <v>0</v>
      </c>
      <c r="R95" s="33">
        <v>0</v>
      </c>
      <c r="S95" s="21">
        <v>0</v>
      </c>
      <c r="T95" s="22">
        <v>0</v>
      </c>
      <c r="U95" s="19">
        <v>0</v>
      </c>
      <c r="V95" s="19">
        <v>0</v>
      </c>
      <c r="W95" s="1">
        <v>0</v>
      </c>
      <c r="X95" s="19">
        <v>0</v>
      </c>
      <c r="Y95" s="24">
        <v>0</v>
      </c>
      <c r="Z95" s="23">
        <v>0</v>
      </c>
      <c r="AA95" s="22">
        <v>0</v>
      </c>
      <c r="AB95" s="19">
        <v>0</v>
      </c>
      <c r="AC95" s="19">
        <v>0</v>
      </c>
      <c r="AD95" s="1">
        <v>0</v>
      </c>
      <c r="AE95" s="21">
        <v>0</v>
      </c>
      <c r="AF95" s="22">
        <v>0</v>
      </c>
      <c r="AG95" s="19">
        <v>0</v>
      </c>
      <c r="AH95" s="19">
        <v>0</v>
      </c>
      <c r="AI95" s="1">
        <v>0</v>
      </c>
      <c r="AJ95" s="21">
        <v>0</v>
      </c>
      <c r="AK95" s="22">
        <v>0</v>
      </c>
      <c r="AL95" s="19">
        <v>0</v>
      </c>
      <c r="AM95" s="19">
        <v>0</v>
      </c>
      <c r="AN95" s="33">
        <v>0</v>
      </c>
      <c r="AO95" s="21">
        <v>0</v>
      </c>
      <c r="AP95" s="20">
        <v>2</v>
      </c>
      <c r="AQ95" s="19">
        <v>0</v>
      </c>
      <c r="AR95" s="19">
        <v>0</v>
      </c>
      <c r="AS95" s="1">
        <v>0</v>
      </c>
      <c r="AT95" s="19">
        <v>0</v>
      </c>
      <c r="AU95" s="22">
        <v>0</v>
      </c>
      <c r="AV95" s="19">
        <v>0</v>
      </c>
      <c r="AW95" s="19">
        <v>0</v>
      </c>
      <c r="AX95" s="1">
        <v>0</v>
      </c>
      <c r="AY95" s="21">
        <v>0</v>
      </c>
      <c r="AZ95" s="20">
        <v>0</v>
      </c>
      <c r="BA95" s="19">
        <v>0</v>
      </c>
      <c r="BB95" s="19">
        <v>0</v>
      </c>
      <c r="BC95" s="1">
        <v>0</v>
      </c>
      <c r="BD95" s="19">
        <v>0</v>
      </c>
    </row>
    <row r="96" spans="7:56" x14ac:dyDescent="0.25">
      <c r="G96" s="10"/>
      <c r="H96" s="9"/>
      <c r="I96" s="8" t="s">
        <v>951</v>
      </c>
      <c r="J96" s="22">
        <v>0</v>
      </c>
      <c r="K96" s="19">
        <v>0</v>
      </c>
      <c r="L96" s="19">
        <v>0</v>
      </c>
      <c r="M96" s="1">
        <v>0</v>
      </c>
      <c r="N96" s="21">
        <v>0</v>
      </c>
      <c r="O96" s="22">
        <v>0</v>
      </c>
      <c r="P96" s="19">
        <v>0</v>
      </c>
      <c r="Q96" s="19">
        <v>0</v>
      </c>
      <c r="R96" s="33">
        <v>0</v>
      </c>
      <c r="S96" s="21">
        <v>0</v>
      </c>
      <c r="T96" s="22">
        <v>0</v>
      </c>
      <c r="U96" s="19">
        <v>0</v>
      </c>
      <c r="V96" s="19">
        <v>0</v>
      </c>
      <c r="W96" s="1">
        <v>0</v>
      </c>
      <c r="X96" s="19">
        <v>0</v>
      </c>
      <c r="Y96" s="24">
        <v>0</v>
      </c>
      <c r="Z96" s="23">
        <v>0</v>
      </c>
      <c r="AA96" s="22">
        <v>0</v>
      </c>
      <c r="AB96" s="19">
        <v>0</v>
      </c>
      <c r="AC96" s="19">
        <v>0</v>
      </c>
      <c r="AD96" s="1">
        <v>0</v>
      </c>
      <c r="AE96" s="21">
        <v>0</v>
      </c>
      <c r="AF96" s="22">
        <v>0</v>
      </c>
      <c r="AG96" s="19">
        <v>0</v>
      </c>
      <c r="AH96" s="19">
        <v>0</v>
      </c>
      <c r="AI96" s="1">
        <v>0</v>
      </c>
      <c r="AJ96" s="21">
        <v>0</v>
      </c>
      <c r="AK96" s="22">
        <v>0</v>
      </c>
      <c r="AL96" s="19">
        <v>0</v>
      </c>
      <c r="AM96" s="19">
        <v>0</v>
      </c>
      <c r="AN96" s="33">
        <v>0</v>
      </c>
      <c r="AO96" s="21">
        <v>0</v>
      </c>
      <c r="AP96" s="20">
        <v>1</v>
      </c>
      <c r="AQ96" s="19">
        <v>0</v>
      </c>
      <c r="AR96" s="19">
        <v>0</v>
      </c>
      <c r="AS96" s="1">
        <v>0</v>
      </c>
      <c r="AT96" s="19">
        <v>0</v>
      </c>
      <c r="AU96" s="22">
        <v>0</v>
      </c>
      <c r="AV96" s="19">
        <v>0</v>
      </c>
      <c r="AW96" s="19">
        <v>0</v>
      </c>
      <c r="AX96" s="1">
        <v>0</v>
      </c>
      <c r="AY96" s="21">
        <v>0</v>
      </c>
      <c r="AZ96" s="20">
        <v>0</v>
      </c>
      <c r="BA96" s="19">
        <v>0</v>
      </c>
      <c r="BB96" s="19">
        <v>0</v>
      </c>
      <c r="BC96" s="1">
        <v>0</v>
      </c>
      <c r="BD96" s="19">
        <v>0</v>
      </c>
    </row>
    <row r="97" spans="7:56" x14ac:dyDescent="0.25">
      <c r="G97" s="10"/>
      <c r="H97" s="9"/>
      <c r="I97" s="8" t="s">
        <v>950</v>
      </c>
      <c r="J97" s="22">
        <v>0</v>
      </c>
      <c r="K97" s="19">
        <v>0</v>
      </c>
      <c r="L97" s="19">
        <v>0</v>
      </c>
      <c r="M97" s="1">
        <v>0</v>
      </c>
      <c r="N97" s="21">
        <v>0</v>
      </c>
      <c r="O97" s="22">
        <v>0</v>
      </c>
      <c r="P97" s="19">
        <v>0</v>
      </c>
      <c r="Q97" s="19">
        <v>0</v>
      </c>
      <c r="R97" s="33">
        <v>0</v>
      </c>
      <c r="S97" s="21">
        <v>0</v>
      </c>
      <c r="T97" s="22">
        <v>0</v>
      </c>
      <c r="U97" s="19">
        <v>0</v>
      </c>
      <c r="V97" s="19">
        <v>0</v>
      </c>
      <c r="W97" s="1">
        <v>0</v>
      </c>
      <c r="X97" s="19">
        <v>0</v>
      </c>
      <c r="Y97" s="24">
        <v>0</v>
      </c>
      <c r="Z97" s="23">
        <v>0</v>
      </c>
      <c r="AA97" s="22">
        <v>0</v>
      </c>
      <c r="AB97" s="19">
        <v>0</v>
      </c>
      <c r="AC97" s="19">
        <v>0</v>
      </c>
      <c r="AD97" s="1">
        <v>0</v>
      </c>
      <c r="AE97" s="21">
        <v>0</v>
      </c>
      <c r="AF97" s="22">
        <v>0</v>
      </c>
      <c r="AG97" s="19">
        <v>0</v>
      </c>
      <c r="AH97" s="19">
        <v>0</v>
      </c>
      <c r="AI97" s="1">
        <v>0</v>
      </c>
      <c r="AJ97" s="21">
        <v>0</v>
      </c>
      <c r="AK97" s="22">
        <v>0</v>
      </c>
      <c r="AL97" s="19">
        <v>0</v>
      </c>
      <c r="AM97" s="19">
        <v>0</v>
      </c>
      <c r="AN97" s="33">
        <v>0</v>
      </c>
      <c r="AO97" s="21">
        <v>0</v>
      </c>
      <c r="AP97" s="20">
        <v>1</v>
      </c>
      <c r="AQ97" s="19">
        <v>0</v>
      </c>
      <c r="AR97" s="19">
        <v>0</v>
      </c>
      <c r="AS97" s="1">
        <v>0</v>
      </c>
      <c r="AT97" s="19">
        <v>0</v>
      </c>
      <c r="AU97" s="22">
        <v>0</v>
      </c>
      <c r="AV97" s="19">
        <v>0</v>
      </c>
      <c r="AW97" s="19">
        <v>0</v>
      </c>
      <c r="AX97" s="1">
        <v>0</v>
      </c>
      <c r="AY97" s="21">
        <v>0</v>
      </c>
      <c r="AZ97" s="20">
        <v>0</v>
      </c>
      <c r="BA97" s="19">
        <v>0</v>
      </c>
      <c r="BB97" s="19">
        <v>0</v>
      </c>
      <c r="BC97" s="1">
        <v>0</v>
      </c>
      <c r="BD97" s="19">
        <v>0</v>
      </c>
    </row>
    <row r="98" spans="7:56" x14ac:dyDescent="0.25">
      <c r="G98" s="10"/>
      <c r="H98" s="9"/>
      <c r="I98" s="8" t="s">
        <v>949</v>
      </c>
      <c r="J98" s="22">
        <v>0</v>
      </c>
      <c r="K98" s="19">
        <v>0</v>
      </c>
      <c r="L98" s="19">
        <v>0</v>
      </c>
      <c r="M98" s="1">
        <v>0</v>
      </c>
      <c r="N98" s="21">
        <v>0</v>
      </c>
      <c r="O98" s="22">
        <v>0</v>
      </c>
      <c r="P98" s="19">
        <v>0</v>
      </c>
      <c r="Q98" s="19">
        <v>0</v>
      </c>
      <c r="R98" s="33">
        <v>0</v>
      </c>
      <c r="S98" s="21">
        <v>0</v>
      </c>
      <c r="T98" s="22">
        <v>0</v>
      </c>
      <c r="U98" s="19">
        <v>0</v>
      </c>
      <c r="V98" s="19">
        <v>0</v>
      </c>
      <c r="W98" s="1">
        <v>0</v>
      </c>
      <c r="X98" s="19">
        <v>0</v>
      </c>
      <c r="Y98" s="24">
        <v>0</v>
      </c>
      <c r="Z98" s="23">
        <v>0</v>
      </c>
      <c r="AA98" s="22">
        <v>0</v>
      </c>
      <c r="AB98" s="19">
        <v>0</v>
      </c>
      <c r="AC98" s="19">
        <v>0</v>
      </c>
      <c r="AD98" s="1">
        <v>0</v>
      </c>
      <c r="AE98" s="21">
        <v>0</v>
      </c>
      <c r="AF98" s="22">
        <v>0</v>
      </c>
      <c r="AG98" s="19">
        <v>0</v>
      </c>
      <c r="AH98" s="19">
        <v>0</v>
      </c>
      <c r="AI98" s="1">
        <v>0</v>
      </c>
      <c r="AJ98" s="21">
        <v>0</v>
      </c>
      <c r="AK98" s="22">
        <v>0</v>
      </c>
      <c r="AL98" s="19">
        <v>0</v>
      </c>
      <c r="AM98" s="19">
        <v>0</v>
      </c>
      <c r="AN98" s="33">
        <v>0</v>
      </c>
      <c r="AO98" s="21">
        <v>0</v>
      </c>
      <c r="AP98" s="20">
        <v>1</v>
      </c>
      <c r="AQ98" s="19">
        <v>0</v>
      </c>
      <c r="AR98" s="19">
        <v>0</v>
      </c>
      <c r="AS98" s="1">
        <v>0</v>
      </c>
      <c r="AT98" s="19">
        <v>0</v>
      </c>
      <c r="AU98" s="22">
        <v>0</v>
      </c>
      <c r="AV98" s="19">
        <v>0</v>
      </c>
      <c r="AW98" s="19">
        <v>0</v>
      </c>
      <c r="AX98" s="1">
        <v>0</v>
      </c>
      <c r="AY98" s="21">
        <v>0</v>
      </c>
      <c r="AZ98" s="20">
        <v>0</v>
      </c>
      <c r="BA98" s="19">
        <v>0</v>
      </c>
      <c r="BB98" s="19">
        <v>0</v>
      </c>
      <c r="BC98" s="1">
        <v>0</v>
      </c>
      <c r="BD98" s="19">
        <v>0</v>
      </c>
    </row>
    <row r="99" spans="7:56" x14ac:dyDescent="0.25">
      <c r="G99" s="10"/>
      <c r="H99" s="9"/>
      <c r="I99" s="8" t="s">
        <v>948</v>
      </c>
      <c r="J99" s="22">
        <v>0</v>
      </c>
      <c r="K99" s="19">
        <v>0</v>
      </c>
      <c r="L99" s="19">
        <v>0</v>
      </c>
      <c r="M99" s="1">
        <v>0</v>
      </c>
      <c r="N99" s="21">
        <v>0</v>
      </c>
      <c r="O99" s="22">
        <v>0</v>
      </c>
      <c r="P99" s="19">
        <v>0</v>
      </c>
      <c r="Q99" s="19">
        <v>0</v>
      </c>
      <c r="R99" s="33">
        <v>0</v>
      </c>
      <c r="S99" s="21">
        <v>0</v>
      </c>
      <c r="T99" s="22">
        <v>0</v>
      </c>
      <c r="U99" s="19">
        <v>0</v>
      </c>
      <c r="V99" s="19">
        <v>0</v>
      </c>
      <c r="W99" s="1">
        <v>0</v>
      </c>
      <c r="X99" s="19">
        <v>0</v>
      </c>
      <c r="Y99" s="24">
        <v>0</v>
      </c>
      <c r="Z99" s="23">
        <v>0</v>
      </c>
      <c r="AA99" s="22">
        <v>0</v>
      </c>
      <c r="AB99" s="19">
        <v>0</v>
      </c>
      <c r="AC99" s="19">
        <v>0</v>
      </c>
      <c r="AD99" s="1">
        <v>0</v>
      </c>
      <c r="AE99" s="21">
        <v>0</v>
      </c>
      <c r="AF99" s="22">
        <v>0</v>
      </c>
      <c r="AG99" s="19">
        <v>0</v>
      </c>
      <c r="AH99" s="19">
        <v>0</v>
      </c>
      <c r="AI99" s="1">
        <v>0</v>
      </c>
      <c r="AJ99" s="21">
        <v>0</v>
      </c>
      <c r="AK99" s="22">
        <v>0</v>
      </c>
      <c r="AL99" s="19">
        <v>0</v>
      </c>
      <c r="AM99" s="19">
        <v>0</v>
      </c>
      <c r="AN99" s="33">
        <v>0</v>
      </c>
      <c r="AO99" s="21">
        <v>0</v>
      </c>
      <c r="AP99" s="20">
        <v>3</v>
      </c>
      <c r="AQ99" s="19">
        <v>0</v>
      </c>
      <c r="AR99" s="19">
        <v>0</v>
      </c>
      <c r="AS99" s="1">
        <v>0</v>
      </c>
      <c r="AT99" s="19">
        <v>0</v>
      </c>
      <c r="AU99" s="22">
        <v>0</v>
      </c>
      <c r="AV99" s="19">
        <v>0</v>
      </c>
      <c r="AW99" s="19">
        <v>0</v>
      </c>
      <c r="AX99" s="1">
        <v>0</v>
      </c>
      <c r="AY99" s="21">
        <v>0</v>
      </c>
      <c r="AZ99" s="20">
        <v>0</v>
      </c>
      <c r="BA99" s="19">
        <v>0</v>
      </c>
      <c r="BB99" s="19">
        <v>0</v>
      </c>
      <c r="BC99" s="1">
        <v>0</v>
      </c>
      <c r="BD99" s="19">
        <v>0</v>
      </c>
    </row>
    <row r="100" spans="7:56" x14ac:dyDescent="0.25">
      <c r="G100" s="10"/>
      <c r="H100" s="9"/>
      <c r="I100" s="8" t="s">
        <v>947</v>
      </c>
      <c r="J100" s="22">
        <v>0</v>
      </c>
      <c r="K100" s="19">
        <v>0</v>
      </c>
      <c r="L100" s="19">
        <v>0</v>
      </c>
      <c r="M100" s="1">
        <v>0</v>
      </c>
      <c r="N100" s="21">
        <v>0</v>
      </c>
      <c r="O100" s="22">
        <v>0</v>
      </c>
      <c r="P100" s="19">
        <v>0</v>
      </c>
      <c r="Q100" s="19">
        <v>0</v>
      </c>
      <c r="R100" s="33">
        <v>0</v>
      </c>
      <c r="S100" s="21">
        <v>0</v>
      </c>
      <c r="T100" s="22">
        <v>0</v>
      </c>
      <c r="U100" s="19">
        <v>0</v>
      </c>
      <c r="V100" s="19">
        <v>0</v>
      </c>
      <c r="W100" s="1">
        <v>0</v>
      </c>
      <c r="X100" s="19">
        <v>0</v>
      </c>
      <c r="Y100" s="24">
        <v>0</v>
      </c>
      <c r="Z100" s="23">
        <v>0</v>
      </c>
      <c r="AA100" s="22">
        <v>0</v>
      </c>
      <c r="AB100" s="19">
        <v>0</v>
      </c>
      <c r="AC100" s="19">
        <v>0</v>
      </c>
      <c r="AD100" s="1">
        <v>0</v>
      </c>
      <c r="AE100" s="21">
        <v>0</v>
      </c>
      <c r="AF100" s="22">
        <v>0</v>
      </c>
      <c r="AG100" s="19">
        <v>0</v>
      </c>
      <c r="AH100" s="19">
        <v>0</v>
      </c>
      <c r="AI100" s="1">
        <v>0</v>
      </c>
      <c r="AJ100" s="21">
        <v>0</v>
      </c>
      <c r="AK100" s="22">
        <v>0</v>
      </c>
      <c r="AL100" s="19">
        <v>0</v>
      </c>
      <c r="AM100" s="19">
        <v>0</v>
      </c>
      <c r="AN100" s="33">
        <v>0</v>
      </c>
      <c r="AO100" s="21">
        <v>0</v>
      </c>
      <c r="AP100" s="20">
        <v>1</v>
      </c>
      <c r="AQ100" s="19">
        <v>0</v>
      </c>
      <c r="AR100" s="19">
        <v>0</v>
      </c>
      <c r="AS100" s="1">
        <v>0</v>
      </c>
      <c r="AT100" s="19">
        <v>0</v>
      </c>
      <c r="AU100" s="22">
        <v>0</v>
      </c>
      <c r="AV100" s="19">
        <v>0</v>
      </c>
      <c r="AW100" s="19">
        <v>0</v>
      </c>
      <c r="AX100" s="1">
        <v>0</v>
      </c>
      <c r="AY100" s="21">
        <v>0</v>
      </c>
      <c r="AZ100" s="20">
        <v>0</v>
      </c>
      <c r="BA100" s="19">
        <v>0</v>
      </c>
      <c r="BB100" s="19">
        <v>0</v>
      </c>
      <c r="BC100" s="1">
        <v>0</v>
      </c>
      <c r="BD100" s="19">
        <v>0</v>
      </c>
    </row>
    <row r="101" spans="7:56" x14ac:dyDescent="0.25">
      <c r="G101" s="10"/>
      <c r="H101" s="9"/>
      <c r="I101" s="8" t="s">
        <v>946</v>
      </c>
      <c r="J101" s="22">
        <v>0</v>
      </c>
      <c r="K101" s="19">
        <v>0</v>
      </c>
      <c r="L101" s="19">
        <v>0</v>
      </c>
      <c r="M101" s="1">
        <v>0</v>
      </c>
      <c r="N101" s="21">
        <v>0</v>
      </c>
      <c r="O101" s="22">
        <v>0</v>
      </c>
      <c r="P101" s="19">
        <v>0</v>
      </c>
      <c r="Q101" s="19">
        <v>0</v>
      </c>
      <c r="R101" s="33">
        <v>0</v>
      </c>
      <c r="S101" s="21">
        <v>0</v>
      </c>
      <c r="T101" s="22">
        <v>0</v>
      </c>
      <c r="U101" s="19">
        <v>0</v>
      </c>
      <c r="V101" s="19">
        <v>0</v>
      </c>
      <c r="W101" s="1">
        <v>0</v>
      </c>
      <c r="X101" s="19">
        <v>0</v>
      </c>
      <c r="Y101" s="24">
        <v>0</v>
      </c>
      <c r="Z101" s="23">
        <v>0</v>
      </c>
      <c r="AA101" s="22">
        <v>0</v>
      </c>
      <c r="AB101" s="19">
        <v>0</v>
      </c>
      <c r="AC101" s="19">
        <v>0</v>
      </c>
      <c r="AD101" s="1">
        <v>0</v>
      </c>
      <c r="AE101" s="21">
        <v>0</v>
      </c>
      <c r="AF101" s="22">
        <v>0</v>
      </c>
      <c r="AG101" s="19">
        <v>0</v>
      </c>
      <c r="AH101" s="19">
        <v>0</v>
      </c>
      <c r="AI101" s="1">
        <v>0</v>
      </c>
      <c r="AJ101" s="21">
        <v>0</v>
      </c>
      <c r="AK101" s="22">
        <v>0</v>
      </c>
      <c r="AL101" s="19">
        <v>0</v>
      </c>
      <c r="AM101" s="19">
        <v>0</v>
      </c>
      <c r="AN101" s="33">
        <v>0</v>
      </c>
      <c r="AO101" s="21">
        <v>0</v>
      </c>
      <c r="AP101" s="20">
        <v>0</v>
      </c>
      <c r="AQ101" s="19">
        <v>0</v>
      </c>
      <c r="AR101" s="19">
        <v>0</v>
      </c>
      <c r="AS101" s="1">
        <v>0</v>
      </c>
      <c r="AT101" s="19">
        <v>0</v>
      </c>
      <c r="AU101" s="22">
        <v>0</v>
      </c>
      <c r="AV101" s="19">
        <v>0</v>
      </c>
      <c r="AW101" s="19">
        <v>0</v>
      </c>
      <c r="AX101" s="1">
        <v>0</v>
      </c>
      <c r="AY101" s="21">
        <v>0</v>
      </c>
      <c r="AZ101" s="20">
        <v>0</v>
      </c>
      <c r="BA101" s="19">
        <v>0</v>
      </c>
      <c r="BB101" s="19">
        <v>0</v>
      </c>
      <c r="BC101" s="1">
        <v>0</v>
      </c>
      <c r="BD101" s="19">
        <v>0</v>
      </c>
    </row>
    <row r="102" spans="7:56" x14ac:dyDescent="0.25">
      <c r="G102" s="10"/>
      <c r="H102" s="9"/>
      <c r="I102" s="8" t="s">
        <v>945</v>
      </c>
      <c r="J102" s="22">
        <v>0</v>
      </c>
      <c r="K102" s="19">
        <v>0</v>
      </c>
      <c r="L102" s="19">
        <v>0</v>
      </c>
      <c r="M102" s="1">
        <v>0</v>
      </c>
      <c r="N102" s="21">
        <v>0</v>
      </c>
      <c r="O102" s="22">
        <v>0</v>
      </c>
      <c r="P102" s="19">
        <v>0</v>
      </c>
      <c r="Q102" s="19">
        <v>0</v>
      </c>
      <c r="R102" s="33">
        <v>0</v>
      </c>
      <c r="S102" s="21">
        <v>0</v>
      </c>
      <c r="T102" s="22">
        <v>0</v>
      </c>
      <c r="U102" s="19">
        <v>0</v>
      </c>
      <c r="V102" s="19">
        <v>0</v>
      </c>
      <c r="W102" s="1">
        <v>0</v>
      </c>
      <c r="X102" s="19">
        <v>0</v>
      </c>
      <c r="Y102" s="24">
        <v>0</v>
      </c>
      <c r="Z102" s="23">
        <v>0</v>
      </c>
      <c r="AA102" s="22">
        <v>0</v>
      </c>
      <c r="AB102" s="19">
        <v>0</v>
      </c>
      <c r="AC102" s="19">
        <v>0</v>
      </c>
      <c r="AD102" s="1">
        <v>0</v>
      </c>
      <c r="AE102" s="21">
        <v>0</v>
      </c>
      <c r="AF102" s="22">
        <v>0</v>
      </c>
      <c r="AG102" s="19">
        <v>0</v>
      </c>
      <c r="AH102" s="19">
        <v>0</v>
      </c>
      <c r="AI102" s="1">
        <v>0</v>
      </c>
      <c r="AJ102" s="21">
        <v>0</v>
      </c>
      <c r="AK102" s="22">
        <v>0</v>
      </c>
      <c r="AL102" s="19">
        <v>0</v>
      </c>
      <c r="AM102" s="19">
        <v>0</v>
      </c>
      <c r="AN102" s="33">
        <v>0</v>
      </c>
      <c r="AO102" s="21">
        <v>0</v>
      </c>
      <c r="AP102" s="20">
        <v>0</v>
      </c>
      <c r="AQ102" s="19">
        <v>0</v>
      </c>
      <c r="AR102" s="19">
        <v>0</v>
      </c>
      <c r="AS102" s="1">
        <v>0</v>
      </c>
      <c r="AT102" s="19">
        <v>0</v>
      </c>
      <c r="AU102" s="22">
        <v>0</v>
      </c>
      <c r="AV102" s="19">
        <v>0</v>
      </c>
      <c r="AW102" s="19">
        <v>0</v>
      </c>
      <c r="AX102" s="1">
        <v>0</v>
      </c>
      <c r="AY102" s="21">
        <v>0</v>
      </c>
      <c r="AZ102" s="20">
        <v>0</v>
      </c>
      <c r="BA102" s="19">
        <v>0</v>
      </c>
      <c r="BB102" s="19">
        <v>0</v>
      </c>
      <c r="BC102" s="1">
        <v>0</v>
      </c>
      <c r="BD102" s="19">
        <v>0</v>
      </c>
    </row>
    <row r="103" spans="7:56" x14ac:dyDescent="0.25">
      <c r="G103" s="10"/>
      <c r="H103" s="9"/>
      <c r="I103" s="8" t="s">
        <v>944</v>
      </c>
      <c r="J103" s="22">
        <v>0</v>
      </c>
      <c r="K103" s="19">
        <v>0</v>
      </c>
      <c r="L103" s="19">
        <v>0</v>
      </c>
      <c r="M103" s="1">
        <v>0</v>
      </c>
      <c r="N103" s="21">
        <v>0</v>
      </c>
      <c r="O103" s="22">
        <v>0</v>
      </c>
      <c r="P103" s="19">
        <v>0</v>
      </c>
      <c r="Q103" s="19">
        <v>0</v>
      </c>
      <c r="R103" s="33">
        <v>0</v>
      </c>
      <c r="S103" s="21">
        <v>0</v>
      </c>
      <c r="T103" s="22">
        <v>0</v>
      </c>
      <c r="U103" s="19">
        <v>0</v>
      </c>
      <c r="V103" s="19">
        <v>0</v>
      </c>
      <c r="W103" s="1">
        <v>0</v>
      </c>
      <c r="X103" s="19">
        <v>0</v>
      </c>
      <c r="Y103" s="24">
        <v>0</v>
      </c>
      <c r="Z103" s="23">
        <v>0</v>
      </c>
      <c r="AA103" s="22">
        <v>0</v>
      </c>
      <c r="AB103" s="19">
        <v>0</v>
      </c>
      <c r="AC103" s="19">
        <v>0</v>
      </c>
      <c r="AD103" s="1">
        <v>0</v>
      </c>
      <c r="AE103" s="21">
        <v>0</v>
      </c>
      <c r="AF103" s="22">
        <v>0</v>
      </c>
      <c r="AG103" s="19">
        <v>0</v>
      </c>
      <c r="AH103" s="19">
        <v>0</v>
      </c>
      <c r="AI103" s="1">
        <v>0</v>
      </c>
      <c r="AJ103" s="21">
        <v>0</v>
      </c>
      <c r="AK103" s="22">
        <v>0</v>
      </c>
      <c r="AL103" s="19">
        <v>0</v>
      </c>
      <c r="AM103" s="19">
        <v>0</v>
      </c>
      <c r="AN103" s="33">
        <v>0</v>
      </c>
      <c r="AO103" s="21">
        <v>0</v>
      </c>
      <c r="AP103" s="20">
        <v>0</v>
      </c>
      <c r="AQ103" s="19">
        <v>0</v>
      </c>
      <c r="AR103" s="19">
        <v>0</v>
      </c>
      <c r="AS103" s="1">
        <v>0</v>
      </c>
      <c r="AT103" s="19">
        <v>0</v>
      </c>
      <c r="AU103" s="22">
        <v>0</v>
      </c>
      <c r="AV103" s="19">
        <v>0</v>
      </c>
      <c r="AW103" s="19">
        <v>0</v>
      </c>
      <c r="AX103" s="1">
        <v>0</v>
      </c>
      <c r="AY103" s="21">
        <v>0</v>
      </c>
      <c r="AZ103" s="20">
        <v>0</v>
      </c>
      <c r="BA103" s="19">
        <v>0</v>
      </c>
      <c r="BB103" s="19">
        <v>0</v>
      </c>
      <c r="BC103" s="1">
        <v>0</v>
      </c>
      <c r="BD103" s="19">
        <v>0</v>
      </c>
    </row>
    <row r="104" spans="7:56" x14ac:dyDescent="0.25">
      <c r="G104" s="10"/>
      <c r="H104" s="9"/>
      <c r="I104" s="8" t="s">
        <v>943</v>
      </c>
      <c r="J104" s="22">
        <v>0</v>
      </c>
      <c r="K104" s="19">
        <v>0</v>
      </c>
      <c r="L104" s="19">
        <v>0</v>
      </c>
      <c r="M104" s="1">
        <v>0</v>
      </c>
      <c r="N104" s="21">
        <v>0</v>
      </c>
      <c r="O104" s="22">
        <v>0</v>
      </c>
      <c r="P104" s="19">
        <v>0</v>
      </c>
      <c r="Q104" s="19">
        <v>0</v>
      </c>
      <c r="R104" s="33">
        <v>0</v>
      </c>
      <c r="S104" s="21">
        <v>0</v>
      </c>
      <c r="T104" s="22">
        <v>0</v>
      </c>
      <c r="U104" s="19">
        <v>0</v>
      </c>
      <c r="V104" s="19">
        <v>0</v>
      </c>
      <c r="W104" s="1">
        <v>0</v>
      </c>
      <c r="X104" s="19">
        <v>0</v>
      </c>
      <c r="Y104" s="24">
        <v>0</v>
      </c>
      <c r="Z104" s="23">
        <v>0</v>
      </c>
      <c r="AA104" s="22">
        <v>0</v>
      </c>
      <c r="AB104" s="19">
        <v>0</v>
      </c>
      <c r="AC104" s="19">
        <v>0</v>
      </c>
      <c r="AD104" s="1">
        <v>0</v>
      </c>
      <c r="AE104" s="21">
        <v>0</v>
      </c>
      <c r="AF104" s="22">
        <v>0</v>
      </c>
      <c r="AG104" s="19">
        <v>0</v>
      </c>
      <c r="AH104" s="19">
        <v>0</v>
      </c>
      <c r="AI104" s="1">
        <v>0</v>
      </c>
      <c r="AJ104" s="21">
        <v>0</v>
      </c>
      <c r="AK104" s="22">
        <v>0</v>
      </c>
      <c r="AL104" s="19">
        <v>0</v>
      </c>
      <c r="AM104" s="19">
        <v>0</v>
      </c>
      <c r="AN104" s="33">
        <v>0</v>
      </c>
      <c r="AO104" s="21">
        <v>0</v>
      </c>
      <c r="AP104" s="20">
        <v>0</v>
      </c>
      <c r="AQ104" s="19">
        <v>0</v>
      </c>
      <c r="AR104" s="19">
        <v>0</v>
      </c>
      <c r="AS104" s="1">
        <v>0</v>
      </c>
      <c r="AT104" s="19">
        <v>0</v>
      </c>
      <c r="AU104" s="22">
        <v>0</v>
      </c>
      <c r="AV104" s="19">
        <v>0</v>
      </c>
      <c r="AW104" s="19">
        <v>0</v>
      </c>
      <c r="AX104" s="1">
        <v>0</v>
      </c>
      <c r="AY104" s="21">
        <v>0</v>
      </c>
      <c r="AZ104" s="20">
        <v>0</v>
      </c>
      <c r="BA104" s="19">
        <v>0</v>
      </c>
      <c r="BB104" s="19">
        <v>0</v>
      </c>
      <c r="BC104" s="1">
        <v>0</v>
      </c>
      <c r="BD104" s="19">
        <v>0</v>
      </c>
    </row>
    <row r="105" spans="7:56" x14ac:dyDescent="0.25">
      <c r="G105" s="10"/>
      <c r="H105" s="9"/>
      <c r="I105" s="8" t="s">
        <v>942</v>
      </c>
      <c r="J105" s="22">
        <v>0</v>
      </c>
      <c r="K105" s="19">
        <v>0</v>
      </c>
      <c r="L105" s="19">
        <v>0</v>
      </c>
      <c r="M105" s="1">
        <v>0</v>
      </c>
      <c r="N105" s="21">
        <v>0</v>
      </c>
      <c r="O105" s="22">
        <v>0</v>
      </c>
      <c r="P105" s="19">
        <v>0</v>
      </c>
      <c r="Q105" s="19">
        <v>0</v>
      </c>
      <c r="R105" s="33">
        <v>0</v>
      </c>
      <c r="S105" s="21">
        <v>0</v>
      </c>
      <c r="T105" s="22">
        <v>0</v>
      </c>
      <c r="U105" s="19">
        <v>0</v>
      </c>
      <c r="V105" s="19">
        <v>0</v>
      </c>
      <c r="W105" s="1">
        <v>0</v>
      </c>
      <c r="X105" s="19">
        <v>0</v>
      </c>
      <c r="Y105" s="24">
        <v>0</v>
      </c>
      <c r="Z105" s="23">
        <v>0</v>
      </c>
      <c r="AA105" s="22">
        <v>0</v>
      </c>
      <c r="AB105" s="19">
        <v>0</v>
      </c>
      <c r="AC105" s="19">
        <v>0</v>
      </c>
      <c r="AD105" s="1">
        <v>0</v>
      </c>
      <c r="AE105" s="21">
        <v>0</v>
      </c>
      <c r="AF105" s="22">
        <v>0</v>
      </c>
      <c r="AG105" s="19">
        <v>0</v>
      </c>
      <c r="AH105" s="19">
        <v>0</v>
      </c>
      <c r="AI105" s="1">
        <v>0</v>
      </c>
      <c r="AJ105" s="21">
        <v>0</v>
      </c>
      <c r="AK105" s="22">
        <v>0</v>
      </c>
      <c r="AL105" s="19">
        <v>0</v>
      </c>
      <c r="AM105" s="19">
        <v>0</v>
      </c>
      <c r="AN105" s="33">
        <v>0</v>
      </c>
      <c r="AO105" s="21">
        <v>0</v>
      </c>
      <c r="AP105" s="20">
        <v>26</v>
      </c>
      <c r="AQ105" s="19">
        <v>0</v>
      </c>
      <c r="AR105" s="19">
        <v>0</v>
      </c>
      <c r="AS105" s="1">
        <v>0</v>
      </c>
      <c r="AT105" s="19">
        <v>0</v>
      </c>
      <c r="AU105" s="22">
        <v>0</v>
      </c>
      <c r="AV105" s="19">
        <v>0</v>
      </c>
      <c r="AW105" s="19">
        <v>0</v>
      </c>
      <c r="AX105" s="1">
        <v>0</v>
      </c>
      <c r="AY105" s="21">
        <v>0</v>
      </c>
      <c r="AZ105" s="20">
        <v>0</v>
      </c>
      <c r="BA105" s="19">
        <v>0</v>
      </c>
      <c r="BB105" s="19">
        <v>0</v>
      </c>
      <c r="BC105" s="1">
        <v>0</v>
      </c>
      <c r="BD105" s="19">
        <v>0</v>
      </c>
    </row>
    <row r="106" spans="7:56" x14ac:dyDescent="0.25">
      <c r="G106" s="10"/>
      <c r="H106" s="9"/>
      <c r="I106" s="8" t="s">
        <v>941</v>
      </c>
      <c r="J106" s="22">
        <v>0</v>
      </c>
      <c r="K106" s="19">
        <v>0</v>
      </c>
      <c r="L106" s="19">
        <v>0</v>
      </c>
      <c r="M106" s="1">
        <v>0</v>
      </c>
      <c r="N106" s="21">
        <v>0</v>
      </c>
      <c r="O106" s="22">
        <v>0</v>
      </c>
      <c r="P106" s="19">
        <v>0</v>
      </c>
      <c r="Q106" s="19">
        <v>0</v>
      </c>
      <c r="R106" s="33">
        <v>0</v>
      </c>
      <c r="S106" s="21">
        <v>0</v>
      </c>
      <c r="T106" s="22">
        <v>0</v>
      </c>
      <c r="U106" s="19">
        <v>0</v>
      </c>
      <c r="V106" s="19">
        <v>0</v>
      </c>
      <c r="W106" s="1">
        <v>0</v>
      </c>
      <c r="X106" s="19">
        <v>0</v>
      </c>
      <c r="Y106" s="24">
        <v>0</v>
      </c>
      <c r="Z106" s="23">
        <v>0</v>
      </c>
      <c r="AA106" s="22">
        <v>0</v>
      </c>
      <c r="AB106" s="19">
        <v>0</v>
      </c>
      <c r="AC106" s="19">
        <v>0</v>
      </c>
      <c r="AD106" s="1">
        <v>0</v>
      </c>
      <c r="AE106" s="21">
        <v>0</v>
      </c>
      <c r="AF106" s="22">
        <v>0</v>
      </c>
      <c r="AG106" s="19">
        <v>0</v>
      </c>
      <c r="AH106" s="19">
        <v>0</v>
      </c>
      <c r="AI106" s="1">
        <v>0</v>
      </c>
      <c r="AJ106" s="21">
        <v>0</v>
      </c>
      <c r="AK106" s="22">
        <v>0</v>
      </c>
      <c r="AL106" s="19">
        <v>0</v>
      </c>
      <c r="AM106" s="19">
        <v>0</v>
      </c>
      <c r="AN106" s="33">
        <v>0</v>
      </c>
      <c r="AO106" s="21">
        <v>0</v>
      </c>
      <c r="AP106" s="20">
        <v>0</v>
      </c>
      <c r="AQ106" s="19">
        <v>0</v>
      </c>
      <c r="AR106" s="19">
        <v>0</v>
      </c>
      <c r="AS106" s="1">
        <v>0</v>
      </c>
      <c r="AT106" s="19">
        <v>0</v>
      </c>
      <c r="AU106" s="22">
        <v>0</v>
      </c>
      <c r="AV106" s="19">
        <v>0</v>
      </c>
      <c r="AW106" s="19">
        <v>0</v>
      </c>
      <c r="AX106" s="1">
        <v>0</v>
      </c>
      <c r="AY106" s="21">
        <v>0</v>
      </c>
      <c r="AZ106" s="20">
        <v>0</v>
      </c>
      <c r="BA106" s="19">
        <v>0</v>
      </c>
      <c r="BB106" s="19">
        <v>0</v>
      </c>
      <c r="BC106" s="1">
        <v>0</v>
      </c>
      <c r="BD106" s="19">
        <v>0</v>
      </c>
    </row>
    <row r="107" spans="7:56" x14ac:dyDescent="0.25">
      <c r="G107" s="10"/>
      <c r="H107" s="9"/>
      <c r="I107" s="8" t="s">
        <v>940</v>
      </c>
      <c r="J107" s="22">
        <v>0</v>
      </c>
      <c r="K107" s="19">
        <v>0</v>
      </c>
      <c r="L107" s="19">
        <v>0</v>
      </c>
      <c r="M107" s="1">
        <v>0</v>
      </c>
      <c r="N107" s="21">
        <v>0</v>
      </c>
      <c r="O107" s="22">
        <v>0</v>
      </c>
      <c r="P107" s="19">
        <v>0</v>
      </c>
      <c r="Q107" s="19">
        <v>0</v>
      </c>
      <c r="R107" s="33">
        <v>0</v>
      </c>
      <c r="S107" s="21">
        <v>0</v>
      </c>
      <c r="T107" s="22">
        <v>0</v>
      </c>
      <c r="U107" s="19">
        <v>0</v>
      </c>
      <c r="V107" s="19">
        <v>0</v>
      </c>
      <c r="W107" s="1">
        <v>0</v>
      </c>
      <c r="X107" s="19">
        <v>0</v>
      </c>
      <c r="Y107" s="24">
        <v>0</v>
      </c>
      <c r="Z107" s="23">
        <v>0</v>
      </c>
      <c r="AA107" s="22">
        <v>0</v>
      </c>
      <c r="AB107" s="19">
        <v>0</v>
      </c>
      <c r="AC107" s="19">
        <v>0</v>
      </c>
      <c r="AD107" s="1">
        <v>0</v>
      </c>
      <c r="AE107" s="21">
        <v>0</v>
      </c>
      <c r="AF107" s="22">
        <v>0</v>
      </c>
      <c r="AG107" s="19">
        <v>0</v>
      </c>
      <c r="AH107" s="19">
        <v>0</v>
      </c>
      <c r="AI107" s="1">
        <v>0</v>
      </c>
      <c r="AJ107" s="21">
        <v>0</v>
      </c>
      <c r="AK107" s="22">
        <v>0</v>
      </c>
      <c r="AL107" s="19">
        <v>0</v>
      </c>
      <c r="AM107" s="19">
        <v>0</v>
      </c>
      <c r="AN107" s="33">
        <v>0</v>
      </c>
      <c r="AO107" s="21">
        <v>0</v>
      </c>
      <c r="AP107" s="20">
        <v>0</v>
      </c>
      <c r="AQ107" s="19">
        <v>0</v>
      </c>
      <c r="AR107" s="19">
        <v>0</v>
      </c>
      <c r="AS107" s="1">
        <v>0</v>
      </c>
      <c r="AT107" s="19">
        <v>0</v>
      </c>
      <c r="AU107" s="22">
        <v>0</v>
      </c>
      <c r="AV107" s="19">
        <v>0</v>
      </c>
      <c r="AW107" s="19">
        <v>0</v>
      </c>
      <c r="AX107" s="1">
        <v>0</v>
      </c>
      <c r="AY107" s="21">
        <v>0</v>
      </c>
      <c r="AZ107" s="20">
        <v>0</v>
      </c>
      <c r="BA107" s="19">
        <v>0</v>
      </c>
      <c r="BB107" s="19">
        <v>0</v>
      </c>
      <c r="BC107" s="1">
        <v>0</v>
      </c>
      <c r="BD107" s="19">
        <v>0</v>
      </c>
    </row>
    <row r="108" spans="7:56" x14ac:dyDescent="0.25">
      <c r="G108" s="10"/>
      <c r="H108" s="9"/>
      <c r="I108" s="8" t="s">
        <v>939</v>
      </c>
      <c r="J108" s="22">
        <v>0</v>
      </c>
      <c r="K108" s="19">
        <v>0</v>
      </c>
      <c r="L108" s="19">
        <v>0</v>
      </c>
      <c r="M108" s="1">
        <v>0</v>
      </c>
      <c r="N108" s="21">
        <v>0</v>
      </c>
      <c r="O108" s="22">
        <v>0</v>
      </c>
      <c r="P108" s="19">
        <v>0</v>
      </c>
      <c r="Q108" s="19">
        <v>0</v>
      </c>
      <c r="R108" s="33">
        <v>0</v>
      </c>
      <c r="S108" s="21">
        <v>0</v>
      </c>
      <c r="T108" s="22">
        <v>0</v>
      </c>
      <c r="U108" s="19">
        <v>0</v>
      </c>
      <c r="V108" s="19">
        <v>0</v>
      </c>
      <c r="W108" s="1">
        <v>0</v>
      </c>
      <c r="X108" s="19">
        <v>0</v>
      </c>
      <c r="Y108" s="24">
        <v>0</v>
      </c>
      <c r="Z108" s="23">
        <v>0</v>
      </c>
      <c r="AA108" s="22">
        <v>0</v>
      </c>
      <c r="AB108" s="19">
        <v>0</v>
      </c>
      <c r="AC108" s="19">
        <v>0</v>
      </c>
      <c r="AD108" s="1">
        <v>0</v>
      </c>
      <c r="AE108" s="21">
        <v>0</v>
      </c>
      <c r="AF108" s="22">
        <v>0</v>
      </c>
      <c r="AG108" s="19">
        <v>0</v>
      </c>
      <c r="AH108" s="19">
        <v>0</v>
      </c>
      <c r="AI108" s="1">
        <v>0</v>
      </c>
      <c r="AJ108" s="21">
        <v>0</v>
      </c>
      <c r="AK108" s="22">
        <v>0</v>
      </c>
      <c r="AL108" s="19">
        <v>0</v>
      </c>
      <c r="AM108" s="19">
        <v>0</v>
      </c>
      <c r="AN108" s="33">
        <v>0</v>
      </c>
      <c r="AO108" s="21">
        <v>0</v>
      </c>
      <c r="AP108" s="20">
        <v>8</v>
      </c>
      <c r="AQ108" s="19">
        <v>0</v>
      </c>
      <c r="AR108" s="19">
        <v>0</v>
      </c>
      <c r="AS108" s="1">
        <v>0</v>
      </c>
      <c r="AT108" s="19">
        <v>0</v>
      </c>
      <c r="AU108" s="22">
        <v>0</v>
      </c>
      <c r="AV108" s="19">
        <v>0</v>
      </c>
      <c r="AW108" s="19">
        <v>0</v>
      </c>
      <c r="AX108" s="1">
        <v>0</v>
      </c>
      <c r="AY108" s="21">
        <v>0</v>
      </c>
      <c r="AZ108" s="20">
        <v>0</v>
      </c>
      <c r="BA108" s="19">
        <v>0</v>
      </c>
      <c r="BB108" s="19">
        <v>0</v>
      </c>
      <c r="BC108" s="1">
        <v>0</v>
      </c>
      <c r="BD108" s="19">
        <v>0</v>
      </c>
    </row>
    <row r="109" spans="7:56" x14ac:dyDescent="0.25">
      <c r="G109" s="10"/>
      <c r="H109" s="9"/>
      <c r="I109" s="8" t="s">
        <v>938</v>
      </c>
      <c r="J109" s="22">
        <v>0</v>
      </c>
      <c r="K109" s="19">
        <v>0</v>
      </c>
      <c r="L109" s="19">
        <v>0</v>
      </c>
      <c r="M109" s="1">
        <v>0</v>
      </c>
      <c r="N109" s="21">
        <v>0</v>
      </c>
      <c r="O109" s="22">
        <v>0</v>
      </c>
      <c r="P109" s="19">
        <v>0</v>
      </c>
      <c r="Q109" s="19">
        <v>0</v>
      </c>
      <c r="R109" s="33">
        <v>0</v>
      </c>
      <c r="S109" s="21">
        <v>0</v>
      </c>
      <c r="T109" s="22">
        <v>0</v>
      </c>
      <c r="U109" s="19">
        <v>0</v>
      </c>
      <c r="V109" s="19">
        <v>0</v>
      </c>
      <c r="W109" s="1">
        <v>0</v>
      </c>
      <c r="X109" s="19">
        <v>0</v>
      </c>
      <c r="Y109" s="24">
        <v>0</v>
      </c>
      <c r="Z109" s="23">
        <v>0</v>
      </c>
      <c r="AA109" s="22">
        <v>0</v>
      </c>
      <c r="AB109" s="19">
        <v>0</v>
      </c>
      <c r="AC109" s="19">
        <v>0</v>
      </c>
      <c r="AD109" s="1">
        <v>0</v>
      </c>
      <c r="AE109" s="21">
        <v>0</v>
      </c>
      <c r="AF109" s="22">
        <v>0</v>
      </c>
      <c r="AG109" s="19">
        <v>0</v>
      </c>
      <c r="AH109" s="19">
        <v>0</v>
      </c>
      <c r="AI109" s="1">
        <v>0</v>
      </c>
      <c r="AJ109" s="21">
        <v>0</v>
      </c>
      <c r="AK109" s="22">
        <v>0</v>
      </c>
      <c r="AL109" s="19">
        <v>0</v>
      </c>
      <c r="AM109" s="19">
        <v>0</v>
      </c>
      <c r="AN109" s="33">
        <v>0</v>
      </c>
      <c r="AO109" s="21">
        <v>0</v>
      </c>
      <c r="AP109" s="20">
        <v>1</v>
      </c>
      <c r="AQ109" s="19">
        <v>0</v>
      </c>
      <c r="AR109" s="19">
        <v>0</v>
      </c>
      <c r="AS109" s="1">
        <v>0</v>
      </c>
      <c r="AT109" s="19">
        <v>0</v>
      </c>
      <c r="AU109" s="22">
        <v>0</v>
      </c>
      <c r="AV109" s="19">
        <v>0</v>
      </c>
      <c r="AW109" s="19">
        <v>0</v>
      </c>
      <c r="AX109" s="1">
        <v>0</v>
      </c>
      <c r="AY109" s="21">
        <v>0</v>
      </c>
      <c r="AZ109" s="20">
        <v>0</v>
      </c>
      <c r="BA109" s="19">
        <v>0</v>
      </c>
      <c r="BB109" s="19">
        <v>0</v>
      </c>
      <c r="BC109" s="1">
        <v>0</v>
      </c>
      <c r="BD109" s="19">
        <v>0</v>
      </c>
    </row>
    <row r="110" spans="7:56" x14ac:dyDescent="0.25">
      <c r="G110" s="10"/>
      <c r="H110" s="9"/>
      <c r="I110" s="8" t="s">
        <v>937</v>
      </c>
      <c r="J110" s="22">
        <v>0</v>
      </c>
      <c r="K110" s="19">
        <v>0</v>
      </c>
      <c r="L110" s="19">
        <v>0</v>
      </c>
      <c r="M110" s="1">
        <v>0</v>
      </c>
      <c r="N110" s="21">
        <v>0</v>
      </c>
      <c r="O110" s="22">
        <v>0</v>
      </c>
      <c r="P110" s="19">
        <v>0</v>
      </c>
      <c r="Q110" s="19">
        <v>0</v>
      </c>
      <c r="R110" s="33">
        <v>0</v>
      </c>
      <c r="S110" s="21">
        <v>0</v>
      </c>
      <c r="T110" s="22">
        <v>0</v>
      </c>
      <c r="U110" s="19">
        <v>0</v>
      </c>
      <c r="V110" s="19">
        <v>0</v>
      </c>
      <c r="W110" s="1">
        <v>0</v>
      </c>
      <c r="X110" s="19">
        <v>0</v>
      </c>
      <c r="Y110" s="24">
        <v>0</v>
      </c>
      <c r="Z110" s="23">
        <v>0</v>
      </c>
      <c r="AA110" s="22">
        <v>0</v>
      </c>
      <c r="AB110" s="19">
        <v>0</v>
      </c>
      <c r="AC110" s="19">
        <v>0</v>
      </c>
      <c r="AD110" s="1">
        <v>0</v>
      </c>
      <c r="AE110" s="21">
        <v>0</v>
      </c>
      <c r="AF110" s="22">
        <v>0</v>
      </c>
      <c r="AG110" s="19">
        <v>0</v>
      </c>
      <c r="AH110" s="19">
        <v>0</v>
      </c>
      <c r="AI110" s="1">
        <v>0</v>
      </c>
      <c r="AJ110" s="21">
        <v>0</v>
      </c>
      <c r="AK110" s="22">
        <v>0</v>
      </c>
      <c r="AL110" s="19">
        <v>0</v>
      </c>
      <c r="AM110" s="19">
        <v>0</v>
      </c>
      <c r="AN110" s="33">
        <v>0</v>
      </c>
      <c r="AO110" s="21">
        <v>0</v>
      </c>
      <c r="AP110" s="20">
        <v>4</v>
      </c>
      <c r="AQ110" s="19">
        <v>0</v>
      </c>
      <c r="AR110" s="19">
        <v>0</v>
      </c>
      <c r="AS110" s="1">
        <v>0</v>
      </c>
      <c r="AT110" s="19">
        <v>0</v>
      </c>
      <c r="AU110" s="22">
        <v>0</v>
      </c>
      <c r="AV110" s="19">
        <v>0</v>
      </c>
      <c r="AW110" s="19">
        <v>0</v>
      </c>
      <c r="AX110" s="1">
        <v>0</v>
      </c>
      <c r="AY110" s="21">
        <v>0</v>
      </c>
      <c r="AZ110" s="20">
        <v>0</v>
      </c>
      <c r="BA110" s="19">
        <v>0</v>
      </c>
      <c r="BB110" s="19">
        <v>0</v>
      </c>
      <c r="BC110" s="1">
        <v>0</v>
      </c>
      <c r="BD110" s="19">
        <v>0</v>
      </c>
    </row>
    <row r="111" spans="7:56" x14ac:dyDescent="0.25">
      <c r="G111" s="10"/>
      <c r="H111" s="9"/>
      <c r="I111" s="8" t="s">
        <v>936</v>
      </c>
      <c r="J111" s="22">
        <v>0</v>
      </c>
      <c r="K111" s="19">
        <v>0</v>
      </c>
      <c r="L111" s="19">
        <v>0</v>
      </c>
      <c r="M111" s="1">
        <v>0</v>
      </c>
      <c r="N111" s="21">
        <v>0</v>
      </c>
      <c r="O111" s="22">
        <v>0</v>
      </c>
      <c r="P111" s="19">
        <v>0</v>
      </c>
      <c r="Q111" s="19">
        <v>0</v>
      </c>
      <c r="R111" s="33">
        <v>0</v>
      </c>
      <c r="S111" s="21">
        <v>0</v>
      </c>
      <c r="T111" s="22">
        <v>0</v>
      </c>
      <c r="U111" s="19">
        <v>0</v>
      </c>
      <c r="V111" s="19">
        <v>0</v>
      </c>
      <c r="W111" s="1">
        <v>0</v>
      </c>
      <c r="X111" s="19">
        <v>0</v>
      </c>
      <c r="Y111" s="24">
        <v>0</v>
      </c>
      <c r="Z111" s="23">
        <v>0</v>
      </c>
      <c r="AA111" s="22">
        <v>0</v>
      </c>
      <c r="AB111" s="19">
        <v>0</v>
      </c>
      <c r="AC111" s="19">
        <v>0</v>
      </c>
      <c r="AD111" s="1">
        <v>0</v>
      </c>
      <c r="AE111" s="21">
        <v>0</v>
      </c>
      <c r="AF111" s="22">
        <v>0</v>
      </c>
      <c r="AG111" s="19">
        <v>0</v>
      </c>
      <c r="AH111" s="19">
        <v>0</v>
      </c>
      <c r="AI111" s="1">
        <v>0</v>
      </c>
      <c r="AJ111" s="21">
        <v>0</v>
      </c>
      <c r="AK111" s="22">
        <v>0</v>
      </c>
      <c r="AL111" s="19">
        <v>0</v>
      </c>
      <c r="AM111" s="19">
        <v>0</v>
      </c>
      <c r="AN111" s="33">
        <v>0</v>
      </c>
      <c r="AO111" s="21">
        <v>0</v>
      </c>
      <c r="AP111" s="20">
        <v>0</v>
      </c>
      <c r="AQ111" s="19">
        <v>0</v>
      </c>
      <c r="AR111" s="19">
        <v>0</v>
      </c>
      <c r="AS111" s="1">
        <v>0</v>
      </c>
      <c r="AT111" s="19">
        <v>0</v>
      </c>
      <c r="AU111" s="22">
        <v>0</v>
      </c>
      <c r="AV111" s="19">
        <v>0</v>
      </c>
      <c r="AW111" s="19">
        <v>0</v>
      </c>
      <c r="AX111" s="1">
        <v>0</v>
      </c>
      <c r="AY111" s="21">
        <v>0</v>
      </c>
      <c r="AZ111" s="20">
        <v>0</v>
      </c>
      <c r="BA111" s="19">
        <v>0</v>
      </c>
      <c r="BB111" s="19">
        <v>0</v>
      </c>
      <c r="BC111" s="1">
        <v>0</v>
      </c>
      <c r="BD111" s="19">
        <v>0</v>
      </c>
    </row>
    <row r="112" spans="7:56" x14ac:dyDescent="0.25">
      <c r="G112" s="10"/>
      <c r="H112" s="9"/>
      <c r="I112" s="8" t="s">
        <v>935</v>
      </c>
      <c r="J112" s="22">
        <v>0</v>
      </c>
      <c r="K112" s="19">
        <v>0</v>
      </c>
      <c r="L112" s="19">
        <v>0</v>
      </c>
      <c r="M112" s="1">
        <v>0</v>
      </c>
      <c r="N112" s="21">
        <v>0</v>
      </c>
      <c r="O112" s="22">
        <v>0</v>
      </c>
      <c r="P112" s="19">
        <v>0</v>
      </c>
      <c r="Q112" s="19">
        <v>0</v>
      </c>
      <c r="R112" s="33">
        <v>0</v>
      </c>
      <c r="S112" s="21">
        <v>0</v>
      </c>
      <c r="T112" s="22">
        <v>0</v>
      </c>
      <c r="U112" s="19">
        <v>0</v>
      </c>
      <c r="V112" s="19">
        <v>0</v>
      </c>
      <c r="W112" s="1">
        <v>0</v>
      </c>
      <c r="X112" s="19">
        <v>0</v>
      </c>
      <c r="Y112" s="24">
        <v>0</v>
      </c>
      <c r="Z112" s="23">
        <v>0</v>
      </c>
      <c r="AA112" s="22">
        <v>0</v>
      </c>
      <c r="AB112" s="19">
        <v>0</v>
      </c>
      <c r="AC112" s="19">
        <v>0</v>
      </c>
      <c r="AD112" s="1">
        <v>0</v>
      </c>
      <c r="AE112" s="21">
        <v>0</v>
      </c>
      <c r="AF112" s="22">
        <v>0</v>
      </c>
      <c r="AG112" s="19">
        <v>0</v>
      </c>
      <c r="AH112" s="19">
        <v>0</v>
      </c>
      <c r="AI112" s="1">
        <v>0</v>
      </c>
      <c r="AJ112" s="21">
        <v>0</v>
      </c>
      <c r="AK112" s="22">
        <v>0</v>
      </c>
      <c r="AL112" s="19">
        <v>0</v>
      </c>
      <c r="AM112" s="19">
        <v>0</v>
      </c>
      <c r="AN112" s="33">
        <v>0</v>
      </c>
      <c r="AO112" s="21">
        <v>0</v>
      </c>
      <c r="AP112" s="20">
        <v>0</v>
      </c>
      <c r="AQ112" s="19">
        <v>0</v>
      </c>
      <c r="AR112" s="19">
        <v>0</v>
      </c>
      <c r="AS112" s="1">
        <v>0</v>
      </c>
      <c r="AT112" s="19">
        <v>0</v>
      </c>
      <c r="AU112" s="22">
        <v>0</v>
      </c>
      <c r="AV112" s="19">
        <v>0</v>
      </c>
      <c r="AW112" s="19">
        <v>0</v>
      </c>
      <c r="AX112" s="1">
        <v>0</v>
      </c>
      <c r="AY112" s="21">
        <v>0</v>
      </c>
      <c r="AZ112" s="20">
        <v>0</v>
      </c>
      <c r="BA112" s="19">
        <v>0</v>
      </c>
      <c r="BB112" s="19">
        <v>0</v>
      </c>
      <c r="BC112" s="1">
        <v>0</v>
      </c>
      <c r="BD112" s="19">
        <v>0</v>
      </c>
    </row>
    <row r="113" spans="7:56" x14ac:dyDescent="0.25">
      <c r="G113" s="10"/>
      <c r="H113" s="9"/>
      <c r="I113" s="8" t="s">
        <v>934</v>
      </c>
      <c r="J113" s="22">
        <v>0</v>
      </c>
      <c r="K113" s="19">
        <v>0</v>
      </c>
      <c r="L113" s="19">
        <v>0</v>
      </c>
      <c r="M113" s="1">
        <v>0</v>
      </c>
      <c r="N113" s="21">
        <v>0</v>
      </c>
      <c r="O113" s="22">
        <v>0</v>
      </c>
      <c r="P113" s="19">
        <v>0</v>
      </c>
      <c r="Q113" s="19">
        <v>0</v>
      </c>
      <c r="R113" s="33">
        <v>0</v>
      </c>
      <c r="S113" s="21">
        <v>0</v>
      </c>
      <c r="T113" s="22">
        <v>0</v>
      </c>
      <c r="U113" s="19">
        <v>0</v>
      </c>
      <c r="V113" s="19">
        <v>0</v>
      </c>
      <c r="W113" s="1">
        <v>0</v>
      </c>
      <c r="X113" s="19">
        <v>0</v>
      </c>
      <c r="Y113" s="24">
        <v>0</v>
      </c>
      <c r="Z113" s="23">
        <v>0</v>
      </c>
      <c r="AA113" s="22">
        <v>0</v>
      </c>
      <c r="AB113" s="19">
        <v>0</v>
      </c>
      <c r="AC113" s="19">
        <v>0</v>
      </c>
      <c r="AD113" s="1">
        <v>0</v>
      </c>
      <c r="AE113" s="21">
        <v>0</v>
      </c>
      <c r="AF113" s="22">
        <v>0</v>
      </c>
      <c r="AG113" s="19">
        <v>0</v>
      </c>
      <c r="AH113" s="19">
        <v>0</v>
      </c>
      <c r="AI113" s="1">
        <v>0</v>
      </c>
      <c r="AJ113" s="21">
        <v>0</v>
      </c>
      <c r="AK113" s="22">
        <v>0</v>
      </c>
      <c r="AL113" s="19">
        <v>0</v>
      </c>
      <c r="AM113" s="19">
        <v>0</v>
      </c>
      <c r="AN113" s="33">
        <v>0</v>
      </c>
      <c r="AO113" s="21">
        <v>0</v>
      </c>
      <c r="AP113" s="20">
        <v>0</v>
      </c>
      <c r="AQ113" s="19">
        <v>0</v>
      </c>
      <c r="AR113" s="19">
        <v>0</v>
      </c>
      <c r="AS113" s="1">
        <v>0</v>
      </c>
      <c r="AT113" s="19">
        <v>0</v>
      </c>
      <c r="AU113" s="22">
        <v>0</v>
      </c>
      <c r="AV113" s="19">
        <v>0</v>
      </c>
      <c r="AW113" s="19">
        <v>0</v>
      </c>
      <c r="AX113" s="1">
        <v>0</v>
      </c>
      <c r="AY113" s="21">
        <v>0</v>
      </c>
      <c r="AZ113" s="20">
        <v>0</v>
      </c>
      <c r="BA113" s="19">
        <v>0</v>
      </c>
      <c r="BB113" s="19">
        <v>0</v>
      </c>
      <c r="BC113" s="1">
        <v>0</v>
      </c>
      <c r="BD113" s="19">
        <v>0</v>
      </c>
    </row>
    <row r="114" spans="7:56" x14ac:dyDescent="0.25">
      <c r="G114" s="10"/>
      <c r="H114" s="9"/>
      <c r="I114" s="8" t="s">
        <v>933</v>
      </c>
      <c r="J114" s="22">
        <v>0</v>
      </c>
      <c r="K114" s="19">
        <v>0</v>
      </c>
      <c r="L114" s="19">
        <v>0</v>
      </c>
      <c r="M114" s="1">
        <v>0</v>
      </c>
      <c r="N114" s="21">
        <v>0</v>
      </c>
      <c r="O114" s="22">
        <v>0</v>
      </c>
      <c r="P114" s="19">
        <v>0</v>
      </c>
      <c r="Q114" s="19">
        <v>0</v>
      </c>
      <c r="R114" s="33">
        <v>0</v>
      </c>
      <c r="S114" s="21">
        <v>0</v>
      </c>
      <c r="T114" s="22">
        <v>0</v>
      </c>
      <c r="U114" s="19">
        <v>0</v>
      </c>
      <c r="V114" s="19">
        <v>0</v>
      </c>
      <c r="W114" s="1">
        <v>0</v>
      </c>
      <c r="X114" s="19">
        <v>0</v>
      </c>
      <c r="Y114" s="24">
        <v>0</v>
      </c>
      <c r="Z114" s="23">
        <v>0</v>
      </c>
      <c r="AA114" s="22">
        <v>0</v>
      </c>
      <c r="AB114" s="19">
        <v>0</v>
      </c>
      <c r="AC114" s="19">
        <v>0</v>
      </c>
      <c r="AD114" s="1">
        <v>0</v>
      </c>
      <c r="AE114" s="21">
        <v>0</v>
      </c>
      <c r="AF114" s="22">
        <v>0</v>
      </c>
      <c r="AG114" s="19">
        <v>0</v>
      </c>
      <c r="AH114" s="19">
        <v>0</v>
      </c>
      <c r="AI114" s="1">
        <v>0</v>
      </c>
      <c r="AJ114" s="21">
        <v>0</v>
      </c>
      <c r="AK114" s="22">
        <v>0</v>
      </c>
      <c r="AL114" s="19">
        <v>0</v>
      </c>
      <c r="AM114" s="19">
        <v>0</v>
      </c>
      <c r="AN114" s="33">
        <v>0</v>
      </c>
      <c r="AO114" s="21">
        <v>0</v>
      </c>
      <c r="AP114" s="20">
        <v>0</v>
      </c>
      <c r="AQ114" s="19">
        <v>0</v>
      </c>
      <c r="AR114" s="19">
        <v>0</v>
      </c>
      <c r="AS114" s="1">
        <v>0</v>
      </c>
      <c r="AT114" s="19">
        <v>0</v>
      </c>
      <c r="AU114" s="22">
        <v>0</v>
      </c>
      <c r="AV114" s="19">
        <v>0</v>
      </c>
      <c r="AW114" s="19">
        <v>0</v>
      </c>
      <c r="AX114" s="1">
        <v>0</v>
      </c>
      <c r="AY114" s="21">
        <v>0</v>
      </c>
      <c r="AZ114" s="20">
        <v>0</v>
      </c>
      <c r="BA114" s="19">
        <v>0</v>
      </c>
      <c r="BB114" s="19">
        <v>0</v>
      </c>
      <c r="BC114" s="1">
        <v>0</v>
      </c>
      <c r="BD114" s="19">
        <v>0</v>
      </c>
    </row>
    <row r="115" spans="7:56" x14ac:dyDescent="0.25">
      <c r="G115" s="10"/>
      <c r="H115" s="9"/>
      <c r="I115" s="8" t="s">
        <v>932</v>
      </c>
      <c r="J115" s="22">
        <v>0</v>
      </c>
      <c r="K115" s="19">
        <v>0</v>
      </c>
      <c r="L115" s="19">
        <v>0</v>
      </c>
      <c r="M115" s="1">
        <v>0</v>
      </c>
      <c r="N115" s="21">
        <v>0</v>
      </c>
      <c r="O115" s="22">
        <v>0</v>
      </c>
      <c r="P115" s="19">
        <v>0</v>
      </c>
      <c r="Q115" s="19">
        <v>0</v>
      </c>
      <c r="R115" s="33">
        <v>0</v>
      </c>
      <c r="S115" s="21">
        <v>0</v>
      </c>
      <c r="T115" s="22">
        <v>0</v>
      </c>
      <c r="U115" s="19">
        <v>0</v>
      </c>
      <c r="V115" s="19">
        <v>0</v>
      </c>
      <c r="W115" s="1">
        <v>0</v>
      </c>
      <c r="X115" s="19">
        <v>0</v>
      </c>
      <c r="Y115" s="24">
        <v>0</v>
      </c>
      <c r="Z115" s="23">
        <v>0</v>
      </c>
      <c r="AA115" s="22">
        <v>0</v>
      </c>
      <c r="AB115" s="19">
        <v>0</v>
      </c>
      <c r="AC115" s="19">
        <v>0</v>
      </c>
      <c r="AD115" s="1">
        <v>0</v>
      </c>
      <c r="AE115" s="21">
        <v>0</v>
      </c>
      <c r="AF115" s="22">
        <v>0</v>
      </c>
      <c r="AG115" s="19">
        <v>0</v>
      </c>
      <c r="AH115" s="19">
        <v>0</v>
      </c>
      <c r="AI115" s="1">
        <v>0</v>
      </c>
      <c r="AJ115" s="21">
        <v>0</v>
      </c>
      <c r="AK115" s="22">
        <v>0</v>
      </c>
      <c r="AL115" s="19">
        <v>0</v>
      </c>
      <c r="AM115" s="19">
        <v>0</v>
      </c>
      <c r="AN115" s="33">
        <v>0</v>
      </c>
      <c r="AO115" s="21">
        <v>0</v>
      </c>
      <c r="AP115" s="20">
        <v>3</v>
      </c>
      <c r="AQ115" s="19">
        <v>0</v>
      </c>
      <c r="AR115" s="19">
        <v>0</v>
      </c>
      <c r="AS115" s="1">
        <v>0</v>
      </c>
      <c r="AT115" s="19">
        <v>0</v>
      </c>
      <c r="AU115" s="22">
        <v>0</v>
      </c>
      <c r="AV115" s="19">
        <v>0</v>
      </c>
      <c r="AW115" s="19">
        <v>0</v>
      </c>
      <c r="AX115" s="1">
        <v>0</v>
      </c>
      <c r="AY115" s="21">
        <v>0</v>
      </c>
      <c r="AZ115" s="20">
        <v>0</v>
      </c>
      <c r="BA115" s="19">
        <v>0</v>
      </c>
      <c r="BB115" s="19">
        <v>0</v>
      </c>
      <c r="BC115" s="1">
        <v>0</v>
      </c>
      <c r="BD115" s="19">
        <v>0</v>
      </c>
    </row>
    <row r="116" spans="7:56" x14ac:dyDescent="0.25">
      <c r="G116" s="10"/>
      <c r="H116" s="9"/>
      <c r="I116" s="8" t="s">
        <v>931</v>
      </c>
      <c r="J116" s="22">
        <v>0</v>
      </c>
      <c r="K116" s="19">
        <v>0</v>
      </c>
      <c r="L116" s="19">
        <v>0</v>
      </c>
      <c r="M116" s="1">
        <v>0</v>
      </c>
      <c r="N116" s="21">
        <v>0</v>
      </c>
      <c r="O116" s="22">
        <v>0</v>
      </c>
      <c r="P116" s="19">
        <v>0</v>
      </c>
      <c r="Q116" s="19">
        <v>0</v>
      </c>
      <c r="R116" s="33">
        <v>0</v>
      </c>
      <c r="S116" s="21">
        <v>0</v>
      </c>
      <c r="T116" s="22">
        <v>0</v>
      </c>
      <c r="U116" s="19">
        <v>0</v>
      </c>
      <c r="V116" s="19">
        <v>0</v>
      </c>
      <c r="W116" s="1">
        <v>0</v>
      </c>
      <c r="X116" s="19">
        <v>0</v>
      </c>
      <c r="Y116" s="24">
        <v>0</v>
      </c>
      <c r="Z116" s="23">
        <v>0</v>
      </c>
      <c r="AA116" s="22">
        <v>0</v>
      </c>
      <c r="AB116" s="19">
        <v>0</v>
      </c>
      <c r="AC116" s="19">
        <v>0</v>
      </c>
      <c r="AD116" s="1">
        <v>0</v>
      </c>
      <c r="AE116" s="21">
        <v>0</v>
      </c>
      <c r="AF116" s="22">
        <v>0</v>
      </c>
      <c r="AG116" s="19">
        <v>0</v>
      </c>
      <c r="AH116" s="19">
        <v>0</v>
      </c>
      <c r="AI116" s="1">
        <v>0</v>
      </c>
      <c r="AJ116" s="21">
        <v>0</v>
      </c>
      <c r="AK116" s="22">
        <v>0</v>
      </c>
      <c r="AL116" s="19">
        <v>0</v>
      </c>
      <c r="AM116" s="19">
        <v>0</v>
      </c>
      <c r="AN116" s="33">
        <v>0</v>
      </c>
      <c r="AO116" s="21">
        <v>0</v>
      </c>
      <c r="AP116" s="20">
        <v>6</v>
      </c>
      <c r="AQ116" s="19">
        <v>0</v>
      </c>
      <c r="AR116" s="19">
        <v>0</v>
      </c>
      <c r="AS116" s="1">
        <v>0</v>
      </c>
      <c r="AT116" s="19">
        <v>0</v>
      </c>
      <c r="AU116" s="22">
        <v>0</v>
      </c>
      <c r="AV116" s="19">
        <v>0</v>
      </c>
      <c r="AW116" s="19">
        <v>0</v>
      </c>
      <c r="AX116" s="1">
        <v>0</v>
      </c>
      <c r="AY116" s="21">
        <v>0</v>
      </c>
      <c r="AZ116" s="20">
        <v>0</v>
      </c>
      <c r="BA116" s="19">
        <v>0</v>
      </c>
      <c r="BB116" s="19">
        <v>0</v>
      </c>
      <c r="BC116" s="1">
        <v>0</v>
      </c>
      <c r="BD116" s="19">
        <v>0</v>
      </c>
    </row>
    <row r="117" spans="7:56" x14ac:dyDescent="0.25">
      <c r="G117" s="10"/>
      <c r="H117" s="9"/>
      <c r="I117" s="8" t="s">
        <v>930</v>
      </c>
      <c r="J117" s="22">
        <v>0</v>
      </c>
      <c r="K117" s="19">
        <v>0</v>
      </c>
      <c r="L117" s="19">
        <v>0</v>
      </c>
      <c r="M117" s="1">
        <v>0</v>
      </c>
      <c r="N117" s="21">
        <v>0</v>
      </c>
      <c r="O117" s="22">
        <v>0</v>
      </c>
      <c r="P117" s="19">
        <v>0</v>
      </c>
      <c r="Q117" s="19">
        <v>0</v>
      </c>
      <c r="R117" s="33">
        <v>0</v>
      </c>
      <c r="S117" s="21">
        <v>0</v>
      </c>
      <c r="T117" s="22">
        <v>0</v>
      </c>
      <c r="U117" s="19">
        <v>0</v>
      </c>
      <c r="V117" s="19">
        <v>0</v>
      </c>
      <c r="W117" s="1">
        <v>0</v>
      </c>
      <c r="X117" s="19">
        <v>0</v>
      </c>
      <c r="Y117" s="24">
        <v>0</v>
      </c>
      <c r="Z117" s="23">
        <v>0</v>
      </c>
      <c r="AA117" s="22">
        <v>0</v>
      </c>
      <c r="AB117" s="19">
        <v>0</v>
      </c>
      <c r="AC117" s="19">
        <v>0</v>
      </c>
      <c r="AD117" s="1">
        <v>0</v>
      </c>
      <c r="AE117" s="21">
        <v>0</v>
      </c>
      <c r="AF117" s="22">
        <v>0</v>
      </c>
      <c r="AG117" s="19">
        <v>0</v>
      </c>
      <c r="AH117" s="19">
        <v>0</v>
      </c>
      <c r="AI117" s="1">
        <v>0</v>
      </c>
      <c r="AJ117" s="21">
        <v>0</v>
      </c>
      <c r="AK117" s="22">
        <v>0</v>
      </c>
      <c r="AL117" s="19">
        <v>0</v>
      </c>
      <c r="AM117" s="19">
        <v>0</v>
      </c>
      <c r="AN117" s="33">
        <v>0</v>
      </c>
      <c r="AO117" s="21">
        <v>0</v>
      </c>
      <c r="AP117" s="20">
        <v>0</v>
      </c>
      <c r="AQ117" s="19">
        <v>0</v>
      </c>
      <c r="AR117" s="19">
        <v>0</v>
      </c>
      <c r="AS117" s="1">
        <v>0</v>
      </c>
      <c r="AT117" s="19">
        <v>0</v>
      </c>
      <c r="AU117" s="22">
        <v>0</v>
      </c>
      <c r="AV117" s="19">
        <v>0</v>
      </c>
      <c r="AW117" s="19">
        <v>0</v>
      </c>
      <c r="AX117" s="1">
        <v>0</v>
      </c>
      <c r="AY117" s="21">
        <v>0</v>
      </c>
      <c r="AZ117" s="20">
        <v>0</v>
      </c>
      <c r="BA117" s="19">
        <v>0</v>
      </c>
      <c r="BB117" s="19">
        <v>0</v>
      </c>
      <c r="BC117" s="1">
        <v>0</v>
      </c>
      <c r="BD117" s="19">
        <v>0</v>
      </c>
    </row>
    <row r="118" spans="7:56" x14ac:dyDescent="0.25">
      <c r="G118" s="10"/>
      <c r="H118" s="9"/>
      <c r="I118" s="8" t="s">
        <v>929</v>
      </c>
      <c r="J118" s="22">
        <v>0</v>
      </c>
      <c r="K118" s="19">
        <v>0</v>
      </c>
      <c r="L118" s="19">
        <v>0</v>
      </c>
      <c r="M118" s="1">
        <v>0</v>
      </c>
      <c r="N118" s="21">
        <v>0</v>
      </c>
      <c r="O118" s="22">
        <v>0</v>
      </c>
      <c r="P118" s="19">
        <v>0</v>
      </c>
      <c r="Q118" s="19">
        <v>0</v>
      </c>
      <c r="R118" s="33">
        <v>0</v>
      </c>
      <c r="S118" s="21">
        <v>0</v>
      </c>
      <c r="T118" s="22">
        <v>0</v>
      </c>
      <c r="U118" s="19">
        <v>0</v>
      </c>
      <c r="V118" s="19">
        <v>0</v>
      </c>
      <c r="W118" s="1">
        <v>0</v>
      </c>
      <c r="X118" s="19">
        <v>0</v>
      </c>
      <c r="Y118" s="24">
        <v>0</v>
      </c>
      <c r="Z118" s="23">
        <v>0</v>
      </c>
      <c r="AA118" s="22">
        <v>0</v>
      </c>
      <c r="AB118" s="19">
        <v>0</v>
      </c>
      <c r="AC118" s="19">
        <v>0</v>
      </c>
      <c r="AD118" s="1">
        <v>0</v>
      </c>
      <c r="AE118" s="21">
        <v>0</v>
      </c>
      <c r="AF118" s="22">
        <v>0</v>
      </c>
      <c r="AG118" s="19">
        <v>0</v>
      </c>
      <c r="AH118" s="19">
        <v>0</v>
      </c>
      <c r="AI118" s="1">
        <v>0</v>
      </c>
      <c r="AJ118" s="21">
        <v>0</v>
      </c>
      <c r="AK118" s="22">
        <v>0</v>
      </c>
      <c r="AL118" s="19">
        <v>0</v>
      </c>
      <c r="AM118" s="19">
        <v>0</v>
      </c>
      <c r="AN118" s="33">
        <v>0</v>
      </c>
      <c r="AO118" s="21">
        <v>0</v>
      </c>
      <c r="AP118" s="20">
        <v>0</v>
      </c>
      <c r="AQ118" s="19">
        <v>0</v>
      </c>
      <c r="AR118" s="19">
        <v>0</v>
      </c>
      <c r="AS118" s="1">
        <v>0</v>
      </c>
      <c r="AT118" s="19">
        <v>0</v>
      </c>
      <c r="AU118" s="22">
        <v>0</v>
      </c>
      <c r="AV118" s="19">
        <v>0</v>
      </c>
      <c r="AW118" s="19">
        <v>0</v>
      </c>
      <c r="AX118" s="1">
        <v>0</v>
      </c>
      <c r="AY118" s="21">
        <v>0</v>
      </c>
      <c r="AZ118" s="20">
        <v>0</v>
      </c>
      <c r="BA118" s="19">
        <v>0</v>
      </c>
      <c r="BB118" s="19">
        <v>0</v>
      </c>
      <c r="BC118" s="1">
        <v>0</v>
      </c>
      <c r="BD118" s="19">
        <v>0</v>
      </c>
    </row>
    <row r="119" spans="7:56" x14ac:dyDescent="0.25">
      <c r="G119" s="10"/>
      <c r="H119" s="9"/>
      <c r="I119" s="8" t="s">
        <v>928</v>
      </c>
      <c r="J119" s="22">
        <v>0</v>
      </c>
      <c r="K119" s="19">
        <v>0</v>
      </c>
      <c r="L119" s="19">
        <v>0</v>
      </c>
      <c r="M119" s="1">
        <v>0</v>
      </c>
      <c r="N119" s="21">
        <v>0</v>
      </c>
      <c r="O119" s="22">
        <v>0</v>
      </c>
      <c r="P119" s="19">
        <v>0</v>
      </c>
      <c r="Q119" s="19">
        <v>0</v>
      </c>
      <c r="R119" s="33">
        <v>0</v>
      </c>
      <c r="S119" s="21">
        <v>0</v>
      </c>
      <c r="T119" s="22">
        <v>0</v>
      </c>
      <c r="U119" s="19">
        <v>0</v>
      </c>
      <c r="V119" s="19">
        <v>0</v>
      </c>
      <c r="W119" s="1">
        <v>0</v>
      </c>
      <c r="X119" s="19">
        <v>0</v>
      </c>
      <c r="Y119" s="24">
        <v>0</v>
      </c>
      <c r="Z119" s="23">
        <v>0</v>
      </c>
      <c r="AA119" s="22">
        <v>0</v>
      </c>
      <c r="AB119" s="19">
        <v>0</v>
      </c>
      <c r="AC119" s="19">
        <v>0</v>
      </c>
      <c r="AD119" s="1">
        <v>0</v>
      </c>
      <c r="AE119" s="21">
        <v>0</v>
      </c>
      <c r="AF119" s="22">
        <v>0</v>
      </c>
      <c r="AG119" s="19">
        <v>0</v>
      </c>
      <c r="AH119" s="19">
        <v>0</v>
      </c>
      <c r="AI119" s="1">
        <v>0</v>
      </c>
      <c r="AJ119" s="21">
        <v>0</v>
      </c>
      <c r="AK119" s="22">
        <v>0</v>
      </c>
      <c r="AL119" s="19">
        <v>0</v>
      </c>
      <c r="AM119" s="19">
        <v>0</v>
      </c>
      <c r="AN119" s="33">
        <v>0</v>
      </c>
      <c r="AO119" s="21">
        <v>0</v>
      </c>
      <c r="AP119" s="20">
        <v>5</v>
      </c>
      <c r="AQ119" s="19">
        <v>0</v>
      </c>
      <c r="AR119" s="19">
        <v>0</v>
      </c>
      <c r="AS119" s="1">
        <v>0</v>
      </c>
      <c r="AT119" s="19">
        <v>0</v>
      </c>
      <c r="AU119" s="22">
        <v>0</v>
      </c>
      <c r="AV119" s="19">
        <v>0</v>
      </c>
      <c r="AW119" s="19">
        <v>0</v>
      </c>
      <c r="AX119" s="1">
        <v>0</v>
      </c>
      <c r="AY119" s="21">
        <v>0</v>
      </c>
      <c r="AZ119" s="20">
        <v>0</v>
      </c>
      <c r="BA119" s="19">
        <v>0</v>
      </c>
      <c r="BB119" s="19">
        <v>0</v>
      </c>
      <c r="BC119" s="1">
        <v>0</v>
      </c>
      <c r="BD119" s="19">
        <v>0</v>
      </c>
    </row>
    <row r="120" spans="7:56" x14ac:dyDescent="0.25">
      <c r="G120" s="10"/>
      <c r="H120" s="9"/>
      <c r="I120" s="8" t="s">
        <v>927</v>
      </c>
      <c r="J120" s="22">
        <v>0</v>
      </c>
      <c r="K120" s="19">
        <v>0</v>
      </c>
      <c r="L120" s="19">
        <v>0</v>
      </c>
      <c r="M120" s="1">
        <v>0</v>
      </c>
      <c r="N120" s="21">
        <v>0</v>
      </c>
      <c r="O120" s="22">
        <v>0</v>
      </c>
      <c r="P120" s="19">
        <v>0</v>
      </c>
      <c r="Q120" s="19">
        <v>0</v>
      </c>
      <c r="R120" s="33">
        <v>0</v>
      </c>
      <c r="S120" s="21">
        <v>0</v>
      </c>
      <c r="T120" s="22">
        <v>0</v>
      </c>
      <c r="U120" s="19">
        <v>0</v>
      </c>
      <c r="V120" s="19">
        <v>0</v>
      </c>
      <c r="W120" s="1">
        <v>0</v>
      </c>
      <c r="X120" s="19">
        <v>0</v>
      </c>
      <c r="Y120" s="24">
        <v>0</v>
      </c>
      <c r="Z120" s="23">
        <v>0</v>
      </c>
      <c r="AA120" s="22">
        <v>0</v>
      </c>
      <c r="AB120" s="19">
        <v>0</v>
      </c>
      <c r="AC120" s="19">
        <v>0</v>
      </c>
      <c r="AD120" s="1">
        <v>0</v>
      </c>
      <c r="AE120" s="21">
        <v>0</v>
      </c>
      <c r="AF120" s="22">
        <v>0</v>
      </c>
      <c r="AG120" s="19">
        <v>0</v>
      </c>
      <c r="AH120" s="19">
        <v>0</v>
      </c>
      <c r="AI120" s="1">
        <v>0</v>
      </c>
      <c r="AJ120" s="21">
        <v>0</v>
      </c>
      <c r="AK120" s="22">
        <v>0</v>
      </c>
      <c r="AL120" s="19">
        <v>0</v>
      </c>
      <c r="AM120" s="19">
        <v>0</v>
      </c>
      <c r="AN120" s="33">
        <v>0</v>
      </c>
      <c r="AO120" s="21">
        <v>0</v>
      </c>
      <c r="AP120" s="20">
        <v>4</v>
      </c>
      <c r="AQ120" s="19">
        <v>0</v>
      </c>
      <c r="AR120" s="19">
        <v>0</v>
      </c>
      <c r="AS120" s="1">
        <v>0</v>
      </c>
      <c r="AT120" s="19">
        <v>0</v>
      </c>
      <c r="AU120" s="22">
        <v>0</v>
      </c>
      <c r="AV120" s="19">
        <v>0</v>
      </c>
      <c r="AW120" s="19">
        <v>0</v>
      </c>
      <c r="AX120" s="1">
        <v>0</v>
      </c>
      <c r="AY120" s="21">
        <v>0</v>
      </c>
      <c r="AZ120" s="20">
        <v>0</v>
      </c>
      <c r="BA120" s="19">
        <v>0</v>
      </c>
      <c r="BB120" s="19">
        <v>0</v>
      </c>
      <c r="BC120" s="1">
        <v>0</v>
      </c>
      <c r="BD120" s="19">
        <v>0</v>
      </c>
    </row>
    <row r="121" spans="7:56" x14ac:dyDescent="0.25">
      <c r="G121" s="10"/>
      <c r="H121" s="9"/>
      <c r="I121" s="8" t="s">
        <v>926</v>
      </c>
      <c r="J121" s="22">
        <v>0</v>
      </c>
      <c r="K121" s="19">
        <v>0</v>
      </c>
      <c r="L121" s="19">
        <v>0</v>
      </c>
      <c r="M121" s="1">
        <v>0</v>
      </c>
      <c r="N121" s="21">
        <v>0</v>
      </c>
      <c r="O121" s="22">
        <v>0</v>
      </c>
      <c r="P121" s="19">
        <v>0</v>
      </c>
      <c r="Q121" s="19">
        <v>0</v>
      </c>
      <c r="R121" s="33">
        <v>0</v>
      </c>
      <c r="S121" s="21">
        <v>0</v>
      </c>
      <c r="T121" s="22">
        <v>0</v>
      </c>
      <c r="U121" s="19">
        <v>0</v>
      </c>
      <c r="V121" s="19">
        <v>0</v>
      </c>
      <c r="W121" s="1">
        <v>0</v>
      </c>
      <c r="X121" s="19">
        <v>0</v>
      </c>
      <c r="Y121" s="24">
        <v>0</v>
      </c>
      <c r="Z121" s="23">
        <v>0</v>
      </c>
      <c r="AA121" s="22">
        <v>0</v>
      </c>
      <c r="AB121" s="19">
        <v>0</v>
      </c>
      <c r="AC121" s="19">
        <v>0</v>
      </c>
      <c r="AD121" s="1">
        <v>0</v>
      </c>
      <c r="AE121" s="21">
        <v>0</v>
      </c>
      <c r="AF121" s="22">
        <v>0</v>
      </c>
      <c r="AG121" s="19">
        <v>0</v>
      </c>
      <c r="AH121" s="19">
        <v>0</v>
      </c>
      <c r="AI121" s="1">
        <v>0</v>
      </c>
      <c r="AJ121" s="21">
        <v>0</v>
      </c>
      <c r="AK121" s="22">
        <v>0</v>
      </c>
      <c r="AL121" s="19">
        <v>0</v>
      </c>
      <c r="AM121" s="19">
        <v>0</v>
      </c>
      <c r="AN121" s="33">
        <v>0</v>
      </c>
      <c r="AO121" s="21">
        <v>0</v>
      </c>
      <c r="AP121" s="20">
        <v>0</v>
      </c>
      <c r="AQ121" s="19">
        <v>0</v>
      </c>
      <c r="AR121" s="19">
        <v>0</v>
      </c>
      <c r="AS121" s="1">
        <v>0</v>
      </c>
      <c r="AT121" s="19">
        <v>0</v>
      </c>
      <c r="AU121" s="22">
        <v>0</v>
      </c>
      <c r="AV121" s="19">
        <v>0</v>
      </c>
      <c r="AW121" s="19">
        <v>0</v>
      </c>
      <c r="AX121" s="1">
        <v>0</v>
      </c>
      <c r="AY121" s="21">
        <v>0</v>
      </c>
      <c r="AZ121" s="20">
        <v>0</v>
      </c>
      <c r="BA121" s="19">
        <v>0</v>
      </c>
      <c r="BB121" s="19">
        <v>0</v>
      </c>
      <c r="BC121" s="1">
        <v>0</v>
      </c>
      <c r="BD121" s="19">
        <v>0</v>
      </c>
    </row>
    <row r="122" spans="7:56" x14ac:dyDescent="0.25">
      <c r="G122" s="10"/>
      <c r="H122" s="9"/>
      <c r="I122" s="8" t="s">
        <v>925</v>
      </c>
      <c r="J122" s="22">
        <v>0</v>
      </c>
      <c r="K122" s="19">
        <v>0</v>
      </c>
      <c r="L122" s="19">
        <v>0</v>
      </c>
      <c r="M122" s="1">
        <v>0</v>
      </c>
      <c r="N122" s="21">
        <v>0</v>
      </c>
      <c r="O122" s="22">
        <v>0</v>
      </c>
      <c r="P122" s="19">
        <v>0</v>
      </c>
      <c r="Q122" s="19">
        <v>0</v>
      </c>
      <c r="R122" s="33">
        <v>0</v>
      </c>
      <c r="S122" s="21">
        <v>0</v>
      </c>
      <c r="T122" s="22">
        <v>0</v>
      </c>
      <c r="U122" s="19">
        <v>0</v>
      </c>
      <c r="V122" s="19">
        <v>0</v>
      </c>
      <c r="W122" s="1">
        <v>0</v>
      </c>
      <c r="X122" s="19">
        <v>0</v>
      </c>
      <c r="Y122" s="24">
        <v>0</v>
      </c>
      <c r="Z122" s="23">
        <v>0</v>
      </c>
      <c r="AA122" s="22">
        <v>0</v>
      </c>
      <c r="AB122" s="19">
        <v>0</v>
      </c>
      <c r="AC122" s="19">
        <v>0</v>
      </c>
      <c r="AD122" s="1">
        <v>0</v>
      </c>
      <c r="AE122" s="21">
        <v>0</v>
      </c>
      <c r="AF122" s="22">
        <v>0</v>
      </c>
      <c r="AG122" s="19">
        <v>0</v>
      </c>
      <c r="AH122" s="19">
        <v>0</v>
      </c>
      <c r="AI122" s="1">
        <v>0</v>
      </c>
      <c r="AJ122" s="21">
        <v>0</v>
      </c>
      <c r="AK122" s="22">
        <v>0</v>
      </c>
      <c r="AL122" s="19">
        <v>0</v>
      </c>
      <c r="AM122" s="19">
        <v>0</v>
      </c>
      <c r="AN122" s="33">
        <v>0</v>
      </c>
      <c r="AO122" s="21">
        <v>0</v>
      </c>
      <c r="AP122" s="20">
        <v>4</v>
      </c>
      <c r="AQ122" s="19">
        <v>0</v>
      </c>
      <c r="AR122" s="19">
        <v>0</v>
      </c>
      <c r="AS122" s="1">
        <v>0</v>
      </c>
      <c r="AT122" s="19">
        <v>0</v>
      </c>
      <c r="AU122" s="22">
        <v>0</v>
      </c>
      <c r="AV122" s="19">
        <v>0</v>
      </c>
      <c r="AW122" s="19">
        <v>0</v>
      </c>
      <c r="AX122" s="1">
        <v>0</v>
      </c>
      <c r="AY122" s="21">
        <v>0</v>
      </c>
      <c r="AZ122" s="20">
        <v>0</v>
      </c>
      <c r="BA122" s="19">
        <v>0</v>
      </c>
      <c r="BB122" s="19">
        <v>0</v>
      </c>
      <c r="BC122" s="1">
        <v>0</v>
      </c>
      <c r="BD122" s="19">
        <v>0</v>
      </c>
    </row>
    <row r="123" spans="7:56" x14ac:dyDescent="0.25">
      <c r="G123" s="10"/>
      <c r="H123" s="9"/>
      <c r="I123" s="8" t="s">
        <v>924</v>
      </c>
      <c r="J123" s="22">
        <v>0</v>
      </c>
      <c r="K123" s="19">
        <v>0</v>
      </c>
      <c r="L123" s="19">
        <v>0</v>
      </c>
      <c r="M123" s="1">
        <v>0</v>
      </c>
      <c r="N123" s="21">
        <v>0</v>
      </c>
      <c r="O123" s="22">
        <v>0</v>
      </c>
      <c r="P123" s="19">
        <v>0</v>
      </c>
      <c r="Q123" s="19">
        <v>0</v>
      </c>
      <c r="R123" s="33">
        <v>0</v>
      </c>
      <c r="S123" s="21">
        <v>0</v>
      </c>
      <c r="T123" s="22">
        <v>0</v>
      </c>
      <c r="U123" s="19">
        <v>0</v>
      </c>
      <c r="V123" s="19">
        <v>0</v>
      </c>
      <c r="W123" s="1">
        <v>0</v>
      </c>
      <c r="X123" s="19">
        <v>0</v>
      </c>
      <c r="Y123" s="24">
        <v>0</v>
      </c>
      <c r="Z123" s="23">
        <v>0</v>
      </c>
      <c r="AA123" s="22">
        <v>0</v>
      </c>
      <c r="AB123" s="19">
        <v>0</v>
      </c>
      <c r="AC123" s="19">
        <v>0</v>
      </c>
      <c r="AD123" s="1">
        <v>0</v>
      </c>
      <c r="AE123" s="21">
        <v>0</v>
      </c>
      <c r="AF123" s="22">
        <v>0</v>
      </c>
      <c r="AG123" s="19">
        <v>0</v>
      </c>
      <c r="AH123" s="19">
        <v>0</v>
      </c>
      <c r="AI123" s="1">
        <v>0</v>
      </c>
      <c r="AJ123" s="21">
        <v>0</v>
      </c>
      <c r="AK123" s="22">
        <v>0</v>
      </c>
      <c r="AL123" s="19">
        <v>0</v>
      </c>
      <c r="AM123" s="19">
        <v>0</v>
      </c>
      <c r="AN123" s="33">
        <v>0</v>
      </c>
      <c r="AO123" s="21">
        <v>0</v>
      </c>
      <c r="AP123" s="20">
        <v>0</v>
      </c>
      <c r="AQ123" s="19">
        <v>0</v>
      </c>
      <c r="AR123" s="19">
        <v>0</v>
      </c>
      <c r="AS123" s="1">
        <v>0</v>
      </c>
      <c r="AT123" s="19">
        <v>0</v>
      </c>
      <c r="AU123" s="22">
        <v>0</v>
      </c>
      <c r="AV123" s="19">
        <v>0</v>
      </c>
      <c r="AW123" s="19">
        <v>0</v>
      </c>
      <c r="AX123" s="1">
        <v>0</v>
      </c>
      <c r="AY123" s="21">
        <v>0</v>
      </c>
      <c r="AZ123" s="20">
        <v>0</v>
      </c>
      <c r="BA123" s="19">
        <v>0</v>
      </c>
      <c r="BB123" s="19">
        <v>0</v>
      </c>
      <c r="BC123" s="1">
        <v>0</v>
      </c>
      <c r="BD123" s="19">
        <v>0</v>
      </c>
    </row>
    <row r="124" spans="7:56" x14ac:dyDescent="0.25">
      <c r="G124" s="10"/>
      <c r="H124" s="9" t="s">
        <v>923</v>
      </c>
      <c r="I124" s="8"/>
      <c r="J124" s="22">
        <v>0</v>
      </c>
      <c r="K124" s="19">
        <v>0</v>
      </c>
      <c r="L124" s="19">
        <v>0</v>
      </c>
      <c r="M124" s="1">
        <v>0</v>
      </c>
      <c r="N124" s="21">
        <v>0</v>
      </c>
      <c r="O124" s="22">
        <v>0</v>
      </c>
      <c r="P124" s="19">
        <v>0</v>
      </c>
      <c r="Q124" s="19">
        <v>0</v>
      </c>
      <c r="R124" s="33">
        <v>0</v>
      </c>
      <c r="S124" s="21">
        <v>0</v>
      </c>
      <c r="T124" s="22">
        <v>1</v>
      </c>
      <c r="U124" s="19">
        <v>0</v>
      </c>
      <c r="V124" s="19">
        <v>1</v>
      </c>
      <c r="W124" s="1">
        <v>0</v>
      </c>
      <c r="X124" s="19">
        <v>0</v>
      </c>
      <c r="Y124" s="24">
        <v>1</v>
      </c>
      <c r="Z124" s="23">
        <v>2.62827705591917E-2</v>
      </c>
      <c r="AA124" s="22">
        <v>0</v>
      </c>
      <c r="AB124" s="19">
        <v>0</v>
      </c>
      <c r="AC124" s="19">
        <v>0</v>
      </c>
      <c r="AD124" s="1">
        <v>0</v>
      </c>
      <c r="AE124" s="21">
        <v>0</v>
      </c>
      <c r="AF124" s="22">
        <v>0</v>
      </c>
      <c r="AG124" s="19">
        <v>0</v>
      </c>
      <c r="AH124" s="19">
        <v>0</v>
      </c>
      <c r="AI124" s="1">
        <v>0</v>
      </c>
      <c r="AJ124" s="21">
        <v>0</v>
      </c>
      <c r="AK124" s="22">
        <v>11</v>
      </c>
      <c r="AL124" s="19">
        <v>9</v>
      </c>
      <c r="AM124" s="19">
        <v>1</v>
      </c>
      <c r="AN124" s="33">
        <v>0</v>
      </c>
      <c r="AO124" s="21">
        <v>0</v>
      </c>
      <c r="AP124" s="20">
        <v>0</v>
      </c>
      <c r="AQ124" s="19">
        <v>0</v>
      </c>
      <c r="AR124" s="19">
        <v>0</v>
      </c>
      <c r="AS124" s="1">
        <v>0</v>
      </c>
      <c r="AT124" s="19">
        <v>0</v>
      </c>
      <c r="AU124" s="22">
        <v>0</v>
      </c>
      <c r="AV124" s="19">
        <v>0</v>
      </c>
      <c r="AW124" s="19">
        <v>0</v>
      </c>
      <c r="AX124" s="1">
        <v>0</v>
      </c>
      <c r="AY124" s="21">
        <v>0</v>
      </c>
      <c r="AZ124" s="20">
        <v>0</v>
      </c>
      <c r="BA124" s="19">
        <v>0</v>
      </c>
      <c r="BB124" s="19">
        <v>0</v>
      </c>
      <c r="BC124" s="1">
        <v>0</v>
      </c>
      <c r="BD124" s="19">
        <v>0</v>
      </c>
    </row>
    <row r="125" spans="7:56" x14ac:dyDescent="0.25">
      <c r="G125" s="10"/>
      <c r="H125" s="9"/>
      <c r="I125" s="8" t="s">
        <v>922</v>
      </c>
      <c r="J125" s="22">
        <v>0</v>
      </c>
      <c r="K125" s="19">
        <v>0</v>
      </c>
      <c r="L125" s="19">
        <v>0</v>
      </c>
      <c r="M125" s="1">
        <v>0</v>
      </c>
      <c r="N125" s="21">
        <v>0</v>
      </c>
      <c r="O125" s="22">
        <v>0</v>
      </c>
      <c r="P125" s="19">
        <v>0</v>
      </c>
      <c r="Q125" s="19">
        <v>0</v>
      </c>
      <c r="R125" s="33">
        <v>0</v>
      </c>
      <c r="S125" s="21">
        <v>0</v>
      </c>
      <c r="T125" s="22">
        <v>21</v>
      </c>
      <c r="U125" s="19">
        <v>21</v>
      </c>
      <c r="V125" s="19">
        <v>21</v>
      </c>
      <c r="W125" s="1">
        <v>0</v>
      </c>
      <c r="X125" s="19">
        <v>0</v>
      </c>
      <c r="Y125" s="24">
        <v>60</v>
      </c>
      <c r="Z125" s="23">
        <v>6.9009503349661827E-3</v>
      </c>
      <c r="AA125" s="22">
        <v>18214</v>
      </c>
      <c r="AB125" s="19">
        <v>0</v>
      </c>
      <c r="AC125" s="19">
        <v>0</v>
      </c>
      <c r="AD125" s="1">
        <v>0</v>
      </c>
      <c r="AE125" s="21">
        <v>0</v>
      </c>
      <c r="AF125" s="22">
        <v>183</v>
      </c>
      <c r="AG125" s="19">
        <v>0</v>
      </c>
      <c r="AH125" s="19">
        <v>0</v>
      </c>
      <c r="AI125" s="1">
        <v>0</v>
      </c>
      <c r="AJ125" s="21">
        <v>0</v>
      </c>
      <c r="AK125" s="22">
        <v>23</v>
      </c>
      <c r="AL125" s="19">
        <v>3</v>
      </c>
      <c r="AM125" s="19">
        <v>1</v>
      </c>
      <c r="AN125" s="33">
        <v>0</v>
      </c>
      <c r="AO125" s="21">
        <v>0</v>
      </c>
      <c r="AP125" s="20">
        <v>0</v>
      </c>
      <c r="AQ125" s="19">
        <v>0</v>
      </c>
      <c r="AR125" s="19">
        <v>0</v>
      </c>
      <c r="AS125" s="1">
        <v>0</v>
      </c>
      <c r="AT125" s="19">
        <v>0</v>
      </c>
      <c r="AU125" s="22">
        <v>1</v>
      </c>
      <c r="AV125" s="19">
        <v>1</v>
      </c>
      <c r="AW125" s="19">
        <v>0</v>
      </c>
      <c r="AX125" s="1">
        <v>0</v>
      </c>
      <c r="AY125" s="21">
        <v>0</v>
      </c>
      <c r="AZ125" s="20">
        <v>0</v>
      </c>
      <c r="BA125" s="19">
        <v>0</v>
      </c>
      <c r="BB125" s="19">
        <v>0</v>
      </c>
      <c r="BC125" s="1">
        <v>0</v>
      </c>
      <c r="BD125" s="19">
        <v>0</v>
      </c>
    </row>
    <row r="126" spans="7:56" x14ac:dyDescent="0.25">
      <c r="G126" s="10"/>
      <c r="H126" s="9"/>
      <c r="I126" s="8" t="s">
        <v>921</v>
      </c>
      <c r="J126" s="22">
        <v>0</v>
      </c>
      <c r="K126" s="19">
        <v>0</v>
      </c>
      <c r="L126" s="19">
        <v>0</v>
      </c>
      <c r="M126" s="1">
        <v>0</v>
      </c>
      <c r="N126" s="21">
        <v>0</v>
      </c>
      <c r="O126" s="22">
        <v>0</v>
      </c>
      <c r="P126" s="19">
        <v>0</v>
      </c>
      <c r="Q126" s="19">
        <v>0</v>
      </c>
      <c r="R126" s="33">
        <v>0</v>
      </c>
      <c r="S126" s="21">
        <v>0</v>
      </c>
      <c r="T126" s="22">
        <v>1855</v>
      </c>
      <c r="U126" s="19">
        <v>1623</v>
      </c>
      <c r="V126" s="19">
        <v>1623</v>
      </c>
      <c r="W126" s="1">
        <v>0</v>
      </c>
      <c r="X126" s="19">
        <v>0</v>
      </c>
      <c r="Y126" s="24">
        <v>3335</v>
      </c>
      <c r="Z126" s="23">
        <v>114.6863083494827</v>
      </c>
      <c r="AA126" s="22">
        <v>749</v>
      </c>
      <c r="AB126" s="19">
        <v>748</v>
      </c>
      <c r="AC126" s="19">
        <v>748</v>
      </c>
      <c r="AD126" s="1">
        <v>0</v>
      </c>
      <c r="AE126" s="21">
        <v>0</v>
      </c>
      <c r="AF126" s="22">
        <v>1</v>
      </c>
      <c r="AG126" s="19">
        <v>1</v>
      </c>
      <c r="AH126" s="19">
        <v>0</v>
      </c>
      <c r="AI126" s="1">
        <v>0</v>
      </c>
      <c r="AJ126" s="21">
        <v>0</v>
      </c>
      <c r="AK126" s="22">
        <v>378</v>
      </c>
      <c r="AL126" s="19">
        <v>291</v>
      </c>
      <c r="AM126" s="19">
        <v>4</v>
      </c>
      <c r="AN126" s="33">
        <v>0</v>
      </c>
      <c r="AO126" s="21">
        <v>0</v>
      </c>
      <c r="AP126" s="20">
        <v>0</v>
      </c>
      <c r="AQ126" s="19">
        <v>0</v>
      </c>
      <c r="AR126" s="19">
        <v>0</v>
      </c>
      <c r="AS126" s="1">
        <v>0</v>
      </c>
      <c r="AT126" s="19">
        <v>0</v>
      </c>
      <c r="AU126" s="22">
        <v>6</v>
      </c>
      <c r="AV126" s="19">
        <v>3</v>
      </c>
      <c r="AW126" s="19">
        <v>0</v>
      </c>
      <c r="AX126" s="1">
        <v>0</v>
      </c>
      <c r="AY126" s="21">
        <v>0</v>
      </c>
      <c r="AZ126" s="20">
        <v>2</v>
      </c>
      <c r="BA126" s="19">
        <v>1</v>
      </c>
      <c r="BB126" s="19">
        <v>0</v>
      </c>
      <c r="BC126" s="1">
        <v>0</v>
      </c>
      <c r="BD126" s="19">
        <v>0</v>
      </c>
    </row>
    <row r="127" spans="7:56" x14ac:dyDescent="0.25">
      <c r="G127" s="10"/>
      <c r="H127" s="9"/>
      <c r="I127" s="8" t="s">
        <v>920</v>
      </c>
      <c r="J127" s="22">
        <v>0</v>
      </c>
      <c r="K127" s="19">
        <v>0</v>
      </c>
      <c r="L127" s="19">
        <v>0</v>
      </c>
      <c r="M127" s="1">
        <v>0</v>
      </c>
      <c r="N127" s="21">
        <v>0</v>
      </c>
      <c r="O127" s="22">
        <v>0</v>
      </c>
      <c r="P127" s="19">
        <v>0</v>
      </c>
      <c r="Q127" s="19">
        <v>0</v>
      </c>
      <c r="R127" s="33">
        <v>0</v>
      </c>
      <c r="S127" s="21">
        <v>0</v>
      </c>
      <c r="T127" s="22">
        <v>21848</v>
      </c>
      <c r="U127" s="19">
        <v>21848</v>
      </c>
      <c r="V127" s="19">
        <v>21848</v>
      </c>
      <c r="W127" s="1">
        <v>0</v>
      </c>
      <c r="X127" s="19">
        <v>0</v>
      </c>
      <c r="Y127" s="24">
        <v>45780</v>
      </c>
      <c r="Z127" s="23">
        <v>93.882703950628638</v>
      </c>
      <c r="AA127" s="22">
        <v>8</v>
      </c>
      <c r="AB127" s="19">
        <v>8</v>
      </c>
      <c r="AC127" s="19">
        <v>8</v>
      </c>
      <c r="AD127" s="1">
        <v>0</v>
      </c>
      <c r="AE127" s="21">
        <v>0</v>
      </c>
      <c r="AF127" s="22">
        <v>0</v>
      </c>
      <c r="AG127" s="19">
        <v>0</v>
      </c>
      <c r="AH127" s="19">
        <v>0</v>
      </c>
      <c r="AI127" s="1">
        <v>0</v>
      </c>
      <c r="AJ127" s="21">
        <v>0</v>
      </c>
      <c r="AK127" s="22">
        <v>2748</v>
      </c>
      <c r="AL127" s="19">
        <v>2748</v>
      </c>
      <c r="AM127" s="19">
        <v>6</v>
      </c>
      <c r="AN127" s="33">
        <v>0</v>
      </c>
      <c r="AO127" s="21">
        <v>0</v>
      </c>
      <c r="AP127" s="20">
        <v>0</v>
      </c>
      <c r="AQ127" s="19">
        <v>0</v>
      </c>
      <c r="AR127" s="19">
        <v>0</v>
      </c>
      <c r="AS127" s="1">
        <v>0</v>
      </c>
      <c r="AT127" s="19">
        <v>0</v>
      </c>
      <c r="AU127" s="22">
        <v>2</v>
      </c>
      <c r="AV127" s="19">
        <v>2</v>
      </c>
      <c r="AW127" s="19">
        <v>0</v>
      </c>
      <c r="AX127" s="1">
        <v>0</v>
      </c>
      <c r="AY127" s="21">
        <v>0</v>
      </c>
      <c r="AZ127" s="20">
        <v>31</v>
      </c>
      <c r="BA127" s="19">
        <v>31</v>
      </c>
      <c r="BB127" s="19">
        <v>0</v>
      </c>
      <c r="BC127" s="1">
        <v>0</v>
      </c>
      <c r="BD127" s="19">
        <v>0</v>
      </c>
    </row>
    <row r="128" spans="7:56" x14ac:dyDescent="0.25">
      <c r="G128" s="10"/>
      <c r="H128" s="9"/>
      <c r="I128" s="8" t="s">
        <v>919</v>
      </c>
      <c r="J128" s="22">
        <v>0</v>
      </c>
      <c r="K128" s="19">
        <v>0</v>
      </c>
      <c r="L128" s="19">
        <v>0</v>
      </c>
      <c r="M128" s="1">
        <v>0</v>
      </c>
      <c r="N128" s="21">
        <v>0</v>
      </c>
      <c r="O128" s="22">
        <v>2292</v>
      </c>
      <c r="P128" s="19">
        <v>2285</v>
      </c>
      <c r="Q128" s="19">
        <v>66</v>
      </c>
      <c r="R128" s="33">
        <v>7</v>
      </c>
      <c r="S128" s="21">
        <v>0</v>
      </c>
      <c r="T128" s="22">
        <v>135301</v>
      </c>
      <c r="U128" s="19">
        <v>135297</v>
      </c>
      <c r="V128" s="19">
        <v>135296</v>
      </c>
      <c r="W128" s="1">
        <v>553</v>
      </c>
      <c r="X128" s="19">
        <v>0</v>
      </c>
      <c r="Y128" s="24">
        <v>170924</v>
      </c>
      <c r="Z128" s="23">
        <v>284.21819936484098</v>
      </c>
      <c r="AA128" s="22">
        <v>4786</v>
      </c>
      <c r="AB128" s="19">
        <v>4786</v>
      </c>
      <c r="AC128" s="19">
        <v>4786</v>
      </c>
      <c r="AD128" s="1">
        <v>3</v>
      </c>
      <c r="AE128" s="21">
        <v>0</v>
      </c>
      <c r="AF128" s="22">
        <v>73</v>
      </c>
      <c r="AG128" s="19">
        <v>73</v>
      </c>
      <c r="AH128" s="19">
        <v>2</v>
      </c>
      <c r="AI128" s="1">
        <v>0</v>
      </c>
      <c r="AJ128" s="21">
        <v>0</v>
      </c>
      <c r="AK128" s="22">
        <v>13415</v>
      </c>
      <c r="AL128" s="19">
        <v>13414</v>
      </c>
      <c r="AM128" s="19">
        <v>484</v>
      </c>
      <c r="AN128" s="33">
        <v>83</v>
      </c>
      <c r="AO128" s="21">
        <v>0</v>
      </c>
      <c r="AP128" s="20">
        <v>0</v>
      </c>
      <c r="AQ128" s="19">
        <v>0</v>
      </c>
      <c r="AR128" s="19">
        <v>0</v>
      </c>
      <c r="AS128" s="1">
        <v>0</v>
      </c>
      <c r="AT128" s="19">
        <v>0</v>
      </c>
      <c r="AU128" s="22">
        <v>455</v>
      </c>
      <c r="AV128" s="19">
        <v>455</v>
      </c>
      <c r="AW128" s="19">
        <v>1</v>
      </c>
      <c r="AX128" s="1">
        <v>0</v>
      </c>
      <c r="AY128" s="21">
        <v>0</v>
      </c>
      <c r="AZ128" s="20">
        <v>15</v>
      </c>
      <c r="BA128" s="19">
        <v>13</v>
      </c>
      <c r="BB128" s="19">
        <v>0</v>
      </c>
      <c r="BC128" s="1">
        <v>0</v>
      </c>
      <c r="BD128" s="19">
        <v>0</v>
      </c>
    </row>
    <row r="129" spans="7:56" x14ac:dyDescent="0.25">
      <c r="G129" s="10"/>
      <c r="H129" s="9"/>
      <c r="I129" s="8" t="s">
        <v>918</v>
      </c>
      <c r="J129" s="22">
        <v>0</v>
      </c>
      <c r="K129" s="19">
        <v>0</v>
      </c>
      <c r="L129" s="19">
        <v>0</v>
      </c>
      <c r="M129" s="1">
        <v>0</v>
      </c>
      <c r="N129" s="21">
        <v>0</v>
      </c>
      <c r="O129" s="22">
        <v>2546</v>
      </c>
      <c r="P129" s="19">
        <v>2546</v>
      </c>
      <c r="Q129" s="19">
        <v>13</v>
      </c>
      <c r="R129" s="33">
        <v>1</v>
      </c>
      <c r="S129" s="21">
        <v>0</v>
      </c>
      <c r="T129" s="22">
        <v>33069</v>
      </c>
      <c r="U129" s="19">
        <v>33069</v>
      </c>
      <c r="V129" s="19">
        <v>33069</v>
      </c>
      <c r="W129" s="1">
        <v>21</v>
      </c>
      <c r="X129" s="19">
        <v>0</v>
      </c>
      <c r="Y129" s="24">
        <v>45359</v>
      </c>
      <c r="Z129" s="23">
        <v>32.681889452040203</v>
      </c>
      <c r="AA129" s="22">
        <v>3094</v>
      </c>
      <c r="AB129" s="19">
        <v>3094</v>
      </c>
      <c r="AC129" s="19">
        <v>3094</v>
      </c>
      <c r="AD129" s="1">
        <v>0</v>
      </c>
      <c r="AE129" s="21">
        <v>0</v>
      </c>
      <c r="AF129" s="22">
        <v>369</v>
      </c>
      <c r="AG129" s="19">
        <v>369</v>
      </c>
      <c r="AH129" s="19">
        <v>0</v>
      </c>
      <c r="AI129" s="1">
        <v>0</v>
      </c>
      <c r="AJ129" s="21">
        <v>0</v>
      </c>
      <c r="AK129" s="22">
        <v>5722</v>
      </c>
      <c r="AL129" s="19">
        <v>5722</v>
      </c>
      <c r="AM129" s="19">
        <v>52</v>
      </c>
      <c r="AN129" s="33">
        <v>16</v>
      </c>
      <c r="AO129" s="21">
        <v>0</v>
      </c>
      <c r="AP129" s="20">
        <v>0</v>
      </c>
      <c r="AQ129" s="19">
        <v>0</v>
      </c>
      <c r="AR129" s="19">
        <v>0</v>
      </c>
      <c r="AS129" s="1">
        <v>0</v>
      </c>
      <c r="AT129" s="19">
        <v>0</v>
      </c>
      <c r="AU129" s="22">
        <v>61</v>
      </c>
      <c r="AV129" s="19">
        <v>61</v>
      </c>
      <c r="AW129" s="19">
        <v>1</v>
      </c>
      <c r="AX129" s="1">
        <v>0</v>
      </c>
      <c r="AY129" s="21">
        <v>0</v>
      </c>
      <c r="AZ129" s="20">
        <v>3</v>
      </c>
      <c r="BA129" s="19">
        <v>1</v>
      </c>
      <c r="BB129" s="19">
        <v>0</v>
      </c>
      <c r="BC129" s="1">
        <v>0</v>
      </c>
      <c r="BD129" s="19">
        <v>0</v>
      </c>
    </row>
    <row r="130" spans="7:56" x14ac:dyDescent="0.25">
      <c r="G130" s="10"/>
      <c r="H130" s="9"/>
      <c r="I130" s="8" t="s">
        <v>917</v>
      </c>
      <c r="J130" s="22">
        <v>0</v>
      </c>
      <c r="K130" s="19">
        <v>0</v>
      </c>
      <c r="L130" s="19">
        <v>0</v>
      </c>
      <c r="M130" s="1">
        <v>0</v>
      </c>
      <c r="N130" s="21">
        <v>0</v>
      </c>
      <c r="O130" s="22">
        <v>0</v>
      </c>
      <c r="P130" s="19">
        <v>0</v>
      </c>
      <c r="Q130" s="19">
        <v>0</v>
      </c>
      <c r="R130" s="33">
        <v>0</v>
      </c>
      <c r="S130" s="21">
        <v>0</v>
      </c>
      <c r="T130" s="22">
        <v>4957</v>
      </c>
      <c r="U130" s="19">
        <v>4957</v>
      </c>
      <c r="V130" s="19">
        <v>4957</v>
      </c>
      <c r="W130" s="1">
        <v>0</v>
      </c>
      <c r="X130" s="19">
        <v>0</v>
      </c>
      <c r="Y130" s="24">
        <v>5758</v>
      </c>
      <c r="Z130" s="23">
        <v>18.638733502477411</v>
      </c>
      <c r="AA130" s="22">
        <v>34</v>
      </c>
      <c r="AB130" s="19">
        <v>34</v>
      </c>
      <c r="AC130" s="19">
        <v>34</v>
      </c>
      <c r="AD130" s="1">
        <v>0</v>
      </c>
      <c r="AE130" s="21">
        <v>0</v>
      </c>
      <c r="AF130" s="22">
        <v>0</v>
      </c>
      <c r="AG130" s="19">
        <v>0</v>
      </c>
      <c r="AH130" s="19">
        <v>0</v>
      </c>
      <c r="AI130" s="1">
        <v>0</v>
      </c>
      <c r="AJ130" s="21">
        <v>0</v>
      </c>
      <c r="AK130" s="22">
        <v>523</v>
      </c>
      <c r="AL130" s="19">
        <v>523</v>
      </c>
      <c r="AM130" s="19">
        <v>5</v>
      </c>
      <c r="AN130" s="33">
        <v>0</v>
      </c>
      <c r="AO130" s="21">
        <v>0</v>
      </c>
      <c r="AP130" s="20">
        <v>0</v>
      </c>
      <c r="AQ130" s="19">
        <v>0</v>
      </c>
      <c r="AR130" s="19">
        <v>0</v>
      </c>
      <c r="AS130" s="1">
        <v>0</v>
      </c>
      <c r="AT130" s="19">
        <v>0</v>
      </c>
      <c r="AU130" s="22">
        <v>3</v>
      </c>
      <c r="AV130" s="19">
        <v>3</v>
      </c>
      <c r="AW130" s="19">
        <v>0</v>
      </c>
      <c r="AX130" s="1">
        <v>0</v>
      </c>
      <c r="AY130" s="21">
        <v>0</v>
      </c>
      <c r="AZ130" s="20">
        <v>2</v>
      </c>
      <c r="BA130" s="19">
        <v>2</v>
      </c>
      <c r="BB130" s="19">
        <v>0</v>
      </c>
      <c r="BC130" s="1">
        <v>0</v>
      </c>
      <c r="BD130" s="19">
        <v>0</v>
      </c>
    </row>
    <row r="131" spans="7:56" x14ac:dyDescent="0.25">
      <c r="G131" s="10"/>
      <c r="H131" s="9"/>
      <c r="I131" s="8" t="s">
        <v>916</v>
      </c>
      <c r="J131" s="22">
        <v>0</v>
      </c>
      <c r="K131" s="19">
        <v>0</v>
      </c>
      <c r="L131" s="19">
        <v>0</v>
      </c>
      <c r="M131" s="1">
        <v>0</v>
      </c>
      <c r="N131" s="21">
        <v>0</v>
      </c>
      <c r="O131" s="22">
        <v>0</v>
      </c>
      <c r="P131" s="19">
        <v>0</v>
      </c>
      <c r="Q131" s="19">
        <v>0</v>
      </c>
      <c r="R131" s="33">
        <v>0</v>
      </c>
      <c r="S131" s="21">
        <v>0</v>
      </c>
      <c r="T131" s="22">
        <v>6351</v>
      </c>
      <c r="U131" s="19">
        <v>6351</v>
      </c>
      <c r="V131" s="19">
        <v>6351</v>
      </c>
      <c r="W131" s="1">
        <v>0</v>
      </c>
      <c r="X131" s="19">
        <v>0</v>
      </c>
      <c r="Y131" s="24">
        <v>8071</v>
      </c>
      <c r="Z131" s="23">
        <v>12.352631908841429</v>
      </c>
      <c r="AA131" s="22">
        <v>497</v>
      </c>
      <c r="AB131" s="19">
        <v>497</v>
      </c>
      <c r="AC131" s="19">
        <v>497</v>
      </c>
      <c r="AD131" s="1">
        <v>0</v>
      </c>
      <c r="AE131" s="21">
        <v>0</v>
      </c>
      <c r="AF131" s="22">
        <v>0</v>
      </c>
      <c r="AG131" s="19">
        <v>0</v>
      </c>
      <c r="AH131" s="19">
        <v>0</v>
      </c>
      <c r="AI131" s="1">
        <v>0</v>
      </c>
      <c r="AJ131" s="21">
        <v>0</v>
      </c>
      <c r="AK131" s="22">
        <v>360</v>
      </c>
      <c r="AL131" s="19">
        <v>360</v>
      </c>
      <c r="AM131" s="19">
        <v>5</v>
      </c>
      <c r="AN131" s="33">
        <v>0</v>
      </c>
      <c r="AO131" s="21">
        <v>0</v>
      </c>
      <c r="AP131" s="20">
        <v>0</v>
      </c>
      <c r="AQ131" s="19">
        <v>0</v>
      </c>
      <c r="AR131" s="19">
        <v>0</v>
      </c>
      <c r="AS131" s="1">
        <v>0</v>
      </c>
      <c r="AT131" s="19">
        <v>0</v>
      </c>
      <c r="AU131" s="22">
        <v>5</v>
      </c>
      <c r="AV131" s="19">
        <v>5</v>
      </c>
      <c r="AW131" s="19">
        <v>0</v>
      </c>
      <c r="AX131" s="1">
        <v>0</v>
      </c>
      <c r="AY131" s="21">
        <v>0</v>
      </c>
      <c r="AZ131" s="20">
        <v>0</v>
      </c>
      <c r="BA131" s="19">
        <v>0</v>
      </c>
      <c r="BB131" s="19">
        <v>0</v>
      </c>
      <c r="BC131" s="1">
        <v>0</v>
      </c>
      <c r="BD131" s="19">
        <v>0</v>
      </c>
    </row>
    <row r="132" spans="7:56" x14ac:dyDescent="0.25">
      <c r="G132" s="10"/>
      <c r="H132" s="9"/>
      <c r="I132" s="8" t="s">
        <v>915</v>
      </c>
      <c r="J132" s="22">
        <v>0</v>
      </c>
      <c r="K132" s="19">
        <v>0</v>
      </c>
      <c r="L132" s="19">
        <v>0</v>
      </c>
      <c r="M132" s="1">
        <v>0</v>
      </c>
      <c r="N132" s="21">
        <v>0</v>
      </c>
      <c r="O132" s="22">
        <v>0</v>
      </c>
      <c r="P132" s="19">
        <v>0</v>
      </c>
      <c r="Q132" s="19">
        <v>0</v>
      </c>
      <c r="R132" s="33">
        <v>0</v>
      </c>
      <c r="S132" s="21">
        <v>0</v>
      </c>
      <c r="T132" s="22">
        <v>0</v>
      </c>
      <c r="U132" s="19">
        <v>0</v>
      </c>
      <c r="V132" s="19">
        <v>0</v>
      </c>
      <c r="W132" s="1">
        <v>0</v>
      </c>
      <c r="X132" s="19">
        <v>0</v>
      </c>
      <c r="Y132" s="24">
        <v>0</v>
      </c>
      <c r="Z132" s="23">
        <v>0</v>
      </c>
      <c r="AA132" s="22">
        <v>0</v>
      </c>
      <c r="AB132" s="19">
        <v>0</v>
      </c>
      <c r="AC132" s="19">
        <v>0</v>
      </c>
      <c r="AD132" s="1">
        <v>0</v>
      </c>
      <c r="AE132" s="21">
        <v>0</v>
      </c>
      <c r="AF132" s="22">
        <v>0</v>
      </c>
      <c r="AG132" s="19">
        <v>0</v>
      </c>
      <c r="AH132" s="19">
        <v>0</v>
      </c>
      <c r="AI132" s="1">
        <v>0</v>
      </c>
      <c r="AJ132" s="21">
        <v>0</v>
      </c>
      <c r="AK132" s="22">
        <v>0</v>
      </c>
      <c r="AL132" s="19">
        <v>0</v>
      </c>
      <c r="AM132" s="19">
        <v>0</v>
      </c>
      <c r="AN132" s="33">
        <v>0</v>
      </c>
      <c r="AO132" s="21">
        <v>0</v>
      </c>
      <c r="AP132" s="20">
        <v>0</v>
      </c>
      <c r="AQ132" s="19">
        <v>0</v>
      </c>
      <c r="AR132" s="19">
        <v>0</v>
      </c>
      <c r="AS132" s="1">
        <v>0</v>
      </c>
      <c r="AT132" s="19">
        <v>0</v>
      </c>
      <c r="AU132" s="22">
        <v>0</v>
      </c>
      <c r="AV132" s="19">
        <v>0</v>
      </c>
      <c r="AW132" s="19">
        <v>0</v>
      </c>
      <c r="AX132" s="1">
        <v>0</v>
      </c>
      <c r="AY132" s="21">
        <v>0</v>
      </c>
      <c r="AZ132" s="20">
        <v>0</v>
      </c>
      <c r="BA132" s="19">
        <v>0</v>
      </c>
      <c r="BB132" s="19">
        <v>0</v>
      </c>
      <c r="BC132" s="1">
        <v>0</v>
      </c>
      <c r="BD132" s="19">
        <v>0</v>
      </c>
    </row>
    <row r="133" spans="7:56" x14ac:dyDescent="0.25">
      <c r="G133" s="10"/>
      <c r="H133" s="9"/>
      <c r="I133" s="8" t="s">
        <v>914</v>
      </c>
      <c r="J133" s="22">
        <v>0</v>
      </c>
      <c r="K133" s="19">
        <v>0</v>
      </c>
      <c r="L133" s="19">
        <v>0</v>
      </c>
      <c r="M133" s="1">
        <v>0</v>
      </c>
      <c r="N133" s="21">
        <v>0</v>
      </c>
      <c r="O133" s="22">
        <v>0</v>
      </c>
      <c r="P133" s="19">
        <v>0</v>
      </c>
      <c r="Q133" s="19">
        <v>0</v>
      </c>
      <c r="R133" s="33">
        <v>0</v>
      </c>
      <c r="S133" s="21">
        <v>0</v>
      </c>
      <c r="T133" s="22">
        <v>49</v>
      </c>
      <c r="U133" s="19">
        <v>0</v>
      </c>
      <c r="V133" s="19">
        <v>0</v>
      </c>
      <c r="W133" s="1">
        <v>0</v>
      </c>
      <c r="X133" s="19">
        <v>0</v>
      </c>
      <c r="Y133" s="24">
        <v>80</v>
      </c>
      <c r="Z133" s="23">
        <v>0.14856902323663229</v>
      </c>
      <c r="AA133" s="22">
        <v>0</v>
      </c>
      <c r="AB133" s="19">
        <v>0</v>
      </c>
      <c r="AC133" s="19">
        <v>0</v>
      </c>
      <c r="AD133" s="1">
        <v>0</v>
      </c>
      <c r="AE133" s="21">
        <v>0</v>
      </c>
      <c r="AF133" s="22">
        <v>0</v>
      </c>
      <c r="AG133" s="19">
        <v>0</v>
      </c>
      <c r="AH133" s="19">
        <v>0</v>
      </c>
      <c r="AI133" s="1">
        <v>0</v>
      </c>
      <c r="AJ133" s="21">
        <v>0</v>
      </c>
      <c r="AK133" s="22">
        <v>12</v>
      </c>
      <c r="AL133" s="19">
        <v>0</v>
      </c>
      <c r="AM133" s="19">
        <v>0</v>
      </c>
      <c r="AN133" s="33">
        <v>0</v>
      </c>
      <c r="AO133" s="21">
        <v>0</v>
      </c>
      <c r="AP133" s="20">
        <v>0</v>
      </c>
      <c r="AQ133" s="19">
        <v>0</v>
      </c>
      <c r="AR133" s="19">
        <v>0</v>
      </c>
      <c r="AS133" s="1">
        <v>0</v>
      </c>
      <c r="AT133" s="19">
        <v>0</v>
      </c>
      <c r="AU133" s="22">
        <v>0</v>
      </c>
      <c r="AV133" s="19">
        <v>0</v>
      </c>
      <c r="AW133" s="19">
        <v>0</v>
      </c>
      <c r="AX133" s="1">
        <v>0</v>
      </c>
      <c r="AY133" s="21">
        <v>0</v>
      </c>
      <c r="AZ133" s="20">
        <v>0</v>
      </c>
      <c r="BA133" s="19">
        <v>0</v>
      </c>
      <c r="BB133" s="19">
        <v>0</v>
      </c>
      <c r="BC133" s="1">
        <v>0</v>
      </c>
      <c r="BD133" s="19">
        <v>0</v>
      </c>
    </row>
    <row r="134" spans="7:56" x14ac:dyDescent="0.25">
      <c r="G134" s="10"/>
      <c r="H134" s="9"/>
      <c r="I134" s="8" t="s">
        <v>913</v>
      </c>
      <c r="J134" s="22">
        <v>0</v>
      </c>
      <c r="K134" s="19">
        <v>0</v>
      </c>
      <c r="L134" s="19">
        <v>0</v>
      </c>
      <c r="M134" s="1">
        <v>0</v>
      </c>
      <c r="N134" s="21">
        <v>0</v>
      </c>
      <c r="O134" s="22">
        <v>28</v>
      </c>
      <c r="P134" s="19">
        <v>28</v>
      </c>
      <c r="Q134" s="19">
        <v>0</v>
      </c>
      <c r="R134" s="33">
        <v>0</v>
      </c>
      <c r="S134" s="21">
        <v>0</v>
      </c>
      <c r="T134" s="22">
        <v>1996</v>
      </c>
      <c r="U134" s="19">
        <v>1996</v>
      </c>
      <c r="V134" s="19">
        <v>1996</v>
      </c>
      <c r="W134" s="1">
        <v>50</v>
      </c>
      <c r="X134" s="19">
        <v>0</v>
      </c>
      <c r="Y134" s="24">
        <v>6154</v>
      </c>
      <c r="Z134" s="23">
        <v>8.8883730452507734</v>
      </c>
      <c r="AA134" s="22">
        <v>3</v>
      </c>
      <c r="AB134" s="19">
        <v>3</v>
      </c>
      <c r="AC134" s="19">
        <v>3</v>
      </c>
      <c r="AD134" s="1">
        <v>0</v>
      </c>
      <c r="AE134" s="21">
        <v>0</v>
      </c>
      <c r="AF134" s="22">
        <v>0</v>
      </c>
      <c r="AG134" s="19">
        <v>0</v>
      </c>
      <c r="AH134" s="19">
        <v>0</v>
      </c>
      <c r="AI134" s="1">
        <v>0</v>
      </c>
      <c r="AJ134" s="21">
        <v>0</v>
      </c>
      <c r="AK134" s="22">
        <v>367</v>
      </c>
      <c r="AL134" s="19">
        <v>367</v>
      </c>
      <c r="AM134" s="19">
        <v>49</v>
      </c>
      <c r="AN134" s="33">
        <v>0</v>
      </c>
      <c r="AO134" s="21">
        <v>0</v>
      </c>
      <c r="AP134" s="20">
        <v>0</v>
      </c>
      <c r="AQ134" s="19">
        <v>0</v>
      </c>
      <c r="AR134" s="19">
        <v>0</v>
      </c>
      <c r="AS134" s="1">
        <v>0</v>
      </c>
      <c r="AT134" s="19">
        <v>0</v>
      </c>
      <c r="AU134" s="22">
        <v>105</v>
      </c>
      <c r="AV134" s="19">
        <v>105</v>
      </c>
      <c r="AW134" s="19">
        <v>0</v>
      </c>
      <c r="AX134" s="1">
        <v>0</v>
      </c>
      <c r="AY134" s="21">
        <v>0</v>
      </c>
      <c r="AZ134" s="20">
        <v>2</v>
      </c>
      <c r="BA134" s="19">
        <v>2</v>
      </c>
      <c r="BB134" s="19">
        <v>0</v>
      </c>
      <c r="BC134" s="1">
        <v>0</v>
      </c>
      <c r="BD134" s="19">
        <v>0</v>
      </c>
    </row>
    <row r="135" spans="7:56" x14ac:dyDescent="0.25">
      <c r="G135" s="10"/>
      <c r="H135" s="9"/>
      <c r="I135" s="8" t="s">
        <v>912</v>
      </c>
      <c r="J135" s="22">
        <v>0</v>
      </c>
      <c r="K135" s="19">
        <v>0</v>
      </c>
      <c r="L135" s="19">
        <v>0</v>
      </c>
      <c r="M135" s="1">
        <v>0</v>
      </c>
      <c r="N135" s="21">
        <v>0</v>
      </c>
      <c r="O135" s="22">
        <v>311</v>
      </c>
      <c r="P135" s="19">
        <v>311</v>
      </c>
      <c r="Q135" s="19">
        <v>0</v>
      </c>
      <c r="R135" s="33">
        <v>0</v>
      </c>
      <c r="S135" s="21">
        <v>0</v>
      </c>
      <c r="T135" s="22">
        <v>9018</v>
      </c>
      <c r="U135" s="19">
        <v>9018</v>
      </c>
      <c r="V135" s="19">
        <v>9018</v>
      </c>
      <c r="W135" s="1">
        <v>0</v>
      </c>
      <c r="X135" s="19">
        <v>0</v>
      </c>
      <c r="Y135" s="24">
        <v>27359</v>
      </c>
      <c r="Z135" s="23">
        <v>23.015254213474691</v>
      </c>
      <c r="AA135" s="22">
        <v>17364</v>
      </c>
      <c r="AB135" s="19">
        <v>17364</v>
      </c>
      <c r="AC135" s="19">
        <v>17364</v>
      </c>
      <c r="AD135" s="1">
        <v>0</v>
      </c>
      <c r="AE135" s="21">
        <v>0</v>
      </c>
      <c r="AF135" s="22">
        <v>38</v>
      </c>
      <c r="AG135" s="19">
        <v>38</v>
      </c>
      <c r="AH135" s="19">
        <v>0</v>
      </c>
      <c r="AI135" s="1">
        <v>0</v>
      </c>
      <c r="AJ135" s="21">
        <v>0</v>
      </c>
      <c r="AK135" s="22">
        <v>1043</v>
      </c>
      <c r="AL135" s="19">
        <v>1043</v>
      </c>
      <c r="AM135" s="19">
        <v>7</v>
      </c>
      <c r="AN135" s="33">
        <v>0</v>
      </c>
      <c r="AO135" s="21">
        <v>0</v>
      </c>
      <c r="AP135" s="20">
        <v>0</v>
      </c>
      <c r="AQ135" s="19">
        <v>0</v>
      </c>
      <c r="AR135" s="19">
        <v>0</v>
      </c>
      <c r="AS135" s="1">
        <v>0</v>
      </c>
      <c r="AT135" s="19">
        <v>0</v>
      </c>
      <c r="AU135" s="22">
        <v>23</v>
      </c>
      <c r="AV135" s="19">
        <v>23</v>
      </c>
      <c r="AW135" s="19">
        <v>0</v>
      </c>
      <c r="AX135" s="1">
        <v>0</v>
      </c>
      <c r="AY135" s="21">
        <v>0</v>
      </c>
      <c r="AZ135" s="20">
        <v>43</v>
      </c>
      <c r="BA135" s="19">
        <v>38</v>
      </c>
      <c r="BB135" s="19">
        <v>0</v>
      </c>
      <c r="BC135" s="1">
        <v>0</v>
      </c>
      <c r="BD135" s="19">
        <v>0</v>
      </c>
    </row>
    <row r="136" spans="7:56" x14ac:dyDescent="0.25">
      <c r="G136" s="10"/>
      <c r="H136" s="9" t="s">
        <v>911</v>
      </c>
      <c r="I136" s="8"/>
      <c r="J136" s="22">
        <v>0</v>
      </c>
      <c r="K136" s="19">
        <v>0</v>
      </c>
      <c r="L136" s="19">
        <v>0</v>
      </c>
      <c r="M136" s="1">
        <v>0</v>
      </c>
      <c r="N136" s="21">
        <v>0</v>
      </c>
      <c r="O136" s="22">
        <v>0</v>
      </c>
      <c r="P136" s="19">
        <v>0</v>
      </c>
      <c r="Q136" s="19">
        <v>0</v>
      </c>
      <c r="R136" s="33">
        <v>0</v>
      </c>
      <c r="S136" s="21">
        <v>0</v>
      </c>
      <c r="T136" s="22">
        <v>1</v>
      </c>
      <c r="U136" s="19">
        <v>0</v>
      </c>
      <c r="V136" s="19">
        <v>0</v>
      </c>
      <c r="W136" s="1">
        <v>0</v>
      </c>
      <c r="X136" s="19">
        <v>0</v>
      </c>
      <c r="Y136" s="24">
        <v>1</v>
      </c>
      <c r="Z136" s="23">
        <v>6.2491744756698608E-7</v>
      </c>
      <c r="AA136" s="22">
        <v>0</v>
      </c>
      <c r="AB136" s="19">
        <v>0</v>
      </c>
      <c r="AC136" s="19">
        <v>0</v>
      </c>
      <c r="AD136" s="1">
        <v>0</v>
      </c>
      <c r="AE136" s="21">
        <v>0</v>
      </c>
      <c r="AF136" s="22">
        <v>0</v>
      </c>
      <c r="AG136" s="19">
        <v>0</v>
      </c>
      <c r="AH136" s="19">
        <v>0</v>
      </c>
      <c r="AI136" s="1">
        <v>0</v>
      </c>
      <c r="AJ136" s="21">
        <v>0</v>
      </c>
      <c r="AK136" s="22">
        <v>8</v>
      </c>
      <c r="AL136" s="19">
        <v>8</v>
      </c>
      <c r="AM136" s="19">
        <v>0</v>
      </c>
      <c r="AN136" s="33">
        <v>0</v>
      </c>
      <c r="AO136" s="21">
        <v>0</v>
      </c>
      <c r="AP136" s="20">
        <v>0</v>
      </c>
      <c r="AQ136" s="19">
        <v>0</v>
      </c>
      <c r="AR136" s="19">
        <v>0</v>
      </c>
      <c r="AS136" s="1">
        <v>0</v>
      </c>
      <c r="AT136" s="19">
        <v>0</v>
      </c>
      <c r="AU136" s="22">
        <v>0</v>
      </c>
      <c r="AV136" s="19">
        <v>0</v>
      </c>
      <c r="AW136" s="19">
        <v>0</v>
      </c>
      <c r="AX136" s="1">
        <v>0</v>
      </c>
      <c r="AY136" s="21">
        <v>0</v>
      </c>
      <c r="AZ136" s="20">
        <v>0</v>
      </c>
      <c r="BA136" s="19">
        <v>0</v>
      </c>
      <c r="BB136" s="19">
        <v>0</v>
      </c>
      <c r="BC136" s="1">
        <v>0</v>
      </c>
      <c r="BD136" s="19">
        <v>0</v>
      </c>
    </row>
    <row r="137" spans="7:56" x14ac:dyDescent="0.25">
      <c r="G137" s="10"/>
      <c r="H137" s="9"/>
      <c r="I137" s="8" t="s">
        <v>910</v>
      </c>
      <c r="J137" s="22">
        <v>1</v>
      </c>
      <c r="K137" s="19">
        <v>0</v>
      </c>
      <c r="L137" s="19">
        <v>0</v>
      </c>
      <c r="M137" s="1">
        <v>0</v>
      </c>
      <c r="N137" s="21">
        <v>0</v>
      </c>
      <c r="O137" s="22">
        <v>328</v>
      </c>
      <c r="P137" s="19">
        <v>328</v>
      </c>
      <c r="Q137" s="19">
        <v>0</v>
      </c>
      <c r="R137" s="33">
        <v>0</v>
      </c>
      <c r="S137" s="21">
        <v>0</v>
      </c>
      <c r="T137" s="22">
        <v>91984</v>
      </c>
      <c r="U137" s="19">
        <v>91977</v>
      </c>
      <c r="V137" s="19">
        <v>89897</v>
      </c>
      <c r="W137" s="1">
        <v>67</v>
      </c>
      <c r="X137" s="19">
        <v>0</v>
      </c>
      <c r="Y137" s="24">
        <v>153853</v>
      </c>
      <c r="Z137" s="23">
        <v>389.0097549399361</v>
      </c>
      <c r="AA137" s="22">
        <v>7206</v>
      </c>
      <c r="AB137" s="19">
        <v>7206</v>
      </c>
      <c r="AC137" s="19">
        <v>7206</v>
      </c>
      <c r="AD137" s="1">
        <v>0</v>
      </c>
      <c r="AE137" s="21">
        <v>0</v>
      </c>
      <c r="AF137" s="22">
        <v>131</v>
      </c>
      <c r="AG137" s="19">
        <v>131</v>
      </c>
      <c r="AH137" s="19">
        <v>5</v>
      </c>
      <c r="AI137" s="1">
        <v>0</v>
      </c>
      <c r="AJ137" s="21">
        <v>0</v>
      </c>
      <c r="AK137" s="22">
        <v>18387</v>
      </c>
      <c r="AL137" s="19">
        <v>18386</v>
      </c>
      <c r="AM137" s="19">
        <v>740</v>
      </c>
      <c r="AN137" s="33">
        <v>38</v>
      </c>
      <c r="AO137" s="21">
        <v>0</v>
      </c>
      <c r="AP137" s="20">
        <v>0</v>
      </c>
      <c r="AQ137" s="19">
        <v>0</v>
      </c>
      <c r="AR137" s="19">
        <v>0</v>
      </c>
      <c r="AS137" s="1">
        <v>0</v>
      </c>
      <c r="AT137" s="19">
        <v>0</v>
      </c>
      <c r="AU137" s="22">
        <v>1601</v>
      </c>
      <c r="AV137" s="19">
        <v>1599</v>
      </c>
      <c r="AW137" s="19">
        <v>2</v>
      </c>
      <c r="AX137" s="1">
        <v>0</v>
      </c>
      <c r="AY137" s="21">
        <v>0</v>
      </c>
      <c r="AZ137" s="20">
        <v>1</v>
      </c>
      <c r="BA137" s="19">
        <v>1</v>
      </c>
      <c r="BB137" s="19">
        <v>0</v>
      </c>
      <c r="BC137" s="1">
        <v>0</v>
      </c>
      <c r="BD137" s="19">
        <v>0</v>
      </c>
    </row>
    <row r="138" spans="7:56" x14ac:dyDescent="0.25">
      <c r="G138" s="10"/>
      <c r="H138" s="9"/>
      <c r="I138" s="8" t="s">
        <v>909</v>
      </c>
      <c r="J138" s="22">
        <v>0</v>
      </c>
      <c r="K138" s="19">
        <v>0</v>
      </c>
      <c r="L138" s="19">
        <v>0</v>
      </c>
      <c r="M138" s="1">
        <v>0</v>
      </c>
      <c r="N138" s="21">
        <v>0</v>
      </c>
      <c r="O138" s="22">
        <v>0</v>
      </c>
      <c r="P138" s="19">
        <v>0</v>
      </c>
      <c r="Q138" s="19">
        <v>0</v>
      </c>
      <c r="R138" s="33">
        <v>0</v>
      </c>
      <c r="S138" s="21">
        <v>0</v>
      </c>
      <c r="T138" s="22">
        <v>693</v>
      </c>
      <c r="U138" s="19">
        <v>693</v>
      </c>
      <c r="V138" s="19">
        <v>693</v>
      </c>
      <c r="W138" s="1">
        <v>0</v>
      </c>
      <c r="X138" s="19">
        <v>0</v>
      </c>
      <c r="Y138" s="24">
        <v>3116</v>
      </c>
      <c r="Z138" s="23">
        <v>2.0821232870221138</v>
      </c>
      <c r="AA138" s="22">
        <v>17</v>
      </c>
      <c r="AB138" s="19">
        <v>17</v>
      </c>
      <c r="AC138" s="19">
        <v>17</v>
      </c>
      <c r="AD138" s="1">
        <v>0</v>
      </c>
      <c r="AE138" s="21">
        <v>0</v>
      </c>
      <c r="AF138" s="22">
        <v>1</v>
      </c>
      <c r="AG138" s="19">
        <v>1</v>
      </c>
      <c r="AH138" s="19">
        <v>0</v>
      </c>
      <c r="AI138" s="1">
        <v>0</v>
      </c>
      <c r="AJ138" s="21">
        <v>0</v>
      </c>
      <c r="AK138" s="22">
        <v>289</v>
      </c>
      <c r="AL138" s="19">
        <v>289</v>
      </c>
      <c r="AM138" s="19">
        <v>9</v>
      </c>
      <c r="AN138" s="33">
        <v>0</v>
      </c>
      <c r="AO138" s="21">
        <v>0</v>
      </c>
      <c r="AP138" s="20">
        <v>0</v>
      </c>
      <c r="AQ138" s="19">
        <v>0</v>
      </c>
      <c r="AR138" s="19">
        <v>0</v>
      </c>
      <c r="AS138" s="1">
        <v>0</v>
      </c>
      <c r="AT138" s="19">
        <v>0</v>
      </c>
      <c r="AU138" s="22">
        <v>76</v>
      </c>
      <c r="AV138" s="19">
        <v>76</v>
      </c>
      <c r="AW138" s="19">
        <v>0</v>
      </c>
      <c r="AX138" s="1">
        <v>0</v>
      </c>
      <c r="AY138" s="21">
        <v>0</v>
      </c>
      <c r="AZ138" s="20">
        <v>0</v>
      </c>
      <c r="BA138" s="19">
        <v>0</v>
      </c>
      <c r="BB138" s="19">
        <v>0</v>
      </c>
      <c r="BC138" s="1">
        <v>0</v>
      </c>
      <c r="BD138" s="19">
        <v>0</v>
      </c>
    </row>
    <row r="139" spans="7:56" x14ac:dyDescent="0.25">
      <c r="G139" s="10"/>
      <c r="H139" s="9"/>
      <c r="I139" s="8" t="s">
        <v>179</v>
      </c>
      <c r="J139" s="22">
        <v>0</v>
      </c>
      <c r="K139" s="19">
        <v>0</v>
      </c>
      <c r="L139" s="19">
        <v>0</v>
      </c>
      <c r="M139" s="1">
        <v>0</v>
      </c>
      <c r="N139" s="21">
        <v>0</v>
      </c>
      <c r="O139" s="22">
        <v>4</v>
      </c>
      <c r="P139" s="19">
        <v>4</v>
      </c>
      <c r="Q139" s="19">
        <v>0</v>
      </c>
      <c r="R139" s="33">
        <v>0</v>
      </c>
      <c r="S139" s="21">
        <v>0</v>
      </c>
      <c r="T139" s="22">
        <v>2419</v>
      </c>
      <c r="U139" s="19">
        <v>2419</v>
      </c>
      <c r="V139" s="19">
        <v>2417</v>
      </c>
      <c r="W139" s="1">
        <v>0</v>
      </c>
      <c r="X139" s="19">
        <v>0</v>
      </c>
      <c r="Y139" s="24">
        <v>7223</v>
      </c>
      <c r="Z139" s="23">
        <v>2.018239327706397</v>
      </c>
      <c r="AA139" s="22">
        <v>20</v>
      </c>
      <c r="AB139" s="19">
        <v>20</v>
      </c>
      <c r="AC139" s="19">
        <v>20</v>
      </c>
      <c r="AD139" s="1">
        <v>0</v>
      </c>
      <c r="AE139" s="21">
        <v>0</v>
      </c>
      <c r="AF139" s="22">
        <v>2</v>
      </c>
      <c r="AG139" s="19">
        <v>2</v>
      </c>
      <c r="AH139" s="19">
        <v>0</v>
      </c>
      <c r="AI139" s="1">
        <v>0</v>
      </c>
      <c r="AJ139" s="21">
        <v>0</v>
      </c>
      <c r="AK139" s="22">
        <v>388</v>
      </c>
      <c r="AL139" s="19">
        <v>388</v>
      </c>
      <c r="AM139" s="19">
        <v>18</v>
      </c>
      <c r="AN139" s="33">
        <v>0</v>
      </c>
      <c r="AO139" s="21">
        <v>0</v>
      </c>
      <c r="AP139" s="20">
        <v>0</v>
      </c>
      <c r="AQ139" s="19">
        <v>0</v>
      </c>
      <c r="AR139" s="19">
        <v>0</v>
      </c>
      <c r="AS139" s="1">
        <v>0</v>
      </c>
      <c r="AT139" s="19">
        <v>0</v>
      </c>
      <c r="AU139" s="22">
        <v>32</v>
      </c>
      <c r="AV139" s="19">
        <v>32</v>
      </c>
      <c r="AW139" s="19">
        <v>0</v>
      </c>
      <c r="AX139" s="1">
        <v>0</v>
      </c>
      <c r="AY139" s="21">
        <v>0</v>
      </c>
      <c r="AZ139" s="20">
        <v>8</v>
      </c>
      <c r="BA139" s="19">
        <v>8</v>
      </c>
      <c r="BB139" s="19">
        <v>0</v>
      </c>
      <c r="BC139" s="1">
        <v>0</v>
      </c>
      <c r="BD139" s="19">
        <v>0</v>
      </c>
    </row>
    <row r="140" spans="7:56" x14ac:dyDescent="0.25">
      <c r="G140" s="10"/>
      <c r="H140" s="9"/>
      <c r="I140" s="8" t="s">
        <v>908</v>
      </c>
      <c r="J140" s="22">
        <v>0</v>
      </c>
      <c r="K140" s="19">
        <v>0</v>
      </c>
      <c r="L140" s="19">
        <v>0</v>
      </c>
      <c r="M140" s="1">
        <v>0</v>
      </c>
      <c r="N140" s="21">
        <v>0</v>
      </c>
      <c r="O140" s="22">
        <v>509</v>
      </c>
      <c r="P140" s="19">
        <v>504</v>
      </c>
      <c r="Q140" s="19">
        <v>1</v>
      </c>
      <c r="R140" s="33">
        <v>31</v>
      </c>
      <c r="S140" s="21">
        <v>0</v>
      </c>
      <c r="T140" s="22">
        <v>17413</v>
      </c>
      <c r="U140" s="19">
        <v>17413</v>
      </c>
      <c r="V140" s="19">
        <v>17397</v>
      </c>
      <c r="W140" s="1">
        <v>141</v>
      </c>
      <c r="X140" s="19">
        <v>0</v>
      </c>
      <c r="Y140" s="24">
        <v>25439</v>
      </c>
      <c r="Z140" s="23">
        <v>24.705564448609952</v>
      </c>
      <c r="AA140" s="22">
        <v>224</v>
      </c>
      <c r="AB140" s="19">
        <v>224</v>
      </c>
      <c r="AC140" s="19">
        <v>224</v>
      </c>
      <c r="AD140" s="1">
        <v>0</v>
      </c>
      <c r="AE140" s="21">
        <v>0</v>
      </c>
      <c r="AF140" s="22">
        <v>12</v>
      </c>
      <c r="AG140" s="19">
        <v>12</v>
      </c>
      <c r="AH140" s="19">
        <v>0</v>
      </c>
      <c r="AI140" s="1">
        <v>0</v>
      </c>
      <c r="AJ140" s="21">
        <v>0</v>
      </c>
      <c r="AK140" s="22">
        <v>4408</v>
      </c>
      <c r="AL140" s="19">
        <v>4407</v>
      </c>
      <c r="AM140" s="19">
        <v>100</v>
      </c>
      <c r="AN140" s="33">
        <v>77</v>
      </c>
      <c r="AO140" s="21">
        <v>0</v>
      </c>
      <c r="AP140" s="20">
        <v>1</v>
      </c>
      <c r="AQ140" s="19">
        <v>0</v>
      </c>
      <c r="AR140" s="19">
        <v>0</v>
      </c>
      <c r="AS140" s="1">
        <v>0</v>
      </c>
      <c r="AT140" s="19">
        <v>0</v>
      </c>
      <c r="AU140" s="22">
        <v>190</v>
      </c>
      <c r="AV140" s="19">
        <v>190</v>
      </c>
      <c r="AW140" s="19">
        <v>18</v>
      </c>
      <c r="AX140" s="1">
        <v>0</v>
      </c>
      <c r="AY140" s="21">
        <v>0</v>
      </c>
      <c r="AZ140" s="20">
        <v>6</v>
      </c>
      <c r="BA140" s="19">
        <v>6</v>
      </c>
      <c r="BB140" s="19">
        <v>0</v>
      </c>
      <c r="BC140" s="1">
        <v>2</v>
      </c>
      <c r="BD140" s="19">
        <v>0</v>
      </c>
    </row>
    <row r="141" spans="7:56" x14ac:dyDescent="0.25">
      <c r="G141" s="10"/>
      <c r="H141" s="9"/>
      <c r="I141" s="8" t="s">
        <v>153</v>
      </c>
      <c r="J141" s="22">
        <v>0</v>
      </c>
      <c r="K141" s="19">
        <v>0</v>
      </c>
      <c r="L141" s="19">
        <v>0</v>
      </c>
      <c r="M141" s="1">
        <v>0</v>
      </c>
      <c r="N141" s="21">
        <v>0</v>
      </c>
      <c r="O141" s="22">
        <v>254</v>
      </c>
      <c r="P141" s="19">
        <v>254</v>
      </c>
      <c r="Q141" s="19">
        <v>1</v>
      </c>
      <c r="R141" s="33">
        <v>0</v>
      </c>
      <c r="S141" s="21">
        <v>0</v>
      </c>
      <c r="T141" s="22">
        <v>7932</v>
      </c>
      <c r="U141" s="19">
        <v>7932</v>
      </c>
      <c r="V141" s="19">
        <v>7928</v>
      </c>
      <c r="W141" s="1">
        <v>2</v>
      </c>
      <c r="X141" s="19">
        <v>0</v>
      </c>
      <c r="Y141" s="24">
        <v>16238</v>
      </c>
      <c r="Z141" s="23">
        <v>19.39173860382289</v>
      </c>
      <c r="AA141" s="22">
        <v>2595</v>
      </c>
      <c r="AB141" s="19">
        <v>2595</v>
      </c>
      <c r="AC141" s="19">
        <v>2595</v>
      </c>
      <c r="AD141" s="1">
        <v>0</v>
      </c>
      <c r="AE141" s="21">
        <v>0</v>
      </c>
      <c r="AF141" s="22">
        <v>38</v>
      </c>
      <c r="AG141" s="19">
        <v>38</v>
      </c>
      <c r="AH141" s="19">
        <v>1</v>
      </c>
      <c r="AI141" s="1">
        <v>0</v>
      </c>
      <c r="AJ141" s="21">
        <v>0</v>
      </c>
      <c r="AK141" s="22">
        <v>2066</v>
      </c>
      <c r="AL141" s="19">
        <v>2066</v>
      </c>
      <c r="AM141" s="19">
        <v>61</v>
      </c>
      <c r="AN141" s="33">
        <v>0</v>
      </c>
      <c r="AO141" s="21">
        <v>0</v>
      </c>
      <c r="AP141" s="20">
        <v>0</v>
      </c>
      <c r="AQ141" s="19">
        <v>0</v>
      </c>
      <c r="AR141" s="19">
        <v>0</v>
      </c>
      <c r="AS141" s="1">
        <v>0</v>
      </c>
      <c r="AT141" s="19">
        <v>0</v>
      </c>
      <c r="AU141" s="22">
        <v>126</v>
      </c>
      <c r="AV141" s="19">
        <v>126</v>
      </c>
      <c r="AW141" s="19">
        <v>0</v>
      </c>
      <c r="AX141" s="1">
        <v>0</v>
      </c>
      <c r="AY141" s="21">
        <v>0</v>
      </c>
      <c r="AZ141" s="20">
        <v>1</v>
      </c>
      <c r="BA141" s="19">
        <v>1</v>
      </c>
      <c r="BB141" s="19">
        <v>0</v>
      </c>
      <c r="BC141" s="1">
        <v>0</v>
      </c>
      <c r="BD141" s="19">
        <v>0</v>
      </c>
    </row>
    <row r="142" spans="7:56" x14ac:dyDescent="0.25">
      <c r="G142" s="10"/>
      <c r="H142" s="9"/>
      <c r="I142" s="8" t="s">
        <v>907</v>
      </c>
      <c r="J142" s="22">
        <v>0</v>
      </c>
      <c r="K142" s="19">
        <v>0</v>
      </c>
      <c r="L142" s="19">
        <v>0</v>
      </c>
      <c r="M142" s="1">
        <v>0</v>
      </c>
      <c r="N142" s="21">
        <v>0</v>
      </c>
      <c r="O142" s="22">
        <v>12</v>
      </c>
      <c r="P142" s="19">
        <v>12</v>
      </c>
      <c r="Q142" s="19">
        <v>0</v>
      </c>
      <c r="R142" s="33">
        <v>0</v>
      </c>
      <c r="S142" s="21">
        <v>0</v>
      </c>
      <c r="T142" s="22">
        <v>22887</v>
      </c>
      <c r="U142" s="19">
        <v>22887</v>
      </c>
      <c r="V142" s="19">
        <v>22877</v>
      </c>
      <c r="W142" s="1">
        <v>0</v>
      </c>
      <c r="X142" s="19">
        <v>0</v>
      </c>
      <c r="Y142" s="24">
        <v>49799</v>
      </c>
      <c r="Z142" s="23">
        <v>50.222692505456507</v>
      </c>
      <c r="AA142" s="22">
        <v>390</v>
      </c>
      <c r="AB142" s="19">
        <v>390</v>
      </c>
      <c r="AC142" s="19">
        <v>390</v>
      </c>
      <c r="AD142" s="1">
        <v>0</v>
      </c>
      <c r="AE142" s="21">
        <v>0</v>
      </c>
      <c r="AF142" s="22">
        <v>24</v>
      </c>
      <c r="AG142" s="19">
        <v>24</v>
      </c>
      <c r="AH142" s="19">
        <v>0</v>
      </c>
      <c r="AI142" s="1">
        <v>0</v>
      </c>
      <c r="AJ142" s="21">
        <v>0</v>
      </c>
      <c r="AK142" s="22">
        <v>4028</v>
      </c>
      <c r="AL142" s="19">
        <v>4028</v>
      </c>
      <c r="AM142" s="19">
        <v>67</v>
      </c>
      <c r="AN142" s="33">
        <v>0</v>
      </c>
      <c r="AO142" s="21">
        <v>0</v>
      </c>
      <c r="AP142" s="20">
        <v>0</v>
      </c>
      <c r="AQ142" s="19">
        <v>0</v>
      </c>
      <c r="AR142" s="19">
        <v>0</v>
      </c>
      <c r="AS142" s="1">
        <v>0</v>
      </c>
      <c r="AT142" s="19">
        <v>0</v>
      </c>
      <c r="AU142" s="22">
        <v>175</v>
      </c>
      <c r="AV142" s="19">
        <v>175</v>
      </c>
      <c r="AW142" s="19">
        <v>0</v>
      </c>
      <c r="AX142" s="1">
        <v>0</v>
      </c>
      <c r="AY142" s="21">
        <v>0</v>
      </c>
      <c r="AZ142" s="20">
        <v>0</v>
      </c>
      <c r="BA142" s="19">
        <v>0</v>
      </c>
      <c r="BB142" s="19">
        <v>0</v>
      </c>
      <c r="BC142" s="1">
        <v>0</v>
      </c>
      <c r="BD142" s="19">
        <v>0</v>
      </c>
    </row>
    <row r="143" spans="7:56" x14ac:dyDescent="0.25">
      <c r="G143" s="10"/>
      <c r="H143" s="9"/>
      <c r="I143" s="8" t="s">
        <v>906</v>
      </c>
      <c r="J143" s="22">
        <v>0</v>
      </c>
      <c r="K143" s="19">
        <v>0</v>
      </c>
      <c r="L143" s="19">
        <v>0</v>
      </c>
      <c r="M143" s="1">
        <v>0</v>
      </c>
      <c r="N143" s="21">
        <v>0</v>
      </c>
      <c r="O143" s="22">
        <v>13</v>
      </c>
      <c r="P143" s="19">
        <v>13</v>
      </c>
      <c r="Q143" s="19">
        <v>0</v>
      </c>
      <c r="R143" s="33">
        <v>2</v>
      </c>
      <c r="S143" s="21">
        <v>0</v>
      </c>
      <c r="T143" s="22">
        <v>57</v>
      </c>
      <c r="U143" s="19">
        <v>57</v>
      </c>
      <c r="V143" s="19">
        <v>57</v>
      </c>
      <c r="W143" s="1">
        <v>14</v>
      </c>
      <c r="X143" s="19">
        <v>0</v>
      </c>
      <c r="Y143" s="24">
        <v>195</v>
      </c>
      <c r="Z143" s="23">
        <v>1.515913009643555E-2</v>
      </c>
      <c r="AA143" s="22">
        <v>0</v>
      </c>
      <c r="AB143" s="19">
        <v>0</v>
      </c>
      <c r="AC143" s="19">
        <v>0</v>
      </c>
      <c r="AD143" s="1">
        <v>0</v>
      </c>
      <c r="AE143" s="21">
        <v>0</v>
      </c>
      <c r="AF143" s="22">
        <v>0</v>
      </c>
      <c r="AG143" s="19">
        <v>0</v>
      </c>
      <c r="AH143" s="19">
        <v>0</v>
      </c>
      <c r="AI143" s="1">
        <v>0</v>
      </c>
      <c r="AJ143" s="21">
        <v>0</v>
      </c>
      <c r="AK143" s="22">
        <v>44</v>
      </c>
      <c r="AL143" s="19">
        <v>44</v>
      </c>
      <c r="AM143" s="19">
        <v>0</v>
      </c>
      <c r="AN143" s="33">
        <v>9</v>
      </c>
      <c r="AO143" s="21">
        <v>0</v>
      </c>
      <c r="AP143" s="20">
        <v>0</v>
      </c>
      <c r="AQ143" s="19">
        <v>0</v>
      </c>
      <c r="AR143" s="19">
        <v>0</v>
      </c>
      <c r="AS143" s="1">
        <v>0</v>
      </c>
      <c r="AT143" s="19">
        <v>0</v>
      </c>
      <c r="AU143" s="22">
        <v>0</v>
      </c>
      <c r="AV143" s="19">
        <v>0</v>
      </c>
      <c r="AW143" s="19">
        <v>0</v>
      </c>
      <c r="AX143" s="1">
        <v>0</v>
      </c>
      <c r="AY143" s="21">
        <v>0</v>
      </c>
      <c r="AZ143" s="20">
        <v>0</v>
      </c>
      <c r="BA143" s="19">
        <v>0</v>
      </c>
      <c r="BB143" s="19">
        <v>0</v>
      </c>
      <c r="BC143" s="1">
        <v>0</v>
      </c>
      <c r="BD143" s="19">
        <v>0</v>
      </c>
    </row>
    <row r="144" spans="7:56" x14ac:dyDescent="0.25">
      <c r="G144" s="10"/>
      <c r="H144" s="9"/>
      <c r="I144" s="8" t="s">
        <v>905</v>
      </c>
      <c r="J144" s="22">
        <v>0</v>
      </c>
      <c r="K144" s="19">
        <v>0</v>
      </c>
      <c r="L144" s="19">
        <v>0</v>
      </c>
      <c r="M144" s="1">
        <v>0</v>
      </c>
      <c r="N144" s="21">
        <v>0</v>
      </c>
      <c r="O144" s="22">
        <v>0</v>
      </c>
      <c r="P144" s="19">
        <v>0</v>
      </c>
      <c r="Q144" s="19">
        <v>0</v>
      </c>
      <c r="R144" s="33">
        <v>0</v>
      </c>
      <c r="S144" s="21">
        <v>0</v>
      </c>
      <c r="T144" s="22">
        <v>25</v>
      </c>
      <c r="U144" s="19">
        <v>25</v>
      </c>
      <c r="V144" s="19">
        <v>25</v>
      </c>
      <c r="W144" s="1">
        <v>0</v>
      </c>
      <c r="X144" s="19">
        <v>0</v>
      </c>
      <c r="Y144" s="24">
        <v>42</v>
      </c>
      <c r="Z144" s="23">
        <v>8.7930923327803612E-3</v>
      </c>
      <c r="AA144" s="22">
        <v>8</v>
      </c>
      <c r="AB144" s="19">
        <v>8</v>
      </c>
      <c r="AC144" s="19">
        <v>8</v>
      </c>
      <c r="AD144" s="1">
        <v>0</v>
      </c>
      <c r="AE144" s="21">
        <v>0</v>
      </c>
      <c r="AF144" s="22">
        <v>0</v>
      </c>
      <c r="AG144" s="19">
        <v>0</v>
      </c>
      <c r="AH144" s="19">
        <v>0</v>
      </c>
      <c r="AI144" s="1">
        <v>0</v>
      </c>
      <c r="AJ144" s="21">
        <v>0</v>
      </c>
      <c r="AK144" s="22">
        <v>4</v>
      </c>
      <c r="AL144" s="19">
        <v>4</v>
      </c>
      <c r="AM144" s="19">
        <v>0</v>
      </c>
      <c r="AN144" s="33">
        <v>0</v>
      </c>
      <c r="AO144" s="21">
        <v>0</v>
      </c>
      <c r="AP144" s="20">
        <v>0</v>
      </c>
      <c r="AQ144" s="19">
        <v>0</v>
      </c>
      <c r="AR144" s="19">
        <v>0</v>
      </c>
      <c r="AS144" s="1">
        <v>0</v>
      </c>
      <c r="AT144" s="19">
        <v>0</v>
      </c>
      <c r="AU144" s="22">
        <v>0</v>
      </c>
      <c r="AV144" s="19">
        <v>0</v>
      </c>
      <c r="AW144" s="19">
        <v>0</v>
      </c>
      <c r="AX144" s="1">
        <v>0</v>
      </c>
      <c r="AY144" s="21">
        <v>0</v>
      </c>
      <c r="AZ144" s="20">
        <v>0</v>
      </c>
      <c r="BA144" s="19">
        <v>0</v>
      </c>
      <c r="BB144" s="19">
        <v>0</v>
      </c>
      <c r="BC144" s="1">
        <v>0</v>
      </c>
      <c r="BD144" s="19">
        <v>0</v>
      </c>
    </row>
    <row r="145" spans="7:56" x14ac:dyDescent="0.25">
      <c r="G145" s="10"/>
      <c r="H145" s="9" t="s">
        <v>904</v>
      </c>
      <c r="I145" s="8"/>
      <c r="J145" s="22">
        <v>0</v>
      </c>
      <c r="K145" s="19">
        <v>0</v>
      </c>
      <c r="L145" s="19">
        <v>0</v>
      </c>
      <c r="M145" s="1">
        <v>0</v>
      </c>
      <c r="N145" s="21">
        <v>0</v>
      </c>
      <c r="O145" s="22">
        <v>0</v>
      </c>
      <c r="P145" s="19">
        <v>0</v>
      </c>
      <c r="Q145" s="19">
        <v>0</v>
      </c>
      <c r="R145" s="33">
        <v>0</v>
      </c>
      <c r="S145" s="21">
        <v>0</v>
      </c>
      <c r="T145" s="22">
        <v>0</v>
      </c>
      <c r="U145" s="19">
        <v>0</v>
      </c>
      <c r="V145" s="19">
        <v>0</v>
      </c>
      <c r="W145" s="1">
        <v>0</v>
      </c>
      <c r="X145" s="19">
        <v>0</v>
      </c>
      <c r="Y145" s="24">
        <v>0</v>
      </c>
      <c r="Z145" s="23">
        <v>0</v>
      </c>
      <c r="AA145" s="22">
        <v>0</v>
      </c>
      <c r="AB145" s="19">
        <v>0</v>
      </c>
      <c r="AC145" s="19">
        <v>0</v>
      </c>
      <c r="AD145" s="1">
        <v>0</v>
      </c>
      <c r="AE145" s="21">
        <v>0</v>
      </c>
      <c r="AF145" s="22">
        <v>0</v>
      </c>
      <c r="AG145" s="19">
        <v>0</v>
      </c>
      <c r="AH145" s="19">
        <v>0</v>
      </c>
      <c r="AI145" s="1">
        <v>0</v>
      </c>
      <c r="AJ145" s="21">
        <v>0</v>
      </c>
      <c r="AK145" s="22">
        <v>10</v>
      </c>
      <c r="AL145" s="19">
        <v>5</v>
      </c>
      <c r="AM145" s="19">
        <v>0</v>
      </c>
      <c r="AN145" s="33">
        <v>0</v>
      </c>
      <c r="AO145" s="21">
        <v>0</v>
      </c>
      <c r="AP145" s="20">
        <v>0</v>
      </c>
      <c r="AQ145" s="19">
        <v>0</v>
      </c>
      <c r="AR145" s="19">
        <v>0</v>
      </c>
      <c r="AS145" s="1">
        <v>0</v>
      </c>
      <c r="AT145" s="19">
        <v>0</v>
      </c>
      <c r="AU145" s="22">
        <v>0</v>
      </c>
      <c r="AV145" s="19">
        <v>0</v>
      </c>
      <c r="AW145" s="19">
        <v>0</v>
      </c>
      <c r="AX145" s="1">
        <v>0</v>
      </c>
      <c r="AY145" s="21">
        <v>0</v>
      </c>
      <c r="AZ145" s="20">
        <v>0</v>
      </c>
      <c r="BA145" s="19">
        <v>0</v>
      </c>
      <c r="BB145" s="19">
        <v>0</v>
      </c>
      <c r="BC145" s="1">
        <v>0</v>
      </c>
      <c r="BD145" s="19">
        <v>0</v>
      </c>
    </row>
    <row r="146" spans="7:56" x14ac:dyDescent="0.25">
      <c r="G146" s="10"/>
      <c r="H146" s="9"/>
      <c r="I146" s="8" t="s">
        <v>903</v>
      </c>
      <c r="J146" s="22">
        <v>0</v>
      </c>
      <c r="K146" s="19">
        <v>0</v>
      </c>
      <c r="L146" s="19">
        <v>0</v>
      </c>
      <c r="M146" s="1">
        <v>0</v>
      </c>
      <c r="N146" s="21">
        <v>0</v>
      </c>
      <c r="O146" s="22">
        <v>0</v>
      </c>
      <c r="P146" s="19">
        <v>0</v>
      </c>
      <c r="Q146" s="19">
        <v>0</v>
      </c>
      <c r="R146" s="33">
        <v>0</v>
      </c>
      <c r="S146" s="21">
        <v>0</v>
      </c>
      <c r="T146" s="22">
        <v>15</v>
      </c>
      <c r="U146" s="19">
        <v>0</v>
      </c>
      <c r="V146" s="19">
        <v>0</v>
      </c>
      <c r="W146" s="1">
        <v>0</v>
      </c>
      <c r="X146" s="19">
        <v>0</v>
      </c>
      <c r="Y146" s="24">
        <v>36</v>
      </c>
      <c r="Z146" s="23">
        <v>2.4035913869738579E-2</v>
      </c>
      <c r="AA146" s="22">
        <v>0</v>
      </c>
      <c r="AB146" s="19">
        <v>0</v>
      </c>
      <c r="AC146" s="19">
        <v>0</v>
      </c>
      <c r="AD146" s="1">
        <v>0</v>
      </c>
      <c r="AE146" s="21">
        <v>0</v>
      </c>
      <c r="AF146" s="22">
        <v>0</v>
      </c>
      <c r="AG146" s="19">
        <v>0</v>
      </c>
      <c r="AH146" s="19">
        <v>0</v>
      </c>
      <c r="AI146" s="1">
        <v>0</v>
      </c>
      <c r="AJ146" s="21">
        <v>0</v>
      </c>
      <c r="AK146" s="22">
        <v>8</v>
      </c>
      <c r="AL146" s="19">
        <v>0</v>
      </c>
      <c r="AM146" s="19">
        <v>0</v>
      </c>
      <c r="AN146" s="33">
        <v>0</v>
      </c>
      <c r="AO146" s="21">
        <v>0</v>
      </c>
      <c r="AP146" s="20">
        <v>0</v>
      </c>
      <c r="AQ146" s="19">
        <v>0</v>
      </c>
      <c r="AR146" s="19">
        <v>0</v>
      </c>
      <c r="AS146" s="1">
        <v>0</v>
      </c>
      <c r="AT146" s="19">
        <v>0</v>
      </c>
      <c r="AU146" s="22">
        <v>0</v>
      </c>
      <c r="AV146" s="19">
        <v>0</v>
      </c>
      <c r="AW146" s="19">
        <v>0</v>
      </c>
      <c r="AX146" s="1">
        <v>0</v>
      </c>
      <c r="AY146" s="21">
        <v>0</v>
      </c>
      <c r="AZ146" s="20">
        <v>0</v>
      </c>
      <c r="BA146" s="19">
        <v>0</v>
      </c>
      <c r="BB146" s="19">
        <v>0</v>
      </c>
      <c r="BC146" s="1">
        <v>0</v>
      </c>
      <c r="BD146" s="19">
        <v>0</v>
      </c>
    </row>
    <row r="147" spans="7:56" x14ac:dyDescent="0.25">
      <c r="G147" s="10"/>
      <c r="H147" s="9"/>
      <c r="I147" s="8" t="s">
        <v>902</v>
      </c>
      <c r="J147" s="22">
        <v>0</v>
      </c>
      <c r="K147" s="19">
        <v>0</v>
      </c>
      <c r="L147" s="19">
        <v>0</v>
      </c>
      <c r="M147" s="1">
        <v>0</v>
      </c>
      <c r="N147" s="21">
        <v>0</v>
      </c>
      <c r="O147" s="22">
        <v>0</v>
      </c>
      <c r="P147" s="19">
        <v>0</v>
      </c>
      <c r="Q147" s="19">
        <v>0</v>
      </c>
      <c r="R147" s="33">
        <v>0</v>
      </c>
      <c r="S147" s="21">
        <v>0</v>
      </c>
      <c r="T147" s="22">
        <v>177</v>
      </c>
      <c r="U147" s="19">
        <v>0</v>
      </c>
      <c r="V147" s="19">
        <v>0</v>
      </c>
      <c r="W147" s="1">
        <v>0</v>
      </c>
      <c r="X147" s="19">
        <v>0</v>
      </c>
      <c r="Y147" s="24">
        <v>239</v>
      </c>
      <c r="Z147" s="23">
        <v>0.39843332301825279</v>
      </c>
      <c r="AA147" s="22">
        <v>0</v>
      </c>
      <c r="AB147" s="19">
        <v>0</v>
      </c>
      <c r="AC147" s="19">
        <v>0</v>
      </c>
      <c r="AD147" s="1">
        <v>0</v>
      </c>
      <c r="AE147" s="21">
        <v>0</v>
      </c>
      <c r="AF147" s="22">
        <v>0</v>
      </c>
      <c r="AG147" s="19">
        <v>0</v>
      </c>
      <c r="AH147" s="19">
        <v>0</v>
      </c>
      <c r="AI147" s="1">
        <v>0</v>
      </c>
      <c r="AJ147" s="21">
        <v>0</v>
      </c>
      <c r="AK147" s="22">
        <v>82</v>
      </c>
      <c r="AL147" s="19">
        <v>0</v>
      </c>
      <c r="AM147" s="19">
        <v>0</v>
      </c>
      <c r="AN147" s="33">
        <v>0</v>
      </c>
      <c r="AO147" s="21">
        <v>0</v>
      </c>
      <c r="AP147" s="20">
        <v>0</v>
      </c>
      <c r="AQ147" s="19">
        <v>0</v>
      </c>
      <c r="AR147" s="19">
        <v>0</v>
      </c>
      <c r="AS147" s="1">
        <v>0</v>
      </c>
      <c r="AT147" s="19">
        <v>0</v>
      </c>
      <c r="AU147" s="22">
        <v>0</v>
      </c>
      <c r="AV147" s="19">
        <v>0</v>
      </c>
      <c r="AW147" s="19">
        <v>0</v>
      </c>
      <c r="AX147" s="1">
        <v>0</v>
      </c>
      <c r="AY147" s="21">
        <v>0</v>
      </c>
      <c r="AZ147" s="20">
        <v>0</v>
      </c>
      <c r="BA147" s="19">
        <v>0</v>
      </c>
      <c r="BB147" s="19">
        <v>0</v>
      </c>
      <c r="BC147" s="1">
        <v>0</v>
      </c>
      <c r="BD147" s="19">
        <v>0</v>
      </c>
    </row>
    <row r="148" spans="7:56" x14ac:dyDescent="0.25">
      <c r="G148" s="10"/>
      <c r="H148" s="9"/>
      <c r="I148" s="8" t="s">
        <v>901</v>
      </c>
      <c r="J148" s="22">
        <v>0</v>
      </c>
      <c r="K148" s="19">
        <v>0</v>
      </c>
      <c r="L148" s="19">
        <v>0</v>
      </c>
      <c r="M148" s="1">
        <v>0</v>
      </c>
      <c r="N148" s="21">
        <v>0</v>
      </c>
      <c r="O148" s="22">
        <v>0</v>
      </c>
      <c r="P148" s="19">
        <v>0</v>
      </c>
      <c r="Q148" s="19">
        <v>0</v>
      </c>
      <c r="R148" s="33">
        <v>0</v>
      </c>
      <c r="S148" s="21">
        <v>0</v>
      </c>
      <c r="T148" s="22">
        <v>13712</v>
      </c>
      <c r="U148" s="19">
        <v>12941</v>
      </c>
      <c r="V148" s="19">
        <v>12740</v>
      </c>
      <c r="W148" s="1">
        <v>0</v>
      </c>
      <c r="X148" s="19">
        <v>0</v>
      </c>
      <c r="Y148" s="24">
        <v>22007</v>
      </c>
      <c r="Z148" s="23">
        <v>23.842881240881979</v>
      </c>
      <c r="AA148" s="22">
        <v>14</v>
      </c>
      <c r="AB148" s="19">
        <v>14</v>
      </c>
      <c r="AC148" s="19">
        <v>14</v>
      </c>
      <c r="AD148" s="1">
        <v>0</v>
      </c>
      <c r="AE148" s="21">
        <v>0</v>
      </c>
      <c r="AF148" s="22">
        <v>1</v>
      </c>
      <c r="AG148" s="19">
        <v>1</v>
      </c>
      <c r="AH148" s="19">
        <v>1</v>
      </c>
      <c r="AI148" s="1">
        <v>0</v>
      </c>
      <c r="AJ148" s="21">
        <v>0</v>
      </c>
      <c r="AK148" s="22">
        <v>3217</v>
      </c>
      <c r="AL148" s="19">
        <v>3014</v>
      </c>
      <c r="AM148" s="19">
        <v>18</v>
      </c>
      <c r="AN148" s="33">
        <v>0</v>
      </c>
      <c r="AO148" s="21">
        <v>0</v>
      </c>
      <c r="AP148" s="20">
        <v>0</v>
      </c>
      <c r="AQ148" s="19">
        <v>0</v>
      </c>
      <c r="AR148" s="19">
        <v>0</v>
      </c>
      <c r="AS148" s="1">
        <v>0</v>
      </c>
      <c r="AT148" s="19">
        <v>0</v>
      </c>
      <c r="AU148" s="22">
        <v>2</v>
      </c>
      <c r="AV148" s="19">
        <v>1</v>
      </c>
      <c r="AW148" s="19">
        <v>0</v>
      </c>
      <c r="AX148" s="1">
        <v>0</v>
      </c>
      <c r="AY148" s="21">
        <v>0</v>
      </c>
      <c r="AZ148" s="20">
        <v>1</v>
      </c>
      <c r="BA148" s="19">
        <v>1</v>
      </c>
      <c r="BB148" s="19">
        <v>0</v>
      </c>
      <c r="BC148" s="1">
        <v>0</v>
      </c>
      <c r="BD148" s="19">
        <v>0</v>
      </c>
    </row>
    <row r="149" spans="7:56" x14ac:dyDescent="0.25">
      <c r="G149" s="10"/>
      <c r="H149" s="9"/>
      <c r="I149" s="8" t="s">
        <v>900</v>
      </c>
      <c r="J149" s="22">
        <v>0</v>
      </c>
      <c r="K149" s="19">
        <v>0</v>
      </c>
      <c r="L149" s="19">
        <v>0</v>
      </c>
      <c r="M149" s="1">
        <v>0</v>
      </c>
      <c r="N149" s="21">
        <v>0</v>
      </c>
      <c r="O149" s="22">
        <v>0</v>
      </c>
      <c r="P149" s="19">
        <v>0</v>
      </c>
      <c r="Q149" s="19">
        <v>0</v>
      </c>
      <c r="R149" s="33">
        <v>0</v>
      </c>
      <c r="S149" s="21">
        <v>0</v>
      </c>
      <c r="T149" s="22">
        <v>27722</v>
      </c>
      <c r="U149" s="19">
        <v>27676</v>
      </c>
      <c r="V149" s="19">
        <v>27607</v>
      </c>
      <c r="W149" s="1">
        <v>0</v>
      </c>
      <c r="X149" s="19">
        <v>0</v>
      </c>
      <c r="Y149" s="24">
        <v>51326</v>
      </c>
      <c r="Z149" s="23">
        <v>39.120796546339989</v>
      </c>
      <c r="AA149" s="22">
        <v>219</v>
      </c>
      <c r="AB149" s="19">
        <v>219</v>
      </c>
      <c r="AC149" s="19">
        <v>219</v>
      </c>
      <c r="AD149" s="1">
        <v>0</v>
      </c>
      <c r="AE149" s="21">
        <v>0</v>
      </c>
      <c r="AF149" s="22">
        <v>1</v>
      </c>
      <c r="AG149" s="19">
        <v>1</v>
      </c>
      <c r="AH149" s="19">
        <v>0</v>
      </c>
      <c r="AI149" s="1">
        <v>0</v>
      </c>
      <c r="AJ149" s="21">
        <v>0</v>
      </c>
      <c r="AK149" s="22">
        <v>7055</v>
      </c>
      <c r="AL149" s="19">
        <v>7037</v>
      </c>
      <c r="AM149" s="19">
        <v>117</v>
      </c>
      <c r="AN149" s="33">
        <v>0</v>
      </c>
      <c r="AO149" s="21">
        <v>0</v>
      </c>
      <c r="AP149" s="20">
        <v>0</v>
      </c>
      <c r="AQ149" s="19">
        <v>0</v>
      </c>
      <c r="AR149" s="19">
        <v>0</v>
      </c>
      <c r="AS149" s="1">
        <v>0</v>
      </c>
      <c r="AT149" s="19">
        <v>0</v>
      </c>
      <c r="AU149" s="22">
        <v>0</v>
      </c>
      <c r="AV149" s="19">
        <v>0</v>
      </c>
      <c r="AW149" s="19">
        <v>0</v>
      </c>
      <c r="AX149" s="1">
        <v>0</v>
      </c>
      <c r="AY149" s="21">
        <v>0</v>
      </c>
      <c r="AZ149" s="20">
        <v>7</v>
      </c>
      <c r="BA149" s="19">
        <v>7</v>
      </c>
      <c r="BB149" s="19">
        <v>0</v>
      </c>
      <c r="BC149" s="1">
        <v>0</v>
      </c>
      <c r="BD149" s="19">
        <v>0</v>
      </c>
    </row>
    <row r="150" spans="7:56" x14ac:dyDescent="0.25">
      <c r="G150" s="10"/>
      <c r="H150" s="9"/>
      <c r="I150" s="8" t="s">
        <v>899</v>
      </c>
      <c r="J150" s="22">
        <v>0</v>
      </c>
      <c r="K150" s="19">
        <v>0</v>
      </c>
      <c r="L150" s="19">
        <v>0</v>
      </c>
      <c r="M150" s="1">
        <v>0</v>
      </c>
      <c r="N150" s="21">
        <v>0</v>
      </c>
      <c r="O150" s="22">
        <v>0</v>
      </c>
      <c r="P150" s="19">
        <v>0</v>
      </c>
      <c r="Q150" s="19">
        <v>0</v>
      </c>
      <c r="R150" s="33">
        <v>0</v>
      </c>
      <c r="S150" s="21">
        <v>0</v>
      </c>
      <c r="T150" s="22">
        <v>266</v>
      </c>
      <c r="U150" s="19">
        <v>266</v>
      </c>
      <c r="V150" s="19">
        <v>266</v>
      </c>
      <c r="W150" s="1">
        <v>0</v>
      </c>
      <c r="X150" s="19">
        <v>0</v>
      </c>
      <c r="Y150" s="24">
        <v>432</v>
      </c>
      <c r="Z150" s="23">
        <v>0.139947553165257</v>
      </c>
      <c r="AA150" s="22">
        <v>0</v>
      </c>
      <c r="AB150" s="19">
        <v>0</v>
      </c>
      <c r="AC150" s="19">
        <v>0</v>
      </c>
      <c r="AD150" s="1">
        <v>0</v>
      </c>
      <c r="AE150" s="21">
        <v>0</v>
      </c>
      <c r="AF150" s="22">
        <v>0</v>
      </c>
      <c r="AG150" s="19">
        <v>0</v>
      </c>
      <c r="AH150" s="19">
        <v>0</v>
      </c>
      <c r="AI150" s="1">
        <v>0</v>
      </c>
      <c r="AJ150" s="21">
        <v>0</v>
      </c>
      <c r="AK150" s="22">
        <v>57</v>
      </c>
      <c r="AL150" s="19">
        <v>57</v>
      </c>
      <c r="AM150" s="19">
        <v>0</v>
      </c>
      <c r="AN150" s="33">
        <v>0</v>
      </c>
      <c r="AO150" s="21">
        <v>0</v>
      </c>
      <c r="AP150" s="20">
        <v>0</v>
      </c>
      <c r="AQ150" s="19">
        <v>0</v>
      </c>
      <c r="AR150" s="19">
        <v>0</v>
      </c>
      <c r="AS150" s="1">
        <v>0</v>
      </c>
      <c r="AT150" s="19">
        <v>0</v>
      </c>
      <c r="AU150" s="22">
        <v>0</v>
      </c>
      <c r="AV150" s="19">
        <v>0</v>
      </c>
      <c r="AW150" s="19">
        <v>0</v>
      </c>
      <c r="AX150" s="1">
        <v>0</v>
      </c>
      <c r="AY150" s="21">
        <v>0</v>
      </c>
      <c r="AZ150" s="20">
        <v>0</v>
      </c>
      <c r="BA150" s="19">
        <v>0</v>
      </c>
      <c r="BB150" s="19">
        <v>0</v>
      </c>
      <c r="BC150" s="1">
        <v>0</v>
      </c>
      <c r="BD150" s="19">
        <v>0</v>
      </c>
    </row>
    <row r="151" spans="7:56" x14ac:dyDescent="0.25">
      <c r="G151" s="10"/>
      <c r="H151" s="9"/>
      <c r="I151" s="8" t="s">
        <v>898</v>
      </c>
      <c r="J151" s="22">
        <v>0</v>
      </c>
      <c r="K151" s="19">
        <v>0</v>
      </c>
      <c r="L151" s="19">
        <v>0</v>
      </c>
      <c r="M151" s="1">
        <v>0</v>
      </c>
      <c r="N151" s="21">
        <v>0</v>
      </c>
      <c r="O151" s="22">
        <v>0</v>
      </c>
      <c r="P151" s="19">
        <v>0</v>
      </c>
      <c r="Q151" s="19">
        <v>0</v>
      </c>
      <c r="R151" s="33">
        <v>0</v>
      </c>
      <c r="S151" s="21">
        <v>0</v>
      </c>
      <c r="T151" s="22">
        <v>5674</v>
      </c>
      <c r="U151" s="19">
        <v>5591</v>
      </c>
      <c r="V151" s="19">
        <v>5587</v>
      </c>
      <c r="W151" s="1">
        <v>0</v>
      </c>
      <c r="X151" s="19">
        <v>0</v>
      </c>
      <c r="Y151" s="24">
        <v>6095</v>
      </c>
      <c r="Z151" s="23">
        <v>5.7887153401970863</v>
      </c>
      <c r="AA151" s="22">
        <v>3</v>
      </c>
      <c r="AB151" s="19">
        <v>3</v>
      </c>
      <c r="AC151" s="19">
        <v>3</v>
      </c>
      <c r="AD151" s="1">
        <v>0</v>
      </c>
      <c r="AE151" s="21">
        <v>0</v>
      </c>
      <c r="AF151" s="22">
        <v>22</v>
      </c>
      <c r="AG151" s="19">
        <v>22</v>
      </c>
      <c r="AH151" s="19">
        <v>0</v>
      </c>
      <c r="AI151" s="1">
        <v>0</v>
      </c>
      <c r="AJ151" s="21">
        <v>0</v>
      </c>
      <c r="AK151" s="22">
        <v>825</v>
      </c>
      <c r="AL151" s="19">
        <v>813</v>
      </c>
      <c r="AM151" s="19">
        <v>5</v>
      </c>
      <c r="AN151" s="33">
        <v>0</v>
      </c>
      <c r="AO151" s="21">
        <v>0</v>
      </c>
      <c r="AP151" s="20">
        <v>0</v>
      </c>
      <c r="AQ151" s="19">
        <v>0</v>
      </c>
      <c r="AR151" s="19">
        <v>0</v>
      </c>
      <c r="AS151" s="1">
        <v>0</v>
      </c>
      <c r="AT151" s="19">
        <v>0</v>
      </c>
      <c r="AU151" s="22">
        <v>0</v>
      </c>
      <c r="AV151" s="19">
        <v>0</v>
      </c>
      <c r="AW151" s="19">
        <v>0</v>
      </c>
      <c r="AX151" s="1">
        <v>0</v>
      </c>
      <c r="AY151" s="21">
        <v>0</v>
      </c>
      <c r="AZ151" s="20">
        <v>0</v>
      </c>
      <c r="BA151" s="19">
        <v>0</v>
      </c>
      <c r="BB151" s="19">
        <v>0</v>
      </c>
      <c r="BC151" s="1">
        <v>0</v>
      </c>
      <c r="BD151" s="19">
        <v>0</v>
      </c>
    </row>
    <row r="152" spans="7:56" x14ac:dyDescent="0.25">
      <c r="G152" s="10"/>
      <c r="H152" s="9"/>
      <c r="I152" s="8" t="s">
        <v>897</v>
      </c>
      <c r="J152" s="22">
        <v>0</v>
      </c>
      <c r="K152" s="19">
        <v>0</v>
      </c>
      <c r="L152" s="19">
        <v>0</v>
      </c>
      <c r="M152" s="1">
        <v>0</v>
      </c>
      <c r="N152" s="21">
        <v>0</v>
      </c>
      <c r="O152" s="22">
        <v>0</v>
      </c>
      <c r="P152" s="19">
        <v>0</v>
      </c>
      <c r="Q152" s="19">
        <v>0</v>
      </c>
      <c r="R152" s="33">
        <v>0</v>
      </c>
      <c r="S152" s="21">
        <v>0</v>
      </c>
      <c r="T152" s="22">
        <v>985</v>
      </c>
      <c r="U152" s="19">
        <v>0</v>
      </c>
      <c r="V152" s="19">
        <v>0</v>
      </c>
      <c r="W152" s="1">
        <v>0</v>
      </c>
      <c r="X152" s="19">
        <v>0</v>
      </c>
      <c r="Y152" s="24">
        <v>991</v>
      </c>
      <c r="Z152" s="23">
        <v>4.7927083764225236</v>
      </c>
      <c r="AA152" s="22">
        <v>0</v>
      </c>
      <c r="AB152" s="19">
        <v>0</v>
      </c>
      <c r="AC152" s="19">
        <v>0</v>
      </c>
      <c r="AD152" s="1">
        <v>0</v>
      </c>
      <c r="AE152" s="21">
        <v>0</v>
      </c>
      <c r="AF152" s="22">
        <v>0</v>
      </c>
      <c r="AG152" s="19">
        <v>0</v>
      </c>
      <c r="AH152" s="19">
        <v>0</v>
      </c>
      <c r="AI152" s="1">
        <v>0</v>
      </c>
      <c r="AJ152" s="21">
        <v>0</v>
      </c>
      <c r="AK152" s="22">
        <v>137</v>
      </c>
      <c r="AL152" s="19">
        <v>0</v>
      </c>
      <c r="AM152" s="19">
        <v>0</v>
      </c>
      <c r="AN152" s="33">
        <v>0</v>
      </c>
      <c r="AO152" s="21">
        <v>0</v>
      </c>
      <c r="AP152" s="20">
        <v>0</v>
      </c>
      <c r="AQ152" s="19">
        <v>0</v>
      </c>
      <c r="AR152" s="19">
        <v>0</v>
      </c>
      <c r="AS152" s="1">
        <v>0</v>
      </c>
      <c r="AT152" s="19">
        <v>0</v>
      </c>
      <c r="AU152" s="22">
        <v>0</v>
      </c>
      <c r="AV152" s="19">
        <v>0</v>
      </c>
      <c r="AW152" s="19">
        <v>0</v>
      </c>
      <c r="AX152" s="1">
        <v>0</v>
      </c>
      <c r="AY152" s="21">
        <v>0</v>
      </c>
      <c r="AZ152" s="20">
        <v>0</v>
      </c>
      <c r="BA152" s="19">
        <v>0</v>
      </c>
      <c r="BB152" s="19">
        <v>0</v>
      </c>
      <c r="BC152" s="1">
        <v>0</v>
      </c>
      <c r="BD152" s="19">
        <v>0</v>
      </c>
    </row>
    <row r="153" spans="7:56" x14ac:dyDescent="0.25">
      <c r="G153" s="10"/>
      <c r="H153" s="9"/>
      <c r="I153" s="8" t="s">
        <v>896</v>
      </c>
      <c r="J153" s="22">
        <v>0</v>
      </c>
      <c r="K153" s="19">
        <v>0</v>
      </c>
      <c r="L153" s="19">
        <v>0</v>
      </c>
      <c r="M153" s="1">
        <v>0</v>
      </c>
      <c r="N153" s="21">
        <v>0</v>
      </c>
      <c r="O153" s="22">
        <v>0</v>
      </c>
      <c r="P153" s="19">
        <v>0</v>
      </c>
      <c r="Q153" s="19">
        <v>0</v>
      </c>
      <c r="R153" s="33">
        <v>0</v>
      </c>
      <c r="S153" s="21">
        <v>0</v>
      </c>
      <c r="T153" s="22">
        <v>7</v>
      </c>
      <c r="U153" s="19">
        <v>0</v>
      </c>
      <c r="V153" s="19">
        <v>0</v>
      </c>
      <c r="W153" s="1">
        <v>0</v>
      </c>
      <c r="X153" s="19">
        <v>0</v>
      </c>
      <c r="Y153" s="24">
        <v>8</v>
      </c>
      <c r="Z153" s="23">
        <v>2.2883918136358261E-3</v>
      </c>
      <c r="AA153" s="22">
        <v>0</v>
      </c>
      <c r="AB153" s="19">
        <v>0</v>
      </c>
      <c r="AC153" s="19">
        <v>0</v>
      </c>
      <c r="AD153" s="1">
        <v>0</v>
      </c>
      <c r="AE153" s="21">
        <v>0</v>
      </c>
      <c r="AF153" s="22">
        <v>0</v>
      </c>
      <c r="AG153" s="19">
        <v>0</v>
      </c>
      <c r="AH153" s="19">
        <v>0</v>
      </c>
      <c r="AI153" s="1">
        <v>0</v>
      </c>
      <c r="AJ153" s="21">
        <v>0</v>
      </c>
      <c r="AK153" s="22">
        <v>3</v>
      </c>
      <c r="AL153" s="19">
        <v>0</v>
      </c>
      <c r="AM153" s="19">
        <v>0</v>
      </c>
      <c r="AN153" s="33">
        <v>0</v>
      </c>
      <c r="AO153" s="21">
        <v>0</v>
      </c>
      <c r="AP153" s="20">
        <v>0</v>
      </c>
      <c r="AQ153" s="19">
        <v>0</v>
      </c>
      <c r="AR153" s="19">
        <v>0</v>
      </c>
      <c r="AS153" s="1">
        <v>0</v>
      </c>
      <c r="AT153" s="19">
        <v>0</v>
      </c>
      <c r="AU153" s="22">
        <v>0</v>
      </c>
      <c r="AV153" s="19">
        <v>0</v>
      </c>
      <c r="AW153" s="19">
        <v>0</v>
      </c>
      <c r="AX153" s="1">
        <v>0</v>
      </c>
      <c r="AY153" s="21">
        <v>0</v>
      </c>
      <c r="AZ153" s="20">
        <v>0</v>
      </c>
      <c r="BA153" s="19">
        <v>0</v>
      </c>
      <c r="BB153" s="19">
        <v>0</v>
      </c>
      <c r="BC153" s="1">
        <v>0</v>
      </c>
      <c r="BD153" s="19">
        <v>0</v>
      </c>
    </row>
    <row r="154" spans="7:56" x14ac:dyDescent="0.25">
      <c r="G154" s="10"/>
      <c r="H154" s="9"/>
      <c r="I154" s="8" t="s">
        <v>895</v>
      </c>
      <c r="J154" s="22">
        <v>8</v>
      </c>
      <c r="K154" s="19">
        <v>0</v>
      </c>
      <c r="L154" s="19">
        <v>0</v>
      </c>
      <c r="M154" s="1">
        <v>0</v>
      </c>
      <c r="N154" s="21">
        <v>0</v>
      </c>
      <c r="O154" s="22">
        <v>5801</v>
      </c>
      <c r="P154" s="19">
        <v>200</v>
      </c>
      <c r="Q154" s="19">
        <v>150</v>
      </c>
      <c r="R154" s="33">
        <v>26</v>
      </c>
      <c r="S154" s="21">
        <v>0</v>
      </c>
      <c r="T154" s="22">
        <v>88796</v>
      </c>
      <c r="U154" s="19">
        <v>5278</v>
      </c>
      <c r="V154" s="19">
        <v>6991</v>
      </c>
      <c r="W154" s="1">
        <v>2948</v>
      </c>
      <c r="X154" s="19">
        <v>0</v>
      </c>
      <c r="Y154" s="24">
        <v>231539</v>
      </c>
      <c r="Z154" s="23">
        <v>230.48993854597211</v>
      </c>
      <c r="AA154" s="22">
        <v>4590</v>
      </c>
      <c r="AB154" s="19">
        <v>215</v>
      </c>
      <c r="AC154" s="19">
        <v>238</v>
      </c>
      <c r="AD154" s="1">
        <v>0</v>
      </c>
      <c r="AE154" s="21">
        <v>0</v>
      </c>
      <c r="AF154" s="22">
        <v>8</v>
      </c>
      <c r="AG154" s="19">
        <v>0</v>
      </c>
      <c r="AH154" s="19">
        <v>0</v>
      </c>
      <c r="AI154" s="1">
        <v>0</v>
      </c>
      <c r="AJ154" s="21">
        <v>0</v>
      </c>
      <c r="AK154" s="22">
        <v>21621</v>
      </c>
      <c r="AL154" s="19">
        <v>618</v>
      </c>
      <c r="AM154" s="19">
        <v>206</v>
      </c>
      <c r="AN154" s="33">
        <v>790</v>
      </c>
      <c r="AO154" s="21">
        <v>0</v>
      </c>
      <c r="AP154" s="20">
        <v>19</v>
      </c>
      <c r="AQ154" s="19">
        <v>0</v>
      </c>
      <c r="AR154" s="19">
        <v>0</v>
      </c>
      <c r="AS154" s="1">
        <v>7</v>
      </c>
      <c r="AT154" s="19">
        <v>0</v>
      </c>
      <c r="AU154" s="22">
        <v>1165</v>
      </c>
      <c r="AV154" s="19">
        <v>1</v>
      </c>
      <c r="AW154" s="19">
        <v>0</v>
      </c>
      <c r="AX154" s="1">
        <v>104</v>
      </c>
      <c r="AY154" s="21">
        <v>0</v>
      </c>
      <c r="AZ154" s="20">
        <v>34</v>
      </c>
      <c r="BA154" s="19">
        <v>0</v>
      </c>
      <c r="BB154" s="19">
        <v>0</v>
      </c>
      <c r="BC154" s="1">
        <v>0</v>
      </c>
      <c r="BD154" s="19">
        <v>0</v>
      </c>
    </row>
    <row r="155" spans="7:56" x14ac:dyDescent="0.25">
      <c r="G155" s="10"/>
      <c r="H155" s="9"/>
      <c r="I155" s="8" t="s">
        <v>894</v>
      </c>
      <c r="J155" s="22">
        <v>1</v>
      </c>
      <c r="K155" s="19">
        <v>0</v>
      </c>
      <c r="L155" s="19">
        <v>0</v>
      </c>
      <c r="M155" s="1">
        <v>0</v>
      </c>
      <c r="N155" s="21">
        <v>0</v>
      </c>
      <c r="O155" s="22">
        <v>11</v>
      </c>
      <c r="P155" s="19">
        <v>11</v>
      </c>
      <c r="Q155" s="19">
        <v>0</v>
      </c>
      <c r="R155" s="33">
        <v>0</v>
      </c>
      <c r="S155" s="21">
        <v>0</v>
      </c>
      <c r="T155" s="22">
        <v>62122</v>
      </c>
      <c r="U155" s="19">
        <v>62121</v>
      </c>
      <c r="V155" s="19">
        <v>62032</v>
      </c>
      <c r="W155" s="1">
        <v>0</v>
      </c>
      <c r="X155" s="19">
        <v>0</v>
      </c>
      <c r="Y155" s="24">
        <v>115944</v>
      </c>
      <c r="Z155" s="23">
        <v>203.9855673043057</v>
      </c>
      <c r="AA155" s="22">
        <v>2166</v>
      </c>
      <c r="AB155" s="19">
        <v>2166</v>
      </c>
      <c r="AC155" s="19">
        <v>2157</v>
      </c>
      <c r="AD155" s="1">
        <v>0</v>
      </c>
      <c r="AE155" s="21">
        <v>0</v>
      </c>
      <c r="AF155" s="22">
        <v>2</v>
      </c>
      <c r="AG155" s="19">
        <v>2</v>
      </c>
      <c r="AH155" s="19">
        <v>0</v>
      </c>
      <c r="AI155" s="1">
        <v>0</v>
      </c>
      <c r="AJ155" s="21">
        <v>0</v>
      </c>
      <c r="AK155" s="22">
        <v>14240</v>
      </c>
      <c r="AL155" s="19">
        <v>14238</v>
      </c>
      <c r="AM155" s="19">
        <v>54</v>
      </c>
      <c r="AN155" s="33">
        <v>0</v>
      </c>
      <c r="AO155" s="21">
        <v>0</v>
      </c>
      <c r="AP155" s="20">
        <v>0</v>
      </c>
      <c r="AQ155" s="19">
        <v>0</v>
      </c>
      <c r="AR155" s="19">
        <v>0</v>
      </c>
      <c r="AS155" s="1">
        <v>0</v>
      </c>
      <c r="AT155" s="19">
        <v>0</v>
      </c>
      <c r="AU155" s="22">
        <v>25</v>
      </c>
      <c r="AV155" s="19">
        <v>20</v>
      </c>
      <c r="AW155" s="19">
        <v>20</v>
      </c>
      <c r="AX155" s="1">
        <v>0</v>
      </c>
      <c r="AY155" s="21">
        <v>0</v>
      </c>
      <c r="AZ155" s="20">
        <v>35</v>
      </c>
      <c r="BA155" s="19">
        <v>35</v>
      </c>
      <c r="BB155" s="19">
        <v>35</v>
      </c>
      <c r="BC155" s="1">
        <v>0</v>
      </c>
      <c r="BD155" s="19">
        <v>0</v>
      </c>
    </row>
    <row r="156" spans="7:56" x14ac:dyDescent="0.25">
      <c r="G156" s="10"/>
      <c r="H156" s="9" t="s">
        <v>893</v>
      </c>
      <c r="I156" s="8"/>
      <c r="J156" s="22">
        <v>0</v>
      </c>
      <c r="K156" s="19">
        <v>0</v>
      </c>
      <c r="L156" s="19">
        <v>0</v>
      </c>
      <c r="M156" s="1">
        <v>0</v>
      </c>
      <c r="N156" s="21">
        <v>0</v>
      </c>
      <c r="O156" s="22">
        <v>0</v>
      </c>
      <c r="P156" s="19">
        <v>0</v>
      </c>
      <c r="Q156" s="19">
        <v>0</v>
      </c>
      <c r="R156" s="33">
        <v>0</v>
      </c>
      <c r="S156" s="21">
        <v>0</v>
      </c>
      <c r="T156" s="22">
        <v>0</v>
      </c>
      <c r="U156" s="19">
        <v>0</v>
      </c>
      <c r="V156" s="19">
        <v>0</v>
      </c>
      <c r="W156" s="1">
        <v>0</v>
      </c>
      <c r="X156" s="19">
        <v>0</v>
      </c>
      <c r="Y156" s="24">
        <v>0</v>
      </c>
      <c r="Z156" s="23">
        <v>0</v>
      </c>
      <c r="AA156" s="22">
        <v>0</v>
      </c>
      <c r="AB156" s="19">
        <v>0</v>
      </c>
      <c r="AC156" s="19">
        <v>0</v>
      </c>
      <c r="AD156" s="1">
        <v>0</v>
      </c>
      <c r="AE156" s="21">
        <v>0</v>
      </c>
      <c r="AF156" s="22">
        <v>0</v>
      </c>
      <c r="AG156" s="19">
        <v>0</v>
      </c>
      <c r="AH156" s="19">
        <v>0</v>
      </c>
      <c r="AI156" s="1">
        <v>0</v>
      </c>
      <c r="AJ156" s="21">
        <v>0</v>
      </c>
      <c r="AK156" s="22">
        <v>0</v>
      </c>
      <c r="AL156" s="19">
        <v>0</v>
      </c>
      <c r="AM156" s="19">
        <v>0</v>
      </c>
      <c r="AN156" s="33">
        <v>0</v>
      </c>
      <c r="AO156" s="21">
        <v>0</v>
      </c>
      <c r="AP156" s="20">
        <v>0</v>
      </c>
      <c r="AQ156" s="19">
        <v>0</v>
      </c>
      <c r="AR156" s="19">
        <v>0</v>
      </c>
      <c r="AS156" s="1">
        <v>0</v>
      </c>
      <c r="AT156" s="19">
        <v>0</v>
      </c>
      <c r="AU156" s="22">
        <v>0</v>
      </c>
      <c r="AV156" s="19">
        <v>0</v>
      </c>
      <c r="AW156" s="19">
        <v>0</v>
      </c>
      <c r="AX156" s="1">
        <v>0</v>
      </c>
      <c r="AY156" s="21">
        <v>0</v>
      </c>
      <c r="AZ156" s="20">
        <v>0</v>
      </c>
      <c r="BA156" s="19">
        <v>0</v>
      </c>
      <c r="BB156" s="19">
        <v>0</v>
      </c>
      <c r="BC156" s="1">
        <v>0</v>
      </c>
      <c r="BD156" s="19">
        <v>0</v>
      </c>
    </row>
    <row r="157" spans="7:56" x14ac:dyDescent="0.25">
      <c r="G157" s="10"/>
      <c r="H157" s="9" t="s">
        <v>892</v>
      </c>
      <c r="I157" s="8"/>
      <c r="J157" s="22">
        <v>0</v>
      </c>
      <c r="K157" s="19">
        <v>0</v>
      </c>
      <c r="L157" s="19">
        <v>0</v>
      </c>
      <c r="M157" s="1">
        <v>0</v>
      </c>
      <c r="N157" s="21">
        <v>0</v>
      </c>
      <c r="O157" s="22">
        <v>0</v>
      </c>
      <c r="P157" s="19">
        <v>0</v>
      </c>
      <c r="Q157" s="19">
        <v>0</v>
      </c>
      <c r="R157" s="33">
        <v>0</v>
      </c>
      <c r="S157" s="21">
        <v>0</v>
      </c>
      <c r="T157" s="22">
        <v>0</v>
      </c>
      <c r="U157" s="19">
        <v>0</v>
      </c>
      <c r="V157" s="19">
        <v>0</v>
      </c>
      <c r="W157" s="1">
        <v>0</v>
      </c>
      <c r="X157" s="19">
        <v>0</v>
      </c>
      <c r="Y157" s="24">
        <v>0</v>
      </c>
      <c r="Z157" s="23">
        <v>0</v>
      </c>
      <c r="AA157" s="22">
        <v>0</v>
      </c>
      <c r="AB157" s="19">
        <v>0</v>
      </c>
      <c r="AC157" s="19">
        <v>0</v>
      </c>
      <c r="AD157" s="1">
        <v>0</v>
      </c>
      <c r="AE157" s="21">
        <v>0</v>
      </c>
      <c r="AF157" s="22">
        <v>0</v>
      </c>
      <c r="AG157" s="19">
        <v>0</v>
      </c>
      <c r="AH157" s="19">
        <v>0</v>
      </c>
      <c r="AI157" s="1">
        <v>0</v>
      </c>
      <c r="AJ157" s="21">
        <v>0</v>
      </c>
      <c r="AK157" s="22">
        <v>3</v>
      </c>
      <c r="AL157" s="19">
        <v>0</v>
      </c>
      <c r="AM157" s="19">
        <v>0</v>
      </c>
      <c r="AN157" s="33">
        <v>0</v>
      </c>
      <c r="AO157" s="21">
        <v>0</v>
      </c>
      <c r="AP157" s="20">
        <v>0</v>
      </c>
      <c r="AQ157" s="19">
        <v>0</v>
      </c>
      <c r="AR157" s="19">
        <v>0</v>
      </c>
      <c r="AS157" s="1">
        <v>0</v>
      </c>
      <c r="AT157" s="19">
        <v>0</v>
      </c>
      <c r="AU157" s="22">
        <v>0</v>
      </c>
      <c r="AV157" s="19">
        <v>0</v>
      </c>
      <c r="AW157" s="19">
        <v>0</v>
      </c>
      <c r="AX157" s="1">
        <v>0</v>
      </c>
      <c r="AY157" s="21">
        <v>0</v>
      </c>
      <c r="AZ157" s="20">
        <v>0</v>
      </c>
      <c r="BA157" s="19">
        <v>0</v>
      </c>
      <c r="BB157" s="19">
        <v>0</v>
      </c>
      <c r="BC157" s="1">
        <v>0</v>
      </c>
      <c r="BD157" s="19">
        <v>0</v>
      </c>
    </row>
    <row r="158" spans="7:56" x14ac:dyDescent="0.25">
      <c r="G158" s="10"/>
      <c r="H158" s="9"/>
      <c r="I158" s="8" t="s">
        <v>891</v>
      </c>
      <c r="J158" s="22">
        <v>0</v>
      </c>
      <c r="K158" s="19">
        <v>0</v>
      </c>
      <c r="L158" s="19">
        <v>0</v>
      </c>
      <c r="M158" s="1">
        <v>0</v>
      </c>
      <c r="N158" s="21">
        <v>0</v>
      </c>
      <c r="O158" s="22">
        <v>0</v>
      </c>
      <c r="P158" s="19">
        <v>0</v>
      </c>
      <c r="Q158" s="19">
        <v>0</v>
      </c>
      <c r="R158" s="33">
        <v>0</v>
      </c>
      <c r="S158" s="21">
        <v>0</v>
      </c>
      <c r="T158" s="22">
        <v>4</v>
      </c>
      <c r="U158" s="19">
        <v>0</v>
      </c>
      <c r="V158" s="19">
        <v>0</v>
      </c>
      <c r="W158" s="1">
        <v>0</v>
      </c>
      <c r="X158" s="19">
        <v>0</v>
      </c>
      <c r="Y158" s="24">
        <v>5</v>
      </c>
      <c r="Z158" s="23">
        <v>3.158580511808395E-3</v>
      </c>
      <c r="AA158" s="22">
        <v>0</v>
      </c>
      <c r="AB158" s="19">
        <v>0</v>
      </c>
      <c r="AC158" s="19">
        <v>0</v>
      </c>
      <c r="AD158" s="1">
        <v>0</v>
      </c>
      <c r="AE158" s="21">
        <v>0</v>
      </c>
      <c r="AF158" s="22">
        <v>0</v>
      </c>
      <c r="AG158" s="19">
        <v>0</v>
      </c>
      <c r="AH158" s="19">
        <v>0</v>
      </c>
      <c r="AI158" s="1">
        <v>0</v>
      </c>
      <c r="AJ158" s="21">
        <v>0</v>
      </c>
      <c r="AK158" s="22">
        <v>0</v>
      </c>
      <c r="AL158" s="19">
        <v>0</v>
      </c>
      <c r="AM158" s="19">
        <v>0</v>
      </c>
      <c r="AN158" s="33">
        <v>0</v>
      </c>
      <c r="AO158" s="21">
        <v>0</v>
      </c>
      <c r="AP158" s="20">
        <v>0</v>
      </c>
      <c r="AQ158" s="19">
        <v>0</v>
      </c>
      <c r="AR158" s="19">
        <v>0</v>
      </c>
      <c r="AS158" s="1">
        <v>0</v>
      </c>
      <c r="AT158" s="19">
        <v>0</v>
      </c>
      <c r="AU158" s="22">
        <v>0</v>
      </c>
      <c r="AV158" s="19">
        <v>0</v>
      </c>
      <c r="AW158" s="19">
        <v>0</v>
      </c>
      <c r="AX158" s="1">
        <v>0</v>
      </c>
      <c r="AY158" s="21">
        <v>0</v>
      </c>
      <c r="AZ158" s="20">
        <v>0</v>
      </c>
      <c r="BA158" s="19">
        <v>0</v>
      </c>
      <c r="BB158" s="19">
        <v>0</v>
      </c>
      <c r="BC158" s="1">
        <v>0</v>
      </c>
      <c r="BD158" s="19">
        <v>0</v>
      </c>
    </row>
    <row r="159" spans="7:56" x14ac:dyDescent="0.25">
      <c r="G159" s="10"/>
      <c r="H159" s="9"/>
      <c r="I159" s="8" t="s">
        <v>890</v>
      </c>
      <c r="J159" s="22">
        <v>0</v>
      </c>
      <c r="K159" s="19">
        <v>0</v>
      </c>
      <c r="L159" s="19">
        <v>0</v>
      </c>
      <c r="M159" s="1">
        <v>0</v>
      </c>
      <c r="N159" s="21">
        <v>0</v>
      </c>
      <c r="O159" s="22">
        <v>0</v>
      </c>
      <c r="P159" s="19">
        <v>0</v>
      </c>
      <c r="Q159" s="19">
        <v>0</v>
      </c>
      <c r="R159" s="33">
        <v>0</v>
      </c>
      <c r="S159" s="21">
        <v>0</v>
      </c>
      <c r="T159" s="22">
        <v>528</v>
      </c>
      <c r="U159" s="19">
        <v>0</v>
      </c>
      <c r="V159" s="19">
        <v>0</v>
      </c>
      <c r="W159" s="1">
        <v>0</v>
      </c>
      <c r="X159" s="19">
        <v>0</v>
      </c>
      <c r="Y159" s="24">
        <v>912</v>
      </c>
      <c r="Z159" s="23">
        <v>0.41059773322194809</v>
      </c>
      <c r="AA159" s="22">
        <v>0</v>
      </c>
      <c r="AB159" s="19">
        <v>0</v>
      </c>
      <c r="AC159" s="19">
        <v>0</v>
      </c>
      <c r="AD159" s="1">
        <v>0</v>
      </c>
      <c r="AE159" s="21">
        <v>0</v>
      </c>
      <c r="AF159" s="22">
        <v>0</v>
      </c>
      <c r="AG159" s="19">
        <v>0</v>
      </c>
      <c r="AH159" s="19">
        <v>0</v>
      </c>
      <c r="AI159" s="1">
        <v>0</v>
      </c>
      <c r="AJ159" s="21">
        <v>0</v>
      </c>
      <c r="AK159" s="22">
        <v>249</v>
      </c>
      <c r="AL159" s="19">
        <v>0</v>
      </c>
      <c r="AM159" s="19">
        <v>0</v>
      </c>
      <c r="AN159" s="33">
        <v>0</v>
      </c>
      <c r="AO159" s="21">
        <v>0</v>
      </c>
      <c r="AP159" s="20">
        <v>0</v>
      </c>
      <c r="AQ159" s="19">
        <v>0</v>
      </c>
      <c r="AR159" s="19">
        <v>0</v>
      </c>
      <c r="AS159" s="1">
        <v>0</v>
      </c>
      <c r="AT159" s="19">
        <v>0</v>
      </c>
      <c r="AU159" s="22">
        <v>6</v>
      </c>
      <c r="AV159" s="19">
        <v>0</v>
      </c>
      <c r="AW159" s="19">
        <v>0</v>
      </c>
      <c r="AX159" s="1">
        <v>0</v>
      </c>
      <c r="AY159" s="21">
        <v>0</v>
      </c>
      <c r="AZ159" s="20">
        <v>0</v>
      </c>
      <c r="BA159" s="19">
        <v>0</v>
      </c>
      <c r="BB159" s="19">
        <v>0</v>
      </c>
      <c r="BC159" s="1">
        <v>0</v>
      </c>
      <c r="BD159" s="19">
        <v>0</v>
      </c>
    </row>
    <row r="160" spans="7:56" x14ac:dyDescent="0.25">
      <c r="G160" s="10"/>
      <c r="H160" s="9"/>
      <c r="I160" s="8" t="s">
        <v>889</v>
      </c>
      <c r="J160" s="22">
        <v>0</v>
      </c>
      <c r="K160" s="19">
        <v>0</v>
      </c>
      <c r="L160" s="19">
        <v>0</v>
      </c>
      <c r="M160" s="1">
        <v>0</v>
      </c>
      <c r="N160" s="21">
        <v>0</v>
      </c>
      <c r="O160" s="22">
        <v>0</v>
      </c>
      <c r="P160" s="19">
        <v>0</v>
      </c>
      <c r="Q160" s="19">
        <v>0</v>
      </c>
      <c r="R160" s="33">
        <v>0</v>
      </c>
      <c r="S160" s="21">
        <v>0</v>
      </c>
      <c r="T160" s="22">
        <v>28</v>
      </c>
      <c r="U160" s="19">
        <v>0</v>
      </c>
      <c r="V160" s="19">
        <v>0</v>
      </c>
      <c r="W160" s="1">
        <v>0</v>
      </c>
      <c r="X160" s="19">
        <v>0</v>
      </c>
      <c r="Y160" s="24">
        <v>28</v>
      </c>
      <c r="Z160" s="23">
        <v>7.4522951617836952E-3</v>
      </c>
      <c r="AA160" s="22">
        <v>0</v>
      </c>
      <c r="AB160" s="19">
        <v>0</v>
      </c>
      <c r="AC160" s="19">
        <v>0</v>
      </c>
      <c r="AD160" s="1">
        <v>0</v>
      </c>
      <c r="AE160" s="21">
        <v>0</v>
      </c>
      <c r="AF160" s="22">
        <v>0</v>
      </c>
      <c r="AG160" s="19">
        <v>0</v>
      </c>
      <c r="AH160" s="19">
        <v>0</v>
      </c>
      <c r="AI160" s="1">
        <v>0</v>
      </c>
      <c r="AJ160" s="21">
        <v>0</v>
      </c>
      <c r="AK160" s="22">
        <v>13</v>
      </c>
      <c r="AL160" s="19">
        <v>0</v>
      </c>
      <c r="AM160" s="19">
        <v>0</v>
      </c>
      <c r="AN160" s="33">
        <v>0</v>
      </c>
      <c r="AO160" s="21">
        <v>0</v>
      </c>
      <c r="AP160" s="20">
        <v>0</v>
      </c>
      <c r="AQ160" s="19">
        <v>0</v>
      </c>
      <c r="AR160" s="19">
        <v>0</v>
      </c>
      <c r="AS160" s="1">
        <v>0</v>
      </c>
      <c r="AT160" s="19">
        <v>0</v>
      </c>
      <c r="AU160" s="22">
        <v>0</v>
      </c>
      <c r="AV160" s="19">
        <v>0</v>
      </c>
      <c r="AW160" s="19">
        <v>0</v>
      </c>
      <c r="AX160" s="1">
        <v>0</v>
      </c>
      <c r="AY160" s="21">
        <v>0</v>
      </c>
      <c r="AZ160" s="20">
        <v>12</v>
      </c>
      <c r="BA160" s="19">
        <v>0</v>
      </c>
      <c r="BB160" s="19">
        <v>0</v>
      </c>
      <c r="BC160" s="1">
        <v>0</v>
      </c>
      <c r="BD160" s="19">
        <v>0</v>
      </c>
    </row>
    <row r="161" spans="7:56" x14ac:dyDescent="0.25">
      <c r="G161" s="10"/>
      <c r="H161" s="9" t="s">
        <v>888</v>
      </c>
      <c r="I161" s="8"/>
      <c r="J161" s="22">
        <v>0</v>
      </c>
      <c r="K161" s="19">
        <v>0</v>
      </c>
      <c r="L161" s="19">
        <v>0</v>
      </c>
      <c r="M161" s="1">
        <v>0</v>
      </c>
      <c r="N161" s="21">
        <v>0</v>
      </c>
      <c r="O161" s="22">
        <v>0</v>
      </c>
      <c r="P161" s="19">
        <v>0</v>
      </c>
      <c r="Q161" s="19">
        <v>0</v>
      </c>
      <c r="R161" s="33">
        <v>0</v>
      </c>
      <c r="S161" s="21">
        <v>0</v>
      </c>
      <c r="T161" s="22">
        <v>0</v>
      </c>
      <c r="U161" s="19">
        <v>0</v>
      </c>
      <c r="V161" s="19">
        <v>0</v>
      </c>
      <c r="W161" s="1">
        <v>0</v>
      </c>
      <c r="X161" s="19">
        <v>0</v>
      </c>
      <c r="Y161" s="24">
        <v>0</v>
      </c>
      <c r="Z161" s="23">
        <v>0</v>
      </c>
      <c r="AA161" s="22">
        <v>0</v>
      </c>
      <c r="AB161" s="19">
        <v>0</v>
      </c>
      <c r="AC161" s="19">
        <v>0</v>
      </c>
      <c r="AD161" s="1">
        <v>0</v>
      </c>
      <c r="AE161" s="21">
        <v>0</v>
      </c>
      <c r="AF161" s="22">
        <v>0</v>
      </c>
      <c r="AG161" s="19">
        <v>0</v>
      </c>
      <c r="AH161" s="19">
        <v>0</v>
      </c>
      <c r="AI161" s="1">
        <v>0</v>
      </c>
      <c r="AJ161" s="21">
        <v>0</v>
      </c>
      <c r="AK161" s="22">
        <v>10</v>
      </c>
      <c r="AL161" s="19">
        <v>2</v>
      </c>
      <c r="AM161" s="19">
        <v>0</v>
      </c>
      <c r="AN161" s="33">
        <v>1</v>
      </c>
      <c r="AO161" s="21">
        <v>0</v>
      </c>
      <c r="AP161" s="20">
        <v>0</v>
      </c>
      <c r="AQ161" s="19">
        <v>0</v>
      </c>
      <c r="AR161" s="19">
        <v>0</v>
      </c>
      <c r="AS161" s="1">
        <v>0</v>
      </c>
      <c r="AT161" s="19">
        <v>0</v>
      </c>
      <c r="AU161" s="22">
        <v>0</v>
      </c>
      <c r="AV161" s="19">
        <v>0</v>
      </c>
      <c r="AW161" s="19">
        <v>0</v>
      </c>
      <c r="AX161" s="1">
        <v>0</v>
      </c>
      <c r="AY161" s="21">
        <v>0</v>
      </c>
      <c r="AZ161" s="20">
        <v>0</v>
      </c>
      <c r="BA161" s="19">
        <v>0</v>
      </c>
      <c r="BB161" s="19">
        <v>0</v>
      </c>
      <c r="BC161" s="1">
        <v>0</v>
      </c>
      <c r="BD161" s="19">
        <v>0</v>
      </c>
    </row>
    <row r="162" spans="7:56" x14ac:dyDescent="0.25">
      <c r="G162" s="10"/>
      <c r="H162" s="9"/>
      <c r="I162" s="8" t="s">
        <v>887</v>
      </c>
      <c r="J162" s="22">
        <v>0</v>
      </c>
      <c r="K162" s="19">
        <v>0</v>
      </c>
      <c r="L162" s="19">
        <v>0</v>
      </c>
      <c r="M162" s="1">
        <v>0</v>
      </c>
      <c r="N162" s="21">
        <v>0</v>
      </c>
      <c r="O162" s="22">
        <v>0</v>
      </c>
      <c r="P162" s="19">
        <v>0</v>
      </c>
      <c r="Q162" s="19">
        <v>0</v>
      </c>
      <c r="R162" s="33">
        <v>0</v>
      </c>
      <c r="S162" s="21">
        <v>0</v>
      </c>
      <c r="T162" s="22">
        <v>890</v>
      </c>
      <c r="U162" s="19">
        <v>0</v>
      </c>
      <c r="V162" s="19">
        <v>0</v>
      </c>
      <c r="W162" s="1">
        <v>0</v>
      </c>
      <c r="X162" s="19">
        <v>0</v>
      </c>
      <c r="Y162" s="24">
        <v>926</v>
      </c>
      <c r="Z162" s="23">
        <v>0.58683961629867554</v>
      </c>
      <c r="AA162" s="22">
        <v>0</v>
      </c>
      <c r="AB162" s="19">
        <v>0</v>
      </c>
      <c r="AC162" s="19">
        <v>0</v>
      </c>
      <c r="AD162" s="1">
        <v>0</v>
      </c>
      <c r="AE162" s="21">
        <v>0</v>
      </c>
      <c r="AF162" s="22">
        <v>0</v>
      </c>
      <c r="AG162" s="19">
        <v>0</v>
      </c>
      <c r="AH162" s="19">
        <v>0</v>
      </c>
      <c r="AI162" s="1">
        <v>0</v>
      </c>
      <c r="AJ162" s="21">
        <v>0</v>
      </c>
      <c r="AK162" s="22">
        <v>212</v>
      </c>
      <c r="AL162" s="19">
        <v>0</v>
      </c>
      <c r="AM162" s="19">
        <v>0</v>
      </c>
      <c r="AN162" s="33">
        <v>0</v>
      </c>
      <c r="AO162" s="21">
        <v>0</v>
      </c>
      <c r="AP162" s="20">
        <v>0</v>
      </c>
      <c r="AQ162" s="19">
        <v>0</v>
      </c>
      <c r="AR162" s="19">
        <v>0</v>
      </c>
      <c r="AS162" s="1">
        <v>0</v>
      </c>
      <c r="AT162" s="19">
        <v>0</v>
      </c>
      <c r="AU162" s="22">
        <v>0</v>
      </c>
      <c r="AV162" s="19">
        <v>0</v>
      </c>
      <c r="AW162" s="19">
        <v>0</v>
      </c>
      <c r="AX162" s="1">
        <v>0</v>
      </c>
      <c r="AY162" s="21">
        <v>0</v>
      </c>
      <c r="AZ162" s="20">
        <v>0</v>
      </c>
      <c r="BA162" s="19">
        <v>0</v>
      </c>
      <c r="BB162" s="19">
        <v>0</v>
      </c>
      <c r="BC162" s="1">
        <v>0</v>
      </c>
      <c r="BD162" s="19">
        <v>0</v>
      </c>
    </row>
    <row r="163" spans="7:56" x14ac:dyDescent="0.25">
      <c r="G163" s="10"/>
      <c r="H163" s="9"/>
      <c r="I163" s="8" t="s">
        <v>886</v>
      </c>
      <c r="J163" s="22">
        <v>0</v>
      </c>
      <c r="K163" s="19">
        <v>0</v>
      </c>
      <c r="L163" s="19">
        <v>0</v>
      </c>
      <c r="M163" s="1">
        <v>0</v>
      </c>
      <c r="N163" s="21">
        <v>0</v>
      </c>
      <c r="O163" s="22">
        <v>81</v>
      </c>
      <c r="P163" s="19">
        <v>0</v>
      </c>
      <c r="Q163" s="19">
        <v>1</v>
      </c>
      <c r="R163" s="33">
        <v>1</v>
      </c>
      <c r="S163" s="21">
        <v>0</v>
      </c>
      <c r="T163" s="22">
        <v>2328</v>
      </c>
      <c r="U163" s="19">
        <v>0</v>
      </c>
      <c r="V163" s="19">
        <v>13</v>
      </c>
      <c r="W163" s="1">
        <v>4</v>
      </c>
      <c r="X163" s="19">
        <v>0</v>
      </c>
      <c r="Y163" s="24">
        <v>4030</v>
      </c>
      <c r="Z163" s="23">
        <v>3.0937138050794601</v>
      </c>
      <c r="AA163" s="22">
        <v>17</v>
      </c>
      <c r="AB163" s="19">
        <v>0</v>
      </c>
      <c r="AC163" s="19">
        <v>0</v>
      </c>
      <c r="AD163" s="1">
        <v>0</v>
      </c>
      <c r="AE163" s="21">
        <v>0</v>
      </c>
      <c r="AF163" s="22">
        <v>0</v>
      </c>
      <c r="AG163" s="19">
        <v>0</v>
      </c>
      <c r="AH163" s="19">
        <v>0</v>
      </c>
      <c r="AI163" s="1">
        <v>0</v>
      </c>
      <c r="AJ163" s="21">
        <v>0</v>
      </c>
      <c r="AK163" s="22">
        <v>544</v>
      </c>
      <c r="AL163" s="19">
        <v>0</v>
      </c>
      <c r="AM163" s="19">
        <v>3</v>
      </c>
      <c r="AN163" s="33">
        <v>1</v>
      </c>
      <c r="AO163" s="21">
        <v>0</v>
      </c>
      <c r="AP163" s="20">
        <v>0</v>
      </c>
      <c r="AQ163" s="19">
        <v>0</v>
      </c>
      <c r="AR163" s="19">
        <v>0</v>
      </c>
      <c r="AS163" s="1">
        <v>0</v>
      </c>
      <c r="AT163" s="19">
        <v>0</v>
      </c>
      <c r="AU163" s="22">
        <v>18</v>
      </c>
      <c r="AV163" s="19">
        <v>0</v>
      </c>
      <c r="AW163" s="19">
        <v>1</v>
      </c>
      <c r="AX163" s="1">
        <v>0</v>
      </c>
      <c r="AY163" s="21">
        <v>0</v>
      </c>
      <c r="AZ163" s="20">
        <v>1</v>
      </c>
      <c r="BA163" s="19">
        <v>0</v>
      </c>
      <c r="BB163" s="19">
        <v>0</v>
      </c>
      <c r="BC163" s="1">
        <v>0</v>
      </c>
      <c r="BD163" s="19">
        <v>0</v>
      </c>
    </row>
    <row r="164" spans="7:56" x14ac:dyDescent="0.25">
      <c r="G164" s="10"/>
      <c r="H164" s="9"/>
      <c r="I164" s="8" t="s">
        <v>885</v>
      </c>
      <c r="J164" s="22">
        <v>1</v>
      </c>
      <c r="K164" s="19">
        <v>0</v>
      </c>
      <c r="L164" s="19">
        <v>0</v>
      </c>
      <c r="M164" s="1">
        <v>0</v>
      </c>
      <c r="N164" s="21">
        <v>0</v>
      </c>
      <c r="O164" s="22">
        <v>1</v>
      </c>
      <c r="P164" s="19">
        <v>0</v>
      </c>
      <c r="Q164" s="19">
        <v>0</v>
      </c>
      <c r="R164" s="33">
        <v>0</v>
      </c>
      <c r="S164" s="21">
        <v>0</v>
      </c>
      <c r="T164" s="22">
        <v>5515</v>
      </c>
      <c r="U164" s="19">
        <v>0</v>
      </c>
      <c r="V164" s="19">
        <v>0</v>
      </c>
      <c r="W164" s="1">
        <v>0</v>
      </c>
      <c r="X164" s="19">
        <v>0</v>
      </c>
      <c r="Y164" s="24">
        <v>8874</v>
      </c>
      <c r="Z164" s="23">
        <v>42.549671469256282</v>
      </c>
      <c r="AA164" s="22">
        <v>71</v>
      </c>
      <c r="AB164" s="19">
        <v>0</v>
      </c>
      <c r="AC164" s="19">
        <v>0</v>
      </c>
      <c r="AD164" s="1">
        <v>0</v>
      </c>
      <c r="AE164" s="21">
        <v>0</v>
      </c>
      <c r="AF164" s="22">
        <v>0</v>
      </c>
      <c r="AG164" s="19">
        <v>0</v>
      </c>
      <c r="AH164" s="19">
        <v>0</v>
      </c>
      <c r="AI164" s="1">
        <v>0</v>
      </c>
      <c r="AJ164" s="21">
        <v>0</v>
      </c>
      <c r="AK164" s="22">
        <v>1255</v>
      </c>
      <c r="AL164" s="19">
        <v>0</v>
      </c>
      <c r="AM164" s="19">
        <v>0</v>
      </c>
      <c r="AN164" s="33">
        <v>0</v>
      </c>
      <c r="AO164" s="21">
        <v>0</v>
      </c>
      <c r="AP164" s="20">
        <v>0</v>
      </c>
      <c r="AQ164" s="19">
        <v>0</v>
      </c>
      <c r="AR164" s="19">
        <v>0</v>
      </c>
      <c r="AS164" s="1">
        <v>0</v>
      </c>
      <c r="AT164" s="19">
        <v>0</v>
      </c>
      <c r="AU164" s="22">
        <v>1</v>
      </c>
      <c r="AV164" s="19">
        <v>0</v>
      </c>
      <c r="AW164" s="19">
        <v>0</v>
      </c>
      <c r="AX164" s="1">
        <v>0</v>
      </c>
      <c r="AY164" s="21">
        <v>0</v>
      </c>
      <c r="AZ164" s="20">
        <v>0</v>
      </c>
      <c r="BA164" s="19">
        <v>0</v>
      </c>
      <c r="BB164" s="19">
        <v>0</v>
      </c>
      <c r="BC164" s="1">
        <v>0</v>
      </c>
      <c r="BD164" s="19">
        <v>0</v>
      </c>
    </row>
    <row r="165" spans="7:56" x14ac:dyDescent="0.25">
      <c r="G165" s="10"/>
      <c r="H165" s="9"/>
      <c r="I165" s="8" t="s">
        <v>884</v>
      </c>
      <c r="J165" s="22">
        <v>0</v>
      </c>
      <c r="K165" s="19">
        <v>0</v>
      </c>
      <c r="L165" s="19">
        <v>0</v>
      </c>
      <c r="M165" s="1">
        <v>0</v>
      </c>
      <c r="N165" s="21">
        <v>0</v>
      </c>
      <c r="O165" s="22">
        <v>0</v>
      </c>
      <c r="P165" s="19">
        <v>0</v>
      </c>
      <c r="Q165" s="19">
        <v>0</v>
      </c>
      <c r="R165" s="33">
        <v>0</v>
      </c>
      <c r="S165" s="21">
        <v>0</v>
      </c>
      <c r="T165" s="22">
        <v>0</v>
      </c>
      <c r="U165" s="19">
        <v>0</v>
      </c>
      <c r="V165" s="19">
        <v>0</v>
      </c>
      <c r="W165" s="1">
        <v>0</v>
      </c>
      <c r="X165" s="19">
        <v>0</v>
      </c>
      <c r="Y165" s="24">
        <v>0</v>
      </c>
      <c r="Z165" s="23">
        <v>0</v>
      </c>
      <c r="AA165" s="22">
        <v>0</v>
      </c>
      <c r="AB165" s="19">
        <v>0</v>
      </c>
      <c r="AC165" s="19">
        <v>0</v>
      </c>
      <c r="AD165" s="1">
        <v>0</v>
      </c>
      <c r="AE165" s="21">
        <v>0</v>
      </c>
      <c r="AF165" s="22">
        <v>0</v>
      </c>
      <c r="AG165" s="19">
        <v>0</v>
      </c>
      <c r="AH165" s="19">
        <v>0</v>
      </c>
      <c r="AI165" s="1">
        <v>0</v>
      </c>
      <c r="AJ165" s="21">
        <v>0</v>
      </c>
      <c r="AK165" s="22">
        <v>0</v>
      </c>
      <c r="AL165" s="19">
        <v>0</v>
      </c>
      <c r="AM165" s="19">
        <v>0</v>
      </c>
      <c r="AN165" s="33">
        <v>0</v>
      </c>
      <c r="AO165" s="21">
        <v>0</v>
      </c>
      <c r="AP165" s="20">
        <v>0</v>
      </c>
      <c r="AQ165" s="19">
        <v>0</v>
      </c>
      <c r="AR165" s="19">
        <v>0</v>
      </c>
      <c r="AS165" s="1">
        <v>0</v>
      </c>
      <c r="AT165" s="19">
        <v>0</v>
      </c>
      <c r="AU165" s="22">
        <v>0</v>
      </c>
      <c r="AV165" s="19">
        <v>0</v>
      </c>
      <c r="AW165" s="19">
        <v>0</v>
      </c>
      <c r="AX165" s="1">
        <v>0</v>
      </c>
      <c r="AY165" s="21">
        <v>0</v>
      </c>
      <c r="AZ165" s="20">
        <v>0</v>
      </c>
      <c r="BA165" s="19">
        <v>0</v>
      </c>
      <c r="BB165" s="19">
        <v>0</v>
      </c>
      <c r="BC165" s="1">
        <v>0</v>
      </c>
      <c r="BD165" s="19">
        <v>0</v>
      </c>
    </row>
    <row r="166" spans="7:56" x14ac:dyDescent="0.25">
      <c r="G166" s="10"/>
      <c r="H166" s="9"/>
      <c r="I166" s="8" t="s">
        <v>883</v>
      </c>
      <c r="J166" s="22">
        <v>0</v>
      </c>
      <c r="K166" s="19">
        <v>0</v>
      </c>
      <c r="L166" s="19">
        <v>0</v>
      </c>
      <c r="M166" s="1">
        <v>0</v>
      </c>
      <c r="N166" s="21">
        <v>0</v>
      </c>
      <c r="O166" s="22">
        <v>1</v>
      </c>
      <c r="P166" s="19">
        <v>0</v>
      </c>
      <c r="Q166" s="19">
        <v>0</v>
      </c>
      <c r="R166" s="33">
        <v>0</v>
      </c>
      <c r="S166" s="21">
        <v>0</v>
      </c>
      <c r="T166" s="22">
        <v>1198</v>
      </c>
      <c r="U166" s="19">
        <v>0</v>
      </c>
      <c r="V166" s="19">
        <v>14</v>
      </c>
      <c r="W166" s="1">
        <v>94</v>
      </c>
      <c r="X166" s="19">
        <v>0</v>
      </c>
      <c r="Y166" s="24">
        <v>3703</v>
      </c>
      <c r="Z166" s="23">
        <v>0.48780090361833572</v>
      </c>
      <c r="AA166" s="22">
        <v>0</v>
      </c>
      <c r="AB166" s="19">
        <v>0</v>
      </c>
      <c r="AC166" s="19">
        <v>0</v>
      </c>
      <c r="AD166" s="1">
        <v>0</v>
      </c>
      <c r="AE166" s="21">
        <v>0</v>
      </c>
      <c r="AF166" s="22">
        <v>0</v>
      </c>
      <c r="AG166" s="19">
        <v>0</v>
      </c>
      <c r="AH166" s="19">
        <v>0</v>
      </c>
      <c r="AI166" s="1">
        <v>0</v>
      </c>
      <c r="AJ166" s="21">
        <v>0</v>
      </c>
      <c r="AK166" s="22">
        <v>478</v>
      </c>
      <c r="AL166" s="19">
        <v>1</v>
      </c>
      <c r="AM166" s="19">
        <v>5</v>
      </c>
      <c r="AN166" s="33">
        <v>62</v>
      </c>
      <c r="AO166" s="21">
        <v>0</v>
      </c>
      <c r="AP166" s="20">
        <v>0</v>
      </c>
      <c r="AQ166" s="19">
        <v>0</v>
      </c>
      <c r="AR166" s="19">
        <v>0</v>
      </c>
      <c r="AS166" s="1">
        <v>0</v>
      </c>
      <c r="AT166" s="19">
        <v>0</v>
      </c>
      <c r="AU166" s="22">
        <v>7</v>
      </c>
      <c r="AV166" s="19">
        <v>0</v>
      </c>
      <c r="AW166" s="19">
        <v>0</v>
      </c>
      <c r="AX166" s="1">
        <v>0</v>
      </c>
      <c r="AY166" s="21">
        <v>0</v>
      </c>
      <c r="AZ166" s="20">
        <v>0</v>
      </c>
      <c r="BA166" s="19">
        <v>0</v>
      </c>
      <c r="BB166" s="19">
        <v>0</v>
      </c>
      <c r="BC166" s="1">
        <v>0</v>
      </c>
      <c r="BD166" s="19">
        <v>0</v>
      </c>
    </row>
    <row r="167" spans="7:56" x14ac:dyDescent="0.25">
      <c r="G167" s="10"/>
      <c r="H167" s="9"/>
      <c r="I167" s="8" t="s">
        <v>875</v>
      </c>
      <c r="J167" s="22">
        <v>0</v>
      </c>
      <c r="K167" s="19">
        <v>0</v>
      </c>
      <c r="L167" s="19">
        <v>0</v>
      </c>
      <c r="M167" s="1">
        <v>0</v>
      </c>
      <c r="N167" s="21">
        <v>0</v>
      </c>
      <c r="O167" s="22">
        <v>2</v>
      </c>
      <c r="P167" s="19">
        <v>0</v>
      </c>
      <c r="Q167" s="19">
        <v>0</v>
      </c>
      <c r="R167" s="33">
        <v>0</v>
      </c>
      <c r="S167" s="21">
        <v>0</v>
      </c>
      <c r="T167" s="22">
        <v>1011</v>
      </c>
      <c r="U167" s="19">
        <v>0</v>
      </c>
      <c r="V167" s="19">
        <v>0</v>
      </c>
      <c r="W167" s="1">
        <v>0</v>
      </c>
      <c r="X167" s="19">
        <v>0</v>
      </c>
      <c r="Y167" s="24">
        <v>1145</v>
      </c>
      <c r="Z167" s="23">
        <v>0.13663279730826619</v>
      </c>
      <c r="AA167" s="22">
        <v>0</v>
      </c>
      <c r="AB167" s="19">
        <v>0</v>
      </c>
      <c r="AC167" s="19">
        <v>0</v>
      </c>
      <c r="AD167" s="1">
        <v>0</v>
      </c>
      <c r="AE167" s="21">
        <v>0</v>
      </c>
      <c r="AF167" s="22">
        <v>0</v>
      </c>
      <c r="AG167" s="19">
        <v>0</v>
      </c>
      <c r="AH167" s="19">
        <v>0</v>
      </c>
      <c r="AI167" s="1">
        <v>0</v>
      </c>
      <c r="AJ167" s="21">
        <v>0</v>
      </c>
      <c r="AK167" s="22">
        <v>64</v>
      </c>
      <c r="AL167" s="19">
        <v>0</v>
      </c>
      <c r="AM167" s="19">
        <v>0</v>
      </c>
      <c r="AN167" s="33">
        <v>0</v>
      </c>
      <c r="AO167" s="21">
        <v>0</v>
      </c>
      <c r="AP167" s="20">
        <v>0</v>
      </c>
      <c r="AQ167" s="19">
        <v>0</v>
      </c>
      <c r="AR167" s="19">
        <v>0</v>
      </c>
      <c r="AS167" s="1">
        <v>0</v>
      </c>
      <c r="AT167" s="19">
        <v>0</v>
      </c>
      <c r="AU167" s="22">
        <v>2</v>
      </c>
      <c r="AV167" s="19">
        <v>0</v>
      </c>
      <c r="AW167" s="19">
        <v>0</v>
      </c>
      <c r="AX167" s="1">
        <v>0</v>
      </c>
      <c r="AY167" s="21">
        <v>0</v>
      </c>
      <c r="AZ167" s="20">
        <v>0</v>
      </c>
      <c r="BA167" s="19">
        <v>0</v>
      </c>
      <c r="BB167" s="19">
        <v>0</v>
      </c>
      <c r="BC167" s="1">
        <v>0</v>
      </c>
      <c r="BD167" s="19">
        <v>0</v>
      </c>
    </row>
    <row r="168" spans="7:56" x14ac:dyDescent="0.25">
      <c r="G168" s="10"/>
      <c r="H168" s="9"/>
      <c r="I168" s="8" t="s">
        <v>882</v>
      </c>
      <c r="J168" s="22">
        <v>0</v>
      </c>
      <c r="K168" s="19">
        <v>0</v>
      </c>
      <c r="L168" s="19">
        <v>0</v>
      </c>
      <c r="M168" s="1">
        <v>0</v>
      </c>
      <c r="N168" s="21">
        <v>0</v>
      </c>
      <c r="O168" s="22">
        <v>0</v>
      </c>
      <c r="P168" s="19">
        <v>0</v>
      </c>
      <c r="Q168" s="19">
        <v>0</v>
      </c>
      <c r="R168" s="33">
        <v>0</v>
      </c>
      <c r="S168" s="21">
        <v>0</v>
      </c>
      <c r="T168" s="22">
        <v>81</v>
      </c>
      <c r="U168" s="19">
        <v>0</v>
      </c>
      <c r="V168" s="19">
        <v>0</v>
      </c>
      <c r="W168" s="1">
        <v>0</v>
      </c>
      <c r="X168" s="19">
        <v>0</v>
      </c>
      <c r="Y168" s="24">
        <v>116</v>
      </c>
      <c r="Z168" s="23">
        <v>1.009445171803236E-2</v>
      </c>
      <c r="AA168" s="22">
        <v>0</v>
      </c>
      <c r="AB168" s="19">
        <v>0</v>
      </c>
      <c r="AC168" s="19">
        <v>0</v>
      </c>
      <c r="AD168" s="1">
        <v>0</v>
      </c>
      <c r="AE168" s="21">
        <v>0</v>
      </c>
      <c r="AF168" s="22">
        <v>0</v>
      </c>
      <c r="AG168" s="19">
        <v>0</v>
      </c>
      <c r="AH168" s="19">
        <v>0</v>
      </c>
      <c r="AI168" s="1">
        <v>0</v>
      </c>
      <c r="AJ168" s="21">
        <v>0</v>
      </c>
      <c r="AK168" s="22">
        <v>53</v>
      </c>
      <c r="AL168" s="19">
        <v>0</v>
      </c>
      <c r="AM168" s="19">
        <v>0</v>
      </c>
      <c r="AN168" s="33">
        <v>0</v>
      </c>
      <c r="AO168" s="21">
        <v>0</v>
      </c>
      <c r="AP168" s="20">
        <v>0</v>
      </c>
      <c r="AQ168" s="19">
        <v>0</v>
      </c>
      <c r="AR168" s="19">
        <v>0</v>
      </c>
      <c r="AS168" s="1">
        <v>0</v>
      </c>
      <c r="AT168" s="19">
        <v>0</v>
      </c>
      <c r="AU168" s="22">
        <v>0</v>
      </c>
      <c r="AV168" s="19">
        <v>0</v>
      </c>
      <c r="AW168" s="19">
        <v>0</v>
      </c>
      <c r="AX168" s="1">
        <v>0</v>
      </c>
      <c r="AY168" s="21">
        <v>0</v>
      </c>
      <c r="AZ168" s="20">
        <v>0</v>
      </c>
      <c r="BA168" s="19">
        <v>0</v>
      </c>
      <c r="BB168" s="19">
        <v>0</v>
      </c>
      <c r="BC168" s="1">
        <v>0</v>
      </c>
      <c r="BD168" s="19">
        <v>0</v>
      </c>
    </row>
    <row r="169" spans="7:56" x14ac:dyDescent="0.25">
      <c r="G169" s="10"/>
      <c r="H169" s="9"/>
      <c r="I169" s="8" t="s">
        <v>881</v>
      </c>
      <c r="J169" s="22">
        <v>0</v>
      </c>
      <c r="K169" s="19">
        <v>0</v>
      </c>
      <c r="L169" s="19">
        <v>0</v>
      </c>
      <c r="M169" s="1">
        <v>0</v>
      </c>
      <c r="N169" s="21">
        <v>0</v>
      </c>
      <c r="O169" s="22">
        <v>83</v>
      </c>
      <c r="P169" s="19">
        <v>0</v>
      </c>
      <c r="Q169" s="19">
        <v>0</v>
      </c>
      <c r="R169" s="33">
        <v>0</v>
      </c>
      <c r="S169" s="21">
        <v>0</v>
      </c>
      <c r="T169" s="22">
        <v>7795</v>
      </c>
      <c r="U169" s="19">
        <v>0</v>
      </c>
      <c r="V169" s="19">
        <v>83</v>
      </c>
      <c r="W169" s="1">
        <v>40</v>
      </c>
      <c r="X169" s="19">
        <v>0</v>
      </c>
      <c r="Y169" s="24">
        <v>20843</v>
      </c>
      <c r="Z169" s="23">
        <v>67.050410924479365</v>
      </c>
      <c r="AA169" s="22">
        <v>211</v>
      </c>
      <c r="AB169" s="19">
        <v>0</v>
      </c>
      <c r="AC169" s="19">
        <v>0</v>
      </c>
      <c r="AD169" s="1">
        <v>0</v>
      </c>
      <c r="AE169" s="21">
        <v>0</v>
      </c>
      <c r="AF169" s="22">
        <v>1</v>
      </c>
      <c r="AG169" s="19">
        <v>0</v>
      </c>
      <c r="AH169" s="19">
        <v>0</v>
      </c>
      <c r="AI169" s="1">
        <v>0</v>
      </c>
      <c r="AJ169" s="21">
        <v>0</v>
      </c>
      <c r="AK169" s="22">
        <v>1676</v>
      </c>
      <c r="AL169" s="19">
        <v>0</v>
      </c>
      <c r="AM169" s="19">
        <v>16</v>
      </c>
      <c r="AN169" s="33">
        <v>4</v>
      </c>
      <c r="AO169" s="21">
        <v>0</v>
      </c>
      <c r="AP169" s="20">
        <v>0</v>
      </c>
      <c r="AQ169" s="19">
        <v>0</v>
      </c>
      <c r="AR169" s="19">
        <v>0</v>
      </c>
      <c r="AS169" s="1">
        <v>0</v>
      </c>
      <c r="AT169" s="19">
        <v>0</v>
      </c>
      <c r="AU169" s="22">
        <v>23</v>
      </c>
      <c r="AV169" s="19">
        <v>0</v>
      </c>
      <c r="AW169" s="19">
        <v>1</v>
      </c>
      <c r="AX169" s="1">
        <v>0</v>
      </c>
      <c r="AY169" s="21">
        <v>0</v>
      </c>
      <c r="AZ169" s="20">
        <v>4</v>
      </c>
      <c r="BA169" s="19">
        <v>0</v>
      </c>
      <c r="BB169" s="19">
        <v>0</v>
      </c>
      <c r="BC169" s="1">
        <v>0</v>
      </c>
      <c r="BD169" s="19">
        <v>0</v>
      </c>
    </row>
    <row r="170" spans="7:56" x14ac:dyDescent="0.25">
      <c r="G170" s="10"/>
      <c r="H170" s="9"/>
      <c r="I170" s="8" t="s">
        <v>880</v>
      </c>
      <c r="J170" s="22">
        <v>0</v>
      </c>
      <c r="K170" s="19">
        <v>0</v>
      </c>
      <c r="L170" s="19">
        <v>0</v>
      </c>
      <c r="M170" s="1">
        <v>0</v>
      </c>
      <c r="N170" s="21">
        <v>0</v>
      </c>
      <c r="O170" s="22">
        <v>0</v>
      </c>
      <c r="P170" s="19">
        <v>0</v>
      </c>
      <c r="Q170" s="19">
        <v>0</v>
      </c>
      <c r="R170" s="33">
        <v>0</v>
      </c>
      <c r="S170" s="21">
        <v>0</v>
      </c>
      <c r="T170" s="22">
        <v>37</v>
      </c>
      <c r="U170" s="19">
        <v>37</v>
      </c>
      <c r="V170" s="19">
        <v>35</v>
      </c>
      <c r="W170" s="1">
        <v>0</v>
      </c>
      <c r="X170" s="19">
        <v>0</v>
      </c>
      <c r="Y170" s="24">
        <v>37</v>
      </c>
      <c r="Z170" s="23">
        <v>6.2842123210430145E-2</v>
      </c>
      <c r="AA170" s="22">
        <v>554</v>
      </c>
      <c r="AB170" s="19">
        <v>554</v>
      </c>
      <c r="AC170" s="19">
        <v>492</v>
      </c>
      <c r="AD170" s="1">
        <v>0</v>
      </c>
      <c r="AE170" s="21">
        <v>0</v>
      </c>
      <c r="AF170" s="22">
        <v>78</v>
      </c>
      <c r="AG170" s="19">
        <v>78</v>
      </c>
      <c r="AH170" s="19">
        <v>0</v>
      </c>
      <c r="AI170" s="1">
        <v>0</v>
      </c>
      <c r="AJ170" s="21">
        <v>0</v>
      </c>
      <c r="AK170" s="22">
        <v>23</v>
      </c>
      <c r="AL170" s="19">
        <v>23</v>
      </c>
      <c r="AM170" s="19">
        <v>0</v>
      </c>
      <c r="AN170" s="33">
        <v>0</v>
      </c>
      <c r="AO170" s="21">
        <v>0</v>
      </c>
      <c r="AP170" s="20">
        <v>0</v>
      </c>
      <c r="AQ170" s="19">
        <v>0</v>
      </c>
      <c r="AR170" s="19">
        <v>0</v>
      </c>
      <c r="AS170" s="1">
        <v>0</v>
      </c>
      <c r="AT170" s="19">
        <v>0</v>
      </c>
      <c r="AU170" s="22">
        <v>0</v>
      </c>
      <c r="AV170" s="19">
        <v>0</v>
      </c>
      <c r="AW170" s="19">
        <v>0</v>
      </c>
      <c r="AX170" s="1">
        <v>0</v>
      </c>
      <c r="AY170" s="21">
        <v>0</v>
      </c>
      <c r="AZ170" s="20">
        <v>0</v>
      </c>
      <c r="BA170" s="19">
        <v>0</v>
      </c>
      <c r="BB170" s="19">
        <v>0</v>
      </c>
      <c r="BC170" s="1">
        <v>0</v>
      </c>
      <c r="BD170" s="19">
        <v>0</v>
      </c>
    </row>
    <row r="171" spans="7:56" x14ac:dyDescent="0.25">
      <c r="G171" s="10"/>
      <c r="H171" s="9"/>
      <c r="I171" s="8" t="s">
        <v>879</v>
      </c>
      <c r="J171" s="22">
        <v>0</v>
      </c>
      <c r="K171" s="19">
        <v>0</v>
      </c>
      <c r="L171" s="19">
        <v>0</v>
      </c>
      <c r="M171" s="1">
        <v>0</v>
      </c>
      <c r="N171" s="21">
        <v>0</v>
      </c>
      <c r="O171" s="22">
        <v>0</v>
      </c>
      <c r="P171" s="19">
        <v>0</v>
      </c>
      <c r="Q171" s="19">
        <v>0</v>
      </c>
      <c r="R171" s="33">
        <v>0</v>
      </c>
      <c r="S171" s="21">
        <v>0</v>
      </c>
      <c r="T171" s="22">
        <v>115</v>
      </c>
      <c r="U171" s="19">
        <v>115</v>
      </c>
      <c r="V171" s="19">
        <v>113</v>
      </c>
      <c r="W171" s="1">
        <v>0</v>
      </c>
      <c r="X171" s="19">
        <v>0</v>
      </c>
      <c r="Y171" s="24">
        <v>1760</v>
      </c>
      <c r="Z171" s="23">
        <v>1.039710773155093</v>
      </c>
      <c r="AA171" s="22">
        <v>59373</v>
      </c>
      <c r="AB171" s="19">
        <v>49842</v>
      </c>
      <c r="AC171" s="19">
        <v>49839</v>
      </c>
      <c r="AD171" s="1">
        <v>0</v>
      </c>
      <c r="AE171" s="21">
        <v>0</v>
      </c>
      <c r="AF171" s="22">
        <v>2109</v>
      </c>
      <c r="AG171" s="19">
        <v>1944</v>
      </c>
      <c r="AH171" s="19">
        <v>0</v>
      </c>
      <c r="AI171" s="1">
        <v>0</v>
      </c>
      <c r="AJ171" s="21">
        <v>0</v>
      </c>
      <c r="AK171" s="22">
        <v>13</v>
      </c>
      <c r="AL171" s="19">
        <v>8</v>
      </c>
      <c r="AM171" s="19">
        <v>0</v>
      </c>
      <c r="AN171" s="33">
        <v>0</v>
      </c>
      <c r="AO171" s="21">
        <v>0</v>
      </c>
      <c r="AP171" s="20">
        <v>0</v>
      </c>
      <c r="AQ171" s="19">
        <v>0</v>
      </c>
      <c r="AR171" s="19">
        <v>0</v>
      </c>
      <c r="AS171" s="1">
        <v>0</v>
      </c>
      <c r="AT171" s="19">
        <v>0</v>
      </c>
      <c r="AU171" s="22">
        <v>0</v>
      </c>
      <c r="AV171" s="19">
        <v>0</v>
      </c>
      <c r="AW171" s="19">
        <v>0</v>
      </c>
      <c r="AX171" s="1">
        <v>0</v>
      </c>
      <c r="AY171" s="21">
        <v>0</v>
      </c>
      <c r="AZ171" s="20">
        <v>0</v>
      </c>
      <c r="BA171" s="19">
        <v>0</v>
      </c>
      <c r="BB171" s="19">
        <v>0</v>
      </c>
      <c r="BC171" s="1">
        <v>0</v>
      </c>
      <c r="BD171" s="19">
        <v>0</v>
      </c>
    </row>
    <row r="172" spans="7:56" x14ac:dyDescent="0.25">
      <c r="G172" s="10"/>
      <c r="H172" s="9" t="s">
        <v>878</v>
      </c>
      <c r="I172" s="8"/>
      <c r="J172" s="22">
        <v>0</v>
      </c>
      <c r="K172" s="19">
        <v>0</v>
      </c>
      <c r="L172" s="19">
        <v>0</v>
      </c>
      <c r="M172" s="1">
        <v>0</v>
      </c>
      <c r="N172" s="21">
        <v>0</v>
      </c>
      <c r="O172" s="22">
        <v>0</v>
      </c>
      <c r="P172" s="19">
        <v>0</v>
      </c>
      <c r="Q172" s="19">
        <v>0</v>
      </c>
      <c r="R172" s="33">
        <v>0</v>
      </c>
      <c r="S172" s="21">
        <v>0</v>
      </c>
      <c r="T172" s="22">
        <v>0</v>
      </c>
      <c r="U172" s="19">
        <v>0</v>
      </c>
      <c r="V172" s="19">
        <v>0</v>
      </c>
      <c r="W172" s="1">
        <v>0</v>
      </c>
      <c r="X172" s="19">
        <v>0</v>
      </c>
      <c r="Y172" s="24">
        <v>0</v>
      </c>
      <c r="Z172" s="23">
        <v>0</v>
      </c>
      <c r="AA172" s="22">
        <v>0</v>
      </c>
      <c r="AB172" s="19">
        <v>0</v>
      </c>
      <c r="AC172" s="19">
        <v>0</v>
      </c>
      <c r="AD172" s="1">
        <v>0</v>
      </c>
      <c r="AE172" s="21">
        <v>0</v>
      </c>
      <c r="AF172" s="22">
        <v>0</v>
      </c>
      <c r="AG172" s="19">
        <v>0</v>
      </c>
      <c r="AH172" s="19">
        <v>0</v>
      </c>
      <c r="AI172" s="1">
        <v>0</v>
      </c>
      <c r="AJ172" s="21">
        <v>0</v>
      </c>
      <c r="AK172" s="22">
        <v>0</v>
      </c>
      <c r="AL172" s="19">
        <v>0</v>
      </c>
      <c r="AM172" s="19">
        <v>0</v>
      </c>
      <c r="AN172" s="33">
        <v>0</v>
      </c>
      <c r="AO172" s="21">
        <v>0</v>
      </c>
      <c r="AP172" s="20">
        <v>0</v>
      </c>
      <c r="AQ172" s="19">
        <v>0</v>
      </c>
      <c r="AR172" s="19">
        <v>0</v>
      </c>
      <c r="AS172" s="1">
        <v>0</v>
      </c>
      <c r="AT172" s="19">
        <v>0</v>
      </c>
      <c r="AU172" s="22">
        <v>0</v>
      </c>
      <c r="AV172" s="19">
        <v>0</v>
      </c>
      <c r="AW172" s="19">
        <v>0</v>
      </c>
      <c r="AX172" s="1">
        <v>0</v>
      </c>
      <c r="AY172" s="21">
        <v>0</v>
      </c>
      <c r="AZ172" s="20">
        <v>0</v>
      </c>
      <c r="BA172" s="19">
        <v>0</v>
      </c>
      <c r="BB172" s="19">
        <v>0</v>
      </c>
      <c r="BC172" s="1">
        <v>0</v>
      </c>
      <c r="BD172" s="19">
        <v>0</v>
      </c>
    </row>
    <row r="173" spans="7:56" x14ac:dyDescent="0.25">
      <c r="G173" s="10"/>
      <c r="H173" s="9" t="s">
        <v>877</v>
      </c>
      <c r="I173" s="8"/>
      <c r="J173" s="22">
        <v>0</v>
      </c>
      <c r="K173" s="19">
        <v>0</v>
      </c>
      <c r="L173" s="19">
        <v>0</v>
      </c>
      <c r="M173" s="1">
        <v>0</v>
      </c>
      <c r="N173" s="21">
        <v>0</v>
      </c>
      <c r="O173" s="22">
        <v>0</v>
      </c>
      <c r="P173" s="19">
        <v>0</v>
      </c>
      <c r="Q173" s="19">
        <v>0</v>
      </c>
      <c r="R173" s="33">
        <v>0</v>
      </c>
      <c r="S173" s="21">
        <v>0</v>
      </c>
      <c r="T173" s="22">
        <v>0</v>
      </c>
      <c r="U173" s="19">
        <v>0</v>
      </c>
      <c r="V173" s="19">
        <v>0</v>
      </c>
      <c r="W173" s="1">
        <v>0</v>
      </c>
      <c r="X173" s="19">
        <v>0</v>
      </c>
      <c r="Y173" s="24">
        <v>0</v>
      </c>
      <c r="Z173" s="23">
        <v>0</v>
      </c>
      <c r="AA173" s="22">
        <v>0</v>
      </c>
      <c r="AB173" s="19">
        <v>0</v>
      </c>
      <c r="AC173" s="19">
        <v>0</v>
      </c>
      <c r="AD173" s="1">
        <v>0</v>
      </c>
      <c r="AE173" s="21">
        <v>0</v>
      </c>
      <c r="AF173" s="22">
        <v>0</v>
      </c>
      <c r="AG173" s="19">
        <v>0</v>
      </c>
      <c r="AH173" s="19">
        <v>0</v>
      </c>
      <c r="AI173" s="1">
        <v>0</v>
      </c>
      <c r="AJ173" s="21">
        <v>0</v>
      </c>
      <c r="AK173" s="22">
        <v>2</v>
      </c>
      <c r="AL173" s="19">
        <v>0</v>
      </c>
      <c r="AM173" s="19">
        <v>0</v>
      </c>
      <c r="AN173" s="33">
        <v>0</v>
      </c>
      <c r="AO173" s="21">
        <v>0</v>
      </c>
      <c r="AP173" s="20">
        <v>0</v>
      </c>
      <c r="AQ173" s="19">
        <v>0</v>
      </c>
      <c r="AR173" s="19">
        <v>0</v>
      </c>
      <c r="AS173" s="1">
        <v>0</v>
      </c>
      <c r="AT173" s="19">
        <v>0</v>
      </c>
      <c r="AU173" s="22">
        <v>0</v>
      </c>
      <c r="AV173" s="19">
        <v>0</v>
      </c>
      <c r="AW173" s="19">
        <v>0</v>
      </c>
      <c r="AX173" s="1">
        <v>0</v>
      </c>
      <c r="AY173" s="21">
        <v>0</v>
      </c>
      <c r="AZ173" s="20">
        <v>0</v>
      </c>
      <c r="BA173" s="19">
        <v>0</v>
      </c>
      <c r="BB173" s="19">
        <v>0</v>
      </c>
      <c r="BC173" s="1">
        <v>0</v>
      </c>
      <c r="BD173" s="19">
        <v>0</v>
      </c>
    </row>
    <row r="174" spans="7:56" x14ac:dyDescent="0.25">
      <c r="G174" s="10"/>
      <c r="H174" s="9"/>
      <c r="I174" s="8" t="s">
        <v>876</v>
      </c>
      <c r="J174" s="22">
        <v>0</v>
      </c>
      <c r="K174" s="19">
        <v>0</v>
      </c>
      <c r="L174" s="19">
        <v>0</v>
      </c>
      <c r="M174" s="1">
        <v>0</v>
      </c>
      <c r="N174" s="21">
        <v>0</v>
      </c>
      <c r="O174" s="22">
        <v>7</v>
      </c>
      <c r="P174" s="19">
        <v>0</v>
      </c>
      <c r="Q174" s="19">
        <v>0</v>
      </c>
      <c r="R174" s="33">
        <v>0</v>
      </c>
      <c r="S174" s="21">
        <v>0</v>
      </c>
      <c r="T174" s="22">
        <v>163</v>
      </c>
      <c r="U174" s="19">
        <v>0</v>
      </c>
      <c r="V174" s="19">
        <v>2</v>
      </c>
      <c r="W174" s="1">
        <v>4</v>
      </c>
      <c r="X174" s="19">
        <v>0</v>
      </c>
      <c r="Y174" s="24">
        <v>421</v>
      </c>
      <c r="Z174" s="23">
        <v>7.3592212982475758E-2</v>
      </c>
      <c r="AA174" s="22">
        <v>0</v>
      </c>
      <c r="AB174" s="19">
        <v>0</v>
      </c>
      <c r="AC174" s="19">
        <v>0</v>
      </c>
      <c r="AD174" s="1">
        <v>0</v>
      </c>
      <c r="AE174" s="21">
        <v>0</v>
      </c>
      <c r="AF174" s="22">
        <v>0</v>
      </c>
      <c r="AG174" s="19">
        <v>0</v>
      </c>
      <c r="AH174" s="19">
        <v>0</v>
      </c>
      <c r="AI174" s="1">
        <v>0</v>
      </c>
      <c r="AJ174" s="21">
        <v>0</v>
      </c>
      <c r="AK174" s="22">
        <v>61</v>
      </c>
      <c r="AL174" s="19">
        <v>0</v>
      </c>
      <c r="AM174" s="19">
        <v>0</v>
      </c>
      <c r="AN174" s="33">
        <v>1</v>
      </c>
      <c r="AO174" s="21">
        <v>0</v>
      </c>
      <c r="AP174" s="20">
        <v>0</v>
      </c>
      <c r="AQ174" s="19">
        <v>0</v>
      </c>
      <c r="AR174" s="19">
        <v>0</v>
      </c>
      <c r="AS174" s="1">
        <v>0</v>
      </c>
      <c r="AT174" s="19">
        <v>0</v>
      </c>
      <c r="AU174" s="22">
        <v>0</v>
      </c>
      <c r="AV174" s="19">
        <v>0</v>
      </c>
      <c r="AW174" s="19">
        <v>0</v>
      </c>
      <c r="AX174" s="1">
        <v>0</v>
      </c>
      <c r="AY174" s="21">
        <v>0</v>
      </c>
      <c r="AZ174" s="20">
        <v>0</v>
      </c>
      <c r="BA174" s="19">
        <v>0</v>
      </c>
      <c r="BB174" s="19">
        <v>0</v>
      </c>
      <c r="BC174" s="1">
        <v>0</v>
      </c>
      <c r="BD174" s="19">
        <v>0</v>
      </c>
    </row>
    <row r="175" spans="7:56" x14ac:dyDescent="0.25">
      <c r="G175" s="10"/>
      <c r="H175" s="9"/>
      <c r="I175" s="8" t="s">
        <v>162</v>
      </c>
      <c r="J175" s="22">
        <v>0</v>
      </c>
      <c r="K175" s="19">
        <v>0</v>
      </c>
      <c r="L175" s="19">
        <v>0</v>
      </c>
      <c r="M175" s="1">
        <v>0</v>
      </c>
      <c r="N175" s="21">
        <v>0</v>
      </c>
      <c r="O175" s="22">
        <v>0</v>
      </c>
      <c r="P175" s="19">
        <v>0</v>
      </c>
      <c r="Q175" s="19">
        <v>0</v>
      </c>
      <c r="R175" s="33">
        <v>0</v>
      </c>
      <c r="S175" s="21">
        <v>0</v>
      </c>
      <c r="T175" s="22">
        <v>282</v>
      </c>
      <c r="U175" s="19">
        <v>0</v>
      </c>
      <c r="V175" s="19">
        <v>2</v>
      </c>
      <c r="W175" s="1">
        <v>7</v>
      </c>
      <c r="X175" s="19">
        <v>0</v>
      </c>
      <c r="Y175" s="24">
        <v>1144</v>
      </c>
      <c r="Z175" s="23">
        <v>0.13515214622020719</v>
      </c>
      <c r="AA175" s="22">
        <v>0</v>
      </c>
      <c r="AB175" s="19">
        <v>0</v>
      </c>
      <c r="AC175" s="19">
        <v>0</v>
      </c>
      <c r="AD175" s="1">
        <v>0</v>
      </c>
      <c r="AE175" s="21">
        <v>0</v>
      </c>
      <c r="AF175" s="22">
        <v>0</v>
      </c>
      <c r="AG175" s="19">
        <v>0</v>
      </c>
      <c r="AH175" s="19">
        <v>0</v>
      </c>
      <c r="AI175" s="1">
        <v>0</v>
      </c>
      <c r="AJ175" s="21">
        <v>0</v>
      </c>
      <c r="AK175" s="22">
        <v>63</v>
      </c>
      <c r="AL175" s="19">
        <v>0</v>
      </c>
      <c r="AM175" s="19">
        <v>0</v>
      </c>
      <c r="AN175" s="33">
        <v>0</v>
      </c>
      <c r="AO175" s="21">
        <v>0</v>
      </c>
      <c r="AP175" s="20">
        <v>0</v>
      </c>
      <c r="AQ175" s="19">
        <v>0</v>
      </c>
      <c r="AR175" s="19">
        <v>0</v>
      </c>
      <c r="AS175" s="1">
        <v>0</v>
      </c>
      <c r="AT175" s="19">
        <v>0</v>
      </c>
      <c r="AU175" s="22">
        <v>0</v>
      </c>
      <c r="AV175" s="19">
        <v>0</v>
      </c>
      <c r="AW175" s="19">
        <v>0</v>
      </c>
      <c r="AX175" s="1">
        <v>0</v>
      </c>
      <c r="AY175" s="21">
        <v>0</v>
      </c>
      <c r="AZ175" s="20">
        <v>1</v>
      </c>
      <c r="BA175" s="19">
        <v>0</v>
      </c>
      <c r="BB175" s="19">
        <v>0</v>
      </c>
      <c r="BC175" s="1">
        <v>0</v>
      </c>
      <c r="BD175" s="19">
        <v>0</v>
      </c>
    </row>
    <row r="176" spans="7:56" x14ac:dyDescent="0.25">
      <c r="G176" s="10"/>
      <c r="H176" s="9" t="s">
        <v>875</v>
      </c>
      <c r="I176" s="8"/>
      <c r="J176" s="22">
        <v>0</v>
      </c>
      <c r="K176" s="19">
        <v>0</v>
      </c>
      <c r="L176" s="19">
        <v>0</v>
      </c>
      <c r="M176" s="1">
        <v>0</v>
      </c>
      <c r="N176" s="21">
        <v>0</v>
      </c>
      <c r="O176" s="22">
        <v>0</v>
      </c>
      <c r="P176" s="19">
        <v>0</v>
      </c>
      <c r="Q176" s="19">
        <v>0</v>
      </c>
      <c r="R176" s="33">
        <v>0</v>
      </c>
      <c r="S176" s="21">
        <v>0</v>
      </c>
      <c r="T176" s="22">
        <v>0</v>
      </c>
      <c r="U176" s="19">
        <v>0</v>
      </c>
      <c r="V176" s="19">
        <v>0</v>
      </c>
      <c r="W176" s="1">
        <v>0</v>
      </c>
      <c r="X176" s="19">
        <v>0</v>
      </c>
      <c r="Y176" s="24">
        <v>0</v>
      </c>
      <c r="Z176" s="23">
        <v>0</v>
      </c>
      <c r="AA176" s="22">
        <v>0</v>
      </c>
      <c r="AB176" s="19">
        <v>0</v>
      </c>
      <c r="AC176" s="19">
        <v>0</v>
      </c>
      <c r="AD176" s="1">
        <v>0</v>
      </c>
      <c r="AE176" s="21">
        <v>0</v>
      </c>
      <c r="AF176" s="22">
        <v>0</v>
      </c>
      <c r="AG176" s="19">
        <v>0</v>
      </c>
      <c r="AH176" s="19">
        <v>0</v>
      </c>
      <c r="AI176" s="1">
        <v>0</v>
      </c>
      <c r="AJ176" s="21">
        <v>0</v>
      </c>
      <c r="AK176" s="22">
        <v>1</v>
      </c>
      <c r="AL176" s="19">
        <v>0</v>
      </c>
      <c r="AM176" s="19">
        <v>0</v>
      </c>
      <c r="AN176" s="33">
        <v>0</v>
      </c>
      <c r="AO176" s="21">
        <v>0</v>
      </c>
      <c r="AP176" s="20">
        <v>0</v>
      </c>
      <c r="AQ176" s="19">
        <v>0</v>
      </c>
      <c r="AR176" s="19">
        <v>0</v>
      </c>
      <c r="AS176" s="1">
        <v>0</v>
      </c>
      <c r="AT176" s="19">
        <v>0</v>
      </c>
      <c r="AU176" s="22">
        <v>0</v>
      </c>
      <c r="AV176" s="19">
        <v>0</v>
      </c>
      <c r="AW176" s="19">
        <v>0</v>
      </c>
      <c r="AX176" s="1">
        <v>0</v>
      </c>
      <c r="AY176" s="21">
        <v>0</v>
      </c>
      <c r="AZ176" s="20">
        <v>0</v>
      </c>
      <c r="BA176" s="19">
        <v>0</v>
      </c>
      <c r="BB176" s="19">
        <v>0</v>
      </c>
      <c r="BC176" s="1">
        <v>0</v>
      </c>
      <c r="BD176" s="19">
        <v>0</v>
      </c>
    </row>
    <row r="177" spans="6:56" x14ac:dyDescent="0.25">
      <c r="G177" s="10"/>
      <c r="H177" s="9"/>
      <c r="I177" s="8" t="s">
        <v>97</v>
      </c>
      <c r="J177" s="22">
        <v>0</v>
      </c>
      <c r="K177" s="19">
        <v>0</v>
      </c>
      <c r="L177" s="19">
        <v>0</v>
      </c>
      <c r="M177" s="1">
        <v>0</v>
      </c>
      <c r="N177" s="21">
        <v>0</v>
      </c>
      <c r="O177" s="22">
        <v>0</v>
      </c>
      <c r="P177" s="19">
        <v>0</v>
      </c>
      <c r="Q177" s="19">
        <v>0</v>
      </c>
      <c r="R177" s="33">
        <v>0</v>
      </c>
      <c r="S177" s="21">
        <v>0</v>
      </c>
      <c r="T177" s="22">
        <v>963</v>
      </c>
      <c r="U177" s="19">
        <v>0</v>
      </c>
      <c r="V177" s="19">
        <v>0</v>
      </c>
      <c r="W177" s="1">
        <v>0</v>
      </c>
      <c r="X177" s="19">
        <v>0</v>
      </c>
      <c r="Y177" s="24">
        <v>963</v>
      </c>
      <c r="Z177" s="23">
        <v>0.63585376460105181</v>
      </c>
      <c r="AA177" s="22">
        <v>242</v>
      </c>
      <c r="AB177" s="19">
        <v>0</v>
      </c>
      <c r="AC177" s="19">
        <v>0</v>
      </c>
      <c r="AD177" s="1">
        <v>0</v>
      </c>
      <c r="AE177" s="21">
        <v>0</v>
      </c>
      <c r="AF177" s="22">
        <v>0</v>
      </c>
      <c r="AG177" s="19">
        <v>0</v>
      </c>
      <c r="AH177" s="19">
        <v>0</v>
      </c>
      <c r="AI177" s="1">
        <v>0</v>
      </c>
      <c r="AJ177" s="21">
        <v>0</v>
      </c>
      <c r="AK177" s="22">
        <v>151</v>
      </c>
      <c r="AL177" s="19">
        <v>0</v>
      </c>
      <c r="AM177" s="19">
        <v>0</v>
      </c>
      <c r="AN177" s="33">
        <v>0</v>
      </c>
      <c r="AO177" s="21">
        <v>0</v>
      </c>
      <c r="AP177" s="20">
        <v>0</v>
      </c>
      <c r="AQ177" s="19">
        <v>0</v>
      </c>
      <c r="AR177" s="19">
        <v>0</v>
      </c>
      <c r="AS177" s="1">
        <v>0</v>
      </c>
      <c r="AT177" s="19">
        <v>0</v>
      </c>
      <c r="AU177" s="22">
        <v>0</v>
      </c>
      <c r="AV177" s="19">
        <v>0</v>
      </c>
      <c r="AW177" s="19">
        <v>0</v>
      </c>
      <c r="AX177" s="1">
        <v>0</v>
      </c>
      <c r="AY177" s="21">
        <v>0</v>
      </c>
      <c r="AZ177" s="20">
        <v>0</v>
      </c>
      <c r="BA177" s="19">
        <v>0</v>
      </c>
      <c r="BB177" s="19">
        <v>0</v>
      </c>
      <c r="BC177" s="1">
        <v>0</v>
      </c>
      <c r="BD177" s="19">
        <v>0</v>
      </c>
    </row>
    <row r="178" spans="6:56" x14ac:dyDescent="0.25">
      <c r="F178" s="44"/>
      <c r="G178" s="10"/>
      <c r="H178" s="9" t="s">
        <v>874</v>
      </c>
      <c r="I178" s="8"/>
      <c r="J178" s="22">
        <v>0</v>
      </c>
      <c r="K178" s="19">
        <v>0</v>
      </c>
      <c r="L178" s="19">
        <v>0</v>
      </c>
      <c r="M178" s="1">
        <v>0</v>
      </c>
      <c r="N178" s="21">
        <v>0</v>
      </c>
      <c r="O178" s="22">
        <v>0</v>
      </c>
      <c r="P178" s="19">
        <v>0</v>
      </c>
      <c r="Q178" s="19">
        <v>0</v>
      </c>
      <c r="R178" s="33">
        <v>0</v>
      </c>
      <c r="S178" s="21">
        <v>0</v>
      </c>
      <c r="T178" s="22">
        <v>0</v>
      </c>
      <c r="U178" s="19">
        <v>0</v>
      </c>
      <c r="V178" s="19">
        <v>0</v>
      </c>
      <c r="W178" s="1">
        <v>0</v>
      </c>
      <c r="X178" s="19">
        <v>0</v>
      </c>
      <c r="Y178" s="24">
        <v>0</v>
      </c>
      <c r="Z178" s="23">
        <v>0</v>
      </c>
      <c r="AA178" s="22">
        <v>0</v>
      </c>
      <c r="AB178" s="19">
        <v>0</v>
      </c>
      <c r="AC178" s="19">
        <v>0</v>
      </c>
      <c r="AD178" s="1">
        <v>0</v>
      </c>
      <c r="AE178" s="21">
        <v>0</v>
      </c>
      <c r="AF178" s="22">
        <v>0</v>
      </c>
      <c r="AG178" s="19">
        <v>0</v>
      </c>
      <c r="AH178" s="19">
        <v>0</v>
      </c>
      <c r="AI178" s="1">
        <v>0</v>
      </c>
      <c r="AJ178" s="21">
        <v>0</v>
      </c>
      <c r="AK178" s="22">
        <v>14</v>
      </c>
      <c r="AL178" s="19">
        <v>0</v>
      </c>
      <c r="AM178" s="19">
        <v>0</v>
      </c>
      <c r="AN178" s="33">
        <v>3</v>
      </c>
      <c r="AO178" s="21">
        <v>0</v>
      </c>
      <c r="AP178" s="20">
        <v>0</v>
      </c>
      <c r="AQ178" s="19">
        <v>0</v>
      </c>
      <c r="AR178" s="19">
        <v>0</v>
      </c>
      <c r="AS178" s="1">
        <v>0</v>
      </c>
      <c r="AT178" s="19">
        <v>0</v>
      </c>
      <c r="AU178" s="22">
        <v>0</v>
      </c>
      <c r="AV178" s="19">
        <v>0</v>
      </c>
      <c r="AW178" s="19">
        <v>0</v>
      </c>
      <c r="AX178" s="1">
        <v>0</v>
      </c>
      <c r="AY178" s="21">
        <v>0</v>
      </c>
      <c r="AZ178" s="20">
        <v>0</v>
      </c>
      <c r="BA178" s="19">
        <v>0</v>
      </c>
      <c r="BB178" s="19">
        <v>0</v>
      </c>
      <c r="BC178" s="1">
        <v>0</v>
      </c>
      <c r="BD178" s="19">
        <v>0</v>
      </c>
    </row>
    <row r="179" spans="6:56" x14ac:dyDescent="0.25">
      <c r="G179" s="10"/>
      <c r="H179" s="9"/>
      <c r="I179" s="8" t="s">
        <v>873</v>
      </c>
      <c r="J179" s="22">
        <v>0</v>
      </c>
      <c r="K179" s="19">
        <v>0</v>
      </c>
      <c r="L179" s="19">
        <v>0</v>
      </c>
      <c r="M179" s="1">
        <v>0</v>
      </c>
      <c r="N179" s="21">
        <v>0</v>
      </c>
      <c r="O179" s="22">
        <v>1247</v>
      </c>
      <c r="P179" s="19">
        <v>0</v>
      </c>
      <c r="Q179" s="19">
        <v>130</v>
      </c>
      <c r="R179" s="33">
        <v>0</v>
      </c>
      <c r="S179" s="21">
        <v>0</v>
      </c>
      <c r="T179" s="22">
        <v>722726</v>
      </c>
      <c r="U179" s="19">
        <v>18</v>
      </c>
      <c r="V179" s="19">
        <v>5427</v>
      </c>
      <c r="W179" s="1">
        <v>6231</v>
      </c>
      <c r="X179" s="19">
        <v>0</v>
      </c>
      <c r="Y179" s="24">
        <v>737343</v>
      </c>
      <c r="Z179" s="23">
        <v>184.9229761464521</v>
      </c>
      <c r="AA179" s="22">
        <v>0</v>
      </c>
      <c r="AB179" s="19">
        <v>0</v>
      </c>
      <c r="AC179" s="19">
        <v>0</v>
      </c>
      <c r="AD179" s="1">
        <v>0</v>
      </c>
      <c r="AE179" s="21">
        <v>0</v>
      </c>
      <c r="AF179" s="22">
        <v>0</v>
      </c>
      <c r="AG179" s="19">
        <v>0</v>
      </c>
      <c r="AH179" s="19">
        <v>0</v>
      </c>
      <c r="AI179" s="1">
        <v>0</v>
      </c>
      <c r="AJ179" s="21">
        <v>0</v>
      </c>
      <c r="AK179" s="22">
        <v>11291</v>
      </c>
      <c r="AL179" s="19">
        <v>0</v>
      </c>
      <c r="AM179" s="19">
        <v>62</v>
      </c>
      <c r="AN179" s="33">
        <v>89</v>
      </c>
      <c r="AO179" s="21">
        <v>0</v>
      </c>
      <c r="AP179" s="20">
        <v>0</v>
      </c>
      <c r="AQ179" s="19">
        <v>0</v>
      </c>
      <c r="AR179" s="19">
        <v>0</v>
      </c>
      <c r="AS179" s="1">
        <v>0</v>
      </c>
      <c r="AT179" s="19">
        <v>0</v>
      </c>
      <c r="AU179" s="22">
        <v>0</v>
      </c>
      <c r="AV179" s="19">
        <v>0</v>
      </c>
      <c r="AW179" s="19">
        <v>0</v>
      </c>
      <c r="AX179" s="1">
        <v>0</v>
      </c>
      <c r="AY179" s="21">
        <v>0</v>
      </c>
      <c r="AZ179" s="20">
        <v>0</v>
      </c>
      <c r="BA179" s="19">
        <v>0</v>
      </c>
      <c r="BB179" s="19">
        <v>0</v>
      </c>
      <c r="BC179" s="1">
        <v>0</v>
      </c>
      <c r="BD179" s="19">
        <v>0</v>
      </c>
    </row>
    <row r="180" spans="6:56" x14ac:dyDescent="0.25">
      <c r="G180" s="10"/>
      <c r="H180" s="9"/>
      <c r="I180" s="8" t="s">
        <v>872</v>
      </c>
      <c r="J180" s="22">
        <v>0</v>
      </c>
      <c r="K180" s="19">
        <v>0</v>
      </c>
      <c r="L180" s="19">
        <v>0</v>
      </c>
      <c r="M180" s="1">
        <v>0</v>
      </c>
      <c r="N180" s="21">
        <v>0</v>
      </c>
      <c r="O180" s="22">
        <v>0</v>
      </c>
      <c r="P180" s="19">
        <v>0</v>
      </c>
      <c r="Q180" s="19">
        <v>0</v>
      </c>
      <c r="R180" s="33">
        <v>0</v>
      </c>
      <c r="S180" s="21">
        <v>0</v>
      </c>
      <c r="T180" s="22">
        <v>16836</v>
      </c>
      <c r="U180" s="19">
        <v>1</v>
      </c>
      <c r="V180" s="19">
        <v>220</v>
      </c>
      <c r="W180" s="1">
        <v>338</v>
      </c>
      <c r="X180" s="19">
        <v>0</v>
      </c>
      <c r="Y180" s="24">
        <v>17168</v>
      </c>
      <c r="Z180" s="23">
        <v>3.0821761675179</v>
      </c>
      <c r="AA180" s="22">
        <v>0</v>
      </c>
      <c r="AB180" s="19">
        <v>0</v>
      </c>
      <c r="AC180" s="19">
        <v>0</v>
      </c>
      <c r="AD180" s="1">
        <v>0</v>
      </c>
      <c r="AE180" s="21">
        <v>0</v>
      </c>
      <c r="AF180" s="22">
        <v>0</v>
      </c>
      <c r="AG180" s="19">
        <v>0</v>
      </c>
      <c r="AH180" s="19">
        <v>0</v>
      </c>
      <c r="AI180" s="1">
        <v>0</v>
      </c>
      <c r="AJ180" s="21">
        <v>0</v>
      </c>
      <c r="AK180" s="22">
        <v>741</v>
      </c>
      <c r="AL180" s="19">
        <v>0</v>
      </c>
      <c r="AM180" s="19">
        <v>16</v>
      </c>
      <c r="AN180" s="33">
        <v>13</v>
      </c>
      <c r="AO180" s="21">
        <v>0</v>
      </c>
      <c r="AP180" s="20">
        <v>0</v>
      </c>
      <c r="AQ180" s="19">
        <v>0</v>
      </c>
      <c r="AR180" s="19">
        <v>0</v>
      </c>
      <c r="AS180" s="1">
        <v>0</v>
      </c>
      <c r="AT180" s="19">
        <v>0</v>
      </c>
      <c r="AU180" s="22">
        <v>0</v>
      </c>
      <c r="AV180" s="19">
        <v>0</v>
      </c>
      <c r="AW180" s="19">
        <v>0</v>
      </c>
      <c r="AX180" s="1">
        <v>0</v>
      </c>
      <c r="AY180" s="21">
        <v>0</v>
      </c>
      <c r="AZ180" s="20">
        <v>0</v>
      </c>
      <c r="BA180" s="19">
        <v>0</v>
      </c>
      <c r="BB180" s="19">
        <v>0</v>
      </c>
      <c r="BC180" s="1">
        <v>0</v>
      </c>
      <c r="BD180" s="19">
        <v>0</v>
      </c>
    </row>
    <row r="181" spans="6:56" x14ac:dyDescent="0.25">
      <c r="G181" s="10"/>
      <c r="H181" s="9"/>
      <c r="I181" s="8" t="s">
        <v>871</v>
      </c>
      <c r="J181" s="22">
        <v>0</v>
      </c>
      <c r="K181" s="19">
        <v>0</v>
      </c>
      <c r="L181" s="19">
        <v>0</v>
      </c>
      <c r="M181" s="1">
        <v>0</v>
      </c>
      <c r="N181" s="21">
        <v>0</v>
      </c>
      <c r="O181" s="22">
        <v>0</v>
      </c>
      <c r="P181" s="19">
        <v>0</v>
      </c>
      <c r="Q181" s="19">
        <v>0</v>
      </c>
      <c r="R181" s="33">
        <v>0</v>
      </c>
      <c r="S181" s="21">
        <v>0</v>
      </c>
      <c r="T181" s="22">
        <v>328176</v>
      </c>
      <c r="U181" s="19">
        <v>2</v>
      </c>
      <c r="V181" s="19">
        <v>1672</v>
      </c>
      <c r="W181" s="1">
        <v>233564</v>
      </c>
      <c r="X181" s="19">
        <v>0</v>
      </c>
      <c r="Y181" s="24">
        <v>336319</v>
      </c>
      <c r="Z181" s="23">
        <v>107.6719898348674</v>
      </c>
      <c r="AA181" s="22">
        <v>0</v>
      </c>
      <c r="AB181" s="19">
        <v>0</v>
      </c>
      <c r="AC181" s="19">
        <v>0</v>
      </c>
      <c r="AD181" s="1">
        <v>0</v>
      </c>
      <c r="AE181" s="21">
        <v>0</v>
      </c>
      <c r="AF181" s="22">
        <v>1</v>
      </c>
      <c r="AG181" s="19">
        <v>0</v>
      </c>
      <c r="AH181" s="19">
        <v>0</v>
      </c>
      <c r="AI181" s="1">
        <v>0</v>
      </c>
      <c r="AJ181" s="21">
        <v>0</v>
      </c>
      <c r="AK181" s="22">
        <v>123753</v>
      </c>
      <c r="AL181" s="19">
        <v>0</v>
      </c>
      <c r="AM181" s="19">
        <v>786</v>
      </c>
      <c r="AN181" s="33">
        <v>5</v>
      </c>
      <c r="AO181" s="21">
        <v>0</v>
      </c>
      <c r="AP181" s="20">
        <v>0</v>
      </c>
      <c r="AQ181" s="19">
        <v>0</v>
      </c>
      <c r="AR181" s="19">
        <v>0</v>
      </c>
      <c r="AS181" s="1">
        <v>0</v>
      </c>
      <c r="AT181" s="19">
        <v>0</v>
      </c>
      <c r="AU181" s="22">
        <v>1</v>
      </c>
      <c r="AV181" s="19">
        <v>0</v>
      </c>
      <c r="AW181" s="19">
        <v>0</v>
      </c>
      <c r="AX181" s="1">
        <v>0</v>
      </c>
      <c r="AY181" s="21">
        <v>0</v>
      </c>
      <c r="AZ181" s="20">
        <v>0</v>
      </c>
      <c r="BA181" s="19">
        <v>0</v>
      </c>
      <c r="BB181" s="19">
        <v>0</v>
      </c>
      <c r="BC181" s="1">
        <v>0</v>
      </c>
      <c r="BD181" s="19">
        <v>0</v>
      </c>
    </row>
    <row r="182" spans="6:56" x14ac:dyDescent="0.25">
      <c r="G182" s="10"/>
      <c r="H182" s="9"/>
      <c r="I182" s="8" t="s">
        <v>870</v>
      </c>
      <c r="J182" s="22">
        <v>0</v>
      </c>
      <c r="K182" s="19">
        <v>0</v>
      </c>
      <c r="L182" s="19">
        <v>0</v>
      </c>
      <c r="M182" s="1">
        <v>0</v>
      </c>
      <c r="N182" s="21">
        <v>0</v>
      </c>
      <c r="O182" s="22">
        <v>0</v>
      </c>
      <c r="P182" s="19">
        <v>0</v>
      </c>
      <c r="Q182" s="19">
        <v>0</v>
      </c>
      <c r="R182" s="33">
        <v>0</v>
      </c>
      <c r="S182" s="21">
        <v>0</v>
      </c>
      <c r="T182" s="22">
        <v>1504707</v>
      </c>
      <c r="U182" s="19">
        <v>104</v>
      </c>
      <c r="V182" s="19">
        <v>21236</v>
      </c>
      <c r="W182" s="1">
        <v>53946</v>
      </c>
      <c r="X182" s="19">
        <v>0</v>
      </c>
      <c r="Y182" s="24">
        <v>1519364</v>
      </c>
      <c r="Z182" s="23">
        <v>1019.340362290852</v>
      </c>
      <c r="AA182" s="22">
        <v>0</v>
      </c>
      <c r="AB182" s="19">
        <v>0</v>
      </c>
      <c r="AC182" s="19">
        <v>0</v>
      </c>
      <c r="AD182" s="1">
        <v>0</v>
      </c>
      <c r="AE182" s="21">
        <v>0</v>
      </c>
      <c r="AF182" s="22">
        <v>0</v>
      </c>
      <c r="AG182" s="19">
        <v>0</v>
      </c>
      <c r="AH182" s="19">
        <v>0</v>
      </c>
      <c r="AI182" s="1">
        <v>0</v>
      </c>
      <c r="AJ182" s="21">
        <v>0</v>
      </c>
      <c r="AK182" s="22">
        <v>764</v>
      </c>
      <c r="AL182" s="19">
        <v>0</v>
      </c>
      <c r="AM182" s="19">
        <v>9</v>
      </c>
      <c r="AN182" s="33">
        <v>42</v>
      </c>
      <c r="AO182" s="21">
        <v>0</v>
      </c>
      <c r="AP182" s="20">
        <v>0</v>
      </c>
      <c r="AQ182" s="19">
        <v>0</v>
      </c>
      <c r="AR182" s="19">
        <v>0</v>
      </c>
      <c r="AS182" s="1">
        <v>0</v>
      </c>
      <c r="AT182" s="19">
        <v>0</v>
      </c>
      <c r="AU182" s="22">
        <v>0</v>
      </c>
      <c r="AV182" s="19">
        <v>0</v>
      </c>
      <c r="AW182" s="19">
        <v>0</v>
      </c>
      <c r="AX182" s="1">
        <v>0</v>
      </c>
      <c r="AY182" s="21">
        <v>0</v>
      </c>
      <c r="AZ182" s="20">
        <v>2</v>
      </c>
      <c r="BA182" s="19">
        <v>0</v>
      </c>
      <c r="BB182" s="19">
        <v>0</v>
      </c>
      <c r="BC182" s="1">
        <v>0</v>
      </c>
      <c r="BD182" s="19">
        <v>0</v>
      </c>
    </row>
    <row r="183" spans="6:56" x14ac:dyDescent="0.25">
      <c r="G183" s="10"/>
      <c r="H183" s="9"/>
      <c r="I183" s="8" t="s">
        <v>532</v>
      </c>
      <c r="J183" s="22">
        <v>0</v>
      </c>
      <c r="K183" s="19">
        <v>0</v>
      </c>
      <c r="L183" s="19">
        <v>0</v>
      </c>
      <c r="M183" s="1">
        <v>0</v>
      </c>
      <c r="N183" s="21">
        <v>0</v>
      </c>
      <c r="O183" s="22">
        <v>0</v>
      </c>
      <c r="P183" s="19">
        <v>0</v>
      </c>
      <c r="Q183" s="19">
        <v>0</v>
      </c>
      <c r="R183" s="33">
        <v>0</v>
      </c>
      <c r="S183" s="21">
        <v>0</v>
      </c>
      <c r="T183" s="22">
        <v>7625</v>
      </c>
      <c r="U183" s="19">
        <v>0</v>
      </c>
      <c r="V183" s="19">
        <v>0</v>
      </c>
      <c r="W183" s="1">
        <v>0</v>
      </c>
      <c r="X183" s="19">
        <v>0</v>
      </c>
      <c r="Y183" s="24">
        <v>8278</v>
      </c>
      <c r="Z183" s="23">
        <v>9.6334123890846968</v>
      </c>
      <c r="AA183" s="22">
        <v>0</v>
      </c>
      <c r="AB183" s="19">
        <v>0</v>
      </c>
      <c r="AC183" s="19">
        <v>0</v>
      </c>
      <c r="AD183" s="1">
        <v>0</v>
      </c>
      <c r="AE183" s="21">
        <v>0</v>
      </c>
      <c r="AF183" s="22">
        <v>0</v>
      </c>
      <c r="AG183" s="19">
        <v>0</v>
      </c>
      <c r="AH183" s="19">
        <v>0</v>
      </c>
      <c r="AI183" s="1">
        <v>0</v>
      </c>
      <c r="AJ183" s="21">
        <v>0</v>
      </c>
      <c r="AK183" s="22">
        <v>2069</v>
      </c>
      <c r="AL183" s="19">
        <v>0</v>
      </c>
      <c r="AM183" s="19">
        <v>0</v>
      </c>
      <c r="AN183" s="33">
        <v>0</v>
      </c>
      <c r="AO183" s="21">
        <v>0</v>
      </c>
      <c r="AP183" s="20">
        <v>0</v>
      </c>
      <c r="AQ183" s="19">
        <v>0</v>
      </c>
      <c r="AR183" s="19">
        <v>0</v>
      </c>
      <c r="AS183" s="1">
        <v>0</v>
      </c>
      <c r="AT183" s="19">
        <v>0</v>
      </c>
      <c r="AU183" s="22">
        <v>2</v>
      </c>
      <c r="AV183" s="19">
        <v>0</v>
      </c>
      <c r="AW183" s="19">
        <v>0</v>
      </c>
      <c r="AX183" s="1">
        <v>0</v>
      </c>
      <c r="AY183" s="21">
        <v>0</v>
      </c>
      <c r="AZ183" s="20">
        <v>3</v>
      </c>
      <c r="BA183" s="19">
        <v>0</v>
      </c>
      <c r="BB183" s="19">
        <v>0</v>
      </c>
      <c r="BC183" s="1">
        <v>0</v>
      </c>
      <c r="BD183" s="19">
        <v>0</v>
      </c>
    </row>
    <row r="184" spans="6:56" x14ac:dyDescent="0.25">
      <c r="G184" s="10"/>
      <c r="H184" s="9"/>
      <c r="I184" s="8" t="s">
        <v>869</v>
      </c>
      <c r="J184" s="22">
        <v>0</v>
      </c>
      <c r="K184" s="19">
        <v>0</v>
      </c>
      <c r="L184" s="19">
        <v>0</v>
      </c>
      <c r="M184" s="1">
        <v>0</v>
      </c>
      <c r="N184" s="21">
        <v>0</v>
      </c>
      <c r="O184" s="22">
        <v>0</v>
      </c>
      <c r="P184" s="19">
        <v>0</v>
      </c>
      <c r="Q184" s="19">
        <v>0</v>
      </c>
      <c r="R184" s="33">
        <v>0</v>
      </c>
      <c r="S184" s="21">
        <v>0</v>
      </c>
      <c r="T184" s="22">
        <v>13018</v>
      </c>
      <c r="U184" s="19">
        <v>3</v>
      </c>
      <c r="V184" s="19">
        <v>111</v>
      </c>
      <c r="W184" s="1">
        <v>948</v>
      </c>
      <c r="X184" s="19">
        <v>0</v>
      </c>
      <c r="Y184" s="24">
        <v>13518</v>
      </c>
      <c r="Z184" s="23">
        <v>39.634906783699989</v>
      </c>
      <c r="AA184" s="22">
        <v>0</v>
      </c>
      <c r="AB184" s="19">
        <v>0</v>
      </c>
      <c r="AC184" s="19">
        <v>0</v>
      </c>
      <c r="AD184" s="1">
        <v>0</v>
      </c>
      <c r="AE184" s="21">
        <v>0</v>
      </c>
      <c r="AF184" s="22">
        <v>0</v>
      </c>
      <c r="AG184" s="19">
        <v>0</v>
      </c>
      <c r="AH184" s="19">
        <v>0</v>
      </c>
      <c r="AI184" s="1">
        <v>0</v>
      </c>
      <c r="AJ184" s="21">
        <v>0</v>
      </c>
      <c r="AK184" s="22">
        <v>578</v>
      </c>
      <c r="AL184" s="19">
        <v>0</v>
      </c>
      <c r="AM184" s="19">
        <v>7</v>
      </c>
      <c r="AN184" s="33">
        <v>64</v>
      </c>
      <c r="AO184" s="21">
        <v>0</v>
      </c>
      <c r="AP184" s="20">
        <v>0</v>
      </c>
      <c r="AQ184" s="19">
        <v>0</v>
      </c>
      <c r="AR184" s="19">
        <v>0</v>
      </c>
      <c r="AS184" s="1">
        <v>0</v>
      </c>
      <c r="AT184" s="19">
        <v>0</v>
      </c>
      <c r="AU184" s="22">
        <v>0</v>
      </c>
      <c r="AV184" s="19">
        <v>0</v>
      </c>
      <c r="AW184" s="19">
        <v>0</v>
      </c>
      <c r="AX184" s="1">
        <v>0</v>
      </c>
      <c r="AY184" s="21">
        <v>0</v>
      </c>
      <c r="AZ184" s="20">
        <v>0</v>
      </c>
      <c r="BA184" s="19">
        <v>0</v>
      </c>
      <c r="BB184" s="19">
        <v>0</v>
      </c>
      <c r="BC184" s="1">
        <v>0</v>
      </c>
      <c r="BD184" s="19">
        <v>0</v>
      </c>
    </row>
    <row r="185" spans="6:56" x14ac:dyDescent="0.25">
      <c r="G185" s="10"/>
      <c r="H185" s="9"/>
      <c r="I185" s="8" t="s">
        <v>257</v>
      </c>
      <c r="J185" s="22">
        <v>0</v>
      </c>
      <c r="K185" s="19">
        <v>0</v>
      </c>
      <c r="L185" s="19">
        <v>0</v>
      </c>
      <c r="M185" s="1">
        <v>0</v>
      </c>
      <c r="N185" s="21">
        <v>0</v>
      </c>
      <c r="O185" s="22">
        <v>0</v>
      </c>
      <c r="P185" s="19">
        <v>0</v>
      </c>
      <c r="Q185" s="19">
        <v>0</v>
      </c>
      <c r="R185" s="33">
        <v>0</v>
      </c>
      <c r="S185" s="21">
        <v>0</v>
      </c>
      <c r="T185" s="22">
        <v>71526</v>
      </c>
      <c r="U185" s="19">
        <v>4</v>
      </c>
      <c r="V185" s="19">
        <v>1215</v>
      </c>
      <c r="W185" s="1">
        <v>2325</v>
      </c>
      <c r="X185" s="19">
        <v>0</v>
      </c>
      <c r="Y185" s="24">
        <v>71934</v>
      </c>
      <c r="Z185" s="23">
        <v>27.495970266871151</v>
      </c>
      <c r="AA185" s="22">
        <v>0</v>
      </c>
      <c r="AB185" s="19">
        <v>0</v>
      </c>
      <c r="AC185" s="19">
        <v>0</v>
      </c>
      <c r="AD185" s="1">
        <v>0</v>
      </c>
      <c r="AE185" s="21">
        <v>0</v>
      </c>
      <c r="AF185" s="22">
        <v>0</v>
      </c>
      <c r="AG185" s="19">
        <v>0</v>
      </c>
      <c r="AH185" s="19">
        <v>0</v>
      </c>
      <c r="AI185" s="1">
        <v>0</v>
      </c>
      <c r="AJ185" s="21">
        <v>0</v>
      </c>
      <c r="AK185" s="22">
        <v>251</v>
      </c>
      <c r="AL185" s="19">
        <v>0</v>
      </c>
      <c r="AM185" s="19">
        <v>1</v>
      </c>
      <c r="AN185" s="33">
        <v>8</v>
      </c>
      <c r="AO185" s="21">
        <v>0</v>
      </c>
      <c r="AP185" s="20">
        <v>0</v>
      </c>
      <c r="AQ185" s="19">
        <v>0</v>
      </c>
      <c r="AR185" s="19">
        <v>0</v>
      </c>
      <c r="AS185" s="1">
        <v>0</v>
      </c>
      <c r="AT185" s="19">
        <v>0</v>
      </c>
      <c r="AU185" s="22">
        <v>0</v>
      </c>
      <c r="AV185" s="19">
        <v>0</v>
      </c>
      <c r="AW185" s="19">
        <v>0</v>
      </c>
      <c r="AX185" s="1">
        <v>0</v>
      </c>
      <c r="AY185" s="21">
        <v>0</v>
      </c>
      <c r="AZ185" s="20">
        <v>0</v>
      </c>
      <c r="BA185" s="19">
        <v>0</v>
      </c>
      <c r="BB185" s="19">
        <v>0</v>
      </c>
      <c r="BC185" s="1">
        <v>0</v>
      </c>
      <c r="BD185" s="19">
        <v>0</v>
      </c>
    </row>
    <row r="186" spans="6:56" x14ac:dyDescent="0.25">
      <c r="G186" s="10"/>
      <c r="H186" s="9"/>
      <c r="I186" s="8" t="s">
        <v>868</v>
      </c>
      <c r="J186" s="22">
        <v>0</v>
      </c>
      <c r="K186" s="19">
        <v>0</v>
      </c>
      <c r="L186" s="19">
        <v>0</v>
      </c>
      <c r="M186" s="1">
        <v>0</v>
      </c>
      <c r="N186" s="21">
        <v>0</v>
      </c>
      <c r="O186" s="22">
        <v>0</v>
      </c>
      <c r="P186" s="19">
        <v>0</v>
      </c>
      <c r="Q186" s="19">
        <v>0</v>
      </c>
      <c r="R186" s="33">
        <v>0</v>
      </c>
      <c r="S186" s="21">
        <v>0</v>
      </c>
      <c r="T186" s="22">
        <v>0</v>
      </c>
      <c r="U186" s="19">
        <v>0</v>
      </c>
      <c r="V186" s="19">
        <v>0</v>
      </c>
      <c r="W186" s="1">
        <v>0</v>
      </c>
      <c r="X186" s="19">
        <v>0</v>
      </c>
      <c r="Y186" s="24">
        <v>0</v>
      </c>
      <c r="Z186" s="23">
        <v>0</v>
      </c>
      <c r="AA186" s="22">
        <v>0</v>
      </c>
      <c r="AB186" s="19">
        <v>0</v>
      </c>
      <c r="AC186" s="19">
        <v>0</v>
      </c>
      <c r="AD186" s="1">
        <v>0</v>
      </c>
      <c r="AE186" s="21">
        <v>0</v>
      </c>
      <c r="AF186" s="22">
        <v>0</v>
      </c>
      <c r="AG186" s="19">
        <v>0</v>
      </c>
      <c r="AH186" s="19">
        <v>0</v>
      </c>
      <c r="AI186" s="1">
        <v>0</v>
      </c>
      <c r="AJ186" s="21">
        <v>0</v>
      </c>
      <c r="AK186" s="22">
        <v>0</v>
      </c>
      <c r="AL186" s="19">
        <v>0</v>
      </c>
      <c r="AM186" s="19">
        <v>0</v>
      </c>
      <c r="AN186" s="33">
        <v>0</v>
      </c>
      <c r="AO186" s="21">
        <v>0</v>
      </c>
      <c r="AP186" s="20">
        <v>0</v>
      </c>
      <c r="AQ186" s="19">
        <v>0</v>
      </c>
      <c r="AR186" s="19">
        <v>0</v>
      </c>
      <c r="AS186" s="1">
        <v>0</v>
      </c>
      <c r="AT186" s="19">
        <v>0</v>
      </c>
      <c r="AU186" s="22">
        <v>0</v>
      </c>
      <c r="AV186" s="19">
        <v>0</v>
      </c>
      <c r="AW186" s="19">
        <v>0</v>
      </c>
      <c r="AX186" s="1">
        <v>0</v>
      </c>
      <c r="AY186" s="21">
        <v>0</v>
      </c>
      <c r="AZ186" s="20">
        <v>0</v>
      </c>
      <c r="BA186" s="19">
        <v>0</v>
      </c>
      <c r="BB186" s="19">
        <v>0</v>
      </c>
      <c r="BC186" s="1">
        <v>0</v>
      </c>
      <c r="BD186" s="19">
        <v>0</v>
      </c>
    </row>
    <row r="187" spans="6:56" x14ac:dyDescent="0.25">
      <c r="G187" s="10"/>
      <c r="H187" s="9"/>
      <c r="I187" s="8" t="s">
        <v>867</v>
      </c>
      <c r="J187" s="22">
        <v>0</v>
      </c>
      <c r="K187" s="19">
        <v>0</v>
      </c>
      <c r="L187" s="19">
        <v>0</v>
      </c>
      <c r="M187" s="1">
        <v>0</v>
      </c>
      <c r="N187" s="21">
        <v>0</v>
      </c>
      <c r="O187" s="22">
        <v>0</v>
      </c>
      <c r="P187" s="19">
        <v>0</v>
      </c>
      <c r="Q187" s="19">
        <v>0</v>
      </c>
      <c r="R187" s="33">
        <v>0</v>
      </c>
      <c r="S187" s="21">
        <v>0</v>
      </c>
      <c r="T187" s="22">
        <v>104356</v>
      </c>
      <c r="U187" s="19">
        <v>1</v>
      </c>
      <c r="V187" s="19">
        <v>763</v>
      </c>
      <c r="W187" s="1">
        <v>2647</v>
      </c>
      <c r="X187" s="19">
        <v>0</v>
      </c>
      <c r="Y187" s="24">
        <v>108679</v>
      </c>
      <c r="Z187" s="23">
        <v>40.074696557596333</v>
      </c>
      <c r="AA187" s="22">
        <v>0</v>
      </c>
      <c r="AB187" s="19">
        <v>0</v>
      </c>
      <c r="AC187" s="19">
        <v>0</v>
      </c>
      <c r="AD187" s="1">
        <v>0</v>
      </c>
      <c r="AE187" s="21">
        <v>0</v>
      </c>
      <c r="AF187" s="22">
        <v>0</v>
      </c>
      <c r="AG187" s="19">
        <v>0</v>
      </c>
      <c r="AH187" s="19">
        <v>0</v>
      </c>
      <c r="AI187" s="1">
        <v>0</v>
      </c>
      <c r="AJ187" s="21">
        <v>0</v>
      </c>
      <c r="AK187" s="22">
        <v>3681</v>
      </c>
      <c r="AL187" s="19">
        <v>0</v>
      </c>
      <c r="AM187" s="19">
        <v>35</v>
      </c>
      <c r="AN187" s="33">
        <v>147</v>
      </c>
      <c r="AO187" s="21">
        <v>0</v>
      </c>
      <c r="AP187" s="20">
        <v>0</v>
      </c>
      <c r="AQ187" s="19">
        <v>0</v>
      </c>
      <c r="AR187" s="19">
        <v>0</v>
      </c>
      <c r="AS187" s="1">
        <v>0</v>
      </c>
      <c r="AT187" s="19">
        <v>0</v>
      </c>
      <c r="AU187" s="22">
        <v>0</v>
      </c>
      <c r="AV187" s="19">
        <v>0</v>
      </c>
      <c r="AW187" s="19">
        <v>0</v>
      </c>
      <c r="AX187" s="1">
        <v>0</v>
      </c>
      <c r="AY187" s="21">
        <v>0</v>
      </c>
      <c r="AZ187" s="20">
        <v>0</v>
      </c>
      <c r="BA187" s="19">
        <v>0</v>
      </c>
      <c r="BB187" s="19">
        <v>0</v>
      </c>
      <c r="BC187" s="1">
        <v>0</v>
      </c>
      <c r="BD187" s="19">
        <v>0</v>
      </c>
    </row>
    <row r="188" spans="6:56" x14ac:dyDescent="0.25">
      <c r="G188" s="10"/>
      <c r="H188" s="9"/>
      <c r="I188" s="8" t="s">
        <v>866</v>
      </c>
      <c r="J188" s="22">
        <v>0</v>
      </c>
      <c r="K188" s="19">
        <v>0</v>
      </c>
      <c r="L188" s="19">
        <v>0</v>
      </c>
      <c r="M188" s="1">
        <v>0</v>
      </c>
      <c r="N188" s="21">
        <v>0</v>
      </c>
      <c r="O188" s="22">
        <v>0</v>
      </c>
      <c r="P188" s="19">
        <v>0</v>
      </c>
      <c r="Q188" s="19">
        <v>0</v>
      </c>
      <c r="R188" s="33">
        <v>0</v>
      </c>
      <c r="S188" s="21">
        <v>0</v>
      </c>
      <c r="T188" s="22">
        <v>203371</v>
      </c>
      <c r="U188" s="19">
        <v>16</v>
      </c>
      <c r="V188" s="19">
        <v>2930</v>
      </c>
      <c r="W188" s="1">
        <v>5075</v>
      </c>
      <c r="X188" s="19">
        <v>0</v>
      </c>
      <c r="Y188" s="24">
        <v>205711</v>
      </c>
      <c r="Z188" s="23">
        <v>117.04047789610919</v>
      </c>
      <c r="AA188" s="22">
        <v>0</v>
      </c>
      <c r="AB188" s="19">
        <v>0</v>
      </c>
      <c r="AC188" s="19">
        <v>0</v>
      </c>
      <c r="AD188" s="1">
        <v>0</v>
      </c>
      <c r="AE188" s="21">
        <v>0</v>
      </c>
      <c r="AF188" s="22">
        <v>0</v>
      </c>
      <c r="AG188" s="19">
        <v>0</v>
      </c>
      <c r="AH188" s="19">
        <v>0</v>
      </c>
      <c r="AI188" s="1">
        <v>0</v>
      </c>
      <c r="AJ188" s="21">
        <v>0</v>
      </c>
      <c r="AK188" s="22">
        <v>3233</v>
      </c>
      <c r="AL188" s="19">
        <v>0</v>
      </c>
      <c r="AM188" s="19">
        <v>35</v>
      </c>
      <c r="AN188" s="33">
        <v>119</v>
      </c>
      <c r="AO188" s="21">
        <v>0</v>
      </c>
      <c r="AP188" s="20">
        <v>0</v>
      </c>
      <c r="AQ188" s="19">
        <v>0</v>
      </c>
      <c r="AR188" s="19">
        <v>0</v>
      </c>
      <c r="AS188" s="1">
        <v>0</v>
      </c>
      <c r="AT188" s="19">
        <v>0</v>
      </c>
      <c r="AU188" s="22">
        <v>0</v>
      </c>
      <c r="AV188" s="19">
        <v>0</v>
      </c>
      <c r="AW188" s="19">
        <v>0</v>
      </c>
      <c r="AX188" s="1">
        <v>0</v>
      </c>
      <c r="AY188" s="21">
        <v>0</v>
      </c>
      <c r="AZ188" s="20">
        <v>0</v>
      </c>
      <c r="BA188" s="19">
        <v>0</v>
      </c>
      <c r="BB188" s="19">
        <v>0</v>
      </c>
      <c r="BC188" s="1">
        <v>0</v>
      </c>
      <c r="BD188" s="19">
        <v>0</v>
      </c>
    </row>
    <row r="189" spans="6:56" x14ac:dyDescent="0.25">
      <c r="G189" s="10"/>
      <c r="H189" s="9"/>
      <c r="I189" s="8" t="s">
        <v>865</v>
      </c>
      <c r="J189" s="22">
        <v>0</v>
      </c>
      <c r="K189" s="19">
        <v>0</v>
      </c>
      <c r="L189" s="19">
        <v>0</v>
      </c>
      <c r="M189" s="1">
        <v>0</v>
      </c>
      <c r="N189" s="21">
        <v>0</v>
      </c>
      <c r="O189" s="22">
        <v>0</v>
      </c>
      <c r="P189" s="19">
        <v>0</v>
      </c>
      <c r="Q189" s="19">
        <v>0</v>
      </c>
      <c r="R189" s="33">
        <v>0</v>
      </c>
      <c r="S189" s="21">
        <v>0</v>
      </c>
      <c r="T189" s="22">
        <v>53254</v>
      </c>
      <c r="U189" s="19">
        <v>5</v>
      </c>
      <c r="V189" s="19">
        <v>612</v>
      </c>
      <c r="W189" s="1">
        <v>2674</v>
      </c>
      <c r="X189" s="19">
        <v>0</v>
      </c>
      <c r="Y189" s="24">
        <v>55204</v>
      </c>
      <c r="Z189" s="23">
        <v>609.38795475568622</v>
      </c>
      <c r="AA189" s="22">
        <v>0</v>
      </c>
      <c r="AB189" s="19">
        <v>0</v>
      </c>
      <c r="AC189" s="19">
        <v>0</v>
      </c>
      <c r="AD189" s="1">
        <v>0</v>
      </c>
      <c r="AE189" s="21">
        <v>0</v>
      </c>
      <c r="AF189" s="22">
        <v>0</v>
      </c>
      <c r="AG189" s="19">
        <v>0</v>
      </c>
      <c r="AH189" s="19">
        <v>0</v>
      </c>
      <c r="AI189" s="1">
        <v>0</v>
      </c>
      <c r="AJ189" s="21">
        <v>0</v>
      </c>
      <c r="AK189" s="22">
        <v>1319</v>
      </c>
      <c r="AL189" s="19">
        <v>0</v>
      </c>
      <c r="AM189" s="19">
        <v>16</v>
      </c>
      <c r="AN189" s="33">
        <v>63</v>
      </c>
      <c r="AO189" s="21">
        <v>0</v>
      </c>
      <c r="AP189" s="20">
        <v>0</v>
      </c>
      <c r="AQ189" s="19">
        <v>0</v>
      </c>
      <c r="AR189" s="19">
        <v>0</v>
      </c>
      <c r="AS189" s="1">
        <v>0</v>
      </c>
      <c r="AT189" s="19">
        <v>0</v>
      </c>
      <c r="AU189" s="22">
        <v>0</v>
      </c>
      <c r="AV189" s="19">
        <v>0</v>
      </c>
      <c r="AW189" s="19">
        <v>0</v>
      </c>
      <c r="AX189" s="1">
        <v>0</v>
      </c>
      <c r="AY189" s="21">
        <v>0</v>
      </c>
      <c r="AZ189" s="20">
        <v>0</v>
      </c>
      <c r="BA189" s="19">
        <v>0</v>
      </c>
      <c r="BB189" s="19">
        <v>0</v>
      </c>
      <c r="BC189" s="1">
        <v>0</v>
      </c>
      <c r="BD189" s="19">
        <v>0</v>
      </c>
    </row>
    <row r="190" spans="6:56" x14ac:dyDescent="0.25">
      <c r="G190" s="10"/>
      <c r="H190" s="9"/>
      <c r="I190" s="8" t="s">
        <v>864</v>
      </c>
      <c r="J190" s="22">
        <v>0</v>
      </c>
      <c r="K190" s="19">
        <v>0</v>
      </c>
      <c r="L190" s="19">
        <v>0</v>
      </c>
      <c r="M190" s="1">
        <v>0</v>
      </c>
      <c r="N190" s="21">
        <v>0</v>
      </c>
      <c r="O190" s="22">
        <v>0</v>
      </c>
      <c r="P190" s="19">
        <v>0</v>
      </c>
      <c r="Q190" s="19">
        <v>0</v>
      </c>
      <c r="R190" s="33">
        <v>0</v>
      </c>
      <c r="S190" s="21">
        <v>0</v>
      </c>
      <c r="T190" s="22">
        <v>976</v>
      </c>
      <c r="U190" s="19">
        <v>0</v>
      </c>
      <c r="V190" s="19">
        <v>0</v>
      </c>
      <c r="W190" s="1">
        <v>56</v>
      </c>
      <c r="X190" s="19">
        <v>0</v>
      </c>
      <c r="Y190" s="24">
        <v>976</v>
      </c>
      <c r="Z190" s="23">
        <v>4.9900363199412823E-2</v>
      </c>
      <c r="AA190" s="22">
        <v>0</v>
      </c>
      <c r="AB190" s="19">
        <v>0</v>
      </c>
      <c r="AC190" s="19">
        <v>0</v>
      </c>
      <c r="AD190" s="1">
        <v>0</v>
      </c>
      <c r="AE190" s="21">
        <v>0</v>
      </c>
      <c r="AF190" s="22">
        <v>0</v>
      </c>
      <c r="AG190" s="19">
        <v>0</v>
      </c>
      <c r="AH190" s="19">
        <v>0</v>
      </c>
      <c r="AI190" s="1">
        <v>0</v>
      </c>
      <c r="AJ190" s="21">
        <v>0</v>
      </c>
      <c r="AK190" s="22">
        <v>26</v>
      </c>
      <c r="AL190" s="19">
        <v>0</v>
      </c>
      <c r="AM190" s="19">
        <v>0</v>
      </c>
      <c r="AN190" s="33">
        <v>2</v>
      </c>
      <c r="AO190" s="21">
        <v>0</v>
      </c>
      <c r="AP190" s="20">
        <v>0</v>
      </c>
      <c r="AQ190" s="19">
        <v>0</v>
      </c>
      <c r="AR190" s="19">
        <v>0</v>
      </c>
      <c r="AS190" s="1">
        <v>0</v>
      </c>
      <c r="AT190" s="19">
        <v>0</v>
      </c>
      <c r="AU190" s="22">
        <v>0</v>
      </c>
      <c r="AV190" s="19">
        <v>0</v>
      </c>
      <c r="AW190" s="19">
        <v>0</v>
      </c>
      <c r="AX190" s="1">
        <v>0</v>
      </c>
      <c r="AY190" s="21">
        <v>0</v>
      </c>
      <c r="AZ190" s="20">
        <v>0</v>
      </c>
      <c r="BA190" s="19">
        <v>0</v>
      </c>
      <c r="BB190" s="19">
        <v>0</v>
      </c>
      <c r="BC190" s="1">
        <v>0</v>
      </c>
      <c r="BD190" s="19">
        <v>0</v>
      </c>
    </row>
    <row r="191" spans="6:56" x14ac:dyDescent="0.25">
      <c r="G191" s="10"/>
      <c r="H191" s="9"/>
      <c r="I191" s="8" t="s">
        <v>863</v>
      </c>
      <c r="J191" s="22">
        <v>0</v>
      </c>
      <c r="K191" s="19">
        <v>0</v>
      </c>
      <c r="L191" s="19">
        <v>0</v>
      </c>
      <c r="M191" s="1">
        <v>0</v>
      </c>
      <c r="N191" s="21">
        <v>0</v>
      </c>
      <c r="O191" s="22">
        <v>0</v>
      </c>
      <c r="P191" s="19">
        <v>0</v>
      </c>
      <c r="Q191" s="19">
        <v>0</v>
      </c>
      <c r="R191" s="33">
        <v>0</v>
      </c>
      <c r="S191" s="21">
        <v>0</v>
      </c>
      <c r="T191" s="22">
        <v>235</v>
      </c>
      <c r="U191" s="19">
        <v>0</v>
      </c>
      <c r="V191" s="19">
        <v>0</v>
      </c>
      <c r="W191" s="1">
        <v>0</v>
      </c>
      <c r="X191" s="19">
        <v>0</v>
      </c>
      <c r="Y191" s="24">
        <v>235</v>
      </c>
      <c r="Z191" s="23">
        <v>5.4553123190999031E-3</v>
      </c>
      <c r="AA191" s="22">
        <v>0</v>
      </c>
      <c r="AB191" s="19">
        <v>0</v>
      </c>
      <c r="AC191" s="19">
        <v>0</v>
      </c>
      <c r="AD191" s="1">
        <v>0</v>
      </c>
      <c r="AE191" s="21">
        <v>0</v>
      </c>
      <c r="AF191" s="22">
        <v>0</v>
      </c>
      <c r="AG191" s="19">
        <v>0</v>
      </c>
      <c r="AH191" s="19">
        <v>0</v>
      </c>
      <c r="AI191" s="1">
        <v>0</v>
      </c>
      <c r="AJ191" s="21">
        <v>0</v>
      </c>
      <c r="AK191" s="22">
        <v>47</v>
      </c>
      <c r="AL191" s="19">
        <v>0</v>
      </c>
      <c r="AM191" s="19">
        <v>0</v>
      </c>
      <c r="AN191" s="33">
        <v>0</v>
      </c>
      <c r="AO191" s="21">
        <v>0</v>
      </c>
      <c r="AP191" s="20">
        <v>0</v>
      </c>
      <c r="AQ191" s="19">
        <v>0</v>
      </c>
      <c r="AR191" s="19">
        <v>0</v>
      </c>
      <c r="AS191" s="1">
        <v>0</v>
      </c>
      <c r="AT191" s="19">
        <v>0</v>
      </c>
      <c r="AU191" s="22">
        <v>0</v>
      </c>
      <c r="AV191" s="19">
        <v>0</v>
      </c>
      <c r="AW191" s="19">
        <v>0</v>
      </c>
      <c r="AX191" s="1">
        <v>0</v>
      </c>
      <c r="AY191" s="21">
        <v>0</v>
      </c>
      <c r="AZ191" s="20">
        <v>0</v>
      </c>
      <c r="BA191" s="19">
        <v>0</v>
      </c>
      <c r="BB191" s="19">
        <v>0</v>
      </c>
      <c r="BC191" s="1">
        <v>0</v>
      </c>
      <c r="BD191" s="19">
        <v>0</v>
      </c>
    </row>
    <row r="192" spans="6:56" x14ac:dyDescent="0.25">
      <c r="G192" s="10"/>
      <c r="H192" s="9"/>
      <c r="I192" s="8" t="s">
        <v>862</v>
      </c>
      <c r="J192" s="22">
        <v>0</v>
      </c>
      <c r="K192" s="19">
        <v>0</v>
      </c>
      <c r="L192" s="19">
        <v>0</v>
      </c>
      <c r="M192" s="1">
        <v>0</v>
      </c>
      <c r="N192" s="21">
        <v>0</v>
      </c>
      <c r="O192" s="22">
        <v>0</v>
      </c>
      <c r="P192" s="19">
        <v>0</v>
      </c>
      <c r="Q192" s="19">
        <v>0</v>
      </c>
      <c r="R192" s="33">
        <v>0</v>
      </c>
      <c r="S192" s="21">
        <v>0</v>
      </c>
      <c r="T192" s="22">
        <v>10</v>
      </c>
      <c r="U192" s="19">
        <v>0</v>
      </c>
      <c r="V192" s="19">
        <v>0</v>
      </c>
      <c r="W192" s="1">
        <v>0</v>
      </c>
      <c r="X192" s="19">
        <v>0</v>
      </c>
      <c r="Y192" s="24">
        <v>10</v>
      </c>
      <c r="Z192" s="23">
        <v>6.9936923682689667E-3</v>
      </c>
      <c r="AA192" s="22">
        <v>0</v>
      </c>
      <c r="AB192" s="19">
        <v>0</v>
      </c>
      <c r="AC192" s="19">
        <v>0</v>
      </c>
      <c r="AD192" s="1">
        <v>0</v>
      </c>
      <c r="AE192" s="21">
        <v>0</v>
      </c>
      <c r="AF192" s="22">
        <v>0</v>
      </c>
      <c r="AG192" s="19">
        <v>0</v>
      </c>
      <c r="AH192" s="19">
        <v>0</v>
      </c>
      <c r="AI192" s="1">
        <v>0</v>
      </c>
      <c r="AJ192" s="21">
        <v>0</v>
      </c>
      <c r="AK192" s="22">
        <v>3</v>
      </c>
      <c r="AL192" s="19">
        <v>0</v>
      </c>
      <c r="AM192" s="19">
        <v>0</v>
      </c>
      <c r="AN192" s="33">
        <v>0</v>
      </c>
      <c r="AO192" s="21">
        <v>0</v>
      </c>
      <c r="AP192" s="20">
        <v>0</v>
      </c>
      <c r="AQ192" s="19">
        <v>0</v>
      </c>
      <c r="AR192" s="19">
        <v>0</v>
      </c>
      <c r="AS192" s="1">
        <v>0</v>
      </c>
      <c r="AT192" s="19">
        <v>0</v>
      </c>
      <c r="AU192" s="22">
        <v>0</v>
      </c>
      <c r="AV192" s="19">
        <v>0</v>
      </c>
      <c r="AW192" s="19">
        <v>0</v>
      </c>
      <c r="AX192" s="1">
        <v>0</v>
      </c>
      <c r="AY192" s="21">
        <v>0</v>
      </c>
      <c r="AZ192" s="20">
        <v>0</v>
      </c>
      <c r="BA192" s="19">
        <v>0</v>
      </c>
      <c r="BB192" s="19">
        <v>0</v>
      </c>
      <c r="BC192" s="1">
        <v>0</v>
      </c>
      <c r="BD192" s="19">
        <v>0</v>
      </c>
    </row>
    <row r="193" spans="7:56" x14ac:dyDescent="0.25">
      <c r="G193" s="10"/>
      <c r="H193" s="9" t="s">
        <v>768</v>
      </c>
      <c r="I193" s="8"/>
      <c r="J193" s="22">
        <v>0</v>
      </c>
      <c r="K193" s="19">
        <v>0</v>
      </c>
      <c r="L193" s="19">
        <v>0</v>
      </c>
      <c r="M193" s="1">
        <v>0</v>
      </c>
      <c r="N193" s="21">
        <v>0</v>
      </c>
      <c r="O193" s="22">
        <v>0</v>
      </c>
      <c r="P193" s="19">
        <v>0</v>
      </c>
      <c r="Q193" s="19">
        <v>0</v>
      </c>
      <c r="R193" s="33">
        <v>0</v>
      </c>
      <c r="S193" s="21">
        <v>0</v>
      </c>
      <c r="T193" s="22">
        <v>0</v>
      </c>
      <c r="U193" s="19">
        <v>0</v>
      </c>
      <c r="V193" s="19">
        <v>0</v>
      </c>
      <c r="W193" s="1">
        <v>0</v>
      </c>
      <c r="X193" s="19">
        <v>0</v>
      </c>
      <c r="Y193" s="24">
        <v>0</v>
      </c>
      <c r="Z193" s="23">
        <v>0</v>
      </c>
      <c r="AA193" s="22">
        <v>0</v>
      </c>
      <c r="AB193" s="19">
        <v>0</v>
      </c>
      <c r="AC193" s="19">
        <v>0</v>
      </c>
      <c r="AD193" s="1">
        <v>0</v>
      </c>
      <c r="AE193" s="21">
        <v>0</v>
      </c>
      <c r="AF193" s="22">
        <v>0</v>
      </c>
      <c r="AG193" s="19">
        <v>0</v>
      </c>
      <c r="AH193" s="19">
        <v>0</v>
      </c>
      <c r="AI193" s="1">
        <v>0</v>
      </c>
      <c r="AJ193" s="21">
        <v>0</v>
      </c>
      <c r="AK193" s="22">
        <v>1</v>
      </c>
      <c r="AL193" s="19">
        <v>1</v>
      </c>
      <c r="AM193" s="19">
        <v>0</v>
      </c>
      <c r="AN193" s="33">
        <v>0</v>
      </c>
      <c r="AO193" s="21">
        <v>0</v>
      </c>
      <c r="AP193" s="20">
        <v>0</v>
      </c>
      <c r="AQ193" s="19">
        <v>0</v>
      </c>
      <c r="AR193" s="19">
        <v>0</v>
      </c>
      <c r="AS193" s="1">
        <v>0</v>
      </c>
      <c r="AT193" s="19">
        <v>0</v>
      </c>
      <c r="AU193" s="22">
        <v>0</v>
      </c>
      <c r="AV193" s="19">
        <v>0</v>
      </c>
      <c r="AW193" s="19">
        <v>0</v>
      </c>
      <c r="AX193" s="1">
        <v>0</v>
      </c>
      <c r="AY193" s="21">
        <v>0</v>
      </c>
      <c r="AZ193" s="20">
        <v>0</v>
      </c>
      <c r="BA193" s="19">
        <v>0</v>
      </c>
      <c r="BB193" s="19">
        <v>0</v>
      </c>
      <c r="BC193" s="1">
        <v>0</v>
      </c>
      <c r="BD193" s="19">
        <v>0</v>
      </c>
    </row>
    <row r="194" spans="7:56" x14ac:dyDescent="0.25">
      <c r="G194" s="10"/>
      <c r="H194" s="9"/>
      <c r="I194" s="8" t="s">
        <v>861</v>
      </c>
      <c r="J194" s="22">
        <v>0</v>
      </c>
      <c r="K194" s="19">
        <v>0</v>
      </c>
      <c r="L194" s="19">
        <v>0</v>
      </c>
      <c r="M194" s="1">
        <v>0</v>
      </c>
      <c r="N194" s="21">
        <v>0</v>
      </c>
      <c r="O194" s="22">
        <v>26496</v>
      </c>
      <c r="P194" s="19">
        <v>26495</v>
      </c>
      <c r="Q194" s="19">
        <v>1</v>
      </c>
      <c r="R194" s="33">
        <v>0</v>
      </c>
      <c r="S194" s="21">
        <v>0</v>
      </c>
      <c r="T194" s="22">
        <v>85733</v>
      </c>
      <c r="U194" s="19">
        <v>85730</v>
      </c>
      <c r="V194" s="19">
        <v>85483</v>
      </c>
      <c r="W194" s="1">
        <v>1910</v>
      </c>
      <c r="X194" s="19">
        <v>0</v>
      </c>
      <c r="Y194" s="24">
        <v>125435</v>
      </c>
      <c r="Z194" s="23">
        <v>69.838243950158358</v>
      </c>
      <c r="AA194" s="22">
        <v>124164</v>
      </c>
      <c r="AB194" s="19">
        <v>124164</v>
      </c>
      <c r="AC194" s="19">
        <v>124121</v>
      </c>
      <c r="AD194" s="1">
        <v>0</v>
      </c>
      <c r="AE194" s="21">
        <v>0</v>
      </c>
      <c r="AF194" s="22">
        <v>4739</v>
      </c>
      <c r="AG194" s="19">
        <v>4739</v>
      </c>
      <c r="AH194" s="19">
        <v>20</v>
      </c>
      <c r="AI194" s="1">
        <v>0</v>
      </c>
      <c r="AJ194" s="21">
        <v>0</v>
      </c>
      <c r="AK194" s="22">
        <v>14666</v>
      </c>
      <c r="AL194" s="19">
        <v>14666</v>
      </c>
      <c r="AM194" s="19">
        <v>403</v>
      </c>
      <c r="AN194" s="33">
        <v>96</v>
      </c>
      <c r="AO194" s="21">
        <v>0</v>
      </c>
      <c r="AP194" s="20">
        <v>253</v>
      </c>
      <c r="AQ194" s="19">
        <v>251</v>
      </c>
      <c r="AR194" s="19">
        <v>1</v>
      </c>
      <c r="AS194" s="1">
        <v>0</v>
      </c>
      <c r="AT194" s="19">
        <v>0</v>
      </c>
      <c r="AU194" s="22">
        <v>778</v>
      </c>
      <c r="AV194" s="19">
        <v>777</v>
      </c>
      <c r="AW194" s="19">
        <v>0</v>
      </c>
      <c r="AX194" s="1">
        <v>0</v>
      </c>
      <c r="AY194" s="21">
        <v>0</v>
      </c>
      <c r="AZ194" s="20">
        <v>3</v>
      </c>
      <c r="BA194" s="19">
        <v>3</v>
      </c>
      <c r="BB194" s="19">
        <v>0</v>
      </c>
      <c r="BC194" s="1">
        <v>0</v>
      </c>
      <c r="BD194" s="19">
        <v>0</v>
      </c>
    </row>
    <row r="195" spans="7:56" x14ac:dyDescent="0.25">
      <c r="G195" s="10"/>
      <c r="H195" s="9" t="s">
        <v>860</v>
      </c>
      <c r="I195" s="8"/>
      <c r="J195" s="22">
        <v>0</v>
      </c>
      <c r="K195" s="19">
        <v>0</v>
      </c>
      <c r="L195" s="19">
        <v>0</v>
      </c>
      <c r="M195" s="1">
        <v>0</v>
      </c>
      <c r="N195" s="21">
        <v>0</v>
      </c>
      <c r="O195" s="22">
        <v>0</v>
      </c>
      <c r="P195" s="19">
        <v>0</v>
      </c>
      <c r="Q195" s="19">
        <v>0</v>
      </c>
      <c r="R195" s="33">
        <v>0</v>
      </c>
      <c r="S195" s="21">
        <v>0</v>
      </c>
      <c r="T195" s="22">
        <v>0</v>
      </c>
      <c r="U195" s="19">
        <v>0</v>
      </c>
      <c r="V195" s="19">
        <v>0</v>
      </c>
      <c r="W195" s="1">
        <v>0</v>
      </c>
      <c r="X195" s="19">
        <v>0</v>
      </c>
      <c r="Y195" s="24">
        <v>0</v>
      </c>
      <c r="Z195" s="23">
        <v>0</v>
      </c>
      <c r="AA195" s="22">
        <v>0</v>
      </c>
      <c r="AB195" s="19">
        <v>0</v>
      </c>
      <c r="AC195" s="19">
        <v>0</v>
      </c>
      <c r="AD195" s="1">
        <v>0</v>
      </c>
      <c r="AE195" s="21">
        <v>0</v>
      </c>
      <c r="AF195" s="22">
        <v>0</v>
      </c>
      <c r="AG195" s="19">
        <v>0</v>
      </c>
      <c r="AH195" s="19">
        <v>0</v>
      </c>
      <c r="AI195" s="1">
        <v>0</v>
      </c>
      <c r="AJ195" s="21">
        <v>0</v>
      </c>
      <c r="AK195" s="22">
        <v>7</v>
      </c>
      <c r="AL195" s="19">
        <v>7</v>
      </c>
      <c r="AM195" s="19">
        <v>0</v>
      </c>
      <c r="AN195" s="33">
        <v>0</v>
      </c>
      <c r="AO195" s="21">
        <v>0</v>
      </c>
      <c r="AP195" s="20">
        <v>0</v>
      </c>
      <c r="AQ195" s="19">
        <v>0</v>
      </c>
      <c r="AR195" s="19">
        <v>0</v>
      </c>
      <c r="AS195" s="1">
        <v>0</v>
      </c>
      <c r="AT195" s="19">
        <v>0</v>
      </c>
      <c r="AU195" s="22">
        <v>0</v>
      </c>
      <c r="AV195" s="19">
        <v>0</v>
      </c>
      <c r="AW195" s="19">
        <v>0</v>
      </c>
      <c r="AX195" s="1">
        <v>0</v>
      </c>
      <c r="AY195" s="21">
        <v>0</v>
      </c>
      <c r="AZ195" s="20">
        <v>0</v>
      </c>
      <c r="BA195" s="19">
        <v>0</v>
      </c>
      <c r="BB195" s="19">
        <v>0</v>
      </c>
      <c r="BC195" s="1">
        <v>0</v>
      </c>
      <c r="BD195" s="19">
        <v>0</v>
      </c>
    </row>
    <row r="196" spans="7:56" x14ac:dyDescent="0.25">
      <c r="G196" s="10"/>
      <c r="H196" s="9"/>
      <c r="I196" s="8" t="s">
        <v>859</v>
      </c>
      <c r="J196" s="22">
        <v>0</v>
      </c>
      <c r="K196" s="19">
        <v>0</v>
      </c>
      <c r="L196" s="19">
        <v>0</v>
      </c>
      <c r="M196" s="1">
        <v>0</v>
      </c>
      <c r="N196" s="21">
        <v>0</v>
      </c>
      <c r="O196" s="22">
        <v>0</v>
      </c>
      <c r="P196" s="19">
        <v>0</v>
      </c>
      <c r="Q196" s="19">
        <v>0</v>
      </c>
      <c r="R196" s="33">
        <v>0</v>
      </c>
      <c r="S196" s="21">
        <v>0</v>
      </c>
      <c r="T196" s="22">
        <v>6</v>
      </c>
      <c r="U196" s="19">
        <v>6</v>
      </c>
      <c r="V196" s="19">
        <v>6</v>
      </c>
      <c r="W196" s="1">
        <v>0</v>
      </c>
      <c r="X196" s="19">
        <v>0</v>
      </c>
      <c r="Y196" s="24">
        <v>18</v>
      </c>
      <c r="Z196" s="23">
        <v>0.17396160401403901</v>
      </c>
      <c r="AA196" s="22">
        <v>0</v>
      </c>
      <c r="AB196" s="19">
        <v>0</v>
      </c>
      <c r="AC196" s="19">
        <v>0</v>
      </c>
      <c r="AD196" s="1">
        <v>0</v>
      </c>
      <c r="AE196" s="21">
        <v>0</v>
      </c>
      <c r="AF196" s="22">
        <v>0</v>
      </c>
      <c r="AG196" s="19">
        <v>0</v>
      </c>
      <c r="AH196" s="19">
        <v>0</v>
      </c>
      <c r="AI196" s="1">
        <v>0</v>
      </c>
      <c r="AJ196" s="21">
        <v>0</v>
      </c>
      <c r="AK196" s="22">
        <v>0</v>
      </c>
      <c r="AL196" s="19">
        <v>0</v>
      </c>
      <c r="AM196" s="19">
        <v>0</v>
      </c>
      <c r="AN196" s="33">
        <v>0</v>
      </c>
      <c r="AO196" s="21">
        <v>0</v>
      </c>
      <c r="AP196" s="20">
        <v>0</v>
      </c>
      <c r="AQ196" s="19">
        <v>0</v>
      </c>
      <c r="AR196" s="19">
        <v>0</v>
      </c>
      <c r="AS196" s="1">
        <v>0</v>
      </c>
      <c r="AT196" s="19">
        <v>0</v>
      </c>
      <c r="AU196" s="22">
        <v>0</v>
      </c>
      <c r="AV196" s="19">
        <v>0</v>
      </c>
      <c r="AW196" s="19">
        <v>0</v>
      </c>
      <c r="AX196" s="1">
        <v>0</v>
      </c>
      <c r="AY196" s="21">
        <v>0</v>
      </c>
      <c r="AZ196" s="20">
        <v>0</v>
      </c>
      <c r="BA196" s="19">
        <v>0</v>
      </c>
      <c r="BB196" s="19">
        <v>0</v>
      </c>
      <c r="BC196" s="1">
        <v>0</v>
      </c>
      <c r="BD196" s="19">
        <v>0</v>
      </c>
    </row>
    <row r="197" spans="7:56" x14ac:dyDescent="0.25">
      <c r="G197" s="10"/>
      <c r="H197" s="9"/>
      <c r="I197" s="8" t="s">
        <v>858</v>
      </c>
      <c r="J197" s="22">
        <v>0</v>
      </c>
      <c r="K197" s="19">
        <v>0</v>
      </c>
      <c r="L197" s="19">
        <v>0</v>
      </c>
      <c r="M197" s="1">
        <v>0</v>
      </c>
      <c r="N197" s="21">
        <v>0</v>
      </c>
      <c r="O197" s="22">
        <v>0</v>
      </c>
      <c r="P197" s="19">
        <v>0</v>
      </c>
      <c r="Q197" s="19">
        <v>0</v>
      </c>
      <c r="R197" s="33">
        <v>0</v>
      </c>
      <c r="S197" s="21">
        <v>0</v>
      </c>
      <c r="T197" s="22">
        <v>5</v>
      </c>
      <c r="U197" s="19">
        <v>5</v>
      </c>
      <c r="V197" s="19">
        <v>5</v>
      </c>
      <c r="W197" s="1">
        <v>0</v>
      </c>
      <c r="X197" s="19">
        <v>0</v>
      </c>
      <c r="Y197" s="24">
        <v>13</v>
      </c>
      <c r="Z197" s="23">
        <v>8.3071906119585037E-2</v>
      </c>
      <c r="AA197" s="22">
        <v>0</v>
      </c>
      <c r="AB197" s="19">
        <v>0</v>
      </c>
      <c r="AC197" s="19">
        <v>0</v>
      </c>
      <c r="AD197" s="1">
        <v>0</v>
      </c>
      <c r="AE197" s="21">
        <v>0</v>
      </c>
      <c r="AF197" s="22">
        <v>0</v>
      </c>
      <c r="AG197" s="19">
        <v>0</v>
      </c>
      <c r="AH197" s="19">
        <v>0</v>
      </c>
      <c r="AI197" s="1">
        <v>0</v>
      </c>
      <c r="AJ197" s="21">
        <v>0</v>
      </c>
      <c r="AK197" s="22">
        <v>1</v>
      </c>
      <c r="AL197" s="19">
        <v>1</v>
      </c>
      <c r="AM197" s="19">
        <v>0</v>
      </c>
      <c r="AN197" s="33">
        <v>0</v>
      </c>
      <c r="AO197" s="21">
        <v>0</v>
      </c>
      <c r="AP197" s="20">
        <v>0</v>
      </c>
      <c r="AQ197" s="19">
        <v>0</v>
      </c>
      <c r="AR197" s="19">
        <v>0</v>
      </c>
      <c r="AS197" s="1">
        <v>0</v>
      </c>
      <c r="AT197" s="19">
        <v>0</v>
      </c>
      <c r="AU197" s="22">
        <v>0</v>
      </c>
      <c r="AV197" s="19">
        <v>0</v>
      </c>
      <c r="AW197" s="19">
        <v>0</v>
      </c>
      <c r="AX197" s="1">
        <v>0</v>
      </c>
      <c r="AY197" s="21">
        <v>0</v>
      </c>
      <c r="AZ197" s="20">
        <v>0</v>
      </c>
      <c r="BA197" s="19">
        <v>0</v>
      </c>
      <c r="BB197" s="19">
        <v>0</v>
      </c>
      <c r="BC197" s="1">
        <v>0</v>
      </c>
      <c r="BD197" s="19">
        <v>0</v>
      </c>
    </row>
    <row r="198" spans="7:56" x14ac:dyDescent="0.25">
      <c r="G198" s="10"/>
      <c r="H198" s="9"/>
      <c r="I198" s="8" t="s">
        <v>857</v>
      </c>
      <c r="J198" s="22">
        <v>0</v>
      </c>
      <c r="K198" s="19">
        <v>0</v>
      </c>
      <c r="L198" s="19">
        <v>0</v>
      </c>
      <c r="M198" s="1">
        <v>0</v>
      </c>
      <c r="N198" s="21">
        <v>0</v>
      </c>
      <c r="O198" s="22">
        <v>0</v>
      </c>
      <c r="P198" s="19">
        <v>0</v>
      </c>
      <c r="Q198" s="19">
        <v>0</v>
      </c>
      <c r="R198" s="33">
        <v>0</v>
      </c>
      <c r="S198" s="21">
        <v>0</v>
      </c>
      <c r="T198" s="22">
        <v>3</v>
      </c>
      <c r="U198" s="19">
        <v>3</v>
      </c>
      <c r="V198" s="19">
        <v>3</v>
      </c>
      <c r="W198" s="1">
        <v>0</v>
      </c>
      <c r="X198" s="19">
        <v>0</v>
      </c>
      <c r="Y198" s="24">
        <v>3</v>
      </c>
      <c r="Z198" s="23">
        <v>1.4829458668828011E-3</v>
      </c>
      <c r="AA198" s="22">
        <v>1</v>
      </c>
      <c r="AB198" s="19">
        <v>1</v>
      </c>
      <c r="AC198" s="19">
        <v>1</v>
      </c>
      <c r="AD198" s="1">
        <v>0</v>
      </c>
      <c r="AE198" s="21">
        <v>0</v>
      </c>
      <c r="AF198" s="22">
        <v>0</v>
      </c>
      <c r="AG198" s="19">
        <v>0</v>
      </c>
      <c r="AH198" s="19">
        <v>0</v>
      </c>
      <c r="AI198" s="1">
        <v>0</v>
      </c>
      <c r="AJ198" s="21">
        <v>0</v>
      </c>
      <c r="AK198" s="22">
        <v>0</v>
      </c>
      <c r="AL198" s="19">
        <v>0</v>
      </c>
      <c r="AM198" s="19">
        <v>0</v>
      </c>
      <c r="AN198" s="33">
        <v>0</v>
      </c>
      <c r="AO198" s="21">
        <v>0</v>
      </c>
      <c r="AP198" s="20">
        <v>0</v>
      </c>
      <c r="AQ198" s="19">
        <v>0</v>
      </c>
      <c r="AR198" s="19">
        <v>0</v>
      </c>
      <c r="AS198" s="1">
        <v>0</v>
      </c>
      <c r="AT198" s="19">
        <v>0</v>
      </c>
      <c r="AU198" s="22">
        <v>0</v>
      </c>
      <c r="AV198" s="19">
        <v>0</v>
      </c>
      <c r="AW198" s="19">
        <v>0</v>
      </c>
      <c r="AX198" s="1">
        <v>0</v>
      </c>
      <c r="AY198" s="21">
        <v>0</v>
      </c>
      <c r="AZ198" s="20">
        <v>0</v>
      </c>
      <c r="BA198" s="19">
        <v>0</v>
      </c>
      <c r="BB198" s="19">
        <v>0</v>
      </c>
      <c r="BC198" s="1">
        <v>0</v>
      </c>
      <c r="BD198" s="19">
        <v>0</v>
      </c>
    </row>
    <row r="199" spans="7:56" x14ac:dyDescent="0.25">
      <c r="G199" s="10"/>
      <c r="H199" s="9"/>
      <c r="I199" s="8" t="s">
        <v>152</v>
      </c>
      <c r="J199" s="22">
        <v>0</v>
      </c>
      <c r="K199" s="19">
        <v>0</v>
      </c>
      <c r="L199" s="19">
        <v>0</v>
      </c>
      <c r="M199" s="1">
        <v>0</v>
      </c>
      <c r="N199" s="21">
        <v>0</v>
      </c>
      <c r="O199" s="22">
        <v>0</v>
      </c>
      <c r="P199" s="19">
        <v>0</v>
      </c>
      <c r="Q199" s="19">
        <v>0</v>
      </c>
      <c r="R199" s="33">
        <v>0</v>
      </c>
      <c r="S199" s="21">
        <v>0</v>
      </c>
      <c r="T199" s="22">
        <v>4</v>
      </c>
      <c r="U199" s="19">
        <v>4</v>
      </c>
      <c r="V199" s="19">
        <v>4</v>
      </c>
      <c r="W199" s="1">
        <v>0</v>
      </c>
      <c r="X199" s="19">
        <v>0</v>
      </c>
      <c r="Y199" s="24">
        <v>21</v>
      </c>
      <c r="Z199" s="23">
        <v>7.4041843414306641E-2</v>
      </c>
      <c r="AA199" s="22">
        <v>1</v>
      </c>
      <c r="AB199" s="19">
        <v>1</v>
      </c>
      <c r="AC199" s="19">
        <v>1</v>
      </c>
      <c r="AD199" s="1">
        <v>0</v>
      </c>
      <c r="AE199" s="21">
        <v>0</v>
      </c>
      <c r="AF199" s="22">
        <v>0</v>
      </c>
      <c r="AG199" s="19">
        <v>0</v>
      </c>
      <c r="AH199" s="19">
        <v>0</v>
      </c>
      <c r="AI199" s="1">
        <v>0</v>
      </c>
      <c r="AJ199" s="21">
        <v>0</v>
      </c>
      <c r="AK199" s="22">
        <v>1</v>
      </c>
      <c r="AL199" s="19">
        <v>1</v>
      </c>
      <c r="AM199" s="19">
        <v>0</v>
      </c>
      <c r="AN199" s="33">
        <v>0</v>
      </c>
      <c r="AO199" s="21">
        <v>0</v>
      </c>
      <c r="AP199" s="20">
        <v>0</v>
      </c>
      <c r="AQ199" s="19">
        <v>0</v>
      </c>
      <c r="AR199" s="19">
        <v>0</v>
      </c>
      <c r="AS199" s="1">
        <v>0</v>
      </c>
      <c r="AT199" s="19">
        <v>0</v>
      </c>
      <c r="AU199" s="22">
        <v>0</v>
      </c>
      <c r="AV199" s="19">
        <v>0</v>
      </c>
      <c r="AW199" s="19">
        <v>0</v>
      </c>
      <c r="AX199" s="1">
        <v>0</v>
      </c>
      <c r="AY199" s="21">
        <v>0</v>
      </c>
      <c r="AZ199" s="20">
        <v>0</v>
      </c>
      <c r="BA199" s="19">
        <v>0</v>
      </c>
      <c r="BB199" s="19">
        <v>0</v>
      </c>
      <c r="BC199" s="1">
        <v>0</v>
      </c>
      <c r="BD199" s="19">
        <v>0</v>
      </c>
    </row>
    <row r="200" spans="7:56" x14ac:dyDescent="0.25">
      <c r="G200" s="10"/>
      <c r="H200" s="9"/>
      <c r="I200" s="8" t="s">
        <v>856</v>
      </c>
      <c r="J200" s="22">
        <v>0</v>
      </c>
      <c r="K200" s="19">
        <v>0</v>
      </c>
      <c r="L200" s="19">
        <v>0</v>
      </c>
      <c r="M200" s="1">
        <v>0</v>
      </c>
      <c r="N200" s="21">
        <v>0</v>
      </c>
      <c r="O200" s="22">
        <v>0</v>
      </c>
      <c r="P200" s="19">
        <v>0</v>
      </c>
      <c r="Q200" s="19">
        <v>0</v>
      </c>
      <c r="R200" s="33">
        <v>0</v>
      </c>
      <c r="S200" s="21">
        <v>0</v>
      </c>
      <c r="T200" s="22">
        <v>5</v>
      </c>
      <c r="U200" s="19">
        <v>5</v>
      </c>
      <c r="V200" s="19">
        <v>5</v>
      </c>
      <c r="W200" s="1">
        <v>0</v>
      </c>
      <c r="X200" s="19">
        <v>0</v>
      </c>
      <c r="Y200" s="24">
        <v>6</v>
      </c>
      <c r="Z200" s="23">
        <v>8.2685948349535465E-2</v>
      </c>
      <c r="AA200" s="22">
        <v>2</v>
      </c>
      <c r="AB200" s="19">
        <v>2</v>
      </c>
      <c r="AC200" s="19">
        <v>2</v>
      </c>
      <c r="AD200" s="1">
        <v>0</v>
      </c>
      <c r="AE200" s="21">
        <v>0</v>
      </c>
      <c r="AF200" s="22">
        <v>0</v>
      </c>
      <c r="AG200" s="19">
        <v>0</v>
      </c>
      <c r="AH200" s="19">
        <v>0</v>
      </c>
      <c r="AI200" s="1">
        <v>0</v>
      </c>
      <c r="AJ200" s="21">
        <v>0</v>
      </c>
      <c r="AK200" s="22">
        <v>1</v>
      </c>
      <c r="AL200" s="19">
        <v>1</v>
      </c>
      <c r="AM200" s="19">
        <v>0</v>
      </c>
      <c r="AN200" s="33">
        <v>0</v>
      </c>
      <c r="AO200" s="21">
        <v>0</v>
      </c>
      <c r="AP200" s="20">
        <v>0</v>
      </c>
      <c r="AQ200" s="19">
        <v>0</v>
      </c>
      <c r="AR200" s="19">
        <v>0</v>
      </c>
      <c r="AS200" s="1">
        <v>0</v>
      </c>
      <c r="AT200" s="19">
        <v>0</v>
      </c>
      <c r="AU200" s="22">
        <v>0</v>
      </c>
      <c r="AV200" s="19">
        <v>0</v>
      </c>
      <c r="AW200" s="19">
        <v>0</v>
      </c>
      <c r="AX200" s="1">
        <v>0</v>
      </c>
      <c r="AY200" s="21">
        <v>0</v>
      </c>
      <c r="AZ200" s="20">
        <v>0</v>
      </c>
      <c r="BA200" s="19">
        <v>0</v>
      </c>
      <c r="BB200" s="19">
        <v>0</v>
      </c>
      <c r="BC200" s="1">
        <v>0</v>
      </c>
      <c r="BD200" s="19">
        <v>0</v>
      </c>
    </row>
    <row r="201" spans="7:56" x14ac:dyDescent="0.25">
      <c r="G201" s="10"/>
      <c r="H201" s="9"/>
      <c r="I201" s="8" t="s">
        <v>855</v>
      </c>
      <c r="J201" s="22">
        <v>0</v>
      </c>
      <c r="K201" s="19">
        <v>0</v>
      </c>
      <c r="L201" s="19">
        <v>0</v>
      </c>
      <c r="M201" s="1">
        <v>0</v>
      </c>
      <c r="N201" s="21">
        <v>0</v>
      </c>
      <c r="O201" s="22">
        <v>0</v>
      </c>
      <c r="P201" s="19">
        <v>0</v>
      </c>
      <c r="Q201" s="19">
        <v>0</v>
      </c>
      <c r="R201" s="33">
        <v>0</v>
      </c>
      <c r="S201" s="21">
        <v>0</v>
      </c>
      <c r="T201" s="22">
        <v>1</v>
      </c>
      <c r="U201" s="19">
        <v>1</v>
      </c>
      <c r="V201" s="19">
        <v>1</v>
      </c>
      <c r="W201" s="1">
        <v>0</v>
      </c>
      <c r="X201" s="19">
        <v>0</v>
      </c>
      <c r="Y201" s="24">
        <v>10</v>
      </c>
      <c r="Z201" s="23">
        <v>0.55296782311052084</v>
      </c>
      <c r="AA201" s="22">
        <v>0</v>
      </c>
      <c r="AB201" s="19">
        <v>0</v>
      </c>
      <c r="AC201" s="19">
        <v>0</v>
      </c>
      <c r="AD201" s="1">
        <v>0</v>
      </c>
      <c r="AE201" s="21">
        <v>0</v>
      </c>
      <c r="AF201" s="22">
        <v>0</v>
      </c>
      <c r="AG201" s="19">
        <v>0</v>
      </c>
      <c r="AH201" s="19">
        <v>0</v>
      </c>
      <c r="AI201" s="1">
        <v>0</v>
      </c>
      <c r="AJ201" s="21">
        <v>0</v>
      </c>
      <c r="AK201" s="22">
        <v>1</v>
      </c>
      <c r="AL201" s="19">
        <v>1</v>
      </c>
      <c r="AM201" s="19">
        <v>0</v>
      </c>
      <c r="AN201" s="33">
        <v>0</v>
      </c>
      <c r="AO201" s="21">
        <v>0</v>
      </c>
      <c r="AP201" s="20">
        <v>0</v>
      </c>
      <c r="AQ201" s="19">
        <v>0</v>
      </c>
      <c r="AR201" s="19">
        <v>0</v>
      </c>
      <c r="AS201" s="1">
        <v>0</v>
      </c>
      <c r="AT201" s="19">
        <v>0</v>
      </c>
      <c r="AU201" s="22">
        <v>0</v>
      </c>
      <c r="AV201" s="19">
        <v>0</v>
      </c>
      <c r="AW201" s="19">
        <v>0</v>
      </c>
      <c r="AX201" s="1">
        <v>0</v>
      </c>
      <c r="AY201" s="21">
        <v>0</v>
      </c>
      <c r="AZ201" s="20">
        <v>0</v>
      </c>
      <c r="BA201" s="19">
        <v>0</v>
      </c>
      <c r="BB201" s="19">
        <v>0</v>
      </c>
      <c r="BC201" s="1">
        <v>0</v>
      </c>
      <c r="BD201" s="19">
        <v>0</v>
      </c>
    </row>
    <row r="202" spans="7:56" x14ac:dyDescent="0.25">
      <c r="G202" s="10"/>
      <c r="H202" s="9"/>
      <c r="I202" s="8" t="s">
        <v>854</v>
      </c>
      <c r="J202" s="22">
        <v>0</v>
      </c>
      <c r="K202" s="19">
        <v>0</v>
      </c>
      <c r="L202" s="19">
        <v>0</v>
      </c>
      <c r="M202" s="1">
        <v>0</v>
      </c>
      <c r="N202" s="21">
        <v>0</v>
      </c>
      <c r="O202" s="22">
        <v>0</v>
      </c>
      <c r="P202" s="19">
        <v>0</v>
      </c>
      <c r="Q202" s="19">
        <v>0</v>
      </c>
      <c r="R202" s="33">
        <v>0</v>
      </c>
      <c r="S202" s="21">
        <v>0</v>
      </c>
      <c r="T202" s="22">
        <v>18</v>
      </c>
      <c r="U202" s="19">
        <v>18</v>
      </c>
      <c r="V202" s="19">
        <v>18</v>
      </c>
      <c r="W202" s="1">
        <v>0</v>
      </c>
      <c r="X202" s="19">
        <v>0</v>
      </c>
      <c r="Y202" s="24">
        <v>45</v>
      </c>
      <c r="Z202" s="23">
        <v>1.041339710354805E-3</v>
      </c>
      <c r="AA202" s="22">
        <v>0</v>
      </c>
      <c r="AB202" s="19">
        <v>0</v>
      </c>
      <c r="AC202" s="19">
        <v>0</v>
      </c>
      <c r="AD202" s="1">
        <v>0</v>
      </c>
      <c r="AE202" s="21">
        <v>0</v>
      </c>
      <c r="AF202" s="22">
        <v>0</v>
      </c>
      <c r="AG202" s="19">
        <v>0</v>
      </c>
      <c r="AH202" s="19">
        <v>0</v>
      </c>
      <c r="AI202" s="1">
        <v>0</v>
      </c>
      <c r="AJ202" s="21">
        <v>0</v>
      </c>
      <c r="AK202" s="22">
        <v>1</v>
      </c>
      <c r="AL202" s="19">
        <v>1</v>
      </c>
      <c r="AM202" s="19">
        <v>0</v>
      </c>
      <c r="AN202" s="33">
        <v>0</v>
      </c>
      <c r="AO202" s="21">
        <v>0</v>
      </c>
      <c r="AP202" s="20">
        <v>0</v>
      </c>
      <c r="AQ202" s="19">
        <v>0</v>
      </c>
      <c r="AR202" s="19">
        <v>0</v>
      </c>
      <c r="AS202" s="1">
        <v>0</v>
      </c>
      <c r="AT202" s="19">
        <v>0</v>
      </c>
      <c r="AU202" s="22">
        <v>0</v>
      </c>
      <c r="AV202" s="19">
        <v>0</v>
      </c>
      <c r="AW202" s="19">
        <v>0</v>
      </c>
      <c r="AX202" s="1">
        <v>0</v>
      </c>
      <c r="AY202" s="21">
        <v>0</v>
      </c>
      <c r="AZ202" s="20">
        <v>0</v>
      </c>
      <c r="BA202" s="19">
        <v>0</v>
      </c>
      <c r="BB202" s="19">
        <v>0</v>
      </c>
      <c r="BC202" s="1">
        <v>0</v>
      </c>
      <c r="BD202" s="19">
        <v>0</v>
      </c>
    </row>
    <row r="203" spans="7:56" x14ac:dyDescent="0.25">
      <c r="G203" s="10"/>
      <c r="H203" s="9" t="s">
        <v>853</v>
      </c>
      <c r="I203" s="8"/>
      <c r="J203" s="22">
        <v>0</v>
      </c>
      <c r="K203" s="19">
        <v>0</v>
      </c>
      <c r="L203" s="19">
        <v>0</v>
      </c>
      <c r="M203" s="1">
        <v>0</v>
      </c>
      <c r="N203" s="21">
        <v>0</v>
      </c>
      <c r="O203" s="22">
        <v>0</v>
      </c>
      <c r="P203" s="19">
        <v>0</v>
      </c>
      <c r="Q203" s="19">
        <v>0</v>
      </c>
      <c r="R203" s="33">
        <v>0</v>
      </c>
      <c r="S203" s="21">
        <v>0</v>
      </c>
      <c r="T203" s="22">
        <v>0</v>
      </c>
      <c r="U203" s="19">
        <v>0</v>
      </c>
      <c r="V203" s="19">
        <v>0</v>
      </c>
      <c r="W203" s="1">
        <v>0</v>
      </c>
      <c r="X203" s="19">
        <v>0</v>
      </c>
      <c r="Y203" s="24">
        <v>0</v>
      </c>
      <c r="Z203" s="23">
        <v>0</v>
      </c>
      <c r="AA203" s="22">
        <v>0</v>
      </c>
      <c r="AB203" s="19">
        <v>0</v>
      </c>
      <c r="AC203" s="19">
        <v>0</v>
      </c>
      <c r="AD203" s="1">
        <v>0</v>
      </c>
      <c r="AE203" s="21">
        <v>0</v>
      </c>
      <c r="AF203" s="22">
        <v>0</v>
      </c>
      <c r="AG203" s="19">
        <v>0</v>
      </c>
      <c r="AH203" s="19">
        <v>0</v>
      </c>
      <c r="AI203" s="1">
        <v>0</v>
      </c>
      <c r="AJ203" s="21">
        <v>0</v>
      </c>
      <c r="AK203" s="22">
        <v>3</v>
      </c>
      <c r="AL203" s="19">
        <v>3</v>
      </c>
      <c r="AM203" s="19">
        <v>1</v>
      </c>
      <c r="AN203" s="33">
        <v>0</v>
      </c>
      <c r="AO203" s="21">
        <v>0</v>
      </c>
      <c r="AP203" s="20">
        <v>0</v>
      </c>
      <c r="AQ203" s="19">
        <v>0</v>
      </c>
      <c r="AR203" s="19">
        <v>0</v>
      </c>
      <c r="AS203" s="1">
        <v>0</v>
      </c>
      <c r="AT203" s="19">
        <v>0</v>
      </c>
      <c r="AU203" s="22">
        <v>0</v>
      </c>
      <c r="AV203" s="19">
        <v>0</v>
      </c>
      <c r="AW203" s="19">
        <v>0</v>
      </c>
      <c r="AX203" s="1">
        <v>0</v>
      </c>
      <c r="AY203" s="21">
        <v>0</v>
      </c>
      <c r="AZ203" s="20">
        <v>0</v>
      </c>
      <c r="BA203" s="19">
        <v>0</v>
      </c>
      <c r="BB203" s="19">
        <v>0</v>
      </c>
      <c r="BC203" s="1">
        <v>0</v>
      </c>
      <c r="BD203" s="19">
        <v>0</v>
      </c>
    </row>
    <row r="204" spans="7:56" x14ac:dyDescent="0.25">
      <c r="G204" s="10"/>
      <c r="H204" s="9"/>
      <c r="I204" s="8" t="s">
        <v>852</v>
      </c>
      <c r="J204" s="22">
        <v>0</v>
      </c>
      <c r="K204" s="19">
        <v>0</v>
      </c>
      <c r="L204" s="19">
        <v>0</v>
      </c>
      <c r="M204" s="1">
        <v>0</v>
      </c>
      <c r="N204" s="21">
        <v>0</v>
      </c>
      <c r="O204" s="22">
        <v>0</v>
      </c>
      <c r="P204" s="19">
        <v>0</v>
      </c>
      <c r="Q204" s="19">
        <v>0</v>
      </c>
      <c r="R204" s="33">
        <v>0</v>
      </c>
      <c r="S204" s="21">
        <v>0</v>
      </c>
      <c r="T204" s="22">
        <v>2600</v>
      </c>
      <c r="U204" s="19">
        <v>2600</v>
      </c>
      <c r="V204" s="19">
        <v>2599</v>
      </c>
      <c r="W204" s="1">
        <v>0</v>
      </c>
      <c r="X204" s="19">
        <v>0</v>
      </c>
      <c r="Y204" s="24">
        <v>3680</v>
      </c>
      <c r="Z204" s="23">
        <v>1.4636745313182471</v>
      </c>
      <c r="AA204" s="22">
        <v>942</v>
      </c>
      <c r="AB204" s="19">
        <v>942</v>
      </c>
      <c r="AC204" s="19">
        <v>942</v>
      </c>
      <c r="AD204" s="1">
        <v>0</v>
      </c>
      <c r="AE204" s="21">
        <v>0</v>
      </c>
      <c r="AF204" s="22">
        <v>69</v>
      </c>
      <c r="AG204" s="19">
        <v>69</v>
      </c>
      <c r="AH204" s="19">
        <v>0</v>
      </c>
      <c r="AI204" s="1">
        <v>0</v>
      </c>
      <c r="AJ204" s="21">
        <v>0</v>
      </c>
      <c r="AK204" s="22">
        <v>298</v>
      </c>
      <c r="AL204" s="19">
        <v>298</v>
      </c>
      <c r="AM204" s="19">
        <v>8</v>
      </c>
      <c r="AN204" s="33">
        <v>0</v>
      </c>
      <c r="AO204" s="21">
        <v>0</v>
      </c>
      <c r="AP204" s="20">
        <v>3</v>
      </c>
      <c r="AQ204" s="19">
        <v>3</v>
      </c>
      <c r="AR204" s="19">
        <v>0</v>
      </c>
      <c r="AS204" s="1">
        <v>0</v>
      </c>
      <c r="AT204" s="19">
        <v>0</v>
      </c>
      <c r="AU204" s="22">
        <v>12</v>
      </c>
      <c r="AV204" s="19">
        <v>12</v>
      </c>
      <c r="AW204" s="19">
        <v>0</v>
      </c>
      <c r="AX204" s="1">
        <v>0</v>
      </c>
      <c r="AY204" s="21">
        <v>0</v>
      </c>
      <c r="AZ204" s="20">
        <v>3</v>
      </c>
      <c r="BA204" s="19">
        <v>3</v>
      </c>
      <c r="BB204" s="19">
        <v>0</v>
      </c>
      <c r="BC204" s="1">
        <v>0</v>
      </c>
      <c r="BD204" s="19">
        <v>0</v>
      </c>
    </row>
    <row r="205" spans="7:56" x14ac:dyDescent="0.25">
      <c r="G205" s="10"/>
      <c r="H205" s="9"/>
      <c r="I205" s="8" t="s">
        <v>851</v>
      </c>
      <c r="J205" s="22">
        <v>0</v>
      </c>
      <c r="K205" s="19">
        <v>0</v>
      </c>
      <c r="L205" s="19">
        <v>0</v>
      </c>
      <c r="M205" s="1">
        <v>0</v>
      </c>
      <c r="N205" s="21">
        <v>0</v>
      </c>
      <c r="O205" s="22">
        <v>2077</v>
      </c>
      <c r="P205" s="19">
        <v>2077</v>
      </c>
      <c r="Q205" s="19">
        <v>0</v>
      </c>
      <c r="R205" s="33">
        <v>0</v>
      </c>
      <c r="S205" s="21">
        <v>0</v>
      </c>
      <c r="T205" s="22">
        <v>26204</v>
      </c>
      <c r="U205" s="19">
        <v>26204</v>
      </c>
      <c r="V205" s="19">
        <v>26179</v>
      </c>
      <c r="W205" s="1">
        <v>0</v>
      </c>
      <c r="X205" s="19">
        <v>0</v>
      </c>
      <c r="Y205" s="24">
        <v>36598</v>
      </c>
      <c r="Z205" s="23">
        <v>29.45120216533542</v>
      </c>
      <c r="AA205" s="22">
        <v>125774</v>
      </c>
      <c r="AB205" s="19">
        <v>125774</v>
      </c>
      <c r="AC205" s="19">
        <v>125646</v>
      </c>
      <c r="AD205" s="1">
        <v>0</v>
      </c>
      <c r="AE205" s="21">
        <v>0</v>
      </c>
      <c r="AF205" s="22">
        <v>2761</v>
      </c>
      <c r="AG205" s="19">
        <v>2761</v>
      </c>
      <c r="AH205" s="19">
        <v>1</v>
      </c>
      <c r="AI205" s="1">
        <v>0</v>
      </c>
      <c r="AJ205" s="21">
        <v>0</v>
      </c>
      <c r="AK205" s="22">
        <v>4948</v>
      </c>
      <c r="AL205" s="19">
        <v>4948</v>
      </c>
      <c r="AM205" s="19">
        <v>75</v>
      </c>
      <c r="AN205" s="33">
        <v>0</v>
      </c>
      <c r="AO205" s="21">
        <v>0</v>
      </c>
      <c r="AP205" s="20">
        <v>0</v>
      </c>
      <c r="AQ205" s="19">
        <v>0</v>
      </c>
      <c r="AR205" s="19">
        <v>0</v>
      </c>
      <c r="AS205" s="1">
        <v>0</v>
      </c>
      <c r="AT205" s="19">
        <v>0</v>
      </c>
      <c r="AU205" s="22">
        <v>1130</v>
      </c>
      <c r="AV205" s="19">
        <v>1127</v>
      </c>
      <c r="AW205" s="19">
        <v>0</v>
      </c>
      <c r="AX205" s="1">
        <v>0</v>
      </c>
      <c r="AY205" s="21">
        <v>0</v>
      </c>
      <c r="AZ205" s="20">
        <v>0</v>
      </c>
      <c r="BA205" s="19">
        <v>0</v>
      </c>
      <c r="BB205" s="19">
        <v>0</v>
      </c>
      <c r="BC205" s="1">
        <v>0</v>
      </c>
      <c r="BD205" s="19">
        <v>0</v>
      </c>
    </row>
    <row r="206" spans="7:56" x14ac:dyDescent="0.25">
      <c r="G206" s="10"/>
      <c r="H206" s="9"/>
      <c r="I206" s="8" t="s">
        <v>850</v>
      </c>
      <c r="J206" s="22">
        <v>0</v>
      </c>
      <c r="K206" s="19">
        <v>0</v>
      </c>
      <c r="L206" s="19">
        <v>0</v>
      </c>
      <c r="M206" s="1">
        <v>0</v>
      </c>
      <c r="N206" s="21">
        <v>0</v>
      </c>
      <c r="O206" s="22">
        <v>7753</v>
      </c>
      <c r="P206" s="19">
        <v>7753</v>
      </c>
      <c r="Q206" s="19">
        <v>0</v>
      </c>
      <c r="R206" s="33">
        <v>0</v>
      </c>
      <c r="S206" s="21">
        <v>0</v>
      </c>
      <c r="T206" s="22">
        <v>38200</v>
      </c>
      <c r="U206" s="19">
        <v>38199</v>
      </c>
      <c r="V206" s="19">
        <v>38198</v>
      </c>
      <c r="W206" s="1">
        <v>0</v>
      </c>
      <c r="X206" s="19">
        <v>0</v>
      </c>
      <c r="Y206" s="24">
        <v>43335</v>
      </c>
      <c r="Z206" s="23">
        <v>57.573689242824912</v>
      </c>
      <c r="AA206" s="22">
        <v>263289</v>
      </c>
      <c r="AB206" s="19">
        <v>263289</v>
      </c>
      <c r="AC206" s="19">
        <v>263287</v>
      </c>
      <c r="AD206" s="1">
        <v>0</v>
      </c>
      <c r="AE206" s="21">
        <v>0</v>
      </c>
      <c r="AF206" s="22">
        <v>3103</v>
      </c>
      <c r="AG206" s="19">
        <v>3103</v>
      </c>
      <c r="AH206" s="19">
        <v>0</v>
      </c>
      <c r="AI206" s="1">
        <v>0</v>
      </c>
      <c r="AJ206" s="21">
        <v>0</v>
      </c>
      <c r="AK206" s="22">
        <v>6275</v>
      </c>
      <c r="AL206" s="19">
        <v>6275</v>
      </c>
      <c r="AM206" s="19">
        <v>35</v>
      </c>
      <c r="AN206" s="33">
        <v>0</v>
      </c>
      <c r="AO206" s="21">
        <v>0</v>
      </c>
      <c r="AP206" s="20">
        <v>9</v>
      </c>
      <c r="AQ206" s="19">
        <v>9</v>
      </c>
      <c r="AR206" s="19">
        <v>0</v>
      </c>
      <c r="AS206" s="1">
        <v>0</v>
      </c>
      <c r="AT206" s="19">
        <v>0</v>
      </c>
      <c r="AU206" s="22">
        <v>737</v>
      </c>
      <c r="AV206" s="19">
        <v>736</v>
      </c>
      <c r="AW206" s="19">
        <v>0</v>
      </c>
      <c r="AX206" s="1">
        <v>0</v>
      </c>
      <c r="AY206" s="21">
        <v>0</v>
      </c>
      <c r="AZ206" s="20">
        <v>5</v>
      </c>
      <c r="BA206" s="19">
        <v>4</v>
      </c>
      <c r="BB206" s="19">
        <v>0</v>
      </c>
      <c r="BC206" s="1">
        <v>0</v>
      </c>
      <c r="BD206" s="19">
        <v>0</v>
      </c>
    </row>
    <row r="207" spans="7:56" x14ac:dyDescent="0.25">
      <c r="G207" s="10"/>
      <c r="H207" s="9" t="s">
        <v>849</v>
      </c>
      <c r="I207" s="8"/>
      <c r="J207" s="22">
        <v>0</v>
      </c>
      <c r="K207" s="19">
        <v>0</v>
      </c>
      <c r="L207" s="19">
        <v>0</v>
      </c>
      <c r="M207" s="1">
        <v>0</v>
      </c>
      <c r="N207" s="21">
        <v>0</v>
      </c>
      <c r="O207" s="22">
        <v>0</v>
      </c>
      <c r="P207" s="19">
        <v>0</v>
      </c>
      <c r="Q207" s="19">
        <v>0</v>
      </c>
      <c r="R207" s="33">
        <v>0</v>
      </c>
      <c r="S207" s="21">
        <v>0</v>
      </c>
      <c r="T207" s="22">
        <v>0</v>
      </c>
      <c r="U207" s="19">
        <v>0</v>
      </c>
      <c r="V207" s="19">
        <v>0</v>
      </c>
      <c r="W207" s="1">
        <v>0</v>
      </c>
      <c r="X207" s="19">
        <v>0</v>
      </c>
      <c r="Y207" s="24">
        <v>0</v>
      </c>
      <c r="Z207" s="23">
        <v>0</v>
      </c>
      <c r="AA207" s="22">
        <v>0</v>
      </c>
      <c r="AB207" s="19">
        <v>0</v>
      </c>
      <c r="AC207" s="19">
        <v>0</v>
      </c>
      <c r="AD207" s="1">
        <v>0</v>
      </c>
      <c r="AE207" s="21">
        <v>0</v>
      </c>
      <c r="AF207" s="22">
        <v>0</v>
      </c>
      <c r="AG207" s="19">
        <v>0</v>
      </c>
      <c r="AH207" s="19">
        <v>0</v>
      </c>
      <c r="AI207" s="1">
        <v>0</v>
      </c>
      <c r="AJ207" s="21">
        <v>0</v>
      </c>
      <c r="AK207" s="22">
        <v>15</v>
      </c>
      <c r="AL207" s="19">
        <v>15</v>
      </c>
      <c r="AM207" s="19">
        <v>0</v>
      </c>
      <c r="AN207" s="33">
        <v>0</v>
      </c>
      <c r="AO207" s="21">
        <v>0</v>
      </c>
      <c r="AP207" s="20">
        <v>0</v>
      </c>
      <c r="AQ207" s="19">
        <v>0</v>
      </c>
      <c r="AR207" s="19">
        <v>0</v>
      </c>
      <c r="AS207" s="1">
        <v>0</v>
      </c>
      <c r="AT207" s="19">
        <v>0</v>
      </c>
      <c r="AU207" s="22">
        <v>0</v>
      </c>
      <c r="AV207" s="19">
        <v>0</v>
      </c>
      <c r="AW207" s="19">
        <v>0</v>
      </c>
      <c r="AX207" s="1">
        <v>0</v>
      </c>
      <c r="AY207" s="21">
        <v>0</v>
      </c>
      <c r="AZ207" s="20">
        <v>0</v>
      </c>
      <c r="BA207" s="19">
        <v>0</v>
      </c>
      <c r="BB207" s="19">
        <v>0</v>
      </c>
      <c r="BC207" s="1">
        <v>0</v>
      </c>
      <c r="BD207" s="19">
        <v>0</v>
      </c>
    </row>
    <row r="208" spans="7:56" x14ac:dyDescent="0.25">
      <c r="G208" s="10"/>
      <c r="H208" s="9"/>
      <c r="I208" s="8" t="s">
        <v>848</v>
      </c>
      <c r="J208" s="22">
        <v>0</v>
      </c>
      <c r="K208" s="19">
        <v>0</v>
      </c>
      <c r="L208" s="19">
        <v>0</v>
      </c>
      <c r="M208" s="1">
        <v>0</v>
      </c>
      <c r="N208" s="21">
        <v>0</v>
      </c>
      <c r="O208" s="22">
        <v>0</v>
      </c>
      <c r="P208" s="19">
        <v>0</v>
      </c>
      <c r="Q208" s="19">
        <v>0</v>
      </c>
      <c r="R208" s="33">
        <v>0</v>
      </c>
      <c r="S208" s="21">
        <v>0</v>
      </c>
      <c r="T208" s="22">
        <v>3974</v>
      </c>
      <c r="U208" s="19">
        <v>3974</v>
      </c>
      <c r="V208" s="19">
        <v>3974</v>
      </c>
      <c r="W208" s="1">
        <v>0</v>
      </c>
      <c r="X208" s="19">
        <v>0</v>
      </c>
      <c r="Y208" s="24">
        <v>4669</v>
      </c>
      <c r="Z208" s="23">
        <v>28.26896640658379</v>
      </c>
      <c r="AA208" s="22">
        <v>13</v>
      </c>
      <c r="AB208" s="19">
        <v>13</v>
      </c>
      <c r="AC208" s="19">
        <v>13</v>
      </c>
      <c r="AD208" s="1">
        <v>0</v>
      </c>
      <c r="AE208" s="21">
        <v>0</v>
      </c>
      <c r="AF208" s="22">
        <v>0</v>
      </c>
      <c r="AG208" s="19">
        <v>0</v>
      </c>
      <c r="AH208" s="19">
        <v>0</v>
      </c>
      <c r="AI208" s="1">
        <v>0</v>
      </c>
      <c r="AJ208" s="21">
        <v>0</v>
      </c>
      <c r="AK208" s="22">
        <v>468</v>
      </c>
      <c r="AL208" s="19">
        <v>468</v>
      </c>
      <c r="AM208" s="19">
        <v>1</v>
      </c>
      <c r="AN208" s="33">
        <v>0</v>
      </c>
      <c r="AO208" s="21">
        <v>0</v>
      </c>
      <c r="AP208" s="20">
        <v>0</v>
      </c>
      <c r="AQ208" s="19">
        <v>0</v>
      </c>
      <c r="AR208" s="19">
        <v>0</v>
      </c>
      <c r="AS208" s="1">
        <v>0</v>
      </c>
      <c r="AT208" s="19">
        <v>0</v>
      </c>
      <c r="AU208" s="22">
        <v>1</v>
      </c>
      <c r="AV208" s="19">
        <v>1</v>
      </c>
      <c r="AW208" s="19">
        <v>0</v>
      </c>
      <c r="AX208" s="1">
        <v>0</v>
      </c>
      <c r="AY208" s="21">
        <v>0</v>
      </c>
      <c r="AZ208" s="20">
        <v>0</v>
      </c>
      <c r="BA208" s="19">
        <v>0</v>
      </c>
      <c r="BB208" s="19">
        <v>0</v>
      </c>
      <c r="BC208" s="1">
        <v>0</v>
      </c>
      <c r="BD208" s="19">
        <v>0</v>
      </c>
    </row>
    <row r="209" spans="7:56" x14ac:dyDescent="0.25">
      <c r="G209" s="10"/>
      <c r="H209" s="9"/>
      <c r="I209" s="8" t="s">
        <v>162</v>
      </c>
      <c r="J209" s="22">
        <v>0</v>
      </c>
      <c r="K209" s="19">
        <v>0</v>
      </c>
      <c r="L209" s="19">
        <v>0</v>
      </c>
      <c r="M209" s="1">
        <v>0</v>
      </c>
      <c r="N209" s="21">
        <v>0</v>
      </c>
      <c r="O209" s="22">
        <v>0</v>
      </c>
      <c r="P209" s="19">
        <v>0</v>
      </c>
      <c r="Q209" s="19">
        <v>0</v>
      </c>
      <c r="R209" s="33">
        <v>0</v>
      </c>
      <c r="S209" s="21">
        <v>0</v>
      </c>
      <c r="T209" s="22">
        <v>653</v>
      </c>
      <c r="U209" s="19">
        <v>653</v>
      </c>
      <c r="V209" s="19">
        <v>653</v>
      </c>
      <c r="W209" s="1">
        <v>0</v>
      </c>
      <c r="X209" s="19">
        <v>0</v>
      </c>
      <c r="Y209" s="24">
        <v>1198</v>
      </c>
      <c r="Z209" s="23">
        <v>0.40061740018427372</v>
      </c>
      <c r="AA209" s="22">
        <v>178</v>
      </c>
      <c r="AB209" s="19">
        <v>178</v>
      </c>
      <c r="AC209" s="19">
        <v>178</v>
      </c>
      <c r="AD209" s="1">
        <v>0</v>
      </c>
      <c r="AE209" s="21">
        <v>0</v>
      </c>
      <c r="AF209" s="22">
        <v>8</v>
      </c>
      <c r="AG209" s="19">
        <v>8</v>
      </c>
      <c r="AH209" s="19">
        <v>0</v>
      </c>
      <c r="AI209" s="1">
        <v>0</v>
      </c>
      <c r="AJ209" s="21">
        <v>0</v>
      </c>
      <c r="AK209" s="22">
        <v>101</v>
      </c>
      <c r="AL209" s="19">
        <v>101</v>
      </c>
      <c r="AM209" s="19">
        <v>0</v>
      </c>
      <c r="AN209" s="33">
        <v>0</v>
      </c>
      <c r="AO209" s="21">
        <v>0</v>
      </c>
      <c r="AP209" s="20">
        <v>0</v>
      </c>
      <c r="AQ209" s="19">
        <v>0</v>
      </c>
      <c r="AR209" s="19">
        <v>0</v>
      </c>
      <c r="AS209" s="1">
        <v>0</v>
      </c>
      <c r="AT209" s="19">
        <v>0</v>
      </c>
      <c r="AU209" s="22">
        <v>0</v>
      </c>
      <c r="AV209" s="19">
        <v>0</v>
      </c>
      <c r="AW209" s="19">
        <v>0</v>
      </c>
      <c r="AX209" s="1">
        <v>0</v>
      </c>
      <c r="AY209" s="21">
        <v>0</v>
      </c>
      <c r="AZ209" s="20">
        <v>0</v>
      </c>
      <c r="BA209" s="19">
        <v>0</v>
      </c>
      <c r="BB209" s="19">
        <v>0</v>
      </c>
      <c r="BC209" s="1">
        <v>0</v>
      </c>
      <c r="BD209" s="19">
        <v>0</v>
      </c>
    </row>
    <row r="210" spans="7:56" x14ac:dyDescent="0.25">
      <c r="G210" s="10"/>
      <c r="H210" s="9"/>
      <c r="I210" s="8" t="s">
        <v>847</v>
      </c>
      <c r="J210" s="22">
        <v>0</v>
      </c>
      <c r="K210" s="19">
        <v>0</v>
      </c>
      <c r="L210" s="19">
        <v>0</v>
      </c>
      <c r="M210" s="1">
        <v>0</v>
      </c>
      <c r="N210" s="21">
        <v>0</v>
      </c>
      <c r="O210" s="22">
        <v>0</v>
      </c>
      <c r="P210" s="19">
        <v>0</v>
      </c>
      <c r="Q210" s="19">
        <v>0</v>
      </c>
      <c r="R210" s="33">
        <v>0</v>
      </c>
      <c r="S210" s="21">
        <v>0</v>
      </c>
      <c r="T210" s="22">
        <v>18202</v>
      </c>
      <c r="U210" s="19">
        <v>18202</v>
      </c>
      <c r="V210" s="19">
        <v>18201</v>
      </c>
      <c r="W210" s="1">
        <v>0</v>
      </c>
      <c r="X210" s="19">
        <v>0</v>
      </c>
      <c r="Y210" s="24">
        <v>21211</v>
      </c>
      <c r="Z210" s="23">
        <v>59.6411591200158</v>
      </c>
      <c r="AA210" s="22">
        <v>61</v>
      </c>
      <c r="AB210" s="19">
        <v>61</v>
      </c>
      <c r="AC210" s="19">
        <v>61</v>
      </c>
      <c r="AD210" s="1">
        <v>0</v>
      </c>
      <c r="AE210" s="21">
        <v>0</v>
      </c>
      <c r="AF210" s="22">
        <v>0</v>
      </c>
      <c r="AG210" s="19">
        <v>0</v>
      </c>
      <c r="AH210" s="19">
        <v>0</v>
      </c>
      <c r="AI210" s="1">
        <v>0</v>
      </c>
      <c r="AJ210" s="21">
        <v>0</v>
      </c>
      <c r="AK210" s="22">
        <v>4013</v>
      </c>
      <c r="AL210" s="19">
        <v>4013</v>
      </c>
      <c r="AM210" s="19">
        <v>4</v>
      </c>
      <c r="AN210" s="33">
        <v>0</v>
      </c>
      <c r="AO210" s="21">
        <v>0</v>
      </c>
      <c r="AP210" s="20">
        <v>2</v>
      </c>
      <c r="AQ210" s="19">
        <v>0</v>
      </c>
      <c r="AR210" s="19">
        <v>0</v>
      </c>
      <c r="AS210" s="1">
        <v>0</v>
      </c>
      <c r="AT210" s="19">
        <v>0</v>
      </c>
      <c r="AU210" s="22">
        <v>7</v>
      </c>
      <c r="AV210" s="19">
        <v>7</v>
      </c>
      <c r="AW210" s="19">
        <v>0</v>
      </c>
      <c r="AX210" s="1">
        <v>0</v>
      </c>
      <c r="AY210" s="21">
        <v>0</v>
      </c>
      <c r="AZ210" s="20">
        <v>0</v>
      </c>
      <c r="BA210" s="19">
        <v>0</v>
      </c>
      <c r="BB210" s="19">
        <v>0</v>
      </c>
      <c r="BC210" s="1">
        <v>0</v>
      </c>
      <c r="BD210" s="19">
        <v>0</v>
      </c>
    </row>
    <row r="211" spans="7:56" x14ac:dyDescent="0.25">
      <c r="G211" s="10"/>
      <c r="H211" s="9"/>
      <c r="I211" s="8" t="s">
        <v>75</v>
      </c>
      <c r="J211" s="22">
        <v>0</v>
      </c>
      <c r="K211" s="19">
        <v>0</v>
      </c>
      <c r="L211" s="19">
        <v>0</v>
      </c>
      <c r="M211" s="1">
        <v>0</v>
      </c>
      <c r="N211" s="21">
        <v>0</v>
      </c>
      <c r="O211" s="22">
        <v>0</v>
      </c>
      <c r="P211" s="19">
        <v>0</v>
      </c>
      <c r="Q211" s="19">
        <v>0</v>
      </c>
      <c r="R211" s="33">
        <v>0</v>
      </c>
      <c r="S211" s="21">
        <v>0</v>
      </c>
      <c r="T211" s="22">
        <v>121</v>
      </c>
      <c r="U211" s="19">
        <v>121</v>
      </c>
      <c r="V211" s="19">
        <v>121</v>
      </c>
      <c r="W211" s="1">
        <v>0</v>
      </c>
      <c r="X211" s="19">
        <v>0</v>
      </c>
      <c r="Y211" s="24">
        <v>122</v>
      </c>
      <c r="Z211" s="23">
        <v>0.71771918889135122</v>
      </c>
      <c r="AA211" s="22">
        <v>0</v>
      </c>
      <c r="AB211" s="19">
        <v>0</v>
      </c>
      <c r="AC211" s="19">
        <v>0</v>
      </c>
      <c r="AD211" s="1">
        <v>0</v>
      </c>
      <c r="AE211" s="21">
        <v>0</v>
      </c>
      <c r="AF211" s="22">
        <v>0</v>
      </c>
      <c r="AG211" s="19">
        <v>0</v>
      </c>
      <c r="AH211" s="19">
        <v>0</v>
      </c>
      <c r="AI211" s="1">
        <v>0</v>
      </c>
      <c r="AJ211" s="21">
        <v>0</v>
      </c>
      <c r="AK211" s="22">
        <v>14</v>
      </c>
      <c r="AL211" s="19">
        <v>14</v>
      </c>
      <c r="AM211" s="19">
        <v>0</v>
      </c>
      <c r="AN211" s="33">
        <v>0</v>
      </c>
      <c r="AO211" s="21">
        <v>0</v>
      </c>
      <c r="AP211" s="20">
        <v>0</v>
      </c>
      <c r="AQ211" s="19">
        <v>0</v>
      </c>
      <c r="AR211" s="19">
        <v>0</v>
      </c>
      <c r="AS211" s="1">
        <v>0</v>
      </c>
      <c r="AT211" s="19">
        <v>0</v>
      </c>
      <c r="AU211" s="22">
        <v>0</v>
      </c>
      <c r="AV211" s="19">
        <v>0</v>
      </c>
      <c r="AW211" s="19">
        <v>0</v>
      </c>
      <c r="AX211" s="1">
        <v>0</v>
      </c>
      <c r="AY211" s="21">
        <v>0</v>
      </c>
      <c r="AZ211" s="20">
        <v>0</v>
      </c>
      <c r="BA211" s="19">
        <v>0</v>
      </c>
      <c r="BB211" s="19">
        <v>0</v>
      </c>
      <c r="BC211" s="1">
        <v>0</v>
      </c>
      <c r="BD211" s="19">
        <v>0</v>
      </c>
    </row>
    <row r="212" spans="7:56" x14ac:dyDescent="0.25">
      <c r="G212" s="10"/>
      <c r="H212" s="9"/>
      <c r="I212" s="8" t="s">
        <v>846</v>
      </c>
      <c r="J212" s="22">
        <v>0</v>
      </c>
      <c r="K212" s="19">
        <v>0</v>
      </c>
      <c r="L212" s="19">
        <v>0</v>
      </c>
      <c r="M212" s="1">
        <v>0</v>
      </c>
      <c r="N212" s="21">
        <v>0</v>
      </c>
      <c r="O212" s="22">
        <v>0</v>
      </c>
      <c r="P212" s="19">
        <v>0</v>
      </c>
      <c r="Q212" s="19">
        <v>0</v>
      </c>
      <c r="R212" s="33">
        <v>0</v>
      </c>
      <c r="S212" s="21">
        <v>0</v>
      </c>
      <c r="T212" s="22">
        <v>254</v>
      </c>
      <c r="U212" s="19">
        <v>254</v>
      </c>
      <c r="V212" s="19">
        <v>254</v>
      </c>
      <c r="W212" s="1">
        <v>0</v>
      </c>
      <c r="X212" s="19">
        <v>0</v>
      </c>
      <c r="Y212" s="24">
        <v>254</v>
      </c>
      <c r="Z212" s="23">
        <v>371.25599361769861</v>
      </c>
      <c r="AA212" s="22">
        <v>0</v>
      </c>
      <c r="AB212" s="19">
        <v>0</v>
      </c>
      <c r="AC212" s="19">
        <v>0</v>
      </c>
      <c r="AD212" s="1">
        <v>0</v>
      </c>
      <c r="AE212" s="21">
        <v>0</v>
      </c>
      <c r="AF212" s="22">
        <v>0</v>
      </c>
      <c r="AG212" s="19">
        <v>0</v>
      </c>
      <c r="AH212" s="19">
        <v>0</v>
      </c>
      <c r="AI212" s="1">
        <v>0</v>
      </c>
      <c r="AJ212" s="21">
        <v>0</v>
      </c>
      <c r="AK212" s="22">
        <v>32</v>
      </c>
      <c r="AL212" s="19">
        <v>32</v>
      </c>
      <c r="AM212" s="19">
        <v>0</v>
      </c>
      <c r="AN212" s="33">
        <v>0</v>
      </c>
      <c r="AO212" s="21">
        <v>0</v>
      </c>
      <c r="AP212" s="20">
        <v>0</v>
      </c>
      <c r="AQ212" s="19">
        <v>0</v>
      </c>
      <c r="AR212" s="19">
        <v>0</v>
      </c>
      <c r="AS212" s="1">
        <v>0</v>
      </c>
      <c r="AT212" s="19">
        <v>0</v>
      </c>
      <c r="AU212" s="22">
        <v>0</v>
      </c>
      <c r="AV212" s="19">
        <v>0</v>
      </c>
      <c r="AW212" s="19">
        <v>0</v>
      </c>
      <c r="AX212" s="1">
        <v>0</v>
      </c>
      <c r="AY212" s="21">
        <v>0</v>
      </c>
      <c r="AZ212" s="20">
        <v>0</v>
      </c>
      <c r="BA212" s="19">
        <v>0</v>
      </c>
      <c r="BB212" s="19">
        <v>0</v>
      </c>
      <c r="BC212" s="1">
        <v>0</v>
      </c>
      <c r="BD212" s="19">
        <v>0</v>
      </c>
    </row>
    <row r="213" spans="7:56" x14ac:dyDescent="0.25">
      <c r="G213" s="10"/>
      <c r="H213" s="9"/>
      <c r="I213" s="8" t="s">
        <v>845</v>
      </c>
      <c r="J213" s="22">
        <v>0</v>
      </c>
      <c r="K213" s="19">
        <v>0</v>
      </c>
      <c r="L213" s="19">
        <v>0</v>
      </c>
      <c r="M213" s="1">
        <v>0</v>
      </c>
      <c r="N213" s="21">
        <v>0</v>
      </c>
      <c r="O213" s="22">
        <v>0</v>
      </c>
      <c r="P213" s="19">
        <v>0</v>
      </c>
      <c r="Q213" s="19">
        <v>0</v>
      </c>
      <c r="R213" s="33">
        <v>0</v>
      </c>
      <c r="S213" s="21">
        <v>0</v>
      </c>
      <c r="T213" s="22">
        <v>18</v>
      </c>
      <c r="U213" s="19">
        <v>18</v>
      </c>
      <c r="V213" s="19">
        <v>18</v>
      </c>
      <c r="W213" s="1">
        <v>0</v>
      </c>
      <c r="X213" s="19">
        <v>0</v>
      </c>
      <c r="Y213" s="24">
        <v>23</v>
      </c>
      <c r="Z213" s="23">
        <v>6.0409972444176667E-2</v>
      </c>
      <c r="AA213" s="22">
        <v>0</v>
      </c>
      <c r="AB213" s="19">
        <v>0</v>
      </c>
      <c r="AC213" s="19">
        <v>0</v>
      </c>
      <c r="AD213" s="1">
        <v>0</v>
      </c>
      <c r="AE213" s="21">
        <v>0</v>
      </c>
      <c r="AF213" s="22">
        <v>0</v>
      </c>
      <c r="AG213" s="19">
        <v>0</v>
      </c>
      <c r="AH213" s="19">
        <v>0</v>
      </c>
      <c r="AI213" s="1">
        <v>0</v>
      </c>
      <c r="AJ213" s="21">
        <v>0</v>
      </c>
      <c r="AK213" s="22">
        <v>5</v>
      </c>
      <c r="AL213" s="19">
        <v>5</v>
      </c>
      <c r="AM213" s="19">
        <v>0</v>
      </c>
      <c r="AN213" s="33">
        <v>0</v>
      </c>
      <c r="AO213" s="21">
        <v>0</v>
      </c>
      <c r="AP213" s="20">
        <v>0</v>
      </c>
      <c r="AQ213" s="19">
        <v>0</v>
      </c>
      <c r="AR213" s="19">
        <v>0</v>
      </c>
      <c r="AS213" s="1">
        <v>0</v>
      </c>
      <c r="AT213" s="19">
        <v>0</v>
      </c>
      <c r="AU213" s="22">
        <v>0</v>
      </c>
      <c r="AV213" s="19">
        <v>0</v>
      </c>
      <c r="AW213" s="19">
        <v>0</v>
      </c>
      <c r="AX213" s="1">
        <v>0</v>
      </c>
      <c r="AY213" s="21">
        <v>0</v>
      </c>
      <c r="AZ213" s="20">
        <v>0</v>
      </c>
      <c r="BA213" s="19">
        <v>0</v>
      </c>
      <c r="BB213" s="19">
        <v>0</v>
      </c>
      <c r="BC213" s="1">
        <v>0</v>
      </c>
      <c r="BD213" s="19">
        <v>0</v>
      </c>
    </row>
    <row r="214" spans="7:56" x14ac:dyDescent="0.25">
      <c r="G214" s="10"/>
      <c r="H214" s="9"/>
      <c r="I214" s="8" t="s">
        <v>844</v>
      </c>
      <c r="J214" s="22">
        <v>0</v>
      </c>
      <c r="K214" s="19">
        <v>0</v>
      </c>
      <c r="L214" s="19">
        <v>0</v>
      </c>
      <c r="M214" s="1">
        <v>0</v>
      </c>
      <c r="N214" s="21">
        <v>0</v>
      </c>
      <c r="O214" s="22">
        <v>0</v>
      </c>
      <c r="P214" s="19">
        <v>0</v>
      </c>
      <c r="Q214" s="19">
        <v>0</v>
      </c>
      <c r="R214" s="33">
        <v>0</v>
      </c>
      <c r="S214" s="21">
        <v>0</v>
      </c>
      <c r="T214" s="22">
        <v>50</v>
      </c>
      <c r="U214" s="19">
        <v>50</v>
      </c>
      <c r="V214" s="19">
        <v>50</v>
      </c>
      <c r="W214" s="1">
        <v>0</v>
      </c>
      <c r="X214" s="19">
        <v>0</v>
      </c>
      <c r="Y214" s="24">
        <v>62</v>
      </c>
      <c r="Z214" s="23">
        <v>3.096641227602959E-2</v>
      </c>
      <c r="AA214" s="22">
        <v>0</v>
      </c>
      <c r="AB214" s="19">
        <v>0</v>
      </c>
      <c r="AC214" s="19">
        <v>0</v>
      </c>
      <c r="AD214" s="1">
        <v>0</v>
      </c>
      <c r="AE214" s="21">
        <v>0</v>
      </c>
      <c r="AF214" s="22">
        <v>0</v>
      </c>
      <c r="AG214" s="19">
        <v>0</v>
      </c>
      <c r="AH214" s="19">
        <v>0</v>
      </c>
      <c r="AI214" s="1">
        <v>0</v>
      </c>
      <c r="AJ214" s="21">
        <v>0</v>
      </c>
      <c r="AK214" s="22">
        <v>33</v>
      </c>
      <c r="AL214" s="19">
        <v>33</v>
      </c>
      <c r="AM214" s="19">
        <v>0</v>
      </c>
      <c r="AN214" s="33">
        <v>0</v>
      </c>
      <c r="AO214" s="21">
        <v>0</v>
      </c>
      <c r="AP214" s="20">
        <v>0</v>
      </c>
      <c r="AQ214" s="19">
        <v>0</v>
      </c>
      <c r="AR214" s="19">
        <v>0</v>
      </c>
      <c r="AS214" s="1">
        <v>0</v>
      </c>
      <c r="AT214" s="19">
        <v>0</v>
      </c>
      <c r="AU214" s="22">
        <v>0</v>
      </c>
      <c r="AV214" s="19">
        <v>0</v>
      </c>
      <c r="AW214" s="19">
        <v>0</v>
      </c>
      <c r="AX214" s="1">
        <v>0</v>
      </c>
      <c r="AY214" s="21">
        <v>0</v>
      </c>
      <c r="AZ214" s="20">
        <v>0</v>
      </c>
      <c r="BA214" s="19">
        <v>0</v>
      </c>
      <c r="BB214" s="19">
        <v>0</v>
      </c>
      <c r="BC214" s="1">
        <v>0</v>
      </c>
      <c r="BD214" s="19">
        <v>0</v>
      </c>
    </row>
    <row r="215" spans="7:56" x14ac:dyDescent="0.25">
      <c r="G215" s="10"/>
      <c r="H215" s="9"/>
      <c r="I215" s="8" t="s">
        <v>843</v>
      </c>
      <c r="J215" s="22">
        <v>0</v>
      </c>
      <c r="K215" s="19">
        <v>0</v>
      </c>
      <c r="L215" s="19">
        <v>0</v>
      </c>
      <c r="M215" s="1">
        <v>0</v>
      </c>
      <c r="N215" s="21">
        <v>0</v>
      </c>
      <c r="O215" s="22">
        <v>0</v>
      </c>
      <c r="P215" s="19">
        <v>0</v>
      </c>
      <c r="Q215" s="19">
        <v>0</v>
      </c>
      <c r="R215" s="33">
        <v>0</v>
      </c>
      <c r="S215" s="21">
        <v>0</v>
      </c>
      <c r="T215" s="22">
        <v>542</v>
      </c>
      <c r="U215" s="19">
        <v>542</v>
      </c>
      <c r="V215" s="19">
        <v>542</v>
      </c>
      <c r="W215" s="1">
        <v>0</v>
      </c>
      <c r="X215" s="19">
        <v>0</v>
      </c>
      <c r="Y215" s="24">
        <v>699</v>
      </c>
      <c r="Z215" s="23">
        <v>2.3904748931527142</v>
      </c>
      <c r="AA215" s="22">
        <v>46</v>
      </c>
      <c r="AB215" s="19">
        <v>46</v>
      </c>
      <c r="AC215" s="19">
        <v>46</v>
      </c>
      <c r="AD215" s="1">
        <v>0</v>
      </c>
      <c r="AE215" s="21">
        <v>0</v>
      </c>
      <c r="AF215" s="22">
        <v>0</v>
      </c>
      <c r="AG215" s="19">
        <v>0</v>
      </c>
      <c r="AH215" s="19">
        <v>0</v>
      </c>
      <c r="AI215" s="1">
        <v>0</v>
      </c>
      <c r="AJ215" s="21">
        <v>0</v>
      </c>
      <c r="AK215" s="22">
        <v>89</v>
      </c>
      <c r="AL215" s="19">
        <v>89</v>
      </c>
      <c r="AM215" s="19">
        <v>0</v>
      </c>
      <c r="AN215" s="33">
        <v>0</v>
      </c>
      <c r="AO215" s="21">
        <v>0</v>
      </c>
      <c r="AP215" s="20">
        <v>0</v>
      </c>
      <c r="AQ215" s="19">
        <v>0</v>
      </c>
      <c r="AR215" s="19">
        <v>0</v>
      </c>
      <c r="AS215" s="1">
        <v>0</v>
      </c>
      <c r="AT215" s="19">
        <v>0</v>
      </c>
      <c r="AU215" s="22">
        <v>0</v>
      </c>
      <c r="AV215" s="19">
        <v>0</v>
      </c>
      <c r="AW215" s="19">
        <v>0</v>
      </c>
      <c r="AX215" s="1">
        <v>0</v>
      </c>
      <c r="AY215" s="21">
        <v>0</v>
      </c>
      <c r="AZ215" s="20">
        <v>0</v>
      </c>
      <c r="BA215" s="19">
        <v>0</v>
      </c>
      <c r="BB215" s="19">
        <v>0</v>
      </c>
      <c r="BC215" s="1">
        <v>0</v>
      </c>
      <c r="BD215" s="19">
        <v>0</v>
      </c>
    </row>
    <row r="216" spans="7:56" x14ac:dyDescent="0.25">
      <c r="G216" s="10"/>
      <c r="H216" s="9"/>
      <c r="I216" s="8" t="s">
        <v>842</v>
      </c>
      <c r="J216" s="22">
        <v>0</v>
      </c>
      <c r="K216" s="19">
        <v>0</v>
      </c>
      <c r="L216" s="19">
        <v>0</v>
      </c>
      <c r="M216" s="1">
        <v>0</v>
      </c>
      <c r="N216" s="21">
        <v>0</v>
      </c>
      <c r="O216" s="22">
        <v>0</v>
      </c>
      <c r="P216" s="19">
        <v>0</v>
      </c>
      <c r="Q216" s="19">
        <v>0</v>
      </c>
      <c r="R216" s="33">
        <v>0</v>
      </c>
      <c r="S216" s="21">
        <v>0</v>
      </c>
      <c r="T216" s="22">
        <v>177</v>
      </c>
      <c r="U216" s="19">
        <v>177</v>
      </c>
      <c r="V216" s="19">
        <v>177</v>
      </c>
      <c r="W216" s="1">
        <v>0</v>
      </c>
      <c r="X216" s="19">
        <v>0</v>
      </c>
      <c r="Y216" s="24">
        <v>347</v>
      </c>
      <c r="Z216" s="23">
        <v>0.74329477455466986</v>
      </c>
      <c r="AA216" s="22">
        <v>1</v>
      </c>
      <c r="AB216" s="19">
        <v>1</v>
      </c>
      <c r="AC216" s="19">
        <v>1</v>
      </c>
      <c r="AD216" s="1">
        <v>0</v>
      </c>
      <c r="AE216" s="21">
        <v>0</v>
      </c>
      <c r="AF216" s="22">
        <v>0</v>
      </c>
      <c r="AG216" s="19">
        <v>0</v>
      </c>
      <c r="AH216" s="19">
        <v>0</v>
      </c>
      <c r="AI216" s="1">
        <v>0</v>
      </c>
      <c r="AJ216" s="21">
        <v>0</v>
      </c>
      <c r="AK216" s="22">
        <v>64</v>
      </c>
      <c r="AL216" s="19">
        <v>64</v>
      </c>
      <c r="AM216" s="19">
        <v>0</v>
      </c>
      <c r="AN216" s="33">
        <v>0</v>
      </c>
      <c r="AO216" s="21">
        <v>0</v>
      </c>
      <c r="AP216" s="20">
        <v>0</v>
      </c>
      <c r="AQ216" s="19">
        <v>0</v>
      </c>
      <c r="AR216" s="19">
        <v>0</v>
      </c>
      <c r="AS216" s="1">
        <v>0</v>
      </c>
      <c r="AT216" s="19">
        <v>0</v>
      </c>
      <c r="AU216" s="22">
        <v>0</v>
      </c>
      <c r="AV216" s="19">
        <v>0</v>
      </c>
      <c r="AW216" s="19">
        <v>0</v>
      </c>
      <c r="AX216" s="1">
        <v>0</v>
      </c>
      <c r="AY216" s="21">
        <v>0</v>
      </c>
      <c r="AZ216" s="20">
        <v>0</v>
      </c>
      <c r="BA216" s="19">
        <v>0</v>
      </c>
      <c r="BB216" s="19">
        <v>0</v>
      </c>
      <c r="BC216" s="1">
        <v>0</v>
      </c>
      <c r="BD216" s="19">
        <v>0</v>
      </c>
    </row>
    <row r="217" spans="7:56" x14ac:dyDescent="0.25">
      <c r="G217" s="10"/>
      <c r="H217" s="9"/>
      <c r="I217" s="8" t="s">
        <v>841</v>
      </c>
      <c r="J217" s="22">
        <v>0</v>
      </c>
      <c r="K217" s="19">
        <v>0</v>
      </c>
      <c r="L217" s="19">
        <v>0</v>
      </c>
      <c r="M217" s="1">
        <v>0</v>
      </c>
      <c r="N217" s="21">
        <v>0</v>
      </c>
      <c r="O217" s="22">
        <v>0</v>
      </c>
      <c r="P217" s="19">
        <v>0</v>
      </c>
      <c r="Q217" s="19">
        <v>0</v>
      </c>
      <c r="R217" s="33">
        <v>0</v>
      </c>
      <c r="S217" s="21">
        <v>0</v>
      </c>
      <c r="T217" s="22">
        <v>2192</v>
      </c>
      <c r="U217" s="19">
        <v>2192</v>
      </c>
      <c r="V217" s="19">
        <v>2176</v>
      </c>
      <c r="W217" s="1">
        <v>0</v>
      </c>
      <c r="X217" s="19">
        <v>0</v>
      </c>
      <c r="Y217" s="24">
        <v>4812</v>
      </c>
      <c r="Z217" s="23">
        <v>2.640938650816679</v>
      </c>
      <c r="AA217" s="22">
        <v>38</v>
      </c>
      <c r="AB217" s="19">
        <v>38</v>
      </c>
      <c r="AC217" s="19">
        <v>38</v>
      </c>
      <c r="AD217" s="1">
        <v>0</v>
      </c>
      <c r="AE217" s="21">
        <v>0</v>
      </c>
      <c r="AF217" s="22">
        <v>0</v>
      </c>
      <c r="AG217" s="19">
        <v>0</v>
      </c>
      <c r="AH217" s="19">
        <v>0</v>
      </c>
      <c r="AI217" s="1">
        <v>0</v>
      </c>
      <c r="AJ217" s="21">
        <v>0</v>
      </c>
      <c r="AK217" s="22">
        <v>725</v>
      </c>
      <c r="AL217" s="19">
        <v>725</v>
      </c>
      <c r="AM217" s="19">
        <v>1</v>
      </c>
      <c r="AN217" s="33">
        <v>0</v>
      </c>
      <c r="AO217" s="21">
        <v>0</v>
      </c>
      <c r="AP217" s="20">
        <v>0</v>
      </c>
      <c r="AQ217" s="19">
        <v>0</v>
      </c>
      <c r="AR217" s="19">
        <v>0</v>
      </c>
      <c r="AS217" s="1">
        <v>0</v>
      </c>
      <c r="AT217" s="19">
        <v>0</v>
      </c>
      <c r="AU217" s="22">
        <v>2</v>
      </c>
      <c r="AV217" s="19">
        <v>2</v>
      </c>
      <c r="AW217" s="19">
        <v>0</v>
      </c>
      <c r="AX217" s="1">
        <v>0</v>
      </c>
      <c r="AY217" s="21">
        <v>0</v>
      </c>
      <c r="AZ217" s="20">
        <v>0</v>
      </c>
      <c r="BA217" s="19">
        <v>0</v>
      </c>
      <c r="BB217" s="19">
        <v>0</v>
      </c>
      <c r="BC217" s="1">
        <v>0</v>
      </c>
      <c r="BD217" s="19">
        <v>0</v>
      </c>
    </row>
    <row r="218" spans="7:56" x14ac:dyDescent="0.25">
      <c r="G218" s="10"/>
      <c r="H218" s="9"/>
      <c r="I218" s="8" t="s">
        <v>594</v>
      </c>
      <c r="J218" s="22">
        <v>0</v>
      </c>
      <c r="K218" s="19">
        <v>0</v>
      </c>
      <c r="L218" s="19">
        <v>0</v>
      </c>
      <c r="M218" s="1">
        <v>0</v>
      </c>
      <c r="N218" s="21">
        <v>0</v>
      </c>
      <c r="O218" s="22">
        <v>0</v>
      </c>
      <c r="P218" s="19">
        <v>0</v>
      </c>
      <c r="Q218" s="19">
        <v>0</v>
      </c>
      <c r="R218" s="33">
        <v>0</v>
      </c>
      <c r="S218" s="21">
        <v>0</v>
      </c>
      <c r="T218" s="22">
        <v>469</v>
      </c>
      <c r="U218" s="19">
        <v>469</v>
      </c>
      <c r="V218" s="19">
        <v>469</v>
      </c>
      <c r="W218" s="1">
        <v>0</v>
      </c>
      <c r="X218" s="19">
        <v>0</v>
      </c>
      <c r="Y218" s="24">
        <v>521</v>
      </c>
      <c r="Z218" s="23">
        <v>0.94329531956464052</v>
      </c>
      <c r="AA218" s="22">
        <v>1</v>
      </c>
      <c r="AB218" s="19">
        <v>1</v>
      </c>
      <c r="AC218" s="19">
        <v>1</v>
      </c>
      <c r="AD218" s="1">
        <v>0</v>
      </c>
      <c r="AE218" s="21">
        <v>0</v>
      </c>
      <c r="AF218" s="22">
        <v>0</v>
      </c>
      <c r="AG218" s="19">
        <v>0</v>
      </c>
      <c r="AH218" s="19">
        <v>0</v>
      </c>
      <c r="AI218" s="1">
        <v>0</v>
      </c>
      <c r="AJ218" s="21">
        <v>0</v>
      </c>
      <c r="AK218" s="22">
        <v>149</v>
      </c>
      <c r="AL218" s="19">
        <v>149</v>
      </c>
      <c r="AM218" s="19">
        <v>0</v>
      </c>
      <c r="AN218" s="33">
        <v>0</v>
      </c>
      <c r="AO218" s="21">
        <v>0</v>
      </c>
      <c r="AP218" s="20">
        <v>0</v>
      </c>
      <c r="AQ218" s="19">
        <v>0</v>
      </c>
      <c r="AR218" s="19">
        <v>0</v>
      </c>
      <c r="AS218" s="1">
        <v>0</v>
      </c>
      <c r="AT218" s="19">
        <v>0</v>
      </c>
      <c r="AU218" s="22">
        <v>0</v>
      </c>
      <c r="AV218" s="19">
        <v>0</v>
      </c>
      <c r="AW218" s="19">
        <v>0</v>
      </c>
      <c r="AX218" s="1">
        <v>0</v>
      </c>
      <c r="AY218" s="21">
        <v>0</v>
      </c>
      <c r="AZ218" s="20">
        <v>0</v>
      </c>
      <c r="BA218" s="19">
        <v>0</v>
      </c>
      <c r="BB218" s="19">
        <v>0</v>
      </c>
      <c r="BC218" s="1">
        <v>0</v>
      </c>
      <c r="BD218" s="19">
        <v>0</v>
      </c>
    </row>
    <row r="219" spans="7:56" x14ac:dyDescent="0.25">
      <c r="G219" s="10"/>
      <c r="H219" s="9"/>
      <c r="I219" s="8" t="s">
        <v>840</v>
      </c>
      <c r="J219" s="22">
        <v>0</v>
      </c>
      <c r="K219" s="19">
        <v>0</v>
      </c>
      <c r="L219" s="19">
        <v>0</v>
      </c>
      <c r="M219" s="1">
        <v>0</v>
      </c>
      <c r="N219" s="21">
        <v>0</v>
      </c>
      <c r="O219" s="22">
        <v>0</v>
      </c>
      <c r="P219" s="19">
        <v>0</v>
      </c>
      <c r="Q219" s="19">
        <v>0</v>
      </c>
      <c r="R219" s="33">
        <v>0</v>
      </c>
      <c r="S219" s="21">
        <v>0</v>
      </c>
      <c r="T219" s="22">
        <v>260</v>
      </c>
      <c r="U219" s="19">
        <v>260</v>
      </c>
      <c r="V219" s="19">
        <v>260</v>
      </c>
      <c r="W219" s="1">
        <v>0</v>
      </c>
      <c r="X219" s="19">
        <v>0</v>
      </c>
      <c r="Y219" s="24">
        <v>400</v>
      </c>
      <c r="Z219" s="23">
        <v>0.1872571296989918</v>
      </c>
      <c r="AA219" s="22">
        <v>0</v>
      </c>
      <c r="AB219" s="19">
        <v>0</v>
      </c>
      <c r="AC219" s="19">
        <v>0</v>
      </c>
      <c r="AD219" s="1">
        <v>0</v>
      </c>
      <c r="AE219" s="21">
        <v>0</v>
      </c>
      <c r="AF219" s="22">
        <v>0</v>
      </c>
      <c r="AG219" s="19">
        <v>0</v>
      </c>
      <c r="AH219" s="19">
        <v>0</v>
      </c>
      <c r="AI219" s="1">
        <v>0</v>
      </c>
      <c r="AJ219" s="21">
        <v>0</v>
      </c>
      <c r="AK219" s="22">
        <v>102</v>
      </c>
      <c r="AL219" s="19">
        <v>102</v>
      </c>
      <c r="AM219" s="19">
        <v>0</v>
      </c>
      <c r="AN219" s="33">
        <v>0</v>
      </c>
      <c r="AO219" s="21">
        <v>0</v>
      </c>
      <c r="AP219" s="20">
        <v>0</v>
      </c>
      <c r="AQ219" s="19">
        <v>0</v>
      </c>
      <c r="AR219" s="19">
        <v>0</v>
      </c>
      <c r="AS219" s="1">
        <v>0</v>
      </c>
      <c r="AT219" s="19">
        <v>0</v>
      </c>
      <c r="AU219" s="22">
        <v>0</v>
      </c>
      <c r="AV219" s="19">
        <v>0</v>
      </c>
      <c r="AW219" s="19">
        <v>0</v>
      </c>
      <c r="AX219" s="1">
        <v>0</v>
      </c>
      <c r="AY219" s="21">
        <v>0</v>
      </c>
      <c r="AZ219" s="20">
        <v>0</v>
      </c>
      <c r="BA219" s="19">
        <v>0</v>
      </c>
      <c r="BB219" s="19">
        <v>0</v>
      </c>
      <c r="BC219" s="1">
        <v>0</v>
      </c>
      <c r="BD219" s="19">
        <v>0</v>
      </c>
    </row>
    <row r="220" spans="7:56" x14ac:dyDescent="0.25">
      <c r="G220" s="10"/>
      <c r="H220" s="9"/>
      <c r="I220" s="8" t="s">
        <v>839</v>
      </c>
      <c r="J220" s="22">
        <v>0</v>
      </c>
      <c r="K220" s="19">
        <v>0</v>
      </c>
      <c r="L220" s="19">
        <v>0</v>
      </c>
      <c r="M220" s="1">
        <v>0</v>
      </c>
      <c r="N220" s="21">
        <v>0</v>
      </c>
      <c r="O220" s="22">
        <v>0</v>
      </c>
      <c r="P220" s="19">
        <v>0</v>
      </c>
      <c r="Q220" s="19">
        <v>0</v>
      </c>
      <c r="R220" s="33">
        <v>0</v>
      </c>
      <c r="S220" s="21">
        <v>0</v>
      </c>
      <c r="T220" s="22">
        <v>165</v>
      </c>
      <c r="U220" s="19">
        <v>165</v>
      </c>
      <c r="V220" s="19">
        <v>165</v>
      </c>
      <c r="W220" s="1">
        <v>0</v>
      </c>
      <c r="X220" s="19">
        <v>0</v>
      </c>
      <c r="Y220" s="24">
        <v>207</v>
      </c>
      <c r="Z220" s="23">
        <v>0.53364399913698435</v>
      </c>
      <c r="AA220" s="22">
        <v>4</v>
      </c>
      <c r="AB220" s="19">
        <v>4</v>
      </c>
      <c r="AC220" s="19">
        <v>4</v>
      </c>
      <c r="AD220" s="1">
        <v>0</v>
      </c>
      <c r="AE220" s="21">
        <v>0</v>
      </c>
      <c r="AF220" s="22">
        <v>0</v>
      </c>
      <c r="AG220" s="19">
        <v>0</v>
      </c>
      <c r="AH220" s="19">
        <v>0</v>
      </c>
      <c r="AI220" s="1">
        <v>0</v>
      </c>
      <c r="AJ220" s="21">
        <v>0</v>
      </c>
      <c r="AK220" s="22">
        <v>80</v>
      </c>
      <c r="AL220" s="19">
        <v>80</v>
      </c>
      <c r="AM220" s="19">
        <v>0</v>
      </c>
      <c r="AN220" s="33">
        <v>0</v>
      </c>
      <c r="AO220" s="21">
        <v>0</v>
      </c>
      <c r="AP220" s="20">
        <v>3</v>
      </c>
      <c r="AQ220" s="19">
        <v>0</v>
      </c>
      <c r="AR220" s="19">
        <v>0</v>
      </c>
      <c r="AS220" s="1">
        <v>0</v>
      </c>
      <c r="AT220" s="19">
        <v>0</v>
      </c>
      <c r="AU220" s="22">
        <v>0</v>
      </c>
      <c r="AV220" s="19">
        <v>0</v>
      </c>
      <c r="AW220" s="19">
        <v>0</v>
      </c>
      <c r="AX220" s="1">
        <v>0</v>
      </c>
      <c r="AY220" s="21">
        <v>0</v>
      </c>
      <c r="AZ220" s="20">
        <v>0</v>
      </c>
      <c r="BA220" s="19">
        <v>0</v>
      </c>
      <c r="BB220" s="19">
        <v>0</v>
      </c>
      <c r="BC220" s="1">
        <v>0</v>
      </c>
      <c r="BD220" s="19">
        <v>0</v>
      </c>
    </row>
    <row r="221" spans="7:56" x14ac:dyDescent="0.25">
      <c r="G221" s="10"/>
      <c r="H221" s="9"/>
      <c r="I221" s="8" t="s">
        <v>151</v>
      </c>
      <c r="J221" s="22">
        <v>0</v>
      </c>
      <c r="K221" s="19">
        <v>0</v>
      </c>
      <c r="L221" s="19">
        <v>0</v>
      </c>
      <c r="M221" s="1">
        <v>0</v>
      </c>
      <c r="N221" s="21">
        <v>0</v>
      </c>
      <c r="O221" s="22">
        <v>0</v>
      </c>
      <c r="P221" s="19">
        <v>0</v>
      </c>
      <c r="Q221" s="19">
        <v>0</v>
      </c>
      <c r="R221" s="33">
        <v>0</v>
      </c>
      <c r="S221" s="21">
        <v>0</v>
      </c>
      <c r="T221" s="22">
        <v>334</v>
      </c>
      <c r="U221" s="19">
        <v>334</v>
      </c>
      <c r="V221" s="19">
        <v>334</v>
      </c>
      <c r="W221" s="1">
        <v>0</v>
      </c>
      <c r="X221" s="19">
        <v>0</v>
      </c>
      <c r="Y221" s="24">
        <v>445</v>
      </c>
      <c r="Z221" s="23">
        <v>1.207314742729068</v>
      </c>
      <c r="AA221" s="22">
        <v>0</v>
      </c>
      <c r="AB221" s="19">
        <v>0</v>
      </c>
      <c r="AC221" s="19">
        <v>0</v>
      </c>
      <c r="AD221" s="1">
        <v>0</v>
      </c>
      <c r="AE221" s="21">
        <v>0</v>
      </c>
      <c r="AF221" s="22">
        <v>0</v>
      </c>
      <c r="AG221" s="19">
        <v>0</v>
      </c>
      <c r="AH221" s="19">
        <v>0</v>
      </c>
      <c r="AI221" s="1">
        <v>0</v>
      </c>
      <c r="AJ221" s="21">
        <v>0</v>
      </c>
      <c r="AK221" s="22">
        <v>110</v>
      </c>
      <c r="AL221" s="19">
        <v>110</v>
      </c>
      <c r="AM221" s="19">
        <v>0</v>
      </c>
      <c r="AN221" s="33">
        <v>0</v>
      </c>
      <c r="AO221" s="21">
        <v>0</v>
      </c>
      <c r="AP221" s="20">
        <v>7</v>
      </c>
      <c r="AQ221" s="19">
        <v>0</v>
      </c>
      <c r="AR221" s="19">
        <v>0</v>
      </c>
      <c r="AS221" s="1">
        <v>0</v>
      </c>
      <c r="AT221" s="19">
        <v>0</v>
      </c>
      <c r="AU221" s="22">
        <v>0</v>
      </c>
      <c r="AV221" s="19">
        <v>0</v>
      </c>
      <c r="AW221" s="19">
        <v>0</v>
      </c>
      <c r="AX221" s="1">
        <v>0</v>
      </c>
      <c r="AY221" s="21">
        <v>0</v>
      </c>
      <c r="AZ221" s="20">
        <v>0</v>
      </c>
      <c r="BA221" s="19">
        <v>0</v>
      </c>
      <c r="BB221" s="19">
        <v>0</v>
      </c>
      <c r="BC221" s="1">
        <v>0</v>
      </c>
      <c r="BD221" s="19">
        <v>0</v>
      </c>
    </row>
    <row r="222" spans="7:56" x14ac:dyDescent="0.25">
      <c r="G222" s="10"/>
      <c r="H222" s="9"/>
      <c r="I222" s="8" t="s">
        <v>838</v>
      </c>
      <c r="J222" s="22">
        <v>0</v>
      </c>
      <c r="K222" s="19">
        <v>0</v>
      </c>
      <c r="L222" s="19">
        <v>0</v>
      </c>
      <c r="M222" s="1">
        <v>0</v>
      </c>
      <c r="N222" s="21">
        <v>0</v>
      </c>
      <c r="O222" s="22">
        <v>0</v>
      </c>
      <c r="P222" s="19">
        <v>0</v>
      </c>
      <c r="Q222" s="19">
        <v>0</v>
      </c>
      <c r="R222" s="33">
        <v>0</v>
      </c>
      <c r="S222" s="21">
        <v>0</v>
      </c>
      <c r="T222" s="22">
        <v>1783</v>
      </c>
      <c r="U222" s="19">
        <v>1783</v>
      </c>
      <c r="V222" s="19">
        <v>1783</v>
      </c>
      <c r="W222" s="1">
        <v>0</v>
      </c>
      <c r="X222" s="19">
        <v>0</v>
      </c>
      <c r="Y222" s="24">
        <v>5532</v>
      </c>
      <c r="Z222" s="23">
        <v>5.7369761122390628</v>
      </c>
      <c r="AA222" s="22">
        <v>7</v>
      </c>
      <c r="AB222" s="19">
        <v>7</v>
      </c>
      <c r="AC222" s="19">
        <v>7</v>
      </c>
      <c r="AD222" s="1">
        <v>0</v>
      </c>
      <c r="AE222" s="21">
        <v>0</v>
      </c>
      <c r="AF222" s="22">
        <v>0</v>
      </c>
      <c r="AG222" s="19">
        <v>0</v>
      </c>
      <c r="AH222" s="19">
        <v>0</v>
      </c>
      <c r="AI222" s="1">
        <v>0</v>
      </c>
      <c r="AJ222" s="21">
        <v>0</v>
      </c>
      <c r="AK222" s="22">
        <v>322</v>
      </c>
      <c r="AL222" s="19">
        <v>322</v>
      </c>
      <c r="AM222" s="19">
        <v>7</v>
      </c>
      <c r="AN222" s="33">
        <v>0</v>
      </c>
      <c r="AO222" s="21">
        <v>0</v>
      </c>
      <c r="AP222" s="20">
        <v>1</v>
      </c>
      <c r="AQ222" s="19">
        <v>0</v>
      </c>
      <c r="AR222" s="19">
        <v>0</v>
      </c>
      <c r="AS222" s="1">
        <v>0</v>
      </c>
      <c r="AT222" s="19">
        <v>0</v>
      </c>
      <c r="AU222" s="22">
        <v>14</v>
      </c>
      <c r="AV222" s="19">
        <v>14</v>
      </c>
      <c r="AW222" s="19">
        <v>0</v>
      </c>
      <c r="AX222" s="1">
        <v>0</v>
      </c>
      <c r="AY222" s="21">
        <v>0</v>
      </c>
      <c r="AZ222" s="20">
        <v>0</v>
      </c>
      <c r="BA222" s="19">
        <v>0</v>
      </c>
      <c r="BB222" s="19">
        <v>0</v>
      </c>
      <c r="BC222" s="1">
        <v>0</v>
      </c>
      <c r="BD222" s="19">
        <v>0</v>
      </c>
    </row>
    <row r="223" spans="7:56" x14ac:dyDescent="0.25">
      <c r="G223" s="10"/>
      <c r="H223" s="9" t="s">
        <v>837</v>
      </c>
      <c r="I223" s="8"/>
      <c r="J223" s="22">
        <v>0</v>
      </c>
      <c r="K223" s="19">
        <v>0</v>
      </c>
      <c r="L223" s="19">
        <v>0</v>
      </c>
      <c r="M223" s="1">
        <v>0</v>
      </c>
      <c r="N223" s="21">
        <v>0</v>
      </c>
      <c r="O223" s="22">
        <v>0</v>
      </c>
      <c r="P223" s="19">
        <v>0</v>
      </c>
      <c r="Q223" s="19">
        <v>0</v>
      </c>
      <c r="R223" s="33">
        <v>0</v>
      </c>
      <c r="S223" s="21">
        <v>0</v>
      </c>
      <c r="T223" s="22">
        <v>0</v>
      </c>
      <c r="U223" s="19">
        <v>0</v>
      </c>
      <c r="V223" s="19">
        <v>0</v>
      </c>
      <c r="W223" s="1">
        <v>0</v>
      </c>
      <c r="X223" s="19">
        <v>0</v>
      </c>
      <c r="Y223" s="24">
        <v>0</v>
      </c>
      <c r="Z223" s="23">
        <v>0</v>
      </c>
      <c r="AA223" s="22">
        <v>0</v>
      </c>
      <c r="AB223" s="19">
        <v>0</v>
      </c>
      <c r="AC223" s="19">
        <v>0</v>
      </c>
      <c r="AD223" s="1">
        <v>0</v>
      </c>
      <c r="AE223" s="21">
        <v>0</v>
      </c>
      <c r="AF223" s="22">
        <v>0</v>
      </c>
      <c r="AG223" s="19">
        <v>0</v>
      </c>
      <c r="AH223" s="19">
        <v>0</v>
      </c>
      <c r="AI223" s="1">
        <v>0</v>
      </c>
      <c r="AJ223" s="21">
        <v>0</v>
      </c>
      <c r="AK223" s="22">
        <v>19</v>
      </c>
      <c r="AL223" s="19">
        <v>15</v>
      </c>
      <c r="AM223" s="19">
        <v>0</v>
      </c>
      <c r="AN223" s="33">
        <v>0</v>
      </c>
      <c r="AO223" s="21">
        <v>0</v>
      </c>
      <c r="AP223" s="20">
        <v>0</v>
      </c>
      <c r="AQ223" s="19">
        <v>0</v>
      </c>
      <c r="AR223" s="19">
        <v>0</v>
      </c>
      <c r="AS223" s="1">
        <v>0</v>
      </c>
      <c r="AT223" s="19">
        <v>0</v>
      </c>
      <c r="AU223" s="22">
        <v>0</v>
      </c>
      <c r="AV223" s="19">
        <v>0</v>
      </c>
      <c r="AW223" s="19">
        <v>0</v>
      </c>
      <c r="AX223" s="1">
        <v>0</v>
      </c>
      <c r="AY223" s="21">
        <v>0</v>
      </c>
      <c r="AZ223" s="20">
        <v>0</v>
      </c>
      <c r="BA223" s="19">
        <v>0</v>
      </c>
      <c r="BB223" s="19">
        <v>0</v>
      </c>
      <c r="BC223" s="1">
        <v>0</v>
      </c>
      <c r="BD223" s="19">
        <v>0</v>
      </c>
    </row>
    <row r="224" spans="7:56" x14ac:dyDescent="0.25">
      <c r="G224" s="10"/>
      <c r="H224" s="9"/>
      <c r="I224" s="8" t="s">
        <v>836</v>
      </c>
      <c r="J224" s="22">
        <v>0</v>
      </c>
      <c r="K224" s="19">
        <v>0</v>
      </c>
      <c r="L224" s="19">
        <v>0</v>
      </c>
      <c r="M224" s="1">
        <v>0</v>
      </c>
      <c r="N224" s="21">
        <v>0</v>
      </c>
      <c r="O224" s="22">
        <v>6</v>
      </c>
      <c r="P224" s="19">
        <v>6</v>
      </c>
      <c r="Q224" s="19">
        <v>0</v>
      </c>
      <c r="R224" s="33">
        <v>0</v>
      </c>
      <c r="S224" s="21">
        <v>0</v>
      </c>
      <c r="T224" s="22">
        <v>651</v>
      </c>
      <c r="U224" s="19">
        <v>651</v>
      </c>
      <c r="V224" s="19">
        <v>651</v>
      </c>
      <c r="W224" s="1">
        <v>0</v>
      </c>
      <c r="X224" s="19">
        <v>0</v>
      </c>
      <c r="Y224" s="24">
        <v>1025</v>
      </c>
      <c r="Z224" s="23">
        <v>0.79577570408582687</v>
      </c>
      <c r="AA224" s="22">
        <v>3</v>
      </c>
      <c r="AB224" s="19">
        <v>3</v>
      </c>
      <c r="AC224" s="19">
        <v>3</v>
      </c>
      <c r="AD224" s="1">
        <v>0</v>
      </c>
      <c r="AE224" s="21">
        <v>0</v>
      </c>
      <c r="AF224" s="22">
        <v>0</v>
      </c>
      <c r="AG224" s="19">
        <v>0</v>
      </c>
      <c r="AH224" s="19">
        <v>0</v>
      </c>
      <c r="AI224" s="1">
        <v>0</v>
      </c>
      <c r="AJ224" s="21">
        <v>0</v>
      </c>
      <c r="AK224" s="22">
        <v>146</v>
      </c>
      <c r="AL224" s="19">
        <v>146</v>
      </c>
      <c r="AM224" s="19">
        <v>0</v>
      </c>
      <c r="AN224" s="33">
        <v>0</v>
      </c>
      <c r="AO224" s="21">
        <v>0</v>
      </c>
      <c r="AP224" s="20">
        <v>0</v>
      </c>
      <c r="AQ224" s="19">
        <v>0</v>
      </c>
      <c r="AR224" s="19">
        <v>0</v>
      </c>
      <c r="AS224" s="1">
        <v>0</v>
      </c>
      <c r="AT224" s="19">
        <v>0</v>
      </c>
      <c r="AU224" s="22">
        <v>0</v>
      </c>
      <c r="AV224" s="19">
        <v>0</v>
      </c>
      <c r="AW224" s="19">
        <v>0</v>
      </c>
      <c r="AX224" s="1">
        <v>0</v>
      </c>
      <c r="AY224" s="21">
        <v>0</v>
      </c>
      <c r="AZ224" s="20">
        <v>0</v>
      </c>
      <c r="BA224" s="19">
        <v>0</v>
      </c>
      <c r="BB224" s="19">
        <v>0</v>
      </c>
      <c r="BC224" s="1">
        <v>0</v>
      </c>
      <c r="BD224" s="19">
        <v>0</v>
      </c>
    </row>
    <row r="225" spans="7:56" x14ac:dyDescent="0.25">
      <c r="G225" s="10"/>
      <c r="H225" s="9"/>
      <c r="I225" s="8" t="s">
        <v>835</v>
      </c>
      <c r="J225" s="22">
        <v>0</v>
      </c>
      <c r="K225" s="19">
        <v>0</v>
      </c>
      <c r="L225" s="19">
        <v>0</v>
      </c>
      <c r="M225" s="1">
        <v>0</v>
      </c>
      <c r="N225" s="21">
        <v>0</v>
      </c>
      <c r="O225" s="22">
        <v>0</v>
      </c>
      <c r="P225" s="19">
        <v>0</v>
      </c>
      <c r="Q225" s="19">
        <v>0</v>
      </c>
      <c r="R225" s="33">
        <v>0</v>
      </c>
      <c r="S225" s="21">
        <v>0</v>
      </c>
      <c r="T225" s="22">
        <v>128</v>
      </c>
      <c r="U225" s="19">
        <v>128</v>
      </c>
      <c r="V225" s="19">
        <v>128</v>
      </c>
      <c r="W225" s="1">
        <v>0</v>
      </c>
      <c r="X225" s="19">
        <v>0</v>
      </c>
      <c r="Y225" s="24">
        <v>128</v>
      </c>
      <c r="Z225" s="23">
        <v>0.18577676638960841</v>
      </c>
      <c r="AA225" s="22">
        <v>0</v>
      </c>
      <c r="AB225" s="19">
        <v>0</v>
      </c>
      <c r="AC225" s="19">
        <v>0</v>
      </c>
      <c r="AD225" s="1">
        <v>0</v>
      </c>
      <c r="AE225" s="21">
        <v>0</v>
      </c>
      <c r="AF225" s="22">
        <v>0</v>
      </c>
      <c r="AG225" s="19">
        <v>0</v>
      </c>
      <c r="AH225" s="19">
        <v>0</v>
      </c>
      <c r="AI225" s="1">
        <v>0</v>
      </c>
      <c r="AJ225" s="21">
        <v>0</v>
      </c>
      <c r="AK225" s="22">
        <v>7</v>
      </c>
      <c r="AL225" s="19">
        <v>7</v>
      </c>
      <c r="AM225" s="19">
        <v>0</v>
      </c>
      <c r="AN225" s="33">
        <v>0</v>
      </c>
      <c r="AO225" s="21">
        <v>0</v>
      </c>
      <c r="AP225" s="20">
        <v>0</v>
      </c>
      <c r="AQ225" s="19">
        <v>0</v>
      </c>
      <c r="AR225" s="19">
        <v>0</v>
      </c>
      <c r="AS225" s="1">
        <v>0</v>
      </c>
      <c r="AT225" s="19">
        <v>0</v>
      </c>
      <c r="AU225" s="22">
        <v>0</v>
      </c>
      <c r="AV225" s="19">
        <v>0</v>
      </c>
      <c r="AW225" s="19">
        <v>0</v>
      </c>
      <c r="AX225" s="1">
        <v>0</v>
      </c>
      <c r="AY225" s="21">
        <v>0</v>
      </c>
      <c r="AZ225" s="20">
        <v>0</v>
      </c>
      <c r="BA225" s="19">
        <v>0</v>
      </c>
      <c r="BB225" s="19">
        <v>0</v>
      </c>
      <c r="BC225" s="1">
        <v>0</v>
      </c>
      <c r="BD225" s="19">
        <v>0</v>
      </c>
    </row>
    <row r="226" spans="7:56" x14ac:dyDescent="0.25">
      <c r="G226" s="10"/>
      <c r="H226" s="9"/>
      <c r="I226" s="8" t="s">
        <v>834</v>
      </c>
      <c r="J226" s="22">
        <v>0</v>
      </c>
      <c r="K226" s="19">
        <v>0</v>
      </c>
      <c r="L226" s="19">
        <v>0</v>
      </c>
      <c r="M226" s="1">
        <v>0</v>
      </c>
      <c r="N226" s="21">
        <v>0</v>
      </c>
      <c r="O226" s="22">
        <v>0</v>
      </c>
      <c r="P226" s="19">
        <v>0</v>
      </c>
      <c r="Q226" s="19">
        <v>0</v>
      </c>
      <c r="R226" s="33">
        <v>0</v>
      </c>
      <c r="S226" s="21">
        <v>0</v>
      </c>
      <c r="T226" s="22">
        <v>1473</v>
      </c>
      <c r="U226" s="19">
        <v>1473</v>
      </c>
      <c r="V226" s="19">
        <v>1473</v>
      </c>
      <c r="W226" s="1">
        <v>0</v>
      </c>
      <c r="X226" s="19">
        <v>0</v>
      </c>
      <c r="Y226" s="24">
        <v>1498</v>
      </c>
      <c r="Z226" s="23">
        <v>1.3073946544900541</v>
      </c>
      <c r="AA226" s="22">
        <v>0</v>
      </c>
      <c r="AB226" s="19">
        <v>0</v>
      </c>
      <c r="AC226" s="19">
        <v>0</v>
      </c>
      <c r="AD226" s="1">
        <v>0</v>
      </c>
      <c r="AE226" s="21">
        <v>0</v>
      </c>
      <c r="AF226" s="22">
        <v>0</v>
      </c>
      <c r="AG226" s="19">
        <v>0</v>
      </c>
      <c r="AH226" s="19">
        <v>0</v>
      </c>
      <c r="AI226" s="1">
        <v>0</v>
      </c>
      <c r="AJ226" s="21">
        <v>0</v>
      </c>
      <c r="AK226" s="22">
        <v>278</v>
      </c>
      <c r="AL226" s="19">
        <v>278</v>
      </c>
      <c r="AM226" s="19">
        <v>0</v>
      </c>
      <c r="AN226" s="33">
        <v>0</v>
      </c>
      <c r="AO226" s="21">
        <v>0</v>
      </c>
      <c r="AP226" s="20">
        <v>0</v>
      </c>
      <c r="AQ226" s="19">
        <v>0</v>
      </c>
      <c r="AR226" s="19">
        <v>0</v>
      </c>
      <c r="AS226" s="1">
        <v>0</v>
      </c>
      <c r="AT226" s="19">
        <v>0</v>
      </c>
      <c r="AU226" s="22">
        <v>0</v>
      </c>
      <c r="AV226" s="19">
        <v>0</v>
      </c>
      <c r="AW226" s="19">
        <v>0</v>
      </c>
      <c r="AX226" s="1">
        <v>0</v>
      </c>
      <c r="AY226" s="21">
        <v>0</v>
      </c>
      <c r="AZ226" s="20">
        <v>0</v>
      </c>
      <c r="BA226" s="19">
        <v>0</v>
      </c>
      <c r="BB226" s="19">
        <v>0</v>
      </c>
      <c r="BC226" s="1">
        <v>0</v>
      </c>
      <c r="BD226" s="19">
        <v>0</v>
      </c>
    </row>
    <row r="227" spans="7:56" x14ac:dyDescent="0.25">
      <c r="G227" s="10"/>
      <c r="H227" s="9"/>
      <c r="I227" s="8" t="s">
        <v>833</v>
      </c>
      <c r="J227" s="22">
        <v>0</v>
      </c>
      <c r="K227" s="19">
        <v>0</v>
      </c>
      <c r="L227" s="19">
        <v>0</v>
      </c>
      <c r="M227" s="1">
        <v>0</v>
      </c>
      <c r="N227" s="21">
        <v>0</v>
      </c>
      <c r="O227" s="22">
        <v>0</v>
      </c>
      <c r="P227" s="19">
        <v>0</v>
      </c>
      <c r="Q227" s="19">
        <v>0</v>
      </c>
      <c r="R227" s="33">
        <v>0</v>
      </c>
      <c r="S227" s="21">
        <v>0</v>
      </c>
      <c r="T227" s="22">
        <v>1</v>
      </c>
      <c r="U227" s="19">
        <v>1</v>
      </c>
      <c r="V227" s="19">
        <v>1</v>
      </c>
      <c r="W227" s="1">
        <v>0</v>
      </c>
      <c r="X227" s="19">
        <v>0</v>
      </c>
      <c r="Y227" s="24">
        <v>9</v>
      </c>
      <c r="Z227" s="23">
        <v>4.072189331054688E-4</v>
      </c>
      <c r="AA227" s="22">
        <v>0</v>
      </c>
      <c r="AB227" s="19">
        <v>0</v>
      </c>
      <c r="AC227" s="19">
        <v>0</v>
      </c>
      <c r="AD227" s="1">
        <v>0</v>
      </c>
      <c r="AE227" s="21">
        <v>0</v>
      </c>
      <c r="AF227" s="22">
        <v>0</v>
      </c>
      <c r="AG227" s="19">
        <v>0</v>
      </c>
      <c r="AH227" s="19">
        <v>0</v>
      </c>
      <c r="AI227" s="1">
        <v>0</v>
      </c>
      <c r="AJ227" s="21">
        <v>0</v>
      </c>
      <c r="AK227" s="22">
        <v>0</v>
      </c>
      <c r="AL227" s="19">
        <v>0</v>
      </c>
      <c r="AM227" s="19">
        <v>0</v>
      </c>
      <c r="AN227" s="33">
        <v>0</v>
      </c>
      <c r="AO227" s="21">
        <v>0</v>
      </c>
      <c r="AP227" s="20">
        <v>0</v>
      </c>
      <c r="AQ227" s="19">
        <v>0</v>
      </c>
      <c r="AR227" s="19">
        <v>0</v>
      </c>
      <c r="AS227" s="1">
        <v>0</v>
      </c>
      <c r="AT227" s="19">
        <v>0</v>
      </c>
      <c r="AU227" s="22">
        <v>0</v>
      </c>
      <c r="AV227" s="19">
        <v>0</v>
      </c>
      <c r="AW227" s="19">
        <v>0</v>
      </c>
      <c r="AX227" s="1">
        <v>0</v>
      </c>
      <c r="AY227" s="21">
        <v>0</v>
      </c>
      <c r="AZ227" s="20">
        <v>0</v>
      </c>
      <c r="BA227" s="19">
        <v>0</v>
      </c>
      <c r="BB227" s="19">
        <v>0</v>
      </c>
      <c r="BC227" s="1">
        <v>0</v>
      </c>
      <c r="BD227" s="19">
        <v>0</v>
      </c>
    </row>
    <row r="228" spans="7:56" x14ac:dyDescent="0.25">
      <c r="G228" s="10"/>
      <c r="H228" s="9"/>
      <c r="I228" s="8" t="s">
        <v>832</v>
      </c>
      <c r="J228" s="22">
        <v>0</v>
      </c>
      <c r="K228" s="19">
        <v>0</v>
      </c>
      <c r="L228" s="19">
        <v>0</v>
      </c>
      <c r="M228" s="1">
        <v>0</v>
      </c>
      <c r="N228" s="21">
        <v>0</v>
      </c>
      <c r="O228" s="22">
        <v>0</v>
      </c>
      <c r="P228" s="19">
        <v>0</v>
      </c>
      <c r="Q228" s="19">
        <v>0</v>
      </c>
      <c r="R228" s="33">
        <v>0</v>
      </c>
      <c r="S228" s="21">
        <v>0</v>
      </c>
      <c r="T228" s="22">
        <v>3</v>
      </c>
      <c r="U228" s="19">
        <v>0</v>
      </c>
      <c r="V228" s="19">
        <v>0</v>
      </c>
      <c r="W228" s="1">
        <v>0</v>
      </c>
      <c r="X228" s="19">
        <v>0</v>
      </c>
      <c r="Y228" s="24">
        <v>3</v>
      </c>
      <c r="Z228" s="23">
        <v>7.1215629577636719E-3</v>
      </c>
      <c r="AA228" s="22">
        <v>0</v>
      </c>
      <c r="AB228" s="19">
        <v>0</v>
      </c>
      <c r="AC228" s="19">
        <v>0</v>
      </c>
      <c r="AD228" s="1">
        <v>0</v>
      </c>
      <c r="AE228" s="21">
        <v>0</v>
      </c>
      <c r="AF228" s="22">
        <v>0</v>
      </c>
      <c r="AG228" s="19">
        <v>0</v>
      </c>
      <c r="AH228" s="19">
        <v>0</v>
      </c>
      <c r="AI228" s="1">
        <v>0</v>
      </c>
      <c r="AJ228" s="21">
        <v>0</v>
      </c>
      <c r="AK228" s="22">
        <v>2</v>
      </c>
      <c r="AL228" s="19">
        <v>0</v>
      </c>
      <c r="AM228" s="19">
        <v>0</v>
      </c>
      <c r="AN228" s="33">
        <v>0</v>
      </c>
      <c r="AO228" s="21">
        <v>0</v>
      </c>
      <c r="AP228" s="20">
        <v>0</v>
      </c>
      <c r="AQ228" s="19">
        <v>0</v>
      </c>
      <c r="AR228" s="19">
        <v>0</v>
      </c>
      <c r="AS228" s="1">
        <v>0</v>
      </c>
      <c r="AT228" s="19">
        <v>0</v>
      </c>
      <c r="AU228" s="22">
        <v>0</v>
      </c>
      <c r="AV228" s="19">
        <v>0</v>
      </c>
      <c r="AW228" s="19">
        <v>0</v>
      </c>
      <c r="AX228" s="1">
        <v>0</v>
      </c>
      <c r="AY228" s="21">
        <v>0</v>
      </c>
      <c r="AZ228" s="20">
        <v>0</v>
      </c>
      <c r="BA228" s="19">
        <v>0</v>
      </c>
      <c r="BB228" s="19">
        <v>0</v>
      </c>
      <c r="BC228" s="1">
        <v>0</v>
      </c>
      <c r="BD228" s="19">
        <v>0</v>
      </c>
    </row>
    <row r="229" spans="7:56" x14ac:dyDescent="0.25">
      <c r="G229" s="10"/>
      <c r="H229" s="9"/>
      <c r="I229" s="8" t="s">
        <v>831</v>
      </c>
      <c r="J229" s="22">
        <v>0</v>
      </c>
      <c r="K229" s="19">
        <v>0</v>
      </c>
      <c r="L229" s="19">
        <v>0</v>
      </c>
      <c r="M229" s="1">
        <v>0</v>
      </c>
      <c r="N229" s="21">
        <v>0</v>
      </c>
      <c r="O229" s="22">
        <v>2</v>
      </c>
      <c r="P229" s="19">
        <v>1</v>
      </c>
      <c r="Q229" s="19">
        <v>0</v>
      </c>
      <c r="R229" s="33">
        <v>0</v>
      </c>
      <c r="S229" s="21">
        <v>0</v>
      </c>
      <c r="T229" s="22">
        <v>62142</v>
      </c>
      <c r="U229" s="19">
        <v>61991</v>
      </c>
      <c r="V229" s="19">
        <v>61981</v>
      </c>
      <c r="W229" s="1">
        <v>0</v>
      </c>
      <c r="X229" s="19">
        <v>0</v>
      </c>
      <c r="Y229" s="24">
        <v>112796</v>
      </c>
      <c r="Z229" s="23">
        <v>68.680850191041827</v>
      </c>
      <c r="AA229" s="22">
        <v>2</v>
      </c>
      <c r="AB229" s="19">
        <v>2</v>
      </c>
      <c r="AC229" s="19">
        <v>2</v>
      </c>
      <c r="AD229" s="1">
        <v>0</v>
      </c>
      <c r="AE229" s="21">
        <v>0</v>
      </c>
      <c r="AF229" s="22">
        <v>1</v>
      </c>
      <c r="AG229" s="19">
        <v>1</v>
      </c>
      <c r="AH229" s="19">
        <v>0</v>
      </c>
      <c r="AI229" s="1">
        <v>0</v>
      </c>
      <c r="AJ229" s="21">
        <v>0</v>
      </c>
      <c r="AK229" s="22">
        <v>8950</v>
      </c>
      <c r="AL229" s="19">
        <v>8928</v>
      </c>
      <c r="AM229" s="19">
        <v>1</v>
      </c>
      <c r="AN229" s="33">
        <v>0</v>
      </c>
      <c r="AO229" s="21">
        <v>0</v>
      </c>
      <c r="AP229" s="20">
        <v>0</v>
      </c>
      <c r="AQ229" s="19">
        <v>0</v>
      </c>
      <c r="AR229" s="19">
        <v>0</v>
      </c>
      <c r="AS229" s="1">
        <v>0</v>
      </c>
      <c r="AT229" s="19">
        <v>0</v>
      </c>
      <c r="AU229" s="22">
        <v>1</v>
      </c>
      <c r="AV229" s="19">
        <v>1</v>
      </c>
      <c r="AW229" s="19">
        <v>0</v>
      </c>
      <c r="AX229" s="1">
        <v>0</v>
      </c>
      <c r="AY229" s="21">
        <v>0</v>
      </c>
      <c r="AZ229" s="20">
        <v>0</v>
      </c>
      <c r="BA229" s="19">
        <v>0</v>
      </c>
      <c r="BB229" s="19">
        <v>0</v>
      </c>
      <c r="BC229" s="1">
        <v>0</v>
      </c>
      <c r="BD229" s="19">
        <v>0</v>
      </c>
    </row>
    <row r="230" spans="7:56" x14ac:dyDescent="0.25">
      <c r="G230" s="10"/>
      <c r="H230" s="9"/>
      <c r="I230" s="8" t="s">
        <v>830</v>
      </c>
      <c r="J230" s="22">
        <v>0</v>
      </c>
      <c r="K230" s="19">
        <v>0</v>
      </c>
      <c r="L230" s="19">
        <v>0</v>
      </c>
      <c r="M230" s="1">
        <v>0</v>
      </c>
      <c r="N230" s="21">
        <v>0</v>
      </c>
      <c r="O230" s="22">
        <v>0</v>
      </c>
      <c r="P230" s="19">
        <v>0</v>
      </c>
      <c r="Q230" s="19">
        <v>0</v>
      </c>
      <c r="R230" s="33">
        <v>0</v>
      </c>
      <c r="S230" s="21">
        <v>0</v>
      </c>
      <c r="T230" s="22">
        <v>86</v>
      </c>
      <c r="U230" s="19">
        <v>86</v>
      </c>
      <c r="V230" s="19">
        <v>86</v>
      </c>
      <c r="W230" s="1">
        <v>0</v>
      </c>
      <c r="X230" s="19">
        <v>0</v>
      </c>
      <c r="Y230" s="24">
        <v>134</v>
      </c>
      <c r="Z230" s="23">
        <v>6.9417861290276051E-2</v>
      </c>
      <c r="AA230" s="22">
        <v>1</v>
      </c>
      <c r="AB230" s="19">
        <v>1</v>
      </c>
      <c r="AC230" s="19">
        <v>1</v>
      </c>
      <c r="AD230" s="1">
        <v>0</v>
      </c>
      <c r="AE230" s="21">
        <v>0</v>
      </c>
      <c r="AF230" s="22">
        <v>0</v>
      </c>
      <c r="AG230" s="19">
        <v>0</v>
      </c>
      <c r="AH230" s="19">
        <v>0</v>
      </c>
      <c r="AI230" s="1">
        <v>0</v>
      </c>
      <c r="AJ230" s="21">
        <v>0</v>
      </c>
      <c r="AK230" s="22">
        <v>9</v>
      </c>
      <c r="AL230" s="19">
        <v>9</v>
      </c>
      <c r="AM230" s="19">
        <v>0</v>
      </c>
      <c r="AN230" s="33">
        <v>0</v>
      </c>
      <c r="AO230" s="21">
        <v>0</v>
      </c>
      <c r="AP230" s="20">
        <v>0</v>
      </c>
      <c r="AQ230" s="19">
        <v>0</v>
      </c>
      <c r="AR230" s="19">
        <v>0</v>
      </c>
      <c r="AS230" s="1">
        <v>0</v>
      </c>
      <c r="AT230" s="19">
        <v>0</v>
      </c>
      <c r="AU230" s="22">
        <v>0</v>
      </c>
      <c r="AV230" s="19">
        <v>0</v>
      </c>
      <c r="AW230" s="19">
        <v>0</v>
      </c>
      <c r="AX230" s="1">
        <v>0</v>
      </c>
      <c r="AY230" s="21">
        <v>0</v>
      </c>
      <c r="AZ230" s="20">
        <v>0</v>
      </c>
      <c r="BA230" s="19">
        <v>0</v>
      </c>
      <c r="BB230" s="19">
        <v>0</v>
      </c>
      <c r="BC230" s="1">
        <v>0</v>
      </c>
      <c r="BD230" s="19">
        <v>0</v>
      </c>
    </row>
    <row r="231" spans="7:56" x14ac:dyDescent="0.25">
      <c r="G231" s="10"/>
      <c r="H231" s="9"/>
      <c r="I231" s="8" t="s">
        <v>829</v>
      </c>
      <c r="J231" s="22">
        <v>0</v>
      </c>
      <c r="K231" s="19">
        <v>0</v>
      </c>
      <c r="L231" s="19">
        <v>0</v>
      </c>
      <c r="M231" s="1">
        <v>0</v>
      </c>
      <c r="N231" s="21">
        <v>0</v>
      </c>
      <c r="O231" s="22">
        <v>2680</v>
      </c>
      <c r="P231" s="19">
        <v>2680</v>
      </c>
      <c r="Q231" s="19">
        <v>88</v>
      </c>
      <c r="R231" s="33">
        <v>10</v>
      </c>
      <c r="S231" s="21">
        <v>0</v>
      </c>
      <c r="T231" s="22">
        <v>18898</v>
      </c>
      <c r="U231" s="19">
        <v>18898</v>
      </c>
      <c r="V231" s="19">
        <v>18898</v>
      </c>
      <c r="W231" s="1">
        <v>1548</v>
      </c>
      <c r="X231" s="19">
        <v>0</v>
      </c>
      <c r="Y231" s="24">
        <v>21794</v>
      </c>
      <c r="Z231" s="23">
        <v>6.6572088561952114</v>
      </c>
      <c r="AA231" s="22">
        <v>3</v>
      </c>
      <c r="AB231" s="19">
        <v>3</v>
      </c>
      <c r="AC231" s="19">
        <v>3</v>
      </c>
      <c r="AD231" s="1">
        <v>0</v>
      </c>
      <c r="AE231" s="21">
        <v>0</v>
      </c>
      <c r="AF231" s="22">
        <v>0</v>
      </c>
      <c r="AG231" s="19">
        <v>0</v>
      </c>
      <c r="AH231" s="19">
        <v>0</v>
      </c>
      <c r="AI231" s="1">
        <v>0</v>
      </c>
      <c r="AJ231" s="21">
        <v>0</v>
      </c>
      <c r="AK231" s="22">
        <v>1775</v>
      </c>
      <c r="AL231" s="19">
        <v>1775</v>
      </c>
      <c r="AM231" s="19">
        <v>5</v>
      </c>
      <c r="AN231" s="33">
        <v>120</v>
      </c>
      <c r="AO231" s="21">
        <v>0</v>
      </c>
      <c r="AP231" s="20">
        <v>0</v>
      </c>
      <c r="AQ231" s="19">
        <v>0</v>
      </c>
      <c r="AR231" s="19">
        <v>0</v>
      </c>
      <c r="AS231" s="1">
        <v>0</v>
      </c>
      <c r="AT231" s="19">
        <v>0</v>
      </c>
      <c r="AU231" s="22">
        <v>4</v>
      </c>
      <c r="AV231" s="19">
        <v>4</v>
      </c>
      <c r="AW231" s="19">
        <v>0</v>
      </c>
      <c r="AX231" s="1">
        <v>1</v>
      </c>
      <c r="AY231" s="21">
        <v>0</v>
      </c>
      <c r="AZ231" s="20">
        <v>0</v>
      </c>
      <c r="BA231" s="19">
        <v>0</v>
      </c>
      <c r="BB231" s="19">
        <v>0</v>
      </c>
      <c r="BC231" s="1">
        <v>0</v>
      </c>
      <c r="BD231" s="19">
        <v>0</v>
      </c>
    </row>
    <row r="232" spans="7:56" x14ac:dyDescent="0.25">
      <c r="G232" s="10"/>
      <c r="H232" s="9"/>
      <c r="I232" s="8" t="s">
        <v>828</v>
      </c>
      <c r="J232" s="22">
        <v>0</v>
      </c>
      <c r="K232" s="19">
        <v>0</v>
      </c>
      <c r="L232" s="19">
        <v>0</v>
      </c>
      <c r="M232" s="1">
        <v>0</v>
      </c>
      <c r="N232" s="21">
        <v>0</v>
      </c>
      <c r="O232" s="22">
        <v>0</v>
      </c>
      <c r="P232" s="19">
        <v>0</v>
      </c>
      <c r="Q232" s="19">
        <v>0</v>
      </c>
      <c r="R232" s="33">
        <v>0</v>
      </c>
      <c r="S232" s="21">
        <v>0</v>
      </c>
      <c r="T232" s="22">
        <v>6</v>
      </c>
      <c r="U232" s="19">
        <v>6</v>
      </c>
      <c r="V232" s="19">
        <v>6</v>
      </c>
      <c r="W232" s="1">
        <v>0</v>
      </c>
      <c r="X232" s="19">
        <v>0</v>
      </c>
      <c r="Y232" s="24">
        <v>6</v>
      </c>
      <c r="Z232" s="23">
        <v>4.114457406103611E-3</v>
      </c>
      <c r="AA232" s="22">
        <v>0</v>
      </c>
      <c r="AB232" s="19">
        <v>0</v>
      </c>
      <c r="AC232" s="19">
        <v>0</v>
      </c>
      <c r="AD232" s="1">
        <v>0</v>
      </c>
      <c r="AE232" s="21">
        <v>0</v>
      </c>
      <c r="AF232" s="22">
        <v>0</v>
      </c>
      <c r="AG232" s="19">
        <v>0</v>
      </c>
      <c r="AH232" s="19">
        <v>0</v>
      </c>
      <c r="AI232" s="1">
        <v>0</v>
      </c>
      <c r="AJ232" s="21">
        <v>0</v>
      </c>
      <c r="AK232" s="22">
        <v>0</v>
      </c>
      <c r="AL232" s="19">
        <v>0</v>
      </c>
      <c r="AM232" s="19">
        <v>0</v>
      </c>
      <c r="AN232" s="33">
        <v>0</v>
      </c>
      <c r="AO232" s="21">
        <v>0</v>
      </c>
      <c r="AP232" s="20">
        <v>0</v>
      </c>
      <c r="AQ232" s="19">
        <v>0</v>
      </c>
      <c r="AR232" s="19">
        <v>0</v>
      </c>
      <c r="AS232" s="1">
        <v>0</v>
      </c>
      <c r="AT232" s="19">
        <v>0</v>
      </c>
      <c r="AU232" s="22">
        <v>0</v>
      </c>
      <c r="AV232" s="19">
        <v>0</v>
      </c>
      <c r="AW232" s="19">
        <v>0</v>
      </c>
      <c r="AX232" s="1">
        <v>0</v>
      </c>
      <c r="AY232" s="21">
        <v>0</v>
      </c>
      <c r="AZ232" s="20">
        <v>0</v>
      </c>
      <c r="BA232" s="19">
        <v>0</v>
      </c>
      <c r="BB232" s="19">
        <v>0</v>
      </c>
      <c r="BC232" s="1">
        <v>0</v>
      </c>
      <c r="BD232" s="19">
        <v>0</v>
      </c>
    </row>
    <row r="233" spans="7:56" x14ac:dyDescent="0.25">
      <c r="G233" s="10"/>
      <c r="H233" s="9"/>
      <c r="I233" s="8" t="s">
        <v>827</v>
      </c>
      <c r="J233" s="22">
        <v>0</v>
      </c>
      <c r="K233" s="19">
        <v>0</v>
      </c>
      <c r="L233" s="19">
        <v>0</v>
      </c>
      <c r="M233" s="1">
        <v>0</v>
      </c>
      <c r="N233" s="21">
        <v>0</v>
      </c>
      <c r="O233" s="22">
        <v>0</v>
      </c>
      <c r="P233" s="19">
        <v>0</v>
      </c>
      <c r="Q233" s="19">
        <v>0</v>
      </c>
      <c r="R233" s="33">
        <v>0</v>
      </c>
      <c r="S233" s="21">
        <v>0</v>
      </c>
      <c r="T233" s="22">
        <v>764</v>
      </c>
      <c r="U233" s="19">
        <v>764</v>
      </c>
      <c r="V233" s="19">
        <v>764</v>
      </c>
      <c r="W233" s="1">
        <v>0</v>
      </c>
      <c r="X233" s="19">
        <v>0</v>
      </c>
      <c r="Y233" s="24">
        <v>4455</v>
      </c>
      <c r="Z233" s="23">
        <v>1.1640668790787461</v>
      </c>
      <c r="AA233" s="22">
        <v>0</v>
      </c>
      <c r="AB233" s="19">
        <v>0</v>
      </c>
      <c r="AC233" s="19">
        <v>0</v>
      </c>
      <c r="AD233" s="1">
        <v>0</v>
      </c>
      <c r="AE233" s="21">
        <v>0</v>
      </c>
      <c r="AF233" s="22">
        <v>0</v>
      </c>
      <c r="AG233" s="19">
        <v>0</v>
      </c>
      <c r="AH233" s="19">
        <v>0</v>
      </c>
      <c r="AI233" s="1">
        <v>0</v>
      </c>
      <c r="AJ233" s="21">
        <v>0</v>
      </c>
      <c r="AK233" s="22">
        <v>139</v>
      </c>
      <c r="AL233" s="19">
        <v>139</v>
      </c>
      <c r="AM233" s="19">
        <v>0</v>
      </c>
      <c r="AN233" s="33">
        <v>0</v>
      </c>
      <c r="AO233" s="21">
        <v>0</v>
      </c>
      <c r="AP233" s="20">
        <v>0</v>
      </c>
      <c r="AQ233" s="19">
        <v>0</v>
      </c>
      <c r="AR233" s="19">
        <v>0</v>
      </c>
      <c r="AS233" s="1">
        <v>0</v>
      </c>
      <c r="AT233" s="19">
        <v>0</v>
      </c>
      <c r="AU233" s="22">
        <v>0</v>
      </c>
      <c r="AV233" s="19">
        <v>0</v>
      </c>
      <c r="AW233" s="19">
        <v>0</v>
      </c>
      <c r="AX233" s="1">
        <v>0</v>
      </c>
      <c r="AY233" s="21">
        <v>0</v>
      </c>
      <c r="AZ233" s="20">
        <v>0</v>
      </c>
      <c r="BA233" s="19">
        <v>0</v>
      </c>
      <c r="BB233" s="19">
        <v>0</v>
      </c>
      <c r="BC233" s="1">
        <v>0</v>
      </c>
      <c r="BD233" s="19">
        <v>0</v>
      </c>
    </row>
    <row r="234" spans="7:56" x14ac:dyDescent="0.25">
      <c r="G234" s="10"/>
      <c r="H234" s="9"/>
      <c r="I234" s="8" t="s">
        <v>826</v>
      </c>
      <c r="J234" s="22">
        <v>0</v>
      </c>
      <c r="K234" s="19">
        <v>0</v>
      </c>
      <c r="L234" s="19">
        <v>0</v>
      </c>
      <c r="M234" s="1">
        <v>0</v>
      </c>
      <c r="N234" s="21">
        <v>0</v>
      </c>
      <c r="O234" s="22">
        <v>0</v>
      </c>
      <c r="P234" s="19">
        <v>0</v>
      </c>
      <c r="Q234" s="19">
        <v>0</v>
      </c>
      <c r="R234" s="33">
        <v>0</v>
      </c>
      <c r="S234" s="21">
        <v>0</v>
      </c>
      <c r="T234" s="22">
        <v>290</v>
      </c>
      <c r="U234" s="19">
        <v>290</v>
      </c>
      <c r="V234" s="19">
        <v>290</v>
      </c>
      <c r="W234" s="1">
        <v>0</v>
      </c>
      <c r="X234" s="19">
        <v>0</v>
      </c>
      <c r="Y234" s="24">
        <v>337</v>
      </c>
      <c r="Z234" s="23">
        <v>0.17869970295578241</v>
      </c>
      <c r="AA234" s="22">
        <v>258</v>
      </c>
      <c r="AB234" s="19">
        <v>258</v>
      </c>
      <c r="AC234" s="19">
        <v>258</v>
      </c>
      <c r="AD234" s="1">
        <v>0</v>
      </c>
      <c r="AE234" s="21">
        <v>0</v>
      </c>
      <c r="AF234" s="22">
        <v>0</v>
      </c>
      <c r="AG234" s="19">
        <v>0</v>
      </c>
      <c r="AH234" s="19">
        <v>0</v>
      </c>
      <c r="AI234" s="1">
        <v>0</v>
      </c>
      <c r="AJ234" s="21">
        <v>0</v>
      </c>
      <c r="AK234" s="22">
        <v>60</v>
      </c>
      <c r="AL234" s="19">
        <v>60</v>
      </c>
      <c r="AM234" s="19">
        <v>1</v>
      </c>
      <c r="AN234" s="33">
        <v>0</v>
      </c>
      <c r="AO234" s="21">
        <v>0</v>
      </c>
      <c r="AP234" s="20">
        <v>0</v>
      </c>
      <c r="AQ234" s="19">
        <v>0</v>
      </c>
      <c r="AR234" s="19">
        <v>0</v>
      </c>
      <c r="AS234" s="1">
        <v>0</v>
      </c>
      <c r="AT234" s="19">
        <v>0</v>
      </c>
      <c r="AU234" s="22">
        <v>2</v>
      </c>
      <c r="AV234" s="19">
        <v>2</v>
      </c>
      <c r="AW234" s="19">
        <v>0</v>
      </c>
      <c r="AX234" s="1">
        <v>0</v>
      </c>
      <c r="AY234" s="21">
        <v>0</v>
      </c>
      <c r="AZ234" s="20">
        <v>0</v>
      </c>
      <c r="BA234" s="19">
        <v>0</v>
      </c>
      <c r="BB234" s="19">
        <v>0</v>
      </c>
      <c r="BC234" s="1">
        <v>0</v>
      </c>
      <c r="BD234" s="19">
        <v>0</v>
      </c>
    </row>
    <row r="235" spans="7:56" x14ac:dyDescent="0.25">
      <c r="G235" s="10"/>
      <c r="H235" s="9"/>
      <c r="I235" s="8" t="s">
        <v>825</v>
      </c>
      <c r="J235" s="22">
        <v>0</v>
      </c>
      <c r="K235" s="19">
        <v>0</v>
      </c>
      <c r="L235" s="19">
        <v>0</v>
      </c>
      <c r="M235" s="1">
        <v>0</v>
      </c>
      <c r="N235" s="21">
        <v>0</v>
      </c>
      <c r="O235" s="22">
        <v>0</v>
      </c>
      <c r="P235" s="19">
        <v>0</v>
      </c>
      <c r="Q235" s="19">
        <v>0</v>
      </c>
      <c r="R235" s="33">
        <v>0</v>
      </c>
      <c r="S235" s="21">
        <v>0</v>
      </c>
      <c r="T235" s="22">
        <v>2445</v>
      </c>
      <c r="U235" s="19">
        <v>2445</v>
      </c>
      <c r="V235" s="19">
        <v>2445</v>
      </c>
      <c r="W235" s="1">
        <v>0</v>
      </c>
      <c r="X235" s="19">
        <v>0</v>
      </c>
      <c r="Y235" s="24">
        <v>2994</v>
      </c>
      <c r="Z235" s="23">
        <v>1.2515283990651369</v>
      </c>
      <c r="AA235" s="22">
        <v>0</v>
      </c>
      <c r="AB235" s="19">
        <v>0</v>
      </c>
      <c r="AC235" s="19">
        <v>0</v>
      </c>
      <c r="AD235" s="1">
        <v>0</v>
      </c>
      <c r="AE235" s="21">
        <v>0</v>
      </c>
      <c r="AF235" s="22">
        <v>0</v>
      </c>
      <c r="AG235" s="19">
        <v>0</v>
      </c>
      <c r="AH235" s="19">
        <v>0</v>
      </c>
      <c r="AI235" s="1">
        <v>0</v>
      </c>
      <c r="AJ235" s="21">
        <v>0</v>
      </c>
      <c r="AK235" s="22">
        <v>217</v>
      </c>
      <c r="AL235" s="19">
        <v>217</v>
      </c>
      <c r="AM235" s="19">
        <v>0</v>
      </c>
      <c r="AN235" s="33">
        <v>0</v>
      </c>
      <c r="AO235" s="21">
        <v>0</v>
      </c>
      <c r="AP235" s="20">
        <v>0</v>
      </c>
      <c r="AQ235" s="19">
        <v>0</v>
      </c>
      <c r="AR235" s="19">
        <v>0</v>
      </c>
      <c r="AS235" s="1">
        <v>0</v>
      </c>
      <c r="AT235" s="19">
        <v>0</v>
      </c>
      <c r="AU235" s="22">
        <v>0</v>
      </c>
      <c r="AV235" s="19">
        <v>0</v>
      </c>
      <c r="AW235" s="19">
        <v>0</v>
      </c>
      <c r="AX235" s="1">
        <v>0</v>
      </c>
      <c r="AY235" s="21">
        <v>0</v>
      </c>
      <c r="AZ235" s="20">
        <v>0</v>
      </c>
      <c r="BA235" s="19">
        <v>0</v>
      </c>
      <c r="BB235" s="19">
        <v>0</v>
      </c>
      <c r="BC235" s="1">
        <v>0</v>
      </c>
      <c r="BD235" s="19">
        <v>0</v>
      </c>
    </row>
    <row r="236" spans="7:56" x14ac:dyDescent="0.25">
      <c r="G236" s="10"/>
      <c r="H236" s="9"/>
      <c r="I236" s="8" t="s">
        <v>824</v>
      </c>
      <c r="J236" s="22">
        <v>0</v>
      </c>
      <c r="K236" s="19">
        <v>0</v>
      </c>
      <c r="L236" s="19">
        <v>0</v>
      </c>
      <c r="M236" s="1">
        <v>0</v>
      </c>
      <c r="N236" s="21">
        <v>0</v>
      </c>
      <c r="O236" s="22">
        <v>0</v>
      </c>
      <c r="P236" s="19">
        <v>0</v>
      </c>
      <c r="Q236" s="19">
        <v>0</v>
      </c>
      <c r="R236" s="33">
        <v>0</v>
      </c>
      <c r="S236" s="21">
        <v>0</v>
      </c>
      <c r="T236" s="22">
        <v>1</v>
      </c>
      <c r="U236" s="19">
        <v>0</v>
      </c>
      <c r="V236" s="19">
        <v>0</v>
      </c>
      <c r="W236" s="1">
        <v>0</v>
      </c>
      <c r="X236" s="19">
        <v>0</v>
      </c>
      <c r="Y236" s="24">
        <v>15</v>
      </c>
      <c r="Z236" s="23">
        <v>2.2571347653865809E-4</v>
      </c>
      <c r="AA236" s="22">
        <v>0</v>
      </c>
      <c r="AB236" s="19">
        <v>0</v>
      </c>
      <c r="AC236" s="19">
        <v>0</v>
      </c>
      <c r="AD236" s="1">
        <v>0</v>
      </c>
      <c r="AE236" s="21">
        <v>0</v>
      </c>
      <c r="AF236" s="22">
        <v>0</v>
      </c>
      <c r="AG236" s="19">
        <v>0</v>
      </c>
      <c r="AH236" s="19">
        <v>0</v>
      </c>
      <c r="AI236" s="1">
        <v>0</v>
      </c>
      <c r="AJ236" s="21">
        <v>0</v>
      </c>
      <c r="AK236" s="22">
        <v>0</v>
      </c>
      <c r="AL236" s="19">
        <v>0</v>
      </c>
      <c r="AM236" s="19">
        <v>0</v>
      </c>
      <c r="AN236" s="33">
        <v>0</v>
      </c>
      <c r="AO236" s="21">
        <v>0</v>
      </c>
      <c r="AP236" s="20">
        <v>0</v>
      </c>
      <c r="AQ236" s="19">
        <v>0</v>
      </c>
      <c r="AR236" s="19">
        <v>0</v>
      </c>
      <c r="AS236" s="1">
        <v>0</v>
      </c>
      <c r="AT236" s="19">
        <v>0</v>
      </c>
      <c r="AU236" s="22">
        <v>0</v>
      </c>
      <c r="AV236" s="19">
        <v>0</v>
      </c>
      <c r="AW236" s="19">
        <v>0</v>
      </c>
      <c r="AX236" s="1">
        <v>0</v>
      </c>
      <c r="AY236" s="21">
        <v>0</v>
      </c>
      <c r="AZ236" s="20">
        <v>0</v>
      </c>
      <c r="BA236" s="19">
        <v>0</v>
      </c>
      <c r="BB236" s="19">
        <v>0</v>
      </c>
      <c r="BC236" s="1">
        <v>0</v>
      </c>
      <c r="BD236" s="19">
        <v>0</v>
      </c>
    </row>
    <row r="237" spans="7:56" x14ac:dyDescent="0.25">
      <c r="G237" s="10"/>
      <c r="H237" s="9"/>
      <c r="I237" s="8" t="s">
        <v>823</v>
      </c>
      <c r="J237" s="22">
        <v>0</v>
      </c>
      <c r="K237" s="19">
        <v>0</v>
      </c>
      <c r="L237" s="19">
        <v>0</v>
      </c>
      <c r="M237" s="1">
        <v>0</v>
      </c>
      <c r="N237" s="21">
        <v>0</v>
      </c>
      <c r="O237" s="22">
        <v>4</v>
      </c>
      <c r="P237" s="19">
        <v>4</v>
      </c>
      <c r="Q237" s="19">
        <v>0</v>
      </c>
      <c r="R237" s="33">
        <v>0</v>
      </c>
      <c r="S237" s="21">
        <v>0</v>
      </c>
      <c r="T237" s="22">
        <v>517</v>
      </c>
      <c r="U237" s="19">
        <v>517</v>
      </c>
      <c r="V237" s="19">
        <v>517</v>
      </c>
      <c r="W237" s="1">
        <v>16</v>
      </c>
      <c r="X237" s="19">
        <v>0</v>
      </c>
      <c r="Y237" s="24">
        <v>1115</v>
      </c>
      <c r="Z237" s="23">
        <v>0.99919693171977997</v>
      </c>
      <c r="AA237" s="22">
        <v>0</v>
      </c>
      <c r="AB237" s="19">
        <v>0</v>
      </c>
      <c r="AC237" s="19">
        <v>0</v>
      </c>
      <c r="AD237" s="1">
        <v>0</v>
      </c>
      <c r="AE237" s="21">
        <v>0</v>
      </c>
      <c r="AF237" s="22">
        <v>0</v>
      </c>
      <c r="AG237" s="19">
        <v>0</v>
      </c>
      <c r="AH237" s="19">
        <v>0</v>
      </c>
      <c r="AI237" s="1">
        <v>0</v>
      </c>
      <c r="AJ237" s="21">
        <v>0</v>
      </c>
      <c r="AK237" s="22">
        <v>87</v>
      </c>
      <c r="AL237" s="19">
        <v>87</v>
      </c>
      <c r="AM237" s="19">
        <v>1</v>
      </c>
      <c r="AN237" s="33">
        <v>3</v>
      </c>
      <c r="AO237" s="21">
        <v>0</v>
      </c>
      <c r="AP237" s="20">
        <v>0</v>
      </c>
      <c r="AQ237" s="19">
        <v>0</v>
      </c>
      <c r="AR237" s="19">
        <v>0</v>
      </c>
      <c r="AS237" s="1">
        <v>0</v>
      </c>
      <c r="AT237" s="19">
        <v>0</v>
      </c>
      <c r="AU237" s="22">
        <v>1</v>
      </c>
      <c r="AV237" s="19">
        <v>1</v>
      </c>
      <c r="AW237" s="19">
        <v>0</v>
      </c>
      <c r="AX237" s="1">
        <v>0</v>
      </c>
      <c r="AY237" s="21">
        <v>0</v>
      </c>
      <c r="AZ237" s="20">
        <v>0</v>
      </c>
      <c r="BA237" s="19">
        <v>0</v>
      </c>
      <c r="BB237" s="19">
        <v>0</v>
      </c>
      <c r="BC237" s="1">
        <v>0</v>
      </c>
      <c r="BD237" s="19">
        <v>0</v>
      </c>
    </row>
    <row r="238" spans="7:56" x14ac:dyDescent="0.25">
      <c r="G238" s="10"/>
      <c r="H238" s="9"/>
      <c r="I238" s="8" t="s">
        <v>822</v>
      </c>
      <c r="J238" s="22">
        <v>0</v>
      </c>
      <c r="K238" s="19">
        <v>0</v>
      </c>
      <c r="L238" s="19">
        <v>0</v>
      </c>
      <c r="M238" s="1">
        <v>0</v>
      </c>
      <c r="N238" s="21">
        <v>0</v>
      </c>
      <c r="O238" s="22">
        <v>0</v>
      </c>
      <c r="P238" s="19">
        <v>0</v>
      </c>
      <c r="Q238" s="19">
        <v>0</v>
      </c>
      <c r="R238" s="33">
        <v>0</v>
      </c>
      <c r="S238" s="21">
        <v>0</v>
      </c>
      <c r="T238" s="22">
        <v>1818</v>
      </c>
      <c r="U238" s="19">
        <v>1818</v>
      </c>
      <c r="V238" s="19">
        <v>1818</v>
      </c>
      <c r="W238" s="1">
        <v>0</v>
      </c>
      <c r="X238" s="19">
        <v>0</v>
      </c>
      <c r="Y238" s="24">
        <v>1822</v>
      </c>
      <c r="Z238" s="23">
        <v>0.72773837111890316</v>
      </c>
      <c r="AA238" s="22">
        <v>0</v>
      </c>
      <c r="AB238" s="19">
        <v>0</v>
      </c>
      <c r="AC238" s="19">
        <v>0</v>
      </c>
      <c r="AD238" s="1">
        <v>0</v>
      </c>
      <c r="AE238" s="21">
        <v>0</v>
      </c>
      <c r="AF238" s="22">
        <v>0</v>
      </c>
      <c r="AG238" s="19">
        <v>0</v>
      </c>
      <c r="AH238" s="19">
        <v>0</v>
      </c>
      <c r="AI238" s="1">
        <v>0</v>
      </c>
      <c r="AJ238" s="21">
        <v>0</v>
      </c>
      <c r="AK238" s="22">
        <v>406</v>
      </c>
      <c r="AL238" s="19">
        <v>406</v>
      </c>
      <c r="AM238" s="19">
        <v>0</v>
      </c>
      <c r="AN238" s="33">
        <v>0</v>
      </c>
      <c r="AO238" s="21">
        <v>0</v>
      </c>
      <c r="AP238" s="20">
        <v>0</v>
      </c>
      <c r="AQ238" s="19">
        <v>0</v>
      </c>
      <c r="AR238" s="19">
        <v>0</v>
      </c>
      <c r="AS238" s="1">
        <v>0</v>
      </c>
      <c r="AT238" s="19">
        <v>0</v>
      </c>
      <c r="AU238" s="22">
        <v>0</v>
      </c>
      <c r="AV238" s="19">
        <v>0</v>
      </c>
      <c r="AW238" s="19">
        <v>0</v>
      </c>
      <c r="AX238" s="1">
        <v>0</v>
      </c>
      <c r="AY238" s="21">
        <v>0</v>
      </c>
      <c r="AZ238" s="20">
        <v>0</v>
      </c>
      <c r="BA238" s="19">
        <v>0</v>
      </c>
      <c r="BB238" s="19">
        <v>0</v>
      </c>
      <c r="BC238" s="1">
        <v>0</v>
      </c>
      <c r="BD238" s="19">
        <v>0</v>
      </c>
    </row>
    <row r="239" spans="7:56" x14ac:dyDescent="0.25">
      <c r="G239" s="10"/>
      <c r="H239" s="9"/>
      <c r="I239" s="8" t="s">
        <v>821</v>
      </c>
      <c r="J239" s="22">
        <v>0</v>
      </c>
      <c r="K239" s="19">
        <v>0</v>
      </c>
      <c r="L239" s="19">
        <v>0</v>
      </c>
      <c r="M239" s="1">
        <v>0</v>
      </c>
      <c r="N239" s="21">
        <v>0</v>
      </c>
      <c r="O239" s="22">
        <v>0</v>
      </c>
      <c r="P239" s="19">
        <v>0</v>
      </c>
      <c r="Q239" s="19">
        <v>0</v>
      </c>
      <c r="R239" s="33">
        <v>0</v>
      </c>
      <c r="S239" s="21">
        <v>0</v>
      </c>
      <c r="T239" s="22">
        <v>19</v>
      </c>
      <c r="U239" s="19">
        <v>19</v>
      </c>
      <c r="V239" s="19">
        <v>19</v>
      </c>
      <c r="W239" s="1">
        <v>0</v>
      </c>
      <c r="X239" s="19">
        <v>0</v>
      </c>
      <c r="Y239" s="24">
        <v>106</v>
      </c>
      <c r="Z239" s="23">
        <v>7.3129860684275627E-3</v>
      </c>
      <c r="AA239" s="22">
        <v>0</v>
      </c>
      <c r="AB239" s="19">
        <v>0</v>
      </c>
      <c r="AC239" s="19">
        <v>0</v>
      </c>
      <c r="AD239" s="1">
        <v>0</v>
      </c>
      <c r="AE239" s="21">
        <v>0</v>
      </c>
      <c r="AF239" s="22">
        <v>0</v>
      </c>
      <c r="AG239" s="19">
        <v>0</v>
      </c>
      <c r="AH239" s="19">
        <v>0</v>
      </c>
      <c r="AI239" s="1">
        <v>0</v>
      </c>
      <c r="AJ239" s="21">
        <v>0</v>
      </c>
      <c r="AK239" s="22">
        <v>8</v>
      </c>
      <c r="AL239" s="19">
        <v>8</v>
      </c>
      <c r="AM239" s="19">
        <v>0</v>
      </c>
      <c r="AN239" s="33">
        <v>0</v>
      </c>
      <c r="AO239" s="21">
        <v>0</v>
      </c>
      <c r="AP239" s="20">
        <v>0</v>
      </c>
      <c r="AQ239" s="19">
        <v>0</v>
      </c>
      <c r="AR239" s="19">
        <v>0</v>
      </c>
      <c r="AS239" s="1">
        <v>0</v>
      </c>
      <c r="AT239" s="19">
        <v>0</v>
      </c>
      <c r="AU239" s="22">
        <v>0</v>
      </c>
      <c r="AV239" s="19">
        <v>0</v>
      </c>
      <c r="AW239" s="19">
        <v>0</v>
      </c>
      <c r="AX239" s="1">
        <v>0</v>
      </c>
      <c r="AY239" s="21">
        <v>0</v>
      </c>
      <c r="AZ239" s="20">
        <v>0</v>
      </c>
      <c r="BA239" s="19">
        <v>0</v>
      </c>
      <c r="BB239" s="19">
        <v>0</v>
      </c>
      <c r="BC239" s="1">
        <v>0</v>
      </c>
      <c r="BD239" s="19">
        <v>0</v>
      </c>
    </row>
    <row r="240" spans="7:56" x14ac:dyDescent="0.25">
      <c r="G240" s="10"/>
      <c r="H240" s="9"/>
      <c r="I240" s="8" t="s">
        <v>820</v>
      </c>
      <c r="J240" s="22">
        <v>0</v>
      </c>
      <c r="K240" s="19">
        <v>0</v>
      </c>
      <c r="L240" s="19">
        <v>0</v>
      </c>
      <c r="M240" s="1">
        <v>0</v>
      </c>
      <c r="N240" s="21">
        <v>0</v>
      </c>
      <c r="O240" s="22">
        <v>0</v>
      </c>
      <c r="P240" s="19">
        <v>0</v>
      </c>
      <c r="Q240" s="19">
        <v>0</v>
      </c>
      <c r="R240" s="33">
        <v>0</v>
      </c>
      <c r="S240" s="21">
        <v>0</v>
      </c>
      <c r="T240" s="22">
        <v>733</v>
      </c>
      <c r="U240" s="19">
        <v>733</v>
      </c>
      <c r="V240" s="19">
        <v>733</v>
      </c>
      <c r="W240" s="1">
        <v>0</v>
      </c>
      <c r="X240" s="19">
        <v>0</v>
      </c>
      <c r="Y240" s="24">
        <v>1128</v>
      </c>
      <c r="Z240" s="23">
        <v>0.21368916053324941</v>
      </c>
      <c r="AA240" s="22">
        <v>12</v>
      </c>
      <c r="AB240" s="19">
        <v>12</v>
      </c>
      <c r="AC240" s="19">
        <v>12</v>
      </c>
      <c r="AD240" s="1">
        <v>0</v>
      </c>
      <c r="AE240" s="21">
        <v>0</v>
      </c>
      <c r="AF240" s="22">
        <v>0</v>
      </c>
      <c r="AG240" s="19">
        <v>0</v>
      </c>
      <c r="AH240" s="19">
        <v>0</v>
      </c>
      <c r="AI240" s="1">
        <v>0</v>
      </c>
      <c r="AJ240" s="21">
        <v>0</v>
      </c>
      <c r="AK240" s="22">
        <v>109</v>
      </c>
      <c r="AL240" s="19">
        <v>109</v>
      </c>
      <c r="AM240" s="19">
        <v>0</v>
      </c>
      <c r="AN240" s="33">
        <v>0</v>
      </c>
      <c r="AO240" s="21">
        <v>0</v>
      </c>
      <c r="AP240" s="20">
        <v>0</v>
      </c>
      <c r="AQ240" s="19">
        <v>0</v>
      </c>
      <c r="AR240" s="19">
        <v>0</v>
      </c>
      <c r="AS240" s="1">
        <v>0</v>
      </c>
      <c r="AT240" s="19">
        <v>0</v>
      </c>
      <c r="AU240" s="22">
        <v>0</v>
      </c>
      <c r="AV240" s="19">
        <v>0</v>
      </c>
      <c r="AW240" s="19">
        <v>0</v>
      </c>
      <c r="AX240" s="1">
        <v>0</v>
      </c>
      <c r="AY240" s="21">
        <v>0</v>
      </c>
      <c r="AZ240" s="20">
        <v>0</v>
      </c>
      <c r="BA240" s="19">
        <v>0</v>
      </c>
      <c r="BB240" s="19">
        <v>0</v>
      </c>
      <c r="BC240" s="1">
        <v>0</v>
      </c>
      <c r="BD240" s="19">
        <v>0</v>
      </c>
    </row>
    <row r="241" spans="7:56" x14ac:dyDescent="0.25">
      <c r="G241" s="10"/>
      <c r="H241" s="9"/>
      <c r="I241" s="8" t="s">
        <v>819</v>
      </c>
      <c r="J241" s="22">
        <v>0</v>
      </c>
      <c r="K241" s="19">
        <v>0</v>
      </c>
      <c r="L241" s="19">
        <v>0</v>
      </c>
      <c r="M241" s="1">
        <v>0</v>
      </c>
      <c r="N241" s="21">
        <v>0</v>
      </c>
      <c r="O241" s="22">
        <v>0</v>
      </c>
      <c r="P241" s="19">
        <v>0</v>
      </c>
      <c r="Q241" s="19">
        <v>0</v>
      </c>
      <c r="R241" s="33">
        <v>0</v>
      </c>
      <c r="S241" s="21">
        <v>0</v>
      </c>
      <c r="T241" s="22">
        <v>174</v>
      </c>
      <c r="U241" s="19">
        <v>174</v>
      </c>
      <c r="V241" s="19">
        <v>174</v>
      </c>
      <c r="W241" s="1">
        <v>0</v>
      </c>
      <c r="X241" s="19">
        <v>0</v>
      </c>
      <c r="Y241" s="24">
        <v>735</v>
      </c>
      <c r="Z241" s="23">
        <v>8.8746914640069008E-2</v>
      </c>
      <c r="AA241" s="22">
        <v>0</v>
      </c>
      <c r="AB241" s="19">
        <v>0</v>
      </c>
      <c r="AC241" s="19">
        <v>0</v>
      </c>
      <c r="AD241" s="1">
        <v>0</v>
      </c>
      <c r="AE241" s="21">
        <v>0</v>
      </c>
      <c r="AF241" s="22">
        <v>0</v>
      </c>
      <c r="AG241" s="19">
        <v>0</v>
      </c>
      <c r="AH241" s="19">
        <v>0</v>
      </c>
      <c r="AI241" s="1">
        <v>0</v>
      </c>
      <c r="AJ241" s="21">
        <v>0</v>
      </c>
      <c r="AK241" s="22">
        <v>40</v>
      </c>
      <c r="AL241" s="19">
        <v>40</v>
      </c>
      <c r="AM241" s="19">
        <v>0</v>
      </c>
      <c r="AN241" s="33">
        <v>0</v>
      </c>
      <c r="AO241" s="21">
        <v>0</v>
      </c>
      <c r="AP241" s="20">
        <v>0</v>
      </c>
      <c r="AQ241" s="19">
        <v>0</v>
      </c>
      <c r="AR241" s="19">
        <v>0</v>
      </c>
      <c r="AS241" s="1">
        <v>0</v>
      </c>
      <c r="AT241" s="19">
        <v>0</v>
      </c>
      <c r="AU241" s="22">
        <v>0</v>
      </c>
      <c r="AV241" s="19">
        <v>0</v>
      </c>
      <c r="AW241" s="19">
        <v>0</v>
      </c>
      <c r="AX241" s="1">
        <v>0</v>
      </c>
      <c r="AY241" s="21">
        <v>0</v>
      </c>
      <c r="AZ241" s="20">
        <v>0</v>
      </c>
      <c r="BA241" s="19">
        <v>0</v>
      </c>
      <c r="BB241" s="19">
        <v>0</v>
      </c>
      <c r="BC241" s="1">
        <v>0</v>
      </c>
      <c r="BD241" s="19">
        <v>0</v>
      </c>
    </row>
    <row r="242" spans="7:56" x14ac:dyDescent="0.25">
      <c r="G242" s="10"/>
      <c r="H242" s="9"/>
      <c r="I242" s="8" t="s">
        <v>818</v>
      </c>
      <c r="J242" s="22">
        <v>0</v>
      </c>
      <c r="K242" s="19">
        <v>0</v>
      </c>
      <c r="L242" s="19">
        <v>0</v>
      </c>
      <c r="M242" s="1">
        <v>0</v>
      </c>
      <c r="N242" s="21">
        <v>0</v>
      </c>
      <c r="O242" s="22">
        <v>0</v>
      </c>
      <c r="P242" s="19">
        <v>0</v>
      </c>
      <c r="Q242" s="19">
        <v>0</v>
      </c>
      <c r="R242" s="33">
        <v>0</v>
      </c>
      <c r="S242" s="21">
        <v>0</v>
      </c>
      <c r="T242" s="22">
        <v>4915</v>
      </c>
      <c r="U242" s="19">
        <v>0</v>
      </c>
      <c r="V242" s="19">
        <v>23</v>
      </c>
      <c r="W242" s="1">
        <v>0</v>
      </c>
      <c r="X242" s="19">
        <v>0</v>
      </c>
      <c r="Y242" s="24">
        <v>24782</v>
      </c>
      <c r="Z242" s="23">
        <v>26.362851312384009</v>
      </c>
      <c r="AA242" s="22">
        <v>0</v>
      </c>
      <c r="AB242" s="19">
        <v>0</v>
      </c>
      <c r="AC242" s="19">
        <v>0</v>
      </c>
      <c r="AD242" s="1">
        <v>0</v>
      </c>
      <c r="AE242" s="21">
        <v>0</v>
      </c>
      <c r="AF242" s="22">
        <v>0</v>
      </c>
      <c r="AG242" s="19">
        <v>0</v>
      </c>
      <c r="AH242" s="19">
        <v>0</v>
      </c>
      <c r="AI242" s="1">
        <v>0</v>
      </c>
      <c r="AJ242" s="21">
        <v>0</v>
      </c>
      <c r="AK242" s="22">
        <v>469</v>
      </c>
      <c r="AL242" s="19">
        <v>0</v>
      </c>
      <c r="AM242" s="19">
        <v>2</v>
      </c>
      <c r="AN242" s="33">
        <v>0</v>
      </c>
      <c r="AO242" s="21">
        <v>0</v>
      </c>
      <c r="AP242" s="20">
        <v>0</v>
      </c>
      <c r="AQ242" s="19">
        <v>0</v>
      </c>
      <c r="AR242" s="19">
        <v>0</v>
      </c>
      <c r="AS242" s="1">
        <v>0</v>
      </c>
      <c r="AT242" s="19">
        <v>0</v>
      </c>
      <c r="AU242" s="22">
        <v>20</v>
      </c>
      <c r="AV242" s="19">
        <v>0</v>
      </c>
      <c r="AW242" s="19">
        <v>1</v>
      </c>
      <c r="AX242" s="1">
        <v>0</v>
      </c>
      <c r="AY242" s="21">
        <v>0</v>
      </c>
      <c r="AZ242" s="20">
        <v>0</v>
      </c>
      <c r="BA242" s="19">
        <v>0</v>
      </c>
      <c r="BB242" s="19">
        <v>0</v>
      </c>
      <c r="BC242" s="1">
        <v>0</v>
      </c>
      <c r="BD242" s="19">
        <v>0</v>
      </c>
    </row>
    <row r="243" spans="7:56" x14ac:dyDescent="0.25">
      <c r="G243" s="10"/>
      <c r="H243" s="9" t="s">
        <v>817</v>
      </c>
      <c r="I243" s="8"/>
      <c r="J243" s="22">
        <v>0</v>
      </c>
      <c r="K243" s="19">
        <v>0</v>
      </c>
      <c r="L243" s="19">
        <v>0</v>
      </c>
      <c r="M243" s="1">
        <v>0</v>
      </c>
      <c r="N243" s="21">
        <v>0</v>
      </c>
      <c r="O243" s="22">
        <v>0</v>
      </c>
      <c r="P243" s="19">
        <v>0</v>
      </c>
      <c r="Q243" s="19">
        <v>0</v>
      </c>
      <c r="R243" s="33">
        <v>0</v>
      </c>
      <c r="S243" s="21">
        <v>0</v>
      </c>
      <c r="T243" s="22">
        <v>15</v>
      </c>
      <c r="U243" s="19">
        <v>0</v>
      </c>
      <c r="V243" s="19">
        <v>0</v>
      </c>
      <c r="W243" s="1">
        <v>0</v>
      </c>
      <c r="X243" s="19">
        <v>0</v>
      </c>
      <c r="Y243" s="24">
        <v>39</v>
      </c>
      <c r="Z243" s="23">
        <v>0.20570113603025669</v>
      </c>
      <c r="AA243" s="22">
        <v>0</v>
      </c>
      <c r="AB243" s="19">
        <v>0</v>
      </c>
      <c r="AC243" s="19">
        <v>0</v>
      </c>
      <c r="AD243" s="1">
        <v>0</v>
      </c>
      <c r="AE243" s="21">
        <v>0</v>
      </c>
      <c r="AF243" s="22">
        <v>0</v>
      </c>
      <c r="AG243" s="19">
        <v>0</v>
      </c>
      <c r="AH243" s="19">
        <v>0</v>
      </c>
      <c r="AI243" s="1">
        <v>0</v>
      </c>
      <c r="AJ243" s="21">
        <v>0</v>
      </c>
      <c r="AK243" s="22">
        <v>3</v>
      </c>
      <c r="AL243" s="19">
        <v>0</v>
      </c>
      <c r="AM243" s="19">
        <v>0</v>
      </c>
      <c r="AN243" s="33">
        <v>0</v>
      </c>
      <c r="AO243" s="21">
        <v>0</v>
      </c>
      <c r="AP243" s="20">
        <v>0</v>
      </c>
      <c r="AQ243" s="19">
        <v>0</v>
      </c>
      <c r="AR243" s="19">
        <v>0</v>
      </c>
      <c r="AS243" s="1">
        <v>0</v>
      </c>
      <c r="AT243" s="19">
        <v>0</v>
      </c>
      <c r="AU243" s="22">
        <v>0</v>
      </c>
      <c r="AV243" s="19">
        <v>0</v>
      </c>
      <c r="AW243" s="19">
        <v>0</v>
      </c>
      <c r="AX243" s="1">
        <v>0</v>
      </c>
      <c r="AY243" s="21">
        <v>0</v>
      </c>
      <c r="AZ243" s="20">
        <v>0</v>
      </c>
      <c r="BA243" s="19">
        <v>0</v>
      </c>
      <c r="BB243" s="19">
        <v>0</v>
      </c>
      <c r="BC243" s="1">
        <v>0</v>
      </c>
      <c r="BD243" s="19">
        <v>0</v>
      </c>
    </row>
    <row r="244" spans="7:56" x14ac:dyDescent="0.25">
      <c r="G244" s="10"/>
      <c r="H244" s="9"/>
      <c r="I244" s="8" t="s">
        <v>146</v>
      </c>
      <c r="J244" s="22">
        <v>0</v>
      </c>
      <c r="K244" s="19">
        <v>0</v>
      </c>
      <c r="L244" s="19">
        <v>0</v>
      </c>
      <c r="M244" s="1">
        <v>0</v>
      </c>
      <c r="N244" s="21">
        <v>0</v>
      </c>
      <c r="O244" s="22">
        <v>0</v>
      </c>
      <c r="P244" s="19">
        <v>0</v>
      </c>
      <c r="Q244" s="19">
        <v>0</v>
      </c>
      <c r="R244" s="33">
        <v>0</v>
      </c>
      <c r="S244" s="21">
        <v>0</v>
      </c>
      <c r="T244" s="22">
        <v>1</v>
      </c>
      <c r="U244" s="19">
        <v>0</v>
      </c>
      <c r="V244" s="19">
        <v>0</v>
      </c>
      <c r="W244" s="1">
        <v>0</v>
      </c>
      <c r="X244" s="19">
        <v>0</v>
      </c>
      <c r="Y244" s="24">
        <v>1</v>
      </c>
      <c r="Z244" s="23">
        <v>7.9088751226663589E-4</v>
      </c>
      <c r="AA244" s="22">
        <v>0</v>
      </c>
      <c r="AB244" s="19">
        <v>0</v>
      </c>
      <c r="AC244" s="19">
        <v>0</v>
      </c>
      <c r="AD244" s="1">
        <v>0</v>
      </c>
      <c r="AE244" s="21">
        <v>0</v>
      </c>
      <c r="AF244" s="22">
        <v>0</v>
      </c>
      <c r="AG244" s="19">
        <v>0</v>
      </c>
      <c r="AH244" s="19">
        <v>0</v>
      </c>
      <c r="AI244" s="1">
        <v>0</v>
      </c>
      <c r="AJ244" s="21">
        <v>0</v>
      </c>
      <c r="AK244" s="22">
        <v>0</v>
      </c>
      <c r="AL244" s="19">
        <v>0</v>
      </c>
      <c r="AM244" s="19">
        <v>0</v>
      </c>
      <c r="AN244" s="33">
        <v>0</v>
      </c>
      <c r="AO244" s="21">
        <v>0</v>
      </c>
      <c r="AP244" s="20">
        <v>0</v>
      </c>
      <c r="AQ244" s="19">
        <v>0</v>
      </c>
      <c r="AR244" s="19">
        <v>0</v>
      </c>
      <c r="AS244" s="1">
        <v>0</v>
      </c>
      <c r="AT244" s="19">
        <v>0</v>
      </c>
      <c r="AU244" s="22">
        <v>0</v>
      </c>
      <c r="AV244" s="19">
        <v>0</v>
      </c>
      <c r="AW244" s="19">
        <v>0</v>
      </c>
      <c r="AX244" s="1">
        <v>0</v>
      </c>
      <c r="AY244" s="21">
        <v>0</v>
      </c>
      <c r="AZ244" s="20">
        <v>0</v>
      </c>
      <c r="BA244" s="19">
        <v>0</v>
      </c>
      <c r="BB244" s="19">
        <v>0</v>
      </c>
      <c r="BC244" s="1">
        <v>0</v>
      </c>
      <c r="BD244" s="19">
        <v>0</v>
      </c>
    </row>
    <row r="245" spans="7:56" x14ac:dyDescent="0.25">
      <c r="G245" s="10"/>
      <c r="H245" s="9"/>
      <c r="I245" s="8" t="s">
        <v>816</v>
      </c>
      <c r="J245" s="22">
        <v>0</v>
      </c>
      <c r="K245" s="19">
        <v>0</v>
      </c>
      <c r="L245" s="19">
        <v>0</v>
      </c>
      <c r="M245" s="1">
        <v>0</v>
      </c>
      <c r="N245" s="21">
        <v>0</v>
      </c>
      <c r="O245" s="22">
        <v>0</v>
      </c>
      <c r="P245" s="19">
        <v>0</v>
      </c>
      <c r="Q245" s="19">
        <v>0</v>
      </c>
      <c r="R245" s="33">
        <v>0</v>
      </c>
      <c r="S245" s="21">
        <v>0</v>
      </c>
      <c r="T245" s="22">
        <v>9</v>
      </c>
      <c r="U245" s="19">
        <v>0</v>
      </c>
      <c r="V245" s="19">
        <v>0</v>
      </c>
      <c r="W245" s="1">
        <v>0</v>
      </c>
      <c r="X245" s="19">
        <v>0</v>
      </c>
      <c r="Y245" s="24">
        <v>9</v>
      </c>
      <c r="Z245" s="23">
        <v>1.4180243015289311E-3</v>
      </c>
      <c r="AA245" s="22">
        <v>0</v>
      </c>
      <c r="AB245" s="19">
        <v>0</v>
      </c>
      <c r="AC245" s="19">
        <v>0</v>
      </c>
      <c r="AD245" s="1">
        <v>0</v>
      </c>
      <c r="AE245" s="21">
        <v>0</v>
      </c>
      <c r="AF245" s="22">
        <v>0</v>
      </c>
      <c r="AG245" s="19">
        <v>0</v>
      </c>
      <c r="AH245" s="19">
        <v>0</v>
      </c>
      <c r="AI245" s="1">
        <v>0</v>
      </c>
      <c r="AJ245" s="21">
        <v>0</v>
      </c>
      <c r="AK245" s="22">
        <v>0</v>
      </c>
      <c r="AL245" s="19">
        <v>0</v>
      </c>
      <c r="AM245" s="19">
        <v>0</v>
      </c>
      <c r="AN245" s="33">
        <v>0</v>
      </c>
      <c r="AO245" s="21">
        <v>0</v>
      </c>
      <c r="AP245" s="20">
        <v>0</v>
      </c>
      <c r="AQ245" s="19">
        <v>0</v>
      </c>
      <c r="AR245" s="19">
        <v>0</v>
      </c>
      <c r="AS245" s="1">
        <v>0</v>
      </c>
      <c r="AT245" s="19">
        <v>0</v>
      </c>
      <c r="AU245" s="22">
        <v>0</v>
      </c>
      <c r="AV245" s="19">
        <v>0</v>
      </c>
      <c r="AW245" s="19">
        <v>0</v>
      </c>
      <c r="AX245" s="1">
        <v>0</v>
      </c>
      <c r="AY245" s="21">
        <v>0</v>
      </c>
      <c r="AZ245" s="20">
        <v>0</v>
      </c>
      <c r="BA245" s="19">
        <v>0</v>
      </c>
      <c r="BB245" s="19">
        <v>0</v>
      </c>
      <c r="BC245" s="1">
        <v>0</v>
      </c>
      <c r="BD245" s="19">
        <v>0</v>
      </c>
    </row>
    <row r="246" spans="7:56" x14ac:dyDescent="0.25">
      <c r="G246" s="10"/>
      <c r="H246" s="9"/>
      <c r="I246" s="8" t="s">
        <v>815</v>
      </c>
      <c r="J246" s="22">
        <v>0</v>
      </c>
      <c r="K246" s="19">
        <v>0</v>
      </c>
      <c r="L246" s="19">
        <v>0</v>
      </c>
      <c r="M246" s="1">
        <v>0</v>
      </c>
      <c r="N246" s="21">
        <v>0</v>
      </c>
      <c r="O246" s="22">
        <v>0</v>
      </c>
      <c r="P246" s="19">
        <v>0</v>
      </c>
      <c r="Q246" s="19">
        <v>0</v>
      </c>
      <c r="R246" s="33">
        <v>0</v>
      </c>
      <c r="S246" s="21">
        <v>0</v>
      </c>
      <c r="T246" s="22">
        <v>6</v>
      </c>
      <c r="U246" s="19">
        <v>0</v>
      </c>
      <c r="V246" s="19">
        <v>0</v>
      </c>
      <c r="W246" s="1">
        <v>0</v>
      </c>
      <c r="X246" s="19">
        <v>0</v>
      </c>
      <c r="Y246" s="24">
        <v>6</v>
      </c>
      <c r="Z246" s="23">
        <v>1.4263482764363291E-2</v>
      </c>
      <c r="AA246" s="22">
        <v>0</v>
      </c>
      <c r="AB246" s="19">
        <v>0</v>
      </c>
      <c r="AC246" s="19">
        <v>0</v>
      </c>
      <c r="AD246" s="1">
        <v>0</v>
      </c>
      <c r="AE246" s="21">
        <v>0</v>
      </c>
      <c r="AF246" s="22">
        <v>0</v>
      </c>
      <c r="AG246" s="19">
        <v>0</v>
      </c>
      <c r="AH246" s="19">
        <v>0</v>
      </c>
      <c r="AI246" s="1">
        <v>0</v>
      </c>
      <c r="AJ246" s="21">
        <v>0</v>
      </c>
      <c r="AK246" s="22">
        <v>0</v>
      </c>
      <c r="AL246" s="19">
        <v>0</v>
      </c>
      <c r="AM246" s="19">
        <v>0</v>
      </c>
      <c r="AN246" s="33">
        <v>0</v>
      </c>
      <c r="AO246" s="21">
        <v>0</v>
      </c>
      <c r="AP246" s="20">
        <v>0</v>
      </c>
      <c r="AQ246" s="19">
        <v>0</v>
      </c>
      <c r="AR246" s="19">
        <v>0</v>
      </c>
      <c r="AS246" s="1">
        <v>0</v>
      </c>
      <c r="AT246" s="19">
        <v>0</v>
      </c>
      <c r="AU246" s="22">
        <v>0</v>
      </c>
      <c r="AV246" s="19">
        <v>0</v>
      </c>
      <c r="AW246" s="19">
        <v>0</v>
      </c>
      <c r="AX246" s="1">
        <v>0</v>
      </c>
      <c r="AY246" s="21">
        <v>0</v>
      </c>
      <c r="AZ246" s="20">
        <v>0</v>
      </c>
      <c r="BA246" s="19">
        <v>0</v>
      </c>
      <c r="BB246" s="19">
        <v>0</v>
      </c>
      <c r="BC246" s="1">
        <v>0</v>
      </c>
      <c r="BD246" s="19">
        <v>0</v>
      </c>
    </row>
  </sheetData>
  <conditionalFormatting sqref="P5:R5">
    <cfRule type="cellIs" dxfId="1197" priority="115" operator="greaterThan">
      <formula>0</formula>
    </cfRule>
  </conditionalFormatting>
  <conditionalFormatting sqref="S5">
    <cfRule type="cellIs" dxfId="1196" priority="114" operator="greaterThan">
      <formula>0</formula>
    </cfRule>
  </conditionalFormatting>
  <conditionalFormatting sqref="O5">
    <cfRule type="cellIs" dxfId="1195" priority="113" operator="greaterThan">
      <formula>0</formula>
    </cfRule>
  </conditionalFormatting>
  <conditionalFormatting sqref="U5:V5">
    <cfRule type="cellIs" dxfId="1194" priority="112" operator="greaterThan">
      <formula>0</formula>
    </cfRule>
  </conditionalFormatting>
  <conditionalFormatting sqref="AB5:AC5">
    <cfRule type="cellIs" dxfId="1193" priority="111" operator="greaterThan">
      <formula>0</formula>
    </cfRule>
  </conditionalFormatting>
  <conditionalFormatting sqref="AG5:AH5">
    <cfRule type="cellIs" dxfId="1192" priority="110" operator="greaterThan">
      <formula>0</formula>
    </cfRule>
  </conditionalFormatting>
  <conditionalFormatting sqref="X5">
    <cfRule type="cellIs" dxfId="1191" priority="109" operator="greaterThan">
      <formula>0</formula>
    </cfRule>
  </conditionalFormatting>
  <conditionalFormatting sqref="AE5">
    <cfRule type="cellIs" dxfId="1190" priority="108" operator="greaterThan">
      <formula>0</formula>
    </cfRule>
  </conditionalFormatting>
  <conditionalFormatting sqref="AJ5">
    <cfRule type="cellIs" dxfId="1189" priority="107" operator="greaterThan">
      <formula>0</formula>
    </cfRule>
  </conditionalFormatting>
  <conditionalFormatting sqref="T5">
    <cfRule type="cellIs" dxfId="1188" priority="106" operator="greaterThan">
      <formula>0</formula>
    </cfRule>
  </conditionalFormatting>
  <conditionalFormatting sqref="AA5">
    <cfRule type="cellIs" dxfId="1187" priority="105" operator="greaterThan">
      <formula>0</formula>
    </cfRule>
  </conditionalFormatting>
  <conditionalFormatting sqref="AF5">
    <cfRule type="cellIs" dxfId="1186" priority="104" operator="greaterThan">
      <formula>0</formula>
    </cfRule>
  </conditionalFormatting>
  <conditionalFormatting sqref="AL5:AN5">
    <cfRule type="cellIs" dxfId="1185" priority="103" operator="greaterThan">
      <formula>0</formula>
    </cfRule>
  </conditionalFormatting>
  <conditionalFormatting sqref="AQ5:AR5">
    <cfRule type="cellIs" dxfId="1184" priority="102" operator="greaterThan">
      <formula>0</formula>
    </cfRule>
  </conditionalFormatting>
  <conditionalFormatting sqref="AO5">
    <cfRule type="cellIs" dxfId="1183" priority="101" operator="greaterThan">
      <formula>0</formula>
    </cfRule>
  </conditionalFormatting>
  <conditionalFormatting sqref="AT5">
    <cfRule type="cellIs" dxfId="1182" priority="100" operator="greaterThan">
      <formula>0</formula>
    </cfRule>
  </conditionalFormatting>
  <conditionalFormatting sqref="AK5">
    <cfRule type="cellIs" dxfId="1181" priority="99" operator="greaterThan">
      <formula>0</formula>
    </cfRule>
  </conditionalFormatting>
  <conditionalFormatting sqref="AP5">
    <cfRule type="cellIs" dxfId="1180" priority="98" operator="greaterThan">
      <formula>0</formula>
    </cfRule>
  </conditionalFormatting>
  <conditionalFormatting sqref="P6:R6">
    <cfRule type="cellIs" dxfId="1179" priority="97" operator="greaterThan">
      <formula>0</formula>
    </cfRule>
  </conditionalFormatting>
  <conditionalFormatting sqref="S6">
    <cfRule type="cellIs" dxfId="1178" priority="96" operator="greaterThan">
      <formula>0</formula>
    </cfRule>
  </conditionalFormatting>
  <conditionalFormatting sqref="O6">
    <cfRule type="cellIs" dxfId="1177" priority="95" operator="greaterThan">
      <formula>0</formula>
    </cfRule>
  </conditionalFormatting>
  <conditionalFormatting sqref="U6:V6">
    <cfRule type="cellIs" dxfId="1176" priority="94" operator="greaterThan">
      <formula>0</formula>
    </cfRule>
  </conditionalFormatting>
  <conditionalFormatting sqref="AB6:AC6">
    <cfRule type="cellIs" dxfId="1175" priority="93" operator="greaterThan">
      <formula>0</formula>
    </cfRule>
  </conditionalFormatting>
  <conditionalFormatting sqref="AG6:AH6">
    <cfRule type="cellIs" dxfId="1174" priority="92" operator="greaterThan">
      <formula>0</formula>
    </cfRule>
  </conditionalFormatting>
  <conditionalFormatting sqref="X6">
    <cfRule type="cellIs" dxfId="1173" priority="91" operator="greaterThan">
      <formula>0</formula>
    </cfRule>
  </conditionalFormatting>
  <conditionalFormatting sqref="AE6">
    <cfRule type="cellIs" dxfId="1172" priority="90" operator="greaterThan">
      <formula>0</formula>
    </cfRule>
  </conditionalFormatting>
  <conditionalFormatting sqref="AJ6">
    <cfRule type="cellIs" dxfId="1171" priority="89" operator="greaterThan">
      <formula>0</formula>
    </cfRule>
  </conditionalFormatting>
  <conditionalFormatting sqref="T6">
    <cfRule type="cellIs" dxfId="1170" priority="88" operator="greaterThan">
      <formula>0</formula>
    </cfRule>
  </conditionalFormatting>
  <conditionalFormatting sqref="AA6">
    <cfRule type="cellIs" dxfId="1169" priority="87" operator="greaterThan">
      <formula>0</formula>
    </cfRule>
  </conditionalFormatting>
  <conditionalFormatting sqref="AF6">
    <cfRule type="cellIs" dxfId="1168" priority="86" operator="greaterThan">
      <formula>0</formula>
    </cfRule>
  </conditionalFormatting>
  <conditionalFormatting sqref="AL6:AN6">
    <cfRule type="cellIs" dxfId="1167" priority="85" operator="greaterThan">
      <formula>0</formula>
    </cfRule>
  </conditionalFormatting>
  <conditionalFormatting sqref="AQ6:AR6">
    <cfRule type="cellIs" dxfId="1166" priority="84" operator="greaterThan">
      <formula>0</formula>
    </cfRule>
  </conditionalFormatting>
  <conditionalFormatting sqref="AO6">
    <cfRule type="cellIs" dxfId="1165" priority="83" operator="greaterThan">
      <formula>0</formula>
    </cfRule>
  </conditionalFormatting>
  <conditionalFormatting sqref="AT6">
    <cfRule type="cellIs" dxfId="1164" priority="82" operator="greaterThan">
      <formula>0</formula>
    </cfRule>
  </conditionalFormatting>
  <conditionalFormatting sqref="AK6">
    <cfRule type="cellIs" dxfId="1163" priority="81" operator="greaterThan">
      <formula>0</formula>
    </cfRule>
  </conditionalFormatting>
  <conditionalFormatting sqref="AP6">
    <cfRule type="cellIs" dxfId="1162" priority="80" operator="greaterThan">
      <formula>0</formula>
    </cfRule>
  </conditionalFormatting>
  <conditionalFormatting sqref="K5:L5">
    <cfRule type="cellIs" dxfId="1161" priority="79" operator="greaterThan">
      <formula>0</formula>
    </cfRule>
  </conditionalFormatting>
  <conditionalFormatting sqref="N5">
    <cfRule type="cellIs" dxfId="1160" priority="78" operator="greaterThan">
      <formula>0</formula>
    </cfRule>
  </conditionalFormatting>
  <conditionalFormatting sqref="J5">
    <cfRule type="cellIs" dxfId="1159" priority="77" operator="greaterThan">
      <formula>0</formula>
    </cfRule>
  </conditionalFormatting>
  <conditionalFormatting sqref="K6:L6">
    <cfRule type="cellIs" dxfId="1158" priority="76" operator="greaterThan">
      <formula>0</formula>
    </cfRule>
  </conditionalFormatting>
  <conditionalFormatting sqref="N6">
    <cfRule type="cellIs" dxfId="1157" priority="75" operator="greaterThan">
      <formula>0</formula>
    </cfRule>
  </conditionalFormatting>
  <conditionalFormatting sqref="J6">
    <cfRule type="cellIs" dxfId="1156" priority="74" operator="greaterThan">
      <formula>0</formula>
    </cfRule>
  </conditionalFormatting>
  <conditionalFormatting sqref="AV5:AW5">
    <cfRule type="cellIs" dxfId="1155" priority="73" operator="greaterThan">
      <formula>0</formula>
    </cfRule>
  </conditionalFormatting>
  <conditionalFormatting sqref="BA5:BB5">
    <cfRule type="cellIs" dxfId="1154" priority="72" operator="greaterThan">
      <formula>0</formula>
    </cfRule>
  </conditionalFormatting>
  <conditionalFormatting sqref="AY5">
    <cfRule type="cellIs" dxfId="1153" priority="71" operator="greaterThan">
      <formula>0</formula>
    </cfRule>
  </conditionalFormatting>
  <conditionalFormatting sqref="BD5">
    <cfRule type="cellIs" dxfId="1152" priority="70" operator="greaterThan">
      <formula>0</formula>
    </cfRule>
  </conditionalFormatting>
  <conditionalFormatting sqref="AU5">
    <cfRule type="cellIs" dxfId="1151" priority="69" operator="greaterThan">
      <formula>0</formula>
    </cfRule>
  </conditionalFormatting>
  <conditionalFormatting sqref="AZ5">
    <cfRule type="cellIs" dxfId="1150" priority="68" operator="greaterThan">
      <formula>0</formula>
    </cfRule>
  </conditionalFormatting>
  <conditionalFormatting sqref="AV6:AW6">
    <cfRule type="cellIs" dxfId="1149" priority="67" operator="greaterThan">
      <formula>0</formula>
    </cfRule>
  </conditionalFormatting>
  <conditionalFormatting sqref="BA6:BB6">
    <cfRule type="cellIs" dxfId="1148" priority="66" operator="greaterThan">
      <formula>0</formula>
    </cfRule>
  </conditionalFormatting>
  <conditionalFormatting sqref="AY6">
    <cfRule type="cellIs" dxfId="1147" priority="65" operator="greaterThan">
      <formula>0</formula>
    </cfRule>
  </conditionalFormatting>
  <conditionalFormatting sqref="BD6">
    <cfRule type="cellIs" dxfId="1146" priority="64" operator="greaterThan">
      <formula>0</formula>
    </cfRule>
  </conditionalFormatting>
  <conditionalFormatting sqref="AU6">
    <cfRule type="cellIs" dxfId="1145" priority="63" operator="greaterThan">
      <formula>0</formula>
    </cfRule>
  </conditionalFormatting>
  <conditionalFormatting sqref="AZ6">
    <cfRule type="cellIs" dxfId="1144" priority="62" operator="greaterThan">
      <formula>0</formula>
    </cfRule>
  </conditionalFormatting>
  <conditionalFormatting sqref="P7:R7 P9:R9 P11:R11 P13:R13 P15:R15 P17:R17 P19:R19 P21:R21 P23:R23 P25:R25 P27:R27 P29:R29 P31:R31 P33:R33 P35:R35 P37:R37 P39:R39 P41:R41 P43:R43 P45:R45 P47:R47 P49:R49 P51:R51 P53:R53 P55:R55 P57:R57 P59:R59 P61:R61 P63:R63 P65:R65 P67:R67 P69:R69 P71:R71 P73:R73 P75:R75 P77:R77 P79:R79 P81:R81 P83:R83 P85:R85 P87:R87 P89:R89 P91:R91 P93:R93 P95:R95 P97:R97 P99:R99 P101:R101 P103:R103 P105:R105 P107:R107 P109:R109 P111:R111 P113:R113 P115:R115 P117:R117 P119:R119 P121:R121 P123:R123 P125:R125 P127:R127 P129:R129 P131:R131 P133:R133 P135:R135 P137:R137 P139:R139 P141:R141 P143:R143 P145:R145 P147:R147 P149:R149 P151:R151 P153:R153 P155:R155 P157:R157 P159:R159 P161:R161 P163:R163 P165:R165 P167:R167 P169:R169 P171:R171 P173:R173 P175:R175 P177:R177 P179:R179 P181:R181 P183:R183 P185:R185 P187:R187 P189:R189 P191:R191 P193:R193 P195:R195 P197:R197 P199:R199 P201:R201 P203:R203 P205:R205 P207:R207 P209:R209 P211:R211 P213:R213 P215:R215 P217:R217 P219:R219 P221:R221 P223:R223 P225:R225 P227:R227 P229:R229 P231:R231 P233:R233 P235:R235 P237:R237 P239:R239 P241:R241 P243:R243 P245:R245">
    <cfRule type="cellIs" dxfId="1143" priority="61" operator="greaterThan">
      <formula>0</formula>
    </cfRule>
  </conditionalFormatting>
  <conditionalFormatting sqref="S7 S9 S11 S13 S15 S17 S19 S21 S23 S25 S27 S29 S31 S33 S35 S37 S39 S41 S43 S45 S47 S49 S51 S53 S55 S57 S59 S61 S63 S65 S67 S69 S71 S73 S75 S77 S79 S81 S83 S85 S87 S89 S91 S93 S95 S97 S99 S101 S103 S105 S107 S109 S111 S113 S115 S117 S119 S121 S123 S125 S127 S129 S131 S133 S135 S137 S139 S141 S143 S145 S147 S149 S151 S153 S155 S157 S159 S161 S163 S165 S167 S169 S171 S173 S175 S177 S179 S181 S183 S185 S187 S189 S191 S193 S195 S197 S199 S201 S203 S205 S207 S209 S211 S213 S215 S217 S219 S221 S223 S225 S227 S229 S231 S233 S235 S237 S239 S241 S243 S245">
    <cfRule type="cellIs" dxfId="1142" priority="60" operator="greaterThan">
      <formula>0</formula>
    </cfRule>
  </conditionalFormatting>
  <conditionalFormatting sqref="O7 O9 O11 O13 O15 O17 O19 O21 O23 O25 O27 O29 O31 O33 O35 O37 O39 O41 O43 O45 O47 O49 O51 O53 O55 O57 O59 O61 O63 O65 O67 O69 O71 O73 O75 O77 O79 O81 O83 O85 O87 O89 O91 O93 O95 O97 O99 O101 O103 O105 O107 O109 O111 O113 O115 O117 O119 O121 O123 O125 O127 O129 O131 O133 O135 O137 O139 O141 O143 O145 O147 O149 O151 O153 O155 O157 O159 O161 O163 O165 O167 O169 O171 O173 O175 O177 O179 O181 O183 O185 O187 O189 O191 O193 O195 O197 O199 O201 O203 O205 O207 O209 O211 O213 O215 O217 O219 O221 O223 O225 O227 O229 O231 O233 O235 O237 O239 O241 O243 O245">
    <cfRule type="cellIs" dxfId="1141" priority="59" operator="greaterThan">
      <formula>0</formula>
    </cfRule>
  </conditionalFormatting>
  <conditionalFormatting sqref="U7:V7 U9:V9 U11:V11 U13:V13 U15:V15 U17:V17 U19:V19 U21:V21 U23:V23 U25:V25 U27:V27 U29:V29 U31:V31 U33:V33 U35:V35 U37:V37 U39:V39 U41:V41 U43:V43 U45:V45 U47:V47 U49:V49 U51:V51 U53:V53 U55:V55 U57:V57 U59:V59 U61:V61 U63:V63 U65:V65 U67:V67 U69:V69 U71:V71 U73:V73 U75:V75 U77:V77 U79:V79 U81:V81 U83:V83 U85:V85 U87:V87 U89:V89 U91:V91 U93:V93 U95:V95 U97:V97 U99:V99 U101:V101 U103:V103 U105:V105 U107:V107 U109:V109 U111:V111 U113:V113 U115:V115 U117:V117 U119:V119 U121:V121 U123:V123 U125:V125 U127:V127 U129:V129 U131:V131 U133:V133 U135:V135 U137:V137 U139:V139 U141:V141 U143:V143 U145:V145 U147:V147 U149:V149 U151:V151 U153:V153 U155:V155 U157:V157 U159:V159 U161:V161 U163:V163 U165:V165 U167:V167 U169:V169 U171:V171 U173:V173 U175:V175 U177:V177 U179:V179 U181:V181 U183:V183 U185:V185 U187:V187 U189:V189 U191:V191 U193:V193 U195:V195 U197:V197 U199:V199 U201:V201 U203:V203 U205:V205 U207:V207 U209:V209 U211:V211 U213:V213 U215:V215 U217:V217 U219:V219 U221:V221 U223:V223 U225:V225 U227:V227 U229:V229 U231:V231 U233:V233 U235:V235 U237:V237 U239:V239 U241:V241 U243:V243 U245:V245">
    <cfRule type="cellIs" dxfId="1140" priority="58" operator="greaterThan">
      <formula>0</formula>
    </cfRule>
  </conditionalFormatting>
  <conditionalFormatting sqref="AB7:AC7 AB9:AC9 AB11:AC11 AB13:AC13 AB15:AC15 AB17:AC17 AB19:AC19 AB21:AC21 AB23:AC23 AB25:AC25 AB27:AC27 AB29:AC29 AB31:AC31 AB33:AC33 AB35:AC35 AB37:AC37 AB39:AC39 AB41:AC41 AB43:AC43 AB45:AC45 AB47:AC47 AB49:AC49 AB51:AC51 AB53:AC53 AB55:AC55 AB57:AC57 AB59:AC59 AB61:AC61 AB63:AC63 AB65:AC65 AB67:AC67 AB69:AC69 AB71:AC71 AB73:AC73 AB75:AC75 AB77:AC77 AB79:AC79 AB81:AC81 AB83:AC83 AB85:AC85 AB87:AC87 AB89:AC89 AB91:AC91 AB93:AC93 AB95:AC95 AB97:AC97 AB99:AC99 AB101:AC101 AB103:AC103 AB105:AC105 AB107:AC107 AB109:AC109 AB111:AC111 AB113:AC113 AB115:AC115 AB117:AC117 AB119:AC119 AB121:AC121 AB123:AC123 AB125:AC125 AB127:AC127 AB129:AC129 AB131:AC131 AB133:AC133 AB135:AC135 AB137:AC137 AB139:AC139 AB141:AC141 AB143:AC143 AB145:AC145 AB147:AC147 AB149:AC149 AB151:AC151 AB153:AC153 AB155:AC155 AB157:AC157 AB159:AC159 AB161:AC161 AB163:AC163 AB165:AC165 AB167:AC167 AB169:AC169 AB171:AC171 AB173:AC173 AB175:AC175 AB177:AC177 AB179:AC179 AB181:AC181 AB183:AC183 AB185:AC185 AB187:AC187 AB189:AC189 AB191:AC191 AB193:AC193 AB195:AC195 AB197:AC197 AB199:AC199 AB201:AC201 AB203:AC203 AB205:AC205 AB207:AC207 AB209:AC209 AB211:AC211 AB213:AC213 AB215:AC215 AB217:AC217 AB219:AC219 AB221:AC221 AB223:AC223 AB225:AC225 AB227:AC227 AB229:AC229 AB231:AC231 AB233:AC233 AB235:AC235 AB237:AC237 AB239:AC239 AB241:AC241 AB243:AC243 AB245:AC245">
    <cfRule type="cellIs" dxfId="1139" priority="57" operator="greaterThan">
      <formula>0</formula>
    </cfRule>
  </conditionalFormatting>
  <conditionalFormatting sqref="AG7:AH7 AG9:AH9 AG11:AH11 AG13:AH13 AG15:AH15 AG17:AH17 AG19:AH19 AG21:AH21 AG23:AH23 AG25:AH25 AG27:AH27 AG29:AH29 AG31:AH31 AG33:AH33 AG35:AH35 AG37:AH37 AG39:AH39 AG41:AH41 AG43:AH43 AG45:AH45 AG47:AH47 AG49:AH49 AG51:AH51 AG53:AH53 AG55:AH55 AG57:AH57 AG59:AH59 AG61:AH61 AG63:AH63 AG65:AH65 AG67:AH67 AG69:AH69 AG71:AH71 AG73:AH73 AG75:AH75 AG77:AH77 AG79:AH79 AG81:AH81 AG83:AH83 AG85:AH85 AG87:AH87 AG89:AH89 AG91:AH91 AG93:AH93 AG95:AH95 AG97:AH97 AG99:AH99 AG101:AH101 AG103:AH103 AG105:AH105 AG107:AH107 AG109:AH109 AG111:AH111 AG113:AH113 AG115:AH115 AG117:AH117 AG119:AH119 AG121:AH121 AG123:AH123 AG125:AH125 AG127:AH127 AG129:AH129 AG131:AH131 AG133:AH133 AG135:AH135 AG137:AH137 AG139:AH139 AG141:AH141 AG143:AH143 AG145:AH145 AG147:AH147 AG149:AH149 AG151:AH151 AG153:AH153 AG155:AH155 AG157:AH157 AG159:AH159 AG161:AH161 AG163:AH163 AG165:AH165 AG167:AH167 AG169:AH169 AG171:AH171 AG173:AH173 AG175:AH175 AG177:AH177 AG179:AH179 AG181:AH181 AG183:AH183 AG185:AH185 AG187:AH187 AG189:AH189 AG191:AH191 AG193:AH193 AG195:AH195 AG197:AH197 AG199:AH199 AG201:AH201 AG203:AH203 AG205:AH205 AG207:AH207 AG209:AH209 AG211:AH211 AG213:AH213 AG215:AH215 AG217:AH217 AG219:AH219 AG221:AH221 AG223:AH223 AG225:AH225 AG227:AH227 AG229:AH229 AG231:AH231 AG233:AH233 AG235:AH235 AG237:AH237 AG239:AH239 AG241:AH241 AG243:AH243 AG245:AH245">
    <cfRule type="cellIs" dxfId="1138" priority="56" operator="greaterThan">
      <formula>0</formula>
    </cfRule>
  </conditionalFormatting>
  <conditionalFormatting sqref="X7 X9 X11 X13 X15 X17 X19 X21 X23 X25 X27 X29 X31 X33 X35 X37 X39 X41 X43 X45 X47 X49 X51 X53 X55 X57 X59 X61 X63 X65 X67 X69 X71 X73 X75 X77 X79 X81 X83 X85 X87 X89 X91 X93 X95 X97 X99 X101 X103 X105 X107 X109 X111 X113 X115 X117 X119 X121 X123 X125 X127 X129 X131 X133 X135 X137 X139 X141 X143 X145 X147 X149 X151 X153 X155 X157 X159 X161 X163 X165 X167 X169 X171 X173 X175 X177 X179 X181 X183 X185 X187 X189 X191 X193 X195 X197 X199 X201 X203 X205 X207 X209 X211 X213 X215 X217 X219 X221 X223 X225 X227 X229 X231 X233 X235 X237 X239 X241 X243 X245">
    <cfRule type="cellIs" dxfId="1137" priority="55" operator="greaterThan">
      <formula>0</formula>
    </cfRule>
  </conditionalFormatting>
  <conditionalFormatting sqref="AE7 AE9 AE11 AE13 AE15 AE17 AE19 AE21 AE23 AE25 AE27 AE29 AE31 AE33 AE35 AE37 AE39 AE41 AE43 AE45 AE47 AE49 AE51 AE53 AE55 AE57 AE59 AE61 AE63 AE65 AE67 AE69 AE71 AE73 AE75 AE77 AE79 AE81 AE83 AE85 AE87 AE89 AE91 AE93 AE95 AE97 AE99 AE101 AE103 AE105 AE107 AE109 AE111 AE113 AE115 AE117 AE119 AE121 AE123 AE125 AE127 AE129 AE131 AE133 AE135 AE137 AE139 AE141 AE143 AE145 AE147 AE149 AE151 AE153 AE155 AE157 AE159 AE161 AE163 AE165 AE167 AE169 AE171 AE173 AE175 AE177 AE179 AE181 AE183 AE185 AE187 AE189 AE191 AE193 AE195 AE197 AE199 AE201 AE203 AE205 AE207 AE209 AE211 AE213 AE215 AE217 AE219 AE221 AE223 AE225 AE227 AE229 AE231 AE233 AE235 AE237 AE239 AE241 AE243 AE245">
    <cfRule type="cellIs" dxfId="1136" priority="54" operator="greaterThan">
      <formula>0</formula>
    </cfRule>
  </conditionalFormatting>
  <conditionalFormatting sqref="AJ7 AJ9 AJ11 AJ13 AJ15 AJ17 AJ19 AJ21 AJ23 AJ25 AJ27 AJ29 AJ31 AJ33 AJ35 AJ37 AJ39 AJ41 AJ43 AJ45 AJ47 AJ49 AJ51 AJ53 AJ55 AJ57 AJ59 AJ61 AJ63 AJ65 AJ67 AJ69 AJ71 AJ73 AJ75 AJ77 AJ79 AJ81 AJ83 AJ85 AJ87 AJ89 AJ91 AJ93 AJ95 AJ97 AJ99 AJ101 AJ103 AJ105 AJ107 AJ109 AJ111 AJ113 AJ115 AJ117 AJ119 AJ121 AJ123 AJ125 AJ127 AJ129 AJ131 AJ133 AJ135 AJ137 AJ139 AJ141 AJ143 AJ145 AJ147 AJ149 AJ151 AJ153 AJ155 AJ157 AJ159 AJ161 AJ163 AJ165 AJ167 AJ169 AJ171 AJ173 AJ175 AJ177 AJ179 AJ181 AJ183 AJ185 AJ187 AJ189 AJ191 AJ193 AJ195 AJ197 AJ199 AJ201 AJ203 AJ205 AJ207 AJ209 AJ211 AJ213 AJ215 AJ217 AJ219 AJ221 AJ223 AJ225 AJ227 AJ229 AJ231 AJ233 AJ235 AJ237 AJ239 AJ241 AJ243 AJ245">
    <cfRule type="cellIs" dxfId="1135" priority="53" operator="greaterThan">
      <formula>0</formula>
    </cfRule>
  </conditionalFormatting>
  <conditionalFormatting sqref="T7 T9 T11 T13 T15 T17 T19 T21 T23 T25 T27 T29 T31 T33 T35 T37 T39 T41 T43 T45 T47 T49 T51 T53 T55 T57 T59 T61 T63 T65 T67 T69 T71 T73 T75 T77 T79 T81 T83 T85 T87 T89 T91 T93 T95 T97 T99 T101 T103 T105 T107 T109 T111 T113 T115 T117 T119 T121 T123 T125 T127 T129 T131 T133 T135 T137 T139 T141 T143 T145 T147 T149 T151 T153 T155 T157 T159 T161 T163 T165 T167 T169 T171 T173 T175 T177 T179 T181 T183 T185 T187 T189 T191 T193 T195 T197 T199 T201 T203 T205 T207 T209 T211 T213 T215 T217 T219 T221 T223 T225 T227 T229 T231 T233 T235 T237 T239 T241 T243 T245">
    <cfRule type="cellIs" dxfId="1134" priority="52" operator="greaterThan">
      <formula>0</formula>
    </cfRule>
  </conditionalFormatting>
  <conditionalFormatting sqref="AA7 AA9 AA11 AA13 AA15 AA17 AA19 AA21 AA23 AA25 AA27 AA29 AA31 AA33 AA35 AA37 AA39 AA41 AA43 AA45 AA47 AA49 AA51 AA53 AA55 AA57 AA59 AA61 AA63 AA65 AA67 AA69 AA71 AA73 AA75 AA77 AA79 AA81 AA83 AA85 AA87 AA89 AA91 AA93 AA95 AA97 AA99 AA101 AA103 AA105 AA107 AA109 AA111 AA113 AA115 AA117 AA119 AA121 AA123 AA125 AA127 AA129 AA131 AA133 AA135 AA137 AA139 AA141 AA143 AA145 AA147 AA149 AA151 AA153 AA155 AA157 AA159 AA161 AA163 AA165 AA167 AA169 AA171 AA173 AA175 AA177 AA179 AA181 AA183 AA185 AA187 AA189 AA191 AA193 AA195 AA197 AA199 AA201 AA203 AA205 AA207 AA209 AA211 AA213 AA215 AA217 AA219 AA221 AA223 AA225 AA227 AA229 AA231 AA233 AA235 AA237 AA239 AA241 AA243 AA245">
    <cfRule type="cellIs" dxfId="1133" priority="51" operator="greaterThan">
      <formula>0</formula>
    </cfRule>
  </conditionalFormatting>
  <conditionalFormatting sqref="AF7 AF9 AF11 AF13 AF15 AF17 AF19 AF21 AF23 AF25 AF27 AF29 AF31 AF33 AF35 AF37 AF39 AF41 AF43 AF45 AF47 AF49 AF51 AF53 AF55 AF57 AF59 AF61 AF63 AF65 AF67 AF69 AF71 AF73 AF75 AF77 AF79 AF81 AF83 AF85 AF87 AF89 AF91 AF93 AF95 AF97 AF99 AF101 AF103 AF105 AF107 AF109 AF111 AF113 AF115 AF117 AF119 AF121 AF123 AF125 AF127 AF129 AF131 AF133 AF135 AF137 AF139 AF141 AF143 AF145 AF147 AF149 AF151 AF153 AF155 AF157 AF159 AF161 AF163 AF165 AF167 AF169 AF171 AF173 AF175 AF177 AF179 AF181 AF183 AF185 AF187 AF189 AF191 AF193 AF195 AF197 AF199 AF201 AF203 AF205 AF207 AF209 AF211 AF213 AF215 AF217 AF219 AF221 AF223 AF225 AF227 AF229 AF231 AF233 AF235 AF237 AF239 AF241 AF243 AF245">
    <cfRule type="cellIs" dxfId="1132" priority="50" operator="greaterThan">
      <formula>0</formula>
    </cfRule>
  </conditionalFormatting>
  <conditionalFormatting sqref="AL7:AN7 AL9:AN9 AL11:AN11 AL13:AN13 AL15:AN15 AL17:AN17 AL19:AN19 AL21:AN21 AL23:AN23 AL25:AN25 AL27:AN27 AL29:AN29 AL31:AN31 AL33:AN33 AL35:AN35 AL37:AN37 AL39:AN39 AL41:AN41 AL43:AN43 AL45:AN45 AL47:AN47 AL49:AN49 AL51:AN51 AL53:AN53 AL55:AN55 AL57:AN57 AL59:AN59 AL61:AN61 AL63:AN63 AL65:AN65 AL67:AN67 AL69:AN69 AL71:AN71 AL73:AN73 AL75:AN75 AL77:AN77 AL79:AN79 AL81:AN81 AL83:AN83 AL85:AN85 AL87:AN87 AL89:AN89 AL91:AN91 AL93:AN93 AL95:AN95 AL97:AN97 AL99:AN99 AL101:AN101 AL103:AN103 AL105:AN105 AL107:AN107 AL109:AN109 AL111:AN111 AL113:AN113 AL115:AN115 AL117:AN117 AL119:AN119 AL121:AN121 AL123:AN123 AL125:AN125 AL127:AN127 AL129:AN129 AL131:AN131 AL133:AN133 AL135:AN135 AL137:AN137 AL139:AN139 AL141:AN141 AL143:AN143 AL145:AN145 AL147:AN147 AL149:AN149 AL151:AN151 AL153:AN153 AL155:AN155 AL157:AN157 AL159:AN159 AL161:AN161 AL163:AN163 AL165:AN165 AL167:AN167 AL169:AN169 AL171:AN171 AL173:AN173 AL175:AN175 AL177:AN177 AL179:AN179 AL181:AN181 AL183:AN183 AL185:AN185 AL187:AN187 AL189:AN189 AL191:AN191 AL193:AN193 AL195:AN195 AL197:AN197 AL199:AN199 AL201:AN201 AL203:AN203 AL205:AN205 AL207:AN207 AL209:AN209 AL211:AN211 AL213:AN213 AL215:AN215 AL217:AN217 AL219:AN219 AL221:AN221 AL223:AN223 AL225:AN225 AL227:AN227 AL229:AN229 AL231:AN231 AL233:AN233 AL235:AN235 AL237:AN237 AL239:AN239 AL241:AN241 AL243:AN243 AL245:AN245">
    <cfRule type="cellIs" dxfId="1131" priority="49" operator="greaterThan">
      <formula>0</formula>
    </cfRule>
  </conditionalFormatting>
  <conditionalFormatting sqref="AQ7:AR7 AQ9:AR9 AQ11:AR11 AQ13:AR13 AQ15:AR15 AQ17:AR17 AQ19:AR19 AQ21:AR21 AQ23:AR23 AQ25:AR25 AQ27:AR27 AQ29:AR29 AQ31:AR31 AQ33:AR33 AQ35:AR35 AQ37:AR37 AQ39:AR39 AQ41:AR41 AQ43:AR43 AQ45:AR45 AQ47:AR47 AQ49:AR49 AQ51:AR51 AQ53:AR53 AQ55:AR55 AQ57:AR57 AQ59:AR59 AQ61:AR61 AQ63:AR63 AQ65:AR65 AQ67:AR67 AQ69:AR69 AQ71:AR71 AQ73:AR73 AQ75:AR75 AQ77:AR77 AQ79:AR79 AQ81:AR81 AQ83:AR83 AQ85:AR85 AQ87:AR87 AQ89:AR89 AQ91:AR91 AQ93:AR93 AQ95:AR95 AQ97:AR97 AQ99:AR99 AQ101:AR101 AQ103:AR103 AQ105:AR105 AQ107:AR107 AQ109:AR109 AQ111:AR111 AQ113:AR113 AQ115:AR115 AQ117:AR117 AQ119:AR119 AQ121:AR121 AQ123:AR123 AQ125:AR125 AQ127:AR127 AQ129:AR129 AQ131:AR131 AQ133:AR133 AQ135:AR135 AQ137:AR137 AQ139:AR139 AQ141:AR141 AQ143:AR143 AQ145:AR145 AQ147:AR147 AQ149:AR149 AQ151:AR151 AQ153:AR153 AQ155:AR155 AQ157:AR157 AQ159:AR159 AQ161:AR161 AQ163:AR163 AQ165:AR165 AQ167:AR167 AQ169:AR169 AQ171:AR171 AQ173:AR173 AQ175:AR175 AQ177:AR177 AQ179:AR179 AQ181:AR181 AQ183:AR183 AQ185:AR185 AQ187:AR187 AQ189:AR189 AQ191:AR191 AQ193:AR193 AQ195:AR195 AQ197:AR197 AQ199:AR199 AQ201:AR201 AQ203:AR203 AQ205:AR205 AQ207:AR207 AQ209:AR209 AQ211:AR211 AQ213:AR213 AQ215:AR215 AQ217:AR217 AQ219:AR219 AQ221:AR221 AQ223:AR223 AQ225:AR225 AQ227:AR227 AQ229:AR229 AQ231:AR231 AQ233:AR233 AQ235:AR235 AQ237:AR237 AQ239:AR239 AQ241:AR241 AQ243:AR243 AQ245:AR245">
    <cfRule type="cellIs" dxfId="1130" priority="48" operator="greaterThan">
      <formula>0</formula>
    </cfRule>
  </conditionalFormatting>
  <conditionalFormatting sqref="AO7 AO9 AO11 AO13 AO15 AO17 AO19 AO21 AO23 AO25 AO27 AO29 AO31 AO33 AO35 AO37 AO39 AO41 AO43 AO45 AO47 AO49 AO51 AO53 AO55 AO57 AO59 AO61 AO63 AO65 AO67 AO69 AO71 AO73 AO75 AO77 AO79 AO81 AO83 AO85 AO87 AO89 AO91 AO93 AO95 AO97 AO99 AO101 AO103 AO105 AO107 AO109 AO111 AO113 AO115 AO117 AO119 AO121 AO123 AO125 AO127 AO129 AO131 AO133 AO135 AO137 AO139 AO141 AO143 AO145 AO147 AO149 AO151 AO153 AO155 AO157 AO159 AO161 AO163 AO165 AO167 AO169 AO171 AO173 AO175 AO177 AO179 AO181 AO183 AO185 AO187 AO189 AO191 AO193 AO195 AO197 AO199 AO201 AO203 AO205 AO207 AO209 AO211 AO213 AO215 AO217 AO219 AO221 AO223 AO225 AO227 AO229 AO231 AO233 AO235 AO237 AO239 AO241 AO243 AO245">
    <cfRule type="cellIs" dxfId="1129" priority="47" operator="greaterThan">
      <formula>0</formula>
    </cfRule>
  </conditionalFormatting>
  <conditionalFormatting sqref="AT7 AT9 AT11 AT13 AT15 AT17 AT19 AT21 AT23 AT25 AT27 AT29 AT31 AT33 AT35 AT37 AT39 AT41 AT43 AT45 AT47 AT49 AT51 AT53 AT55 AT57 AT59 AT61 AT63 AT65 AT67 AT69 AT71 AT73 AT75 AT77 AT79 AT81 AT83 AT85 AT87 AT89 AT91 AT93 AT95 AT97 AT99 AT101 AT103 AT105 AT107 AT109 AT111 AT113 AT115 AT117 AT119 AT121 AT123 AT125 AT127 AT129 AT131 AT133 AT135 AT137 AT139 AT141 AT143 AT145 AT147 AT149 AT151 AT153 AT155 AT157 AT159 AT161 AT163 AT165 AT167 AT169 AT171 AT173 AT175 AT177 AT179 AT181 AT183 AT185 AT187 AT189 AT191 AT193 AT195 AT197 AT199 AT201 AT203 AT205 AT207 AT209 AT211 AT213 AT215 AT217 AT219 AT221 AT223 AT225 AT227 AT229 AT231 AT233 AT235 AT237 AT239 AT241 AT243 AT245">
    <cfRule type="cellIs" dxfId="1128" priority="46" operator="greaterThan">
      <formula>0</formula>
    </cfRule>
  </conditionalFormatting>
  <conditionalFormatting sqref="AK7 AK9 AK11 AK13 AK15 AK17 AK19 AK21 AK23 AK25 AK27 AK29 AK31 AK33 AK35 AK37 AK39 AK41 AK43 AK45 AK47 AK49 AK51 AK53 AK55 AK57 AK59 AK61 AK63 AK65 AK67 AK69 AK71 AK73 AK75 AK77 AK79 AK81 AK83 AK85 AK87 AK89 AK91 AK93 AK95 AK97 AK99 AK101 AK103 AK105 AK107 AK109 AK111 AK113 AK115 AK117 AK119 AK121 AK123 AK125 AK127 AK129 AK131 AK133 AK135 AK137 AK139 AK141 AK143 AK145 AK147 AK149 AK151 AK153 AK155 AK157 AK159 AK161 AK163 AK165 AK167 AK169 AK171 AK173 AK175 AK177 AK179 AK181 AK183 AK185 AK187 AK189 AK191 AK193 AK195 AK197 AK199 AK201 AK203 AK205 AK207 AK209 AK211 AK213 AK215 AK217 AK219 AK221 AK223 AK225 AK227 AK229 AK231 AK233 AK235 AK237 AK239 AK241 AK243 AK245">
    <cfRule type="cellIs" dxfId="1127" priority="45" operator="greaterThan">
      <formula>0</formula>
    </cfRule>
  </conditionalFormatting>
  <conditionalFormatting sqref="AP7 AP9 AP11 AP13 AP15 AP17 AP19 AP21 AP23 AP25 AP27 AP29 AP31 AP33 AP35 AP37 AP39 AP41 AP43 AP45 AP47 AP49 AP51 AP53 AP55 AP57 AP59 AP61 AP63 AP65 AP67 AP69 AP71 AP73 AP75 AP77 AP79 AP81 AP83 AP85 AP87 AP89 AP91 AP93 AP95 AP97 AP99 AP101 AP103 AP105 AP107 AP109 AP111 AP113 AP115 AP117 AP119 AP121 AP123 AP125 AP127 AP129 AP131 AP133 AP135 AP137 AP139 AP141 AP143 AP145 AP147 AP149 AP151 AP153 AP155 AP157 AP159 AP161 AP163 AP165 AP167 AP169 AP171 AP173 AP175 AP177 AP179 AP181 AP183 AP185 AP187 AP189 AP191 AP193 AP195 AP197 AP199 AP201 AP203 AP205 AP207 AP209 AP211 AP213 AP215 AP217 AP219 AP221 AP223 AP225 AP227 AP229 AP231 AP233 AP235 AP237 AP239 AP241 AP243 AP245">
    <cfRule type="cellIs" dxfId="1126" priority="44" operator="greaterThan">
      <formula>0</formula>
    </cfRule>
  </conditionalFormatting>
  <conditionalFormatting sqref="P8:R8 P10:R10 P12:R12 P14:R14 P16:R16 P18:R18 P20:R20 P22:R22 P24:R24 P26:R26 P28:R28 P30:R30 P32:R32 P34:R34 P36:R36 P38:R38 P40:R40 P42:R42 P44:R44 P46:R46 P48:R48 P50:R50 P52:R52 P54:R54 P56:R56 P58:R58 P60:R60 P62:R62 P64:R64 P66:R66 P68:R68 P70:R70 P72:R72 P74:R74 P76:R76 P78:R78 P80:R80 P82:R82 P84:R84 P86:R86 P88:R88 P90:R90 P92:R92 P94:R94 P96:R96 P98:R98 P100:R100 P102:R102 P104:R104 P106:R106 P108:R108 P110:R110 P112:R112 P114:R114 P116:R116 P118:R118 P120:R120 P122:R122 P124:R124 P126:R126 P128:R128 P130:R130 P132:R132 P134:R134 P136:R136 P138:R138 P140:R140 P142:R142 P144:R144 P146:R146 P148:R148 P150:R150 P152:R152 P154:R154 P156:R156 P158:R158 P160:R160 P162:R162 P164:R164 P166:R166 P168:R168 P170:R170 P172:R172 P174:R174 P176:R176 P178:R178 P180:R180 P182:R182 P184:R184 P186:R186 P188:R188 P190:R190 P192:R192 P194:R194 P196:R196 P198:R198 P200:R200 P202:R202 P204:R204 P206:R206 P208:R208 P210:R210 P212:R212 P214:R214 P216:R216 P218:R218 P220:R220 P222:R222 P224:R224 P226:R226 P228:R228 P230:R230 P232:R232 P234:R234 P236:R236 P238:R238 P240:R240 P242:R242 P244:R244 P246:R246">
    <cfRule type="cellIs" dxfId="1125" priority="43" operator="greaterThan">
      <formula>0</formula>
    </cfRule>
  </conditionalFormatting>
  <conditionalFormatting sqref="S8 S10 S12 S14 S16 S18 S20 S22 S24 S26 S28 S30 S32 S34 S36 S38 S40 S42 S44 S46 S48 S50 S52 S54 S56 S58 S60 S62 S64 S66 S68 S70 S72 S74 S76 S78 S80 S82 S84 S86 S88 S90 S92 S94 S96 S98 S100 S102 S104 S106 S108 S110 S112 S114 S116 S118 S120 S122 S124 S126 S128 S130 S132 S134 S136 S138 S140 S142 S144 S146 S148 S150 S152 S154 S156 S158 S160 S162 S164 S166 S168 S170 S172 S174 S176 S178 S180 S182 S184 S186 S188 S190 S192 S194 S196 S198 S200 S202 S204 S206 S208 S210 S212 S214 S216 S218 S220 S222 S224 S226 S228 S230 S232 S234 S236 S238 S240 S242 S244 S246">
    <cfRule type="cellIs" dxfId="1124" priority="42" operator="greaterThan">
      <formula>0</formula>
    </cfRule>
  </conditionalFormatting>
  <conditionalFormatting sqref="O8 O10 O12 O14 O16 O18 O20 O22 O24 O26 O28 O30 O32 O34 O36 O38 O40 O42 O44 O46 O48 O50 O52 O54 O56 O58 O60 O62 O64 O66 O68 O70 O72 O74 O76 O78 O80 O82 O84 O86 O88 O90 O92 O94 O96 O98 O100 O102 O104 O106 O108 O110 O112 O114 O116 O118 O120 O122 O124 O126 O128 O130 O132 O134 O136 O138 O140 O142 O144 O146 O148 O150 O152 O154 O156 O158 O160 O162 O164 O166 O168 O170 O172 O174 O176 O178 O180 O182 O184 O186 O188 O190 O192 O194 O196 O198 O200 O202 O204 O206 O208 O210 O212 O214 O216 O218 O220 O222 O224 O226 O228 O230 O232 O234 O236 O238 O240 O242 O244 O246">
    <cfRule type="cellIs" dxfId="1123" priority="41" operator="greaterThan">
      <formula>0</formula>
    </cfRule>
  </conditionalFormatting>
  <conditionalFormatting sqref="U8:V8 U10:V10 U12:V12 U14:V14 U16:V16 U18:V18 U20:V20 U22:V22 U24:V24 U26:V26 U28:V28 U30:V30 U32:V32 U34:V34 U36:V36 U38:V38 U40:V40 U42:V42 U44:V44 U46:V46 U48:V48 U50:V50 U52:V52 U54:V54 U56:V56 U58:V58 U60:V60 U62:V62 U64:V64 U66:V66 U68:V68 U70:V70 U72:V72 U74:V74 U76:V76 U78:V78 U80:V80 U82:V82 U84:V84 U86:V86 U88:V88 U90:V90 U92:V92 U94:V94 U96:V96 U98:V98 U100:V100 U102:V102 U104:V104 U106:V106 U108:V108 U110:V110 U112:V112 U114:V114 U116:V116 U118:V118 U120:V120 U122:V122 U124:V124 U126:V126 U128:V128 U130:V130 U132:V132 U134:V134 U136:V136 U138:V138 U140:V140 U142:V142 U144:V144 U146:V146 U148:V148 U150:V150 U152:V152 U154:V154 U156:V156 U158:V158 U160:V160 U162:V162 U164:V164 U166:V166 U168:V168 U170:V170 U172:V172 U174:V174 U176:V176 U178:V178 U180:V180 U182:V182 U184:V184 U186:V186 U188:V188 U190:V190 U192:V192 U194:V194 U196:V196 U198:V198 U200:V200 U202:V202 U204:V204 U206:V206 U208:V208 U210:V210 U212:V212 U214:V214 U216:V216 U218:V218 U220:V220 U222:V222 U224:V224 U226:V226 U228:V228 U230:V230 U232:V232 U234:V234 U236:V236 U238:V238 U240:V240 U242:V242 U244:V244 U246:V246">
    <cfRule type="cellIs" dxfId="1122" priority="40" operator="greaterThan">
      <formula>0</formula>
    </cfRule>
  </conditionalFormatting>
  <conditionalFormatting sqref="AB8:AC8 AB10:AC10 AB12:AC12 AB14:AC14 AB16:AC16 AB18:AC18 AB20:AC20 AB22:AC22 AB24:AC24 AB26:AC26 AB28:AC28 AB30:AC30 AB32:AC32 AB34:AC34 AB36:AC36 AB38:AC38 AB40:AC40 AB42:AC42 AB44:AC44 AB46:AC46 AB48:AC48 AB50:AC50 AB52:AC52 AB54:AC54 AB56:AC56 AB58:AC58 AB60:AC60 AB62:AC62 AB64:AC64 AB66:AC66 AB68:AC68 AB70:AC70 AB72:AC72 AB74:AC74 AB76:AC76 AB78:AC78 AB80:AC80 AB82:AC82 AB84:AC84 AB86:AC86 AB88:AC88 AB90:AC90 AB92:AC92 AB94:AC94 AB96:AC96 AB98:AC98 AB100:AC100 AB102:AC102 AB104:AC104 AB106:AC106 AB108:AC108 AB110:AC110 AB112:AC112 AB114:AC114 AB116:AC116 AB118:AC118 AB120:AC120 AB122:AC122 AB124:AC124 AB126:AC126 AB128:AC128 AB130:AC130 AB132:AC132 AB134:AC134 AB136:AC136 AB138:AC138 AB140:AC140 AB142:AC142 AB144:AC144 AB146:AC146 AB148:AC148 AB150:AC150 AB152:AC152 AB154:AC154 AB156:AC156 AB158:AC158 AB160:AC160 AB162:AC162 AB164:AC164 AB166:AC166 AB168:AC168 AB170:AC170 AB172:AC172 AB174:AC174 AB176:AC176 AB178:AC178 AB180:AC180 AB182:AC182 AB184:AC184 AB186:AC186 AB188:AC188 AB190:AC190 AB192:AC192 AB194:AC194 AB196:AC196 AB198:AC198 AB200:AC200 AB202:AC202 AB204:AC204 AB206:AC206 AB208:AC208 AB210:AC210 AB212:AC212 AB214:AC214 AB216:AC216 AB218:AC218 AB220:AC220 AB222:AC222 AB224:AC224 AB226:AC226 AB228:AC228 AB230:AC230 AB232:AC232 AB234:AC234 AB236:AC236 AB238:AC238 AB240:AC240 AB242:AC242 AB244:AC244 AB246:AC246">
    <cfRule type="cellIs" dxfId="1121" priority="39" operator="greaterThan">
      <formula>0</formula>
    </cfRule>
  </conditionalFormatting>
  <conditionalFormatting sqref="AG8:AH8 AG10:AH10 AG12:AH12 AG14:AH14 AG16:AH16 AG18:AH18 AG20:AH20 AG22:AH22 AG24:AH24 AG26:AH26 AG28:AH28 AG30:AH30 AG32:AH32 AG34:AH34 AG36:AH36 AG38:AH38 AG40:AH40 AG42:AH42 AG44:AH44 AG46:AH46 AG48:AH48 AG50:AH50 AG52:AH52 AG54:AH54 AG56:AH56 AG58:AH58 AG60:AH60 AG62:AH62 AG64:AH64 AG66:AH66 AG68:AH68 AG70:AH70 AG72:AH72 AG74:AH74 AG76:AH76 AG78:AH78 AG80:AH80 AG82:AH82 AG84:AH84 AG86:AH86 AG88:AH88 AG90:AH90 AG92:AH92 AG94:AH94 AG96:AH96 AG98:AH98 AG100:AH100 AG102:AH102 AG104:AH104 AG106:AH106 AG108:AH108 AG110:AH110 AG112:AH112 AG114:AH114 AG116:AH116 AG118:AH118 AG120:AH120 AG122:AH122 AG124:AH124 AG126:AH126 AG128:AH128 AG130:AH130 AG132:AH132 AG134:AH134 AG136:AH136 AG138:AH138 AG140:AH140 AG142:AH142 AG144:AH144 AG146:AH146 AG148:AH148 AG150:AH150 AG152:AH152 AG154:AH154 AG156:AH156 AG158:AH158 AG160:AH160 AG162:AH162 AG164:AH164 AG166:AH166 AG168:AH168 AG170:AH170 AG172:AH172 AG174:AH174 AG176:AH176 AG178:AH178 AG180:AH180 AG182:AH182 AG184:AH184 AG186:AH186 AG188:AH188 AG190:AH190 AG192:AH192 AG194:AH194 AG196:AH196 AG198:AH198 AG200:AH200 AG202:AH202 AG204:AH204 AG206:AH206 AG208:AH208 AG210:AH210 AG212:AH212 AG214:AH214 AG216:AH216 AG218:AH218 AG220:AH220 AG222:AH222 AG224:AH224 AG226:AH226 AG228:AH228 AG230:AH230 AG232:AH232 AG234:AH234 AG236:AH236 AG238:AH238 AG240:AH240 AG242:AH242 AG244:AH244 AG246:AH246">
    <cfRule type="cellIs" dxfId="1120" priority="38" operator="greaterThan">
      <formula>0</formula>
    </cfRule>
  </conditionalFormatting>
  <conditionalFormatting sqref="X8 X10 X12 X14 X16 X18 X20 X22 X24 X26 X28 X30 X32 X34 X36 X38 X40 X42 X44 X46 X48 X50 X52 X54 X56 X58 X60 X62 X64 X66 X68 X70 X72 X74 X76 X78 X80 X82 X84 X86 X88 X90 X92 X94 X96 X98 X100 X102 X104 X106 X108 X110 X112 X114 X116 X118 X120 X122 X124 X126 X128 X130 X132 X134 X136 X138 X140 X142 X144 X146 X148 X150 X152 X154 X156 X158 X160 X162 X164 X166 X168 X170 X172 X174 X176 X178 X180 X182 X184 X186 X188 X190 X192 X194 X196 X198 X200 X202 X204 X206 X208 X210 X212 X214 X216 X218 X220 X222 X224 X226 X228 X230 X232 X234 X236 X238 X240 X242 X244 X246">
    <cfRule type="cellIs" dxfId="1119" priority="37" operator="greaterThan">
      <formula>0</formula>
    </cfRule>
  </conditionalFormatting>
  <conditionalFormatting sqref="AE8 AE10 AE12 AE14 AE16 AE18 AE20 AE22 AE24 AE26 AE28 AE30 AE32 AE34 AE36 AE38 AE40 AE42 AE44 AE46 AE48 AE50 AE52 AE54 AE56 AE58 AE60 AE62 AE64 AE66 AE68 AE70 AE72 AE74 AE76 AE78 AE80 AE82 AE84 AE86 AE88 AE90 AE92 AE94 AE96 AE98 AE100 AE102 AE104 AE106 AE108 AE110 AE112 AE114 AE116 AE118 AE120 AE122 AE124 AE126 AE128 AE130 AE132 AE134 AE136 AE138 AE140 AE142 AE144 AE146 AE148 AE150 AE152 AE154 AE156 AE158 AE160 AE162 AE164 AE166 AE168 AE170 AE172 AE174 AE176 AE178 AE180 AE182 AE184 AE186 AE188 AE190 AE192 AE194 AE196 AE198 AE200 AE202 AE204 AE206 AE208 AE210 AE212 AE214 AE216 AE218 AE220 AE222 AE224 AE226 AE228 AE230 AE232 AE234 AE236 AE238 AE240 AE242 AE244 AE246">
    <cfRule type="cellIs" dxfId="1118" priority="36" operator="greaterThan">
      <formula>0</formula>
    </cfRule>
  </conditionalFormatting>
  <conditionalFormatting sqref="AJ8 AJ10 AJ12 AJ14 AJ16 AJ18 AJ20 AJ22 AJ24 AJ26 AJ28 AJ30 AJ32 AJ34 AJ36 AJ38 AJ40 AJ42 AJ44 AJ46 AJ48 AJ50 AJ52 AJ54 AJ56 AJ58 AJ60 AJ62 AJ64 AJ66 AJ68 AJ70 AJ72 AJ74 AJ76 AJ78 AJ80 AJ82 AJ84 AJ86 AJ88 AJ90 AJ92 AJ94 AJ96 AJ98 AJ100 AJ102 AJ104 AJ106 AJ108 AJ110 AJ112 AJ114 AJ116 AJ118 AJ120 AJ122 AJ124 AJ126 AJ128 AJ130 AJ132 AJ134 AJ136 AJ138 AJ140 AJ142 AJ144 AJ146 AJ148 AJ150 AJ152 AJ154 AJ156 AJ158 AJ160 AJ162 AJ164 AJ166 AJ168 AJ170 AJ172 AJ174 AJ176 AJ178 AJ180 AJ182 AJ184 AJ186 AJ188 AJ190 AJ192 AJ194 AJ196 AJ198 AJ200 AJ202 AJ204 AJ206 AJ208 AJ210 AJ212 AJ214 AJ216 AJ218 AJ220 AJ222 AJ224 AJ226 AJ228 AJ230 AJ232 AJ234 AJ236 AJ238 AJ240 AJ242 AJ244 AJ246">
    <cfRule type="cellIs" dxfId="1117" priority="35" operator="greaterThan">
      <formula>0</formula>
    </cfRule>
  </conditionalFormatting>
  <conditionalFormatting sqref="T8 T10 T12 T14 T16 T18 T20 T22 T24 T26 T28 T30 T32 T34 T36 T38 T40 T42 T44 T46 T48 T50 T52 T54 T56 T58 T60 T62 T64 T66 T68 T70 T72 T74 T76 T78 T80 T82 T84 T86 T88 T90 T92 T94 T96 T98 T100 T102 T104 T106 T108 T110 T112 T114 T116 T118 T120 T122 T124 T126 T128 T130 T132 T134 T136 T138 T140 T142 T144 T146 T148 T150 T152 T154 T156 T158 T160 T162 T164 T166 T168 T170 T172 T174 T176 T178 T180 T182 T184 T186 T188 T190 T192 T194 T196 T198 T200 T202 T204 T206 T208 T210 T212 T214 T216 T218 T220 T222 T224 T226 T228 T230 T232 T234 T236 T238 T240 T242 T244 T246">
    <cfRule type="cellIs" dxfId="1116" priority="34" operator="greaterThan">
      <formula>0</formula>
    </cfRule>
  </conditionalFormatting>
  <conditionalFormatting sqref="AA8 AA10 AA12 AA14 AA16 AA18 AA20 AA22 AA24 AA26 AA28 AA30 AA32 AA34 AA36 AA38 AA40 AA42 AA44 AA46 AA48 AA50 AA52 AA54 AA56 AA58 AA60 AA62 AA64 AA66 AA68 AA70 AA72 AA74 AA76 AA78 AA80 AA82 AA84 AA86 AA88 AA90 AA92 AA94 AA96 AA98 AA100 AA102 AA104 AA106 AA108 AA110 AA112 AA114 AA116 AA118 AA120 AA122 AA124 AA126 AA128 AA130 AA132 AA134 AA136 AA138 AA140 AA142 AA144 AA146 AA148 AA150 AA152 AA154 AA156 AA158 AA160 AA162 AA164 AA166 AA168 AA170 AA172 AA174 AA176 AA178 AA180 AA182 AA184 AA186 AA188 AA190 AA192 AA194 AA196 AA198 AA200 AA202 AA204 AA206 AA208 AA210 AA212 AA214 AA216 AA218 AA220 AA222 AA224 AA226 AA228 AA230 AA232 AA234 AA236 AA238 AA240 AA242 AA244 AA246">
    <cfRule type="cellIs" dxfId="1115" priority="33" operator="greaterThan">
      <formula>0</formula>
    </cfRule>
  </conditionalFormatting>
  <conditionalFormatting sqref="AF8 AF10 AF12 AF14 AF16 AF18 AF20 AF22 AF24 AF26 AF28 AF30 AF32 AF34 AF36 AF38 AF40 AF42 AF44 AF46 AF48 AF50 AF52 AF54 AF56 AF58 AF60 AF62 AF64 AF66 AF68 AF70 AF72 AF74 AF76 AF78 AF80 AF82 AF84 AF86 AF88 AF90 AF92 AF94 AF96 AF98 AF100 AF102 AF104 AF106 AF108 AF110 AF112 AF114 AF116 AF118 AF120 AF122 AF124 AF126 AF128 AF130 AF132 AF134 AF136 AF138 AF140 AF142 AF144 AF146 AF148 AF150 AF152 AF154 AF156 AF158 AF160 AF162 AF164 AF166 AF168 AF170 AF172 AF174 AF176 AF178 AF180 AF182 AF184 AF186 AF188 AF190 AF192 AF194 AF196 AF198 AF200 AF202 AF204 AF206 AF208 AF210 AF212 AF214 AF216 AF218 AF220 AF222 AF224 AF226 AF228 AF230 AF232 AF234 AF236 AF238 AF240 AF242 AF244 AF246">
    <cfRule type="cellIs" dxfId="1114" priority="32" operator="greaterThan">
      <formula>0</formula>
    </cfRule>
  </conditionalFormatting>
  <conditionalFormatting sqref="AL8:AN8 AL10:AN10 AL12:AN12 AL14:AN14 AL16:AN16 AL18:AN18 AL20:AN20 AL22:AN22 AL24:AN24 AL26:AN26 AL28:AN28 AL30:AN30 AL32:AN32 AL34:AN34 AL36:AN36 AL38:AN38 AL40:AN40 AL42:AN42 AL44:AN44 AL46:AN46 AL48:AN48 AL50:AN50 AL52:AN52 AL54:AN54 AL56:AN56 AL58:AN58 AL60:AN60 AL62:AN62 AL64:AN64 AL66:AN66 AL68:AN68 AL70:AN70 AL72:AN72 AL74:AN74 AL76:AN76 AL78:AN78 AL80:AN80 AL82:AN82 AL84:AN84 AL86:AN86 AL88:AN88 AL90:AN90 AL92:AN92 AL94:AN94 AL96:AN96 AL98:AN98 AL100:AN100 AL102:AN102 AL104:AN104 AL106:AN106 AL108:AN108 AL110:AN110 AL112:AN112 AL114:AN114 AL116:AN116 AL118:AN118 AL120:AN120 AL122:AN122 AL124:AN124 AL126:AN126 AL128:AN128 AL130:AN130 AL132:AN132 AL134:AN134 AL136:AN136 AL138:AN138 AL140:AN140 AL142:AN142 AL144:AN144 AL146:AN146 AL148:AN148 AL150:AN150 AL152:AN152 AL154:AN154 AL156:AN156 AL158:AN158 AL160:AN160 AL162:AN162 AL164:AN164 AL166:AN166 AL168:AN168 AL170:AN170 AL172:AN172 AL174:AN174 AL176:AN176 AL178:AN178 AL180:AN180 AL182:AN182 AL184:AN184 AL186:AN186 AL188:AN188 AL190:AN190 AL192:AN192 AL194:AN194 AL196:AN196 AL198:AN198 AL200:AN200 AL202:AN202 AL204:AN204 AL206:AN206 AL208:AN208 AL210:AN210 AL212:AN212 AL214:AN214 AL216:AN216 AL218:AN218 AL220:AN220 AL222:AN222 AL224:AN224 AL226:AN226 AL228:AN228 AL230:AN230 AL232:AN232 AL234:AN234 AL236:AN236 AL238:AN238 AL240:AN240 AL242:AN242 AL244:AN244 AL246:AN246">
    <cfRule type="cellIs" dxfId="1113" priority="31" operator="greaterThan">
      <formula>0</formula>
    </cfRule>
  </conditionalFormatting>
  <conditionalFormatting sqref="AQ8:AR8 AQ10:AR10 AQ12:AR12 AQ14:AR14 AQ16:AR16 AQ18:AR18 AQ20:AR20 AQ22:AR22 AQ24:AR24 AQ26:AR26 AQ28:AR28 AQ30:AR30 AQ32:AR32 AQ34:AR34 AQ36:AR36 AQ38:AR38 AQ40:AR40 AQ42:AR42 AQ44:AR44 AQ46:AR46 AQ48:AR48 AQ50:AR50 AQ52:AR52 AQ54:AR54 AQ56:AR56 AQ58:AR58 AQ60:AR60 AQ62:AR62 AQ64:AR64 AQ66:AR66 AQ68:AR68 AQ70:AR70 AQ72:AR72 AQ74:AR74 AQ76:AR76 AQ78:AR78 AQ80:AR80 AQ82:AR82 AQ84:AR84 AQ86:AR86 AQ88:AR88 AQ90:AR90 AQ92:AR92 AQ94:AR94 AQ96:AR96 AQ98:AR98 AQ100:AR100 AQ102:AR102 AQ104:AR104 AQ106:AR106 AQ108:AR108 AQ110:AR110 AQ112:AR112 AQ114:AR114 AQ116:AR116 AQ118:AR118 AQ120:AR120 AQ122:AR122 AQ124:AR124 AQ126:AR126 AQ128:AR128 AQ130:AR130 AQ132:AR132 AQ134:AR134 AQ136:AR136 AQ138:AR138 AQ140:AR140 AQ142:AR142 AQ144:AR144 AQ146:AR146 AQ148:AR148 AQ150:AR150 AQ152:AR152 AQ154:AR154 AQ156:AR156 AQ158:AR158 AQ160:AR160 AQ162:AR162 AQ164:AR164 AQ166:AR166 AQ168:AR168 AQ170:AR170 AQ172:AR172 AQ174:AR174 AQ176:AR176 AQ178:AR178 AQ180:AR180 AQ182:AR182 AQ184:AR184 AQ186:AR186 AQ188:AR188 AQ190:AR190 AQ192:AR192 AQ194:AR194 AQ196:AR196 AQ198:AR198 AQ200:AR200 AQ202:AR202 AQ204:AR204 AQ206:AR206 AQ208:AR208 AQ210:AR210 AQ212:AR212 AQ214:AR214 AQ216:AR216 AQ218:AR218 AQ220:AR220 AQ222:AR222 AQ224:AR224 AQ226:AR226 AQ228:AR228 AQ230:AR230 AQ232:AR232 AQ234:AR234 AQ236:AR236 AQ238:AR238 AQ240:AR240 AQ242:AR242 AQ244:AR244 AQ246:AR246">
    <cfRule type="cellIs" dxfId="1112" priority="30" operator="greaterThan">
      <formula>0</formula>
    </cfRule>
  </conditionalFormatting>
  <conditionalFormatting sqref="AO8 AO10 AO12 AO14 AO16 AO18 AO20 AO22 AO24 AO26 AO28 AO30 AO32 AO34 AO36 AO38 AO40 AO42 AO44 AO46 AO48 AO50 AO52 AO54 AO56 AO58 AO60 AO62 AO64 AO66 AO68 AO70 AO72 AO74 AO76 AO78 AO80 AO82 AO84 AO86 AO88 AO90 AO92 AO94 AO96 AO98 AO100 AO102 AO104 AO106 AO108 AO110 AO112 AO114 AO116 AO118 AO120 AO122 AO124 AO126 AO128 AO130 AO132 AO134 AO136 AO138 AO140 AO142 AO144 AO146 AO148 AO150 AO152 AO154 AO156 AO158 AO160 AO162 AO164 AO166 AO168 AO170 AO172 AO174 AO176 AO178 AO180 AO182 AO184 AO186 AO188 AO190 AO192 AO194 AO196 AO198 AO200 AO202 AO204 AO206 AO208 AO210 AO212 AO214 AO216 AO218 AO220 AO222 AO224 AO226 AO228 AO230 AO232 AO234 AO236 AO238 AO240 AO242 AO244 AO246">
    <cfRule type="cellIs" dxfId="1111" priority="29" operator="greaterThan">
      <formula>0</formula>
    </cfRule>
  </conditionalFormatting>
  <conditionalFormatting sqref="AT8 AT10 AT12 AT14 AT16 AT18 AT20 AT22 AT24 AT26 AT28 AT30 AT32 AT34 AT36 AT38 AT40 AT42 AT44 AT46 AT48 AT50 AT52 AT54 AT56 AT58 AT60 AT62 AT64 AT66 AT68 AT70 AT72 AT74 AT76 AT78 AT80 AT82 AT84 AT86 AT88 AT90 AT92 AT94 AT96 AT98 AT100 AT102 AT104 AT106 AT108 AT110 AT112 AT114 AT116 AT118 AT120 AT122 AT124 AT126 AT128 AT130 AT132 AT134 AT136 AT138 AT140 AT142 AT144 AT146 AT148 AT150 AT152 AT154 AT156 AT158 AT160 AT162 AT164 AT166 AT168 AT170 AT172 AT174 AT176 AT178 AT180 AT182 AT184 AT186 AT188 AT190 AT192 AT194 AT196 AT198 AT200 AT202 AT204 AT206 AT208 AT210 AT212 AT214 AT216 AT218 AT220 AT222 AT224 AT226 AT228 AT230 AT232 AT234 AT236 AT238 AT240 AT242 AT244 AT246">
    <cfRule type="cellIs" dxfId="1110" priority="28" operator="greaterThan">
      <formula>0</formula>
    </cfRule>
  </conditionalFormatting>
  <conditionalFormatting sqref="AK8 AK10 AK12 AK14 AK16 AK18 AK20 AK22 AK24 AK26 AK28 AK30 AK32 AK34 AK36 AK38 AK40 AK42 AK44 AK46 AK48 AK50 AK52 AK54 AK56 AK58 AK60 AK62 AK64 AK66 AK68 AK70 AK72 AK74 AK76 AK78 AK80 AK82 AK84 AK86 AK88 AK90 AK92 AK94 AK96 AK98 AK100 AK102 AK104 AK106 AK108 AK110 AK112 AK114 AK116 AK118 AK120 AK122 AK124 AK126 AK128 AK130 AK132 AK134 AK136 AK138 AK140 AK142 AK144 AK146 AK148 AK150 AK152 AK154 AK156 AK158 AK160 AK162 AK164 AK166 AK168 AK170 AK172 AK174 AK176 AK178 AK180 AK182 AK184 AK186 AK188 AK190 AK192 AK194 AK196 AK198 AK200 AK202 AK204 AK206 AK208 AK210 AK212 AK214 AK216 AK218 AK220 AK222 AK224 AK226 AK228 AK230 AK232 AK234 AK236 AK238 AK240 AK242 AK244 AK246">
    <cfRule type="cellIs" dxfId="1109" priority="27" operator="greaterThan">
      <formula>0</formula>
    </cfRule>
  </conditionalFormatting>
  <conditionalFormatting sqref="AP8 AP10 AP12 AP14 AP16 AP18 AP20 AP22 AP24 AP26 AP28 AP30 AP32 AP34 AP36 AP38 AP40 AP42 AP44 AP46 AP48 AP50 AP52 AP54 AP56 AP58 AP60 AP62 AP64 AP66 AP68 AP70 AP72 AP74 AP76 AP78 AP80 AP82 AP84 AP86 AP88 AP90 AP92 AP94 AP96 AP98 AP100 AP102 AP104 AP106 AP108 AP110 AP112 AP114 AP116 AP118 AP120 AP122 AP124 AP126 AP128 AP130 AP132 AP134 AP136 AP138 AP140 AP142 AP144 AP146 AP148 AP150 AP152 AP154 AP156 AP158 AP160 AP162 AP164 AP166 AP168 AP170 AP172 AP174 AP176 AP178 AP180 AP182 AP184 AP186 AP188 AP190 AP192 AP194 AP196 AP198 AP200 AP202 AP204 AP206 AP208 AP210 AP212 AP214 AP216 AP218 AP220 AP222 AP224 AP226 AP228 AP230 AP232 AP234 AP236 AP238 AP240 AP242 AP244 AP246">
    <cfRule type="cellIs" dxfId="1108" priority="26" operator="greaterThan">
      <formula>0</formula>
    </cfRule>
  </conditionalFormatting>
  <conditionalFormatting sqref="K7:L7 K9:L9 K11:L11 K13:L13 K15:L15 K17:L17 K19:L19 K21:L21 K23:L23 K25:L25 K27:L27 K29:L29 K31:L31 K33:L33 K35:L35 K37:L37 K39:L39 K41:L41 K43:L43 K45:L45 K47:L47 K49:L49 K51:L51 K53:L53 K55:L55 K57:L57 K59:L59 K61:L61 K63:L63 K65:L65 K67:L67 K69:L69 K71:L71 K73:L73 K75:L75 K77:L77 K79:L79 K81:L81 K83:L83 K85:L85 K87:L87 K89:L89 K91:L91 K93:L93 K95:L95 K97:L97 K99:L99 K101:L101 K103:L103 K105:L105 K107:L107 K109:L109 K111:L111 K113:L113 K115:L115 K117:L117 K119:L119 K121:L121 K123:L123 K125:L125 K127:L127 K129:L129 K131:L131 K133:L133 K135:L135 K137:L137 K139:L139 K141:L141 K143:L143 K145:L145 K147:L147 K149:L149 K151:L151 K153:L153 K155:L155 K157:L157 K159:L159 K161:L161 K163:L163 K165:L165 K167:L167 K169:L169 K171:L171 K173:L173 K175:L175 K177:L177 K179:L179 K181:L181 K183:L183 K185:L185 K187:L187 K189:L189 K191:L191 K193:L193 K195:L195 K197:L197 K199:L199 K201:L201 K203:L203 K205:L205 K207:L207 K209:L209 K211:L211 K213:L213 K215:L215 K217:L217 K219:L219 K221:L221 K223:L223 K225:L225 K227:L227 K229:L229 K231:L231 K233:L233 K235:L235 K237:L237 K239:L239 K241:L241 K243:L243 K245:L245">
    <cfRule type="cellIs" dxfId="1107" priority="25" operator="greaterThan">
      <formula>0</formula>
    </cfRule>
  </conditionalFormatting>
  <conditionalFormatting sqref="N7 N9 N11 N13 N15 N17 N19 N21 N23 N25 N27 N29 N31 N33 N35 N37 N39 N41 N43 N45 N47 N49 N51 N53 N55 N57 N59 N61 N63 N65 N67 N69 N71 N73 N75 N77 N79 N81 N83 N85 N87 N89 N91 N93 N95 N97 N99 N101 N103 N105 N107 N109 N111 N113 N115 N117 N119 N121 N123 N125 N127 N129 N131 N133 N135 N137 N139 N141 N143 N145 N147 N149 N151 N153 N155 N157 N159 N161 N163 N165 N167 N169 N171 N173 N175 N177 N179 N181 N183 N185 N187 N189 N191 N193 N195 N197 N199 N201 N203 N205 N207 N209 N211 N213 N215 N217 N219 N221 N223 N225 N227 N229 N231 N233 N235 N237 N239 N241 N243 N245">
    <cfRule type="cellIs" dxfId="1106" priority="24" operator="greaterThan">
      <formula>0</formula>
    </cfRule>
  </conditionalFormatting>
  <conditionalFormatting sqref="J7 J9 J11 J13 J15 J17 J19 J21 J23 J25 J27 J29 J31 J33 J35 J37 J39 J41 J43 J45 J47 J49 J51 J53 J55 J57 J59 J61 J63 J65 J67 J69 J71 J73 J75 J77 J79 J81 J83 J85 J87 J89 J91 J93 J95 J97 J99 J101 J103 J105 J107 J109 J111 J113 J115 J117 J119 J121 J123 J125 J127 J129 J131 J133 J135 J137 J139 J141 J143 J145 J147 J149 J151 J153 J155 J157 J159 J161 J163 J165 J167 J169 J171 J173 J175 J177 J179 J181 J183 J185 J187 J189 J191 J193 J195 J197 J199 J201 J203 J205 J207 J209 J211 J213 J215 J217 J219 J221 J223 J225 J227 J229 J231 J233 J235 J237 J239 J241 J243 J245">
    <cfRule type="cellIs" dxfId="1105" priority="23" operator="greaterThan">
      <formula>0</formula>
    </cfRule>
  </conditionalFormatting>
  <conditionalFormatting sqref="K8:L8 K10:L10 K12:L12 K14:L14 K16:L16 K18:L18 K20:L20 K22:L22 K24:L24 K26:L26 K28:L28 K30:L30 K32:L32 K34:L34 K36:L36 K38:L38 K40:L40 K42:L42 K44:L44 K46:L46 K48:L48 K50:L50 K52:L52 K54:L54 K56:L56 K58:L58 K60:L60 K62:L62 K64:L64 K66:L66 K68:L68 K70:L70 K72:L72 K74:L74 K76:L76 K78:L78 K80:L80 K82:L82 K84:L84 K86:L86 K88:L88 K90:L90 K92:L92 K94:L94 K96:L96 K98:L98 K100:L100 K102:L102 K104:L104 K106:L106 K108:L108 K110:L110 K112:L112 K114:L114 K116:L116 K118:L118 K120:L120 K122:L122 K124:L124 K126:L126 K128:L128 K130:L130 K132:L132 K134:L134 K136:L136 K138:L138 K140:L140 K142:L142 K144:L144 K146:L146 K148:L148 K150:L150 K152:L152 K154:L154 K156:L156 K158:L158 K160:L160 K162:L162 K164:L164 K166:L166 K168:L168 K170:L170 K172:L172 K174:L174 K176:L176 K178:L178 K180:L180 K182:L182 K184:L184 K186:L186 K188:L188 K190:L190 K192:L192 K194:L194 K196:L196 K198:L198 K200:L200 K202:L202 K204:L204 K206:L206 K208:L208 K210:L210 K212:L212 K214:L214 K216:L216 K218:L218 K220:L220 K222:L222 K224:L224 K226:L226 K228:L228 K230:L230 K232:L232 K234:L234 K236:L236 K238:L238 K240:L240 K242:L242 K244:L244 K246:L246">
    <cfRule type="cellIs" dxfId="1104" priority="22" operator="greaterThan">
      <formula>0</formula>
    </cfRule>
  </conditionalFormatting>
  <conditionalFormatting sqref="N8 N10 N12 N14 N16 N18 N20 N22 N24 N26 N28 N30 N32 N34 N36 N38 N40 N42 N44 N46 N48 N50 N52 N54 N56 N58 N60 N62 N64 N66 N68 N70 N72 N74 N76 N78 N80 N82 N84 N86 N88 N90 N92 N94 N96 N98 N100 N102 N104 N106 N108 N110 N112 N114 N116 N118 N120 N122 N124 N126 N128 N130 N132 N134 N136 N138 N140 N142 N144 N146 N148 N150 N152 N154 N156 N158 N160 N162 N164 N166 N168 N170 N172 N174 N176 N178 N180 N182 N184 N186 N188 N190 N192 N194 N196 N198 N200 N202 N204 N206 N208 N210 N212 N214 N216 N218 N220 N222 N224 N226 N228 N230 N232 N234 N236 N238 N240 N242 N244 N246">
    <cfRule type="cellIs" dxfId="1103" priority="21" operator="greaterThan">
      <formula>0</formula>
    </cfRule>
  </conditionalFormatting>
  <conditionalFormatting sqref="J8 J10 J12 J14 J16 J18 J20 J22 J24 J26 J28 J30 J32 J34 J36 J38 J40 J42 J44 J46 J48 J50 J52 J54 J56 J58 J60 J62 J64 J66 J68 J70 J72 J74 J76 J78 J80 J82 J84 J86 J88 J90 J92 J94 J96 J98 J100 J102 J104 J106 J108 J110 J112 J114 J116 J118 J120 J122 J124 J126 J128 J130 J132 J134 J136 J138 J140 J142 J144 J146 J148 J150 J152 J154 J156 J158 J160 J162 J164 J166 J168 J170 J172 J174 J176 J178 J180 J182 J184 J186 J188 J190 J192 J194 J196 J198 J200 J202 J204 J206 J208 J210 J212 J214 J216 J218 J220 J222 J224 J226 J228 J230 J232 J234 J236 J238 J240 J242 J244 J246">
    <cfRule type="cellIs" dxfId="1102" priority="20" operator="greaterThan">
      <formula>0</formula>
    </cfRule>
  </conditionalFormatting>
  <conditionalFormatting sqref="AV7:AW7 AV9:AW9 AV11:AW11 AV13:AW13 AV15:AW15 AV17:AW17 AV19:AW19 AV21:AW21 AV23:AW23 AV25:AW25 AV27:AW27 AV29:AW29 AV31:AW31 AV33:AW33 AV35:AW35 AV37:AW37 AV39:AW39 AV41:AW41 AV43:AW43 AV45:AW45 AV47:AW47 AV49:AW49 AV51:AW51 AV53:AW53 AV55:AW55 AV57:AW57 AV59:AW59 AV61:AW61 AV63:AW63 AV65:AW65 AV67:AW67 AV69:AW69 AV71:AW71 AV73:AW73 AV75:AW75 AV77:AW77 AV79:AW79 AV81:AW81 AV83:AW83 AV85:AW85 AV87:AW87 AV89:AW89 AV91:AW91 AV93:AW93 AV95:AW95 AV97:AW97 AV99:AW99 AV101:AW101 AV103:AW103 AV105:AW105 AV107:AW107 AV109:AW109 AV111:AW111 AV113:AW113 AV115:AW115 AV117:AW117 AV119:AW119 AV121:AW121 AV123:AW123 AV125:AW125 AV127:AW127 AV129:AW129 AV131:AW131 AV133:AW133 AV135:AW135 AV137:AW137 AV139:AW139 AV141:AW141 AV143:AW143 AV145:AW145 AV147:AW147 AV149:AW149 AV151:AW151 AV153:AW153 AV155:AW155 AV157:AW157 AV159:AW159 AV161:AW161 AV163:AW163 AV165:AW165 AV167:AW167 AV169:AW169 AV171:AW171 AV173:AW173 AV175:AW175 AV177:AW177 AV179:AW179 AV181:AW181 AV183:AW183 AV185:AW185 AV187:AW187 AV189:AW189 AV191:AW191 AV193:AW193 AV195:AW195 AV197:AW197 AV199:AW199 AV201:AW201 AV203:AW203 AV205:AW205 AV207:AW207 AV209:AW209 AV211:AW211 AV213:AW213 AV215:AW215 AV217:AW217 AV219:AW219 AV221:AW221 AV223:AW223 AV225:AW225 AV227:AW227 AV229:AW229 AV231:AW231 AV233:AW233 AV235:AW235 AV237:AW237 AV239:AW239 AV241:AW241 AV243:AW243 AV245:AW245">
    <cfRule type="cellIs" dxfId="1101" priority="19" operator="greaterThan">
      <formula>0</formula>
    </cfRule>
  </conditionalFormatting>
  <conditionalFormatting sqref="BA7:BB7 BA9:BB9 BA11:BB11 BA13:BB13 BA15:BB15 BA17:BB17 BA19:BB19 BA21:BB21 BA23:BB23 BA25:BB25 BA27:BB27 BA29:BB29 BA31:BB31 BA33:BB33 BA35:BB35 BA37:BB37 BA39:BB39 BA41:BB41 BA43:BB43 BA45:BB45 BA47:BB47 BA49:BB49 BA51:BB51 BA53:BB53 BA55:BB55 BA57:BB57 BA59:BB59 BA61:BB61 BA63:BB63 BA65:BB65 BA67:BB67 BA69:BB69 BA71:BB71 BA73:BB73 BA75:BB75 BA77:BB77 BA79:BB79 BA81:BB81 BA83:BB83 BA85:BB85 BA87:BB87 BA89:BB89 BA91:BB91 BA93:BB93 BA95:BB95 BA97:BB97 BA99:BB99 BA101:BB101 BA103:BB103 BA105:BB105 BA107:BB107 BA109:BB109 BA111:BB111 BA113:BB113 BA115:BB115 BA117:BB117 BA119:BB119 BA121:BB121 BA123:BB123 BA125:BB125 BA127:BB127 BA129:BB129 BA131:BB131 BA133:BB133 BA135:BB135 BA137:BB137 BA139:BB139 BA141:BB141 BA143:BB143 BA145:BB145 BA147:BB147 BA149:BB149 BA151:BB151 BA153:BB153 BA155:BB155 BA157:BB157 BA159:BB159 BA161:BB161 BA163:BB163 BA165:BB165 BA167:BB167 BA169:BB169 BA171:BB171 BA173:BB173 BA175:BB175 BA177:BB177 BA179:BB179 BA181:BB181 BA183:BB183 BA185:BB185 BA187:BB187 BA189:BB189 BA191:BB191 BA193:BB193 BA195:BB195 BA197:BB197 BA199:BB199 BA201:BB201 BA203:BB203 BA205:BB205 BA207:BB207 BA209:BB209 BA211:BB211 BA213:BB213 BA215:BB215 BA217:BB217 BA219:BB219 BA221:BB221 BA223:BB223 BA225:BB225 BA227:BB227 BA229:BB229 BA231:BB231 BA233:BB233 BA235:BB235 BA237:BB237 BA239:BB239 BA241:BB241 BA243:BB243 BA245:BB245">
    <cfRule type="cellIs" dxfId="1100" priority="18" operator="greaterThan">
      <formula>0</formula>
    </cfRule>
  </conditionalFormatting>
  <conditionalFormatting sqref="AY7 AY9 AY11 AY13 AY15 AY17 AY19 AY21 AY23 AY25 AY27 AY29 AY31 AY33 AY35 AY37 AY39 AY41 AY43 AY45 AY47 AY49 AY51 AY53 AY55 AY57 AY59 AY61 AY63 AY65 AY67 AY69 AY71 AY73 AY75 AY77 AY79 AY81 AY83 AY85 AY87 AY89 AY91 AY93 AY95 AY97 AY99 AY101 AY103 AY105 AY107 AY109 AY111 AY113 AY115 AY117 AY119 AY121 AY123 AY125 AY127 AY129 AY131 AY133 AY135 AY137 AY139 AY141 AY143 AY145 AY147 AY149 AY151 AY153 AY155 AY157 AY159 AY161 AY163 AY165 AY167 AY169 AY171 AY173 AY175 AY177 AY179 AY181 AY183 AY185 AY187 AY189 AY191 AY193 AY195 AY197 AY199 AY201 AY203 AY205 AY207 AY209 AY211 AY213 AY215 AY217 AY219 AY221 AY223 AY225 AY227 AY229 AY231 AY233 AY235 AY237 AY239 AY241 AY243 AY245">
    <cfRule type="cellIs" dxfId="1099" priority="17" operator="greaterThan">
      <formula>0</formula>
    </cfRule>
  </conditionalFormatting>
  <conditionalFormatting sqref="BD7 BD9 BD11 BD13 BD15 BD17 BD19 BD21 BD23 BD25 BD27 BD29 BD31 BD33 BD35 BD37 BD39 BD41 BD43 BD45 BD47 BD49 BD51 BD53 BD55 BD57 BD59 BD61 BD63 BD65 BD67 BD69 BD71 BD73 BD75 BD77 BD79 BD81 BD83 BD85 BD87 BD89 BD91 BD93 BD95 BD97 BD99 BD101 BD103 BD105 BD107 BD109 BD111 BD113 BD115 BD117 BD119 BD121 BD123 BD125 BD127 BD129 BD131 BD133 BD135 BD137 BD139 BD141 BD143 BD145 BD147 BD149 BD151 BD153 BD155 BD157 BD159 BD161 BD163 BD165 BD167 BD169 BD171 BD173 BD175 BD177 BD179 BD181 BD183 BD185 BD187 BD189 BD191 BD193 BD195 BD197 BD199 BD201 BD203 BD205 BD207 BD209 BD211 BD213 BD215 BD217 BD219 BD221 BD223 BD225 BD227 BD229 BD231 BD233 BD235 BD237 BD239 BD241 BD243 BD245">
    <cfRule type="cellIs" dxfId="1098" priority="16" operator="greaterThan">
      <formula>0</formula>
    </cfRule>
  </conditionalFormatting>
  <conditionalFormatting sqref="AU7 AU9 AU11 AU13 AU15 AU17 AU19 AU21 AU23 AU25 AU27 AU29 AU31 AU33 AU35 AU37 AU39 AU41 AU43 AU45 AU47 AU49 AU51 AU53 AU55 AU57 AU59 AU61 AU63 AU65 AU67 AU69 AU71 AU73 AU75 AU77 AU79 AU81 AU83 AU85 AU87 AU89 AU91 AU93 AU95 AU97 AU99 AU101 AU103 AU105 AU107 AU109 AU111 AU113 AU115 AU117 AU119 AU121 AU123 AU125 AU127 AU129 AU131 AU133 AU135 AU137 AU139 AU141 AU143 AU145 AU147 AU149 AU151 AU153 AU155 AU157 AU159 AU161 AU163 AU165 AU167 AU169 AU171 AU173 AU175 AU177 AU179 AU181 AU183 AU185 AU187 AU189 AU191 AU193 AU195 AU197 AU199 AU201 AU203 AU205 AU207 AU209 AU211 AU213 AU215 AU217 AU219 AU221 AU223 AU225 AU227 AU229 AU231 AU233 AU235 AU237 AU239 AU241 AU243 AU245">
    <cfRule type="cellIs" dxfId="1097" priority="15" operator="greaterThan">
      <formula>0</formula>
    </cfRule>
  </conditionalFormatting>
  <conditionalFormatting sqref="AZ7 AZ9 AZ11 AZ13 AZ15 AZ17 AZ19 AZ21 AZ23 AZ25 AZ27 AZ29 AZ31 AZ33 AZ35 AZ37 AZ39 AZ41 AZ43 AZ45 AZ47 AZ49 AZ51 AZ53 AZ55 AZ57 AZ59 AZ61 AZ63 AZ65 AZ67 AZ69 AZ71 AZ73 AZ75 AZ77 AZ79 AZ81 AZ83 AZ85 AZ87 AZ89 AZ91 AZ93 AZ95 AZ97 AZ99 AZ101 AZ103 AZ105 AZ107 AZ109 AZ111 AZ113 AZ115 AZ117 AZ119 AZ121 AZ123 AZ125 AZ127 AZ129 AZ131 AZ133 AZ135 AZ137 AZ139 AZ141 AZ143 AZ145 AZ147 AZ149 AZ151 AZ153 AZ155 AZ157 AZ159 AZ161 AZ163 AZ165 AZ167 AZ169 AZ171 AZ173 AZ175 AZ177 AZ179 AZ181 AZ183 AZ185 AZ187 AZ189 AZ191 AZ193 AZ195 AZ197 AZ199 AZ201 AZ203 AZ205 AZ207 AZ209 AZ211 AZ213 AZ215 AZ217 AZ219 AZ221 AZ223 AZ225 AZ227 AZ229 AZ231 AZ233 AZ235 AZ237 AZ239 AZ241 AZ243 AZ245">
    <cfRule type="cellIs" dxfId="1096" priority="14" operator="greaterThan">
      <formula>0</formula>
    </cfRule>
  </conditionalFormatting>
  <conditionalFormatting sqref="AV8:AW8 AV10:AW10 AV12:AW12 AV14:AW14 AV16:AW16 AV18:AW18 AV20:AW20 AV22:AW22 AV24:AW24 AV26:AW26 AV28:AW28 AV30:AW30 AV32:AW32 AV34:AW34 AV36:AW36 AV38:AW38 AV40:AW40 AV42:AW42 AV44:AW44 AV46:AW46 AV48:AW48 AV50:AW50 AV52:AW52 AV54:AW54 AV56:AW56 AV58:AW58 AV60:AW60 AV62:AW62 AV64:AW64 AV66:AW66 AV68:AW68 AV70:AW70 AV72:AW72 AV74:AW74 AV76:AW76 AV78:AW78 AV80:AW80 AV82:AW82 AV84:AW84 AV86:AW86 AV88:AW88 AV90:AW90 AV92:AW92 AV94:AW94 AV96:AW96 AV98:AW98 AV100:AW100 AV102:AW102 AV104:AW104 AV106:AW106 AV108:AW108 AV110:AW110 AV112:AW112 AV114:AW114 AV116:AW116 AV118:AW118 AV120:AW120 AV122:AW122 AV124:AW124 AV126:AW126 AV128:AW128 AV130:AW130 AV132:AW132 AV134:AW134 AV136:AW136 AV138:AW138 AV140:AW140 AV142:AW142 AV144:AW144 AV146:AW146 AV148:AW148 AV150:AW150 AV152:AW152 AV154:AW154 AV156:AW156 AV158:AW158 AV160:AW160 AV162:AW162 AV164:AW164 AV166:AW166 AV168:AW168 AV170:AW170 AV172:AW172 AV174:AW174 AV176:AW176 AV178:AW178 AV180:AW180 AV182:AW182 AV184:AW184 AV186:AW186 AV188:AW188 AV190:AW190 AV192:AW192 AV194:AW194 AV196:AW196 AV198:AW198 AV200:AW200 AV202:AW202 AV204:AW204 AV206:AW206 AV208:AW208 AV210:AW210 AV212:AW212 AV214:AW214 AV216:AW216 AV218:AW218 AV220:AW220 AV222:AW222 AV224:AW224 AV226:AW226 AV228:AW228 AV230:AW230 AV232:AW232 AV234:AW234 AV236:AW236 AV238:AW238 AV240:AW240 AV242:AW242 AV244:AW244 AV246:AW246">
    <cfRule type="cellIs" dxfId="1095" priority="13" operator="greaterThan">
      <formula>0</formula>
    </cfRule>
  </conditionalFormatting>
  <conditionalFormatting sqref="BA8:BB8 BA10:BB10 BA12:BB12 BA14:BB14 BA16:BB16 BA18:BB18 BA20:BB20 BA22:BB22 BA24:BB24 BA26:BB26 BA28:BB28 BA30:BB30 BA32:BB32 BA34:BB34 BA36:BB36 BA38:BB38 BA40:BB40 BA42:BB42 BA44:BB44 BA46:BB46 BA48:BB48 BA50:BB50 BA52:BB52 BA54:BB54 BA56:BB56 BA58:BB58 BA60:BB60 BA62:BB62 BA64:BB64 BA66:BB66 BA68:BB68 BA70:BB70 BA72:BB72 BA74:BB74 BA76:BB76 BA78:BB78 BA80:BB80 BA82:BB82 BA84:BB84 BA86:BB86 BA88:BB88 BA90:BB90 BA92:BB92 BA94:BB94 BA96:BB96 BA98:BB98 BA100:BB100 BA102:BB102 BA104:BB104 BA106:BB106 BA108:BB108 BA110:BB110 BA112:BB112 BA114:BB114 BA116:BB116 BA118:BB118 BA120:BB120 BA122:BB122 BA124:BB124 BA126:BB126 BA128:BB128 BA130:BB130 BA132:BB132 BA134:BB134 BA136:BB136 BA138:BB138 BA140:BB140 BA142:BB142 BA144:BB144 BA146:BB146 BA148:BB148 BA150:BB150 BA152:BB152 BA154:BB154 BA156:BB156 BA158:BB158 BA160:BB160 BA162:BB162 BA164:BB164 BA166:BB166 BA168:BB168 BA170:BB170 BA172:BB172 BA174:BB174 BA176:BB176 BA178:BB178 BA180:BB180 BA182:BB182 BA184:BB184 BA186:BB186 BA188:BB188 BA190:BB190 BA192:BB192 BA194:BB194 BA196:BB196 BA198:BB198 BA200:BB200 BA202:BB202 BA204:BB204 BA206:BB206 BA208:BB208 BA210:BB210 BA212:BB212 BA214:BB214 BA216:BB216 BA218:BB218 BA220:BB220 BA222:BB222 BA224:BB224 BA226:BB226 BA228:BB228 BA230:BB230 BA232:BB232 BA234:BB234 BA236:BB236 BA238:BB238 BA240:BB240 BA242:BB242 BA244:BB244 BA246:BB246">
    <cfRule type="cellIs" dxfId="1094" priority="12" operator="greaterThan">
      <formula>0</formula>
    </cfRule>
  </conditionalFormatting>
  <conditionalFormatting sqref="AY8 AY10 AY12 AY14 AY16 AY18 AY20 AY22 AY24 AY26 AY28 AY30 AY32 AY34 AY36 AY38 AY40 AY42 AY44 AY46 AY48 AY50 AY52 AY54 AY56 AY58 AY60 AY62 AY64 AY66 AY68 AY70 AY72 AY74 AY76 AY78 AY80 AY82 AY84 AY86 AY88 AY90 AY92 AY94 AY96 AY98 AY100 AY102 AY104 AY106 AY108 AY110 AY112 AY114 AY116 AY118 AY120 AY122 AY124 AY126 AY128 AY130 AY132 AY134 AY136 AY138 AY140 AY142 AY144 AY146 AY148 AY150 AY152 AY154 AY156 AY158 AY160 AY162 AY164 AY166 AY168 AY170 AY172 AY174 AY176 AY178 AY180 AY182 AY184 AY186 AY188 AY190 AY192 AY194 AY196 AY198 AY200 AY202 AY204 AY206 AY208 AY210 AY212 AY214 AY216 AY218 AY220 AY222 AY224 AY226 AY228 AY230 AY232 AY234 AY236 AY238 AY240 AY242 AY244 AY246">
    <cfRule type="cellIs" dxfId="1093" priority="11" operator="greaterThan">
      <formula>0</formula>
    </cfRule>
  </conditionalFormatting>
  <conditionalFormatting sqref="BD8 BD10 BD12 BD14 BD16 BD18 BD20 BD22 BD24 BD26 BD28 BD30 BD32 BD34 BD36 BD38 BD40 BD42 BD44 BD46 BD48 BD50 BD52 BD54 BD56 BD58 BD60 BD62 BD64 BD66 BD68 BD70 BD72 BD74 BD76 BD78 BD80 BD82 BD84 BD86 BD88 BD90 BD92 BD94 BD96 BD98 BD100 BD102 BD104 BD106 BD108 BD110 BD112 BD114 BD116 BD118 BD120 BD122 BD124 BD126 BD128 BD130 BD132 BD134 BD136 BD138 BD140 BD142 BD144 BD146 BD148 BD150 BD152 BD154 BD156 BD158 BD160 BD162 BD164 BD166 BD168 BD170 BD172 BD174 BD176 BD178 BD180 BD182 BD184 BD186 BD188 BD190 BD192 BD194 BD196 BD198 BD200 BD202 BD204 BD206 BD208 BD210 BD212 BD214 BD216 BD218 BD220 BD222 BD224 BD226 BD228 BD230 BD232 BD234 BD236 BD238 BD240 BD242 BD244 BD246">
    <cfRule type="cellIs" dxfId="1092" priority="10" operator="greaterThan">
      <formula>0</formula>
    </cfRule>
  </conditionalFormatting>
  <conditionalFormatting sqref="AU8 AU10 AU12 AU14 AU16 AU18 AU20 AU22 AU24 AU26 AU28 AU30 AU32 AU34 AU36 AU38 AU40 AU42 AU44 AU46 AU48 AU50 AU52 AU54 AU56 AU58 AU60 AU62 AU64 AU66 AU68 AU70 AU72 AU74 AU76 AU78 AU80 AU82 AU84 AU86 AU88 AU90 AU92 AU94 AU96 AU98 AU100 AU102 AU104 AU106 AU108 AU110 AU112 AU114 AU116 AU118 AU120 AU122 AU124 AU126 AU128 AU130 AU132 AU134 AU136 AU138 AU140 AU142 AU144 AU146 AU148 AU150 AU152 AU154 AU156 AU158 AU160 AU162 AU164 AU166 AU168 AU170 AU172 AU174 AU176 AU178 AU180 AU182 AU184 AU186 AU188 AU190 AU192 AU194 AU196 AU198 AU200 AU202 AU204 AU206 AU208 AU210 AU212 AU214 AU216 AU218 AU220 AU222 AU224 AU226 AU228 AU230 AU232 AU234 AU236 AU238 AU240 AU242 AU244 AU246">
    <cfRule type="cellIs" dxfId="1091" priority="9" operator="greaterThan">
      <formula>0</formula>
    </cfRule>
  </conditionalFormatting>
  <conditionalFormatting sqref="AZ8 AZ10 AZ12 AZ14 AZ16 AZ18 AZ20 AZ22 AZ24 AZ26 AZ28 AZ30 AZ32 AZ34 AZ36 AZ38 AZ40 AZ42 AZ44 AZ46 AZ48 AZ50 AZ52 AZ54 AZ56 AZ58 AZ60 AZ62 AZ64 AZ66 AZ68 AZ70 AZ72 AZ74 AZ76 AZ78 AZ80 AZ82 AZ84 AZ86 AZ88 AZ90 AZ92 AZ94 AZ96 AZ98 AZ100 AZ102 AZ104 AZ106 AZ108 AZ110 AZ112 AZ114 AZ116 AZ118 AZ120 AZ122 AZ124 AZ126 AZ128 AZ130 AZ132 AZ134 AZ136 AZ138 AZ140 AZ142 AZ144 AZ146 AZ148 AZ150 AZ152 AZ154 AZ156 AZ158 AZ160 AZ162 AZ164 AZ166 AZ168 AZ170 AZ172 AZ174 AZ176 AZ178 AZ180 AZ182 AZ184 AZ186 AZ188 AZ190 AZ192 AZ194 AZ196 AZ198 AZ200 AZ202 AZ204 AZ206 AZ208 AZ210 AZ212 AZ214 AZ216 AZ218 AZ220 AZ222 AZ224 AZ226 AZ228 AZ230 AZ232 AZ234 AZ236 AZ238 AZ240 AZ242 AZ244 AZ246">
    <cfRule type="cellIs" dxfId="1090" priority="8" operator="greaterThan">
      <formula>0</formula>
    </cfRule>
  </conditionalFormatting>
  <conditionalFormatting sqref="M5:M246">
    <cfRule type="cellIs" dxfId="1089" priority="7" operator="greaterThan">
      <formula>0</formula>
    </cfRule>
  </conditionalFormatting>
  <conditionalFormatting sqref="W5:W246">
    <cfRule type="cellIs" dxfId="1088" priority="6" operator="greaterThan">
      <formula>0</formula>
    </cfRule>
  </conditionalFormatting>
  <conditionalFormatting sqref="AD5:AD246">
    <cfRule type="cellIs" dxfId="1087" priority="5" operator="greaterThan">
      <formula>0</formula>
    </cfRule>
  </conditionalFormatting>
  <conditionalFormatting sqref="AI5:AI246">
    <cfRule type="cellIs" dxfId="1086" priority="4" operator="greaterThan">
      <formula>0</formula>
    </cfRule>
  </conditionalFormatting>
  <conditionalFormatting sqref="AS5:AS246">
    <cfRule type="cellIs" dxfId="1085" priority="3" operator="greaterThan">
      <formula>0</formula>
    </cfRule>
  </conditionalFormatting>
  <conditionalFormatting sqref="AX5:AX246">
    <cfRule type="cellIs" dxfId="1084" priority="2" operator="greaterThan">
      <formula>0</formula>
    </cfRule>
  </conditionalFormatting>
  <conditionalFormatting sqref="BC5:BC246">
    <cfRule type="cellIs" dxfId="1083" priority="1" operator="greaterThan">
      <formula>0</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6F969-3475-4CB6-A166-0A0BBDD8F1E8}">
  <dimension ref="B3:BC67"/>
  <sheetViews>
    <sheetView showGridLines="0" zoomScale="80" zoomScaleNormal="80" workbookViewId="0">
      <selection activeCell="B10" sqref="B10"/>
    </sheetView>
  </sheetViews>
  <sheetFormatPr defaultRowHeight="15" x14ac:dyDescent="0.25"/>
  <cols>
    <col min="2" max="2" width="22.85546875" customWidth="1"/>
    <col min="3" max="3" width="14.28515625" bestFit="1" customWidth="1"/>
    <col min="4" max="4" width="7.140625" bestFit="1" customWidth="1"/>
    <col min="6" max="7" width="6.7109375" customWidth="1"/>
    <col min="8" max="8" width="35.7109375" customWidth="1"/>
    <col min="9" max="9" width="8.5703125" bestFit="1" customWidth="1"/>
    <col min="10" max="13" width="7.140625" bestFit="1" customWidth="1"/>
    <col min="14" max="14" width="7.42578125" bestFit="1" customWidth="1"/>
    <col min="15" max="16" width="7.140625" bestFit="1" customWidth="1"/>
    <col min="17" max="17" width="4.85546875" bestFit="1" customWidth="1"/>
    <col min="18" max="18" width="5.5703125" bestFit="1" customWidth="1"/>
    <col min="19" max="19" width="9.5703125" bestFit="1" customWidth="1"/>
    <col min="20" max="20" width="5.85546875" bestFit="1" customWidth="1"/>
    <col min="21" max="22" width="7.42578125" bestFit="1" customWidth="1"/>
    <col min="23" max="23" width="4.140625" bestFit="1" customWidth="1"/>
    <col min="24" max="24" width="9.5703125" bestFit="1" customWidth="1"/>
    <col min="25" max="26" width="7.42578125" bestFit="1" customWidth="1"/>
    <col min="27" max="27" width="5.5703125" bestFit="1" customWidth="1"/>
    <col min="28" max="29" width="4.140625" bestFit="1" customWidth="1"/>
    <col min="30" max="30" width="5.5703125" bestFit="1" customWidth="1"/>
    <col min="31" max="31" width="4.85546875" bestFit="1" customWidth="1"/>
    <col min="32" max="35" width="5.5703125" bestFit="1" customWidth="1"/>
    <col min="36" max="36" width="8.5703125" bestFit="1" customWidth="1"/>
    <col min="37" max="37" width="4.85546875" bestFit="1" customWidth="1"/>
    <col min="38" max="38" width="5.85546875" bestFit="1" customWidth="1"/>
    <col min="39" max="39" width="7.42578125" bestFit="1" customWidth="1"/>
    <col min="40" max="40" width="5.5703125" bestFit="1" customWidth="1"/>
    <col min="41" max="41" width="4.85546875" bestFit="1" customWidth="1"/>
    <col min="42" max="42" width="4.140625" bestFit="1" customWidth="1"/>
    <col min="43" max="45" width="5.5703125" bestFit="1" customWidth="1"/>
    <col min="46" max="46" width="7.42578125" bestFit="1" customWidth="1"/>
    <col min="47" max="47" width="5.5703125" bestFit="1" customWidth="1"/>
    <col min="48" max="49" width="4.85546875" bestFit="1" customWidth="1"/>
    <col min="50" max="50" width="5.5703125" bestFit="1" customWidth="1"/>
    <col min="51" max="51" width="4.85546875" bestFit="1" customWidth="1"/>
    <col min="52" max="53" width="4.140625" bestFit="1" customWidth="1"/>
    <col min="54" max="55" width="5.5703125" bestFit="1" customWidth="1"/>
  </cols>
  <sheetData>
    <row r="3" spans="2:55" x14ac:dyDescent="0.25">
      <c r="I3" s="39">
        <f>SUM(I5:I67)</f>
        <v>6</v>
      </c>
      <c r="J3" s="39">
        <f t="shared" ref="J3:BC3" si="0">SUM(J5:J67)</f>
        <v>0</v>
      </c>
      <c r="K3" s="39">
        <f t="shared" si="0"/>
        <v>0</v>
      </c>
      <c r="L3" s="39">
        <f t="shared" si="0"/>
        <v>4</v>
      </c>
      <c r="M3" s="39">
        <f t="shared" si="0"/>
        <v>0</v>
      </c>
      <c r="N3" s="39">
        <f t="shared" si="0"/>
        <v>5689</v>
      </c>
      <c r="O3" s="39">
        <f t="shared" si="0"/>
        <v>7</v>
      </c>
      <c r="P3" s="39">
        <f t="shared" si="0"/>
        <v>16</v>
      </c>
      <c r="Q3" s="39">
        <f t="shared" si="0"/>
        <v>33</v>
      </c>
      <c r="R3" s="39">
        <f t="shared" si="0"/>
        <v>0</v>
      </c>
      <c r="S3" s="39">
        <f t="shared" si="0"/>
        <v>140817</v>
      </c>
      <c r="T3" s="39">
        <f t="shared" si="0"/>
        <v>643</v>
      </c>
      <c r="U3" s="39">
        <f t="shared" si="0"/>
        <v>1904</v>
      </c>
      <c r="V3" s="39">
        <f t="shared" si="0"/>
        <v>9062</v>
      </c>
      <c r="W3" s="39">
        <f t="shared" si="0"/>
        <v>5</v>
      </c>
      <c r="X3" s="39">
        <f t="shared" si="0"/>
        <v>182119</v>
      </c>
      <c r="Y3" s="39">
        <f t="shared" si="0"/>
        <v>67.665276330895722</v>
      </c>
      <c r="Z3" s="39">
        <f t="shared" si="0"/>
        <v>3508</v>
      </c>
      <c r="AA3" s="39">
        <f t="shared" si="0"/>
        <v>0</v>
      </c>
      <c r="AB3" s="39">
        <f t="shared" si="0"/>
        <v>3</v>
      </c>
      <c r="AC3" s="39">
        <f t="shared" si="0"/>
        <v>3</v>
      </c>
      <c r="AD3" s="39">
        <f t="shared" si="0"/>
        <v>0</v>
      </c>
      <c r="AE3" s="39">
        <f t="shared" si="0"/>
        <v>25</v>
      </c>
      <c r="AF3" s="39">
        <f t="shared" si="0"/>
        <v>0</v>
      </c>
      <c r="AG3" s="39">
        <f t="shared" si="0"/>
        <v>0</v>
      </c>
      <c r="AH3" s="39">
        <f t="shared" si="0"/>
        <v>0</v>
      </c>
      <c r="AI3" s="39">
        <f t="shared" si="0"/>
        <v>0</v>
      </c>
      <c r="AJ3" s="39">
        <f t="shared" si="0"/>
        <v>44896</v>
      </c>
      <c r="AK3" s="39">
        <f t="shared" si="0"/>
        <v>54</v>
      </c>
      <c r="AL3" s="39">
        <f t="shared" si="0"/>
        <v>909</v>
      </c>
      <c r="AM3" s="39">
        <f t="shared" si="0"/>
        <v>1316</v>
      </c>
      <c r="AN3" s="39">
        <f t="shared" si="0"/>
        <v>0</v>
      </c>
      <c r="AO3" s="39">
        <f t="shared" si="0"/>
        <v>24</v>
      </c>
      <c r="AP3" s="39">
        <f t="shared" si="0"/>
        <v>1</v>
      </c>
      <c r="AQ3" s="39">
        <f t="shared" si="0"/>
        <v>0</v>
      </c>
      <c r="AR3" s="39">
        <f t="shared" si="0"/>
        <v>0</v>
      </c>
      <c r="AS3" s="39">
        <f t="shared" si="0"/>
        <v>0</v>
      </c>
      <c r="AT3" s="39">
        <f t="shared" si="0"/>
        <v>1048</v>
      </c>
      <c r="AU3" s="39">
        <f t="shared" si="0"/>
        <v>0</v>
      </c>
      <c r="AV3" s="39">
        <f t="shared" si="0"/>
        <v>14</v>
      </c>
      <c r="AW3" s="39">
        <f t="shared" si="0"/>
        <v>12</v>
      </c>
      <c r="AX3" s="39">
        <f t="shared" si="0"/>
        <v>0</v>
      </c>
      <c r="AY3" s="39">
        <f t="shared" si="0"/>
        <v>31</v>
      </c>
      <c r="AZ3" s="39">
        <f t="shared" si="0"/>
        <v>1</v>
      </c>
      <c r="BA3" s="39">
        <f t="shared" si="0"/>
        <v>1</v>
      </c>
      <c r="BB3" s="39">
        <f t="shared" si="0"/>
        <v>0</v>
      </c>
      <c r="BC3" s="39">
        <f t="shared" si="0"/>
        <v>0</v>
      </c>
    </row>
    <row r="4" spans="2:55" ht="93" customHeight="1" x14ac:dyDescent="0.25">
      <c r="F4" s="31" t="s">
        <v>471</v>
      </c>
      <c r="G4" s="31" t="s">
        <v>472</v>
      </c>
      <c r="H4" s="31" t="s">
        <v>473</v>
      </c>
      <c r="I4" s="35" t="s">
        <v>212</v>
      </c>
      <c r="J4" s="36" t="s">
        <v>211</v>
      </c>
      <c r="K4" s="36" t="s">
        <v>210</v>
      </c>
      <c r="L4" s="38" t="s">
        <v>209</v>
      </c>
      <c r="M4" s="37" t="s">
        <v>480</v>
      </c>
      <c r="N4" s="35" t="s">
        <v>470</v>
      </c>
      <c r="O4" s="36" t="s">
        <v>274</v>
      </c>
      <c r="P4" s="36" t="s">
        <v>273</v>
      </c>
      <c r="Q4" s="38" t="s">
        <v>272</v>
      </c>
      <c r="R4" s="37" t="s">
        <v>482</v>
      </c>
      <c r="S4" s="35" t="s">
        <v>126</v>
      </c>
      <c r="T4" s="36" t="s">
        <v>125</v>
      </c>
      <c r="U4" s="36" t="s">
        <v>124</v>
      </c>
      <c r="V4" s="36" t="s">
        <v>123</v>
      </c>
      <c r="W4" s="36" t="s">
        <v>475</v>
      </c>
      <c r="X4" s="36" t="s">
        <v>122</v>
      </c>
      <c r="Y4" s="37" t="s">
        <v>121</v>
      </c>
      <c r="Z4" s="35" t="s">
        <v>235</v>
      </c>
      <c r="AA4" s="36" t="s">
        <v>271</v>
      </c>
      <c r="AB4" s="36" t="s">
        <v>270</v>
      </c>
      <c r="AC4" s="38" t="s">
        <v>269</v>
      </c>
      <c r="AD4" s="37" t="s">
        <v>483</v>
      </c>
      <c r="AE4" s="35" t="s">
        <v>268</v>
      </c>
      <c r="AF4" s="36" t="s">
        <v>267</v>
      </c>
      <c r="AG4" s="36" t="s">
        <v>266</v>
      </c>
      <c r="AH4" s="38" t="s">
        <v>265</v>
      </c>
      <c r="AI4" s="37" t="s">
        <v>484</v>
      </c>
      <c r="AJ4" s="35" t="s">
        <v>120</v>
      </c>
      <c r="AK4" s="36" t="s">
        <v>119</v>
      </c>
      <c r="AL4" s="36" t="s">
        <v>118</v>
      </c>
      <c r="AM4" s="38" t="s">
        <v>117</v>
      </c>
      <c r="AN4" s="37" t="s">
        <v>476</v>
      </c>
      <c r="AO4" s="43" t="s">
        <v>116</v>
      </c>
      <c r="AP4" s="36" t="s">
        <v>115</v>
      </c>
      <c r="AQ4" s="36" t="s">
        <v>114</v>
      </c>
      <c r="AR4" s="36" t="s">
        <v>113</v>
      </c>
      <c r="AS4" s="36" t="s">
        <v>477</v>
      </c>
      <c r="AT4" s="35" t="s">
        <v>112</v>
      </c>
      <c r="AU4" s="36" t="s">
        <v>111</v>
      </c>
      <c r="AV4" s="36" t="s">
        <v>110</v>
      </c>
      <c r="AW4" s="38" t="s">
        <v>109</v>
      </c>
      <c r="AX4" s="37" t="s">
        <v>478</v>
      </c>
      <c r="AY4" s="43" t="s">
        <v>108</v>
      </c>
      <c r="AZ4" s="36" t="s">
        <v>107</v>
      </c>
      <c r="BA4" s="36" t="s">
        <v>106</v>
      </c>
      <c r="BB4" s="36" t="s">
        <v>105</v>
      </c>
      <c r="BC4" s="36" t="s">
        <v>479</v>
      </c>
    </row>
    <row r="5" spans="2:55" ht="17.25" customHeight="1" x14ac:dyDescent="0.25">
      <c r="B5" s="25" t="s">
        <v>104</v>
      </c>
      <c r="C5" s="25" t="s">
        <v>103</v>
      </c>
      <c r="D5" s="25" t="s">
        <v>102</v>
      </c>
      <c r="F5" s="10" t="s">
        <v>1098</v>
      </c>
      <c r="G5" s="9"/>
      <c r="H5" s="8"/>
      <c r="I5" s="22">
        <v>0</v>
      </c>
      <c r="J5" s="19">
        <v>0</v>
      </c>
      <c r="K5" s="19">
        <v>0</v>
      </c>
      <c r="L5" s="33">
        <v>0</v>
      </c>
      <c r="M5" s="21">
        <v>0</v>
      </c>
      <c r="N5" s="22">
        <v>0</v>
      </c>
      <c r="O5" s="19">
        <v>0</v>
      </c>
      <c r="P5" s="19">
        <v>0</v>
      </c>
      <c r="Q5" s="33">
        <v>0</v>
      </c>
      <c r="R5" s="21">
        <v>0</v>
      </c>
      <c r="S5" s="22">
        <v>0</v>
      </c>
      <c r="T5" s="19">
        <v>0</v>
      </c>
      <c r="U5" s="19">
        <v>0</v>
      </c>
      <c r="V5" s="19">
        <v>0</v>
      </c>
      <c r="W5" s="19">
        <v>0</v>
      </c>
      <c r="X5" s="24">
        <v>0</v>
      </c>
      <c r="Y5" s="23">
        <v>0</v>
      </c>
      <c r="Z5" s="22">
        <v>0</v>
      </c>
      <c r="AA5" s="19">
        <v>0</v>
      </c>
      <c r="AB5" s="19">
        <v>0</v>
      </c>
      <c r="AC5" s="33">
        <v>0</v>
      </c>
      <c r="AD5" s="21">
        <v>0</v>
      </c>
      <c r="AE5" s="22">
        <v>0</v>
      </c>
      <c r="AF5" s="19">
        <v>0</v>
      </c>
      <c r="AG5" s="19">
        <v>0</v>
      </c>
      <c r="AH5" s="33">
        <v>0</v>
      </c>
      <c r="AI5" s="21">
        <v>0</v>
      </c>
      <c r="AJ5" s="22">
        <v>8</v>
      </c>
      <c r="AK5" s="19">
        <v>2</v>
      </c>
      <c r="AL5" s="19">
        <v>0</v>
      </c>
      <c r="AM5" s="33">
        <v>1</v>
      </c>
      <c r="AN5" s="21">
        <v>0</v>
      </c>
      <c r="AO5" s="20">
        <v>0</v>
      </c>
      <c r="AP5" s="19">
        <v>0</v>
      </c>
      <c r="AQ5" s="19">
        <v>0</v>
      </c>
      <c r="AR5" s="19">
        <v>0</v>
      </c>
      <c r="AS5" s="19">
        <v>0</v>
      </c>
      <c r="AT5" s="22">
        <v>1</v>
      </c>
      <c r="AU5" s="19">
        <v>0</v>
      </c>
      <c r="AV5" s="19">
        <v>0</v>
      </c>
      <c r="AW5" s="33">
        <v>0</v>
      </c>
      <c r="AX5" s="21">
        <v>0</v>
      </c>
      <c r="AY5" s="20">
        <v>0</v>
      </c>
      <c r="AZ5" s="19">
        <v>0</v>
      </c>
      <c r="BA5" s="19">
        <v>0</v>
      </c>
      <c r="BB5" s="19">
        <v>0</v>
      </c>
      <c r="BC5" s="19">
        <v>0</v>
      </c>
    </row>
    <row r="6" spans="2:55" x14ac:dyDescent="0.25">
      <c r="B6" s="17" t="s">
        <v>100</v>
      </c>
      <c r="C6" s="1">
        <f>I3+N3+S3+Z3+AE3+AJ3+AO3+AT3+AY3</f>
        <v>196044</v>
      </c>
      <c r="D6" s="16"/>
      <c r="F6" s="10"/>
      <c r="G6" s="9" t="s">
        <v>1097</v>
      </c>
      <c r="H6" s="8"/>
      <c r="I6" s="22">
        <v>0</v>
      </c>
      <c r="J6" s="19">
        <v>0</v>
      </c>
      <c r="K6" s="19">
        <v>0</v>
      </c>
      <c r="L6" s="33">
        <v>0</v>
      </c>
      <c r="M6" s="21">
        <v>0</v>
      </c>
      <c r="N6" s="22">
        <v>0</v>
      </c>
      <c r="O6" s="19">
        <v>0</v>
      </c>
      <c r="P6" s="19">
        <v>0</v>
      </c>
      <c r="Q6" s="33">
        <v>0</v>
      </c>
      <c r="R6" s="21">
        <v>0</v>
      </c>
      <c r="S6" s="22">
        <v>5</v>
      </c>
      <c r="T6" s="19">
        <v>5</v>
      </c>
      <c r="U6" s="19">
        <v>5</v>
      </c>
      <c r="V6" s="19">
        <v>0</v>
      </c>
      <c r="W6" s="19">
        <v>0</v>
      </c>
      <c r="X6" s="24">
        <v>26</v>
      </c>
      <c r="Y6" s="23">
        <v>1.9299425184726719E-3</v>
      </c>
      <c r="Z6" s="22">
        <v>0</v>
      </c>
      <c r="AA6" s="19">
        <v>0</v>
      </c>
      <c r="AB6" s="19">
        <v>0</v>
      </c>
      <c r="AC6" s="33">
        <v>0</v>
      </c>
      <c r="AD6" s="21">
        <v>0</v>
      </c>
      <c r="AE6" s="22">
        <v>0</v>
      </c>
      <c r="AF6" s="19">
        <v>0</v>
      </c>
      <c r="AG6" s="19">
        <v>0</v>
      </c>
      <c r="AH6" s="33">
        <v>0</v>
      </c>
      <c r="AI6" s="21">
        <v>0</v>
      </c>
      <c r="AJ6" s="22">
        <v>15</v>
      </c>
      <c r="AK6" s="19">
        <v>15</v>
      </c>
      <c r="AL6" s="19">
        <v>0</v>
      </c>
      <c r="AM6" s="33">
        <v>0</v>
      </c>
      <c r="AN6" s="21">
        <v>0</v>
      </c>
      <c r="AO6" s="20">
        <v>0</v>
      </c>
      <c r="AP6" s="19">
        <v>0</v>
      </c>
      <c r="AQ6" s="19">
        <v>0</v>
      </c>
      <c r="AR6" s="19">
        <v>0</v>
      </c>
      <c r="AS6" s="19">
        <v>0</v>
      </c>
      <c r="AT6" s="22">
        <v>0</v>
      </c>
      <c r="AU6" s="19">
        <v>0</v>
      </c>
      <c r="AV6" s="19">
        <v>0</v>
      </c>
      <c r="AW6" s="33">
        <v>0</v>
      </c>
      <c r="AX6" s="21">
        <v>0</v>
      </c>
      <c r="AY6" s="20">
        <v>1</v>
      </c>
      <c r="AZ6" s="19">
        <v>1</v>
      </c>
      <c r="BA6" s="19">
        <v>1</v>
      </c>
      <c r="BB6" s="19">
        <v>0</v>
      </c>
      <c r="BC6" s="19">
        <v>0</v>
      </c>
    </row>
    <row r="7" spans="2:55" x14ac:dyDescent="0.25">
      <c r="B7" s="17" t="s">
        <v>98</v>
      </c>
      <c r="C7" s="1">
        <f>J3+O3+T3+AA3+AF3+AK3+AP3+AU3+AZ3</f>
        <v>706</v>
      </c>
      <c r="D7" s="18">
        <f>C7/$C$6</f>
        <v>3.6012323764052969E-3</v>
      </c>
      <c r="F7" s="10"/>
      <c r="G7" s="9"/>
      <c r="H7" s="8" t="s">
        <v>1096</v>
      </c>
      <c r="I7" s="22">
        <v>0</v>
      </c>
      <c r="J7" s="19">
        <v>0</v>
      </c>
      <c r="K7" s="19">
        <v>0</v>
      </c>
      <c r="L7" s="33">
        <v>0</v>
      </c>
      <c r="M7" s="21">
        <v>0</v>
      </c>
      <c r="N7" s="22">
        <v>0</v>
      </c>
      <c r="O7" s="19">
        <v>0</v>
      </c>
      <c r="P7" s="19">
        <v>0</v>
      </c>
      <c r="Q7" s="33">
        <v>0</v>
      </c>
      <c r="R7" s="21">
        <v>0</v>
      </c>
      <c r="S7" s="22">
        <v>1</v>
      </c>
      <c r="T7" s="19">
        <v>1</v>
      </c>
      <c r="U7" s="19">
        <v>1</v>
      </c>
      <c r="V7" s="19">
        <v>0</v>
      </c>
      <c r="W7" s="19">
        <v>0</v>
      </c>
      <c r="X7" s="24">
        <v>1</v>
      </c>
      <c r="Y7" s="23">
        <v>4.6732742339372629E-4</v>
      </c>
      <c r="Z7" s="22">
        <v>0</v>
      </c>
      <c r="AA7" s="19">
        <v>0</v>
      </c>
      <c r="AB7" s="19">
        <v>0</v>
      </c>
      <c r="AC7" s="33">
        <v>0</v>
      </c>
      <c r="AD7" s="21">
        <v>0</v>
      </c>
      <c r="AE7" s="22">
        <v>0</v>
      </c>
      <c r="AF7" s="19">
        <v>0</v>
      </c>
      <c r="AG7" s="19">
        <v>0</v>
      </c>
      <c r="AH7" s="33">
        <v>0</v>
      </c>
      <c r="AI7" s="21">
        <v>0</v>
      </c>
      <c r="AJ7" s="22">
        <v>1</v>
      </c>
      <c r="AK7" s="19">
        <v>1</v>
      </c>
      <c r="AL7" s="19">
        <v>0</v>
      </c>
      <c r="AM7" s="33">
        <v>0</v>
      </c>
      <c r="AN7" s="21">
        <v>0</v>
      </c>
      <c r="AO7" s="20">
        <v>0</v>
      </c>
      <c r="AP7" s="19">
        <v>0</v>
      </c>
      <c r="AQ7" s="19">
        <v>0</v>
      </c>
      <c r="AR7" s="19">
        <v>0</v>
      </c>
      <c r="AS7" s="19">
        <v>0</v>
      </c>
      <c r="AT7" s="22">
        <v>0</v>
      </c>
      <c r="AU7" s="19">
        <v>0</v>
      </c>
      <c r="AV7" s="19">
        <v>0</v>
      </c>
      <c r="AW7" s="33">
        <v>0</v>
      </c>
      <c r="AX7" s="21">
        <v>0</v>
      </c>
      <c r="AY7" s="20">
        <v>0</v>
      </c>
      <c r="AZ7" s="19">
        <v>0</v>
      </c>
      <c r="BA7" s="19">
        <v>0</v>
      </c>
      <c r="BB7" s="19">
        <v>0</v>
      </c>
      <c r="BC7" s="19">
        <v>0</v>
      </c>
    </row>
    <row r="8" spans="2:55" x14ac:dyDescent="0.25">
      <c r="B8" s="17" t="s">
        <v>96</v>
      </c>
      <c r="C8" s="1">
        <f>K3+P3+U3+AB3+AG3+AL3+AQ3+AV3+BA3</f>
        <v>2847</v>
      </c>
      <c r="D8" s="18">
        <f>C8/$C$6</f>
        <v>1.4522250107118811E-2</v>
      </c>
      <c r="F8" s="10"/>
      <c r="G8" s="9"/>
      <c r="H8" s="8" t="s">
        <v>1095</v>
      </c>
      <c r="I8" s="22">
        <v>0</v>
      </c>
      <c r="J8" s="19">
        <v>0</v>
      </c>
      <c r="K8" s="19">
        <v>0</v>
      </c>
      <c r="L8" s="33">
        <v>0</v>
      </c>
      <c r="M8" s="21">
        <v>0</v>
      </c>
      <c r="N8" s="22">
        <v>0</v>
      </c>
      <c r="O8" s="19">
        <v>0</v>
      </c>
      <c r="P8" s="19">
        <v>0</v>
      </c>
      <c r="Q8" s="33">
        <v>0</v>
      </c>
      <c r="R8" s="21">
        <v>0</v>
      </c>
      <c r="S8" s="22">
        <v>12</v>
      </c>
      <c r="T8" s="19">
        <v>12</v>
      </c>
      <c r="U8" s="19">
        <v>12</v>
      </c>
      <c r="V8" s="19">
        <v>0</v>
      </c>
      <c r="W8" s="19">
        <v>0</v>
      </c>
      <c r="X8" s="24">
        <v>12</v>
      </c>
      <c r="Y8" s="23">
        <v>3.9327982813119888E-4</v>
      </c>
      <c r="Z8" s="22">
        <v>0</v>
      </c>
      <c r="AA8" s="19">
        <v>0</v>
      </c>
      <c r="AB8" s="19">
        <v>0</v>
      </c>
      <c r="AC8" s="33">
        <v>0</v>
      </c>
      <c r="AD8" s="21">
        <v>0</v>
      </c>
      <c r="AE8" s="22">
        <v>0</v>
      </c>
      <c r="AF8" s="19">
        <v>0</v>
      </c>
      <c r="AG8" s="19">
        <v>0</v>
      </c>
      <c r="AH8" s="33">
        <v>0</v>
      </c>
      <c r="AI8" s="21">
        <v>0</v>
      </c>
      <c r="AJ8" s="22">
        <v>0</v>
      </c>
      <c r="AK8" s="19">
        <v>0</v>
      </c>
      <c r="AL8" s="19">
        <v>0</v>
      </c>
      <c r="AM8" s="33">
        <v>0</v>
      </c>
      <c r="AN8" s="21">
        <v>0</v>
      </c>
      <c r="AO8" s="20">
        <v>0</v>
      </c>
      <c r="AP8" s="19">
        <v>0</v>
      </c>
      <c r="AQ8" s="19">
        <v>0</v>
      </c>
      <c r="AR8" s="19">
        <v>0</v>
      </c>
      <c r="AS8" s="19">
        <v>0</v>
      </c>
      <c r="AT8" s="22">
        <v>0</v>
      </c>
      <c r="AU8" s="19">
        <v>0</v>
      </c>
      <c r="AV8" s="19">
        <v>0</v>
      </c>
      <c r="AW8" s="33">
        <v>0</v>
      </c>
      <c r="AX8" s="21">
        <v>0</v>
      </c>
      <c r="AY8" s="20">
        <v>0</v>
      </c>
      <c r="AZ8" s="19">
        <v>0</v>
      </c>
      <c r="BA8" s="19">
        <v>0</v>
      </c>
      <c r="BB8" s="19">
        <v>0</v>
      </c>
      <c r="BC8" s="19">
        <v>0</v>
      </c>
    </row>
    <row r="9" spans="2:55" x14ac:dyDescent="0.25">
      <c r="B9" s="17" t="s">
        <v>95</v>
      </c>
      <c r="C9" s="1">
        <f>L3+Q3+V3+AC3+AH3+AM3+AR3+AW3+BB3</f>
        <v>10430</v>
      </c>
      <c r="D9" s="18">
        <f t="shared" ref="D9:D10" si="1">C9/$C$6</f>
        <v>5.3202342331313379E-2</v>
      </c>
      <c r="F9" s="10"/>
      <c r="G9" s="9"/>
      <c r="H9" s="8" t="s">
        <v>1094</v>
      </c>
      <c r="I9" s="22">
        <v>0</v>
      </c>
      <c r="J9" s="19">
        <v>0</v>
      </c>
      <c r="K9" s="19">
        <v>0</v>
      </c>
      <c r="L9" s="33">
        <v>0</v>
      </c>
      <c r="M9" s="21">
        <v>0</v>
      </c>
      <c r="N9" s="22">
        <v>0</v>
      </c>
      <c r="O9" s="19">
        <v>0</v>
      </c>
      <c r="P9" s="19">
        <v>0</v>
      </c>
      <c r="Q9" s="33">
        <v>0</v>
      </c>
      <c r="R9" s="21">
        <v>0</v>
      </c>
      <c r="S9" s="22">
        <v>10</v>
      </c>
      <c r="T9" s="19">
        <v>10</v>
      </c>
      <c r="U9" s="19">
        <v>10</v>
      </c>
      <c r="V9" s="19">
        <v>0</v>
      </c>
      <c r="W9" s="19">
        <v>0</v>
      </c>
      <c r="X9" s="24">
        <v>24</v>
      </c>
      <c r="Y9" s="23">
        <v>7.1886740624904633E-3</v>
      </c>
      <c r="Z9" s="22">
        <v>0</v>
      </c>
      <c r="AA9" s="19">
        <v>0</v>
      </c>
      <c r="AB9" s="19">
        <v>0</v>
      </c>
      <c r="AC9" s="33">
        <v>0</v>
      </c>
      <c r="AD9" s="21">
        <v>0</v>
      </c>
      <c r="AE9" s="22">
        <v>0</v>
      </c>
      <c r="AF9" s="19">
        <v>0</v>
      </c>
      <c r="AG9" s="19">
        <v>0</v>
      </c>
      <c r="AH9" s="33">
        <v>0</v>
      </c>
      <c r="AI9" s="21">
        <v>0</v>
      </c>
      <c r="AJ9" s="22">
        <v>1</v>
      </c>
      <c r="AK9" s="19">
        <v>1</v>
      </c>
      <c r="AL9" s="19">
        <v>0</v>
      </c>
      <c r="AM9" s="33">
        <v>0</v>
      </c>
      <c r="AN9" s="21">
        <v>0</v>
      </c>
      <c r="AO9" s="20">
        <v>0</v>
      </c>
      <c r="AP9" s="19">
        <v>0</v>
      </c>
      <c r="AQ9" s="19">
        <v>0</v>
      </c>
      <c r="AR9" s="19">
        <v>0</v>
      </c>
      <c r="AS9" s="19">
        <v>0</v>
      </c>
      <c r="AT9" s="22">
        <v>0</v>
      </c>
      <c r="AU9" s="19">
        <v>0</v>
      </c>
      <c r="AV9" s="19">
        <v>0</v>
      </c>
      <c r="AW9" s="33">
        <v>0</v>
      </c>
      <c r="AX9" s="21">
        <v>0</v>
      </c>
      <c r="AY9" s="20">
        <v>0</v>
      </c>
      <c r="AZ9" s="19">
        <v>0</v>
      </c>
      <c r="BA9" s="19">
        <v>0</v>
      </c>
      <c r="BB9" s="19">
        <v>0</v>
      </c>
      <c r="BC9" s="19">
        <v>0</v>
      </c>
    </row>
    <row r="10" spans="2:55" x14ac:dyDescent="0.25">
      <c r="B10" s="17" t="s">
        <v>481</v>
      </c>
      <c r="C10" s="1">
        <f>M3+R3+W3+AD3+AI3+AN3+AS3+AX3+BC3</f>
        <v>5</v>
      </c>
      <c r="D10" s="18">
        <f t="shared" si="1"/>
        <v>2.5504478586439777E-5</v>
      </c>
      <c r="F10" s="10"/>
      <c r="G10" s="9"/>
      <c r="H10" s="8" t="s">
        <v>1093</v>
      </c>
      <c r="I10" s="22">
        <v>0</v>
      </c>
      <c r="J10" s="19">
        <v>0</v>
      </c>
      <c r="K10" s="19">
        <v>0</v>
      </c>
      <c r="L10" s="33">
        <v>0</v>
      </c>
      <c r="M10" s="21">
        <v>0</v>
      </c>
      <c r="N10" s="22">
        <v>0</v>
      </c>
      <c r="O10" s="19">
        <v>0</v>
      </c>
      <c r="P10" s="19">
        <v>0</v>
      </c>
      <c r="Q10" s="33">
        <v>0</v>
      </c>
      <c r="R10" s="21">
        <v>0</v>
      </c>
      <c r="S10" s="22">
        <v>12</v>
      </c>
      <c r="T10" s="19">
        <v>12</v>
      </c>
      <c r="U10" s="19">
        <v>12</v>
      </c>
      <c r="V10" s="19">
        <v>0</v>
      </c>
      <c r="W10" s="19">
        <v>0</v>
      </c>
      <c r="X10" s="24">
        <v>12</v>
      </c>
      <c r="Y10" s="23">
        <v>1.041412353515625E-3</v>
      </c>
      <c r="Z10" s="22">
        <v>0</v>
      </c>
      <c r="AA10" s="19">
        <v>0</v>
      </c>
      <c r="AB10" s="19">
        <v>0</v>
      </c>
      <c r="AC10" s="33">
        <v>0</v>
      </c>
      <c r="AD10" s="21">
        <v>0</v>
      </c>
      <c r="AE10" s="22">
        <v>0</v>
      </c>
      <c r="AF10" s="19">
        <v>0</v>
      </c>
      <c r="AG10" s="19">
        <v>0</v>
      </c>
      <c r="AH10" s="33">
        <v>0</v>
      </c>
      <c r="AI10" s="21">
        <v>0</v>
      </c>
      <c r="AJ10" s="22">
        <v>3</v>
      </c>
      <c r="AK10" s="19">
        <v>3</v>
      </c>
      <c r="AL10" s="19">
        <v>0</v>
      </c>
      <c r="AM10" s="33">
        <v>0</v>
      </c>
      <c r="AN10" s="21">
        <v>0</v>
      </c>
      <c r="AO10" s="20">
        <v>0</v>
      </c>
      <c r="AP10" s="19">
        <v>0</v>
      </c>
      <c r="AQ10" s="19">
        <v>0</v>
      </c>
      <c r="AR10" s="19">
        <v>0</v>
      </c>
      <c r="AS10" s="19">
        <v>0</v>
      </c>
      <c r="AT10" s="22">
        <v>0</v>
      </c>
      <c r="AU10" s="19">
        <v>0</v>
      </c>
      <c r="AV10" s="19">
        <v>0</v>
      </c>
      <c r="AW10" s="33">
        <v>0</v>
      </c>
      <c r="AX10" s="21">
        <v>0</v>
      </c>
      <c r="AY10" s="20">
        <v>0</v>
      </c>
      <c r="AZ10" s="19">
        <v>0</v>
      </c>
      <c r="BA10" s="19">
        <v>0</v>
      </c>
      <c r="BB10" s="19">
        <v>0</v>
      </c>
      <c r="BC10" s="19">
        <v>0</v>
      </c>
    </row>
    <row r="11" spans="2:55" x14ac:dyDescent="0.25">
      <c r="F11" s="10"/>
      <c r="G11" s="9"/>
      <c r="H11" s="8" t="s">
        <v>1092</v>
      </c>
      <c r="I11" s="22">
        <v>0</v>
      </c>
      <c r="J11" s="19">
        <v>0</v>
      </c>
      <c r="K11" s="19">
        <v>0</v>
      </c>
      <c r="L11" s="33">
        <v>0</v>
      </c>
      <c r="M11" s="21">
        <v>0</v>
      </c>
      <c r="N11" s="22">
        <v>0</v>
      </c>
      <c r="O11" s="19">
        <v>0</v>
      </c>
      <c r="P11" s="19">
        <v>0</v>
      </c>
      <c r="Q11" s="33">
        <v>0</v>
      </c>
      <c r="R11" s="21">
        <v>0</v>
      </c>
      <c r="S11" s="22">
        <v>5</v>
      </c>
      <c r="T11" s="19">
        <v>5</v>
      </c>
      <c r="U11" s="19">
        <v>5</v>
      </c>
      <c r="V11" s="19">
        <v>0</v>
      </c>
      <c r="W11" s="19">
        <v>0</v>
      </c>
      <c r="X11" s="24">
        <v>5</v>
      </c>
      <c r="Y11" s="23">
        <v>1.6778269782662389E-3</v>
      </c>
      <c r="Z11" s="22">
        <v>0</v>
      </c>
      <c r="AA11" s="19">
        <v>0</v>
      </c>
      <c r="AB11" s="19">
        <v>0</v>
      </c>
      <c r="AC11" s="33">
        <v>0</v>
      </c>
      <c r="AD11" s="21">
        <v>0</v>
      </c>
      <c r="AE11" s="22">
        <v>0</v>
      </c>
      <c r="AF11" s="19">
        <v>0</v>
      </c>
      <c r="AG11" s="19">
        <v>0</v>
      </c>
      <c r="AH11" s="33">
        <v>0</v>
      </c>
      <c r="AI11" s="21">
        <v>0</v>
      </c>
      <c r="AJ11" s="22">
        <v>2</v>
      </c>
      <c r="AK11" s="19">
        <v>2</v>
      </c>
      <c r="AL11" s="19">
        <v>0</v>
      </c>
      <c r="AM11" s="33">
        <v>0</v>
      </c>
      <c r="AN11" s="21">
        <v>0</v>
      </c>
      <c r="AO11" s="20">
        <v>0</v>
      </c>
      <c r="AP11" s="19">
        <v>0</v>
      </c>
      <c r="AQ11" s="19">
        <v>0</v>
      </c>
      <c r="AR11" s="19">
        <v>0</v>
      </c>
      <c r="AS11" s="19">
        <v>0</v>
      </c>
      <c r="AT11" s="22">
        <v>0</v>
      </c>
      <c r="AU11" s="19">
        <v>0</v>
      </c>
      <c r="AV11" s="19">
        <v>0</v>
      </c>
      <c r="AW11" s="33">
        <v>0</v>
      </c>
      <c r="AX11" s="21">
        <v>0</v>
      </c>
      <c r="AY11" s="20">
        <v>0</v>
      </c>
      <c r="AZ11" s="19">
        <v>0</v>
      </c>
      <c r="BA11" s="19">
        <v>0</v>
      </c>
      <c r="BB11" s="19">
        <v>0</v>
      </c>
      <c r="BC11" s="19">
        <v>0</v>
      </c>
    </row>
    <row r="12" spans="2:55" x14ac:dyDescent="0.25">
      <c r="F12" s="10"/>
      <c r="G12" s="9"/>
      <c r="H12" s="8" t="s">
        <v>609</v>
      </c>
      <c r="I12" s="22">
        <v>0</v>
      </c>
      <c r="J12" s="19">
        <v>0</v>
      </c>
      <c r="K12" s="19">
        <v>0</v>
      </c>
      <c r="L12" s="33">
        <v>0</v>
      </c>
      <c r="M12" s="21">
        <v>0</v>
      </c>
      <c r="N12" s="22">
        <v>0</v>
      </c>
      <c r="O12" s="19">
        <v>0</v>
      </c>
      <c r="P12" s="19">
        <v>0</v>
      </c>
      <c r="Q12" s="33">
        <v>0</v>
      </c>
      <c r="R12" s="21">
        <v>0</v>
      </c>
      <c r="S12" s="22">
        <v>16</v>
      </c>
      <c r="T12" s="19">
        <v>16</v>
      </c>
      <c r="U12" s="19">
        <v>16</v>
      </c>
      <c r="V12" s="19">
        <v>0</v>
      </c>
      <c r="W12" s="19">
        <v>0</v>
      </c>
      <c r="X12" s="24">
        <v>16</v>
      </c>
      <c r="Y12" s="23">
        <v>1.6846619546413419E-3</v>
      </c>
      <c r="Z12" s="22">
        <v>0</v>
      </c>
      <c r="AA12" s="19">
        <v>0</v>
      </c>
      <c r="AB12" s="19">
        <v>0</v>
      </c>
      <c r="AC12" s="33">
        <v>0</v>
      </c>
      <c r="AD12" s="21">
        <v>0</v>
      </c>
      <c r="AE12" s="22">
        <v>0</v>
      </c>
      <c r="AF12" s="19">
        <v>0</v>
      </c>
      <c r="AG12" s="19">
        <v>0</v>
      </c>
      <c r="AH12" s="33">
        <v>0</v>
      </c>
      <c r="AI12" s="21">
        <v>0</v>
      </c>
      <c r="AJ12" s="22">
        <v>0</v>
      </c>
      <c r="AK12" s="19">
        <v>0</v>
      </c>
      <c r="AL12" s="19">
        <v>0</v>
      </c>
      <c r="AM12" s="33">
        <v>0</v>
      </c>
      <c r="AN12" s="21">
        <v>0</v>
      </c>
      <c r="AO12" s="20">
        <v>0</v>
      </c>
      <c r="AP12" s="19">
        <v>0</v>
      </c>
      <c r="AQ12" s="19">
        <v>0</v>
      </c>
      <c r="AR12" s="19">
        <v>0</v>
      </c>
      <c r="AS12" s="19">
        <v>0</v>
      </c>
      <c r="AT12" s="22">
        <v>0</v>
      </c>
      <c r="AU12" s="19">
        <v>0</v>
      </c>
      <c r="AV12" s="19">
        <v>0</v>
      </c>
      <c r="AW12" s="33">
        <v>0</v>
      </c>
      <c r="AX12" s="21">
        <v>0</v>
      </c>
      <c r="AY12" s="20">
        <v>0</v>
      </c>
      <c r="AZ12" s="19">
        <v>0</v>
      </c>
      <c r="BA12" s="19">
        <v>0</v>
      </c>
      <c r="BB12" s="19">
        <v>0</v>
      </c>
      <c r="BC12" s="19">
        <v>0</v>
      </c>
    </row>
    <row r="13" spans="2:55" x14ac:dyDescent="0.25">
      <c r="F13" s="10"/>
      <c r="G13" s="9"/>
      <c r="H13" s="8" t="s">
        <v>1091</v>
      </c>
      <c r="I13" s="22">
        <v>0</v>
      </c>
      <c r="J13" s="19">
        <v>0</v>
      </c>
      <c r="K13" s="19">
        <v>0</v>
      </c>
      <c r="L13" s="33">
        <v>0</v>
      </c>
      <c r="M13" s="21">
        <v>0</v>
      </c>
      <c r="N13" s="22">
        <v>0</v>
      </c>
      <c r="O13" s="19">
        <v>0</v>
      </c>
      <c r="P13" s="19">
        <v>0</v>
      </c>
      <c r="Q13" s="33">
        <v>0</v>
      </c>
      <c r="R13" s="21">
        <v>0</v>
      </c>
      <c r="S13" s="22">
        <v>10</v>
      </c>
      <c r="T13" s="19">
        <v>10</v>
      </c>
      <c r="U13" s="19">
        <v>10</v>
      </c>
      <c r="V13" s="19">
        <v>0</v>
      </c>
      <c r="W13" s="19">
        <v>0</v>
      </c>
      <c r="X13" s="24">
        <v>10</v>
      </c>
      <c r="Y13" s="23">
        <v>3.70025634765625E-4</v>
      </c>
      <c r="Z13" s="22">
        <v>0</v>
      </c>
      <c r="AA13" s="19">
        <v>0</v>
      </c>
      <c r="AB13" s="19">
        <v>0</v>
      </c>
      <c r="AC13" s="33">
        <v>0</v>
      </c>
      <c r="AD13" s="21">
        <v>0</v>
      </c>
      <c r="AE13" s="22">
        <v>0</v>
      </c>
      <c r="AF13" s="19">
        <v>0</v>
      </c>
      <c r="AG13" s="19">
        <v>0</v>
      </c>
      <c r="AH13" s="33">
        <v>0</v>
      </c>
      <c r="AI13" s="21">
        <v>0</v>
      </c>
      <c r="AJ13" s="22">
        <v>5</v>
      </c>
      <c r="AK13" s="19">
        <v>5</v>
      </c>
      <c r="AL13" s="19">
        <v>0</v>
      </c>
      <c r="AM13" s="33">
        <v>0</v>
      </c>
      <c r="AN13" s="21">
        <v>0</v>
      </c>
      <c r="AO13" s="20">
        <v>0</v>
      </c>
      <c r="AP13" s="19">
        <v>0</v>
      </c>
      <c r="AQ13" s="19">
        <v>0</v>
      </c>
      <c r="AR13" s="19">
        <v>0</v>
      </c>
      <c r="AS13" s="19">
        <v>0</v>
      </c>
      <c r="AT13" s="22">
        <v>0</v>
      </c>
      <c r="AU13" s="19">
        <v>0</v>
      </c>
      <c r="AV13" s="19">
        <v>0</v>
      </c>
      <c r="AW13" s="33">
        <v>0</v>
      </c>
      <c r="AX13" s="21">
        <v>0</v>
      </c>
      <c r="AY13" s="20">
        <v>0</v>
      </c>
      <c r="AZ13" s="19">
        <v>0</v>
      </c>
      <c r="BA13" s="19">
        <v>0</v>
      </c>
      <c r="BB13" s="19">
        <v>0</v>
      </c>
      <c r="BC13" s="19">
        <v>0</v>
      </c>
    </row>
    <row r="14" spans="2:55" x14ac:dyDescent="0.25">
      <c r="F14" s="10"/>
      <c r="G14" s="9"/>
      <c r="H14" s="8" t="s">
        <v>1090</v>
      </c>
      <c r="I14" s="22">
        <v>0</v>
      </c>
      <c r="J14" s="19">
        <v>0</v>
      </c>
      <c r="K14" s="19">
        <v>0</v>
      </c>
      <c r="L14" s="33">
        <v>0</v>
      </c>
      <c r="M14" s="21">
        <v>0</v>
      </c>
      <c r="N14" s="22">
        <v>0</v>
      </c>
      <c r="O14" s="19">
        <v>0</v>
      </c>
      <c r="P14" s="19">
        <v>0</v>
      </c>
      <c r="Q14" s="33">
        <v>0</v>
      </c>
      <c r="R14" s="21">
        <v>0</v>
      </c>
      <c r="S14" s="22">
        <v>445</v>
      </c>
      <c r="T14" s="19">
        <v>445</v>
      </c>
      <c r="U14" s="19">
        <v>445</v>
      </c>
      <c r="V14" s="19">
        <v>0</v>
      </c>
      <c r="W14" s="19">
        <v>0</v>
      </c>
      <c r="X14" s="24">
        <v>530</v>
      </c>
      <c r="Y14" s="23">
        <v>1.401185989379883E-2</v>
      </c>
      <c r="Z14" s="22">
        <v>0</v>
      </c>
      <c r="AA14" s="19">
        <v>0</v>
      </c>
      <c r="AB14" s="19">
        <v>0</v>
      </c>
      <c r="AC14" s="33">
        <v>0</v>
      </c>
      <c r="AD14" s="21">
        <v>0</v>
      </c>
      <c r="AE14" s="22">
        <v>0</v>
      </c>
      <c r="AF14" s="19">
        <v>0</v>
      </c>
      <c r="AG14" s="19">
        <v>0</v>
      </c>
      <c r="AH14" s="33">
        <v>0</v>
      </c>
      <c r="AI14" s="21">
        <v>0</v>
      </c>
      <c r="AJ14" s="22">
        <v>18</v>
      </c>
      <c r="AK14" s="19">
        <v>18</v>
      </c>
      <c r="AL14" s="19">
        <v>0</v>
      </c>
      <c r="AM14" s="33">
        <v>0</v>
      </c>
      <c r="AN14" s="21">
        <v>0</v>
      </c>
      <c r="AO14" s="20">
        <v>0</v>
      </c>
      <c r="AP14" s="19">
        <v>0</v>
      </c>
      <c r="AQ14" s="19">
        <v>0</v>
      </c>
      <c r="AR14" s="19">
        <v>0</v>
      </c>
      <c r="AS14" s="19">
        <v>0</v>
      </c>
      <c r="AT14" s="22">
        <v>0</v>
      </c>
      <c r="AU14" s="19">
        <v>0</v>
      </c>
      <c r="AV14" s="19">
        <v>0</v>
      </c>
      <c r="AW14" s="33">
        <v>0</v>
      </c>
      <c r="AX14" s="21">
        <v>0</v>
      </c>
      <c r="AY14" s="20">
        <v>0</v>
      </c>
      <c r="AZ14" s="19">
        <v>0</v>
      </c>
      <c r="BA14" s="19">
        <v>0</v>
      </c>
      <c r="BB14" s="19">
        <v>0</v>
      </c>
      <c r="BC14" s="19">
        <v>0</v>
      </c>
    </row>
    <row r="15" spans="2:55" x14ac:dyDescent="0.25">
      <c r="F15" s="10"/>
      <c r="G15" s="9"/>
      <c r="H15" s="8" t="s">
        <v>1089</v>
      </c>
      <c r="I15" s="22">
        <v>0</v>
      </c>
      <c r="J15" s="19">
        <v>0</v>
      </c>
      <c r="K15" s="19">
        <v>0</v>
      </c>
      <c r="L15" s="33">
        <v>0</v>
      </c>
      <c r="M15" s="21">
        <v>0</v>
      </c>
      <c r="N15" s="22">
        <v>0</v>
      </c>
      <c r="O15" s="19">
        <v>0</v>
      </c>
      <c r="P15" s="19">
        <v>0</v>
      </c>
      <c r="Q15" s="33">
        <v>0</v>
      </c>
      <c r="R15" s="21">
        <v>0</v>
      </c>
      <c r="S15" s="22">
        <v>2</v>
      </c>
      <c r="T15" s="19">
        <v>2</v>
      </c>
      <c r="U15" s="19">
        <v>2</v>
      </c>
      <c r="V15" s="19">
        <v>0</v>
      </c>
      <c r="W15" s="19">
        <v>0</v>
      </c>
      <c r="X15" s="24">
        <v>2</v>
      </c>
      <c r="Y15" s="23">
        <v>3.7464778870344162E-4</v>
      </c>
      <c r="Z15" s="22">
        <v>0</v>
      </c>
      <c r="AA15" s="19">
        <v>0</v>
      </c>
      <c r="AB15" s="19">
        <v>0</v>
      </c>
      <c r="AC15" s="33">
        <v>0</v>
      </c>
      <c r="AD15" s="21">
        <v>0</v>
      </c>
      <c r="AE15" s="22">
        <v>0</v>
      </c>
      <c r="AF15" s="19">
        <v>0</v>
      </c>
      <c r="AG15" s="19">
        <v>0</v>
      </c>
      <c r="AH15" s="33">
        <v>0</v>
      </c>
      <c r="AI15" s="21">
        <v>0</v>
      </c>
      <c r="AJ15" s="22">
        <v>0</v>
      </c>
      <c r="AK15" s="19">
        <v>0</v>
      </c>
      <c r="AL15" s="19">
        <v>0</v>
      </c>
      <c r="AM15" s="33">
        <v>0</v>
      </c>
      <c r="AN15" s="21">
        <v>0</v>
      </c>
      <c r="AO15" s="20">
        <v>0</v>
      </c>
      <c r="AP15" s="19">
        <v>0</v>
      </c>
      <c r="AQ15" s="19">
        <v>0</v>
      </c>
      <c r="AR15" s="19">
        <v>0</v>
      </c>
      <c r="AS15" s="19">
        <v>0</v>
      </c>
      <c r="AT15" s="22">
        <v>0</v>
      </c>
      <c r="AU15" s="19">
        <v>0</v>
      </c>
      <c r="AV15" s="19">
        <v>0</v>
      </c>
      <c r="AW15" s="33">
        <v>0</v>
      </c>
      <c r="AX15" s="21">
        <v>0</v>
      </c>
      <c r="AY15" s="20">
        <v>0</v>
      </c>
      <c r="AZ15" s="19">
        <v>0</v>
      </c>
      <c r="BA15" s="19">
        <v>0</v>
      </c>
      <c r="BB15" s="19">
        <v>0</v>
      </c>
      <c r="BC15" s="19">
        <v>0</v>
      </c>
    </row>
    <row r="16" spans="2:55" x14ac:dyDescent="0.25">
      <c r="F16" s="10"/>
      <c r="G16" s="9"/>
      <c r="H16" s="8" t="s">
        <v>1088</v>
      </c>
      <c r="I16" s="22">
        <v>0</v>
      </c>
      <c r="J16" s="19">
        <v>0</v>
      </c>
      <c r="K16" s="19">
        <v>0</v>
      </c>
      <c r="L16" s="33">
        <v>0</v>
      </c>
      <c r="M16" s="21">
        <v>0</v>
      </c>
      <c r="N16" s="22">
        <v>2</v>
      </c>
      <c r="O16" s="19">
        <v>2</v>
      </c>
      <c r="P16" s="19">
        <v>0</v>
      </c>
      <c r="Q16" s="33">
        <v>0</v>
      </c>
      <c r="R16" s="21">
        <v>0</v>
      </c>
      <c r="S16" s="22">
        <v>22</v>
      </c>
      <c r="T16" s="19">
        <v>22</v>
      </c>
      <c r="U16" s="19">
        <v>22</v>
      </c>
      <c r="V16" s="19">
        <v>0</v>
      </c>
      <c r="W16" s="19">
        <v>0</v>
      </c>
      <c r="X16" s="24">
        <v>22</v>
      </c>
      <c r="Y16" s="23">
        <v>1.1655254289507869E-2</v>
      </c>
      <c r="Z16" s="22">
        <v>0</v>
      </c>
      <c r="AA16" s="19">
        <v>0</v>
      </c>
      <c r="AB16" s="19">
        <v>0</v>
      </c>
      <c r="AC16" s="33">
        <v>0</v>
      </c>
      <c r="AD16" s="21">
        <v>0</v>
      </c>
      <c r="AE16" s="22">
        <v>0</v>
      </c>
      <c r="AF16" s="19">
        <v>0</v>
      </c>
      <c r="AG16" s="19">
        <v>0</v>
      </c>
      <c r="AH16" s="33">
        <v>0</v>
      </c>
      <c r="AI16" s="21">
        <v>0</v>
      </c>
      <c r="AJ16" s="22">
        <v>0</v>
      </c>
      <c r="AK16" s="19">
        <v>0</v>
      </c>
      <c r="AL16" s="19">
        <v>0</v>
      </c>
      <c r="AM16" s="33">
        <v>0</v>
      </c>
      <c r="AN16" s="21">
        <v>0</v>
      </c>
      <c r="AO16" s="20">
        <v>0</v>
      </c>
      <c r="AP16" s="19">
        <v>0</v>
      </c>
      <c r="AQ16" s="19">
        <v>0</v>
      </c>
      <c r="AR16" s="19">
        <v>0</v>
      </c>
      <c r="AS16" s="19">
        <v>0</v>
      </c>
      <c r="AT16" s="22">
        <v>0</v>
      </c>
      <c r="AU16" s="19">
        <v>0</v>
      </c>
      <c r="AV16" s="19">
        <v>0</v>
      </c>
      <c r="AW16" s="33">
        <v>0</v>
      </c>
      <c r="AX16" s="21">
        <v>0</v>
      </c>
      <c r="AY16" s="20">
        <v>0</v>
      </c>
      <c r="AZ16" s="19">
        <v>0</v>
      </c>
      <c r="BA16" s="19">
        <v>0</v>
      </c>
      <c r="BB16" s="19">
        <v>0</v>
      </c>
      <c r="BC16" s="19">
        <v>0</v>
      </c>
    </row>
    <row r="17" spans="6:55" x14ac:dyDescent="0.25">
      <c r="F17" s="10"/>
      <c r="G17" s="9"/>
      <c r="H17" s="8" t="s">
        <v>1087</v>
      </c>
      <c r="I17" s="22">
        <v>0</v>
      </c>
      <c r="J17" s="19">
        <v>0</v>
      </c>
      <c r="K17" s="19">
        <v>0</v>
      </c>
      <c r="L17" s="33">
        <v>0</v>
      </c>
      <c r="M17" s="21">
        <v>0</v>
      </c>
      <c r="N17" s="22">
        <v>0</v>
      </c>
      <c r="O17" s="19">
        <v>0</v>
      </c>
      <c r="P17" s="19">
        <v>0</v>
      </c>
      <c r="Q17" s="33">
        <v>0</v>
      </c>
      <c r="R17" s="21">
        <v>0</v>
      </c>
      <c r="S17" s="22">
        <v>1</v>
      </c>
      <c r="T17" s="19">
        <v>1</v>
      </c>
      <c r="U17" s="19">
        <v>1</v>
      </c>
      <c r="V17" s="19">
        <v>0</v>
      </c>
      <c r="W17" s="19">
        <v>0</v>
      </c>
      <c r="X17" s="24">
        <v>1</v>
      </c>
      <c r="Y17" s="23">
        <v>9.1505050659179688E-4</v>
      </c>
      <c r="Z17" s="22">
        <v>0</v>
      </c>
      <c r="AA17" s="19">
        <v>0</v>
      </c>
      <c r="AB17" s="19">
        <v>0</v>
      </c>
      <c r="AC17" s="33">
        <v>0</v>
      </c>
      <c r="AD17" s="21">
        <v>0</v>
      </c>
      <c r="AE17" s="22">
        <v>0</v>
      </c>
      <c r="AF17" s="19">
        <v>0</v>
      </c>
      <c r="AG17" s="19">
        <v>0</v>
      </c>
      <c r="AH17" s="33">
        <v>0</v>
      </c>
      <c r="AI17" s="21">
        <v>0</v>
      </c>
      <c r="AJ17" s="22">
        <v>0</v>
      </c>
      <c r="AK17" s="19">
        <v>0</v>
      </c>
      <c r="AL17" s="19">
        <v>0</v>
      </c>
      <c r="AM17" s="33">
        <v>0</v>
      </c>
      <c r="AN17" s="21">
        <v>0</v>
      </c>
      <c r="AO17" s="20">
        <v>0</v>
      </c>
      <c r="AP17" s="19">
        <v>0</v>
      </c>
      <c r="AQ17" s="19">
        <v>0</v>
      </c>
      <c r="AR17" s="19">
        <v>0</v>
      </c>
      <c r="AS17" s="19">
        <v>0</v>
      </c>
      <c r="AT17" s="22">
        <v>0</v>
      </c>
      <c r="AU17" s="19">
        <v>0</v>
      </c>
      <c r="AV17" s="19">
        <v>0</v>
      </c>
      <c r="AW17" s="33">
        <v>0</v>
      </c>
      <c r="AX17" s="21">
        <v>0</v>
      </c>
      <c r="AY17" s="20">
        <v>0</v>
      </c>
      <c r="AZ17" s="19">
        <v>0</v>
      </c>
      <c r="BA17" s="19">
        <v>0</v>
      </c>
      <c r="BB17" s="19">
        <v>0</v>
      </c>
      <c r="BC17" s="19">
        <v>0</v>
      </c>
    </row>
    <row r="18" spans="6:55" x14ac:dyDescent="0.25">
      <c r="F18" s="10"/>
      <c r="G18" s="9"/>
      <c r="H18" s="8" t="s">
        <v>1086</v>
      </c>
      <c r="I18" s="22">
        <v>0</v>
      </c>
      <c r="J18" s="19">
        <v>0</v>
      </c>
      <c r="K18" s="19">
        <v>0</v>
      </c>
      <c r="L18" s="33">
        <v>0</v>
      </c>
      <c r="M18" s="21">
        <v>0</v>
      </c>
      <c r="N18" s="22">
        <v>0</v>
      </c>
      <c r="O18" s="19">
        <v>0</v>
      </c>
      <c r="P18" s="19">
        <v>0</v>
      </c>
      <c r="Q18" s="33">
        <v>0</v>
      </c>
      <c r="R18" s="21">
        <v>0</v>
      </c>
      <c r="S18" s="22">
        <v>3</v>
      </c>
      <c r="T18" s="19">
        <v>3</v>
      </c>
      <c r="U18" s="19">
        <v>3</v>
      </c>
      <c r="V18" s="19">
        <v>0</v>
      </c>
      <c r="W18" s="19">
        <v>0</v>
      </c>
      <c r="X18" s="24">
        <v>3</v>
      </c>
      <c r="Y18" s="23">
        <v>1.52587890625E-4</v>
      </c>
      <c r="Z18" s="22">
        <v>0</v>
      </c>
      <c r="AA18" s="19">
        <v>0</v>
      </c>
      <c r="AB18" s="19">
        <v>0</v>
      </c>
      <c r="AC18" s="33">
        <v>0</v>
      </c>
      <c r="AD18" s="21">
        <v>0</v>
      </c>
      <c r="AE18" s="22">
        <v>0</v>
      </c>
      <c r="AF18" s="19">
        <v>0</v>
      </c>
      <c r="AG18" s="19">
        <v>0</v>
      </c>
      <c r="AH18" s="33">
        <v>0</v>
      </c>
      <c r="AI18" s="21">
        <v>0</v>
      </c>
      <c r="AJ18" s="22">
        <v>0</v>
      </c>
      <c r="AK18" s="19">
        <v>0</v>
      </c>
      <c r="AL18" s="19">
        <v>0</v>
      </c>
      <c r="AM18" s="33">
        <v>0</v>
      </c>
      <c r="AN18" s="21">
        <v>0</v>
      </c>
      <c r="AO18" s="20">
        <v>0</v>
      </c>
      <c r="AP18" s="19">
        <v>0</v>
      </c>
      <c r="AQ18" s="19">
        <v>0</v>
      </c>
      <c r="AR18" s="19">
        <v>0</v>
      </c>
      <c r="AS18" s="19">
        <v>0</v>
      </c>
      <c r="AT18" s="22">
        <v>0</v>
      </c>
      <c r="AU18" s="19">
        <v>0</v>
      </c>
      <c r="AV18" s="19">
        <v>0</v>
      </c>
      <c r="AW18" s="33">
        <v>0</v>
      </c>
      <c r="AX18" s="21">
        <v>0</v>
      </c>
      <c r="AY18" s="20">
        <v>0</v>
      </c>
      <c r="AZ18" s="19">
        <v>0</v>
      </c>
      <c r="BA18" s="19">
        <v>0</v>
      </c>
      <c r="BB18" s="19">
        <v>0</v>
      </c>
      <c r="BC18" s="19">
        <v>0</v>
      </c>
    </row>
    <row r="19" spans="6:55" x14ac:dyDescent="0.25">
      <c r="F19" s="10"/>
      <c r="G19" s="9"/>
      <c r="H19" s="8" t="s">
        <v>1085</v>
      </c>
      <c r="I19" s="22">
        <v>0</v>
      </c>
      <c r="J19" s="19">
        <v>0</v>
      </c>
      <c r="K19" s="19">
        <v>0</v>
      </c>
      <c r="L19" s="33">
        <v>0</v>
      </c>
      <c r="M19" s="21">
        <v>0</v>
      </c>
      <c r="N19" s="22">
        <v>0</v>
      </c>
      <c r="O19" s="19">
        <v>0</v>
      </c>
      <c r="P19" s="19">
        <v>0</v>
      </c>
      <c r="Q19" s="33">
        <v>0</v>
      </c>
      <c r="R19" s="21">
        <v>0</v>
      </c>
      <c r="S19" s="22">
        <v>82</v>
      </c>
      <c r="T19" s="19">
        <v>82</v>
      </c>
      <c r="U19" s="19">
        <v>82</v>
      </c>
      <c r="V19" s="19">
        <v>0</v>
      </c>
      <c r="W19" s="19">
        <v>0</v>
      </c>
      <c r="X19" s="24">
        <v>82</v>
      </c>
      <c r="Y19" s="23">
        <v>0.43059433996677399</v>
      </c>
      <c r="Z19" s="22">
        <v>0</v>
      </c>
      <c r="AA19" s="19">
        <v>0</v>
      </c>
      <c r="AB19" s="19">
        <v>0</v>
      </c>
      <c r="AC19" s="33">
        <v>0</v>
      </c>
      <c r="AD19" s="21">
        <v>0</v>
      </c>
      <c r="AE19" s="22">
        <v>0</v>
      </c>
      <c r="AF19" s="19">
        <v>0</v>
      </c>
      <c r="AG19" s="19">
        <v>0</v>
      </c>
      <c r="AH19" s="33">
        <v>0</v>
      </c>
      <c r="AI19" s="21">
        <v>0</v>
      </c>
      <c r="AJ19" s="22">
        <v>5</v>
      </c>
      <c r="AK19" s="19">
        <v>5</v>
      </c>
      <c r="AL19" s="19">
        <v>0</v>
      </c>
      <c r="AM19" s="33">
        <v>0</v>
      </c>
      <c r="AN19" s="21">
        <v>0</v>
      </c>
      <c r="AO19" s="20">
        <v>0</v>
      </c>
      <c r="AP19" s="19">
        <v>0</v>
      </c>
      <c r="AQ19" s="19">
        <v>0</v>
      </c>
      <c r="AR19" s="19">
        <v>0</v>
      </c>
      <c r="AS19" s="19">
        <v>0</v>
      </c>
      <c r="AT19" s="22">
        <v>0</v>
      </c>
      <c r="AU19" s="19">
        <v>0</v>
      </c>
      <c r="AV19" s="19">
        <v>0</v>
      </c>
      <c r="AW19" s="33">
        <v>0</v>
      </c>
      <c r="AX19" s="21">
        <v>0</v>
      </c>
      <c r="AY19" s="20">
        <v>0</v>
      </c>
      <c r="AZ19" s="19">
        <v>0</v>
      </c>
      <c r="BA19" s="19">
        <v>0</v>
      </c>
      <c r="BB19" s="19">
        <v>0</v>
      </c>
      <c r="BC19" s="19">
        <v>0</v>
      </c>
    </row>
    <row r="20" spans="6:55" x14ac:dyDescent="0.25">
      <c r="F20" s="10"/>
      <c r="G20" s="9"/>
      <c r="H20" s="8" t="s">
        <v>1084</v>
      </c>
      <c r="I20" s="22">
        <v>0</v>
      </c>
      <c r="J20" s="19">
        <v>0</v>
      </c>
      <c r="K20" s="19">
        <v>0</v>
      </c>
      <c r="L20" s="33">
        <v>0</v>
      </c>
      <c r="M20" s="21">
        <v>0</v>
      </c>
      <c r="N20" s="22">
        <v>0</v>
      </c>
      <c r="O20" s="19">
        <v>0</v>
      </c>
      <c r="P20" s="19">
        <v>0</v>
      </c>
      <c r="Q20" s="33">
        <v>0</v>
      </c>
      <c r="R20" s="21">
        <v>0</v>
      </c>
      <c r="S20" s="22">
        <v>1</v>
      </c>
      <c r="T20" s="19">
        <v>1</v>
      </c>
      <c r="U20" s="19">
        <v>1</v>
      </c>
      <c r="V20" s="19">
        <v>0</v>
      </c>
      <c r="W20" s="19">
        <v>0</v>
      </c>
      <c r="X20" s="24">
        <v>1</v>
      </c>
      <c r="Y20" s="23">
        <v>7.1948394179344177E-5</v>
      </c>
      <c r="Z20" s="22">
        <v>0</v>
      </c>
      <c r="AA20" s="19">
        <v>0</v>
      </c>
      <c r="AB20" s="19">
        <v>0</v>
      </c>
      <c r="AC20" s="33">
        <v>0</v>
      </c>
      <c r="AD20" s="21">
        <v>0</v>
      </c>
      <c r="AE20" s="22">
        <v>0</v>
      </c>
      <c r="AF20" s="19">
        <v>0</v>
      </c>
      <c r="AG20" s="19">
        <v>0</v>
      </c>
      <c r="AH20" s="33">
        <v>0</v>
      </c>
      <c r="AI20" s="21">
        <v>0</v>
      </c>
      <c r="AJ20" s="22">
        <v>0</v>
      </c>
      <c r="AK20" s="19">
        <v>0</v>
      </c>
      <c r="AL20" s="19">
        <v>0</v>
      </c>
      <c r="AM20" s="33">
        <v>0</v>
      </c>
      <c r="AN20" s="21">
        <v>0</v>
      </c>
      <c r="AO20" s="20">
        <v>0</v>
      </c>
      <c r="AP20" s="19">
        <v>0</v>
      </c>
      <c r="AQ20" s="19">
        <v>0</v>
      </c>
      <c r="AR20" s="19">
        <v>0</v>
      </c>
      <c r="AS20" s="19">
        <v>0</v>
      </c>
      <c r="AT20" s="22">
        <v>0</v>
      </c>
      <c r="AU20" s="19">
        <v>0</v>
      </c>
      <c r="AV20" s="19">
        <v>0</v>
      </c>
      <c r="AW20" s="33">
        <v>0</v>
      </c>
      <c r="AX20" s="21">
        <v>0</v>
      </c>
      <c r="AY20" s="20">
        <v>0</v>
      </c>
      <c r="AZ20" s="19">
        <v>0</v>
      </c>
      <c r="BA20" s="19">
        <v>0</v>
      </c>
      <c r="BB20" s="19">
        <v>0</v>
      </c>
      <c r="BC20" s="19">
        <v>0</v>
      </c>
    </row>
    <row r="21" spans="6:55" x14ac:dyDescent="0.25">
      <c r="F21" s="10"/>
      <c r="G21" s="9"/>
      <c r="H21" s="8" t="s">
        <v>1083</v>
      </c>
      <c r="I21" s="22">
        <v>0</v>
      </c>
      <c r="J21" s="19">
        <v>0</v>
      </c>
      <c r="K21" s="19">
        <v>0</v>
      </c>
      <c r="L21" s="33">
        <v>0</v>
      </c>
      <c r="M21" s="21">
        <v>0</v>
      </c>
      <c r="N21" s="22">
        <v>0</v>
      </c>
      <c r="O21" s="19">
        <v>0</v>
      </c>
      <c r="P21" s="19">
        <v>0</v>
      </c>
      <c r="Q21" s="33">
        <v>0</v>
      </c>
      <c r="R21" s="21">
        <v>0</v>
      </c>
      <c r="S21" s="22">
        <v>6</v>
      </c>
      <c r="T21" s="19">
        <v>6</v>
      </c>
      <c r="U21" s="19">
        <v>6</v>
      </c>
      <c r="V21" s="19">
        <v>0</v>
      </c>
      <c r="W21" s="19">
        <v>0</v>
      </c>
      <c r="X21" s="24">
        <v>14</v>
      </c>
      <c r="Y21" s="23">
        <v>5.37872314453125E-4</v>
      </c>
      <c r="Z21" s="22">
        <v>0</v>
      </c>
      <c r="AA21" s="19">
        <v>0</v>
      </c>
      <c r="AB21" s="19">
        <v>0</v>
      </c>
      <c r="AC21" s="33">
        <v>0</v>
      </c>
      <c r="AD21" s="21">
        <v>0</v>
      </c>
      <c r="AE21" s="22">
        <v>0</v>
      </c>
      <c r="AF21" s="19">
        <v>0</v>
      </c>
      <c r="AG21" s="19">
        <v>0</v>
      </c>
      <c r="AH21" s="33">
        <v>0</v>
      </c>
      <c r="AI21" s="21">
        <v>0</v>
      </c>
      <c r="AJ21" s="22">
        <v>1</v>
      </c>
      <c r="AK21" s="19">
        <v>1</v>
      </c>
      <c r="AL21" s="19">
        <v>0</v>
      </c>
      <c r="AM21" s="33">
        <v>0</v>
      </c>
      <c r="AN21" s="21">
        <v>0</v>
      </c>
      <c r="AO21" s="20">
        <v>0</v>
      </c>
      <c r="AP21" s="19">
        <v>0</v>
      </c>
      <c r="AQ21" s="19">
        <v>0</v>
      </c>
      <c r="AR21" s="19">
        <v>0</v>
      </c>
      <c r="AS21" s="19">
        <v>0</v>
      </c>
      <c r="AT21" s="22">
        <v>0</v>
      </c>
      <c r="AU21" s="19">
        <v>0</v>
      </c>
      <c r="AV21" s="19">
        <v>0</v>
      </c>
      <c r="AW21" s="33">
        <v>0</v>
      </c>
      <c r="AX21" s="21">
        <v>0</v>
      </c>
      <c r="AY21" s="20">
        <v>0</v>
      </c>
      <c r="AZ21" s="19">
        <v>0</v>
      </c>
      <c r="BA21" s="19">
        <v>0</v>
      </c>
      <c r="BB21" s="19">
        <v>0</v>
      </c>
      <c r="BC21" s="19">
        <v>0</v>
      </c>
    </row>
    <row r="22" spans="6:55" x14ac:dyDescent="0.25">
      <c r="F22" s="10"/>
      <c r="G22" s="9" t="s">
        <v>1082</v>
      </c>
      <c r="H22" s="8"/>
      <c r="I22" s="22">
        <v>0</v>
      </c>
      <c r="J22" s="19">
        <v>0</v>
      </c>
      <c r="K22" s="19">
        <v>0</v>
      </c>
      <c r="L22" s="33">
        <v>0</v>
      </c>
      <c r="M22" s="21">
        <v>0</v>
      </c>
      <c r="N22" s="22">
        <v>0</v>
      </c>
      <c r="O22" s="19">
        <v>0</v>
      </c>
      <c r="P22" s="19">
        <v>0</v>
      </c>
      <c r="Q22" s="33">
        <v>0</v>
      </c>
      <c r="R22" s="21">
        <v>0</v>
      </c>
      <c r="S22" s="22">
        <v>9</v>
      </c>
      <c r="T22" s="19">
        <v>9</v>
      </c>
      <c r="U22" s="19">
        <v>9</v>
      </c>
      <c r="V22" s="19">
        <v>1</v>
      </c>
      <c r="W22" s="19">
        <v>0</v>
      </c>
      <c r="X22" s="24">
        <v>13</v>
      </c>
      <c r="Y22" s="23">
        <v>6.4039230346679688E-4</v>
      </c>
      <c r="Z22" s="22">
        <v>0</v>
      </c>
      <c r="AA22" s="19">
        <v>0</v>
      </c>
      <c r="AB22" s="19">
        <v>0</v>
      </c>
      <c r="AC22" s="33">
        <v>0</v>
      </c>
      <c r="AD22" s="21">
        <v>0</v>
      </c>
      <c r="AE22" s="22">
        <v>0</v>
      </c>
      <c r="AF22" s="19">
        <v>0</v>
      </c>
      <c r="AG22" s="19">
        <v>0</v>
      </c>
      <c r="AH22" s="33">
        <v>0</v>
      </c>
      <c r="AI22" s="21">
        <v>0</v>
      </c>
      <c r="AJ22" s="22">
        <v>1</v>
      </c>
      <c r="AK22" s="19">
        <v>1</v>
      </c>
      <c r="AL22" s="19">
        <v>0</v>
      </c>
      <c r="AM22" s="33">
        <v>0</v>
      </c>
      <c r="AN22" s="21">
        <v>0</v>
      </c>
      <c r="AO22" s="20">
        <v>0</v>
      </c>
      <c r="AP22" s="19">
        <v>0</v>
      </c>
      <c r="AQ22" s="19">
        <v>0</v>
      </c>
      <c r="AR22" s="19">
        <v>0</v>
      </c>
      <c r="AS22" s="19">
        <v>0</v>
      </c>
      <c r="AT22" s="22">
        <v>0</v>
      </c>
      <c r="AU22" s="19">
        <v>0</v>
      </c>
      <c r="AV22" s="19">
        <v>0</v>
      </c>
      <c r="AW22" s="33">
        <v>0</v>
      </c>
      <c r="AX22" s="21">
        <v>0</v>
      </c>
      <c r="AY22" s="20">
        <v>0</v>
      </c>
      <c r="AZ22" s="19">
        <v>0</v>
      </c>
      <c r="BA22" s="19">
        <v>0</v>
      </c>
      <c r="BB22" s="19">
        <v>0</v>
      </c>
      <c r="BC22" s="19">
        <v>0</v>
      </c>
    </row>
    <row r="23" spans="6:55" x14ac:dyDescent="0.25">
      <c r="F23" s="10"/>
      <c r="G23" s="9"/>
      <c r="H23" s="8" t="s">
        <v>1081</v>
      </c>
      <c r="I23" s="22">
        <v>0</v>
      </c>
      <c r="J23" s="19">
        <v>0</v>
      </c>
      <c r="K23" s="19">
        <v>0</v>
      </c>
      <c r="L23" s="33">
        <v>0</v>
      </c>
      <c r="M23" s="21">
        <v>0</v>
      </c>
      <c r="N23" s="22">
        <v>5</v>
      </c>
      <c r="O23" s="19">
        <v>5</v>
      </c>
      <c r="P23" s="19">
        <v>0</v>
      </c>
      <c r="Q23" s="33">
        <v>3</v>
      </c>
      <c r="R23" s="21">
        <v>0</v>
      </c>
      <c r="S23" s="22">
        <v>0</v>
      </c>
      <c r="T23" s="19">
        <v>0</v>
      </c>
      <c r="U23" s="19">
        <v>0</v>
      </c>
      <c r="V23" s="19">
        <v>0</v>
      </c>
      <c r="W23" s="19">
        <v>0</v>
      </c>
      <c r="X23" s="24">
        <v>0</v>
      </c>
      <c r="Y23" s="23">
        <v>0</v>
      </c>
      <c r="Z23" s="22">
        <v>0</v>
      </c>
      <c r="AA23" s="19">
        <v>0</v>
      </c>
      <c r="AB23" s="19">
        <v>0</v>
      </c>
      <c r="AC23" s="33">
        <v>0</v>
      </c>
      <c r="AD23" s="21">
        <v>0</v>
      </c>
      <c r="AE23" s="22">
        <v>0</v>
      </c>
      <c r="AF23" s="19">
        <v>0</v>
      </c>
      <c r="AG23" s="19">
        <v>0</v>
      </c>
      <c r="AH23" s="33">
        <v>0</v>
      </c>
      <c r="AI23" s="21">
        <v>0</v>
      </c>
      <c r="AJ23" s="22">
        <v>0</v>
      </c>
      <c r="AK23" s="19">
        <v>0</v>
      </c>
      <c r="AL23" s="19">
        <v>0</v>
      </c>
      <c r="AM23" s="33">
        <v>0</v>
      </c>
      <c r="AN23" s="21">
        <v>0</v>
      </c>
      <c r="AO23" s="20">
        <v>0</v>
      </c>
      <c r="AP23" s="19">
        <v>0</v>
      </c>
      <c r="AQ23" s="19">
        <v>0</v>
      </c>
      <c r="AR23" s="19">
        <v>0</v>
      </c>
      <c r="AS23" s="19">
        <v>0</v>
      </c>
      <c r="AT23" s="22">
        <v>0</v>
      </c>
      <c r="AU23" s="19">
        <v>0</v>
      </c>
      <c r="AV23" s="19">
        <v>0</v>
      </c>
      <c r="AW23" s="33">
        <v>0</v>
      </c>
      <c r="AX23" s="21">
        <v>0</v>
      </c>
      <c r="AY23" s="20">
        <v>0</v>
      </c>
      <c r="AZ23" s="19">
        <v>0</v>
      </c>
      <c r="BA23" s="19">
        <v>0</v>
      </c>
      <c r="BB23" s="19">
        <v>0</v>
      </c>
      <c r="BC23" s="19">
        <v>0</v>
      </c>
    </row>
    <row r="24" spans="6:55" x14ac:dyDescent="0.25">
      <c r="F24" s="10"/>
      <c r="G24" s="9" t="s">
        <v>619</v>
      </c>
      <c r="H24" s="8"/>
      <c r="I24" s="22">
        <v>0</v>
      </c>
      <c r="J24" s="19">
        <v>0</v>
      </c>
      <c r="K24" s="19">
        <v>0</v>
      </c>
      <c r="L24" s="33">
        <v>0</v>
      </c>
      <c r="M24" s="21">
        <v>0</v>
      </c>
      <c r="N24" s="22">
        <v>0</v>
      </c>
      <c r="O24" s="19">
        <v>0</v>
      </c>
      <c r="P24" s="19">
        <v>0</v>
      </c>
      <c r="Q24" s="33">
        <v>0</v>
      </c>
      <c r="R24" s="21">
        <v>0</v>
      </c>
      <c r="S24" s="22">
        <v>0</v>
      </c>
      <c r="T24" s="19">
        <v>0</v>
      </c>
      <c r="U24" s="19">
        <v>0</v>
      </c>
      <c r="V24" s="19">
        <v>0</v>
      </c>
      <c r="W24" s="19">
        <v>0</v>
      </c>
      <c r="X24" s="24">
        <v>0</v>
      </c>
      <c r="Y24" s="23">
        <v>0</v>
      </c>
      <c r="Z24" s="22">
        <v>0</v>
      </c>
      <c r="AA24" s="19">
        <v>0</v>
      </c>
      <c r="AB24" s="19">
        <v>0</v>
      </c>
      <c r="AC24" s="33">
        <v>0</v>
      </c>
      <c r="AD24" s="21">
        <v>0</v>
      </c>
      <c r="AE24" s="22">
        <v>0</v>
      </c>
      <c r="AF24" s="19">
        <v>0</v>
      </c>
      <c r="AG24" s="19">
        <v>0</v>
      </c>
      <c r="AH24" s="33">
        <v>0</v>
      </c>
      <c r="AI24" s="21">
        <v>0</v>
      </c>
      <c r="AJ24" s="22">
        <v>0</v>
      </c>
      <c r="AK24" s="19">
        <v>0</v>
      </c>
      <c r="AL24" s="19">
        <v>0</v>
      </c>
      <c r="AM24" s="33">
        <v>0</v>
      </c>
      <c r="AN24" s="21">
        <v>0</v>
      </c>
      <c r="AO24" s="20">
        <v>1</v>
      </c>
      <c r="AP24" s="19">
        <v>1</v>
      </c>
      <c r="AQ24" s="19">
        <v>0</v>
      </c>
      <c r="AR24" s="19">
        <v>0</v>
      </c>
      <c r="AS24" s="19">
        <v>0</v>
      </c>
      <c r="AT24" s="22">
        <v>0</v>
      </c>
      <c r="AU24" s="19">
        <v>0</v>
      </c>
      <c r="AV24" s="19">
        <v>0</v>
      </c>
      <c r="AW24" s="33">
        <v>0</v>
      </c>
      <c r="AX24" s="21">
        <v>0</v>
      </c>
      <c r="AY24" s="20">
        <v>0</v>
      </c>
      <c r="AZ24" s="19">
        <v>0</v>
      </c>
      <c r="BA24" s="19">
        <v>0</v>
      </c>
      <c r="BB24" s="19">
        <v>0</v>
      </c>
      <c r="BC24" s="19">
        <v>0</v>
      </c>
    </row>
    <row r="25" spans="6:55" x14ac:dyDescent="0.25">
      <c r="F25" s="10"/>
      <c r="G25" s="9"/>
      <c r="H25" s="8" t="s">
        <v>1080</v>
      </c>
      <c r="I25" s="22">
        <v>0</v>
      </c>
      <c r="J25" s="19">
        <v>0</v>
      </c>
      <c r="K25" s="19">
        <v>0</v>
      </c>
      <c r="L25" s="33">
        <v>0</v>
      </c>
      <c r="M25" s="21">
        <v>0</v>
      </c>
      <c r="N25" s="22">
        <v>0</v>
      </c>
      <c r="O25" s="19">
        <v>0</v>
      </c>
      <c r="P25" s="19">
        <v>0</v>
      </c>
      <c r="Q25" s="33">
        <v>0</v>
      </c>
      <c r="R25" s="21">
        <v>0</v>
      </c>
      <c r="S25" s="22">
        <v>0</v>
      </c>
      <c r="T25" s="19">
        <v>0</v>
      </c>
      <c r="U25" s="19">
        <v>0</v>
      </c>
      <c r="V25" s="19">
        <v>0</v>
      </c>
      <c r="W25" s="19">
        <v>0</v>
      </c>
      <c r="X25" s="24">
        <v>0</v>
      </c>
      <c r="Y25" s="23">
        <v>0</v>
      </c>
      <c r="Z25" s="22">
        <v>0</v>
      </c>
      <c r="AA25" s="19">
        <v>0</v>
      </c>
      <c r="AB25" s="19">
        <v>0</v>
      </c>
      <c r="AC25" s="33">
        <v>0</v>
      </c>
      <c r="AD25" s="21">
        <v>0</v>
      </c>
      <c r="AE25" s="22">
        <v>0</v>
      </c>
      <c r="AF25" s="19">
        <v>0</v>
      </c>
      <c r="AG25" s="19">
        <v>0</v>
      </c>
      <c r="AH25" s="33">
        <v>0</v>
      </c>
      <c r="AI25" s="21">
        <v>0</v>
      </c>
      <c r="AJ25" s="22">
        <v>0</v>
      </c>
      <c r="AK25" s="19">
        <v>0</v>
      </c>
      <c r="AL25" s="19">
        <v>0</v>
      </c>
      <c r="AM25" s="33">
        <v>0</v>
      </c>
      <c r="AN25" s="21">
        <v>0</v>
      </c>
      <c r="AO25" s="20">
        <v>0</v>
      </c>
      <c r="AP25" s="19">
        <v>0</v>
      </c>
      <c r="AQ25" s="19">
        <v>0</v>
      </c>
      <c r="AR25" s="19">
        <v>0</v>
      </c>
      <c r="AS25" s="19">
        <v>0</v>
      </c>
      <c r="AT25" s="22">
        <v>0</v>
      </c>
      <c r="AU25" s="19">
        <v>0</v>
      </c>
      <c r="AV25" s="19">
        <v>0</v>
      </c>
      <c r="AW25" s="33">
        <v>0</v>
      </c>
      <c r="AX25" s="21">
        <v>0</v>
      </c>
      <c r="AY25" s="20">
        <v>0</v>
      </c>
      <c r="AZ25" s="19">
        <v>0</v>
      </c>
      <c r="BA25" s="19">
        <v>0</v>
      </c>
      <c r="BB25" s="19">
        <v>0</v>
      </c>
      <c r="BC25" s="19">
        <v>0</v>
      </c>
    </row>
    <row r="26" spans="6:55" x14ac:dyDescent="0.25">
      <c r="F26" s="10"/>
      <c r="G26" s="9" t="s">
        <v>1079</v>
      </c>
      <c r="H26" s="8"/>
      <c r="I26" s="22">
        <v>0</v>
      </c>
      <c r="J26" s="19">
        <v>0</v>
      </c>
      <c r="K26" s="19">
        <v>0</v>
      </c>
      <c r="L26" s="33">
        <v>0</v>
      </c>
      <c r="M26" s="21">
        <v>0</v>
      </c>
      <c r="N26" s="22">
        <v>0</v>
      </c>
      <c r="O26" s="19">
        <v>0</v>
      </c>
      <c r="P26" s="19">
        <v>0</v>
      </c>
      <c r="Q26" s="33">
        <v>0</v>
      </c>
      <c r="R26" s="21">
        <v>0</v>
      </c>
      <c r="S26" s="22">
        <v>0</v>
      </c>
      <c r="T26" s="19">
        <v>0</v>
      </c>
      <c r="U26" s="19">
        <v>0</v>
      </c>
      <c r="V26" s="19">
        <v>0</v>
      </c>
      <c r="W26" s="19">
        <v>0</v>
      </c>
      <c r="X26" s="24">
        <v>0</v>
      </c>
      <c r="Y26" s="23">
        <v>0</v>
      </c>
      <c r="Z26" s="22">
        <v>0</v>
      </c>
      <c r="AA26" s="19">
        <v>0</v>
      </c>
      <c r="AB26" s="19">
        <v>0</v>
      </c>
      <c r="AC26" s="33">
        <v>0</v>
      </c>
      <c r="AD26" s="21">
        <v>0</v>
      </c>
      <c r="AE26" s="22">
        <v>0</v>
      </c>
      <c r="AF26" s="19">
        <v>0</v>
      </c>
      <c r="AG26" s="19">
        <v>0</v>
      </c>
      <c r="AH26" s="33">
        <v>0</v>
      </c>
      <c r="AI26" s="21">
        <v>0</v>
      </c>
      <c r="AJ26" s="22">
        <v>3</v>
      </c>
      <c r="AK26" s="19">
        <v>0</v>
      </c>
      <c r="AL26" s="19">
        <v>0</v>
      </c>
      <c r="AM26" s="33">
        <v>1</v>
      </c>
      <c r="AN26" s="21">
        <v>0</v>
      </c>
      <c r="AO26" s="20">
        <v>0</v>
      </c>
      <c r="AP26" s="19">
        <v>0</v>
      </c>
      <c r="AQ26" s="19">
        <v>0</v>
      </c>
      <c r="AR26" s="19">
        <v>0</v>
      </c>
      <c r="AS26" s="19">
        <v>0</v>
      </c>
      <c r="AT26" s="22">
        <v>0</v>
      </c>
      <c r="AU26" s="19">
        <v>0</v>
      </c>
      <c r="AV26" s="19">
        <v>0</v>
      </c>
      <c r="AW26" s="33">
        <v>0</v>
      </c>
      <c r="AX26" s="21">
        <v>0</v>
      </c>
      <c r="AY26" s="20">
        <v>0</v>
      </c>
      <c r="AZ26" s="19">
        <v>0</v>
      </c>
      <c r="BA26" s="19">
        <v>0</v>
      </c>
      <c r="BB26" s="19">
        <v>0</v>
      </c>
      <c r="BC26" s="19">
        <v>0</v>
      </c>
    </row>
    <row r="27" spans="6:55" x14ac:dyDescent="0.25">
      <c r="F27" s="10"/>
      <c r="G27" s="9"/>
      <c r="H27" s="8" t="s">
        <v>1078</v>
      </c>
      <c r="I27" s="22">
        <v>5</v>
      </c>
      <c r="J27" s="19">
        <v>0</v>
      </c>
      <c r="K27" s="19">
        <v>0</v>
      </c>
      <c r="L27" s="33">
        <v>3</v>
      </c>
      <c r="M27" s="21">
        <v>0</v>
      </c>
      <c r="N27" s="22">
        <v>170</v>
      </c>
      <c r="O27" s="19">
        <v>0</v>
      </c>
      <c r="P27" s="19">
        <v>1</v>
      </c>
      <c r="Q27" s="33">
        <v>8</v>
      </c>
      <c r="R27" s="21">
        <v>0</v>
      </c>
      <c r="S27" s="22">
        <v>4762</v>
      </c>
      <c r="T27" s="19">
        <v>1</v>
      </c>
      <c r="U27" s="19">
        <v>52</v>
      </c>
      <c r="V27" s="19">
        <v>1238</v>
      </c>
      <c r="W27" s="19">
        <v>0</v>
      </c>
      <c r="X27" s="24">
        <v>15297</v>
      </c>
      <c r="Y27" s="23">
        <v>7.2231865134090194</v>
      </c>
      <c r="Z27" s="22">
        <v>123</v>
      </c>
      <c r="AA27" s="19">
        <v>0</v>
      </c>
      <c r="AB27" s="19">
        <v>2</v>
      </c>
      <c r="AC27" s="33">
        <v>0</v>
      </c>
      <c r="AD27" s="21">
        <v>0</v>
      </c>
      <c r="AE27" s="22">
        <v>2</v>
      </c>
      <c r="AF27" s="19">
        <v>0</v>
      </c>
      <c r="AG27" s="19">
        <v>0</v>
      </c>
      <c r="AH27" s="33">
        <v>0</v>
      </c>
      <c r="AI27" s="21">
        <v>0</v>
      </c>
      <c r="AJ27" s="22">
        <v>2740</v>
      </c>
      <c r="AK27" s="19">
        <v>0</v>
      </c>
      <c r="AL27" s="19">
        <v>13</v>
      </c>
      <c r="AM27" s="33">
        <v>151</v>
      </c>
      <c r="AN27" s="21">
        <v>0</v>
      </c>
      <c r="AO27" s="20">
        <v>2</v>
      </c>
      <c r="AP27" s="19">
        <v>0</v>
      </c>
      <c r="AQ27" s="19">
        <v>0</v>
      </c>
      <c r="AR27" s="19">
        <v>0</v>
      </c>
      <c r="AS27" s="19">
        <v>0</v>
      </c>
      <c r="AT27" s="22">
        <v>848</v>
      </c>
      <c r="AU27" s="19">
        <v>0</v>
      </c>
      <c r="AV27" s="19">
        <v>0</v>
      </c>
      <c r="AW27" s="33">
        <v>6</v>
      </c>
      <c r="AX27" s="21">
        <v>0</v>
      </c>
      <c r="AY27" s="20">
        <v>14</v>
      </c>
      <c r="AZ27" s="19">
        <v>0</v>
      </c>
      <c r="BA27" s="19">
        <v>0</v>
      </c>
      <c r="BB27" s="19">
        <v>0</v>
      </c>
      <c r="BC27" s="19">
        <v>0</v>
      </c>
    </row>
    <row r="28" spans="6:55" x14ac:dyDescent="0.25">
      <c r="F28" s="10"/>
      <c r="G28" s="9"/>
      <c r="H28" s="8" t="s">
        <v>1077</v>
      </c>
      <c r="I28" s="22">
        <v>0</v>
      </c>
      <c r="J28" s="19">
        <v>0</v>
      </c>
      <c r="K28" s="19">
        <v>0</v>
      </c>
      <c r="L28" s="33">
        <v>0</v>
      </c>
      <c r="M28" s="21">
        <v>0</v>
      </c>
      <c r="N28" s="22">
        <v>0</v>
      </c>
      <c r="O28" s="19">
        <v>0</v>
      </c>
      <c r="P28" s="19">
        <v>0</v>
      </c>
      <c r="Q28" s="33">
        <v>0</v>
      </c>
      <c r="R28" s="21">
        <v>0</v>
      </c>
      <c r="S28" s="22">
        <v>88657</v>
      </c>
      <c r="T28" s="19">
        <v>0</v>
      </c>
      <c r="U28" s="19">
        <v>523</v>
      </c>
      <c r="V28" s="19">
        <v>13</v>
      </c>
      <c r="W28" s="19">
        <v>5</v>
      </c>
      <c r="X28" s="24">
        <v>110573</v>
      </c>
      <c r="Y28" s="23">
        <v>12.963887151330709</v>
      </c>
      <c r="Z28" s="22">
        <v>0</v>
      </c>
      <c r="AA28" s="19">
        <v>0</v>
      </c>
      <c r="AB28" s="19">
        <v>0</v>
      </c>
      <c r="AC28" s="33">
        <v>0</v>
      </c>
      <c r="AD28" s="21">
        <v>0</v>
      </c>
      <c r="AE28" s="22">
        <v>0</v>
      </c>
      <c r="AF28" s="19">
        <v>0</v>
      </c>
      <c r="AG28" s="19">
        <v>0</v>
      </c>
      <c r="AH28" s="33">
        <v>0</v>
      </c>
      <c r="AI28" s="21">
        <v>0</v>
      </c>
      <c r="AJ28" s="22">
        <v>32060</v>
      </c>
      <c r="AK28" s="19">
        <v>0</v>
      </c>
      <c r="AL28" s="19">
        <v>816</v>
      </c>
      <c r="AM28" s="33">
        <v>0</v>
      </c>
      <c r="AN28" s="21">
        <v>0</v>
      </c>
      <c r="AO28" s="20">
        <v>2</v>
      </c>
      <c r="AP28" s="19">
        <v>0</v>
      </c>
      <c r="AQ28" s="19">
        <v>0</v>
      </c>
      <c r="AR28" s="19">
        <v>0</v>
      </c>
      <c r="AS28" s="19">
        <v>0</v>
      </c>
      <c r="AT28" s="22">
        <v>14</v>
      </c>
      <c r="AU28" s="19">
        <v>0</v>
      </c>
      <c r="AV28" s="19">
        <v>1</v>
      </c>
      <c r="AW28" s="33">
        <v>0</v>
      </c>
      <c r="AX28" s="21">
        <v>0</v>
      </c>
      <c r="AY28" s="20">
        <v>2</v>
      </c>
      <c r="AZ28" s="19">
        <v>0</v>
      </c>
      <c r="BA28" s="19">
        <v>0</v>
      </c>
      <c r="BB28" s="19">
        <v>0</v>
      </c>
      <c r="BC28" s="19">
        <v>0</v>
      </c>
    </row>
    <row r="29" spans="6:55" x14ac:dyDescent="0.25">
      <c r="F29" s="10"/>
      <c r="G29" s="9"/>
      <c r="H29" s="8" t="s">
        <v>1076</v>
      </c>
      <c r="I29" s="22">
        <v>0</v>
      </c>
      <c r="J29" s="19">
        <v>0</v>
      </c>
      <c r="K29" s="19">
        <v>0</v>
      </c>
      <c r="L29" s="33">
        <v>0</v>
      </c>
      <c r="M29" s="21">
        <v>0</v>
      </c>
      <c r="N29" s="22">
        <v>0</v>
      </c>
      <c r="O29" s="19">
        <v>0</v>
      </c>
      <c r="P29" s="19">
        <v>0</v>
      </c>
      <c r="Q29" s="33">
        <v>0</v>
      </c>
      <c r="R29" s="21">
        <v>0</v>
      </c>
      <c r="S29" s="22">
        <v>20367</v>
      </c>
      <c r="T29" s="19">
        <v>0</v>
      </c>
      <c r="U29" s="19">
        <v>62</v>
      </c>
      <c r="V29" s="19">
        <v>2</v>
      </c>
      <c r="W29" s="19">
        <v>0</v>
      </c>
      <c r="X29" s="24">
        <v>21345</v>
      </c>
      <c r="Y29" s="23">
        <v>12.71450074668974</v>
      </c>
      <c r="Z29" s="22">
        <v>3068</v>
      </c>
      <c r="AA29" s="19">
        <v>0</v>
      </c>
      <c r="AB29" s="19">
        <v>1</v>
      </c>
      <c r="AC29" s="33">
        <v>0</v>
      </c>
      <c r="AD29" s="21">
        <v>0</v>
      </c>
      <c r="AE29" s="22">
        <v>14</v>
      </c>
      <c r="AF29" s="19">
        <v>0</v>
      </c>
      <c r="AG29" s="19">
        <v>0</v>
      </c>
      <c r="AH29" s="33">
        <v>0</v>
      </c>
      <c r="AI29" s="21">
        <v>0</v>
      </c>
      <c r="AJ29" s="22">
        <v>4974</v>
      </c>
      <c r="AK29" s="19">
        <v>0</v>
      </c>
      <c r="AL29" s="19">
        <v>12</v>
      </c>
      <c r="AM29" s="33">
        <v>0</v>
      </c>
      <c r="AN29" s="21">
        <v>0</v>
      </c>
      <c r="AO29" s="20">
        <v>0</v>
      </c>
      <c r="AP29" s="19">
        <v>0</v>
      </c>
      <c r="AQ29" s="19">
        <v>0</v>
      </c>
      <c r="AR29" s="19">
        <v>0</v>
      </c>
      <c r="AS29" s="19">
        <v>0</v>
      </c>
      <c r="AT29" s="22">
        <v>0</v>
      </c>
      <c r="AU29" s="19">
        <v>0</v>
      </c>
      <c r="AV29" s="19">
        <v>0</v>
      </c>
      <c r="AW29" s="33">
        <v>0</v>
      </c>
      <c r="AX29" s="21">
        <v>0</v>
      </c>
      <c r="AY29" s="20">
        <v>0</v>
      </c>
      <c r="AZ29" s="19">
        <v>0</v>
      </c>
      <c r="BA29" s="19">
        <v>0</v>
      </c>
      <c r="BB29" s="19">
        <v>0</v>
      </c>
      <c r="BC29" s="19">
        <v>0</v>
      </c>
    </row>
    <row r="30" spans="6:55" x14ac:dyDescent="0.25">
      <c r="F30" s="10"/>
      <c r="G30" s="9" t="s">
        <v>1075</v>
      </c>
      <c r="H30" s="8"/>
      <c r="I30" s="22">
        <v>0</v>
      </c>
      <c r="J30" s="19">
        <v>0</v>
      </c>
      <c r="K30" s="19">
        <v>0</v>
      </c>
      <c r="L30" s="33">
        <v>0</v>
      </c>
      <c r="M30" s="21">
        <v>0</v>
      </c>
      <c r="N30" s="22">
        <v>0</v>
      </c>
      <c r="O30" s="19">
        <v>0</v>
      </c>
      <c r="P30" s="19">
        <v>0</v>
      </c>
      <c r="Q30" s="33">
        <v>0</v>
      </c>
      <c r="R30" s="21">
        <v>0</v>
      </c>
      <c r="S30" s="22">
        <v>3</v>
      </c>
      <c r="T30" s="19">
        <v>0</v>
      </c>
      <c r="U30" s="19">
        <v>0</v>
      </c>
      <c r="V30" s="19">
        <v>1</v>
      </c>
      <c r="W30" s="19">
        <v>0</v>
      </c>
      <c r="X30" s="24">
        <v>27</v>
      </c>
      <c r="Y30" s="23">
        <v>1.2986548244953161E-4</v>
      </c>
      <c r="Z30" s="22">
        <v>0</v>
      </c>
      <c r="AA30" s="19">
        <v>0</v>
      </c>
      <c r="AB30" s="19">
        <v>0</v>
      </c>
      <c r="AC30" s="33">
        <v>0</v>
      </c>
      <c r="AD30" s="21">
        <v>0</v>
      </c>
      <c r="AE30" s="22">
        <v>0</v>
      </c>
      <c r="AF30" s="19">
        <v>0</v>
      </c>
      <c r="AG30" s="19">
        <v>0</v>
      </c>
      <c r="AH30" s="33">
        <v>0</v>
      </c>
      <c r="AI30" s="21">
        <v>0</v>
      </c>
      <c r="AJ30" s="22">
        <v>13</v>
      </c>
      <c r="AK30" s="19">
        <v>0</v>
      </c>
      <c r="AL30" s="19">
        <v>0</v>
      </c>
      <c r="AM30" s="33">
        <v>0</v>
      </c>
      <c r="AN30" s="21">
        <v>0</v>
      </c>
      <c r="AO30" s="20">
        <v>0</v>
      </c>
      <c r="AP30" s="19">
        <v>0</v>
      </c>
      <c r="AQ30" s="19">
        <v>0</v>
      </c>
      <c r="AR30" s="19">
        <v>0</v>
      </c>
      <c r="AS30" s="19">
        <v>0</v>
      </c>
      <c r="AT30" s="22">
        <v>0</v>
      </c>
      <c r="AU30" s="19">
        <v>0</v>
      </c>
      <c r="AV30" s="19">
        <v>0</v>
      </c>
      <c r="AW30" s="33">
        <v>0</v>
      </c>
      <c r="AX30" s="21">
        <v>0</v>
      </c>
      <c r="AY30" s="20">
        <v>0</v>
      </c>
      <c r="AZ30" s="19">
        <v>0</v>
      </c>
      <c r="BA30" s="19">
        <v>0</v>
      </c>
      <c r="BB30" s="19">
        <v>0</v>
      </c>
      <c r="BC30" s="19">
        <v>0</v>
      </c>
    </row>
    <row r="31" spans="6:55" x14ac:dyDescent="0.25">
      <c r="F31" s="10"/>
      <c r="G31" s="9"/>
      <c r="H31" s="8" t="s">
        <v>1074</v>
      </c>
      <c r="I31" s="22">
        <v>0</v>
      </c>
      <c r="J31" s="19">
        <v>0</v>
      </c>
      <c r="K31" s="19">
        <v>0</v>
      </c>
      <c r="L31" s="33">
        <v>0</v>
      </c>
      <c r="M31" s="21">
        <v>0</v>
      </c>
      <c r="N31" s="22">
        <v>20</v>
      </c>
      <c r="O31" s="19">
        <v>0</v>
      </c>
      <c r="P31" s="19">
        <v>0</v>
      </c>
      <c r="Q31" s="33">
        <v>4</v>
      </c>
      <c r="R31" s="21">
        <v>0</v>
      </c>
      <c r="S31" s="22">
        <v>2179</v>
      </c>
      <c r="T31" s="19">
        <v>0</v>
      </c>
      <c r="U31" s="19">
        <v>0</v>
      </c>
      <c r="V31" s="19">
        <v>1173</v>
      </c>
      <c r="W31" s="19">
        <v>0</v>
      </c>
      <c r="X31" s="24">
        <v>2748</v>
      </c>
      <c r="Y31" s="23">
        <v>1.072602557018399</v>
      </c>
      <c r="Z31" s="22">
        <v>61</v>
      </c>
      <c r="AA31" s="19">
        <v>0</v>
      </c>
      <c r="AB31" s="19">
        <v>0</v>
      </c>
      <c r="AC31" s="33">
        <v>3</v>
      </c>
      <c r="AD31" s="21">
        <v>0</v>
      </c>
      <c r="AE31" s="22">
        <v>0</v>
      </c>
      <c r="AF31" s="19">
        <v>0</v>
      </c>
      <c r="AG31" s="19">
        <v>0</v>
      </c>
      <c r="AH31" s="33">
        <v>0</v>
      </c>
      <c r="AI31" s="21">
        <v>0</v>
      </c>
      <c r="AJ31" s="22">
        <v>691</v>
      </c>
      <c r="AK31" s="19">
        <v>0</v>
      </c>
      <c r="AL31" s="19">
        <v>0</v>
      </c>
      <c r="AM31" s="33">
        <v>227</v>
      </c>
      <c r="AN31" s="21">
        <v>0</v>
      </c>
      <c r="AO31" s="20">
        <v>0</v>
      </c>
      <c r="AP31" s="19">
        <v>0</v>
      </c>
      <c r="AQ31" s="19">
        <v>0</v>
      </c>
      <c r="AR31" s="19">
        <v>0</v>
      </c>
      <c r="AS31" s="19">
        <v>0</v>
      </c>
      <c r="AT31" s="22">
        <v>11</v>
      </c>
      <c r="AU31" s="19">
        <v>0</v>
      </c>
      <c r="AV31" s="19">
        <v>0</v>
      </c>
      <c r="AW31" s="33">
        <v>4</v>
      </c>
      <c r="AX31" s="21">
        <v>0</v>
      </c>
      <c r="AY31" s="20">
        <v>0</v>
      </c>
      <c r="AZ31" s="19">
        <v>0</v>
      </c>
      <c r="BA31" s="19">
        <v>0</v>
      </c>
      <c r="BB31" s="19">
        <v>0</v>
      </c>
      <c r="BC31" s="19">
        <v>0</v>
      </c>
    </row>
    <row r="32" spans="6:55" x14ac:dyDescent="0.25">
      <c r="F32" s="10"/>
      <c r="G32" s="9"/>
      <c r="H32" s="8" t="s">
        <v>1073</v>
      </c>
      <c r="I32" s="22">
        <v>0</v>
      </c>
      <c r="J32" s="19">
        <v>0</v>
      </c>
      <c r="K32" s="19">
        <v>0</v>
      </c>
      <c r="L32" s="33">
        <v>0</v>
      </c>
      <c r="M32" s="21">
        <v>0</v>
      </c>
      <c r="N32" s="22">
        <v>5</v>
      </c>
      <c r="O32" s="19">
        <v>0</v>
      </c>
      <c r="P32" s="19">
        <v>0</v>
      </c>
      <c r="Q32" s="33">
        <v>0</v>
      </c>
      <c r="R32" s="21">
        <v>0</v>
      </c>
      <c r="S32" s="22">
        <v>108</v>
      </c>
      <c r="T32" s="19">
        <v>0</v>
      </c>
      <c r="U32" s="19">
        <v>13</v>
      </c>
      <c r="V32" s="19">
        <v>0</v>
      </c>
      <c r="W32" s="19">
        <v>0</v>
      </c>
      <c r="X32" s="24">
        <v>298</v>
      </c>
      <c r="Y32" s="23">
        <v>0.37126155849546189</v>
      </c>
      <c r="Z32" s="22">
        <v>14</v>
      </c>
      <c r="AA32" s="19">
        <v>0</v>
      </c>
      <c r="AB32" s="19">
        <v>0</v>
      </c>
      <c r="AC32" s="33">
        <v>0</v>
      </c>
      <c r="AD32" s="21">
        <v>0</v>
      </c>
      <c r="AE32" s="22">
        <v>0</v>
      </c>
      <c r="AF32" s="19">
        <v>0</v>
      </c>
      <c r="AG32" s="19">
        <v>0</v>
      </c>
      <c r="AH32" s="33">
        <v>0</v>
      </c>
      <c r="AI32" s="21">
        <v>0</v>
      </c>
      <c r="AJ32" s="22">
        <v>136</v>
      </c>
      <c r="AK32" s="19">
        <v>0</v>
      </c>
      <c r="AL32" s="19">
        <v>2</v>
      </c>
      <c r="AM32" s="33">
        <v>0</v>
      </c>
      <c r="AN32" s="21">
        <v>0</v>
      </c>
      <c r="AO32" s="20">
        <v>0</v>
      </c>
      <c r="AP32" s="19">
        <v>0</v>
      </c>
      <c r="AQ32" s="19">
        <v>0</v>
      </c>
      <c r="AR32" s="19">
        <v>0</v>
      </c>
      <c r="AS32" s="19">
        <v>0</v>
      </c>
      <c r="AT32" s="22">
        <v>14</v>
      </c>
      <c r="AU32" s="19">
        <v>0</v>
      </c>
      <c r="AV32" s="19">
        <v>10</v>
      </c>
      <c r="AW32" s="33">
        <v>0</v>
      </c>
      <c r="AX32" s="21">
        <v>0</v>
      </c>
      <c r="AY32" s="20">
        <v>0</v>
      </c>
      <c r="AZ32" s="19">
        <v>0</v>
      </c>
      <c r="BA32" s="19">
        <v>0</v>
      </c>
      <c r="BB32" s="19">
        <v>0</v>
      </c>
      <c r="BC32" s="19">
        <v>0</v>
      </c>
    </row>
    <row r="33" spans="6:55" x14ac:dyDescent="0.25">
      <c r="F33" s="10"/>
      <c r="G33" s="9"/>
      <c r="H33" s="8" t="s">
        <v>639</v>
      </c>
      <c r="I33" s="22">
        <v>0</v>
      </c>
      <c r="J33" s="19">
        <v>0</v>
      </c>
      <c r="K33" s="19">
        <v>0</v>
      </c>
      <c r="L33" s="33">
        <v>0</v>
      </c>
      <c r="M33" s="21">
        <v>0</v>
      </c>
      <c r="N33" s="22">
        <v>66</v>
      </c>
      <c r="O33" s="19">
        <v>0</v>
      </c>
      <c r="P33" s="19">
        <v>3</v>
      </c>
      <c r="Q33" s="33">
        <v>0</v>
      </c>
      <c r="R33" s="21">
        <v>0</v>
      </c>
      <c r="S33" s="22">
        <v>1755</v>
      </c>
      <c r="T33" s="19">
        <v>0</v>
      </c>
      <c r="U33" s="19">
        <v>207</v>
      </c>
      <c r="V33" s="19">
        <v>25</v>
      </c>
      <c r="W33" s="19">
        <v>0</v>
      </c>
      <c r="X33" s="24">
        <v>2881</v>
      </c>
      <c r="Y33" s="23">
        <v>4.5396676296368241</v>
      </c>
      <c r="Z33" s="22">
        <v>0</v>
      </c>
      <c r="AA33" s="19">
        <v>0</v>
      </c>
      <c r="AB33" s="19">
        <v>0</v>
      </c>
      <c r="AC33" s="33">
        <v>0</v>
      </c>
      <c r="AD33" s="21">
        <v>0</v>
      </c>
      <c r="AE33" s="22">
        <v>1</v>
      </c>
      <c r="AF33" s="19">
        <v>0</v>
      </c>
      <c r="AG33" s="19">
        <v>0</v>
      </c>
      <c r="AH33" s="33">
        <v>0</v>
      </c>
      <c r="AI33" s="21">
        <v>0</v>
      </c>
      <c r="AJ33" s="22">
        <v>418</v>
      </c>
      <c r="AK33" s="19">
        <v>0</v>
      </c>
      <c r="AL33" s="19">
        <v>20</v>
      </c>
      <c r="AM33" s="33">
        <v>2</v>
      </c>
      <c r="AN33" s="21">
        <v>0</v>
      </c>
      <c r="AO33" s="20">
        <v>0</v>
      </c>
      <c r="AP33" s="19">
        <v>0</v>
      </c>
      <c r="AQ33" s="19">
        <v>0</v>
      </c>
      <c r="AR33" s="19">
        <v>0</v>
      </c>
      <c r="AS33" s="19">
        <v>0</v>
      </c>
      <c r="AT33" s="22">
        <v>10</v>
      </c>
      <c r="AU33" s="19">
        <v>0</v>
      </c>
      <c r="AV33" s="19">
        <v>1</v>
      </c>
      <c r="AW33" s="33">
        <v>0</v>
      </c>
      <c r="AX33" s="21">
        <v>0</v>
      </c>
      <c r="AY33" s="20">
        <v>3</v>
      </c>
      <c r="AZ33" s="19">
        <v>0</v>
      </c>
      <c r="BA33" s="19">
        <v>0</v>
      </c>
      <c r="BB33" s="19">
        <v>0</v>
      </c>
      <c r="BC33" s="19">
        <v>0</v>
      </c>
    </row>
    <row r="34" spans="6:55" x14ac:dyDescent="0.25">
      <c r="F34" s="10"/>
      <c r="G34" s="9"/>
      <c r="H34" s="8" t="s">
        <v>1072</v>
      </c>
      <c r="I34" s="22">
        <v>0</v>
      </c>
      <c r="J34" s="19">
        <v>0</v>
      </c>
      <c r="K34" s="19">
        <v>0</v>
      </c>
      <c r="L34" s="33">
        <v>0</v>
      </c>
      <c r="M34" s="21">
        <v>0</v>
      </c>
      <c r="N34" s="22">
        <v>67</v>
      </c>
      <c r="O34" s="19">
        <v>0</v>
      </c>
      <c r="P34" s="19">
        <v>0</v>
      </c>
      <c r="Q34" s="33">
        <v>0</v>
      </c>
      <c r="R34" s="21">
        <v>0</v>
      </c>
      <c r="S34" s="22">
        <v>4381</v>
      </c>
      <c r="T34" s="19">
        <v>0</v>
      </c>
      <c r="U34" s="19">
        <v>10</v>
      </c>
      <c r="V34" s="19">
        <v>0</v>
      </c>
      <c r="W34" s="19">
        <v>0</v>
      </c>
      <c r="X34" s="24">
        <v>4748</v>
      </c>
      <c r="Y34" s="23">
        <v>2.6783875795081258</v>
      </c>
      <c r="Z34" s="22">
        <v>98</v>
      </c>
      <c r="AA34" s="19">
        <v>0</v>
      </c>
      <c r="AB34" s="19">
        <v>0</v>
      </c>
      <c r="AC34" s="33">
        <v>0</v>
      </c>
      <c r="AD34" s="21">
        <v>0</v>
      </c>
      <c r="AE34" s="22">
        <v>0</v>
      </c>
      <c r="AF34" s="19">
        <v>0</v>
      </c>
      <c r="AG34" s="19">
        <v>0</v>
      </c>
      <c r="AH34" s="33">
        <v>0</v>
      </c>
      <c r="AI34" s="21">
        <v>0</v>
      </c>
      <c r="AJ34" s="22">
        <v>316</v>
      </c>
      <c r="AK34" s="19">
        <v>0</v>
      </c>
      <c r="AL34" s="19">
        <v>2</v>
      </c>
      <c r="AM34" s="33">
        <v>0</v>
      </c>
      <c r="AN34" s="21">
        <v>0</v>
      </c>
      <c r="AO34" s="20">
        <v>0</v>
      </c>
      <c r="AP34" s="19">
        <v>0</v>
      </c>
      <c r="AQ34" s="19">
        <v>0</v>
      </c>
      <c r="AR34" s="19">
        <v>0</v>
      </c>
      <c r="AS34" s="19">
        <v>0</v>
      </c>
      <c r="AT34" s="22">
        <v>0</v>
      </c>
      <c r="AU34" s="19">
        <v>0</v>
      </c>
      <c r="AV34" s="19">
        <v>0</v>
      </c>
      <c r="AW34" s="33">
        <v>0</v>
      </c>
      <c r="AX34" s="21">
        <v>0</v>
      </c>
      <c r="AY34" s="20">
        <v>0</v>
      </c>
      <c r="AZ34" s="19">
        <v>0</v>
      </c>
      <c r="BA34" s="19">
        <v>0</v>
      </c>
      <c r="BB34" s="19">
        <v>0</v>
      </c>
      <c r="BC34" s="19">
        <v>0</v>
      </c>
    </row>
    <row r="35" spans="6:55" x14ac:dyDescent="0.25">
      <c r="F35" s="10"/>
      <c r="G35" s="9"/>
      <c r="H35" s="8" t="s">
        <v>1071</v>
      </c>
      <c r="I35" s="22">
        <v>0</v>
      </c>
      <c r="J35" s="19">
        <v>0</v>
      </c>
      <c r="K35" s="19">
        <v>0</v>
      </c>
      <c r="L35" s="33">
        <v>0</v>
      </c>
      <c r="M35" s="21">
        <v>0</v>
      </c>
      <c r="N35" s="22">
        <v>0</v>
      </c>
      <c r="O35" s="19">
        <v>0</v>
      </c>
      <c r="P35" s="19">
        <v>0</v>
      </c>
      <c r="Q35" s="33">
        <v>0</v>
      </c>
      <c r="R35" s="21">
        <v>0</v>
      </c>
      <c r="S35" s="22">
        <v>1</v>
      </c>
      <c r="T35" s="19">
        <v>0</v>
      </c>
      <c r="U35" s="19">
        <v>0</v>
      </c>
      <c r="V35" s="19">
        <v>0</v>
      </c>
      <c r="W35" s="19">
        <v>0</v>
      </c>
      <c r="X35" s="24">
        <v>1</v>
      </c>
      <c r="Y35" s="23">
        <v>1.7164707183837891E-2</v>
      </c>
      <c r="Z35" s="22">
        <v>0</v>
      </c>
      <c r="AA35" s="19">
        <v>0</v>
      </c>
      <c r="AB35" s="19">
        <v>0</v>
      </c>
      <c r="AC35" s="33">
        <v>0</v>
      </c>
      <c r="AD35" s="21">
        <v>0</v>
      </c>
      <c r="AE35" s="22">
        <v>0</v>
      </c>
      <c r="AF35" s="19">
        <v>0</v>
      </c>
      <c r="AG35" s="19">
        <v>0</v>
      </c>
      <c r="AH35" s="33">
        <v>0</v>
      </c>
      <c r="AI35" s="21">
        <v>0</v>
      </c>
      <c r="AJ35" s="22">
        <v>0</v>
      </c>
      <c r="AK35" s="19">
        <v>0</v>
      </c>
      <c r="AL35" s="19">
        <v>0</v>
      </c>
      <c r="AM35" s="33">
        <v>0</v>
      </c>
      <c r="AN35" s="21">
        <v>0</v>
      </c>
      <c r="AO35" s="20">
        <v>0</v>
      </c>
      <c r="AP35" s="19">
        <v>0</v>
      </c>
      <c r="AQ35" s="19">
        <v>0</v>
      </c>
      <c r="AR35" s="19">
        <v>0</v>
      </c>
      <c r="AS35" s="19">
        <v>0</v>
      </c>
      <c r="AT35" s="22">
        <v>0</v>
      </c>
      <c r="AU35" s="19">
        <v>0</v>
      </c>
      <c r="AV35" s="19">
        <v>0</v>
      </c>
      <c r="AW35" s="33">
        <v>0</v>
      </c>
      <c r="AX35" s="21">
        <v>0</v>
      </c>
      <c r="AY35" s="20">
        <v>0</v>
      </c>
      <c r="AZ35" s="19">
        <v>0</v>
      </c>
      <c r="BA35" s="19">
        <v>0</v>
      </c>
      <c r="BB35" s="19">
        <v>0</v>
      </c>
      <c r="BC35" s="19">
        <v>0</v>
      </c>
    </row>
    <row r="36" spans="6:55" x14ac:dyDescent="0.25">
      <c r="F36" s="10"/>
      <c r="G36" s="9"/>
      <c r="H36" s="8" t="s">
        <v>1070</v>
      </c>
      <c r="I36" s="22">
        <v>0</v>
      </c>
      <c r="J36" s="19">
        <v>0</v>
      </c>
      <c r="K36" s="19">
        <v>0</v>
      </c>
      <c r="L36" s="33">
        <v>0</v>
      </c>
      <c r="M36" s="21">
        <v>0</v>
      </c>
      <c r="N36" s="22">
        <v>7</v>
      </c>
      <c r="O36" s="19">
        <v>0</v>
      </c>
      <c r="P36" s="19">
        <v>0</v>
      </c>
      <c r="Q36" s="33">
        <v>0</v>
      </c>
      <c r="R36" s="21">
        <v>0</v>
      </c>
      <c r="S36" s="22">
        <v>1723</v>
      </c>
      <c r="T36" s="19">
        <v>0</v>
      </c>
      <c r="U36" s="19">
        <v>0</v>
      </c>
      <c r="V36" s="19">
        <v>0</v>
      </c>
      <c r="W36" s="19">
        <v>0</v>
      </c>
      <c r="X36" s="24">
        <v>1857</v>
      </c>
      <c r="Y36" s="23">
        <v>4.1881885724142194</v>
      </c>
      <c r="Z36" s="22">
        <v>3</v>
      </c>
      <c r="AA36" s="19">
        <v>0</v>
      </c>
      <c r="AB36" s="19">
        <v>0</v>
      </c>
      <c r="AC36" s="33">
        <v>0</v>
      </c>
      <c r="AD36" s="21">
        <v>0</v>
      </c>
      <c r="AE36" s="22">
        <v>0</v>
      </c>
      <c r="AF36" s="19">
        <v>0</v>
      </c>
      <c r="AG36" s="19">
        <v>0</v>
      </c>
      <c r="AH36" s="33">
        <v>0</v>
      </c>
      <c r="AI36" s="21">
        <v>0</v>
      </c>
      <c r="AJ36" s="22">
        <v>306</v>
      </c>
      <c r="AK36" s="19">
        <v>0</v>
      </c>
      <c r="AL36" s="19">
        <v>0</v>
      </c>
      <c r="AM36" s="33">
        <v>0</v>
      </c>
      <c r="AN36" s="21">
        <v>0</v>
      </c>
      <c r="AO36" s="20">
        <v>0</v>
      </c>
      <c r="AP36" s="19">
        <v>0</v>
      </c>
      <c r="AQ36" s="19">
        <v>0</v>
      </c>
      <c r="AR36" s="19">
        <v>0</v>
      </c>
      <c r="AS36" s="19">
        <v>0</v>
      </c>
      <c r="AT36" s="22">
        <v>0</v>
      </c>
      <c r="AU36" s="19">
        <v>0</v>
      </c>
      <c r="AV36" s="19">
        <v>0</v>
      </c>
      <c r="AW36" s="33">
        <v>0</v>
      </c>
      <c r="AX36" s="21">
        <v>0</v>
      </c>
      <c r="AY36" s="20">
        <v>0</v>
      </c>
      <c r="AZ36" s="19">
        <v>0</v>
      </c>
      <c r="BA36" s="19">
        <v>0</v>
      </c>
      <c r="BB36" s="19">
        <v>0</v>
      </c>
      <c r="BC36" s="19">
        <v>0</v>
      </c>
    </row>
    <row r="37" spans="6:55" x14ac:dyDescent="0.25">
      <c r="F37" s="10"/>
      <c r="G37" s="9"/>
      <c r="H37" s="8" t="s">
        <v>1069</v>
      </c>
      <c r="I37" s="22">
        <v>0</v>
      </c>
      <c r="J37" s="19">
        <v>0</v>
      </c>
      <c r="K37" s="19">
        <v>0</v>
      </c>
      <c r="L37" s="33">
        <v>0</v>
      </c>
      <c r="M37" s="21">
        <v>0</v>
      </c>
      <c r="N37" s="22">
        <v>6</v>
      </c>
      <c r="O37" s="19">
        <v>0</v>
      </c>
      <c r="P37" s="19">
        <v>0</v>
      </c>
      <c r="Q37" s="33">
        <v>0</v>
      </c>
      <c r="R37" s="21">
        <v>0</v>
      </c>
      <c r="S37" s="22">
        <v>837</v>
      </c>
      <c r="T37" s="19">
        <v>0</v>
      </c>
      <c r="U37" s="19">
        <v>42</v>
      </c>
      <c r="V37" s="19">
        <v>11</v>
      </c>
      <c r="W37" s="19">
        <v>0</v>
      </c>
      <c r="X37" s="24">
        <v>1302</v>
      </c>
      <c r="Y37" s="23">
        <v>0.59754584077745676</v>
      </c>
      <c r="Z37" s="22">
        <v>1</v>
      </c>
      <c r="AA37" s="19">
        <v>0</v>
      </c>
      <c r="AB37" s="19">
        <v>0</v>
      </c>
      <c r="AC37" s="33">
        <v>0</v>
      </c>
      <c r="AD37" s="21">
        <v>0</v>
      </c>
      <c r="AE37" s="22">
        <v>0</v>
      </c>
      <c r="AF37" s="19">
        <v>0</v>
      </c>
      <c r="AG37" s="19">
        <v>0</v>
      </c>
      <c r="AH37" s="33">
        <v>0</v>
      </c>
      <c r="AI37" s="21">
        <v>0</v>
      </c>
      <c r="AJ37" s="22">
        <v>366</v>
      </c>
      <c r="AK37" s="19">
        <v>0</v>
      </c>
      <c r="AL37" s="19">
        <v>2</v>
      </c>
      <c r="AM37" s="33">
        <v>0</v>
      </c>
      <c r="AN37" s="21">
        <v>0</v>
      </c>
      <c r="AO37" s="20">
        <v>0</v>
      </c>
      <c r="AP37" s="19">
        <v>0</v>
      </c>
      <c r="AQ37" s="19">
        <v>0</v>
      </c>
      <c r="AR37" s="19">
        <v>0</v>
      </c>
      <c r="AS37" s="19">
        <v>0</v>
      </c>
      <c r="AT37" s="22">
        <v>3</v>
      </c>
      <c r="AU37" s="19">
        <v>0</v>
      </c>
      <c r="AV37" s="19">
        <v>0</v>
      </c>
      <c r="AW37" s="33">
        <v>0</v>
      </c>
      <c r="AX37" s="21">
        <v>0</v>
      </c>
      <c r="AY37" s="20">
        <v>3</v>
      </c>
      <c r="AZ37" s="19">
        <v>0</v>
      </c>
      <c r="BA37" s="19">
        <v>0</v>
      </c>
      <c r="BB37" s="19">
        <v>0</v>
      </c>
      <c r="BC37" s="19">
        <v>0</v>
      </c>
    </row>
    <row r="38" spans="6:55" x14ac:dyDescent="0.25">
      <c r="F38" s="10"/>
      <c r="G38" s="9"/>
      <c r="H38" s="8" t="s">
        <v>1068</v>
      </c>
      <c r="I38" s="22">
        <v>0</v>
      </c>
      <c r="J38" s="19">
        <v>0</v>
      </c>
      <c r="K38" s="19">
        <v>0</v>
      </c>
      <c r="L38" s="33">
        <v>0</v>
      </c>
      <c r="M38" s="21">
        <v>0</v>
      </c>
      <c r="N38" s="22">
        <v>10</v>
      </c>
      <c r="O38" s="19">
        <v>0</v>
      </c>
      <c r="P38" s="19">
        <v>0</v>
      </c>
      <c r="Q38" s="33">
        <v>0</v>
      </c>
      <c r="R38" s="21">
        <v>0</v>
      </c>
      <c r="S38" s="22">
        <v>153</v>
      </c>
      <c r="T38" s="19">
        <v>0</v>
      </c>
      <c r="U38" s="19">
        <v>26</v>
      </c>
      <c r="V38" s="19">
        <v>0</v>
      </c>
      <c r="W38" s="19">
        <v>0</v>
      </c>
      <c r="X38" s="24">
        <v>155</v>
      </c>
      <c r="Y38" s="23">
        <v>4.5427893288433552E-2</v>
      </c>
      <c r="Z38" s="22">
        <v>1</v>
      </c>
      <c r="AA38" s="19">
        <v>0</v>
      </c>
      <c r="AB38" s="19">
        <v>0</v>
      </c>
      <c r="AC38" s="33">
        <v>0</v>
      </c>
      <c r="AD38" s="21">
        <v>0</v>
      </c>
      <c r="AE38" s="22">
        <v>0</v>
      </c>
      <c r="AF38" s="19">
        <v>0</v>
      </c>
      <c r="AG38" s="19">
        <v>0</v>
      </c>
      <c r="AH38" s="33">
        <v>0</v>
      </c>
      <c r="AI38" s="21">
        <v>0</v>
      </c>
      <c r="AJ38" s="22">
        <v>64</v>
      </c>
      <c r="AK38" s="19">
        <v>0</v>
      </c>
      <c r="AL38" s="19">
        <v>0</v>
      </c>
      <c r="AM38" s="33">
        <v>0</v>
      </c>
      <c r="AN38" s="21">
        <v>0</v>
      </c>
      <c r="AO38" s="20">
        <v>0</v>
      </c>
      <c r="AP38" s="19">
        <v>0</v>
      </c>
      <c r="AQ38" s="19">
        <v>0</v>
      </c>
      <c r="AR38" s="19">
        <v>0</v>
      </c>
      <c r="AS38" s="19">
        <v>0</v>
      </c>
      <c r="AT38" s="22">
        <v>0</v>
      </c>
      <c r="AU38" s="19">
        <v>0</v>
      </c>
      <c r="AV38" s="19">
        <v>0</v>
      </c>
      <c r="AW38" s="33">
        <v>0</v>
      </c>
      <c r="AX38" s="21">
        <v>0</v>
      </c>
      <c r="AY38" s="20">
        <v>0</v>
      </c>
      <c r="AZ38" s="19">
        <v>0</v>
      </c>
      <c r="BA38" s="19">
        <v>0</v>
      </c>
      <c r="BB38" s="19">
        <v>0</v>
      </c>
      <c r="BC38" s="19">
        <v>0</v>
      </c>
    </row>
    <row r="39" spans="6:55" x14ac:dyDescent="0.25">
      <c r="F39" s="10"/>
      <c r="G39" s="9"/>
      <c r="H39" s="8" t="s">
        <v>1067</v>
      </c>
      <c r="I39" s="22">
        <v>0</v>
      </c>
      <c r="J39" s="19">
        <v>0</v>
      </c>
      <c r="K39" s="19">
        <v>0</v>
      </c>
      <c r="L39" s="33">
        <v>0</v>
      </c>
      <c r="M39" s="21">
        <v>0</v>
      </c>
      <c r="N39" s="22">
        <v>1333</v>
      </c>
      <c r="O39" s="19">
        <v>0</v>
      </c>
      <c r="P39" s="19">
        <v>0</v>
      </c>
      <c r="Q39" s="33">
        <v>1</v>
      </c>
      <c r="R39" s="21">
        <v>0</v>
      </c>
      <c r="S39" s="22">
        <v>956</v>
      </c>
      <c r="T39" s="19">
        <v>0</v>
      </c>
      <c r="U39" s="19">
        <v>240</v>
      </c>
      <c r="V39" s="19">
        <v>8</v>
      </c>
      <c r="W39" s="19">
        <v>0</v>
      </c>
      <c r="X39" s="24">
        <v>1826</v>
      </c>
      <c r="Y39" s="23">
        <v>0.94569383468478918</v>
      </c>
      <c r="Z39" s="22">
        <v>0</v>
      </c>
      <c r="AA39" s="19">
        <v>0</v>
      </c>
      <c r="AB39" s="19">
        <v>0</v>
      </c>
      <c r="AC39" s="33">
        <v>0</v>
      </c>
      <c r="AD39" s="21">
        <v>0</v>
      </c>
      <c r="AE39" s="22">
        <v>0</v>
      </c>
      <c r="AF39" s="19">
        <v>0</v>
      </c>
      <c r="AG39" s="19">
        <v>0</v>
      </c>
      <c r="AH39" s="33">
        <v>0</v>
      </c>
      <c r="AI39" s="21">
        <v>0</v>
      </c>
      <c r="AJ39" s="22">
        <v>347</v>
      </c>
      <c r="AK39" s="19">
        <v>0</v>
      </c>
      <c r="AL39" s="19">
        <v>21</v>
      </c>
      <c r="AM39" s="33">
        <v>1</v>
      </c>
      <c r="AN39" s="21">
        <v>0</v>
      </c>
      <c r="AO39" s="20">
        <v>2</v>
      </c>
      <c r="AP39" s="19">
        <v>0</v>
      </c>
      <c r="AQ39" s="19">
        <v>0</v>
      </c>
      <c r="AR39" s="19">
        <v>0</v>
      </c>
      <c r="AS39" s="19">
        <v>0</v>
      </c>
      <c r="AT39" s="22">
        <v>8</v>
      </c>
      <c r="AU39" s="19">
        <v>0</v>
      </c>
      <c r="AV39" s="19">
        <v>0</v>
      </c>
      <c r="AW39" s="33">
        <v>0</v>
      </c>
      <c r="AX39" s="21">
        <v>0</v>
      </c>
      <c r="AY39" s="20">
        <v>4</v>
      </c>
      <c r="AZ39" s="19">
        <v>0</v>
      </c>
      <c r="BA39" s="19">
        <v>0</v>
      </c>
      <c r="BB39" s="19">
        <v>0</v>
      </c>
      <c r="BC39" s="19">
        <v>0</v>
      </c>
    </row>
    <row r="40" spans="6:55" x14ac:dyDescent="0.25">
      <c r="F40" s="10"/>
      <c r="G40" s="9"/>
      <c r="H40" s="8" t="s">
        <v>1066</v>
      </c>
      <c r="I40" s="22">
        <v>0</v>
      </c>
      <c r="J40" s="19">
        <v>0</v>
      </c>
      <c r="K40" s="19">
        <v>0</v>
      </c>
      <c r="L40" s="33">
        <v>0</v>
      </c>
      <c r="M40" s="21">
        <v>0</v>
      </c>
      <c r="N40" s="22">
        <v>202</v>
      </c>
      <c r="O40" s="19">
        <v>0</v>
      </c>
      <c r="P40" s="19">
        <v>0</v>
      </c>
      <c r="Q40" s="33">
        <v>0</v>
      </c>
      <c r="R40" s="21">
        <v>0</v>
      </c>
      <c r="S40" s="22">
        <v>527</v>
      </c>
      <c r="T40" s="19">
        <v>0</v>
      </c>
      <c r="U40" s="19">
        <v>6</v>
      </c>
      <c r="V40" s="19">
        <v>0</v>
      </c>
      <c r="W40" s="19">
        <v>0</v>
      </c>
      <c r="X40" s="24">
        <v>1026</v>
      </c>
      <c r="Y40" s="23">
        <v>0.69954924006015062</v>
      </c>
      <c r="Z40" s="22">
        <v>0</v>
      </c>
      <c r="AA40" s="19">
        <v>0</v>
      </c>
      <c r="AB40" s="19">
        <v>0</v>
      </c>
      <c r="AC40" s="33">
        <v>0</v>
      </c>
      <c r="AD40" s="21">
        <v>0</v>
      </c>
      <c r="AE40" s="22">
        <v>0</v>
      </c>
      <c r="AF40" s="19">
        <v>0</v>
      </c>
      <c r="AG40" s="19">
        <v>0</v>
      </c>
      <c r="AH40" s="33">
        <v>0</v>
      </c>
      <c r="AI40" s="21">
        <v>0</v>
      </c>
      <c r="AJ40" s="22">
        <v>112</v>
      </c>
      <c r="AK40" s="19">
        <v>0</v>
      </c>
      <c r="AL40" s="19">
        <v>0</v>
      </c>
      <c r="AM40" s="33">
        <v>0</v>
      </c>
      <c r="AN40" s="21">
        <v>0</v>
      </c>
      <c r="AO40" s="20">
        <v>0</v>
      </c>
      <c r="AP40" s="19">
        <v>0</v>
      </c>
      <c r="AQ40" s="19">
        <v>0</v>
      </c>
      <c r="AR40" s="19">
        <v>0</v>
      </c>
      <c r="AS40" s="19">
        <v>0</v>
      </c>
      <c r="AT40" s="22">
        <v>121</v>
      </c>
      <c r="AU40" s="19">
        <v>0</v>
      </c>
      <c r="AV40" s="19">
        <v>0</v>
      </c>
      <c r="AW40" s="33">
        <v>0</v>
      </c>
      <c r="AX40" s="21">
        <v>0</v>
      </c>
      <c r="AY40" s="20">
        <v>0</v>
      </c>
      <c r="AZ40" s="19">
        <v>0</v>
      </c>
      <c r="BA40" s="19">
        <v>0</v>
      </c>
      <c r="BB40" s="19">
        <v>0</v>
      </c>
      <c r="BC40" s="19">
        <v>0</v>
      </c>
    </row>
    <row r="41" spans="6:55" x14ac:dyDescent="0.25">
      <c r="F41" s="10"/>
      <c r="G41" s="9"/>
      <c r="H41" s="8" t="s">
        <v>1065</v>
      </c>
      <c r="I41" s="22">
        <v>0</v>
      </c>
      <c r="J41" s="19">
        <v>0</v>
      </c>
      <c r="K41" s="19">
        <v>0</v>
      </c>
      <c r="L41" s="33">
        <v>0</v>
      </c>
      <c r="M41" s="21">
        <v>0</v>
      </c>
      <c r="N41" s="22">
        <v>3222</v>
      </c>
      <c r="O41" s="19">
        <v>0</v>
      </c>
      <c r="P41" s="19">
        <v>11</v>
      </c>
      <c r="Q41" s="33">
        <v>0</v>
      </c>
      <c r="R41" s="21">
        <v>0</v>
      </c>
      <c r="S41" s="22">
        <v>517</v>
      </c>
      <c r="T41" s="19">
        <v>0</v>
      </c>
      <c r="U41" s="19">
        <v>23</v>
      </c>
      <c r="V41" s="19">
        <v>0</v>
      </c>
      <c r="W41" s="19">
        <v>0</v>
      </c>
      <c r="X41" s="24">
        <v>721</v>
      </c>
      <c r="Y41" s="23">
        <v>0.22704946808516979</v>
      </c>
      <c r="Z41" s="22">
        <v>0</v>
      </c>
      <c r="AA41" s="19">
        <v>0</v>
      </c>
      <c r="AB41" s="19">
        <v>0</v>
      </c>
      <c r="AC41" s="33">
        <v>0</v>
      </c>
      <c r="AD41" s="21">
        <v>0</v>
      </c>
      <c r="AE41" s="22">
        <v>2</v>
      </c>
      <c r="AF41" s="19">
        <v>0</v>
      </c>
      <c r="AG41" s="19">
        <v>0</v>
      </c>
      <c r="AH41" s="33">
        <v>0</v>
      </c>
      <c r="AI41" s="21">
        <v>0</v>
      </c>
      <c r="AJ41" s="22">
        <v>196</v>
      </c>
      <c r="AK41" s="19">
        <v>0</v>
      </c>
      <c r="AL41" s="19">
        <v>16</v>
      </c>
      <c r="AM41" s="33">
        <v>0</v>
      </c>
      <c r="AN41" s="21">
        <v>0</v>
      </c>
      <c r="AO41" s="20">
        <v>0</v>
      </c>
      <c r="AP41" s="19">
        <v>0</v>
      </c>
      <c r="AQ41" s="19">
        <v>0</v>
      </c>
      <c r="AR41" s="19">
        <v>0</v>
      </c>
      <c r="AS41" s="19">
        <v>0</v>
      </c>
      <c r="AT41" s="22">
        <v>5</v>
      </c>
      <c r="AU41" s="19">
        <v>0</v>
      </c>
      <c r="AV41" s="19">
        <v>2</v>
      </c>
      <c r="AW41" s="33">
        <v>0</v>
      </c>
      <c r="AX41" s="21">
        <v>0</v>
      </c>
      <c r="AY41" s="20">
        <v>3</v>
      </c>
      <c r="AZ41" s="19">
        <v>0</v>
      </c>
      <c r="BA41" s="19">
        <v>0</v>
      </c>
      <c r="BB41" s="19">
        <v>0</v>
      </c>
      <c r="BC41" s="19">
        <v>0</v>
      </c>
    </row>
    <row r="42" spans="6:55" x14ac:dyDescent="0.25">
      <c r="F42" s="10"/>
      <c r="G42" s="9"/>
      <c r="H42" s="8" t="s">
        <v>1064</v>
      </c>
      <c r="I42" s="22">
        <v>0</v>
      </c>
      <c r="J42" s="19">
        <v>0</v>
      </c>
      <c r="K42" s="19">
        <v>0</v>
      </c>
      <c r="L42" s="33">
        <v>0</v>
      </c>
      <c r="M42" s="21">
        <v>0</v>
      </c>
      <c r="N42" s="22">
        <v>0</v>
      </c>
      <c r="O42" s="19">
        <v>0</v>
      </c>
      <c r="P42" s="19">
        <v>0</v>
      </c>
      <c r="Q42" s="33">
        <v>0</v>
      </c>
      <c r="R42" s="21">
        <v>0</v>
      </c>
      <c r="S42" s="22">
        <v>1</v>
      </c>
      <c r="T42" s="19">
        <v>0</v>
      </c>
      <c r="U42" s="19">
        <v>0</v>
      </c>
      <c r="V42" s="19">
        <v>0</v>
      </c>
      <c r="W42" s="19">
        <v>0</v>
      </c>
      <c r="X42" s="24">
        <v>2</v>
      </c>
      <c r="Y42" s="23">
        <v>7.6645240187644958E-4</v>
      </c>
      <c r="Z42" s="22">
        <v>0</v>
      </c>
      <c r="AA42" s="19">
        <v>0</v>
      </c>
      <c r="AB42" s="19">
        <v>0</v>
      </c>
      <c r="AC42" s="33">
        <v>0</v>
      </c>
      <c r="AD42" s="21">
        <v>0</v>
      </c>
      <c r="AE42" s="22">
        <v>0</v>
      </c>
      <c r="AF42" s="19">
        <v>0</v>
      </c>
      <c r="AG42" s="19">
        <v>0</v>
      </c>
      <c r="AH42" s="33">
        <v>0</v>
      </c>
      <c r="AI42" s="21">
        <v>0</v>
      </c>
      <c r="AJ42" s="22">
        <v>0</v>
      </c>
      <c r="AK42" s="19">
        <v>0</v>
      </c>
      <c r="AL42" s="19">
        <v>0</v>
      </c>
      <c r="AM42" s="33">
        <v>0</v>
      </c>
      <c r="AN42" s="21">
        <v>0</v>
      </c>
      <c r="AO42" s="20">
        <v>0</v>
      </c>
      <c r="AP42" s="19">
        <v>0</v>
      </c>
      <c r="AQ42" s="19">
        <v>0</v>
      </c>
      <c r="AR42" s="19">
        <v>0</v>
      </c>
      <c r="AS42" s="19">
        <v>0</v>
      </c>
      <c r="AT42" s="22">
        <v>7</v>
      </c>
      <c r="AU42" s="19">
        <v>0</v>
      </c>
      <c r="AV42" s="19">
        <v>0</v>
      </c>
      <c r="AW42" s="33">
        <v>0</v>
      </c>
      <c r="AX42" s="21">
        <v>0</v>
      </c>
      <c r="AY42" s="20">
        <v>0</v>
      </c>
      <c r="AZ42" s="19">
        <v>0</v>
      </c>
      <c r="BA42" s="19">
        <v>0</v>
      </c>
      <c r="BB42" s="19">
        <v>0</v>
      </c>
      <c r="BC42" s="19">
        <v>0</v>
      </c>
    </row>
    <row r="43" spans="6:55" x14ac:dyDescent="0.25">
      <c r="F43" s="10"/>
      <c r="G43" s="9"/>
      <c r="H43" s="8" t="s">
        <v>1063</v>
      </c>
      <c r="I43" s="22">
        <v>0</v>
      </c>
      <c r="J43" s="19">
        <v>0</v>
      </c>
      <c r="K43" s="19">
        <v>0</v>
      </c>
      <c r="L43" s="33">
        <v>0</v>
      </c>
      <c r="M43" s="21">
        <v>0</v>
      </c>
      <c r="N43" s="22">
        <v>0</v>
      </c>
      <c r="O43" s="19">
        <v>0</v>
      </c>
      <c r="P43" s="19">
        <v>0</v>
      </c>
      <c r="Q43" s="33">
        <v>0</v>
      </c>
      <c r="R43" s="21">
        <v>0</v>
      </c>
      <c r="S43" s="22">
        <v>45</v>
      </c>
      <c r="T43" s="19">
        <v>0</v>
      </c>
      <c r="U43" s="19">
        <v>0</v>
      </c>
      <c r="V43" s="19">
        <v>0</v>
      </c>
      <c r="W43" s="19">
        <v>0</v>
      </c>
      <c r="X43" s="24">
        <v>65</v>
      </c>
      <c r="Y43" s="23">
        <v>0.1001353301107883</v>
      </c>
      <c r="Z43" s="22">
        <v>0</v>
      </c>
      <c r="AA43" s="19">
        <v>0</v>
      </c>
      <c r="AB43" s="19">
        <v>0</v>
      </c>
      <c r="AC43" s="33">
        <v>0</v>
      </c>
      <c r="AD43" s="21">
        <v>0</v>
      </c>
      <c r="AE43" s="22">
        <v>0</v>
      </c>
      <c r="AF43" s="19">
        <v>0</v>
      </c>
      <c r="AG43" s="19">
        <v>0</v>
      </c>
      <c r="AH43" s="33">
        <v>0</v>
      </c>
      <c r="AI43" s="21">
        <v>0</v>
      </c>
      <c r="AJ43" s="22">
        <v>17</v>
      </c>
      <c r="AK43" s="19">
        <v>0</v>
      </c>
      <c r="AL43" s="19">
        <v>0</v>
      </c>
      <c r="AM43" s="33">
        <v>0</v>
      </c>
      <c r="AN43" s="21">
        <v>0</v>
      </c>
      <c r="AO43" s="20">
        <v>0</v>
      </c>
      <c r="AP43" s="19">
        <v>0</v>
      </c>
      <c r="AQ43" s="19">
        <v>0</v>
      </c>
      <c r="AR43" s="19">
        <v>0</v>
      </c>
      <c r="AS43" s="19">
        <v>0</v>
      </c>
      <c r="AT43" s="22">
        <v>1</v>
      </c>
      <c r="AU43" s="19">
        <v>0</v>
      </c>
      <c r="AV43" s="19">
        <v>0</v>
      </c>
      <c r="AW43" s="33">
        <v>0</v>
      </c>
      <c r="AX43" s="21">
        <v>0</v>
      </c>
      <c r="AY43" s="20">
        <v>0</v>
      </c>
      <c r="AZ43" s="19">
        <v>0</v>
      </c>
      <c r="BA43" s="19">
        <v>0</v>
      </c>
      <c r="BB43" s="19">
        <v>0</v>
      </c>
      <c r="BC43" s="19">
        <v>0</v>
      </c>
    </row>
    <row r="44" spans="6:55" x14ac:dyDescent="0.25">
      <c r="F44" s="10"/>
      <c r="G44" s="9" t="s">
        <v>1062</v>
      </c>
      <c r="H44" s="8"/>
      <c r="I44" s="22">
        <v>0</v>
      </c>
      <c r="J44" s="19">
        <v>0</v>
      </c>
      <c r="K44" s="19">
        <v>0</v>
      </c>
      <c r="L44" s="33">
        <v>0</v>
      </c>
      <c r="M44" s="21">
        <v>0</v>
      </c>
      <c r="N44" s="22">
        <v>0</v>
      </c>
      <c r="O44" s="19">
        <v>0</v>
      </c>
      <c r="P44" s="19">
        <v>0</v>
      </c>
      <c r="Q44" s="33">
        <v>0</v>
      </c>
      <c r="R44" s="21">
        <v>0</v>
      </c>
      <c r="S44" s="22">
        <v>0</v>
      </c>
      <c r="T44" s="19">
        <v>0</v>
      </c>
      <c r="U44" s="19">
        <v>0</v>
      </c>
      <c r="V44" s="19">
        <v>0</v>
      </c>
      <c r="W44" s="19">
        <v>0</v>
      </c>
      <c r="X44" s="24">
        <v>0</v>
      </c>
      <c r="Y44" s="23">
        <v>0</v>
      </c>
      <c r="Z44" s="22">
        <v>0</v>
      </c>
      <c r="AA44" s="19">
        <v>0</v>
      </c>
      <c r="AB44" s="19">
        <v>0</v>
      </c>
      <c r="AC44" s="33">
        <v>0</v>
      </c>
      <c r="AD44" s="21">
        <v>0</v>
      </c>
      <c r="AE44" s="22">
        <v>0</v>
      </c>
      <c r="AF44" s="19">
        <v>0</v>
      </c>
      <c r="AG44" s="19">
        <v>0</v>
      </c>
      <c r="AH44" s="33">
        <v>0</v>
      </c>
      <c r="AI44" s="21">
        <v>0</v>
      </c>
      <c r="AJ44" s="22">
        <v>8</v>
      </c>
      <c r="AK44" s="19">
        <v>0</v>
      </c>
      <c r="AL44" s="19">
        <v>0</v>
      </c>
      <c r="AM44" s="33">
        <v>0</v>
      </c>
      <c r="AN44" s="21">
        <v>0</v>
      </c>
      <c r="AO44" s="20">
        <v>0</v>
      </c>
      <c r="AP44" s="19">
        <v>0</v>
      </c>
      <c r="AQ44" s="19">
        <v>0</v>
      </c>
      <c r="AR44" s="19">
        <v>0</v>
      </c>
      <c r="AS44" s="19">
        <v>0</v>
      </c>
      <c r="AT44" s="22">
        <v>0</v>
      </c>
      <c r="AU44" s="19">
        <v>0</v>
      </c>
      <c r="AV44" s="19">
        <v>0</v>
      </c>
      <c r="AW44" s="33">
        <v>0</v>
      </c>
      <c r="AX44" s="21">
        <v>0</v>
      </c>
      <c r="AY44" s="20">
        <v>0</v>
      </c>
      <c r="AZ44" s="19">
        <v>0</v>
      </c>
      <c r="BA44" s="19">
        <v>0</v>
      </c>
      <c r="BB44" s="19">
        <v>0</v>
      </c>
      <c r="BC44" s="19">
        <v>0</v>
      </c>
    </row>
    <row r="45" spans="6:55" x14ac:dyDescent="0.25">
      <c r="F45" s="10"/>
      <c r="G45" s="9"/>
      <c r="H45" s="8" t="s">
        <v>1061</v>
      </c>
      <c r="I45" s="22">
        <v>0</v>
      </c>
      <c r="J45" s="19">
        <v>0</v>
      </c>
      <c r="K45" s="19">
        <v>0</v>
      </c>
      <c r="L45" s="33">
        <v>0</v>
      </c>
      <c r="M45" s="21">
        <v>0</v>
      </c>
      <c r="N45" s="22">
        <v>14</v>
      </c>
      <c r="O45" s="19">
        <v>0</v>
      </c>
      <c r="P45" s="19">
        <v>0</v>
      </c>
      <c r="Q45" s="33">
        <v>0</v>
      </c>
      <c r="R45" s="21">
        <v>0</v>
      </c>
      <c r="S45" s="22">
        <v>455</v>
      </c>
      <c r="T45" s="19">
        <v>0</v>
      </c>
      <c r="U45" s="19">
        <v>2</v>
      </c>
      <c r="V45" s="19">
        <v>0</v>
      </c>
      <c r="W45" s="19">
        <v>0</v>
      </c>
      <c r="X45" s="24">
        <v>902</v>
      </c>
      <c r="Y45" s="23">
        <v>0.51390942186117172</v>
      </c>
      <c r="Z45" s="22">
        <v>18</v>
      </c>
      <c r="AA45" s="19">
        <v>0</v>
      </c>
      <c r="AB45" s="19">
        <v>0</v>
      </c>
      <c r="AC45" s="33">
        <v>0</v>
      </c>
      <c r="AD45" s="21">
        <v>0</v>
      </c>
      <c r="AE45" s="22">
        <v>0</v>
      </c>
      <c r="AF45" s="19">
        <v>0</v>
      </c>
      <c r="AG45" s="19">
        <v>0</v>
      </c>
      <c r="AH45" s="33">
        <v>0</v>
      </c>
      <c r="AI45" s="21">
        <v>0</v>
      </c>
      <c r="AJ45" s="22">
        <v>91</v>
      </c>
      <c r="AK45" s="19">
        <v>0</v>
      </c>
      <c r="AL45" s="19">
        <v>1</v>
      </c>
      <c r="AM45" s="33">
        <v>0</v>
      </c>
      <c r="AN45" s="21">
        <v>0</v>
      </c>
      <c r="AO45" s="20">
        <v>0</v>
      </c>
      <c r="AP45" s="19">
        <v>0</v>
      </c>
      <c r="AQ45" s="19">
        <v>0</v>
      </c>
      <c r="AR45" s="19">
        <v>0</v>
      </c>
      <c r="AS45" s="19">
        <v>0</v>
      </c>
      <c r="AT45" s="22">
        <v>0</v>
      </c>
      <c r="AU45" s="19">
        <v>0</v>
      </c>
      <c r="AV45" s="19">
        <v>0</v>
      </c>
      <c r="AW45" s="33">
        <v>0</v>
      </c>
      <c r="AX45" s="21">
        <v>0</v>
      </c>
      <c r="AY45" s="20">
        <v>0</v>
      </c>
      <c r="AZ45" s="19">
        <v>0</v>
      </c>
      <c r="BA45" s="19">
        <v>0</v>
      </c>
      <c r="BB45" s="19">
        <v>0</v>
      </c>
      <c r="BC45" s="19">
        <v>0</v>
      </c>
    </row>
    <row r="46" spans="6:55" x14ac:dyDescent="0.25">
      <c r="F46" s="10"/>
      <c r="G46" s="9"/>
      <c r="H46" s="8" t="s">
        <v>1060</v>
      </c>
      <c r="I46" s="22">
        <v>0</v>
      </c>
      <c r="J46" s="19">
        <v>0</v>
      </c>
      <c r="K46" s="19">
        <v>0</v>
      </c>
      <c r="L46" s="33">
        <v>0</v>
      </c>
      <c r="M46" s="21">
        <v>0</v>
      </c>
      <c r="N46" s="22">
        <v>88</v>
      </c>
      <c r="O46" s="19">
        <v>0</v>
      </c>
      <c r="P46" s="19">
        <v>1</v>
      </c>
      <c r="Q46" s="33">
        <v>0</v>
      </c>
      <c r="R46" s="21">
        <v>0</v>
      </c>
      <c r="S46" s="22">
        <v>1816</v>
      </c>
      <c r="T46" s="19">
        <v>0</v>
      </c>
      <c r="U46" s="19">
        <v>2</v>
      </c>
      <c r="V46" s="19">
        <v>0</v>
      </c>
      <c r="W46" s="19">
        <v>0</v>
      </c>
      <c r="X46" s="24">
        <v>2022</v>
      </c>
      <c r="Y46" s="23">
        <v>5.1352841537445784</v>
      </c>
      <c r="Z46" s="22">
        <v>118</v>
      </c>
      <c r="AA46" s="19">
        <v>0</v>
      </c>
      <c r="AB46" s="19">
        <v>0</v>
      </c>
      <c r="AC46" s="33">
        <v>0</v>
      </c>
      <c r="AD46" s="21">
        <v>0</v>
      </c>
      <c r="AE46" s="22">
        <v>1</v>
      </c>
      <c r="AF46" s="19">
        <v>0</v>
      </c>
      <c r="AG46" s="19">
        <v>0</v>
      </c>
      <c r="AH46" s="33">
        <v>0</v>
      </c>
      <c r="AI46" s="21">
        <v>0</v>
      </c>
      <c r="AJ46" s="22">
        <v>437</v>
      </c>
      <c r="AK46" s="19">
        <v>0</v>
      </c>
      <c r="AL46" s="19">
        <v>0</v>
      </c>
      <c r="AM46" s="33">
        <v>0</v>
      </c>
      <c r="AN46" s="21">
        <v>0</v>
      </c>
      <c r="AO46" s="20">
        <v>16</v>
      </c>
      <c r="AP46" s="19">
        <v>0</v>
      </c>
      <c r="AQ46" s="19">
        <v>0</v>
      </c>
      <c r="AR46" s="19">
        <v>0</v>
      </c>
      <c r="AS46" s="19">
        <v>0</v>
      </c>
      <c r="AT46" s="22">
        <v>0</v>
      </c>
      <c r="AU46" s="19">
        <v>0</v>
      </c>
      <c r="AV46" s="19">
        <v>0</v>
      </c>
      <c r="AW46" s="33">
        <v>0</v>
      </c>
      <c r="AX46" s="21">
        <v>0</v>
      </c>
      <c r="AY46" s="20">
        <v>0</v>
      </c>
      <c r="AZ46" s="19">
        <v>0</v>
      </c>
      <c r="BA46" s="19">
        <v>0</v>
      </c>
      <c r="BB46" s="19">
        <v>0</v>
      </c>
      <c r="BC46" s="19">
        <v>0</v>
      </c>
    </row>
    <row r="47" spans="6:55" x14ac:dyDescent="0.25">
      <c r="F47" s="10"/>
      <c r="G47" s="9"/>
      <c r="H47" s="8" t="s">
        <v>1059</v>
      </c>
      <c r="I47" s="22">
        <v>0</v>
      </c>
      <c r="J47" s="19">
        <v>0</v>
      </c>
      <c r="K47" s="19">
        <v>0</v>
      </c>
      <c r="L47" s="33">
        <v>0</v>
      </c>
      <c r="M47" s="21">
        <v>0</v>
      </c>
      <c r="N47" s="22">
        <v>0</v>
      </c>
      <c r="O47" s="19">
        <v>0</v>
      </c>
      <c r="P47" s="19">
        <v>0</v>
      </c>
      <c r="Q47" s="33">
        <v>0</v>
      </c>
      <c r="R47" s="21">
        <v>0</v>
      </c>
      <c r="S47" s="22">
        <v>121</v>
      </c>
      <c r="T47" s="19">
        <v>0</v>
      </c>
      <c r="U47" s="19">
        <v>2</v>
      </c>
      <c r="V47" s="19">
        <v>0</v>
      </c>
      <c r="W47" s="19">
        <v>0</v>
      </c>
      <c r="X47" s="24">
        <v>1074</v>
      </c>
      <c r="Y47" s="23">
        <v>0.26676636002957821</v>
      </c>
      <c r="Z47" s="22">
        <v>1</v>
      </c>
      <c r="AA47" s="19">
        <v>0</v>
      </c>
      <c r="AB47" s="19">
        <v>0</v>
      </c>
      <c r="AC47" s="33">
        <v>0</v>
      </c>
      <c r="AD47" s="21">
        <v>0</v>
      </c>
      <c r="AE47" s="22">
        <v>0</v>
      </c>
      <c r="AF47" s="19">
        <v>0</v>
      </c>
      <c r="AG47" s="19">
        <v>0</v>
      </c>
      <c r="AH47" s="33">
        <v>0</v>
      </c>
      <c r="AI47" s="21">
        <v>0</v>
      </c>
      <c r="AJ47" s="22">
        <v>20</v>
      </c>
      <c r="AK47" s="19">
        <v>0</v>
      </c>
      <c r="AL47" s="19">
        <v>0</v>
      </c>
      <c r="AM47" s="33">
        <v>0</v>
      </c>
      <c r="AN47" s="21">
        <v>0</v>
      </c>
      <c r="AO47" s="20">
        <v>0</v>
      </c>
      <c r="AP47" s="19">
        <v>0</v>
      </c>
      <c r="AQ47" s="19">
        <v>0</v>
      </c>
      <c r="AR47" s="19">
        <v>0</v>
      </c>
      <c r="AS47" s="19">
        <v>0</v>
      </c>
      <c r="AT47" s="22">
        <v>0</v>
      </c>
      <c r="AU47" s="19">
        <v>0</v>
      </c>
      <c r="AV47" s="19">
        <v>0</v>
      </c>
      <c r="AW47" s="33">
        <v>0</v>
      </c>
      <c r="AX47" s="21">
        <v>0</v>
      </c>
      <c r="AY47" s="20">
        <v>0</v>
      </c>
      <c r="AZ47" s="19">
        <v>0</v>
      </c>
      <c r="BA47" s="19">
        <v>0</v>
      </c>
      <c r="BB47" s="19">
        <v>0</v>
      </c>
      <c r="BC47" s="19">
        <v>0</v>
      </c>
    </row>
    <row r="48" spans="6:55" x14ac:dyDescent="0.25">
      <c r="F48" s="10"/>
      <c r="G48" s="9"/>
      <c r="H48" s="8" t="s">
        <v>1058</v>
      </c>
      <c r="I48" s="22">
        <v>0</v>
      </c>
      <c r="J48" s="19">
        <v>0</v>
      </c>
      <c r="K48" s="19">
        <v>0</v>
      </c>
      <c r="L48" s="33">
        <v>0</v>
      </c>
      <c r="M48" s="21">
        <v>0</v>
      </c>
      <c r="N48" s="22">
        <v>3</v>
      </c>
      <c r="O48" s="19">
        <v>0</v>
      </c>
      <c r="P48" s="19">
        <v>0</v>
      </c>
      <c r="Q48" s="33">
        <v>0</v>
      </c>
      <c r="R48" s="21">
        <v>0</v>
      </c>
      <c r="S48" s="22">
        <v>23</v>
      </c>
      <c r="T48" s="19">
        <v>0</v>
      </c>
      <c r="U48" s="19">
        <v>1</v>
      </c>
      <c r="V48" s="19">
        <v>0</v>
      </c>
      <c r="W48" s="19">
        <v>0</v>
      </c>
      <c r="X48" s="24">
        <v>47</v>
      </c>
      <c r="Y48" s="23">
        <v>0.1601897478103638</v>
      </c>
      <c r="Z48" s="22">
        <v>2</v>
      </c>
      <c r="AA48" s="19">
        <v>0</v>
      </c>
      <c r="AB48" s="19">
        <v>0</v>
      </c>
      <c r="AC48" s="33">
        <v>0</v>
      </c>
      <c r="AD48" s="21">
        <v>0</v>
      </c>
      <c r="AE48" s="22">
        <v>0</v>
      </c>
      <c r="AF48" s="19">
        <v>0</v>
      </c>
      <c r="AG48" s="19">
        <v>0</v>
      </c>
      <c r="AH48" s="33">
        <v>0</v>
      </c>
      <c r="AI48" s="21">
        <v>0</v>
      </c>
      <c r="AJ48" s="22">
        <v>12</v>
      </c>
      <c r="AK48" s="19">
        <v>0</v>
      </c>
      <c r="AL48" s="19">
        <v>0</v>
      </c>
      <c r="AM48" s="33">
        <v>0</v>
      </c>
      <c r="AN48" s="21">
        <v>0</v>
      </c>
      <c r="AO48" s="20">
        <v>1</v>
      </c>
      <c r="AP48" s="19">
        <v>0</v>
      </c>
      <c r="AQ48" s="19">
        <v>0</v>
      </c>
      <c r="AR48" s="19">
        <v>0</v>
      </c>
      <c r="AS48" s="19">
        <v>0</v>
      </c>
      <c r="AT48" s="22">
        <v>0</v>
      </c>
      <c r="AU48" s="19">
        <v>0</v>
      </c>
      <c r="AV48" s="19">
        <v>0</v>
      </c>
      <c r="AW48" s="33">
        <v>0</v>
      </c>
      <c r="AX48" s="21">
        <v>0</v>
      </c>
      <c r="AY48" s="20">
        <v>0</v>
      </c>
      <c r="AZ48" s="19">
        <v>0</v>
      </c>
      <c r="BA48" s="19">
        <v>0</v>
      </c>
      <c r="BB48" s="19">
        <v>0</v>
      </c>
      <c r="BC48" s="19">
        <v>0</v>
      </c>
    </row>
    <row r="49" spans="6:55" x14ac:dyDescent="0.25">
      <c r="F49" s="10"/>
      <c r="G49" s="9"/>
      <c r="H49" s="8" t="s">
        <v>1057</v>
      </c>
      <c r="I49" s="22">
        <v>0</v>
      </c>
      <c r="J49" s="19">
        <v>0</v>
      </c>
      <c r="K49" s="19">
        <v>0</v>
      </c>
      <c r="L49" s="33">
        <v>0</v>
      </c>
      <c r="M49" s="21">
        <v>0</v>
      </c>
      <c r="N49" s="22">
        <v>0</v>
      </c>
      <c r="O49" s="19">
        <v>0</v>
      </c>
      <c r="P49" s="19">
        <v>0</v>
      </c>
      <c r="Q49" s="33">
        <v>0</v>
      </c>
      <c r="R49" s="21">
        <v>0</v>
      </c>
      <c r="S49" s="22">
        <v>6</v>
      </c>
      <c r="T49" s="19">
        <v>0</v>
      </c>
      <c r="U49" s="19">
        <v>0</v>
      </c>
      <c r="V49" s="19">
        <v>0</v>
      </c>
      <c r="W49" s="19">
        <v>0</v>
      </c>
      <c r="X49" s="24">
        <v>8</v>
      </c>
      <c r="Y49" s="23">
        <v>1.356758549809456E-2</v>
      </c>
      <c r="Z49" s="22">
        <v>0</v>
      </c>
      <c r="AA49" s="19">
        <v>0</v>
      </c>
      <c r="AB49" s="19">
        <v>0</v>
      </c>
      <c r="AC49" s="33">
        <v>0</v>
      </c>
      <c r="AD49" s="21">
        <v>0</v>
      </c>
      <c r="AE49" s="22">
        <v>0</v>
      </c>
      <c r="AF49" s="19">
        <v>0</v>
      </c>
      <c r="AG49" s="19">
        <v>0</v>
      </c>
      <c r="AH49" s="33">
        <v>0</v>
      </c>
      <c r="AI49" s="21">
        <v>0</v>
      </c>
      <c r="AJ49" s="22">
        <v>0</v>
      </c>
      <c r="AK49" s="19">
        <v>0</v>
      </c>
      <c r="AL49" s="19">
        <v>0</v>
      </c>
      <c r="AM49" s="33">
        <v>0</v>
      </c>
      <c r="AN49" s="21">
        <v>0</v>
      </c>
      <c r="AO49" s="20">
        <v>0</v>
      </c>
      <c r="AP49" s="19">
        <v>0</v>
      </c>
      <c r="AQ49" s="19">
        <v>0</v>
      </c>
      <c r="AR49" s="19">
        <v>0</v>
      </c>
      <c r="AS49" s="19">
        <v>0</v>
      </c>
      <c r="AT49" s="22">
        <v>0</v>
      </c>
      <c r="AU49" s="19">
        <v>0</v>
      </c>
      <c r="AV49" s="19">
        <v>0</v>
      </c>
      <c r="AW49" s="33">
        <v>0</v>
      </c>
      <c r="AX49" s="21">
        <v>0</v>
      </c>
      <c r="AY49" s="20">
        <v>0</v>
      </c>
      <c r="AZ49" s="19">
        <v>0</v>
      </c>
      <c r="BA49" s="19">
        <v>0</v>
      </c>
      <c r="BB49" s="19">
        <v>0</v>
      </c>
      <c r="BC49" s="19">
        <v>0</v>
      </c>
    </row>
    <row r="50" spans="6:55" x14ac:dyDescent="0.25">
      <c r="F50" s="10"/>
      <c r="G50" s="9"/>
      <c r="H50" s="8" t="s">
        <v>1056</v>
      </c>
      <c r="I50" s="22">
        <v>0</v>
      </c>
      <c r="J50" s="19">
        <v>0</v>
      </c>
      <c r="K50" s="19">
        <v>0</v>
      </c>
      <c r="L50" s="33">
        <v>0</v>
      </c>
      <c r="M50" s="21">
        <v>0</v>
      </c>
      <c r="N50" s="22">
        <v>0</v>
      </c>
      <c r="O50" s="19">
        <v>0</v>
      </c>
      <c r="P50" s="19">
        <v>0</v>
      </c>
      <c r="Q50" s="33">
        <v>0</v>
      </c>
      <c r="R50" s="21">
        <v>0</v>
      </c>
      <c r="S50" s="22">
        <v>2</v>
      </c>
      <c r="T50" s="19">
        <v>0</v>
      </c>
      <c r="U50" s="19">
        <v>0</v>
      </c>
      <c r="V50" s="19">
        <v>0</v>
      </c>
      <c r="W50" s="19">
        <v>0</v>
      </c>
      <c r="X50" s="24">
        <v>2</v>
      </c>
      <c r="Y50" s="23">
        <v>1.311302185058594E-4</v>
      </c>
      <c r="Z50" s="22">
        <v>0</v>
      </c>
      <c r="AA50" s="19">
        <v>0</v>
      </c>
      <c r="AB50" s="19">
        <v>0</v>
      </c>
      <c r="AC50" s="33">
        <v>0</v>
      </c>
      <c r="AD50" s="21">
        <v>0</v>
      </c>
      <c r="AE50" s="22">
        <v>0</v>
      </c>
      <c r="AF50" s="19">
        <v>0</v>
      </c>
      <c r="AG50" s="19">
        <v>0</v>
      </c>
      <c r="AH50" s="33">
        <v>0</v>
      </c>
      <c r="AI50" s="21">
        <v>0</v>
      </c>
      <c r="AJ50" s="22">
        <v>0</v>
      </c>
      <c r="AK50" s="19">
        <v>0</v>
      </c>
      <c r="AL50" s="19">
        <v>0</v>
      </c>
      <c r="AM50" s="33">
        <v>0</v>
      </c>
      <c r="AN50" s="21">
        <v>0</v>
      </c>
      <c r="AO50" s="20">
        <v>0</v>
      </c>
      <c r="AP50" s="19">
        <v>0</v>
      </c>
      <c r="AQ50" s="19">
        <v>0</v>
      </c>
      <c r="AR50" s="19">
        <v>0</v>
      </c>
      <c r="AS50" s="19">
        <v>0</v>
      </c>
      <c r="AT50" s="22">
        <v>0</v>
      </c>
      <c r="AU50" s="19">
        <v>0</v>
      </c>
      <c r="AV50" s="19">
        <v>0</v>
      </c>
      <c r="AW50" s="33">
        <v>0</v>
      </c>
      <c r="AX50" s="21">
        <v>0</v>
      </c>
      <c r="AY50" s="20">
        <v>0</v>
      </c>
      <c r="AZ50" s="19">
        <v>0</v>
      </c>
      <c r="BA50" s="19">
        <v>0</v>
      </c>
      <c r="BB50" s="19">
        <v>0</v>
      </c>
      <c r="BC50" s="19">
        <v>0</v>
      </c>
    </row>
    <row r="51" spans="6:55" x14ac:dyDescent="0.25">
      <c r="F51" s="10"/>
      <c r="G51" s="9"/>
      <c r="H51" s="8" t="s">
        <v>1055</v>
      </c>
      <c r="I51" s="22">
        <v>0</v>
      </c>
      <c r="J51" s="19">
        <v>0</v>
      </c>
      <c r="K51" s="19">
        <v>0</v>
      </c>
      <c r="L51" s="33">
        <v>0</v>
      </c>
      <c r="M51" s="21">
        <v>0</v>
      </c>
      <c r="N51" s="22">
        <v>0</v>
      </c>
      <c r="O51" s="19">
        <v>0</v>
      </c>
      <c r="P51" s="19">
        <v>0</v>
      </c>
      <c r="Q51" s="33">
        <v>0</v>
      </c>
      <c r="R51" s="21">
        <v>0</v>
      </c>
      <c r="S51" s="22">
        <v>2</v>
      </c>
      <c r="T51" s="19">
        <v>0</v>
      </c>
      <c r="U51" s="19">
        <v>0</v>
      </c>
      <c r="V51" s="19">
        <v>0</v>
      </c>
      <c r="W51" s="19">
        <v>0</v>
      </c>
      <c r="X51" s="24">
        <v>2</v>
      </c>
      <c r="Y51" s="23">
        <v>1.673173904418945E-2</v>
      </c>
      <c r="Z51" s="22">
        <v>0</v>
      </c>
      <c r="AA51" s="19">
        <v>0</v>
      </c>
      <c r="AB51" s="19">
        <v>0</v>
      </c>
      <c r="AC51" s="33">
        <v>0</v>
      </c>
      <c r="AD51" s="21">
        <v>0</v>
      </c>
      <c r="AE51" s="22">
        <v>0</v>
      </c>
      <c r="AF51" s="19">
        <v>0</v>
      </c>
      <c r="AG51" s="19">
        <v>0</v>
      </c>
      <c r="AH51" s="33">
        <v>0</v>
      </c>
      <c r="AI51" s="21">
        <v>0</v>
      </c>
      <c r="AJ51" s="22">
        <v>0</v>
      </c>
      <c r="AK51" s="19">
        <v>0</v>
      </c>
      <c r="AL51" s="19">
        <v>0</v>
      </c>
      <c r="AM51" s="33">
        <v>0</v>
      </c>
      <c r="AN51" s="21">
        <v>0</v>
      </c>
      <c r="AO51" s="20">
        <v>0</v>
      </c>
      <c r="AP51" s="19">
        <v>0</v>
      </c>
      <c r="AQ51" s="19">
        <v>0</v>
      </c>
      <c r="AR51" s="19">
        <v>0</v>
      </c>
      <c r="AS51" s="19">
        <v>0</v>
      </c>
      <c r="AT51" s="22">
        <v>0</v>
      </c>
      <c r="AU51" s="19">
        <v>0</v>
      </c>
      <c r="AV51" s="19">
        <v>0</v>
      </c>
      <c r="AW51" s="33">
        <v>0</v>
      </c>
      <c r="AX51" s="21">
        <v>0</v>
      </c>
      <c r="AY51" s="20">
        <v>0</v>
      </c>
      <c r="AZ51" s="19">
        <v>0</v>
      </c>
      <c r="BA51" s="19">
        <v>0</v>
      </c>
      <c r="BB51" s="19">
        <v>0</v>
      </c>
      <c r="BC51" s="19">
        <v>0</v>
      </c>
    </row>
    <row r="52" spans="6:55" x14ac:dyDescent="0.25">
      <c r="F52" s="10"/>
      <c r="G52" s="9"/>
      <c r="H52" s="8" t="s">
        <v>1054</v>
      </c>
      <c r="I52" s="22">
        <v>0</v>
      </c>
      <c r="J52" s="19">
        <v>0</v>
      </c>
      <c r="K52" s="19">
        <v>0</v>
      </c>
      <c r="L52" s="33">
        <v>0</v>
      </c>
      <c r="M52" s="21">
        <v>0</v>
      </c>
      <c r="N52" s="22">
        <v>0</v>
      </c>
      <c r="O52" s="19">
        <v>0</v>
      </c>
      <c r="P52" s="19">
        <v>0</v>
      </c>
      <c r="Q52" s="33">
        <v>0</v>
      </c>
      <c r="R52" s="21">
        <v>0</v>
      </c>
      <c r="S52" s="22">
        <v>12</v>
      </c>
      <c r="T52" s="19">
        <v>0</v>
      </c>
      <c r="U52" s="19">
        <v>0</v>
      </c>
      <c r="V52" s="19">
        <v>0</v>
      </c>
      <c r="W52" s="19">
        <v>0</v>
      </c>
      <c r="X52" s="24">
        <v>12</v>
      </c>
      <c r="Y52" s="23">
        <v>7.2614401578903198E-3</v>
      </c>
      <c r="Z52" s="22">
        <v>0</v>
      </c>
      <c r="AA52" s="19">
        <v>0</v>
      </c>
      <c r="AB52" s="19">
        <v>0</v>
      </c>
      <c r="AC52" s="33">
        <v>0</v>
      </c>
      <c r="AD52" s="21">
        <v>0</v>
      </c>
      <c r="AE52" s="22">
        <v>0</v>
      </c>
      <c r="AF52" s="19">
        <v>0</v>
      </c>
      <c r="AG52" s="19">
        <v>0</v>
      </c>
      <c r="AH52" s="33">
        <v>0</v>
      </c>
      <c r="AI52" s="21">
        <v>0</v>
      </c>
      <c r="AJ52" s="22">
        <v>2</v>
      </c>
      <c r="AK52" s="19">
        <v>0</v>
      </c>
      <c r="AL52" s="19">
        <v>0</v>
      </c>
      <c r="AM52" s="33">
        <v>0</v>
      </c>
      <c r="AN52" s="21">
        <v>0</v>
      </c>
      <c r="AO52" s="20">
        <v>0</v>
      </c>
      <c r="AP52" s="19">
        <v>0</v>
      </c>
      <c r="AQ52" s="19">
        <v>0</v>
      </c>
      <c r="AR52" s="19">
        <v>0</v>
      </c>
      <c r="AS52" s="19">
        <v>0</v>
      </c>
      <c r="AT52" s="22">
        <v>0</v>
      </c>
      <c r="AU52" s="19">
        <v>0</v>
      </c>
      <c r="AV52" s="19">
        <v>0</v>
      </c>
      <c r="AW52" s="33">
        <v>0</v>
      </c>
      <c r="AX52" s="21">
        <v>0</v>
      </c>
      <c r="AY52" s="20">
        <v>0</v>
      </c>
      <c r="AZ52" s="19">
        <v>0</v>
      </c>
      <c r="BA52" s="19">
        <v>0</v>
      </c>
      <c r="BB52" s="19">
        <v>0</v>
      </c>
      <c r="BC52" s="19">
        <v>0</v>
      </c>
    </row>
    <row r="53" spans="6:55" x14ac:dyDescent="0.25">
      <c r="F53" s="10"/>
      <c r="G53" s="9" t="s">
        <v>1053</v>
      </c>
      <c r="H53" s="8"/>
      <c r="I53" s="22">
        <v>0</v>
      </c>
      <c r="J53" s="19">
        <v>0</v>
      </c>
      <c r="K53" s="19">
        <v>0</v>
      </c>
      <c r="L53" s="33">
        <v>0</v>
      </c>
      <c r="M53" s="21">
        <v>0</v>
      </c>
      <c r="N53" s="22">
        <v>0</v>
      </c>
      <c r="O53" s="19">
        <v>0</v>
      </c>
      <c r="P53" s="19">
        <v>0</v>
      </c>
      <c r="Q53" s="33">
        <v>0</v>
      </c>
      <c r="R53" s="21">
        <v>0</v>
      </c>
      <c r="S53" s="22">
        <v>0</v>
      </c>
      <c r="T53" s="19">
        <v>0</v>
      </c>
      <c r="U53" s="19">
        <v>0</v>
      </c>
      <c r="V53" s="19">
        <v>0</v>
      </c>
      <c r="W53" s="19">
        <v>0</v>
      </c>
      <c r="X53" s="24">
        <v>0</v>
      </c>
      <c r="Y53" s="23">
        <v>0</v>
      </c>
      <c r="Z53" s="22">
        <v>0</v>
      </c>
      <c r="AA53" s="19">
        <v>0</v>
      </c>
      <c r="AB53" s="19">
        <v>0</v>
      </c>
      <c r="AC53" s="33">
        <v>0</v>
      </c>
      <c r="AD53" s="21">
        <v>0</v>
      </c>
      <c r="AE53" s="22">
        <v>0</v>
      </c>
      <c r="AF53" s="19">
        <v>0</v>
      </c>
      <c r="AG53" s="19">
        <v>0</v>
      </c>
      <c r="AH53" s="33">
        <v>0</v>
      </c>
      <c r="AI53" s="21">
        <v>0</v>
      </c>
      <c r="AJ53" s="22">
        <v>0</v>
      </c>
      <c r="AK53" s="19">
        <v>0</v>
      </c>
      <c r="AL53" s="19">
        <v>0</v>
      </c>
      <c r="AM53" s="33">
        <v>0</v>
      </c>
      <c r="AN53" s="21">
        <v>0</v>
      </c>
      <c r="AO53" s="20">
        <v>0</v>
      </c>
      <c r="AP53" s="19">
        <v>0</v>
      </c>
      <c r="AQ53" s="19">
        <v>0</v>
      </c>
      <c r="AR53" s="19">
        <v>0</v>
      </c>
      <c r="AS53" s="19">
        <v>0</v>
      </c>
      <c r="AT53" s="22">
        <v>0</v>
      </c>
      <c r="AU53" s="19">
        <v>0</v>
      </c>
      <c r="AV53" s="19">
        <v>0</v>
      </c>
      <c r="AW53" s="33">
        <v>0</v>
      </c>
      <c r="AX53" s="21">
        <v>0</v>
      </c>
      <c r="AY53" s="20">
        <v>0</v>
      </c>
      <c r="AZ53" s="19">
        <v>0</v>
      </c>
      <c r="BA53" s="19">
        <v>0</v>
      </c>
      <c r="BB53" s="19">
        <v>0</v>
      </c>
      <c r="BC53" s="19">
        <v>0</v>
      </c>
    </row>
    <row r="54" spans="6:55" x14ac:dyDescent="0.25">
      <c r="F54" s="10"/>
      <c r="G54" s="9" t="s">
        <v>1052</v>
      </c>
      <c r="H54" s="8"/>
      <c r="I54" s="22">
        <v>0</v>
      </c>
      <c r="J54" s="19">
        <v>0</v>
      </c>
      <c r="K54" s="19">
        <v>0</v>
      </c>
      <c r="L54" s="33">
        <v>0</v>
      </c>
      <c r="M54" s="21">
        <v>0</v>
      </c>
      <c r="N54" s="22">
        <v>0</v>
      </c>
      <c r="O54" s="19">
        <v>0</v>
      </c>
      <c r="P54" s="19">
        <v>0</v>
      </c>
      <c r="Q54" s="33">
        <v>0</v>
      </c>
      <c r="R54" s="21">
        <v>0</v>
      </c>
      <c r="S54" s="22">
        <v>2</v>
      </c>
      <c r="T54" s="19">
        <v>0</v>
      </c>
      <c r="U54" s="19">
        <v>0</v>
      </c>
      <c r="V54" s="19">
        <v>0</v>
      </c>
      <c r="W54" s="19">
        <v>0</v>
      </c>
      <c r="X54" s="24">
        <v>2</v>
      </c>
      <c r="Y54" s="23">
        <v>1.006200909614563E-5</v>
      </c>
      <c r="Z54" s="22">
        <v>0</v>
      </c>
      <c r="AA54" s="19">
        <v>0</v>
      </c>
      <c r="AB54" s="19">
        <v>0</v>
      </c>
      <c r="AC54" s="33">
        <v>0</v>
      </c>
      <c r="AD54" s="21">
        <v>0</v>
      </c>
      <c r="AE54" s="22">
        <v>0</v>
      </c>
      <c r="AF54" s="19">
        <v>0</v>
      </c>
      <c r="AG54" s="19">
        <v>0</v>
      </c>
      <c r="AH54" s="33">
        <v>0</v>
      </c>
      <c r="AI54" s="21">
        <v>0</v>
      </c>
      <c r="AJ54" s="22">
        <v>13</v>
      </c>
      <c r="AK54" s="19">
        <v>0</v>
      </c>
      <c r="AL54" s="19">
        <v>0</v>
      </c>
      <c r="AM54" s="33">
        <v>4</v>
      </c>
      <c r="AN54" s="21">
        <v>0</v>
      </c>
      <c r="AO54" s="20">
        <v>0</v>
      </c>
      <c r="AP54" s="19">
        <v>0</v>
      </c>
      <c r="AQ54" s="19">
        <v>0</v>
      </c>
      <c r="AR54" s="19">
        <v>0</v>
      </c>
      <c r="AS54" s="19">
        <v>0</v>
      </c>
      <c r="AT54" s="22">
        <v>0</v>
      </c>
      <c r="AU54" s="19">
        <v>0</v>
      </c>
      <c r="AV54" s="19">
        <v>0</v>
      </c>
      <c r="AW54" s="33">
        <v>0</v>
      </c>
      <c r="AX54" s="21">
        <v>0</v>
      </c>
      <c r="AY54" s="20">
        <v>0</v>
      </c>
      <c r="AZ54" s="19">
        <v>0</v>
      </c>
      <c r="BA54" s="19">
        <v>0</v>
      </c>
      <c r="BB54" s="19">
        <v>0</v>
      </c>
      <c r="BC54" s="19">
        <v>0</v>
      </c>
    </row>
    <row r="55" spans="6:55" x14ac:dyDescent="0.25">
      <c r="F55" s="10"/>
      <c r="G55" s="9"/>
      <c r="H55" s="8" t="s">
        <v>1051</v>
      </c>
      <c r="I55" s="22">
        <v>0</v>
      </c>
      <c r="J55" s="19">
        <v>0</v>
      </c>
      <c r="K55" s="19">
        <v>0</v>
      </c>
      <c r="L55" s="33">
        <v>0</v>
      </c>
      <c r="M55" s="21">
        <v>0</v>
      </c>
      <c r="N55" s="22">
        <v>5</v>
      </c>
      <c r="O55" s="19">
        <v>0</v>
      </c>
      <c r="P55" s="19">
        <v>0</v>
      </c>
      <c r="Q55" s="33">
        <v>1</v>
      </c>
      <c r="R55" s="21">
        <v>0</v>
      </c>
      <c r="S55" s="22">
        <v>2510</v>
      </c>
      <c r="T55" s="19">
        <v>0</v>
      </c>
      <c r="U55" s="19">
        <v>22</v>
      </c>
      <c r="V55" s="19">
        <v>1755</v>
      </c>
      <c r="W55" s="19">
        <v>0</v>
      </c>
      <c r="X55" s="24">
        <v>3633</v>
      </c>
      <c r="Y55" s="23">
        <v>1.047305571846664</v>
      </c>
      <c r="Z55" s="22">
        <v>0</v>
      </c>
      <c r="AA55" s="19">
        <v>0</v>
      </c>
      <c r="AB55" s="19">
        <v>0</v>
      </c>
      <c r="AC55" s="33">
        <v>0</v>
      </c>
      <c r="AD55" s="21">
        <v>0</v>
      </c>
      <c r="AE55" s="22">
        <v>1</v>
      </c>
      <c r="AF55" s="19">
        <v>0</v>
      </c>
      <c r="AG55" s="19">
        <v>0</v>
      </c>
      <c r="AH55" s="33">
        <v>0</v>
      </c>
      <c r="AI55" s="21">
        <v>0</v>
      </c>
      <c r="AJ55" s="22">
        <v>432</v>
      </c>
      <c r="AK55" s="19">
        <v>0</v>
      </c>
      <c r="AL55" s="19">
        <v>0</v>
      </c>
      <c r="AM55" s="33">
        <v>321</v>
      </c>
      <c r="AN55" s="21">
        <v>0</v>
      </c>
      <c r="AO55" s="20">
        <v>0</v>
      </c>
      <c r="AP55" s="19">
        <v>0</v>
      </c>
      <c r="AQ55" s="19">
        <v>0</v>
      </c>
      <c r="AR55" s="19">
        <v>0</v>
      </c>
      <c r="AS55" s="19">
        <v>0</v>
      </c>
      <c r="AT55" s="22">
        <v>2</v>
      </c>
      <c r="AU55" s="19">
        <v>0</v>
      </c>
      <c r="AV55" s="19">
        <v>0</v>
      </c>
      <c r="AW55" s="33">
        <v>0</v>
      </c>
      <c r="AX55" s="21">
        <v>0</v>
      </c>
      <c r="AY55" s="20">
        <v>1</v>
      </c>
      <c r="AZ55" s="19">
        <v>0</v>
      </c>
      <c r="BA55" s="19">
        <v>0</v>
      </c>
      <c r="BB55" s="19">
        <v>0</v>
      </c>
      <c r="BC55" s="19">
        <v>0</v>
      </c>
    </row>
    <row r="56" spans="6:55" x14ac:dyDescent="0.25">
      <c r="F56" s="10"/>
      <c r="G56" s="9"/>
      <c r="H56" s="8" t="s">
        <v>1050</v>
      </c>
      <c r="I56" s="22">
        <v>0</v>
      </c>
      <c r="J56" s="19">
        <v>0</v>
      </c>
      <c r="K56" s="19">
        <v>0</v>
      </c>
      <c r="L56" s="33">
        <v>0</v>
      </c>
      <c r="M56" s="21">
        <v>0</v>
      </c>
      <c r="N56" s="22">
        <v>30</v>
      </c>
      <c r="O56" s="19">
        <v>0</v>
      </c>
      <c r="P56" s="19">
        <v>0</v>
      </c>
      <c r="Q56" s="33">
        <v>0</v>
      </c>
      <c r="R56" s="21">
        <v>0</v>
      </c>
      <c r="S56" s="22">
        <v>195</v>
      </c>
      <c r="T56" s="19">
        <v>0</v>
      </c>
      <c r="U56" s="19">
        <v>4</v>
      </c>
      <c r="V56" s="19">
        <v>56</v>
      </c>
      <c r="W56" s="19">
        <v>0</v>
      </c>
      <c r="X56" s="24">
        <v>262</v>
      </c>
      <c r="Y56" s="23">
        <v>2.991942223161459E-2</v>
      </c>
      <c r="Z56" s="22">
        <v>0</v>
      </c>
      <c r="AA56" s="19">
        <v>0</v>
      </c>
      <c r="AB56" s="19">
        <v>0</v>
      </c>
      <c r="AC56" s="33">
        <v>0</v>
      </c>
      <c r="AD56" s="21">
        <v>0</v>
      </c>
      <c r="AE56" s="22">
        <v>2</v>
      </c>
      <c r="AF56" s="19">
        <v>0</v>
      </c>
      <c r="AG56" s="19">
        <v>0</v>
      </c>
      <c r="AH56" s="33">
        <v>0</v>
      </c>
      <c r="AI56" s="21">
        <v>0</v>
      </c>
      <c r="AJ56" s="22">
        <v>34</v>
      </c>
      <c r="AK56" s="19">
        <v>0</v>
      </c>
      <c r="AL56" s="19">
        <v>1</v>
      </c>
      <c r="AM56" s="33">
        <v>14</v>
      </c>
      <c r="AN56" s="21">
        <v>0</v>
      </c>
      <c r="AO56" s="20">
        <v>0</v>
      </c>
      <c r="AP56" s="19">
        <v>0</v>
      </c>
      <c r="AQ56" s="19">
        <v>0</v>
      </c>
      <c r="AR56" s="19">
        <v>0</v>
      </c>
      <c r="AS56" s="19">
        <v>0</v>
      </c>
      <c r="AT56" s="22">
        <v>0</v>
      </c>
      <c r="AU56" s="19">
        <v>0</v>
      </c>
      <c r="AV56" s="19">
        <v>0</v>
      </c>
      <c r="AW56" s="33">
        <v>0</v>
      </c>
      <c r="AX56" s="21">
        <v>0</v>
      </c>
      <c r="AY56" s="20">
        <v>0</v>
      </c>
      <c r="AZ56" s="19">
        <v>0</v>
      </c>
      <c r="BA56" s="19">
        <v>0</v>
      </c>
      <c r="BB56" s="19">
        <v>0</v>
      </c>
      <c r="BC56" s="19">
        <v>0</v>
      </c>
    </row>
    <row r="57" spans="6:55" x14ac:dyDescent="0.25">
      <c r="F57" s="10"/>
      <c r="G57" s="9"/>
      <c r="H57" s="8" t="s">
        <v>1049</v>
      </c>
      <c r="I57" s="22">
        <v>0</v>
      </c>
      <c r="J57" s="19">
        <v>0</v>
      </c>
      <c r="K57" s="19">
        <v>0</v>
      </c>
      <c r="L57" s="33">
        <v>0</v>
      </c>
      <c r="M57" s="21">
        <v>0</v>
      </c>
      <c r="N57" s="22">
        <v>1</v>
      </c>
      <c r="O57" s="19">
        <v>0</v>
      </c>
      <c r="P57" s="19">
        <v>0</v>
      </c>
      <c r="Q57" s="33">
        <v>0</v>
      </c>
      <c r="R57" s="21">
        <v>0</v>
      </c>
      <c r="S57" s="22">
        <v>8</v>
      </c>
      <c r="T57" s="19">
        <v>0</v>
      </c>
      <c r="U57" s="19">
        <v>0</v>
      </c>
      <c r="V57" s="19">
        <v>0</v>
      </c>
      <c r="W57" s="19">
        <v>0</v>
      </c>
      <c r="X57" s="24">
        <v>8</v>
      </c>
      <c r="Y57" s="23">
        <v>1.5541147440671921E-3</v>
      </c>
      <c r="Z57" s="22">
        <v>0</v>
      </c>
      <c r="AA57" s="19">
        <v>0</v>
      </c>
      <c r="AB57" s="19">
        <v>0</v>
      </c>
      <c r="AC57" s="33">
        <v>0</v>
      </c>
      <c r="AD57" s="21">
        <v>0</v>
      </c>
      <c r="AE57" s="22">
        <v>0</v>
      </c>
      <c r="AF57" s="19">
        <v>0</v>
      </c>
      <c r="AG57" s="19">
        <v>0</v>
      </c>
      <c r="AH57" s="33">
        <v>0</v>
      </c>
      <c r="AI57" s="21">
        <v>0</v>
      </c>
      <c r="AJ57" s="22">
        <v>2</v>
      </c>
      <c r="AK57" s="19">
        <v>0</v>
      </c>
      <c r="AL57" s="19">
        <v>0</v>
      </c>
      <c r="AM57" s="33">
        <v>1</v>
      </c>
      <c r="AN57" s="21">
        <v>0</v>
      </c>
      <c r="AO57" s="20">
        <v>0</v>
      </c>
      <c r="AP57" s="19">
        <v>0</v>
      </c>
      <c r="AQ57" s="19">
        <v>0</v>
      </c>
      <c r="AR57" s="19">
        <v>0</v>
      </c>
      <c r="AS57" s="19">
        <v>0</v>
      </c>
      <c r="AT57" s="22">
        <v>0</v>
      </c>
      <c r="AU57" s="19">
        <v>0</v>
      </c>
      <c r="AV57" s="19">
        <v>0</v>
      </c>
      <c r="AW57" s="33">
        <v>0</v>
      </c>
      <c r="AX57" s="21">
        <v>0</v>
      </c>
      <c r="AY57" s="20">
        <v>0</v>
      </c>
      <c r="AZ57" s="19">
        <v>0</v>
      </c>
      <c r="BA57" s="19">
        <v>0</v>
      </c>
      <c r="BB57" s="19">
        <v>0</v>
      </c>
      <c r="BC57" s="19">
        <v>0</v>
      </c>
    </row>
    <row r="58" spans="6:55" x14ac:dyDescent="0.25">
      <c r="F58" s="10"/>
      <c r="G58" s="9"/>
      <c r="H58" s="8" t="s">
        <v>1048</v>
      </c>
      <c r="I58" s="22">
        <v>1</v>
      </c>
      <c r="J58" s="19">
        <v>0</v>
      </c>
      <c r="K58" s="19">
        <v>0</v>
      </c>
      <c r="L58" s="33">
        <v>1</v>
      </c>
      <c r="M58" s="21">
        <v>0</v>
      </c>
      <c r="N58" s="22">
        <v>32</v>
      </c>
      <c r="O58" s="19">
        <v>0</v>
      </c>
      <c r="P58" s="19">
        <v>0</v>
      </c>
      <c r="Q58" s="33">
        <v>1</v>
      </c>
      <c r="R58" s="21">
        <v>0</v>
      </c>
      <c r="S58" s="22">
        <v>1357</v>
      </c>
      <c r="T58" s="19">
        <v>0</v>
      </c>
      <c r="U58" s="19">
        <v>2</v>
      </c>
      <c r="V58" s="19">
        <v>1219</v>
      </c>
      <c r="W58" s="19">
        <v>0</v>
      </c>
      <c r="X58" s="24">
        <v>1402</v>
      </c>
      <c r="Y58" s="23">
        <v>0.32833888288587332</v>
      </c>
      <c r="Z58" s="22">
        <v>0</v>
      </c>
      <c r="AA58" s="19">
        <v>0</v>
      </c>
      <c r="AB58" s="19">
        <v>0</v>
      </c>
      <c r="AC58" s="33">
        <v>0</v>
      </c>
      <c r="AD58" s="21">
        <v>0</v>
      </c>
      <c r="AE58" s="22">
        <v>0</v>
      </c>
      <c r="AF58" s="19">
        <v>0</v>
      </c>
      <c r="AG58" s="19">
        <v>0</v>
      </c>
      <c r="AH58" s="33">
        <v>0</v>
      </c>
      <c r="AI58" s="21">
        <v>0</v>
      </c>
      <c r="AJ58" s="22">
        <v>293</v>
      </c>
      <c r="AK58" s="19">
        <v>0</v>
      </c>
      <c r="AL58" s="19">
        <v>2</v>
      </c>
      <c r="AM58" s="33">
        <v>227</v>
      </c>
      <c r="AN58" s="21">
        <v>0</v>
      </c>
      <c r="AO58" s="20">
        <v>0</v>
      </c>
      <c r="AP58" s="19">
        <v>0</v>
      </c>
      <c r="AQ58" s="19">
        <v>0</v>
      </c>
      <c r="AR58" s="19">
        <v>0</v>
      </c>
      <c r="AS58" s="19">
        <v>0</v>
      </c>
      <c r="AT58" s="22">
        <v>2</v>
      </c>
      <c r="AU58" s="19">
        <v>0</v>
      </c>
      <c r="AV58" s="19">
        <v>0</v>
      </c>
      <c r="AW58" s="33">
        <v>2</v>
      </c>
      <c r="AX58" s="21">
        <v>0</v>
      </c>
      <c r="AY58" s="20">
        <v>0</v>
      </c>
      <c r="AZ58" s="19">
        <v>0</v>
      </c>
      <c r="BA58" s="19">
        <v>0</v>
      </c>
      <c r="BB58" s="19">
        <v>0</v>
      </c>
      <c r="BC58" s="19">
        <v>0</v>
      </c>
    </row>
    <row r="59" spans="6:55" x14ac:dyDescent="0.25">
      <c r="F59" s="10"/>
      <c r="G59" s="9"/>
      <c r="H59" s="8" t="s">
        <v>1047</v>
      </c>
      <c r="I59" s="22">
        <v>0</v>
      </c>
      <c r="J59" s="19">
        <v>0</v>
      </c>
      <c r="K59" s="19">
        <v>0</v>
      </c>
      <c r="L59" s="33">
        <v>0</v>
      </c>
      <c r="M59" s="21">
        <v>0</v>
      </c>
      <c r="N59" s="22">
        <v>2</v>
      </c>
      <c r="O59" s="19">
        <v>0</v>
      </c>
      <c r="P59" s="19">
        <v>0</v>
      </c>
      <c r="Q59" s="33">
        <v>0</v>
      </c>
      <c r="R59" s="21">
        <v>0</v>
      </c>
      <c r="S59" s="22">
        <v>2</v>
      </c>
      <c r="T59" s="19">
        <v>0</v>
      </c>
      <c r="U59" s="19">
        <v>0</v>
      </c>
      <c r="V59" s="19">
        <v>0</v>
      </c>
      <c r="W59" s="19">
        <v>0</v>
      </c>
      <c r="X59" s="24">
        <v>5</v>
      </c>
      <c r="Y59" s="23">
        <v>1.630783081054688E-4</v>
      </c>
      <c r="Z59" s="22">
        <v>0</v>
      </c>
      <c r="AA59" s="19">
        <v>0</v>
      </c>
      <c r="AB59" s="19">
        <v>0</v>
      </c>
      <c r="AC59" s="33">
        <v>0</v>
      </c>
      <c r="AD59" s="21">
        <v>0</v>
      </c>
      <c r="AE59" s="22">
        <v>0</v>
      </c>
      <c r="AF59" s="19">
        <v>0</v>
      </c>
      <c r="AG59" s="19">
        <v>0</v>
      </c>
      <c r="AH59" s="33">
        <v>0</v>
      </c>
      <c r="AI59" s="21">
        <v>0</v>
      </c>
      <c r="AJ59" s="22">
        <v>2</v>
      </c>
      <c r="AK59" s="19">
        <v>0</v>
      </c>
      <c r="AL59" s="19">
        <v>0</v>
      </c>
      <c r="AM59" s="33">
        <v>0</v>
      </c>
      <c r="AN59" s="21">
        <v>0</v>
      </c>
      <c r="AO59" s="20">
        <v>0</v>
      </c>
      <c r="AP59" s="19">
        <v>0</v>
      </c>
      <c r="AQ59" s="19">
        <v>0</v>
      </c>
      <c r="AR59" s="19">
        <v>0</v>
      </c>
      <c r="AS59" s="19">
        <v>0</v>
      </c>
      <c r="AT59" s="22">
        <v>0</v>
      </c>
      <c r="AU59" s="19">
        <v>0</v>
      </c>
      <c r="AV59" s="19">
        <v>0</v>
      </c>
      <c r="AW59" s="33">
        <v>0</v>
      </c>
      <c r="AX59" s="21">
        <v>0</v>
      </c>
      <c r="AY59" s="20">
        <v>0</v>
      </c>
      <c r="AZ59" s="19">
        <v>0</v>
      </c>
      <c r="BA59" s="19">
        <v>0</v>
      </c>
      <c r="BB59" s="19">
        <v>0</v>
      </c>
      <c r="BC59" s="19">
        <v>0</v>
      </c>
    </row>
    <row r="60" spans="6:55" x14ac:dyDescent="0.25">
      <c r="F60" s="10"/>
      <c r="G60" s="9"/>
      <c r="H60" s="8" t="s">
        <v>1046</v>
      </c>
      <c r="I60" s="22">
        <v>0</v>
      </c>
      <c r="J60" s="19">
        <v>0</v>
      </c>
      <c r="K60" s="19">
        <v>0</v>
      </c>
      <c r="L60" s="33">
        <v>0</v>
      </c>
      <c r="M60" s="21">
        <v>0</v>
      </c>
      <c r="N60" s="22">
        <v>37</v>
      </c>
      <c r="O60" s="19">
        <v>0</v>
      </c>
      <c r="P60" s="19">
        <v>0</v>
      </c>
      <c r="Q60" s="33">
        <v>1</v>
      </c>
      <c r="R60" s="21">
        <v>0</v>
      </c>
      <c r="S60" s="22">
        <v>5376</v>
      </c>
      <c r="T60" s="19">
        <v>0</v>
      </c>
      <c r="U60" s="19">
        <v>11</v>
      </c>
      <c r="V60" s="19">
        <v>3149</v>
      </c>
      <c r="W60" s="19">
        <v>0</v>
      </c>
      <c r="X60" s="24">
        <v>5576</v>
      </c>
      <c r="Y60" s="23">
        <v>10.38267739582807</v>
      </c>
      <c r="Z60" s="22">
        <v>0</v>
      </c>
      <c r="AA60" s="19">
        <v>0</v>
      </c>
      <c r="AB60" s="19">
        <v>0</v>
      </c>
      <c r="AC60" s="33">
        <v>0</v>
      </c>
      <c r="AD60" s="21">
        <v>0</v>
      </c>
      <c r="AE60" s="22">
        <v>0</v>
      </c>
      <c r="AF60" s="19">
        <v>0</v>
      </c>
      <c r="AG60" s="19">
        <v>0</v>
      </c>
      <c r="AH60" s="33">
        <v>0</v>
      </c>
      <c r="AI60" s="21">
        <v>0</v>
      </c>
      <c r="AJ60" s="22">
        <v>425</v>
      </c>
      <c r="AK60" s="19">
        <v>0</v>
      </c>
      <c r="AL60" s="19">
        <v>1</v>
      </c>
      <c r="AM60" s="33">
        <v>256</v>
      </c>
      <c r="AN60" s="21">
        <v>0</v>
      </c>
      <c r="AO60" s="20">
        <v>0</v>
      </c>
      <c r="AP60" s="19">
        <v>0</v>
      </c>
      <c r="AQ60" s="19">
        <v>0</v>
      </c>
      <c r="AR60" s="19">
        <v>0</v>
      </c>
      <c r="AS60" s="19">
        <v>0</v>
      </c>
      <c r="AT60" s="22">
        <v>1</v>
      </c>
      <c r="AU60" s="19">
        <v>0</v>
      </c>
      <c r="AV60" s="19">
        <v>0</v>
      </c>
      <c r="AW60" s="33">
        <v>0</v>
      </c>
      <c r="AX60" s="21">
        <v>0</v>
      </c>
      <c r="AY60" s="20">
        <v>0</v>
      </c>
      <c r="AZ60" s="19">
        <v>0</v>
      </c>
      <c r="BA60" s="19">
        <v>0</v>
      </c>
      <c r="BB60" s="19">
        <v>0</v>
      </c>
      <c r="BC60" s="19">
        <v>0</v>
      </c>
    </row>
    <row r="61" spans="6:55" x14ac:dyDescent="0.25">
      <c r="F61" s="10"/>
      <c r="G61" s="9"/>
      <c r="H61" s="8" t="s">
        <v>1045</v>
      </c>
      <c r="I61" s="22">
        <v>0</v>
      </c>
      <c r="J61" s="19">
        <v>0</v>
      </c>
      <c r="K61" s="19">
        <v>0</v>
      </c>
      <c r="L61" s="33">
        <v>0</v>
      </c>
      <c r="M61" s="21">
        <v>0</v>
      </c>
      <c r="N61" s="22">
        <v>1</v>
      </c>
      <c r="O61" s="19">
        <v>0</v>
      </c>
      <c r="P61" s="19">
        <v>0</v>
      </c>
      <c r="Q61" s="33">
        <v>0</v>
      </c>
      <c r="R61" s="21">
        <v>0</v>
      </c>
      <c r="S61" s="22">
        <v>95</v>
      </c>
      <c r="T61" s="19">
        <v>0</v>
      </c>
      <c r="U61" s="19">
        <v>0</v>
      </c>
      <c r="V61" s="19">
        <v>47</v>
      </c>
      <c r="W61" s="19">
        <v>0</v>
      </c>
      <c r="X61" s="24">
        <v>96</v>
      </c>
      <c r="Y61" s="23">
        <v>2.5346353650093079E-2</v>
      </c>
      <c r="Z61" s="22">
        <v>0</v>
      </c>
      <c r="AA61" s="19">
        <v>0</v>
      </c>
      <c r="AB61" s="19">
        <v>0</v>
      </c>
      <c r="AC61" s="33">
        <v>0</v>
      </c>
      <c r="AD61" s="21">
        <v>0</v>
      </c>
      <c r="AE61" s="22">
        <v>0</v>
      </c>
      <c r="AF61" s="19">
        <v>0</v>
      </c>
      <c r="AG61" s="19">
        <v>0</v>
      </c>
      <c r="AH61" s="33">
        <v>0</v>
      </c>
      <c r="AI61" s="21">
        <v>0</v>
      </c>
      <c r="AJ61" s="22">
        <v>8</v>
      </c>
      <c r="AK61" s="19">
        <v>0</v>
      </c>
      <c r="AL61" s="19">
        <v>0</v>
      </c>
      <c r="AM61" s="33">
        <v>3</v>
      </c>
      <c r="AN61" s="21">
        <v>0</v>
      </c>
      <c r="AO61" s="20">
        <v>0</v>
      </c>
      <c r="AP61" s="19">
        <v>0</v>
      </c>
      <c r="AQ61" s="19">
        <v>0</v>
      </c>
      <c r="AR61" s="19">
        <v>0</v>
      </c>
      <c r="AS61" s="19">
        <v>0</v>
      </c>
      <c r="AT61" s="22">
        <v>0</v>
      </c>
      <c r="AU61" s="19">
        <v>0</v>
      </c>
      <c r="AV61" s="19">
        <v>0</v>
      </c>
      <c r="AW61" s="33">
        <v>0</v>
      </c>
      <c r="AX61" s="21">
        <v>0</v>
      </c>
      <c r="AY61" s="20">
        <v>0</v>
      </c>
      <c r="AZ61" s="19">
        <v>0</v>
      </c>
      <c r="BA61" s="19">
        <v>0</v>
      </c>
      <c r="BB61" s="19">
        <v>0</v>
      </c>
      <c r="BC61" s="19">
        <v>0</v>
      </c>
    </row>
    <row r="62" spans="6:55" x14ac:dyDescent="0.25">
      <c r="F62" s="10"/>
      <c r="G62" s="9"/>
      <c r="H62" s="8" t="s">
        <v>1044</v>
      </c>
      <c r="I62" s="22">
        <v>0</v>
      </c>
      <c r="J62" s="19">
        <v>0</v>
      </c>
      <c r="K62" s="19">
        <v>0</v>
      </c>
      <c r="L62" s="33">
        <v>0</v>
      </c>
      <c r="M62" s="21">
        <v>0</v>
      </c>
      <c r="N62" s="22">
        <v>337</v>
      </c>
      <c r="O62" s="19">
        <v>0</v>
      </c>
      <c r="P62" s="19">
        <v>0</v>
      </c>
      <c r="Q62" s="33">
        <v>12</v>
      </c>
      <c r="R62" s="21">
        <v>0</v>
      </c>
      <c r="S62" s="22">
        <v>546</v>
      </c>
      <c r="T62" s="19">
        <v>0</v>
      </c>
      <c r="U62" s="19">
        <v>0</v>
      </c>
      <c r="V62" s="19">
        <v>154</v>
      </c>
      <c r="W62" s="19">
        <v>0</v>
      </c>
      <c r="X62" s="24">
        <v>594</v>
      </c>
      <c r="Y62" s="23">
        <v>0.31127805914729828</v>
      </c>
      <c r="Z62" s="22">
        <v>0</v>
      </c>
      <c r="AA62" s="19">
        <v>0</v>
      </c>
      <c r="AB62" s="19">
        <v>0</v>
      </c>
      <c r="AC62" s="33">
        <v>0</v>
      </c>
      <c r="AD62" s="21">
        <v>0</v>
      </c>
      <c r="AE62" s="22">
        <v>2</v>
      </c>
      <c r="AF62" s="19">
        <v>0</v>
      </c>
      <c r="AG62" s="19">
        <v>0</v>
      </c>
      <c r="AH62" s="33">
        <v>0</v>
      </c>
      <c r="AI62" s="21">
        <v>0</v>
      </c>
      <c r="AJ62" s="22">
        <v>210</v>
      </c>
      <c r="AK62" s="19">
        <v>0</v>
      </c>
      <c r="AL62" s="19">
        <v>0</v>
      </c>
      <c r="AM62" s="33">
        <v>58</v>
      </c>
      <c r="AN62" s="21">
        <v>0</v>
      </c>
      <c r="AO62" s="20">
        <v>0</v>
      </c>
      <c r="AP62" s="19">
        <v>0</v>
      </c>
      <c r="AQ62" s="19">
        <v>0</v>
      </c>
      <c r="AR62" s="19">
        <v>0</v>
      </c>
      <c r="AS62" s="19">
        <v>0</v>
      </c>
      <c r="AT62" s="22">
        <v>0</v>
      </c>
      <c r="AU62" s="19">
        <v>0</v>
      </c>
      <c r="AV62" s="19">
        <v>0</v>
      </c>
      <c r="AW62" s="33">
        <v>0</v>
      </c>
      <c r="AX62" s="21">
        <v>0</v>
      </c>
      <c r="AY62" s="20">
        <v>0</v>
      </c>
      <c r="AZ62" s="19">
        <v>0</v>
      </c>
      <c r="BA62" s="19">
        <v>0</v>
      </c>
      <c r="BB62" s="19">
        <v>0</v>
      </c>
      <c r="BC62" s="19">
        <v>0</v>
      </c>
    </row>
    <row r="63" spans="6:55" x14ac:dyDescent="0.25">
      <c r="F63" s="10"/>
      <c r="G63" s="9"/>
      <c r="H63" s="8" t="s">
        <v>152</v>
      </c>
      <c r="I63" s="22">
        <v>0</v>
      </c>
      <c r="J63" s="19">
        <v>0</v>
      </c>
      <c r="K63" s="19">
        <v>0</v>
      </c>
      <c r="L63" s="33">
        <v>0</v>
      </c>
      <c r="M63" s="21">
        <v>0</v>
      </c>
      <c r="N63" s="22">
        <v>2</v>
      </c>
      <c r="O63" s="19">
        <v>0</v>
      </c>
      <c r="P63" s="19">
        <v>0</v>
      </c>
      <c r="Q63" s="33">
        <v>0</v>
      </c>
      <c r="R63" s="21">
        <v>0</v>
      </c>
      <c r="S63" s="22">
        <v>118</v>
      </c>
      <c r="T63" s="19">
        <v>0</v>
      </c>
      <c r="U63" s="19">
        <v>0</v>
      </c>
      <c r="V63" s="19">
        <v>60</v>
      </c>
      <c r="W63" s="19">
        <v>0</v>
      </c>
      <c r="X63" s="24">
        <v>140</v>
      </c>
      <c r="Y63" s="23">
        <v>0.38133157230913639</v>
      </c>
      <c r="Z63" s="22">
        <v>0</v>
      </c>
      <c r="AA63" s="19">
        <v>0</v>
      </c>
      <c r="AB63" s="19">
        <v>0</v>
      </c>
      <c r="AC63" s="33">
        <v>0</v>
      </c>
      <c r="AD63" s="21">
        <v>0</v>
      </c>
      <c r="AE63" s="22">
        <v>0</v>
      </c>
      <c r="AF63" s="19">
        <v>0</v>
      </c>
      <c r="AG63" s="19">
        <v>0</v>
      </c>
      <c r="AH63" s="33">
        <v>0</v>
      </c>
      <c r="AI63" s="21">
        <v>0</v>
      </c>
      <c r="AJ63" s="22">
        <v>20</v>
      </c>
      <c r="AK63" s="19">
        <v>0</v>
      </c>
      <c r="AL63" s="19">
        <v>0</v>
      </c>
      <c r="AM63" s="33">
        <v>13</v>
      </c>
      <c r="AN63" s="21">
        <v>0</v>
      </c>
      <c r="AO63" s="20">
        <v>0</v>
      </c>
      <c r="AP63" s="19">
        <v>0</v>
      </c>
      <c r="AQ63" s="19">
        <v>0</v>
      </c>
      <c r="AR63" s="19">
        <v>0</v>
      </c>
      <c r="AS63" s="19">
        <v>0</v>
      </c>
      <c r="AT63" s="22">
        <v>0</v>
      </c>
      <c r="AU63" s="19">
        <v>0</v>
      </c>
      <c r="AV63" s="19">
        <v>0</v>
      </c>
      <c r="AW63" s="33">
        <v>0</v>
      </c>
      <c r="AX63" s="21">
        <v>0</v>
      </c>
      <c r="AY63" s="20">
        <v>0</v>
      </c>
      <c r="AZ63" s="19">
        <v>0</v>
      </c>
      <c r="BA63" s="19">
        <v>0</v>
      </c>
      <c r="BB63" s="19">
        <v>0</v>
      </c>
      <c r="BC63" s="19">
        <v>0</v>
      </c>
    </row>
    <row r="64" spans="6:55" x14ac:dyDescent="0.25">
      <c r="F64" s="10"/>
      <c r="G64" s="9"/>
      <c r="H64" s="8" t="s">
        <v>1043</v>
      </c>
      <c r="I64" s="22">
        <v>0</v>
      </c>
      <c r="J64" s="19">
        <v>0</v>
      </c>
      <c r="K64" s="19">
        <v>0</v>
      </c>
      <c r="L64" s="33">
        <v>0</v>
      </c>
      <c r="M64" s="21">
        <v>0</v>
      </c>
      <c r="N64" s="22">
        <v>1</v>
      </c>
      <c r="O64" s="19">
        <v>0</v>
      </c>
      <c r="P64" s="19">
        <v>0</v>
      </c>
      <c r="Q64" s="33">
        <v>1</v>
      </c>
      <c r="R64" s="21">
        <v>0</v>
      </c>
      <c r="S64" s="22">
        <v>361</v>
      </c>
      <c r="T64" s="19">
        <v>0</v>
      </c>
      <c r="U64" s="19">
        <v>12</v>
      </c>
      <c r="V64" s="19">
        <v>40</v>
      </c>
      <c r="W64" s="19">
        <v>0</v>
      </c>
      <c r="X64" s="24">
        <v>361</v>
      </c>
      <c r="Y64" s="23">
        <v>0.13700672052800661</v>
      </c>
      <c r="Z64" s="22">
        <v>0</v>
      </c>
      <c r="AA64" s="19">
        <v>0</v>
      </c>
      <c r="AB64" s="19">
        <v>0</v>
      </c>
      <c r="AC64" s="33">
        <v>0</v>
      </c>
      <c r="AD64" s="21">
        <v>0</v>
      </c>
      <c r="AE64" s="22">
        <v>0</v>
      </c>
      <c r="AF64" s="19">
        <v>0</v>
      </c>
      <c r="AG64" s="19">
        <v>0</v>
      </c>
      <c r="AH64" s="33">
        <v>0</v>
      </c>
      <c r="AI64" s="21">
        <v>0</v>
      </c>
      <c r="AJ64" s="22">
        <v>15</v>
      </c>
      <c r="AK64" s="19">
        <v>0</v>
      </c>
      <c r="AL64" s="19">
        <v>0</v>
      </c>
      <c r="AM64" s="33">
        <v>1</v>
      </c>
      <c r="AN64" s="21">
        <v>0</v>
      </c>
      <c r="AO64" s="20">
        <v>0</v>
      </c>
      <c r="AP64" s="19">
        <v>0</v>
      </c>
      <c r="AQ64" s="19">
        <v>0</v>
      </c>
      <c r="AR64" s="19">
        <v>0</v>
      </c>
      <c r="AS64" s="19">
        <v>0</v>
      </c>
      <c r="AT64" s="22">
        <v>0</v>
      </c>
      <c r="AU64" s="19">
        <v>0</v>
      </c>
      <c r="AV64" s="19">
        <v>0</v>
      </c>
      <c r="AW64" s="33">
        <v>0</v>
      </c>
      <c r="AX64" s="21">
        <v>0</v>
      </c>
      <c r="AY64" s="20">
        <v>0</v>
      </c>
      <c r="AZ64" s="19">
        <v>0</v>
      </c>
      <c r="BA64" s="19">
        <v>0</v>
      </c>
      <c r="BB64" s="19">
        <v>0</v>
      </c>
      <c r="BC64" s="19">
        <v>0</v>
      </c>
    </row>
    <row r="65" spans="6:55" x14ac:dyDescent="0.25">
      <c r="F65" s="10"/>
      <c r="G65" s="9"/>
      <c r="H65" s="8" t="s">
        <v>1042</v>
      </c>
      <c r="I65" s="22">
        <v>0</v>
      </c>
      <c r="J65" s="19">
        <v>0</v>
      </c>
      <c r="K65" s="19">
        <v>0</v>
      </c>
      <c r="L65" s="33">
        <v>0</v>
      </c>
      <c r="M65" s="21">
        <v>0</v>
      </c>
      <c r="N65" s="22">
        <v>19</v>
      </c>
      <c r="O65" s="19">
        <v>0</v>
      </c>
      <c r="P65" s="19">
        <v>0</v>
      </c>
      <c r="Q65" s="33">
        <v>1</v>
      </c>
      <c r="R65" s="21">
        <v>0</v>
      </c>
      <c r="S65" s="22">
        <v>183</v>
      </c>
      <c r="T65" s="19">
        <v>0</v>
      </c>
      <c r="U65" s="19">
        <v>0</v>
      </c>
      <c r="V65" s="19">
        <v>110</v>
      </c>
      <c r="W65" s="19">
        <v>0</v>
      </c>
      <c r="X65" s="24">
        <v>304</v>
      </c>
      <c r="Y65" s="23">
        <v>3.5096905194222927E-2</v>
      </c>
      <c r="Z65" s="22">
        <v>0</v>
      </c>
      <c r="AA65" s="19">
        <v>0</v>
      </c>
      <c r="AB65" s="19">
        <v>0</v>
      </c>
      <c r="AC65" s="33">
        <v>0</v>
      </c>
      <c r="AD65" s="21">
        <v>0</v>
      </c>
      <c r="AE65" s="22">
        <v>0</v>
      </c>
      <c r="AF65" s="19">
        <v>0</v>
      </c>
      <c r="AG65" s="19">
        <v>0</v>
      </c>
      <c r="AH65" s="33">
        <v>0</v>
      </c>
      <c r="AI65" s="21">
        <v>0</v>
      </c>
      <c r="AJ65" s="22">
        <v>49</v>
      </c>
      <c r="AK65" s="19">
        <v>0</v>
      </c>
      <c r="AL65" s="19">
        <v>0</v>
      </c>
      <c r="AM65" s="33">
        <v>35</v>
      </c>
      <c r="AN65" s="21">
        <v>0</v>
      </c>
      <c r="AO65" s="20">
        <v>0</v>
      </c>
      <c r="AP65" s="19">
        <v>0</v>
      </c>
      <c r="AQ65" s="19">
        <v>0</v>
      </c>
      <c r="AR65" s="19">
        <v>0</v>
      </c>
      <c r="AS65" s="19">
        <v>0</v>
      </c>
      <c r="AT65" s="22">
        <v>0</v>
      </c>
      <c r="AU65" s="19">
        <v>0</v>
      </c>
      <c r="AV65" s="19">
        <v>0</v>
      </c>
      <c r="AW65" s="33">
        <v>0</v>
      </c>
      <c r="AX65" s="21">
        <v>0</v>
      </c>
      <c r="AY65" s="20">
        <v>0</v>
      </c>
      <c r="AZ65" s="19">
        <v>0</v>
      </c>
      <c r="BA65" s="19">
        <v>0</v>
      </c>
      <c r="BB65" s="19">
        <v>0</v>
      </c>
      <c r="BC65" s="19">
        <v>0</v>
      </c>
    </row>
    <row r="66" spans="6:55" x14ac:dyDescent="0.25">
      <c r="F66" s="10"/>
      <c r="G66" s="9"/>
      <c r="H66" s="8" t="s">
        <v>1041</v>
      </c>
      <c r="I66" s="22">
        <v>0</v>
      </c>
      <c r="J66" s="19">
        <v>0</v>
      </c>
      <c r="K66" s="19">
        <v>0</v>
      </c>
      <c r="L66" s="33">
        <v>0</v>
      </c>
      <c r="M66" s="21">
        <v>0</v>
      </c>
      <c r="N66" s="22">
        <v>0</v>
      </c>
      <c r="O66" s="19">
        <v>0</v>
      </c>
      <c r="P66" s="19">
        <v>0</v>
      </c>
      <c r="Q66" s="33">
        <v>0</v>
      </c>
      <c r="R66" s="21">
        <v>0</v>
      </c>
      <c r="S66" s="22">
        <v>2</v>
      </c>
      <c r="T66" s="19">
        <v>0</v>
      </c>
      <c r="U66" s="19">
        <v>0</v>
      </c>
      <c r="V66" s="19">
        <v>0</v>
      </c>
      <c r="W66" s="19">
        <v>0</v>
      </c>
      <c r="X66" s="24">
        <v>2</v>
      </c>
      <c r="Y66" s="23">
        <v>8.1491470336914063E-4</v>
      </c>
      <c r="Z66" s="22">
        <v>0</v>
      </c>
      <c r="AA66" s="19">
        <v>0</v>
      </c>
      <c r="AB66" s="19">
        <v>0</v>
      </c>
      <c r="AC66" s="33">
        <v>0</v>
      </c>
      <c r="AD66" s="21">
        <v>0</v>
      </c>
      <c r="AE66" s="22">
        <v>0</v>
      </c>
      <c r="AF66" s="19">
        <v>0</v>
      </c>
      <c r="AG66" s="19">
        <v>0</v>
      </c>
      <c r="AH66" s="33">
        <v>0</v>
      </c>
      <c r="AI66" s="21">
        <v>0</v>
      </c>
      <c r="AJ66" s="22">
        <v>0</v>
      </c>
      <c r="AK66" s="19">
        <v>0</v>
      </c>
      <c r="AL66" s="19">
        <v>0</v>
      </c>
      <c r="AM66" s="33">
        <v>0</v>
      </c>
      <c r="AN66" s="21">
        <v>0</v>
      </c>
      <c r="AO66" s="20">
        <v>0</v>
      </c>
      <c r="AP66" s="19">
        <v>0</v>
      </c>
      <c r="AQ66" s="19">
        <v>0</v>
      </c>
      <c r="AR66" s="19">
        <v>0</v>
      </c>
      <c r="AS66" s="19">
        <v>0</v>
      </c>
      <c r="AT66" s="22">
        <v>0</v>
      </c>
      <c r="AU66" s="19">
        <v>0</v>
      </c>
      <c r="AV66" s="19">
        <v>0</v>
      </c>
      <c r="AW66" s="33">
        <v>0</v>
      </c>
      <c r="AX66" s="21">
        <v>0</v>
      </c>
      <c r="AY66" s="20">
        <v>0</v>
      </c>
      <c r="AZ66" s="19">
        <v>0</v>
      </c>
      <c r="BA66" s="19">
        <v>0</v>
      </c>
      <c r="BB66" s="19">
        <v>0</v>
      </c>
      <c r="BC66" s="19">
        <v>0</v>
      </c>
    </row>
    <row r="67" spans="6:55" x14ac:dyDescent="0.25">
      <c r="F67" s="10"/>
      <c r="G67" s="9"/>
      <c r="H67" s="8" t="s">
        <v>1040</v>
      </c>
      <c r="I67" s="22">
        <v>0</v>
      </c>
      <c r="J67" s="19">
        <v>0</v>
      </c>
      <c r="K67" s="19">
        <v>0</v>
      </c>
      <c r="L67" s="33">
        <v>0</v>
      </c>
      <c r="M67" s="21">
        <v>0</v>
      </c>
      <c r="N67" s="22">
        <v>2</v>
      </c>
      <c r="O67" s="19">
        <v>0</v>
      </c>
      <c r="P67" s="19">
        <v>0</v>
      </c>
      <c r="Q67" s="33">
        <v>0</v>
      </c>
      <c r="R67" s="21">
        <v>0</v>
      </c>
      <c r="S67" s="22">
        <v>11</v>
      </c>
      <c r="T67" s="19">
        <v>0</v>
      </c>
      <c r="U67" s="19">
        <v>0</v>
      </c>
      <c r="V67" s="19">
        <v>0</v>
      </c>
      <c r="W67" s="19">
        <v>0</v>
      </c>
      <c r="X67" s="24">
        <v>19</v>
      </c>
      <c r="Y67" s="23">
        <v>1.1739654466509821E-2</v>
      </c>
      <c r="Z67" s="22">
        <v>0</v>
      </c>
      <c r="AA67" s="19">
        <v>0</v>
      </c>
      <c r="AB67" s="19">
        <v>0</v>
      </c>
      <c r="AC67" s="33">
        <v>0</v>
      </c>
      <c r="AD67" s="21">
        <v>0</v>
      </c>
      <c r="AE67" s="22">
        <v>0</v>
      </c>
      <c r="AF67" s="19">
        <v>0</v>
      </c>
      <c r="AG67" s="19">
        <v>0</v>
      </c>
      <c r="AH67" s="33">
        <v>0</v>
      </c>
      <c r="AI67" s="21">
        <v>0</v>
      </c>
      <c r="AJ67" s="22">
        <v>4</v>
      </c>
      <c r="AK67" s="19">
        <v>0</v>
      </c>
      <c r="AL67" s="19">
        <v>0</v>
      </c>
      <c r="AM67" s="33">
        <v>0</v>
      </c>
      <c r="AN67" s="21">
        <v>0</v>
      </c>
      <c r="AO67" s="20">
        <v>0</v>
      </c>
      <c r="AP67" s="19">
        <v>0</v>
      </c>
      <c r="AQ67" s="19">
        <v>0</v>
      </c>
      <c r="AR67" s="19">
        <v>0</v>
      </c>
      <c r="AS67" s="19">
        <v>0</v>
      </c>
      <c r="AT67" s="22">
        <v>0</v>
      </c>
      <c r="AU67" s="19">
        <v>0</v>
      </c>
      <c r="AV67" s="19">
        <v>0</v>
      </c>
      <c r="AW67" s="33">
        <v>0</v>
      </c>
      <c r="AX67" s="21">
        <v>0</v>
      </c>
      <c r="AY67" s="20">
        <v>0</v>
      </c>
      <c r="AZ67" s="19">
        <v>0</v>
      </c>
      <c r="BA67" s="19">
        <v>0</v>
      </c>
      <c r="BB67" s="19">
        <v>0</v>
      </c>
      <c r="BC67" s="19">
        <v>0</v>
      </c>
    </row>
  </sheetData>
  <conditionalFormatting sqref="O5:Q5">
    <cfRule type="cellIs" dxfId="1082" priority="108" operator="greaterThan">
      <formula>0</formula>
    </cfRule>
  </conditionalFormatting>
  <conditionalFormatting sqref="R5">
    <cfRule type="cellIs" dxfId="1081" priority="107" operator="greaterThan">
      <formula>0</formula>
    </cfRule>
  </conditionalFormatting>
  <conditionalFormatting sqref="N5">
    <cfRule type="cellIs" dxfId="1080" priority="106" operator="greaterThan">
      <formula>0</formula>
    </cfRule>
  </conditionalFormatting>
  <conditionalFormatting sqref="T5:V5">
    <cfRule type="cellIs" dxfId="1079" priority="105" operator="greaterThan">
      <formula>0</formula>
    </cfRule>
  </conditionalFormatting>
  <conditionalFormatting sqref="AA5:AC5">
    <cfRule type="cellIs" dxfId="1078" priority="104" operator="greaterThan">
      <formula>0</formula>
    </cfRule>
  </conditionalFormatting>
  <conditionalFormatting sqref="AF5:AH5">
    <cfRule type="cellIs" dxfId="1077" priority="103" operator="greaterThan">
      <formula>0</formula>
    </cfRule>
  </conditionalFormatting>
  <conditionalFormatting sqref="W5">
    <cfRule type="cellIs" dxfId="1076" priority="102" operator="greaterThan">
      <formula>0</formula>
    </cfRule>
  </conditionalFormatting>
  <conditionalFormatting sqref="AD5">
    <cfRule type="cellIs" dxfId="1075" priority="101" operator="greaterThan">
      <formula>0</formula>
    </cfRule>
  </conditionalFormatting>
  <conditionalFormatting sqref="AI5">
    <cfRule type="cellIs" dxfId="1074" priority="100" operator="greaterThan">
      <formula>0</formula>
    </cfRule>
  </conditionalFormatting>
  <conditionalFormatting sqref="S5">
    <cfRule type="cellIs" dxfId="1073" priority="99" operator="greaterThan">
      <formula>0</formula>
    </cfRule>
  </conditionalFormatting>
  <conditionalFormatting sqref="Z5">
    <cfRule type="cellIs" dxfId="1072" priority="98" operator="greaterThan">
      <formula>0</formula>
    </cfRule>
  </conditionalFormatting>
  <conditionalFormatting sqref="AE5">
    <cfRule type="cellIs" dxfId="1071" priority="97" operator="greaterThan">
      <formula>0</formula>
    </cfRule>
  </conditionalFormatting>
  <conditionalFormatting sqref="AK5:AM5">
    <cfRule type="cellIs" dxfId="1070" priority="96" operator="greaterThan">
      <formula>0</formula>
    </cfRule>
  </conditionalFormatting>
  <conditionalFormatting sqref="AP5:AR5">
    <cfRule type="cellIs" dxfId="1069" priority="95" operator="greaterThan">
      <formula>0</formula>
    </cfRule>
  </conditionalFormatting>
  <conditionalFormatting sqref="AN5">
    <cfRule type="cellIs" dxfId="1068" priority="94" operator="greaterThan">
      <formula>0</formula>
    </cfRule>
  </conditionalFormatting>
  <conditionalFormatting sqref="AS5">
    <cfRule type="cellIs" dxfId="1067" priority="93" operator="greaterThan">
      <formula>0</formula>
    </cfRule>
  </conditionalFormatting>
  <conditionalFormatting sqref="AJ5">
    <cfRule type="cellIs" dxfId="1066" priority="92" operator="greaterThan">
      <formula>0</formula>
    </cfRule>
  </conditionalFormatting>
  <conditionalFormatting sqref="AO5">
    <cfRule type="cellIs" dxfId="1065" priority="91" operator="greaterThan">
      <formula>0</formula>
    </cfRule>
  </conditionalFormatting>
  <conditionalFormatting sqref="O6:Q6">
    <cfRule type="cellIs" dxfId="1064" priority="90" operator="greaterThan">
      <formula>0</formula>
    </cfRule>
  </conditionalFormatting>
  <conditionalFormatting sqref="R6">
    <cfRule type="cellIs" dxfId="1063" priority="89" operator="greaterThan">
      <formula>0</formula>
    </cfRule>
  </conditionalFormatting>
  <conditionalFormatting sqref="N6">
    <cfRule type="cellIs" dxfId="1062" priority="88" operator="greaterThan">
      <formula>0</formula>
    </cfRule>
  </conditionalFormatting>
  <conditionalFormatting sqref="T6:V6">
    <cfRule type="cellIs" dxfId="1061" priority="87" operator="greaterThan">
      <formula>0</formula>
    </cfRule>
  </conditionalFormatting>
  <conditionalFormatting sqref="AA6:AC6">
    <cfRule type="cellIs" dxfId="1060" priority="86" operator="greaterThan">
      <formula>0</formula>
    </cfRule>
  </conditionalFormatting>
  <conditionalFormatting sqref="AF6:AH6">
    <cfRule type="cellIs" dxfId="1059" priority="85" operator="greaterThan">
      <formula>0</formula>
    </cfRule>
  </conditionalFormatting>
  <conditionalFormatting sqref="W6">
    <cfRule type="cellIs" dxfId="1058" priority="84" operator="greaterThan">
      <formula>0</formula>
    </cfRule>
  </conditionalFormatting>
  <conditionalFormatting sqref="AD6">
    <cfRule type="cellIs" dxfId="1057" priority="83" operator="greaterThan">
      <formula>0</formula>
    </cfRule>
  </conditionalFormatting>
  <conditionalFormatting sqref="AI6">
    <cfRule type="cellIs" dxfId="1056" priority="82" operator="greaterThan">
      <formula>0</formula>
    </cfRule>
  </conditionalFormatting>
  <conditionalFormatting sqref="S6">
    <cfRule type="cellIs" dxfId="1055" priority="81" operator="greaterThan">
      <formula>0</formula>
    </cfRule>
  </conditionalFormatting>
  <conditionalFormatting sqref="Z6">
    <cfRule type="cellIs" dxfId="1054" priority="80" operator="greaterThan">
      <formula>0</formula>
    </cfRule>
  </conditionalFormatting>
  <conditionalFormatting sqref="AE6">
    <cfRule type="cellIs" dxfId="1053" priority="79" operator="greaterThan">
      <formula>0</formula>
    </cfRule>
  </conditionalFormatting>
  <conditionalFormatting sqref="AK6:AM6">
    <cfRule type="cellIs" dxfId="1052" priority="78" operator="greaterThan">
      <formula>0</formula>
    </cfRule>
  </conditionalFormatting>
  <conditionalFormatting sqref="AP6:AR6">
    <cfRule type="cellIs" dxfId="1051" priority="77" operator="greaterThan">
      <formula>0</formula>
    </cfRule>
  </conditionalFormatting>
  <conditionalFormatting sqref="AN6">
    <cfRule type="cellIs" dxfId="1050" priority="76" operator="greaterThan">
      <formula>0</formula>
    </cfRule>
  </conditionalFormatting>
  <conditionalFormatting sqref="AS6">
    <cfRule type="cellIs" dxfId="1049" priority="75" operator="greaterThan">
      <formula>0</formula>
    </cfRule>
  </conditionalFormatting>
  <conditionalFormatting sqref="AJ6">
    <cfRule type="cellIs" dxfId="1048" priority="74" operator="greaterThan">
      <formula>0</formula>
    </cfRule>
  </conditionalFormatting>
  <conditionalFormatting sqref="AO6">
    <cfRule type="cellIs" dxfId="1047" priority="73" operator="greaterThan">
      <formula>0</formula>
    </cfRule>
  </conditionalFormatting>
  <conditionalFormatting sqref="J5:L5">
    <cfRule type="cellIs" dxfId="1046" priority="72" operator="greaterThan">
      <formula>0</formula>
    </cfRule>
  </conditionalFormatting>
  <conditionalFormatting sqref="M5">
    <cfRule type="cellIs" dxfId="1045" priority="71" operator="greaterThan">
      <formula>0</formula>
    </cfRule>
  </conditionalFormatting>
  <conditionalFormatting sqref="I5">
    <cfRule type="cellIs" dxfId="1044" priority="70" operator="greaterThan">
      <formula>0</formula>
    </cfRule>
  </conditionalFormatting>
  <conditionalFormatting sqref="J6:L6">
    <cfRule type="cellIs" dxfId="1043" priority="69" operator="greaterThan">
      <formula>0</formula>
    </cfRule>
  </conditionalFormatting>
  <conditionalFormatting sqref="M6">
    <cfRule type="cellIs" dxfId="1042" priority="68" operator="greaterThan">
      <formula>0</formula>
    </cfRule>
  </conditionalFormatting>
  <conditionalFormatting sqref="I6">
    <cfRule type="cellIs" dxfId="1041" priority="67" operator="greaterThan">
      <formula>0</formula>
    </cfRule>
  </conditionalFormatting>
  <conditionalFormatting sqref="AU5:AW5">
    <cfRule type="cellIs" dxfId="1040" priority="66" operator="greaterThan">
      <formula>0</formula>
    </cfRule>
  </conditionalFormatting>
  <conditionalFormatting sqref="AZ5:BB5">
    <cfRule type="cellIs" dxfId="1039" priority="65" operator="greaterThan">
      <formula>0</formula>
    </cfRule>
  </conditionalFormatting>
  <conditionalFormatting sqref="AX5">
    <cfRule type="cellIs" dxfId="1038" priority="64" operator="greaterThan">
      <formula>0</formula>
    </cfRule>
  </conditionalFormatting>
  <conditionalFormatting sqref="BC5">
    <cfRule type="cellIs" dxfId="1037" priority="63" operator="greaterThan">
      <formula>0</formula>
    </cfRule>
  </conditionalFormatting>
  <conditionalFormatting sqref="AT5">
    <cfRule type="cellIs" dxfId="1036" priority="62" operator="greaterThan">
      <formula>0</formula>
    </cfRule>
  </conditionalFormatting>
  <conditionalFormatting sqref="AY5">
    <cfRule type="cellIs" dxfId="1035" priority="61" operator="greaterThan">
      <formula>0</formula>
    </cfRule>
  </conditionalFormatting>
  <conditionalFormatting sqref="AU6:AW6">
    <cfRule type="cellIs" dxfId="1034" priority="60" operator="greaterThan">
      <formula>0</formula>
    </cfRule>
  </conditionalFormatting>
  <conditionalFormatting sqref="AZ6:BB6">
    <cfRule type="cellIs" dxfId="1033" priority="59" operator="greaterThan">
      <formula>0</formula>
    </cfRule>
  </conditionalFormatting>
  <conditionalFormatting sqref="AX6">
    <cfRule type="cellIs" dxfId="1032" priority="58" operator="greaterThan">
      <formula>0</formula>
    </cfRule>
  </conditionalFormatting>
  <conditionalFormatting sqref="BC6">
    <cfRule type="cellIs" dxfId="1031" priority="57" operator="greaterThan">
      <formula>0</formula>
    </cfRule>
  </conditionalFormatting>
  <conditionalFormatting sqref="AT6">
    <cfRule type="cellIs" dxfId="1030" priority="56" operator="greaterThan">
      <formula>0</formula>
    </cfRule>
  </conditionalFormatting>
  <conditionalFormatting sqref="AY6">
    <cfRule type="cellIs" dxfId="1029" priority="55" operator="greaterThan">
      <formula>0</formula>
    </cfRule>
  </conditionalFormatting>
  <conditionalFormatting sqref="O7:Q7 O9:Q9 O11:Q11 O13:Q13 O15:Q15 O17:Q17 O19:Q19 O21:Q21 O23:Q23 O25:Q25 O27:Q27 O29:Q29 O31:Q31 O33:Q33 O35:Q35 O37:Q37 O39:Q39 O41:Q41 O43:Q43 O45:Q45 O47:Q47 O49:Q49 O51:Q51 O53:Q53 O55:Q55 O57:Q57 O59:Q59 O61:Q61 O63:Q63 O65:Q65 O67:Q67">
    <cfRule type="cellIs" dxfId="1028" priority="54" operator="greaterThan">
      <formula>0</formula>
    </cfRule>
  </conditionalFormatting>
  <conditionalFormatting sqref="R7 R9 R11 R13 R15 R17 R19 R21 R23 R25 R27 R29 R31 R33 R35 R37 R39 R41 R43 R45 R47 R49 R51 R53 R55 R57 R59 R61 R63 R65 R67">
    <cfRule type="cellIs" dxfId="1027" priority="53" operator="greaterThan">
      <formula>0</formula>
    </cfRule>
  </conditionalFormatting>
  <conditionalFormatting sqref="N7 N9 N11 N13 N15 N17 N19 N21 N23 N25 N27 N29 N31 N33 N35 N37 N39 N41 N43 N45 N47 N49 N51 N53 N55 N57 N59 N61 N63 N65 N67">
    <cfRule type="cellIs" dxfId="1026" priority="52" operator="greaterThan">
      <formula>0</formula>
    </cfRule>
  </conditionalFormatting>
  <conditionalFormatting sqref="T7:V7 T9:V9 T11:V11 T13:V13 T15:V15 T17:V17 T19:V19 T21:V21 T23:V23 T25:V25 T27:V27 T29:V29 T31:V31 T33:V33 T35:V35 T37:V37 T39:V39 T41:V41 T43:V43 T45:V45 T47:V47 T49:V49 T51:V51 T53:V53 T55:V55 T57:V57 T59:V59 T61:V61 T63:V63 T65:V65 T67:V67">
    <cfRule type="cellIs" dxfId="1025" priority="51" operator="greaterThan">
      <formula>0</formula>
    </cfRule>
  </conditionalFormatting>
  <conditionalFormatting sqref="AA7:AC7 AA9:AC9 AA11:AC11 AA13:AC13 AA15:AC15 AA17:AC17 AA19:AC19 AA21:AC21 AA23:AC23 AA25:AC25 AA27:AC27 AA29:AC29 AA31:AC31 AA33:AC33 AA35:AC35 AA37:AC37 AA39:AC39 AA41:AC41 AA43:AC43 AA45:AC45 AA47:AC47 AA49:AC49 AA51:AC51 AA53:AC53 AA55:AC55 AA57:AC57 AA59:AC59 AA61:AC61 AA63:AC63 AA65:AC65 AA67:AC67">
    <cfRule type="cellIs" dxfId="1024" priority="50" operator="greaterThan">
      <formula>0</formula>
    </cfRule>
  </conditionalFormatting>
  <conditionalFormatting sqref="AF7:AH7 AF9:AH9 AF11:AH11 AF13:AH13 AF15:AH15 AF17:AH17 AF19:AH19 AF21:AH21 AF23:AH23 AF25:AH25 AF27:AH27 AF29:AH29 AF31:AH31 AF33:AH33 AF35:AH35 AF37:AH37 AF39:AH39 AF41:AH41 AF43:AH43 AF45:AH45 AF47:AH47 AF49:AH49 AF51:AH51 AF53:AH53 AF55:AH55 AF57:AH57 AF59:AH59 AF61:AH61 AF63:AH63 AF65:AH65 AF67:AH67">
    <cfRule type="cellIs" dxfId="1023" priority="49" operator="greaterThan">
      <formula>0</formula>
    </cfRule>
  </conditionalFormatting>
  <conditionalFormatting sqref="W7 W9 W11 W13 W15 W17 W19 W21 W23 W25 W27 W29 W31 W33 W35 W37 W39 W41 W43 W45 W47 W49 W51 W53 W55 W57 W59 W61 W63 W65 W67">
    <cfRule type="cellIs" dxfId="1022" priority="48" operator="greaterThan">
      <formula>0</formula>
    </cfRule>
  </conditionalFormatting>
  <conditionalFormatting sqref="AD7 AD9 AD11 AD13 AD15 AD17 AD19 AD21 AD23 AD25 AD27 AD29 AD31 AD33 AD35 AD37 AD39 AD41 AD43 AD45 AD47 AD49 AD51 AD53 AD55 AD57 AD59 AD61 AD63 AD65 AD67">
    <cfRule type="cellIs" dxfId="1021" priority="47" operator="greaterThan">
      <formula>0</formula>
    </cfRule>
  </conditionalFormatting>
  <conditionalFormatting sqref="AI7 AI9 AI11 AI13 AI15 AI17 AI19 AI21 AI23 AI25 AI27 AI29 AI31 AI33 AI35 AI37 AI39 AI41 AI43 AI45 AI47 AI49 AI51 AI53 AI55 AI57 AI59 AI61 AI63 AI65 AI67">
    <cfRule type="cellIs" dxfId="1020" priority="46" operator="greaterThan">
      <formula>0</formula>
    </cfRule>
  </conditionalFormatting>
  <conditionalFormatting sqref="S7 S9 S11 S13 S15 S17 S19 S21 S23 S25 S27 S29 S31 S33 S35 S37 S39 S41 S43 S45 S47 S49 S51 S53 S55 S57 S59 S61 S63 S65 S67">
    <cfRule type="cellIs" dxfId="1019" priority="45" operator="greaterThan">
      <formula>0</formula>
    </cfRule>
  </conditionalFormatting>
  <conditionalFormatting sqref="Z7 Z9 Z11 Z13 Z15 Z17 Z19 Z21 Z23 Z25 Z27 Z29 Z31 Z33 Z35 Z37 Z39 Z41 Z43 Z45 Z47 Z49 Z51 Z53 Z55 Z57 Z59 Z61 Z63 Z65 Z67">
    <cfRule type="cellIs" dxfId="1018" priority="44" operator="greaterThan">
      <formula>0</formula>
    </cfRule>
  </conditionalFormatting>
  <conditionalFormatting sqref="AE7 AE9 AE11 AE13 AE15 AE17 AE19 AE21 AE23 AE25 AE27 AE29 AE31 AE33 AE35 AE37 AE39 AE41 AE43 AE45 AE47 AE49 AE51 AE53 AE55 AE57 AE59 AE61 AE63 AE65 AE67">
    <cfRule type="cellIs" dxfId="1017" priority="43" operator="greaterThan">
      <formula>0</formula>
    </cfRule>
  </conditionalFormatting>
  <conditionalFormatting sqref="AK7:AM7 AK9:AM9 AK11:AM11 AK13:AM13 AK15:AM15 AK17:AM17 AK19:AM19 AK21:AM21 AK23:AM23 AK25:AM25 AK27:AM27 AK29:AM29 AK31:AM31 AK33:AM33 AK35:AM35 AK37:AM37 AK39:AM39 AK41:AM41 AK43:AM43 AK45:AM45 AK47:AM47 AK49:AM49 AK51:AM51 AK53:AM53 AK55:AM55 AK57:AM57 AK59:AM59 AK61:AM61 AK63:AM63 AK65:AM65 AK67:AM67">
    <cfRule type="cellIs" dxfId="1016" priority="42" operator="greaterThan">
      <formula>0</formula>
    </cfRule>
  </conditionalFormatting>
  <conditionalFormatting sqref="AP7:AR7 AP9:AR9 AP11:AR11 AP13:AR13 AP15:AR15 AP17:AR17 AP19:AR19 AP21:AR21 AP23:AR23 AP25:AR25 AP27:AR27 AP29:AR29 AP31:AR31 AP33:AR33 AP35:AR35 AP37:AR37 AP39:AR39 AP41:AR41 AP43:AR43 AP45:AR45 AP47:AR47 AP49:AR49 AP51:AR51 AP53:AR53 AP55:AR55 AP57:AR57 AP59:AR59 AP61:AR61 AP63:AR63 AP65:AR65 AP67:AR67">
    <cfRule type="cellIs" dxfId="1015" priority="41" operator="greaterThan">
      <formula>0</formula>
    </cfRule>
  </conditionalFormatting>
  <conditionalFormatting sqref="AN7 AN9 AN11 AN13 AN15 AN17 AN19 AN21 AN23 AN25 AN27 AN29 AN31 AN33 AN35 AN37 AN39 AN41 AN43 AN45 AN47 AN49 AN51 AN53 AN55 AN57 AN59 AN61 AN63 AN65 AN67">
    <cfRule type="cellIs" dxfId="1014" priority="40" operator="greaterThan">
      <formula>0</formula>
    </cfRule>
  </conditionalFormatting>
  <conditionalFormatting sqref="AS7 AS9 AS11 AS13 AS15 AS17 AS19 AS21 AS23 AS25 AS27 AS29 AS31 AS33 AS35 AS37 AS39 AS41 AS43 AS45 AS47 AS49 AS51 AS53 AS55 AS57 AS59 AS61 AS63 AS65 AS67">
    <cfRule type="cellIs" dxfId="1013" priority="39" operator="greaterThan">
      <formula>0</formula>
    </cfRule>
  </conditionalFormatting>
  <conditionalFormatting sqref="AJ7 AJ9 AJ11 AJ13 AJ15 AJ17 AJ19 AJ21 AJ23 AJ25 AJ27 AJ29 AJ31 AJ33 AJ35 AJ37 AJ39 AJ41 AJ43 AJ45 AJ47 AJ49 AJ51 AJ53 AJ55 AJ57 AJ59 AJ61 AJ63 AJ65 AJ67">
    <cfRule type="cellIs" dxfId="1012" priority="38" operator="greaterThan">
      <formula>0</formula>
    </cfRule>
  </conditionalFormatting>
  <conditionalFormatting sqref="AO7 AO9 AO11 AO13 AO15 AO17 AO19 AO21 AO23 AO25 AO27 AO29 AO31 AO33 AO35 AO37 AO39 AO41 AO43 AO45 AO47 AO49 AO51 AO53 AO55 AO57 AO59 AO61 AO63 AO65 AO67">
    <cfRule type="cellIs" dxfId="1011" priority="37" operator="greaterThan">
      <formula>0</formula>
    </cfRule>
  </conditionalFormatting>
  <conditionalFormatting sqref="O8:Q8 O10:Q10 O12:Q12 O14:Q14 O16:Q16 O18:Q18 O20:Q20 O22:Q22 O24:Q24 O26:Q26 O28:Q28 O30:Q30 O32:Q32 O34:Q34 O36:Q36 O38:Q38 O40:Q40 O42:Q42 O44:Q44 O46:Q46 O48:Q48 O50:Q50 O52:Q52 O54:Q54 O56:Q56 O58:Q58 O60:Q60 O62:Q62 O64:Q64 O66:Q66">
    <cfRule type="cellIs" dxfId="1010" priority="36" operator="greaterThan">
      <formula>0</formula>
    </cfRule>
  </conditionalFormatting>
  <conditionalFormatting sqref="R8 R10 R12 R14 R16 R18 R20 R22 R24 R26 R28 R30 R32 R34 R36 R38 R40 R42 R44 R46 R48 R50 R52 R54 R56 R58 R60 R62 R64 R66">
    <cfRule type="cellIs" dxfId="1009" priority="35" operator="greaterThan">
      <formula>0</formula>
    </cfRule>
  </conditionalFormatting>
  <conditionalFormatting sqref="N8 N10 N12 N14 N16 N18 N20 N22 N24 N26 N28 N30 N32 N34 N36 N38 N40 N42 N44 N46 N48 N50 N52 N54 N56 N58 N60 N62 N64 N66">
    <cfRule type="cellIs" dxfId="1008" priority="34" operator="greaterThan">
      <formula>0</formula>
    </cfRule>
  </conditionalFormatting>
  <conditionalFormatting sqref="T8:V8 T10:V10 T12:V12 T14:V14 T16:V16 T18:V18 T20:V20 T22:V22 T24:V24 T26:V26 T28:V28 T30:V30 T32:V32 T34:V34 T36:V36 T38:V38 T40:V40 T42:V42 T44:V44 T46:V46 T48:V48 T50:V50 T52:V52 T54:V54 T56:V56 T58:V58 T60:V60 T62:V62 T64:V64 T66:V66">
    <cfRule type="cellIs" dxfId="1007" priority="33" operator="greaterThan">
      <formula>0</formula>
    </cfRule>
  </conditionalFormatting>
  <conditionalFormatting sqref="AA8:AC8 AA10:AC10 AA12:AC12 AA14:AC14 AA16:AC16 AA18:AC18 AA20:AC20 AA22:AC22 AA24:AC24 AA26:AC26 AA28:AC28 AA30:AC30 AA32:AC32 AA34:AC34 AA36:AC36 AA38:AC38 AA40:AC40 AA42:AC42 AA44:AC44 AA46:AC46 AA48:AC48 AA50:AC50 AA52:AC52 AA54:AC54 AA56:AC56 AA58:AC58 AA60:AC60 AA62:AC62 AA64:AC64 AA66:AC66">
    <cfRule type="cellIs" dxfId="1006" priority="32" operator="greaterThan">
      <formula>0</formula>
    </cfRule>
  </conditionalFormatting>
  <conditionalFormatting sqref="AF8:AH8 AF10:AH10 AF12:AH12 AF14:AH14 AF16:AH16 AF18:AH18 AF20:AH20 AF22:AH22 AF24:AH24 AF26:AH26 AF28:AH28 AF30:AH30 AF32:AH32 AF34:AH34 AF36:AH36 AF38:AH38 AF40:AH40 AF42:AH42 AF44:AH44 AF46:AH46 AF48:AH48 AF50:AH50 AF52:AH52 AF54:AH54 AF56:AH56 AF58:AH58 AF60:AH60 AF62:AH62 AF64:AH64 AF66:AH66">
    <cfRule type="cellIs" dxfId="1005" priority="31" operator="greaterThan">
      <formula>0</formula>
    </cfRule>
  </conditionalFormatting>
  <conditionalFormatting sqref="W8 W10 W12 W14 W16 W18 W20 W22 W24 W26 W28 W30 W32 W34 W36 W38 W40 W42 W44 W46 W48 W50 W52 W54 W56 W58 W60 W62 W64 W66">
    <cfRule type="cellIs" dxfId="1004" priority="30" operator="greaterThan">
      <formula>0</formula>
    </cfRule>
  </conditionalFormatting>
  <conditionalFormatting sqref="AD8 AD10 AD12 AD14 AD16 AD18 AD20 AD22 AD24 AD26 AD28 AD30 AD32 AD34 AD36 AD38 AD40 AD42 AD44 AD46 AD48 AD50 AD52 AD54 AD56 AD58 AD60 AD62 AD64 AD66">
    <cfRule type="cellIs" dxfId="1003" priority="29" operator="greaterThan">
      <formula>0</formula>
    </cfRule>
  </conditionalFormatting>
  <conditionalFormatting sqref="AI8 AI10 AI12 AI14 AI16 AI18 AI20 AI22 AI24 AI26 AI28 AI30 AI32 AI34 AI36 AI38 AI40 AI42 AI44 AI46 AI48 AI50 AI52 AI54 AI56 AI58 AI60 AI62 AI64 AI66">
    <cfRule type="cellIs" dxfId="1002" priority="28" operator="greaterThan">
      <formula>0</formula>
    </cfRule>
  </conditionalFormatting>
  <conditionalFormatting sqref="S8 S10 S12 S14 S16 S18 S20 S22 S24 S26 S28 S30 S32 S34 S36 S38 S40 S42 S44 S46 S48 S50 S52 S54 S56 S58 S60 S62 S64 S66">
    <cfRule type="cellIs" dxfId="1001" priority="27" operator="greaterThan">
      <formula>0</formula>
    </cfRule>
  </conditionalFormatting>
  <conditionalFormatting sqref="Z8 Z10 Z12 Z14 Z16 Z18 Z20 Z22 Z24 Z26 Z28 Z30 Z32 Z34 Z36 Z38 Z40 Z42 Z44 Z46 Z48 Z50 Z52 Z54 Z56 Z58 Z60 Z62 Z64 Z66">
    <cfRule type="cellIs" dxfId="1000" priority="26" operator="greaterThan">
      <formula>0</formula>
    </cfRule>
  </conditionalFormatting>
  <conditionalFormatting sqref="AE8 AE10 AE12 AE14 AE16 AE18 AE20 AE22 AE24 AE26 AE28 AE30 AE32 AE34 AE36 AE38 AE40 AE42 AE44 AE46 AE48 AE50 AE52 AE54 AE56 AE58 AE60 AE62 AE64 AE66">
    <cfRule type="cellIs" dxfId="999" priority="25" operator="greaterThan">
      <formula>0</formula>
    </cfRule>
  </conditionalFormatting>
  <conditionalFormatting sqref="AK8:AM8 AK10:AM10 AK12:AM12 AK14:AM14 AK16:AM16 AK18:AM18 AK20:AM20 AK22:AM22 AK24:AM24 AK26:AM26 AK28:AM28 AK30:AM30 AK32:AM32 AK34:AM34 AK36:AM36 AK38:AM38 AK40:AM40 AK42:AM42 AK44:AM44 AK46:AM46 AK48:AM48 AK50:AM50 AK52:AM52 AK54:AM54 AK56:AM56 AK58:AM58 AK60:AM60 AK62:AM62 AK64:AM64 AK66:AM66">
    <cfRule type="cellIs" dxfId="998" priority="24" operator="greaterThan">
      <formula>0</formula>
    </cfRule>
  </conditionalFormatting>
  <conditionalFormatting sqref="AP8:AR8 AP10:AR10 AP12:AR12 AP14:AR14 AP16:AR16 AP18:AR18 AP20:AR20 AP22:AR22 AP24:AR24 AP26:AR26 AP28:AR28 AP30:AR30 AP32:AR32 AP34:AR34 AP36:AR36 AP38:AR38 AP40:AR40 AP42:AR42 AP44:AR44 AP46:AR46 AP48:AR48 AP50:AR50 AP52:AR52 AP54:AR54 AP56:AR56 AP58:AR58 AP60:AR60 AP62:AR62 AP64:AR64 AP66:AR66">
    <cfRule type="cellIs" dxfId="997" priority="23" operator="greaterThan">
      <formula>0</formula>
    </cfRule>
  </conditionalFormatting>
  <conditionalFormatting sqref="AN8 AN10 AN12 AN14 AN16 AN18 AN20 AN22 AN24 AN26 AN28 AN30 AN32 AN34 AN36 AN38 AN40 AN42 AN44 AN46 AN48 AN50 AN52 AN54 AN56 AN58 AN60 AN62 AN64 AN66">
    <cfRule type="cellIs" dxfId="996" priority="22" operator="greaterThan">
      <formula>0</formula>
    </cfRule>
  </conditionalFormatting>
  <conditionalFormatting sqref="AS8 AS10 AS12 AS14 AS16 AS18 AS20 AS22 AS24 AS26 AS28 AS30 AS32 AS34 AS36 AS38 AS40 AS42 AS44 AS46 AS48 AS50 AS52 AS54 AS56 AS58 AS60 AS62 AS64 AS66">
    <cfRule type="cellIs" dxfId="995" priority="21" operator="greaterThan">
      <formula>0</formula>
    </cfRule>
  </conditionalFormatting>
  <conditionalFormatting sqref="AJ8 AJ10 AJ12 AJ14 AJ16 AJ18 AJ20 AJ22 AJ24 AJ26 AJ28 AJ30 AJ32 AJ34 AJ36 AJ38 AJ40 AJ42 AJ44 AJ46 AJ48 AJ50 AJ52 AJ54 AJ56 AJ58 AJ60 AJ62 AJ64 AJ66">
    <cfRule type="cellIs" dxfId="994" priority="20" operator="greaterThan">
      <formula>0</formula>
    </cfRule>
  </conditionalFormatting>
  <conditionalFormatting sqref="AO8 AO10 AO12 AO14 AO16 AO18 AO20 AO22 AO24 AO26 AO28 AO30 AO32 AO34 AO36 AO38 AO40 AO42 AO44 AO46 AO48 AO50 AO52 AO54 AO56 AO58 AO60 AO62 AO64 AO66">
    <cfRule type="cellIs" dxfId="993" priority="19" operator="greaterThan">
      <formula>0</formula>
    </cfRule>
  </conditionalFormatting>
  <conditionalFormatting sqref="J7:L7 J9:L9 J11:L11 J13:L13 J15:L15 J17:L17 J19:L19 J21:L21 J23:L23 J25:L25 J27:L27 J29:L29 J31:L31 J33:L33 J35:L35 J37:L37 J39:L39 J41:L41 J43:L43 J45:L45 J47:L47 J49:L49 J51:L51 J53:L53 J55:L55 J57:L57 J59:L59 J61:L61 J63:L63 J65:L65 J67:L67">
    <cfRule type="cellIs" dxfId="992" priority="18" operator="greaterThan">
      <formula>0</formula>
    </cfRule>
  </conditionalFormatting>
  <conditionalFormatting sqref="M7 M9 M11 M13 M15 M17 M19 M21 M23 M25 M27 M29 M31 M33 M35 M37 M39 M41 M43 M45 M47 M49 M51 M53 M55 M57 M59 M61 M63 M65 M67">
    <cfRule type="cellIs" dxfId="991" priority="17" operator="greaterThan">
      <formula>0</formula>
    </cfRule>
  </conditionalFormatting>
  <conditionalFormatting sqref="I7 I9 I11 I13 I15 I17 I19 I21 I23 I25 I27 I29 I31 I33 I35 I37 I39 I41 I43 I45 I47 I49 I51 I53 I55 I57 I59 I61 I63 I65 I67">
    <cfRule type="cellIs" dxfId="990" priority="16" operator="greaterThan">
      <formula>0</formula>
    </cfRule>
  </conditionalFormatting>
  <conditionalFormatting sqref="J8:L8 J10:L10 J12:L12 J14:L14 J16:L16 J18:L18 J20:L20 J22:L22 J24:L24 J26:L26 J28:L28 J30:L30 J32:L32 J34:L34 J36:L36 J38:L38 J40:L40 J42:L42 J44:L44 J46:L46 J48:L48 J50:L50 J52:L52 J54:L54 J56:L56 J58:L58 J60:L60 J62:L62 J64:L64 J66:L66">
    <cfRule type="cellIs" dxfId="989" priority="15" operator="greaterThan">
      <formula>0</formula>
    </cfRule>
  </conditionalFormatting>
  <conditionalFormatting sqref="M8 M10 M12 M14 M16 M18 M20 M22 M24 M26 M28 M30 M32 M34 M36 M38 M40 M42 M44 M46 M48 M50 M52 M54 M56 M58 M60 M62 M64 M66">
    <cfRule type="cellIs" dxfId="988" priority="14" operator="greaterThan">
      <formula>0</formula>
    </cfRule>
  </conditionalFormatting>
  <conditionalFormatting sqref="I8 I10 I12 I14 I16 I18 I20 I22 I24 I26 I28 I30 I32 I34 I36 I38 I40 I42 I44 I46 I48 I50 I52 I54 I56 I58 I60 I62 I64 I66">
    <cfRule type="cellIs" dxfId="987" priority="13" operator="greaterThan">
      <formula>0</formula>
    </cfRule>
  </conditionalFormatting>
  <conditionalFormatting sqref="AU7:AW7 AU9:AW9 AU11:AW11 AU13:AW13 AU15:AW15 AU17:AW17 AU19:AW19 AU21:AW21 AU23:AW23 AU25:AW25 AU27:AW27 AU29:AW29 AU31:AW31 AU33:AW33 AU35:AW35 AU37:AW37 AU39:AW39 AU41:AW41 AU43:AW43 AU45:AW45 AU47:AW47 AU49:AW49 AU51:AW51 AU53:AW53 AU55:AW55 AU57:AW57 AU59:AW59 AU61:AW61 AU63:AW63 AU65:AW65 AU67:AW67">
    <cfRule type="cellIs" dxfId="986" priority="12" operator="greaterThan">
      <formula>0</formula>
    </cfRule>
  </conditionalFormatting>
  <conditionalFormatting sqref="AZ7:BB7 AZ9:BB9 AZ11:BB11 AZ13:BB13 AZ15:BB15 AZ17:BB17 AZ19:BB19 AZ21:BB21 AZ23:BB23 AZ25:BB25 AZ27:BB27 AZ29:BB29 AZ31:BB31 AZ33:BB33 AZ35:BB35 AZ37:BB37 AZ39:BB39 AZ41:BB41 AZ43:BB43 AZ45:BB45 AZ47:BB47 AZ49:BB49 AZ51:BB51 AZ53:BB53 AZ55:BB55 AZ57:BB57 AZ59:BB59 AZ61:BB61 AZ63:BB63 AZ65:BB65 AZ67:BB67">
    <cfRule type="cellIs" dxfId="985" priority="11" operator="greaterThan">
      <formula>0</formula>
    </cfRule>
  </conditionalFormatting>
  <conditionalFormatting sqref="AX7 AX9 AX11 AX13 AX15 AX17 AX19 AX21 AX23 AX25 AX27 AX29 AX31 AX33 AX35 AX37 AX39 AX41 AX43 AX45 AX47 AX49 AX51 AX53 AX55 AX57 AX59 AX61 AX63 AX65 AX67">
    <cfRule type="cellIs" dxfId="984" priority="10" operator="greaterThan">
      <formula>0</formula>
    </cfRule>
  </conditionalFormatting>
  <conditionalFormatting sqref="BC7 BC9 BC11 BC13 BC15 BC17 BC19 BC21 BC23 BC25 BC27 BC29 BC31 BC33 BC35 BC37 BC39 BC41 BC43 BC45 BC47 BC49 BC51 BC53 BC55 BC57 BC59 BC61 BC63 BC65 BC67">
    <cfRule type="cellIs" dxfId="983" priority="9" operator="greaterThan">
      <formula>0</formula>
    </cfRule>
  </conditionalFormatting>
  <conditionalFormatting sqref="AT7 AT9 AT11 AT13 AT15 AT17 AT19 AT21 AT23 AT25 AT27 AT29 AT31 AT33 AT35 AT37 AT39 AT41 AT43 AT45 AT47 AT49 AT51 AT53 AT55 AT57 AT59 AT61 AT63 AT65 AT67">
    <cfRule type="cellIs" dxfId="982" priority="8" operator="greaterThan">
      <formula>0</formula>
    </cfRule>
  </conditionalFormatting>
  <conditionalFormatting sqref="AY7 AY9 AY11 AY13 AY15 AY17 AY19 AY21 AY23 AY25 AY27 AY29 AY31 AY33 AY35 AY37 AY39 AY41 AY43 AY45 AY47 AY49 AY51 AY53 AY55 AY57 AY59 AY61 AY63 AY65 AY67">
    <cfRule type="cellIs" dxfId="981" priority="7" operator="greaterThan">
      <formula>0</formula>
    </cfRule>
  </conditionalFormatting>
  <conditionalFormatting sqref="AU8:AW8 AU10:AW10 AU12:AW12 AU14:AW14 AU16:AW16 AU18:AW18 AU20:AW20 AU22:AW22 AU24:AW24 AU26:AW26 AU28:AW28 AU30:AW30 AU32:AW32 AU34:AW34 AU36:AW36 AU38:AW38 AU40:AW40 AU42:AW42 AU44:AW44 AU46:AW46 AU48:AW48 AU50:AW50 AU52:AW52 AU54:AW54 AU56:AW56 AU58:AW58 AU60:AW60 AU62:AW62 AU64:AW64 AU66:AW66">
    <cfRule type="cellIs" dxfId="980" priority="6" operator="greaterThan">
      <formula>0</formula>
    </cfRule>
  </conditionalFormatting>
  <conditionalFormatting sqref="AZ8:BB8 AZ10:BB10 AZ12:BB12 AZ14:BB14 AZ16:BB16 AZ18:BB18 AZ20:BB20 AZ22:BB22 AZ24:BB24 AZ26:BB26 AZ28:BB28 AZ30:BB30 AZ32:BB32 AZ34:BB34 AZ36:BB36 AZ38:BB38 AZ40:BB40 AZ42:BB42 AZ44:BB44 AZ46:BB46 AZ48:BB48 AZ50:BB50 AZ52:BB52 AZ54:BB54 AZ56:BB56 AZ58:BB58 AZ60:BB60 AZ62:BB62 AZ64:BB64 AZ66:BB66">
    <cfRule type="cellIs" dxfId="979" priority="5" operator="greaterThan">
      <formula>0</formula>
    </cfRule>
  </conditionalFormatting>
  <conditionalFormatting sqref="AX8 AX10 AX12 AX14 AX16 AX18 AX20 AX22 AX24 AX26 AX28 AX30 AX32 AX34 AX36 AX38 AX40 AX42 AX44 AX46 AX48 AX50 AX52 AX54 AX56 AX58 AX60 AX62 AX64 AX66">
    <cfRule type="cellIs" dxfId="978" priority="4" operator="greaterThan">
      <formula>0</formula>
    </cfRule>
  </conditionalFormatting>
  <conditionalFormatting sqref="BC8 BC10 BC12 BC14 BC16 BC18 BC20 BC22 BC24 BC26 BC28 BC30 BC32 BC34 BC36 BC38 BC40 BC42 BC44 BC46 BC48 BC50 BC52 BC54 BC56 BC58 BC60 BC62 BC64 BC66">
    <cfRule type="cellIs" dxfId="977" priority="3" operator="greaterThan">
      <formula>0</formula>
    </cfRule>
  </conditionalFormatting>
  <conditionalFormatting sqref="AT8 AT10 AT12 AT14 AT16 AT18 AT20 AT22 AT24 AT26 AT28 AT30 AT32 AT34 AT36 AT38 AT40 AT42 AT44 AT46 AT48 AT50 AT52 AT54 AT56 AT58 AT60 AT62 AT64 AT66">
    <cfRule type="cellIs" dxfId="976" priority="2" operator="greaterThan">
      <formula>0</formula>
    </cfRule>
  </conditionalFormatting>
  <conditionalFormatting sqref="AY8 AY10 AY12 AY14 AY16 AY18 AY20 AY22 AY24 AY26 AY28 AY30 AY32 AY34 AY36 AY38 AY40 AY42 AY44 AY46 AY48 AY50 AY52 AY54 AY56 AY58 AY60 AY62 AY64 AY66">
    <cfRule type="cellIs" dxfId="975" priority="1" operator="greaterThan">
      <formula>0</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7D7F-82BD-4921-9CEA-2E98CCEC1099}">
  <dimension ref="B3:BC129"/>
  <sheetViews>
    <sheetView showGridLines="0" zoomScale="90" zoomScaleNormal="90" workbookViewId="0">
      <pane ySplit="4" topLeftCell="A65" activePane="bottomLeft" state="frozen"/>
      <selection pane="bottomLeft" activeCell="AM5" sqref="AM5:AM129"/>
    </sheetView>
  </sheetViews>
  <sheetFormatPr defaultRowHeight="15" x14ac:dyDescent="0.25"/>
  <cols>
    <col min="2" max="2" width="22.85546875" customWidth="1"/>
    <col min="3" max="3" width="14.28515625" bestFit="1" customWidth="1"/>
    <col min="4" max="4" width="7.7109375" bestFit="1" customWidth="1"/>
    <col min="6" max="7" width="6.7109375" customWidth="1"/>
    <col min="8" max="8" width="34.28515625" customWidth="1"/>
    <col min="9" max="9" width="8.5703125" bestFit="1" customWidth="1"/>
    <col min="10" max="13" width="6.85546875" bestFit="1" customWidth="1"/>
    <col min="14" max="14" width="9.5703125" bestFit="1" customWidth="1"/>
    <col min="15" max="15" width="8.42578125" bestFit="1" customWidth="1"/>
    <col min="16" max="16" width="7.28515625" bestFit="1" customWidth="1"/>
    <col min="17" max="17" width="5.7109375" bestFit="1" customWidth="1"/>
    <col min="18" max="18" width="3.85546875" bestFit="1" customWidth="1"/>
    <col min="19" max="21" width="11.140625" bestFit="1" customWidth="1"/>
    <col min="22" max="22" width="7.28515625" bestFit="1" customWidth="1"/>
    <col min="23" max="23" width="5.7109375" bestFit="1" customWidth="1"/>
    <col min="24" max="24" width="11.140625" bestFit="1" customWidth="1"/>
    <col min="25" max="25" width="10" bestFit="1" customWidth="1"/>
    <col min="26" max="28" width="9.5703125" bestFit="1" customWidth="1"/>
    <col min="29" max="29" width="4.5703125" bestFit="1" customWidth="1"/>
    <col min="30" max="30" width="5.28515625" bestFit="1" customWidth="1"/>
    <col min="31" max="32" width="8.42578125" bestFit="1" customWidth="1"/>
    <col min="33" max="33" width="7.28515625" bestFit="1" customWidth="1"/>
    <col min="34" max="35" width="5.28515625" bestFit="1" customWidth="1"/>
    <col min="36" max="37" width="9.5703125" bestFit="1" customWidth="1"/>
    <col min="38" max="39" width="7.28515625" bestFit="1" customWidth="1"/>
    <col min="40" max="40" width="5.7109375" bestFit="1" customWidth="1"/>
    <col min="41" max="41" width="7.28515625" bestFit="1" customWidth="1"/>
    <col min="42" max="44" width="4.5703125" bestFit="1" customWidth="1"/>
    <col min="45" max="45" width="3.85546875" bestFit="1" customWidth="1"/>
    <col min="46" max="47" width="7.28515625" bestFit="1" customWidth="1"/>
    <col min="48" max="48" width="5.7109375" bestFit="1" customWidth="1"/>
    <col min="49" max="49" width="4.5703125" bestFit="1" customWidth="1"/>
    <col min="50" max="50" width="5.28515625" bestFit="1" customWidth="1"/>
    <col min="51" max="52" width="7.28515625" bestFit="1" customWidth="1"/>
    <col min="53" max="54" width="4.5703125" bestFit="1" customWidth="1"/>
    <col min="55" max="55" width="5.28515625" bestFit="1" customWidth="1"/>
  </cols>
  <sheetData>
    <row r="3" spans="2:55" x14ac:dyDescent="0.25">
      <c r="I3" s="39">
        <f>SUM(I5:I129)</f>
        <v>356</v>
      </c>
      <c r="J3" s="39">
        <f t="shared" ref="J3:BC3" si="0">SUM(J5:J129)</f>
        <v>0</v>
      </c>
      <c r="K3" s="39">
        <f t="shared" si="0"/>
        <v>0</v>
      </c>
      <c r="L3" s="39">
        <f t="shared" si="0"/>
        <v>58</v>
      </c>
      <c r="M3" s="39">
        <f t="shared" si="0"/>
        <v>1</v>
      </c>
      <c r="N3" s="39">
        <f t="shared" si="0"/>
        <v>190396</v>
      </c>
      <c r="O3" s="39">
        <f t="shared" si="0"/>
        <v>81235</v>
      </c>
      <c r="P3" s="39">
        <f t="shared" si="0"/>
        <v>6162</v>
      </c>
      <c r="Q3" s="39">
        <f t="shared" si="0"/>
        <v>470</v>
      </c>
      <c r="R3" s="39">
        <f t="shared" si="0"/>
        <v>1</v>
      </c>
      <c r="S3" s="39">
        <f t="shared" si="0"/>
        <v>3548211</v>
      </c>
      <c r="T3" s="39">
        <f t="shared" si="0"/>
        <v>2166081</v>
      </c>
      <c r="U3" s="39">
        <f t="shared" si="0"/>
        <v>2164034</v>
      </c>
      <c r="V3" s="39">
        <f t="shared" si="0"/>
        <v>7332</v>
      </c>
      <c r="W3" s="39">
        <f t="shared" si="0"/>
        <v>126</v>
      </c>
      <c r="X3" s="39">
        <f t="shared" si="0"/>
        <v>6234620</v>
      </c>
      <c r="Y3" s="39">
        <f t="shared" si="0"/>
        <v>11907.778182663955</v>
      </c>
      <c r="Z3" s="39">
        <f t="shared" si="0"/>
        <v>274614</v>
      </c>
      <c r="AA3" s="39">
        <f t="shared" si="0"/>
        <v>221770</v>
      </c>
      <c r="AB3" s="39">
        <f t="shared" si="0"/>
        <v>202703</v>
      </c>
      <c r="AC3" s="39">
        <f t="shared" si="0"/>
        <v>23</v>
      </c>
      <c r="AD3" s="39">
        <f t="shared" si="0"/>
        <v>0</v>
      </c>
      <c r="AE3" s="39">
        <f t="shared" si="0"/>
        <v>33350</v>
      </c>
      <c r="AF3" s="39">
        <f t="shared" si="0"/>
        <v>27572</v>
      </c>
      <c r="AG3" s="39">
        <f t="shared" si="0"/>
        <v>1240</v>
      </c>
      <c r="AH3" s="39">
        <f t="shared" si="0"/>
        <v>0</v>
      </c>
      <c r="AI3" s="39">
        <f t="shared" si="0"/>
        <v>0</v>
      </c>
      <c r="AJ3" s="39">
        <f t="shared" si="0"/>
        <v>892094</v>
      </c>
      <c r="AK3" s="39">
        <f t="shared" si="0"/>
        <v>791034</v>
      </c>
      <c r="AL3" s="39">
        <f t="shared" si="0"/>
        <v>5356</v>
      </c>
      <c r="AM3" s="39">
        <f t="shared" si="0"/>
        <v>1489</v>
      </c>
      <c r="AN3" s="39">
        <f t="shared" si="0"/>
        <v>306</v>
      </c>
      <c r="AO3" s="39">
        <f t="shared" si="0"/>
        <v>2706</v>
      </c>
      <c r="AP3" s="39">
        <f t="shared" si="0"/>
        <v>83</v>
      </c>
      <c r="AQ3" s="39">
        <f t="shared" si="0"/>
        <v>47</v>
      </c>
      <c r="AR3" s="39">
        <f t="shared" si="0"/>
        <v>69</v>
      </c>
      <c r="AS3" s="39">
        <f t="shared" si="0"/>
        <v>2</v>
      </c>
      <c r="AT3" s="39">
        <f t="shared" si="0"/>
        <v>7614</v>
      </c>
      <c r="AU3" s="39">
        <f t="shared" si="0"/>
        <v>5286</v>
      </c>
      <c r="AV3" s="39">
        <f t="shared" si="0"/>
        <v>172</v>
      </c>
      <c r="AW3" s="39">
        <f t="shared" si="0"/>
        <v>86</v>
      </c>
      <c r="AX3" s="39">
        <f t="shared" si="0"/>
        <v>0</v>
      </c>
      <c r="AY3" s="39">
        <f t="shared" si="0"/>
        <v>2632</v>
      </c>
      <c r="AZ3" s="39">
        <f t="shared" si="0"/>
        <v>1602</v>
      </c>
      <c r="BA3" s="39">
        <f t="shared" si="0"/>
        <v>30</v>
      </c>
      <c r="BB3" s="39">
        <f t="shared" si="0"/>
        <v>35</v>
      </c>
      <c r="BC3" s="39">
        <f t="shared" si="0"/>
        <v>0</v>
      </c>
    </row>
    <row r="4" spans="2:55" ht="93" customHeight="1" x14ac:dyDescent="0.25">
      <c r="F4" s="31" t="s">
        <v>471</v>
      </c>
      <c r="G4" s="31" t="s">
        <v>472</v>
      </c>
      <c r="H4" s="31" t="s">
        <v>473</v>
      </c>
      <c r="I4" s="35" t="s">
        <v>212</v>
      </c>
      <c r="J4" s="36" t="s">
        <v>211</v>
      </c>
      <c r="K4" s="36" t="s">
        <v>210</v>
      </c>
      <c r="L4" s="38" t="s">
        <v>209</v>
      </c>
      <c r="M4" s="37" t="s">
        <v>480</v>
      </c>
      <c r="N4" s="35" t="s">
        <v>470</v>
      </c>
      <c r="O4" s="36" t="s">
        <v>274</v>
      </c>
      <c r="P4" s="36" t="s">
        <v>273</v>
      </c>
      <c r="Q4" s="38" t="s">
        <v>272</v>
      </c>
      <c r="R4" s="37" t="s">
        <v>482</v>
      </c>
      <c r="S4" s="35" t="s">
        <v>126</v>
      </c>
      <c r="T4" s="36" t="s">
        <v>125</v>
      </c>
      <c r="U4" s="36" t="s">
        <v>124</v>
      </c>
      <c r="V4" s="36" t="s">
        <v>123</v>
      </c>
      <c r="W4" s="36" t="s">
        <v>475</v>
      </c>
      <c r="X4" s="36" t="s">
        <v>122</v>
      </c>
      <c r="Y4" s="37" t="s">
        <v>121</v>
      </c>
      <c r="Z4" s="35" t="s">
        <v>235</v>
      </c>
      <c r="AA4" s="36" t="s">
        <v>271</v>
      </c>
      <c r="AB4" s="36" t="s">
        <v>270</v>
      </c>
      <c r="AC4" s="38" t="s">
        <v>269</v>
      </c>
      <c r="AD4" s="37" t="s">
        <v>483</v>
      </c>
      <c r="AE4" s="35" t="s">
        <v>268</v>
      </c>
      <c r="AF4" s="36" t="s">
        <v>267</v>
      </c>
      <c r="AG4" s="36" t="s">
        <v>266</v>
      </c>
      <c r="AH4" s="38" t="s">
        <v>265</v>
      </c>
      <c r="AI4" s="37" t="s">
        <v>484</v>
      </c>
      <c r="AJ4" s="35" t="s">
        <v>120</v>
      </c>
      <c r="AK4" s="36" t="s">
        <v>119</v>
      </c>
      <c r="AL4" s="36" t="s">
        <v>118</v>
      </c>
      <c r="AM4" s="38" t="s">
        <v>117</v>
      </c>
      <c r="AN4" s="37" t="s">
        <v>476</v>
      </c>
      <c r="AO4" s="43" t="s">
        <v>116</v>
      </c>
      <c r="AP4" s="36" t="s">
        <v>115</v>
      </c>
      <c r="AQ4" s="36" t="s">
        <v>114</v>
      </c>
      <c r="AR4" s="36" t="s">
        <v>113</v>
      </c>
      <c r="AS4" s="36" t="s">
        <v>477</v>
      </c>
      <c r="AT4" s="35" t="s">
        <v>112</v>
      </c>
      <c r="AU4" s="36" t="s">
        <v>111</v>
      </c>
      <c r="AV4" s="36" t="s">
        <v>110</v>
      </c>
      <c r="AW4" s="38" t="s">
        <v>109</v>
      </c>
      <c r="AX4" s="37" t="s">
        <v>478</v>
      </c>
      <c r="AY4" s="43" t="s">
        <v>108</v>
      </c>
      <c r="AZ4" s="36" t="s">
        <v>107</v>
      </c>
      <c r="BA4" s="36" t="s">
        <v>106</v>
      </c>
      <c r="BB4" s="36" t="s">
        <v>105</v>
      </c>
      <c r="BC4" s="36" t="s">
        <v>479</v>
      </c>
    </row>
    <row r="5" spans="2:55" ht="17.25" customHeight="1" x14ac:dyDescent="0.25">
      <c r="B5" s="25" t="s">
        <v>104</v>
      </c>
      <c r="C5" s="25" t="s">
        <v>103</v>
      </c>
      <c r="D5" s="25" t="s">
        <v>102</v>
      </c>
      <c r="F5" s="10" t="s">
        <v>1216</v>
      </c>
      <c r="G5" s="9"/>
      <c r="H5" s="8"/>
      <c r="I5" s="22">
        <v>0</v>
      </c>
      <c r="J5" s="19">
        <v>0</v>
      </c>
      <c r="K5" s="19">
        <v>0</v>
      </c>
      <c r="L5" s="1">
        <v>0</v>
      </c>
      <c r="M5" s="21">
        <v>0</v>
      </c>
      <c r="N5" s="22">
        <v>0</v>
      </c>
      <c r="O5" s="19">
        <v>0</v>
      </c>
      <c r="P5" s="19">
        <v>0</v>
      </c>
      <c r="Q5" s="1">
        <v>0</v>
      </c>
      <c r="R5" s="21">
        <v>0</v>
      </c>
      <c r="S5" s="22">
        <v>0</v>
      </c>
      <c r="T5" s="19">
        <v>0</v>
      </c>
      <c r="U5" s="19">
        <v>0</v>
      </c>
      <c r="V5" s="1">
        <v>0</v>
      </c>
      <c r="W5" s="19">
        <v>0</v>
      </c>
      <c r="X5" s="24">
        <v>0</v>
      </c>
      <c r="Y5" s="23">
        <v>0</v>
      </c>
      <c r="Z5" s="22">
        <v>0</v>
      </c>
      <c r="AA5" s="19">
        <v>0</v>
      </c>
      <c r="AB5" s="19">
        <v>0</v>
      </c>
      <c r="AC5" s="1">
        <v>0</v>
      </c>
      <c r="AD5" s="21">
        <v>0</v>
      </c>
      <c r="AE5" s="22">
        <v>0</v>
      </c>
      <c r="AF5" s="19">
        <v>0</v>
      </c>
      <c r="AG5" s="19">
        <v>0</v>
      </c>
      <c r="AH5" s="1">
        <v>0</v>
      </c>
      <c r="AI5" s="21">
        <v>0</v>
      </c>
      <c r="AJ5" s="22">
        <v>18</v>
      </c>
      <c r="AK5" s="19">
        <v>2</v>
      </c>
      <c r="AL5" s="19">
        <v>0</v>
      </c>
      <c r="AM5" s="1">
        <v>1</v>
      </c>
      <c r="AN5" s="21">
        <v>0</v>
      </c>
      <c r="AO5" s="20">
        <v>0</v>
      </c>
      <c r="AP5" s="19">
        <v>0</v>
      </c>
      <c r="AQ5" s="19">
        <v>0</v>
      </c>
      <c r="AR5" s="1">
        <v>0</v>
      </c>
      <c r="AS5" s="19">
        <v>0</v>
      </c>
      <c r="AT5" s="22">
        <v>0</v>
      </c>
      <c r="AU5" s="19">
        <v>0</v>
      </c>
      <c r="AV5" s="19">
        <v>0</v>
      </c>
      <c r="AW5" s="1">
        <v>0</v>
      </c>
      <c r="AX5" s="21">
        <v>0</v>
      </c>
      <c r="AY5" s="20">
        <v>0</v>
      </c>
      <c r="AZ5" s="19">
        <v>0</v>
      </c>
      <c r="BA5" s="19">
        <v>0</v>
      </c>
      <c r="BB5" s="1">
        <v>0</v>
      </c>
      <c r="BC5" s="19">
        <v>0</v>
      </c>
    </row>
    <row r="6" spans="2:55" x14ac:dyDescent="0.25">
      <c r="B6" s="17" t="s">
        <v>100</v>
      </c>
      <c r="C6" s="1">
        <f>I3+N3+S3+Z3+AE3+AJ3+AO3+AT3+AY3</f>
        <v>4951973</v>
      </c>
      <c r="D6" s="16"/>
      <c r="F6" s="10"/>
      <c r="G6" s="9" t="s">
        <v>1215</v>
      </c>
      <c r="H6" s="8"/>
      <c r="I6" s="22">
        <v>0</v>
      </c>
      <c r="J6" s="19">
        <v>0</v>
      </c>
      <c r="K6" s="19">
        <v>0</v>
      </c>
      <c r="L6" s="1">
        <v>0</v>
      </c>
      <c r="M6" s="21">
        <v>0</v>
      </c>
      <c r="N6" s="22">
        <v>0</v>
      </c>
      <c r="O6" s="19">
        <v>0</v>
      </c>
      <c r="P6" s="19">
        <v>0</v>
      </c>
      <c r="Q6" s="1">
        <v>0</v>
      </c>
      <c r="R6" s="21">
        <v>0</v>
      </c>
      <c r="S6" s="22">
        <v>0</v>
      </c>
      <c r="T6" s="19">
        <v>0</v>
      </c>
      <c r="U6" s="19">
        <v>0</v>
      </c>
      <c r="V6" s="1">
        <v>0</v>
      </c>
      <c r="W6" s="19">
        <v>0</v>
      </c>
      <c r="X6" s="24">
        <v>0</v>
      </c>
      <c r="Y6" s="23">
        <v>0</v>
      </c>
      <c r="Z6" s="22">
        <v>0</v>
      </c>
      <c r="AA6" s="19">
        <v>0</v>
      </c>
      <c r="AB6" s="19">
        <v>0</v>
      </c>
      <c r="AC6" s="1">
        <v>0</v>
      </c>
      <c r="AD6" s="21">
        <v>0</v>
      </c>
      <c r="AE6" s="22">
        <v>0</v>
      </c>
      <c r="AF6" s="19">
        <v>0</v>
      </c>
      <c r="AG6" s="19">
        <v>0</v>
      </c>
      <c r="AH6" s="1">
        <v>0</v>
      </c>
      <c r="AI6" s="21">
        <v>0</v>
      </c>
      <c r="AJ6" s="22">
        <v>6</v>
      </c>
      <c r="AK6" s="19">
        <v>0</v>
      </c>
      <c r="AL6" s="19">
        <v>0</v>
      </c>
      <c r="AM6" s="1">
        <v>0</v>
      </c>
      <c r="AN6" s="21">
        <v>0</v>
      </c>
      <c r="AO6" s="20">
        <v>0</v>
      </c>
      <c r="AP6" s="19">
        <v>0</v>
      </c>
      <c r="AQ6" s="19">
        <v>0</v>
      </c>
      <c r="AR6" s="1">
        <v>0</v>
      </c>
      <c r="AS6" s="19">
        <v>0</v>
      </c>
      <c r="AT6" s="22">
        <v>0</v>
      </c>
      <c r="AU6" s="19">
        <v>0</v>
      </c>
      <c r="AV6" s="19">
        <v>0</v>
      </c>
      <c r="AW6" s="1">
        <v>0</v>
      </c>
      <c r="AX6" s="21">
        <v>0</v>
      </c>
      <c r="AY6" s="20">
        <v>0</v>
      </c>
      <c r="AZ6" s="19">
        <v>0</v>
      </c>
      <c r="BA6" s="19">
        <v>0</v>
      </c>
      <c r="BB6" s="1">
        <v>0</v>
      </c>
      <c r="BC6" s="19">
        <v>0</v>
      </c>
    </row>
    <row r="7" spans="2:55" x14ac:dyDescent="0.25">
      <c r="B7" s="17" t="s">
        <v>98</v>
      </c>
      <c r="C7" s="1">
        <f>J3+O3+T3+AA3+AF3+AK3+AP3+AU3+AZ3</f>
        <v>3294663</v>
      </c>
      <c r="D7" s="18">
        <f>C7/$C$6</f>
        <v>0.66532329639115562</v>
      </c>
      <c r="F7" s="10"/>
      <c r="G7" s="9"/>
      <c r="H7" s="8" t="s">
        <v>1214</v>
      </c>
      <c r="I7" s="22">
        <v>0</v>
      </c>
      <c r="J7" s="19">
        <v>0</v>
      </c>
      <c r="K7" s="19">
        <v>0</v>
      </c>
      <c r="L7" s="1">
        <v>0</v>
      </c>
      <c r="M7" s="21">
        <v>0</v>
      </c>
      <c r="N7" s="22">
        <v>0</v>
      </c>
      <c r="O7" s="19">
        <v>0</v>
      </c>
      <c r="P7" s="19">
        <v>0</v>
      </c>
      <c r="Q7" s="1">
        <v>0</v>
      </c>
      <c r="R7" s="21">
        <v>0</v>
      </c>
      <c r="S7" s="22">
        <v>0</v>
      </c>
      <c r="T7" s="19">
        <v>0</v>
      </c>
      <c r="U7" s="19">
        <v>0</v>
      </c>
      <c r="V7" s="1">
        <v>0</v>
      </c>
      <c r="W7" s="19">
        <v>0</v>
      </c>
      <c r="X7" s="24">
        <v>0</v>
      </c>
      <c r="Y7" s="23">
        <v>0</v>
      </c>
      <c r="Z7" s="22">
        <v>0</v>
      </c>
      <c r="AA7" s="19">
        <v>0</v>
      </c>
      <c r="AB7" s="19">
        <v>0</v>
      </c>
      <c r="AC7" s="1">
        <v>0</v>
      </c>
      <c r="AD7" s="21">
        <v>0</v>
      </c>
      <c r="AE7" s="22">
        <v>0</v>
      </c>
      <c r="AF7" s="19">
        <v>0</v>
      </c>
      <c r="AG7" s="19">
        <v>0</v>
      </c>
      <c r="AH7" s="1">
        <v>0</v>
      </c>
      <c r="AI7" s="21">
        <v>0</v>
      </c>
      <c r="AJ7" s="22">
        <v>0</v>
      </c>
      <c r="AK7" s="19">
        <v>0</v>
      </c>
      <c r="AL7" s="19">
        <v>0</v>
      </c>
      <c r="AM7" s="1">
        <v>0</v>
      </c>
      <c r="AN7" s="21">
        <v>0</v>
      </c>
      <c r="AO7" s="20">
        <v>2</v>
      </c>
      <c r="AP7" s="19">
        <v>0</v>
      </c>
      <c r="AQ7" s="19">
        <v>0</v>
      </c>
      <c r="AR7" s="1">
        <v>0</v>
      </c>
      <c r="AS7" s="19">
        <v>0</v>
      </c>
      <c r="AT7" s="22">
        <v>0</v>
      </c>
      <c r="AU7" s="19">
        <v>0</v>
      </c>
      <c r="AV7" s="19">
        <v>0</v>
      </c>
      <c r="AW7" s="1">
        <v>0</v>
      </c>
      <c r="AX7" s="21">
        <v>0</v>
      </c>
      <c r="AY7" s="20">
        <v>0</v>
      </c>
      <c r="AZ7" s="19">
        <v>0</v>
      </c>
      <c r="BA7" s="19">
        <v>0</v>
      </c>
      <c r="BB7" s="1">
        <v>0</v>
      </c>
      <c r="BC7" s="19">
        <v>0</v>
      </c>
    </row>
    <row r="8" spans="2:55" x14ac:dyDescent="0.25">
      <c r="B8" s="17" t="s">
        <v>96</v>
      </c>
      <c r="C8" s="1">
        <f>K3+P3+U3+AB3+AG3+AL3+AQ3+AV3+BA3</f>
        <v>2379744</v>
      </c>
      <c r="D8" s="18">
        <f>C8/$C$6</f>
        <v>0.48056481729605555</v>
      </c>
      <c r="F8" s="10"/>
      <c r="G8" s="9"/>
      <c r="H8" s="8" t="s">
        <v>1213</v>
      </c>
      <c r="I8" s="22">
        <v>0</v>
      </c>
      <c r="J8" s="19">
        <v>0</v>
      </c>
      <c r="K8" s="19">
        <v>0</v>
      </c>
      <c r="L8" s="1">
        <v>0</v>
      </c>
      <c r="M8" s="21">
        <v>0</v>
      </c>
      <c r="N8" s="22">
        <v>0</v>
      </c>
      <c r="O8" s="19">
        <v>0</v>
      </c>
      <c r="P8" s="19">
        <v>0</v>
      </c>
      <c r="Q8" s="1">
        <v>0</v>
      </c>
      <c r="R8" s="21">
        <v>0</v>
      </c>
      <c r="S8" s="22">
        <v>0</v>
      </c>
      <c r="T8" s="19">
        <v>0</v>
      </c>
      <c r="U8" s="19">
        <v>0</v>
      </c>
      <c r="V8" s="1">
        <v>0</v>
      </c>
      <c r="W8" s="19">
        <v>0</v>
      </c>
      <c r="X8" s="24">
        <v>0</v>
      </c>
      <c r="Y8" s="23">
        <v>0</v>
      </c>
      <c r="Z8" s="22">
        <v>0</v>
      </c>
      <c r="AA8" s="19">
        <v>0</v>
      </c>
      <c r="AB8" s="19">
        <v>0</v>
      </c>
      <c r="AC8" s="1">
        <v>0</v>
      </c>
      <c r="AD8" s="21">
        <v>0</v>
      </c>
      <c r="AE8" s="22">
        <v>0</v>
      </c>
      <c r="AF8" s="19">
        <v>0</v>
      </c>
      <c r="AG8" s="19">
        <v>0</v>
      </c>
      <c r="AH8" s="1">
        <v>0</v>
      </c>
      <c r="AI8" s="21">
        <v>0</v>
      </c>
      <c r="AJ8" s="22">
        <v>0</v>
      </c>
      <c r="AK8" s="19">
        <v>0</v>
      </c>
      <c r="AL8" s="19">
        <v>0</v>
      </c>
      <c r="AM8" s="1">
        <v>0</v>
      </c>
      <c r="AN8" s="21">
        <v>0</v>
      </c>
      <c r="AO8" s="20">
        <v>0</v>
      </c>
      <c r="AP8" s="19">
        <v>0</v>
      </c>
      <c r="AQ8" s="19">
        <v>0</v>
      </c>
      <c r="AR8" s="1">
        <v>0</v>
      </c>
      <c r="AS8" s="19">
        <v>0</v>
      </c>
      <c r="AT8" s="22">
        <v>0</v>
      </c>
      <c r="AU8" s="19">
        <v>0</v>
      </c>
      <c r="AV8" s="19">
        <v>0</v>
      </c>
      <c r="AW8" s="1">
        <v>0</v>
      </c>
      <c r="AX8" s="21">
        <v>0</v>
      </c>
      <c r="AY8" s="20">
        <v>0</v>
      </c>
      <c r="AZ8" s="19">
        <v>0</v>
      </c>
      <c r="BA8" s="19">
        <v>0</v>
      </c>
      <c r="BB8" s="1">
        <v>0</v>
      </c>
      <c r="BC8" s="19">
        <v>0</v>
      </c>
    </row>
    <row r="9" spans="2:55" x14ac:dyDescent="0.25">
      <c r="B9" s="17" t="s">
        <v>95</v>
      </c>
      <c r="C9" s="1">
        <f>L3+Q3+V3+AC3+AH3+AM3+AR3+AW3+BB3</f>
        <v>9562</v>
      </c>
      <c r="D9" s="18">
        <f t="shared" ref="D9:D10" si="1">C9/$C$6</f>
        <v>1.9309475233406966E-3</v>
      </c>
      <c r="F9" s="10"/>
      <c r="G9" s="9"/>
      <c r="H9" s="8" t="s">
        <v>1212</v>
      </c>
      <c r="I9" s="22">
        <v>0</v>
      </c>
      <c r="J9" s="19">
        <v>0</v>
      </c>
      <c r="K9" s="19">
        <v>0</v>
      </c>
      <c r="L9" s="1">
        <v>0</v>
      </c>
      <c r="M9" s="21">
        <v>0</v>
      </c>
      <c r="N9" s="22">
        <v>0</v>
      </c>
      <c r="O9" s="19">
        <v>0</v>
      </c>
      <c r="P9" s="19">
        <v>0</v>
      </c>
      <c r="Q9" s="1">
        <v>0</v>
      </c>
      <c r="R9" s="21">
        <v>0</v>
      </c>
      <c r="S9" s="22">
        <v>0</v>
      </c>
      <c r="T9" s="19">
        <v>0</v>
      </c>
      <c r="U9" s="19">
        <v>0</v>
      </c>
      <c r="V9" s="1">
        <v>0</v>
      </c>
      <c r="W9" s="19">
        <v>0</v>
      </c>
      <c r="X9" s="24">
        <v>0</v>
      </c>
      <c r="Y9" s="23">
        <v>0</v>
      </c>
      <c r="Z9" s="22">
        <v>0</v>
      </c>
      <c r="AA9" s="19">
        <v>0</v>
      </c>
      <c r="AB9" s="19">
        <v>0</v>
      </c>
      <c r="AC9" s="1">
        <v>0</v>
      </c>
      <c r="AD9" s="21">
        <v>0</v>
      </c>
      <c r="AE9" s="22">
        <v>0</v>
      </c>
      <c r="AF9" s="19">
        <v>0</v>
      </c>
      <c r="AG9" s="19">
        <v>0</v>
      </c>
      <c r="AH9" s="1">
        <v>0</v>
      </c>
      <c r="AI9" s="21">
        <v>0</v>
      </c>
      <c r="AJ9" s="22">
        <v>0</v>
      </c>
      <c r="AK9" s="19">
        <v>0</v>
      </c>
      <c r="AL9" s="19">
        <v>0</v>
      </c>
      <c r="AM9" s="1">
        <v>0</v>
      </c>
      <c r="AN9" s="21">
        <v>0</v>
      </c>
      <c r="AO9" s="20">
        <v>0</v>
      </c>
      <c r="AP9" s="19">
        <v>0</v>
      </c>
      <c r="AQ9" s="19">
        <v>0</v>
      </c>
      <c r="AR9" s="1">
        <v>0</v>
      </c>
      <c r="AS9" s="19">
        <v>0</v>
      </c>
      <c r="AT9" s="22">
        <v>0</v>
      </c>
      <c r="AU9" s="19">
        <v>0</v>
      </c>
      <c r="AV9" s="19">
        <v>0</v>
      </c>
      <c r="AW9" s="1">
        <v>0</v>
      </c>
      <c r="AX9" s="21">
        <v>0</v>
      </c>
      <c r="AY9" s="20">
        <v>0</v>
      </c>
      <c r="AZ9" s="19">
        <v>0</v>
      </c>
      <c r="BA9" s="19">
        <v>0</v>
      </c>
      <c r="BB9" s="1">
        <v>0</v>
      </c>
      <c r="BC9" s="19">
        <v>0</v>
      </c>
    </row>
    <row r="10" spans="2:55" x14ac:dyDescent="0.25">
      <c r="B10" s="17" t="s">
        <v>481</v>
      </c>
      <c r="C10" s="1">
        <f>M3+R3+W3+AD3+AI3+AN3+AS3+AX3+BC3</f>
        <v>436</v>
      </c>
      <c r="D10" s="18">
        <f t="shared" si="1"/>
        <v>8.8045714304177346E-5</v>
      </c>
      <c r="F10" s="10"/>
      <c r="G10" s="9"/>
      <c r="H10" s="8" t="s">
        <v>1211</v>
      </c>
      <c r="I10" s="22">
        <v>0</v>
      </c>
      <c r="J10" s="19">
        <v>0</v>
      </c>
      <c r="K10" s="19">
        <v>0</v>
      </c>
      <c r="L10" s="1">
        <v>0</v>
      </c>
      <c r="M10" s="21">
        <v>0</v>
      </c>
      <c r="N10" s="22">
        <v>0</v>
      </c>
      <c r="O10" s="19">
        <v>0</v>
      </c>
      <c r="P10" s="19">
        <v>0</v>
      </c>
      <c r="Q10" s="1">
        <v>0</v>
      </c>
      <c r="R10" s="21">
        <v>0</v>
      </c>
      <c r="S10" s="22">
        <v>0</v>
      </c>
      <c r="T10" s="19">
        <v>0</v>
      </c>
      <c r="U10" s="19">
        <v>0</v>
      </c>
      <c r="V10" s="1">
        <v>0</v>
      </c>
      <c r="W10" s="19">
        <v>0</v>
      </c>
      <c r="X10" s="24">
        <v>0</v>
      </c>
      <c r="Y10" s="23">
        <v>0</v>
      </c>
      <c r="Z10" s="22">
        <v>0</v>
      </c>
      <c r="AA10" s="19">
        <v>0</v>
      </c>
      <c r="AB10" s="19">
        <v>0</v>
      </c>
      <c r="AC10" s="1">
        <v>0</v>
      </c>
      <c r="AD10" s="21">
        <v>0</v>
      </c>
      <c r="AE10" s="22">
        <v>0</v>
      </c>
      <c r="AF10" s="19">
        <v>0</v>
      </c>
      <c r="AG10" s="19">
        <v>0</v>
      </c>
      <c r="AH10" s="1">
        <v>0</v>
      </c>
      <c r="AI10" s="21">
        <v>0</v>
      </c>
      <c r="AJ10" s="22">
        <v>0</v>
      </c>
      <c r="AK10" s="19">
        <v>0</v>
      </c>
      <c r="AL10" s="19">
        <v>0</v>
      </c>
      <c r="AM10" s="1">
        <v>0</v>
      </c>
      <c r="AN10" s="21">
        <v>0</v>
      </c>
      <c r="AO10" s="20">
        <v>0</v>
      </c>
      <c r="AP10" s="19">
        <v>0</v>
      </c>
      <c r="AQ10" s="19">
        <v>0</v>
      </c>
      <c r="AR10" s="1">
        <v>0</v>
      </c>
      <c r="AS10" s="19">
        <v>0</v>
      </c>
      <c r="AT10" s="22">
        <v>0</v>
      </c>
      <c r="AU10" s="19">
        <v>0</v>
      </c>
      <c r="AV10" s="19">
        <v>0</v>
      </c>
      <c r="AW10" s="1">
        <v>0</v>
      </c>
      <c r="AX10" s="21">
        <v>0</v>
      </c>
      <c r="AY10" s="20">
        <v>0</v>
      </c>
      <c r="AZ10" s="19">
        <v>0</v>
      </c>
      <c r="BA10" s="19">
        <v>0</v>
      </c>
      <c r="BB10" s="1">
        <v>0</v>
      </c>
      <c r="BC10" s="19">
        <v>0</v>
      </c>
    </row>
    <row r="11" spans="2:55" x14ac:dyDescent="0.25">
      <c r="F11" s="10"/>
      <c r="G11" s="9"/>
      <c r="H11" s="8" t="s">
        <v>1210</v>
      </c>
      <c r="I11" s="22">
        <v>0</v>
      </c>
      <c r="J11" s="19">
        <v>0</v>
      </c>
      <c r="K11" s="19">
        <v>0</v>
      </c>
      <c r="L11" s="1">
        <v>0</v>
      </c>
      <c r="M11" s="21">
        <v>0</v>
      </c>
      <c r="N11" s="22">
        <v>0</v>
      </c>
      <c r="O11" s="19">
        <v>0</v>
      </c>
      <c r="P11" s="19">
        <v>0</v>
      </c>
      <c r="Q11" s="1">
        <v>0</v>
      </c>
      <c r="R11" s="21">
        <v>0</v>
      </c>
      <c r="S11" s="22">
        <v>0</v>
      </c>
      <c r="T11" s="19">
        <v>0</v>
      </c>
      <c r="U11" s="19">
        <v>0</v>
      </c>
      <c r="V11" s="1">
        <v>0</v>
      </c>
      <c r="W11" s="19">
        <v>0</v>
      </c>
      <c r="X11" s="24">
        <v>0</v>
      </c>
      <c r="Y11" s="23">
        <v>0</v>
      </c>
      <c r="Z11" s="22">
        <v>0</v>
      </c>
      <c r="AA11" s="19">
        <v>0</v>
      </c>
      <c r="AB11" s="19">
        <v>0</v>
      </c>
      <c r="AC11" s="1">
        <v>0</v>
      </c>
      <c r="AD11" s="21">
        <v>0</v>
      </c>
      <c r="AE11" s="22">
        <v>0</v>
      </c>
      <c r="AF11" s="19">
        <v>0</v>
      </c>
      <c r="AG11" s="19">
        <v>0</v>
      </c>
      <c r="AH11" s="1">
        <v>0</v>
      </c>
      <c r="AI11" s="21">
        <v>0</v>
      </c>
      <c r="AJ11" s="22">
        <v>0</v>
      </c>
      <c r="AK11" s="19">
        <v>0</v>
      </c>
      <c r="AL11" s="19">
        <v>0</v>
      </c>
      <c r="AM11" s="1">
        <v>0</v>
      </c>
      <c r="AN11" s="21">
        <v>0</v>
      </c>
      <c r="AO11" s="20">
        <v>0</v>
      </c>
      <c r="AP11" s="19">
        <v>0</v>
      </c>
      <c r="AQ11" s="19">
        <v>0</v>
      </c>
      <c r="AR11" s="1">
        <v>0</v>
      </c>
      <c r="AS11" s="19">
        <v>0</v>
      </c>
      <c r="AT11" s="22">
        <v>0</v>
      </c>
      <c r="AU11" s="19">
        <v>0</v>
      </c>
      <c r="AV11" s="19">
        <v>0</v>
      </c>
      <c r="AW11" s="1">
        <v>0</v>
      </c>
      <c r="AX11" s="21">
        <v>0</v>
      </c>
      <c r="AY11" s="20">
        <v>0</v>
      </c>
      <c r="AZ11" s="19">
        <v>0</v>
      </c>
      <c r="BA11" s="19">
        <v>0</v>
      </c>
      <c r="BB11" s="1">
        <v>0</v>
      </c>
      <c r="BC11" s="19">
        <v>0</v>
      </c>
    </row>
    <row r="12" spans="2:55" x14ac:dyDescent="0.25">
      <c r="F12" s="10"/>
      <c r="G12" s="9"/>
      <c r="H12" s="8" t="s">
        <v>1209</v>
      </c>
      <c r="I12" s="22">
        <v>0</v>
      </c>
      <c r="J12" s="19">
        <v>0</v>
      </c>
      <c r="K12" s="19">
        <v>0</v>
      </c>
      <c r="L12" s="1">
        <v>0</v>
      </c>
      <c r="M12" s="21">
        <v>0</v>
      </c>
      <c r="N12" s="22">
        <v>0</v>
      </c>
      <c r="O12" s="19">
        <v>0</v>
      </c>
      <c r="P12" s="19">
        <v>0</v>
      </c>
      <c r="Q12" s="1">
        <v>0</v>
      </c>
      <c r="R12" s="21">
        <v>0</v>
      </c>
      <c r="S12" s="22">
        <v>1</v>
      </c>
      <c r="T12" s="19">
        <v>0</v>
      </c>
      <c r="U12" s="19">
        <v>0</v>
      </c>
      <c r="V12" s="1">
        <v>0</v>
      </c>
      <c r="W12" s="19">
        <v>0</v>
      </c>
      <c r="X12" s="24">
        <v>2</v>
      </c>
      <c r="Y12" s="23">
        <v>2.374695613980293E-4</v>
      </c>
      <c r="Z12" s="22">
        <v>0</v>
      </c>
      <c r="AA12" s="19">
        <v>0</v>
      </c>
      <c r="AB12" s="19">
        <v>0</v>
      </c>
      <c r="AC12" s="1">
        <v>0</v>
      </c>
      <c r="AD12" s="21">
        <v>0</v>
      </c>
      <c r="AE12" s="22">
        <v>0</v>
      </c>
      <c r="AF12" s="19">
        <v>0</v>
      </c>
      <c r="AG12" s="19">
        <v>0</v>
      </c>
      <c r="AH12" s="1">
        <v>0</v>
      </c>
      <c r="AI12" s="21">
        <v>0</v>
      </c>
      <c r="AJ12" s="22">
        <v>0</v>
      </c>
      <c r="AK12" s="19">
        <v>0</v>
      </c>
      <c r="AL12" s="19">
        <v>0</v>
      </c>
      <c r="AM12" s="1">
        <v>0</v>
      </c>
      <c r="AN12" s="21">
        <v>0</v>
      </c>
      <c r="AO12" s="20">
        <v>0</v>
      </c>
      <c r="AP12" s="19">
        <v>0</v>
      </c>
      <c r="AQ12" s="19">
        <v>0</v>
      </c>
      <c r="AR12" s="1">
        <v>0</v>
      </c>
      <c r="AS12" s="19">
        <v>0</v>
      </c>
      <c r="AT12" s="22">
        <v>0</v>
      </c>
      <c r="AU12" s="19">
        <v>0</v>
      </c>
      <c r="AV12" s="19">
        <v>0</v>
      </c>
      <c r="AW12" s="1">
        <v>0</v>
      </c>
      <c r="AX12" s="21">
        <v>0</v>
      </c>
      <c r="AY12" s="20">
        <v>0</v>
      </c>
      <c r="AZ12" s="19">
        <v>0</v>
      </c>
      <c r="BA12" s="19">
        <v>0</v>
      </c>
      <c r="BB12" s="1">
        <v>0</v>
      </c>
      <c r="BC12" s="19">
        <v>0</v>
      </c>
    </row>
    <row r="13" spans="2:55" x14ac:dyDescent="0.25">
      <c r="F13" s="10"/>
      <c r="G13" s="9" t="s">
        <v>1208</v>
      </c>
      <c r="H13" s="8"/>
      <c r="I13" s="22">
        <v>0</v>
      </c>
      <c r="J13" s="19">
        <v>0</v>
      </c>
      <c r="K13" s="19">
        <v>0</v>
      </c>
      <c r="L13" s="1">
        <v>0</v>
      </c>
      <c r="M13" s="21">
        <v>0</v>
      </c>
      <c r="N13" s="22">
        <v>0</v>
      </c>
      <c r="O13" s="19">
        <v>0</v>
      </c>
      <c r="P13" s="19">
        <v>0</v>
      </c>
      <c r="Q13" s="1">
        <v>0</v>
      </c>
      <c r="R13" s="21">
        <v>0</v>
      </c>
      <c r="S13" s="22">
        <v>0</v>
      </c>
      <c r="T13" s="19">
        <v>0</v>
      </c>
      <c r="U13" s="19">
        <v>0</v>
      </c>
      <c r="V13" s="1">
        <v>0</v>
      </c>
      <c r="W13" s="19">
        <v>0</v>
      </c>
      <c r="X13" s="24">
        <v>0</v>
      </c>
      <c r="Y13" s="23">
        <v>0</v>
      </c>
      <c r="Z13" s="22">
        <v>0</v>
      </c>
      <c r="AA13" s="19">
        <v>0</v>
      </c>
      <c r="AB13" s="19">
        <v>0</v>
      </c>
      <c r="AC13" s="1">
        <v>0</v>
      </c>
      <c r="AD13" s="21">
        <v>0</v>
      </c>
      <c r="AE13" s="22">
        <v>0</v>
      </c>
      <c r="AF13" s="19">
        <v>0</v>
      </c>
      <c r="AG13" s="19">
        <v>0</v>
      </c>
      <c r="AH13" s="1">
        <v>0</v>
      </c>
      <c r="AI13" s="21">
        <v>0</v>
      </c>
      <c r="AJ13" s="22">
        <v>15</v>
      </c>
      <c r="AK13" s="19">
        <v>0</v>
      </c>
      <c r="AL13" s="19">
        <v>2</v>
      </c>
      <c r="AM13" s="1">
        <v>0</v>
      </c>
      <c r="AN13" s="21">
        <v>0</v>
      </c>
      <c r="AO13" s="20">
        <v>0</v>
      </c>
      <c r="AP13" s="19">
        <v>0</v>
      </c>
      <c r="AQ13" s="19">
        <v>0</v>
      </c>
      <c r="AR13" s="1">
        <v>0</v>
      </c>
      <c r="AS13" s="19">
        <v>0</v>
      </c>
      <c r="AT13" s="22">
        <v>0</v>
      </c>
      <c r="AU13" s="19">
        <v>0</v>
      </c>
      <c r="AV13" s="19">
        <v>0</v>
      </c>
      <c r="AW13" s="1">
        <v>0</v>
      </c>
      <c r="AX13" s="21">
        <v>0</v>
      </c>
      <c r="AY13" s="20">
        <v>0</v>
      </c>
      <c r="AZ13" s="19">
        <v>0</v>
      </c>
      <c r="BA13" s="19">
        <v>0</v>
      </c>
      <c r="BB13" s="1">
        <v>0</v>
      </c>
      <c r="BC13" s="19">
        <v>0</v>
      </c>
    </row>
    <row r="14" spans="2:55" x14ac:dyDescent="0.25">
      <c r="F14" s="10"/>
      <c r="G14" s="9"/>
      <c r="H14" s="8" t="s">
        <v>162</v>
      </c>
      <c r="I14" s="22">
        <v>0</v>
      </c>
      <c r="J14" s="19">
        <v>0</v>
      </c>
      <c r="K14" s="19">
        <v>0</v>
      </c>
      <c r="L14" s="1">
        <v>0</v>
      </c>
      <c r="M14" s="21">
        <v>0</v>
      </c>
      <c r="N14" s="22">
        <v>43</v>
      </c>
      <c r="O14" s="19">
        <v>0</v>
      </c>
      <c r="P14" s="19">
        <v>0</v>
      </c>
      <c r="Q14" s="1">
        <v>0</v>
      </c>
      <c r="R14" s="21">
        <v>0</v>
      </c>
      <c r="S14" s="22">
        <v>2725</v>
      </c>
      <c r="T14" s="19">
        <v>0</v>
      </c>
      <c r="U14" s="19">
        <v>24</v>
      </c>
      <c r="V14" s="1">
        <v>0</v>
      </c>
      <c r="W14" s="19">
        <v>0</v>
      </c>
      <c r="X14" s="24">
        <v>9110</v>
      </c>
      <c r="Y14" s="23">
        <v>7.5396120063960552</v>
      </c>
      <c r="Z14" s="22">
        <v>0</v>
      </c>
      <c r="AA14" s="19">
        <v>0</v>
      </c>
      <c r="AB14" s="19">
        <v>0</v>
      </c>
      <c r="AC14" s="1">
        <v>0</v>
      </c>
      <c r="AD14" s="21">
        <v>0</v>
      </c>
      <c r="AE14" s="22">
        <v>0</v>
      </c>
      <c r="AF14" s="19">
        <v>0</v>
      </c>
      <c r="AG14" s="19">
        <v>0</v>
      </c>
      <c r="AH14" s="1">
        <v>0</v>
      </c>
      <c r="AI14" s="21">
        <v>0</v>
      </c>
      <c r="AJ14" s="22">
        <v>234</v>
      </c>
      <c r="AK14" s="19">
        <v>0</v>
      </c>
      <c r="AL14" s="19">
        <v>3</v>
      </c>
      <c r="AM14" s="1">
        <v>1</v>
      </c>
      <c r="AN14" s="21">
        <v>0</v>
      </c>
      <c r="AO14" s="20">
        <v>0</v>
      </c>
      <c r="AP14" s="19">
        <v>0</v>
      </c>
      <c r="AQ14" s="19">
        <v>0</v>
      </c>
      <c r="AR14" s="1">
        <v>0</v>
      </c>
      <c r="AS14" s="19">
        <v>0</v>
      </c>
      <c r="AT14" s="22">
        <v>9</v>
      </c>
      <c r="AU14" s="19">
        <v>0</v>
      </c>
      <c r="AV14" s="19">
        <v>0</v>
      </c>
      <c r="AW14" s="1">
        <v>0</v>
      </c>
      <c r="AX14" s="21">
        <v>0</v>
      </c>
      <c r="AY14" s="20">
        <v>0</v>
      </c>
      <c r="AZ14" s="19">
        <v>0</v>
      </c>
      <c r="BA14" s="19">
        <v>0</v>
      </c>
      <c r="BB14" s="1">
        <v>0</v>
      </c>
      <c r="BC14" s="19">
        <v>0</v>
      </c>
    </row>
    <row r="15" spans="2:55" x14ac:dyDescent="0.25">
      <c r="F15" s="10"/>
      <c r="G15" s="9"/>
      <c r="H15" s="8" t="s">
        <v>1207</v>
      </c>
      <c r="I15" s="22">
        <v>0</v>
      </c>
      <c r="J15" s="19">
        <v>0</v>
      </c>
      <c r="K15" s="19">
        <v>0</v>
      </c>
      <c r="L15" s="1">
        <v>0</v>
      </c>
      <c r="M15" s="21">
        <v>0</v>
      </c>
      <c r="N15" s="22">
        <v>0</v>
      </c>
      <c r="O15" s="19">
        <v>0</v>
      </c>
      <c r="P15" s="19">
        <v>0</v>
      </c>
      <c r="Q15" s="1">
        <v>0</v>
      </c>
      <c r="R15" s="21">
        <v>0</v>
      </c>
      <c r="S15" s="22">
        <v>416</v>
      </c>
      <c r="T15" s="19">
        <v>0</v>
      </c>
      <c r="U15" s="19">
        <v>11</v>
      </c>
      <c r="V15" s="1">
        <v>0</v>
      </c>
      <c r="W15" s="19">
        <v>0</v>
      </c>
      <c r="X15" s="24">
        <v>552</v>
      </c>
      <c r="Y15" s="23">
        <v>0.57080087438225746</v>
      </c>
      <c r="Z15" s="22">
        <v>0</v>
      </c>
      <c r="AA15" s="19">
        <v>0</v>
      </c>
      <c r="AB15" s="19">
        <v>0</v>
      </c>
      <c r="AC15" s="1">
        <v>0</v>
      </c>
      <c r="AD15" s="21">
        <v>0</v>
      </c>
      <c r="AE15" s="22">
        <v>0</v>
      </c>
      <c r="AF15" s="19">
        <v>0</v>
      </c>
      <c r="AG15" s="19">
        <v>0</v>
      </c>
      <c r="AH15" s="1">
        <v>0</v>
      </c>
      <c r="AI15" s="21">
        <v>0</v>
      </c>
      <c r="AJ15" s="22">
        <v>0</v>
      </c>
      <c r="AK15" s="19">
        <v>0</v>
      </c>
      <c r="AL15" s="19">
        <v>0</v>
      </c>
      <c r="AM15" s="1">
        <v>0</v>
      </c>
      <c r="AN15" s="21">
        <v>0</v>
      </c>
      <c r="AO15" s="20">
        <v>0</v>
      </c>
      <c r="AP15" s="19">
        <v>0</v>
      </c>
      <c r="AQ15" s="19">
        <v>0</v>
      </c>
      <c r="AR15" s="1">
        <v>0</v>
      </c>
      <c r="AS15" s="19">
        <v>0</v>
      </c>
      <c r="AT15" s="22">
        <v>0</v>
      </c>
      <c r="AU15" s="19">
        <v>0</v>
      </c>
      <c r="AV15" s="19">
        <v>0</v>
      </c>
      <c r="AW15" s="1">
        <v>0</v>
      </c>
      <c r="AX15" s="21">
        <v>0</v>
      </c>
      <c r="AY15" s="20">
        <v>0</v>
      </c>
      <c r="AZ15" s="19">
        <v>0</v>
      </c>
      <c r="BA15" s="19">
        <v>0</v>
      </c>
      <c r="BB15" s="1">
        <v>0</v>
      </c>
      <c r="BC15" s="19">
        <v>0</v>
      </c>
    </row>
    <row r="16" spans="2:55" x14ac:dyDescent="0.25">
      <c r="F16" s="10"/>
      <c r="G16" s="9"/>
      <c r="H16" s="8" t="s">
        <v>1206</v>
      </c>
      <c r="I16" s="22">
        <v>0</v>
      </c>
      <c r="J16" s="19">
        <v>0</v>
      </c>
      <c r="K16" s="19">
        <v>0</v>
      </c>
      <c r="L16" s="1">
        <v>0</v>
      </c>
      <c r="M16" s="21">
        <v>0</v>
      </c>
      <c r="N16" s="22">
        <v>22</v>
      </c>
      <c r="O16" s="19">
        <v>0</v>
      </c>
      <c r="P16" s="19">
        <v>0</v>
      </c>
      <c r="Q16" s="1">
        <v>0</v>
      </c>
      <c r="R16" s="21">
        <v>0</v>
      </c>
      <c r="S16" s="22">
        <v>1047</v>
      </c>
      <c r="T16" s="19">
        <v>0</v>
      </c>
      <c r="U16" s="19">
        <v>1</v>
      </c>
      <c r="V16" s="1">
        <v>0</v>
      </c>
      <c r="W16" s="19">
        <v>0</v>
      </c>
      <c r="X16" s="24">
        <v>1134</v>
      </c>
      <c r="Y16" s="23">
        <v>0.91149615682661533</v>
      </c>
      <c r="Z16" s="22">
        <v>5</v>
      </c>
      <c r="AA16" s="19">
        <v>0</v>
      </c>
      <c r="AB16" s="19">
        <v>0</v>
      </c>
      <c r="AC16" s="1">
        <v>0</v>
      </c>
      <c r="AD16" s="21">
        <v>0</v>
      </c>
      <c r="AE16" s="22">
        <v>0</v>
      </c>
      <c r="AF16" s="19">
        <v>0</v>
      </c>
      <c r="AG16" s="19">
        <v>0</v>
      </c>
      <c r="AH16" s="1">
        <v>0</v>
      </c>
      <c r="AI16" s="21">
        <v>0</v>
      </c>
      <c r="AJ16" s="22">
        <v>109</v>
      </c>
      <c r="AK16" s="19">
        <v>0</v>
      </c>
      <c r="AL16" s="19">
        <v>0</v>
      </c>
      <c r="AM16" s="1">
        <v>0</v>
      </c>
      <c r="AN16" s="21">
        <v>0</v>
      </c>
      <c r="AO16" s="20">
        <v>0</v>
      </c>
      <c r="AP16" s="19">
        <v>0</v>
      </c>
      <c r="AQ16" s="19">
        <v>0</v>
      </c>
      <c r="AR16" s="1">
        <v>0</v>
      </c>
      <c r="AS16" s="19">
        <v>0</v>
      </c>
      <c r="AT16" s="22">
        <v>2</v>
      </c>
      <c r="AU16" s="19">
        <v>0</v>
      </c>
      <c r="AV16" s="19">
        <v>0</v>
      </c>
      <c r="AW16" s="1">
        <v>0</v>
      </c>
      <c r="AX16" s="21">
        <v>0</v>
      </c>
      <c r="AY16" s="20">
        <v>0</v>
      </c>
      <c r="AZ16" s="19">
        <v>0</v>
      </c>
      <c r="BA16" s="19">
        <v>0</v>
      </c>
      <c r="BB16" s="1">
        <v>0</v>
      </c>
      <c r="BC16" s="19">
        <v>0</v>
      </c>
    </row>
    <row r="17" spans="6:55" x14ac:dyDescent="0.25">
      <c r="F17" s="10"/>
      <c r="G17" s="9"/>
      <c r="H17" s="8" t="s">
        <v>1205</v>
      </c>
      <c r="I17" s="22">
        <v>0</v>
      </c>
      <c r="J17" s="19">
        <v>0</v>
      </c>
      <c r="K17" s="19">
        <v>0</v>
      </c>
      <c r="L17" s="1">
        <v>0</v>
      </c>
      <c r="M17" s="21">
        <v>0</v>
      </c>
      <c r="N17" s="22">
        <v>11</v>
      </c>
      <c r="O17" s="19">
        <v>0</v>
      </c>
      <c r="P17" s="19">
        <v>0</v>
      </c>
      <c r="Q17" s="1">
        <v>0</v>
      </c>
      <c r="R17" s="21">
        <v>0</v>
      </c>
      <c r="S17" s="22">
        <v>6896</v>
      </c>
      <c r="T17" s="19">
        <v>0</v>
      </c>
      <c r="U17" s="19">
        <v>0</v>
      </c>
      <c r="V17" s="1">
        <v>0</v>
      </c>
      <c r="W17" s="19">
        <v>0</v>
      </c>
      <c r="X17" s="24">
        <v>10069</v>
      </c>
      <c r="Y17" s="23">
        <v>6.4366036877036086</v>
      </c>
      <c r="Z17" s="22">
        <v>158</v>
      </c>
      <c r="AA17" s="19">
        <v>0</v>
      </c>
      <c r="AB17" s="19">
        <v>0</v>
      </c>
      <c r="AC17" s="1">
        <v>0</v>
      </c>
      <c r="AD17" s="21">
        <v>0</v>
      </c>
      <c r="AE17" s="22">
        <v>12</v>
      </c>
      <c r="AF17" s="19">
        <v>0</v>
      </c>
      <c r="AG17" s="19">
        <v>0</v>
      </c>
      <c r="AH17" s="1">
        <v>0</v>
      </c>
      <c r="AI17" s="21">
        <v>0</v>
      </c>
      <c r="AJ17" s="22">
        <v>689</v>
      </c>
      <c r="AK17" s="19">
        <v>0</v>
      </c>
      <c r="AL17" s="19">
        <v>0</v>
      </c>
      <c r="AM17" s="1">
        <v>0</v>
      </c>
      <c r="AN17" s="21">
        <v>0</v>
      </c>
      <c r="AO17" s="20">
        <v>0</v>
      </c>
      <c r="AP17" s="19">
        <v>0</v>
      </c>
      <c r="AQ17" s="19">
        <v>0</v>
      </c>
      <c r="AR17" s="1">
        <v>0</v>
      </c>
      <c r="AS17" s="19">
        <v>0</v>
      </c>
      <c r="AT17" s="22">
        <v>10</v>
      </c>
      <c r="AU17" s="19">
        <v>0</v>
      </c>
      <c r="AV17" s="19">
        <v>0</v>
      </c>
      <c r="AW17" s="1">
        <v>0</v>
      </c>
      <c r="AX17" s="21">
        <v>0</v>
      </c>
      <c r="AY17" s="20">
        <v>0</v>
      </c>
      <c r="AZ17" s="19">
        <v>0</v>
      </c>
      <c r="BA17" s="19">
        <v>0</v>
      </c>
      <c r="BB17" s="1">
        <v>0</v>
      </c>
      <c r="BC17" s="19">
        <v>0</v>
      </c>
    </row>
    <row r="18" spans="6:55" x14ac:dyDescent="0.25">
      <c r="F18" s="10"/>
      <c r="G18" s="9"/>
      <c r="H18" s="8" t="s">
        <v>1204</v>
      </c>
      <c r="I18" s="22">
        <v>0</v>
      </c>
      <c r="J18" s="19">
        <v>0</v>
      </c>
      <c r="K18" s="19">
        <v>0</v>
      </c>
      <c r="L18" s="1">
        <v>0</v>
      </c>
      <c r="M18" s="21">
        <v>0</v>
      </c>
      <c r="N18" s="22">
        <v>10</v>
      </c>
      <c r="O18" s="19">
        <v>0</v>
      </c>
      <c r="P18" s="19">
        <v>0</v>
      </c>
      <c r="Q18" s="1">
        <v>0</v>
      </c>
      <c r="R18" s="21">
        <v>0</v>
      </c>
      <c r="S18" s="22">
        <v>684</v>
      </c>
      <c r="T18" s="19">
        <v>0</v>
      </c>
      <c r="U18" s="19">
        <v>46</v>
      </c>
      <c r="V18" s="1">
        <v>0</v>
      </c>
      <c r="W18" s="19">
        <v>0</v>
      </c>
      <c r="X18" s="24">
        <v>1196</v>
      </c>
      <c r="Y18" s="23">
        <v>0.39798137824982399</v>
      </c>
      <c r="Z18" s="22">
        <v>4</v>
      </c>
      <c r="AA18" s="19">
        <v>0</v>
      </c>
      <c r="AB18" s="19">
        <v>0</v>
      </c>
      <c r="AC18" s="1">
        <v>0</v>
      </c>
      <c r="AD18" s="21">
        <v>0</v>
      </c>
      <c r="AE18" s="22">
        <v>0</v>
      </c>
      <c r="AF18" s="19">
        <v>0</v>
      </c>
      <c r="AG18" s="19">
        <v>0</v>
      </c>
      <c r="AH18" s="1">
        <v>0</v>
      </c>
      <c r="AI18" s="21">
        <v>0</v>
      </c>
      <c r="AJ18" s="22">
        <v>145</v>
      </c>
      <c r="AK18" s="19">
        <v>0</v>
      </c>
      <c r="AL18" s="19">
        <v>13</v>
      </c>
      <c r="AM18" s="1">
        <v>0</v>
      </c>
      <c r="AN18" s="21">
        <v>0</v>
      </c>
      <c r="AO18" s="20">
        <v>0</v>
      </c>
      <c r="AP18" s="19">
        <v>0</v>
      </c>
      <c r="AQ18" s="19">
        <v>0</v>
      </c>
      <c r="AR18" s="1">
        <v>0</v>
      </c>
      <c r="AS18" s="19">
        <v>0</v>
      </c>
      <c r="AT18" s="22">
        <v>2</v>
      </c>
      <c r="AU18" s="19">
        <v>0</v>
      </c>
      <c r="AV18" s="19">
        <v>0</v>
      </c>
      <c r="AW18" s="1">
        <v>0</v>
      </c>
      <c r="AX18" s="21">
        <v>0</v>
      </c>
      <c r="AY18" s="20">
        <v>0</v>
      </c>
      <c r="AZ18" s="19">
        <v>0</v>
      </c>
      <c r="BA18" s="19">
        <v>0</v>
      </c>
      <c r="BB18" s="1">
        <v>0</v>
      </c>
      <c r="BC18" s="19">
        <v>0</v>
      </c>
    </row>
    <row r="19" spans="6:55" x14ac:dyDescent="0.25">
      <c r="F19" s="10"/>
      <c r="G19" s="9"/>
      <c r="H19" s="8" t="s">
        <v>1203</v>
      </c>
      <c r="I19" s="22">
        <v>0</v>
      </c>
      <c r="J19" s="19">
        <v>0</v>
      </c>
      <c r="K19" s="19">
        <v>0</v>
      </c>
      <c r="L19" s="1">
        <v>0</v>
      </c>
      <c r="M19" s="21">
        <v>0</v>
      </c>
      <c r="N19" s="22">
        <v>0</v>
      </c>
      <c r="O19" s="19">
        <v>0</v>
      </c>
      <c r="P19" s="19">
        <v>0</v>
      </c>
      <c r="Q19" s="1">
        <v>0</v>
      </c>
      <c r="R19" s="21">
        <v>0</v>
      </c>
      <c r="S19" s="22">
        <v>0</v>
      </c>
      <c r="T19" s="19">
        <v>0</v>
      </c>
      <c r="U19" s="19">
        <v>0</v>
      </c>
      <c r="V19" s="1">
        <v>0</v>
      </c>
      <c r="W19" s="19">
        <v>0</v>
      </c>
      <c r="X19" s="24">
        <v>0</v>
      </c>
      <c r="Y19" s="23">
        <v>0</v>
      </c>
      <c r="Z19" s="22">
        <v>0</v>
      </c>
      <c r="AA19" s="19">
        <v>0</v>
      </c>
      <c r="AB19" s="19">
        <v>0</v>
      </c>
      <c r="AC19" s="1">
        <v>0</v>
      </c>
      <c r="AD19" s="21">
        <v>0</v>
      </c>
      <c r="AE19" s="22">
        <v>0</v>
      </c>
      <c r="AF19" s="19">
        <v>0</v>
      </c>
      <c r="AG19" s="19">
        <v>0</v>
      </c>
      <c r="AH19" s="1">
        <v>0</v>
      </c>
      <c r="AI19" s="21">
        <v>0</v>
      </c>
      <c r="AJ19" s="22">
        <v>3</v>
      </c>
      <c r="AK19" s="19">
        <v>0</v>
      </c>
      <c r="AL19" s="19">
        <v>0</v>
      </c>
      <c r="AM19" s="1">
        <v>0</v>
      </c>
      <c r="AN19" s="21">
        <v>0</v>
      </c>
      <c r="AO19" s="20">
        <v>0</v>
      </c>
      <c r="AP19" s="19">
        <v>0</v>
      </c>
      <c r="AQ19" s="19">
        <v>0</v>
      </c>
      <c r="AR19" s="1">
        <v>0</v>
      </c>
      <c r="AS19" s="19">
        <v>0</v>
      </c>
      <c r="AT19" s="22">
        <v>0</v>
      </c>
      <c r="AU19" s="19">
        <v>0</v>
      </c>
      <c r="AV19" s="19">
        <v>0</v>
      </c>
      <c r="AW19" s="1">
        <v>0</v>
      </c>
      <c r="AX19" s="21">
        <v>0</v>
      </c>
      <c r="AY19" s="20">
        <v>0</v>
      </c>
      <c r="AZ19" s="19">
        <v>0</v>
      </c>
      <c r="BA19" s="19">
        <v>0</v>
      </c>
      <c r="BB19" s="1">
        <v>0</v>
      </c>
      <c r="BC19" s="19">
        <v>0</v>
      </c>
    </row>
    <row r="20" spans="6:55" x14ac:dyDescent="0.25">
      <c r="F20" s="10"/>
      <c r="G20" s="9"/>
      <c r="H20" s="8" t="s">
        <v>1202</v>
      </c>
      <c r="I20" s="22">
        <v>0</v>
      </c>
      <c r="J20" s="19">
        <v>0</v>
      </c>
      <c r="K20" s="19">
        <v>0</v>
      </c>
      <c r="L20" s="1">
        <v>0</v>
      </c>
      <c r="M20" s="21">
        <v>0</v>
      </c>
      <c r="N20" s="22">
        <v>0</v>
      </c>
      <c r="O20" s="19">
        <v>0</v>
      </c>
      <c r="P20" s="19">
        <v>0</v>
      </c>
      <c r="Q20" s="1">
        <v>0</v>
      </c>
      <c r="R20" s="21">
        <v>0</v>
      </c>
      <c r="S20" s="22">
        <v>0</v>
      </c>
      <c r="T20" s="19">
        <v>0</v>
      </c>
      <c r="U20" s="19">
        <v>0</v>
      </c>
      <c r="V20" s="1">
        <v>0</v>
      </c>
      <c r="W20" s="19">
        <v>0</v>
      </c>
      <c r="X20" s="24">
        <v>0</v>
      </c>
      <c r="Y20" s="23">
        <v>0</v>
      </c>
      <c r="Z20" s="22">
        <v>0</v>
      </c>
      <c r="AA20" s="19">
        <v>0</v>
      </c>
      <c r="AB20" s="19">
        <v>0</v>
      </c>
      <c r="AC20" s="1">
        <v>0</v>
      </c>
      <c r="AD20" s="21">
        <v>0</v>
      </c>
      <c r="AE20" s="22">
        <v>0</v>
      </c>
      <c r="AF20" s="19">
        <v>0</v>
      </c>
      <c r="AG20" s="19">
        <v>0</v>
      </c>
      <c r="AH20" s="1">
        <v>0</v>
      </c>
      <c r="AI20" s="21">
        <v>0</v>
      </c>
      <c r="AJ20" s="22">
        <v>0</v>
      </c>
      <c r="AK20" s="19">
        <v>0</v>
      </c>
      <c r="AL20" s="19">
        <v>0</v>
      </c>
      <c r="AM20" s="1">
        <v>0</v>
      </c>
      <c r="AN20" s="21">
        <v>0</v>
      </c>
      <c r="AO20" s="20">
        <v>0</v>
      </c>
      <c r="AP20" s="19">
        <v>0</v>
      </c>
      <c r="AQ20" s="19">
        <v>0</v>
      </c>
      <c r="AR20" s="1">
        <v>0</v>
      </c>
      <c r="AS20" s="19">
        <v>0</v>
      </c>
      <c r="AT20" s="22">
        <v>0</v>
      </c>
      <c r="AU20" s="19">
        <v>0</v>
      </c>
      <c r="AV20" s="19">
        <v>0</v>
      </c>
      <c r="AW20" s="1">
        <v>0</v>
      </c>
      <c r="AX20" s="21">
        <v>0</v>
      </c>
      <c r="AY20" s="20">
        <v>0</v>
      </c>
      <c r="AZ20" s="19">
        <v>0</v>
      </c>
      <c r="BA20" s="19">
        <v>0</v>
      </c>
      <c r="BB20" s="1">
        <v>0</v>
      </c>
      <c r="BC20" s="19">
        <v>0</v>
      </c>
    </row>
    <row r="21" spans="6:55" x14ac:dyDescent="0.25">
      <c r="F21" s="10"/>
      <c r="G21" s="9"/>
      <c r="H21" s="8" t="s">
        <v>1201</v>
      </c>
      <c r="I21" s="22">
        <v>0</v>
      </c>
      <c r="J21" s="19">
        <v>0</v>
      </c>
      <c r="K21" s="19">
        <v>0</v>
      </c>
      <c r="L21" s="1">
        <v>0</v>
      </c>
      <c r="M21" s="21">
        <v>0</v>
      </c>
      <c r="N21" s="22">
        <v>0</v>
      </c>
      <c r="O21" s="19">
        <v>0</v>
      </c>
      <c r="P21" s="19">
        <v>0</v>
      </c>
      <c r="Q21" s="1">
        <v>0</v>
      </c>
      <c r="R21" s="21">
        <v>0</v>
      </c>
      <c r="S21" s="22">
        <v>0</v>
      </c>
      <c r="T21" s="19">
        <v>0</v>
      </c>
      <c r="U21" s="19">
        <v>0</v>
      </c>
      <c r="V21" s="1">
        <v>0</v>
      </c>
      <c r="W21" s="19">
        <v>0</v>
      </c>
      <c r="X21" s="24">
        <v>0</v>
      </c>
      <c r="Y21" s="23">
        <v>0</v>
      </c>
      <c r="Z21" s="22">
        <v>0</v>
      </c>
      <c r="AA21" s="19">
        <v>0</v>
      </c>
      <c r="AB21" s="19">
        <v>0</v>
      </c>
      <c r="AC21" s="1">
        <v>0</v>
      </c>
      <c r="AD21" s="21">
        <v>0</v>
      </c>
      <c r="AE21" s="22">
        <v>0</v>
      </c>
      <c r="AF21" s="19">
        <v>0</v>
      </c>
      <c r="AG21" s="19">
        <v>0</v>
      </c>
      <c r="AH21" s="1">
        <v>0</v>
      </c>
      <c r="AI21" s="21">
        <v>0</v>
      </c>
      <c r="AJ21" s="22">
        <v>0</v>
      </c>
      <c r="AK21" s="19">
        <v>0</v>
      </c>
      <c r="AL21" s="19">
        <v>0</v>
      </c>
      <c r="AM21" s="1">
        <v>0</v>
      </c>
      <c r="AN21" s="21">
        <v>0</v>
      </c>
      <c r="AO21" s="20">
        <v>0</v>
      </c>
      <c r="AP21" s="19">
        <v>0</v>
      </c>
      <c r="AQ21" s="19">
        <v>0</v>
      </c>
      <c r="AR21" s="1">
        <v>0</v>
      </c>
      <c r="AS21" s="19">
        <v>0</v>
      </c>
      <c r="AT21" s="22">
        <v>0</v>
      </c>
      <c r="AU21" s="19">
        <v>0</v>
      </c>
      <c r="AV21" s="19">
        <v>0</v>
      </c>
      <c r="AW21" s="1">
        <v>0</v>
      </c>
      <c r="AX21" s="21">
        <v>0</v>
      </c>
      <c r="AY21" s="20">
        <v>0</v>
      </c>
      <c r="AZ21" s="19">
        <v>0</v>
      </c>
      <c r="BA21" s="19">
        <v>0</v>
      </c>
      <c r="BB21" s="1">
        <v>0</v>
      </c>
      <c r="BC21" s="19">
        <v>0</v>
      </c>
    </row>
    <row r="22" spans="6:55" x14ac:dyDescent="0.25">
      <c r="F22" s="10"/>
      <c r="G22" s="9"/>
      <c r="H22" s="8" t="s">
        <v>1200</v>
      </c>
      <c r="I22" s="22">
        <v>0</v>
      </c>
      <c r="J22" s="19">
        <v>0</v>
      </c>
      <c r="K22" s="19">
        <v>0</v>
      </c>
      <c r="L22" s="1">
        <v>0</v>
      </c>
      <c r="M22" s="21">
        <v>0</v>
      </c>
      <c r="N22" s="22">
        <v>0</v>
      </c>
      <c r="O22" s="19">
        <v>0</v>
      </c>
      <c r="P22" s="19">
        <v>0</v>
      </c>
      <c r="Q22" s="1">
        <v>0</v>
      </c>
      <c r="R22" s="21">
        <v>0</v>
      </c>
      <c r="S22" s="22">
        <v>51</v>
      </c>
      <c r="T22" s="19">
        <v>0</v>
      </c>
      <c r="U22" s="19">
        <v>0</v>
      </c>
      <c r="V22" s="1">
        <v>0</v>
      </c>
      <c r="W22" s="19">
        <v>0</v>
      </c>
      <c r="X22" s="24">
        <v>173</v>
      </c>
      <c r="Y22" s="23">
        <v>0.13528809789568191</v>
      </c>
      <c r="Z22" s="22">
        <v>0</v>
      </c>
      <c r="AA22" s="19">
        <v>0</v>
      </c>
      <c r="AB22" s="19">
        <v>0</v>
      </c>
      <c r="AC22" s="1">
        <v>0</v>
      </c>
      <c r="AD22" s="21">
        <v>0</v>
      </c>
      <c r="AE22" s="22">
        <v>0</v>
      </c>
      <c r="AF22" s="19">
        <v>0</v>
      </c>
      <c r="AG22" s="19">
        <v>0</v>
      </c>
      <c r="AH22" s="1">
        <v>0</v>
      </c>
      <c r="AI22" s="21">
        <v>0</v>
      </c>
      <c r="AJ22" s="22">
        <v>6</v>
      </c>
      <c r="AK22" s="19">
        <v>0</v>
      </c>
      <c r="AL22" s="19">
        <v>0</v>
      </c>
      <c r="AM22" s="1">
        <v>0</v>
      </c>
      <c r="AN22" s="21">
        <v>0</v>
      </c>
      <c r="AO22" s="20">
        <v>0</v>
      </c>
      <c r="AP22" s="19">
        <v>0</v>
      </c>
      <c r="AQ22" s="19">
        <v>0</v>
      </c>
      <c r="AR22" s="1">
        <v>0</v>
      </c>
      <c r="AS22" s="19">
        <v>0</v>
      </c>
      <c r="AT22" s="22">
        <v>0</v>
      </c>
      <c r="AU22" s="19">
        <v>0</v>
      </c>
      <c r="AV22" s="19">
        <v>0</v>
      </c>
      <c r="AW22" s="1">
        <v>0</v>
      </c>
      <c r="AX22" s="21">
        <v>0</v>
      </c>
      <c r="AY22" s="20">
        <v>0</v>
      </c>
      <c r="AZ22" s="19">
        <v>0</v>
      </c>
      <c r="BA22" s="19">
        <v>0</v>
      </c>
      <c r="BB22" s="1">
        <v>0</v>
      </c>
      <c r="BC22" s="19">
        <v>0</v>
      </c>
    </row>
    <row r="23" spans="6:55" x14ac:dyDescent="0.25">
      <c r="F23" s="10"/>
      <c r="G23" s="9"/>
      <c r="H23" s="8" t="s">
        <v>1199</v>
      </c>
      <c r="I23" s="22">
        <v>0</v>
      </c>
      <c r="J23" s="19">
        <v>0</v>
      </c>
      <c r="K23" s="19">
        <v>0</v>
      </c>
      <c r="L23" s="1">
        <v>0</v>
      </c>
      <c r="M23" s="21">
        <v>0</v>
      </c>
      <c r="N23" s="22">
        <v>16</v>
      </c>
      <c r="O23" s="19">
        <v>0</v>
      </c>
      <c r="P23" s="19">
        <v>0</v>
      </c>
      <c r="Q23" s="1">
        <v>0</v>
      </c>
      <c r="R23" s="21">
        <v>0</v>
      </c>
      <c r="S23" s="22">
        <v>2085</v>
      </c>
      <c r="T23" s="19">
        <v>0</v>
      </c>
      <c r="U23" s="19">
        <v>3</v>
      </c>
      <c r="V23" s="1">
        <v>4</v>
      </c>
      <c r="W23" s="19">
        <v>0</v>
      </c>
      <c r="X23" s="24">
        <v>3605</v>
      </c>
      <c r="Y23" s="23">
        <v>1.1713188579306011</v>
      </c>
      <c r="Z23" s="22">
        <v>3</v>
      </c>
      <c r="AA23" s="19">
        <v>0</v>
      </c>
      <c r="AB23" s="19">
        <v>0</v>
      </c>
      <c r="AC23" s="1">
        <v>0</v>
      </c>
      <c r="AD23" s="21">
        <v>0</v>
      </c>
      <c r="AE23" s="22">
        <v>0</v>
      </c>
      <c r="AF23" s="19">
        <v>0</v>
      </c>
      <c r="AG23" s="19">
        <v>0</v>
      </c>
      <c r="AH23" s="1">
        <v>0</v>
      </c>
      <c r="AI23" s="21">
        <v>0</v>
      </c>
      <c r="AJ23" s="22">
        <v>291</v>
      </c>
      <c r="AK23" s="19">
        <v>0</v>
      </c>
      <c r="AL23" s="19">
        <v>1</v>
      </c>
      <c r="AM23" s="1">
        <v>0</v>
      </c>
      <c r="AN23" s="21">
        <v>0</v>
      </c>
      <c r="AO23" s="20">
        <v>7</v>
      </c>
      <c r="AP23" s="19">
        <v>0</v>
      </c>
      <c r="AQ23" s="19">
        <v>0</v>
      </c>
      <c r="AR23" s="1">
        <v>0</v>
      </c>
      <c r="AS23" s="19">
        <v>0</v>
      </c>
      <c r="AT23" s="22">
        <v>7</v>
      </c>
      <c r="AU23" s="19">
        <v>0</v>
      </c>
      <c r="AV23" s="19">
        <v>0</v>
      </c>
      <c r="AW23" s="1">
        <v>0</v>
      </c>
      <c r="AX23" s="21">
        <v>0</v>
      </c>
      <c r="AY23" s="20">
        <v>0</v>
      </c>
      <c r="AZ23" s="19">
        <v>0</v>
      </c>
      <c r="BA23" s="19">
        <v>0</v>
      </c>
      <c r="BB23" s="1">
        <v>0</v>
      </c>
      <c r="BC23" s="19">
        <v>0</v>
      </c>
    </row>
    <row r="24" spans="6:55" x14ac:dyDescent="0.25">
      <c r="F24" s="10"/>
      <c r="G24" s="9"/>
      <c r="H24" s="8" t="s">
        <v>1198</v>
      </c>
      <c r="I24" s="22">
        <v>0</v>
      </c>
      <c r="J24" s="19">
        <v>0</v>
      </c>
      <c r="K24" s="19">
        <v>0</v>
      </c>
      <c r="L24" s="1">
        <v>0</v>
      </c>
      <c r="M24" s="21">
        <v>0</v>
      </c>
      <c r="N24" s="22">
        <v>0</v>
      </c>
      <c r="O24" s="19">
        <v>0</v>
      </c>
      <c r="P24" s="19">
        <v>0</v>
      </c>
      <c r="Q24" s="1">
        <v>0</v>
      </c>
      <c r="R24" s="21">
        <v>0</v>
      </c>
      <c r="S24" s="22">
        <v>17</v>
      </c>
      <c r="T24" s="19">
        <v>0</v>
      </c>
      <c r="U24" s="19">
        <v>0</v>
      </c>
      <c r="V24" s="1">
        <v>0</v>
      </c>
      <c r="W24" s="19">
        <v>0</v>
      </c>
      <c r="X24" s="24">
        <v>17</v>
      </c>
      <c r="Y24" s="23">
        <v>1.4071464538574221E-3</v>
      </c>
      <c r="Z24" s="22">
        <v>0</v>
      </c>
      <c r="AA24" s="19">
        <v>0</v>
      </c>
      <c r="AB24" s="19">
        <v>0</v>
      </c>
      <c r="AC24" s="1">
        <v>0</v>
      </c>
      <c r="AD24" s="21">
        <v>0</v>
      </c>
      <c r="AE24" s="22">
        <v>0</v>
      </c>
      <c r="AF24" s="19">
        <v>0</v>
      </c>
      <c r="AG24" s="19">
        <v>0</v>
      </c>
      <c r="AH24" s="1">
        <v>0</v>
      </c>
      <c r="AI24" s="21">
        <v>0</v>
      </c>
      <c r="AJ24" s="22">
        <v>2</v>
      </c>
      <c r="AK24" s="19">
        <v>0</v>
      </c>
      <c r="AL24" s="19">
        <v>0</v>
      </c>
      <c r="AM24" s="1">
        <v>0</v>
      </c>
      <c r="AN24" s="21">
        <v>0</v>
      </c>
      <c r="AO24" s="20">
        <v>0</v>
      </c>
      <c r="AP24" s="19">
        <v>0</v>
      </c>
      <c r="AQ24" s="19">
        <v>0</v>
      </c>
      <c r="AR24" s="1">
        <v>0</v>
      </c>
      <c r="AS24" s="19">
        <v>0</v>
      </c>
      <c r="AT24" s="22">
        <v>0</v>
      </c>
      <c r="AU24" s="19">
        <v>0</v>
      </c>
      <c r="AV24" s="19">
        <v>0</v>
      </c>
      <c r="AW24" s="1">
        <v>0</v>
      </c>
      <c r="AX24" s="21">
        <v>0</v>
      </c>
      <c r="AY24" s="20">
        <v>0</v>
      </c>
      <c r="AZ24" s="19">
        <v>0</v>
      </c>
      <c r="BA24" s="19">
        <v>0</v>
      </c>
      <c r="BB24" s="1">
        <v>0</v>
      </c>
      <c r="BC24" s="19">
        <v>0</v>
      </c>
    </row>
    <row r="25" spans="6:55" x14ac:dyDescent="0.25">
      <c r="F25" s="10"/>
      <c r="G25" s="9"/>
      <c r="H25" s="8" t="s">
        <v>1197</v>
      </c>
      <c r="I25" s="22">
        <v>0</v>
      </c>
      <c r="J25" s="19">
        <v>0</v>
      </c>
      <c r="K25" s="19">
        <v>0</v>
      </c>
      <c r="L25" s="1">
        <v>0</v>
      </c>
      <c r="M25" s="21">
        <v>0</v>
      </c>
      <c r="N25" s="22">
        <v>0</v>
      </c>
      <c r="O25" s="19">
        <v>0</v>
      </c>
      <c r="P25" s="19">
        <v>0</v>
      </c>
      <c r="Q25" s="1">
        <v>0</v>
      </c>
      <c r="R25" s="21">
        <v>0</v>
      </c>
      <c r="S25" s="22">
        <v>300</v>
      </c>
      <c r="T25" s="19">
        <v>0</v>
      </c>
      <c r="U25" s="19">
        <v>0</v>
      </c>
      <c r="V25" s="1">
        <v>0</v>
      </c>
      <c r="W25" s="19">
        <v>0</v>
      </c>
      <c r="X25" s="24">
        <v>365</v>
      </c>
      <c r="Y25" s="23">
        <v>8.09473916888237E-2</v>
      </c>
      <c r="Z25" s="22">
        <v>0</v>
      </c>
      <c r="AA25" s="19">
        <v>0</v>
      </c>
      <c r="AB25" s="19">
        <v>0</v>
      </c>
      <c r="AC25" s="1">
        <v>0</v>
      </c>
      <c r="AD25" s="21">
        <v>0</v>
      </c>
      <c r="AE25" s="22">
        <v>0</v>
      </c>
      <c r="AF25" s="19">
        <v>0</v>
      </c>
      <c r="AG25" s="19">
        <v>0</v>
      </c>
      <c r="AH25" s="1">
        <v>0</v>
      </c>
      <c r="AI25" s="21">
        <v>0</v>
      </c>
      <c r="AJ25" s="22">
        <v>23</v>
      </c>
      <c r="AK25" s="19">
        <v>0</v>
      </c>
      <c r="AL25" s="19">
        <v>0</v>
      </c>
      <c r="AM25" s="1">
        <v>0</v>
      </c>
      <c r="AN25" s="21">
        <v>0</v>
      </c>
      <c r="AO25" s="20">
        <v>2</v>
      </c>
      <c r="AP25" s="19">
        <v>0</v>
      </c>
      <c r="AQ25" s="19">
        <v>0</v>
      </c>
      <c r="AR25" s="1">
        <v>0</v>
      </c>
      <c r="AS25" s="19">
        <v>0</v>
      </c>
      <c r="AT25" s="22">
        <v>5</v>
      </c>
      <c r="AU25" s="19">
        <v>0</v>
      </c>
      <c r="AV25" s="19">
        <v>0</v>
      </c>
      <c r="AW25" s="1">
        <v>0</v>
      </c>
      <c r="AX25" s="21">
        <v>0</v>
      </c>
      <c r="AY25" s="20">
        <v>0</v>
      </c>
      <c r="AZ25" s="19">
        <v>0</v>
      </c>
      <c r="BA25" s="19">
        <v>0</v>
      </c>
      <c r="BB25" s="1">
        <v>0</v>
      </c>
      <c r="BC25" s="19">
        <v>0</v>
      </c>
    </row>
    <row r="26" spans="6:55" x14ac:dyDescent="0.25">
      <c r="F26" s="10"/>
      <c r="G26" s="9"/>
      <c r="H26" s="8" t="s">
        <v>1196</v>
      </c>
      <c r="I26" s="22">
        <v>0</v>
      </c>
      <c r="J26" s="19">
        <v>0</v>
      </c>
      <c r="K26" s="19">
        <v>0</v>
      </c>
      <c r="L26" s="1">
        <v>0</v>
      </c>
      <c r="M26" s="21">
        <v>0</v>
      </c>
      <c r="N26" s="22">
        <v>0</v>
      </c>
      <c r="O26" s="19">
        <v>0</v>
      </c>
      <c r="P26" s="19">
        <v>0</v>
      </c>
      <c r="Q26" s="1">
        <v>0</v>
      </c>
      <c r="R26" s="21">
        <v>0</v>
      </c>
      <c r="S26" s="22">
        <v>0</v>
      </c>
      <c r="T26" s="19">
        <v>0</v>
      </c>
      <c r="U26" s="19">
        <v>0</v>
      </c>
      <c r="V26" s="1">
        <v>0</v>
      </c>
      <c r="W26" s="19">
        <v>0</v>
      </c>
      <c r="X26" s="24">
        <v>0</v>
      </c>
      <c r="Y26" s="23">
        <v>0</v>
      </c>
      <c r="Z26" s="22">
        <v>0</v>
      </c>
      <c r="AA26" s="19">
        <v>0</v>
      </c>
      <c r="AB26" s="19">
        <v>0</v>
      </c>
      <c r="AC26" s="1">
        <v>0</v>
      </c>
      <c r="AD26" s="21">
        <v>0</v>
      </c>
      <c r="AE26" s="22">
        <v>0</v>
      </c>
      <c r="AF26" s="19">
        <v>0</v>
      </c>
      <c r="AG26" s="19">
        <v>0</v>
      </c>
      <c r="AH26" s="1">
        <v>0</v>
      </c>
      <c r="AI26" s="21">
        <v>0</v>
      </c>
      <c r="AJ26" s="22">
        <v>1</v>
      </c>
      <c r="AK26" s="19">
        <v>0</v>
      </c>
      <c r="AL26" s="19">
        <v>0</v>
      </c>
      <c r="AM26" s="1">
        <v>0</v>
      </c>
      <c r="AN26" s="21">
        <v>0</v>
      </c>
      <c r="AO26" s="20">
        <v>0</v>
      </c>
      <c r="AP26" s="19">
        <v>0</v>
      </c>
      <c r="AQ26" s="19">
        <v>0</v>
      </c>
      <c r="AR26" s="1">
        <v>0</v>
      </c>
      <c r="AS26" s="19">
        <v>0</v>
      </c>
      <c r="AT26" s="22">
        <v>0</v>
      </c>
      <c r="AU26" s="19">
        <v>0</v>
      </c>
      <c r="AV26" s="19">
        <v>0</v>
      </c>
      <c r="AW26" s="1">
        <v>0</v>
      </c>
      <c r="AX26" s="21">
        <v>0</v>
      </c>
      <c r="AY26" s="20">
        <v>0</v>
      </c>
      <c r="AZ26" s="19">
        <v>0</v>
      </c>
      <c r="BA26" s="19">
        <v>0</v>
      </c>
      <c r="BB26" s="1">
        <v>0</v>
      </c>
      <c r="BC26" s="19">
        <v>0</v>
      </c>
    </row>
    <row r="27" spans="6:55" x14ac:dyDescent="0.25">
      <c r="F27" s="10"/>
      <c r="G27" s="9"/>
      <c r="H27" s="8" t="s">
        <v>1195</v>
      </c>
      <c r="I27" s="22">
        <v>0</v>
      </c>
      <c r="J27" s="19">
        <v>0</v>
      </c>
      <c r="K27" s="19">
        <v>0</v>
      </c>
      <c r="L27" s="1">
        <v>0</v>
      </c>
      <c r="M27" s="21">
        <v>0</v>
      </c>
      <c r="N27" s="22">
        <v>0</v>
      </c>
      <c r="O27" s="19">
        <v>0</v>
      </c>
      <c r="P27" s="19">
        <v>0</v>
      </c>
      <c r="Q27" s="1">
        <v>0</v>
      </c>
      <c r="R27" s="21">
        <v>0</v>
      </c>
      <c r="S27" s="22">
        <v>1149</v>
      </c>
      <c r="T27" s="19">
        <v>0</v>
      </c>
      <c r="U27" s="19">
        <v>3</v>
      </c>
      <c r="V27" s="1">
        <v>0</v>
      </c>
      <c r="W27" s="19">
        <v>0</v>
      </c>
      <c r="X27" s="24">
        <v>1149</v>
      </c>
      <c r="Y27" s="23">
        <v>0.50335996132344007</v>
      </c>
      <c r="Z27" s="22">
        <v>0</v>
      </c>
      <c r="AA27" s="19">
        <v>0</v>
      </c>
      <c r="AB27" s="19">
        <v>0</v>
      </c>
      <c r="AC27" s="1">
        <v>0</v>
      </c>
      <c r="AD27" s="21">
        <v>0</v>
      </c>
      <c r="AE27" s="22">
        <v>0</v>
      </c>
      <c r="AF27" s="19">
        <v>0</v>
      </c>
      <c r="AG27" s="19">
        <v>0</v>
      </c>
      <c r="AH27" s="1">
        <v>0</v>
      </c>
      <c r="AI27" s="21">
        <v>0</v>
      </c>
      <c r="AJ27" s="22">
        <v>120</v>
      </c>
      <c r="AK27" s="19">
        <v>0</v>
      </c>
      <c r="AL27" s="19">
        <v>0</v>
      </c>
      <c r="AM27" s="1">
        <v>1</v>
      </c>
      <c r="AN27" s="21">
        <v>0</v>
      </c>
      <c r="AO27" s="20">
        <v>0</v>
      </c>
      <c r="AP27" s="19">
        <v>0</v>
      </c>
      <c r="AQ27" s="19">
        <v>0</v>
      </c>
      <c r="AR27" s="1">
        <v>0</v>
      </c>
      <c r="AS27" s="19">
        <v>0</v>
      </c>
      <c r="AT27" s="22">
        <v>0</v>
      </c>
      <c r="AU27" s="19">
        <v>0</v>
      </c>
      <c r="AV27" s="19">
        <v>0</v>
      </c>
      <c r="AW27" s="1">
        <v>0</v>
      </c>
      <c r="AX27" s="21">
        <v>0</v>
      </c>
      <c r="AY27" s="20">
        <v>0</v>
      </c>
      <c r="AZ27" s="19">
        <v>0</v>
      </c>
      <c r="BA27" s="19">
        <v>0</v>
      </c>
      <c r="BB27" s="1">
        <v>0</v>
      </c>
      <c r="BC27" s="19">
        <v>0</v>
      </c>
    </row>
    <row r="28" spans="6:55" x14ac:dyDescent="0.25">
      <c r="F28" s="10"/>
      <c r="G28" s="9"/>
      <c r="H28" s="8" t="s">
        <v>1194</v>
      </c>
      <c r="I28" s="22">
        <v>0</v>
      </c>
      <c r="J28" s="19">
        <v>0</v>
      </c>
      <c r="K28" s="19">
        <v>0</v>
      </c>
      <c r="L28" s="1">
        <v>0</v>
      </c>
      <c r="M28" s="21">
        <v>0</v>
      </c>
      <c r="N28" s="22">
        <v>12297</v>
      </c>
      <c r="O28" s="19">
        <v>12297</v>
      </c>
      <c r="P28" s="19">
        <v>320</v>
      </c>
      <c r="Q28" s="1">
        <v>0</v>
      </c>
      <c r="R28" s="21">
        <v>0</v>
      </c>
      <c r="S28" s="22">
        <v>29902</v>
      </c>
      <c r="T28" s="19">
        <v>29901</v>
      </c>
      <c r="U28" s="19">
        <v>29894</v>
      </c>
      <c r="V28" s="1">
        <v>0</v>
      </c>
      <c r="W28" s="19">
        <v>0</v>
      </c>
      <c r="X28" s="24">
        <v>49408</v>
      </c>
      <c r="Y28" s="23">
        <v>65.095831937156618</v>
      </c>
      <c r="Z28" s="22">
        <v>1333</v>
      </c>
      <c r="AA28" s="19">
        <v>1333</v>
      </c>
      <c r="AB28" s="19">
        <v>1329</v>
      </c>
      <c r="AC28" s="1">
        <v>0</v>
      </c>
      <c r="AD28" s="21">
        <v>0</v>
      </c>
      <c r="AE28" s="22">
        <v>48</v>
      </c>
      <c r="AF28" s="19">
        <v>48</v>
      </c>
      <c r="AG28" s="19">
        <v>2</v>
      </c>
      <c r="AH28" s="1">
        <v>0</v>
      </c>
      <c r="AI28" s="21">
        <v>0</v>
      </c>
      <c r="AJ28" s="22">
        <v>4014</v>
      </c>
      <c r="AK28" s="19">
        <v>4013</v>
      </c>
      <c r="AL28" s="19">
        <v>49</v>
      </c>
      <c r="AM28" s="1">
        <v>0</v>
      </c>
      <c r="AN28" s="21">
        <v>0</v>
      </c>
      <c r="AO28" s="20">
        <v>9</v>
      </c>
      <c r="AP28" s="19">
        <v>0</v>
      </c>
      <c r="AQ28" s="19">
        <v>0</v>
      </c>
      <c r="AR28" s="1">
        <v>0</v>
      </c>
      <c r="AS28" s="19">
        <v>0</v>
      </c>
      <c r="AT28" s="22">
        <v>30</v>
      </c>
      <c r="AU28" s="19">
        <v>30</v>
      </c>
      <c r="AV28" s="19">
        <v>2</v>
      </c>
      <c r="AW28" s="1">
        <v>0</v>
      </c>
      <c r="AX28" s="21">
        <v>0</v>
      </c>
      <c r="AY28" s="20">
        <v>1</v>
      </c>
      <c r="AZ28" s="19">
        <v>1</v>
      </c>
      <c r="BA28" s="19">
        <v>0</v>
      </c>
      <c r="BB28" s="1">
        <v>0</v>
      </c>
      <c r="BC28" s="19">
        <v>0</v>
      </c>
    </row>
    <row r="29" spans="6:55" x14ac:dyDescent="0.25">
      <c r="F29" s="10"/>
      <c r="G29" s="9" t="s">
        <v>1193</v>
      </c>
      <c r="H29" s="8"/>
      <c r="I29" s="22">
        <v>0</v>
      </c>
      <c r="J29" s="19">
        <v>0</v>
      </c>
      <c r="K29" s="19">
        <v>0</v>
      </c>
      <c r="L29" s="1">
        <v>0</v>
      </c>
      <c r="M29" s="21">
        <v>0</v>
      </c>
      <c r="N29" s="22">
        <v>0</v>
      </c>
      <c r="O29" s="19">
        <v>0</v>
      </c>
      <c r="P29" s="19">
        <v>0</v>
      </c>
      <c r="Q29" s="1">
        <v>0</v>
      </c>
      <c r="R29" s="21">
        <v>0</v>
      </c>
      <c r="S29" s="22">
        <v>0</v>
      </c>
      <c r="T29" s="19">
        <v>0</v>
      </c>
      <c r="U29" s="19">
        <v>0</v>
      </c>
      <c r="V29" s="1">
        <v>0</v>
      </c>
      <c r="W29" s="19">
        <v>0</v>
      </c>
      <c r="X29" s="24">
        <v>0</v>
      </c>
      <c r="Y29" s="23">
        <v>0</v>
      </c>
      <c r="Z29" s="22">
        <v>0</v>
      </c>
      <c r="AA29" s="19">
        <v>0</v>
      </c>
      <c r="AB29" s="19">
        <v>0</v>
      </c>
      <c r="AC29" s="1">
        <v>0</v>
      </c>
      <c r="AD29" s="21">
        <v>0</v>
      </c>
      <c r="AE29" s="22">
        <v>0</v>
      </c>
      <c r="AF29" s="19">
        <v>0</v>
      </c>
      <c r="AG29" s="19">
        <v>0</v>
      </c>
      <c r="AH29" s="1">
        <v>0</v>
      </c>
      <c r="AI29" s="21">
        <v>0</v>
      </c>
      <c r="AJ29" s="22">
        <v>0</v>
      </c>
      <c r="AK29" s="19">
        <v>0</v>
      </c>
      <c r="AL29" s="19">
        <v>0</v>
      </c>
      <c r="AM29" s="1">
        <v>0</v>
      </c>
      <c r="AN29" s="21">
        <v>0</v>
      </c>
      <c r="AO29" s="20">
        <v>0</v>
      </c>
      <c r="AP29" s="19">
        <v>0</v>
      </c>
      <c r="AQ29" s="19">
        <v>0</v>
      </c>
      <c r="AR29" s="1">
        <v>0</v>
      </c>
      <c r="AS29" s="19">
        <v>0</v>
      </c>
      <c r="AT29" s="22">
        <v>0</v>
      </c>
      <c r="AU29" s="19">
        <v>0</v>
      </c>
      <c r="AV29" s="19">
        <v>0</v>
      </c>
      <c r="AW29" s="1">
        <v>0</v>
      </c>
      <c r="AX29" s="21">
        <v>0</v>
      </c>
      <c r="AY29" s="20">
        <v>0</v>
      </c>
      <c r="AZ29" s="19">
        <v>0</v>
      </c>
      <c r="BA29" s="19">
        <v>0</v>
      </c>
      <c r="BB29" s="1">
        <v>0</v>
      </c>
      <c r="BC29" s="19">
        <v>0</v>
      </c>
    </row>
    <row r="30" spans="6:55" x14ac:dyDescent="0.25">
      <c r="F30" s="10"/>
      <c r="G30" s="9" t="s">
        <v>1192</v>
      </c>
      <c r="H30" s="8"/>
      <c r="I30" s="22">
        <v>0</v>
      </c>
      <c r="J30" s="19">
        <v>0</v>
      </c>
      <c r="K30" s="19">
        <v>0</v>
      </c>
      <c r="L30" s="1">
        <v>0</v>
      </c>
      <c r="M30" s="21">
        <v>0</v>
      </c>
      <c r="N30" s="22">
        <v>0</v>
      </c>
      <c r="O30" s="19">
        <v>0</v>
      </c>
      <c r="P30" s="19">
        <v>0</v>
      </c>
      <c r="Q30" s="1">
        <v>0</v>
      </c>
      <c r="R30" s="21">
        <v>0</v>
      </c>
      <c r="S30" s="22">
        <v>0</v>
      </c>
      <c r="T30" s="19">
        <v>0</v>
      </c>
      <c r="U30" s="19">
        <v>0</v>
      </c>
      <c r="V30" s="1">
        <v>0</v>
      </c>
      <c r="W30" s="19">
        <v>0</v>
      </c>
      <c r="X30" s="24">
        <v>0</v>
      </c>
      <c r="Y30" s="23">
        <v>0</v>
      </c>
      <c r="Z30" s="22">
        <v>0</v>
      </c>
      <c r="AA30" s="19">
        <v>0</v>
      </c>
      <c r="AB30" s="19">
        <v>0</v>
      </c>
      <c r="AC30" s="1">
        <v>0</v>
      </c>
      <c r="AD30" s="21">
        <v>0</v>
      </c>
      <c r="AE30" s="22">
        <v>0</v>
      </c>
      <c r="AF30" s="19">
        <v>0</v>
      </c>
      <c r="AG30" s="19">
        <v>0</v>
      </c>
      <c r="AH30" s="1">
        <v>0</v>
      </c>
      <c r="AI30" s="21">
        <v>0</v>
      </c>
      <c r="AJ30" s="22">
        <v>0</v>
      </c>
      <c r="AK30" s="19">
        <v>0</v>
      </c>
      <c r="AL30" s="19">
        <v>0</v>
      </c>
      <c r="AM30" s="1">
        <v>0</v>
      </c>
      <c r="AN30" s="21">
        <v>0</v>
      </c>
      <c r="AO30" s="20">
        <v>0</v>
      </c>
      <c r="AP30" s="19">
        <v>0</v>
      </c>
      <c r="AQ30" s="19">
        <v>0</v>
      </c>
      <c r="AR30" s="1">
        <v>0</v>
      </c>
      <c r="AS30" s="19">
        <v>0</v>
      </c>
      <c r="AT30" s="22">
        <v>1</v>
      </c>
      <c r="AU30" s="19">
        <v>0</v>
      </c>
      <c r="AV30" s="19">
        <v>0</v>
      </c>
      <c r="AW30" s="1">
        <v>0</v>
      </c>
      <c r="AX30" s="21">
        <v>0</v>
      </c>
      <c r="AY30" s="20">
        <v>0</v>
      </c>
      <c r="AZ30" s="19">
        <v>0</v>
      </c>
      <c r="BA30" s="19">
        <v>0</v>
      </c>
      <c r="BB30" s="1">
        <v>0</v>
      </c>
      <c r="BC30" s="19">
        <v>0</v>
      </c>
    </row>
    <row r="31" spans="6:55" x14ac:dyDescent="0.25">
      <c r="F31" s="10"/>
      <c r="G31" s="9" t="s">
        <v>1191</v>
      </c>
      <c r="H31" s="8"/>
      <c r="I31" s="22">
        <v>0</v>
      </c>
      <c r="J31" s="19">
        <v>0</v>
      </c>
      <c r="K31" s="19">
        <v>0</v>
      </c>
      <c r="L31" s="1">
        <v>0</v>
      </c>
      <c r="M31" s="21">
        <v>0</v>
      </c>
      <c r="N31" s="22">
        <v>0</v>
      </c>
      <c r="O31" s="19">
        <v>0</v>
      </c>
      <c r="P31" s="19">
        <v>0</v>
      </c>
      <c r="Q31" s="1">
        <v>0</v>
      </c>
      <c r="R31" s="21">
        <v>0</v>
      </c>
      <c r="S31" s="22">
        <v>0</v>
      </c>
      <c r="T31" s="19">
        <v>0</v>
      </c>
      <c r="U31" s="19">
        <v>0</v>
      </c>
      <c r="V31" s="1">
        <v>0</v>
      </c>
      <c r="W31" s="19">
        <v>0</v>
      </c>
      <c r="X31" s="24">
        <v>0</v>
      </c>
      <c r="Y31" s="23">
        <v>0</v>
      </c>
      <c r="Z31" s="22">
        <v>0</v>
      </c>
      <c r="AA31" s="19">
        <v>0</v>
      </c>
      <c r="AB31" s="19">
        <v>0</v>
      </c>
      <c r="AC31" s="1">
        <v>0</v>
      </c>
      <c r="AD31" s="21">
        <v>0</v>
      </c>
      <c r="AE31" s="22">
        <v>0</v>
      </c>
      <c r="AF31" s="19">
        <v>0</v>
      </c>
      <c r="AG31" s="19">
        <v>0</v>
      </c>
      <c r="AH31" s="1">
        <v>0</v>
      </c>
      <c r="AI31" s="21">
        <v>0</v>
      </c>
      <c r="AJ31" s="22">
        <v>0</v>
      </c>
      <c r="AK31" s="19">
        <v>0</v>
      </c>
      <c r="AL31" s="19">
        <v>0</v>
      </c>
      <c r="AM31" s="1">
        <v>0</v>
      </c>
      <c r="AN31" s="21">
        <v>0</v>
      </c>
      <c r="AO31" s="20">
        <v>0</v>
      </c>
      <c r="AP31" s="19">
        <v>0</v>
      </c>
      <c r="AQ31" s="19">
        <v>0</v>
      </c>
      <c r="AR31" s="1">
        <v>0</v>
      </c>
      <c r="AS31" s="19">
        <v>0</v>
      </c>
      <c r="AT31" s="22">
        <v>4</v>
      </c>
      <c r="AU31" s="19">
        <v>0</v>
      </c>
      <c r="AV31" s="19">
        <v>0</v>
      </c>
      <c r="AW31" s="1">
        <v>0</v>
      </c>
      <c r="AX31" s="21">
        <v>0</v>
      </c>
      <c r="AY31" s="20">
        <v>0</v>
      </c>
      <c r="AZ31" s="19">
        <v>0</v>
      </c>
      <c r="BA31" s="19">
        <v>0</v>
      </c>
      <c r="BB31" s="1">
        <v>0</v>
      </c>
      <c r="BC31" s="19">
        <v>0</v>
      </c>
    </row>
    <row r="32" spans="6:55" x14ac:dyDescent="0.25">
      <c r="F32" s="10"/>
      <c r="G32" s="9" t="s">
        <v>1190</v>
      </c>
      <c r="H32" s="8"/>
      <c r="I32" s="22">
        <v>0</v>
      </c>
      <c r="J32" s="19">
        <v>0</v>
      </c>
      <c r="K32" s="19">
        <v>0</v>
      </c>
      <c r="L32" s="1">
        <v>0</v>
      </c>
      <c r="M32" s="21">
        <v>0</v>
      </c>
      <c r="N32" s="22">
        <v>0</v>
      </c>
      <c r="O32" s="19">
        <v>0</v>
      </c>
      <c r="P32" s="19">
        <v>0</v>
      </c>
      <c r="Q32" s="1">
        <v>0</v>
      </c>
      <c r="R32" s="21">
        <v>0</v>
      </c>
      <c r="S32" s="22">
        <v>0</v>
      </c>
      <c r="T32" s="19">
        <v>0</v>
      </c>
      <c r="U32" s="19">
        <v>0</v>
      </c>
      <c r="V32" s="1">
        <v>0</v>
      </c>
      <c r="W32" s="19">
        <v>0</v>
      </c>
      <c r="X32" s="24">
        <v>0</v>
      </c>
      <c r="Y32" s="23">
        <v>0</v>
      </c>
      <c r="Z32" s="22">
        <v>0</v>
      </c>
      <c r="AA32" s="19">
        <v>0</v>
      </c>
      <c r="AB32" s="19">
        <v>0</v>
      </c>
      <c r="AC32" s="1">
        <v>0</v>
      </c>
      <c r="AD32" s="21">
        <v>0</v>
      </c>
      <c r="AE32" s="22">
        <v>0</v>
      </c>
      <c r="AF32" s="19">
        <v>0</v>
      </c>
      <c r="AG32" s="19">
        <v>0</v>
      </c>
      <c r="AH32" s="1">
        <v>0</v>
      </c>
      <c r="AI32" s="21">
        <v>0</v>
      </c>
      <c r="AJ32" s="22">
        <v>1</v>
      </c>
      <c r="AK32" s="19">
        <v>0</v>
      </c>
      <c r="AL32" s="19">
        <v>0</v>
      </c>
      <c r="AM32" s="1">
        <v>0</v>
      </c>
      <c r="AN32" s="21">
        <v>0</v>
      </c>
      <c r="AO32" s="20">
        <v>0</v>
      </c>
      <c r="AP32" s="19">
        <v>0</v>
      </c>
      <c r="AQ32" s="19">
        <v>0</v>
      </c>
      <c r="AR32" s="1">
        <v>0</v>
      </c>
      <c r="AS32" s="19">
        <v>0</v>
      </c>
      <c r="AT32" s="22">
        <v>0</v>
      </c>
      <c r="AU32" s="19">
        <v>0</v>
      </c>
      <c r="AV32" s="19">
        <v>0</v>
      </c>
      <c r="AW32" s="1">
        <v>0</v>
      </c>
      <c r="AX32" s="21">
        <v>0</v>
      </c>
      <c r="AY32" s="20">
        <v>0</v>
      </c>
      <c r="AZ32" s="19">
        <v>0</v>
      </c>
      <c r="BA32" s="19">
        <v>0</v>
      </c>
      <c r="BB32" s="1">
        <v>0</v>
      </c>
      <c r="BC32" s="19">
        <v>0</v>
      </c>
    </row>
    <row r="33" spans="6:55" x14ac:dyDescent="0.25">
      <c r="F33" s="10"/>
      <c r="G33" s="9"/>
      <c r="H33" s="8" t="s">
        <v>1189</v>
      </c>
      <c r="I33" s="22">
        <v>0</v>
      </c>
      <c r="J33" s="19">
        <v>0</v>
      </c>
      <c r="K33" s="19">
        <v>0</v>
      </c>
      <c r="L33" s="1">
        <v>0</v>
      </c>
      <c r="M33" s="21">
        <v>0</v>
      </c>
      <c r="N33" s="22">
        <v>0</v>
      </c>
      <c r="O33" s="19">
        <v>0</v>
      </c>
      <c r="P33" s="19">
        <v>0</v>
      </c>
      <c r="Q33" s="1">
        <v>0</v>
      </c>
      <c r="R33" s="21">
        <v>0</v>
      </c>
      <c r="S33" s="22">
        <v>0</v>
      </c>
      <c r="T33" s="19">
        <v>0</v>
      </c>
      <c r="U33" s="19">
        <v>0</v>
      </c>
      <c r="V33" s="1">
        <v>0</v>
      </c>
      <c r="W33" s="19">
        <v>0</v>
      </c>
      <c r="X33" s="24">
        <v>0</v>
      </c>
      <c r="Y33" s="23">
        <v>0</v>
      </c>
      <c r="Z33" s="22">
        <v>0</v>
      </c>
      <c r="AA33" s="19">
        <v>0</v>
      </c>
      <c r="AB33" s="19">
        <v>0</v>
      </c>
      <c r="AC33" s="1">
        <v>0</v>
      </c>
      <c r="AD33" s="21">
        <v>0</v>
      </c>
      <c r="AE33" s="22">
        <v>0</v>
      </c>
      <c r="AF33" s="19">
        <v>0</v>
      </c>
      <c r="AG33" s="19">
        <v>0</v>
      </c>
      <c r="AH33" s="1">
        <v>0</v>
      </c>
      <c r="AI33" s="21">
        <v>0</v>
      </c>
      <c r="AJ33" s="22">
        <v>17</v>
      </c>
      <c r="AK33" s="19">
        <v>0</v>
      </c>
      <c r="AL33" s="19">
        <v>0</v>
      </c>
      <c r="AM33" s="1">
        <v>0</v>
      </c>
      <c r="AN33" s="21">
        <v>0</v>
      </c>
      <c r="AO33" s="20">
        <v>0</v>
      </c>
      <c r="AP33" s="19">
        <v>0</v>
      </c>
      <c r="AQ33" s="19">
        <v>0</v>
      </c>
      <c r="AR33" s="1">
        <v>0</v>
      </c>
      <c r="AS33" s="19">
        <v>0</v>
      </c>
      <c r="AT33" s="22">
        <v>0</v>
      </c>
      <c r="AU33" s="19">
        <v>0</v>
      </c>
      <c r="AV33" s="19">
        <v>0</v>
      </c>
      <c r="AW33" s="1">
        <v>0</v>
      </c>
      <c r="AX33" s="21">
        <v>0</v>
      </c>
      <c r="AY33" s="20">
        <v>0</v>
      </c>
      <c r="AZ33" s="19">
        <v>0</v>
      </c>
      <c r="BA33" s="19">
        <v>0</v>
      </c>
      <c r="BB33" s="1">
        <v>0</v>
      </c>
      <c r="BC33" s="19">
        <v>0</v>
      </c>
    </row>
    <row r="34" spans="6:55" x14ac:dyDescent="0.25">
      <c r="F34" s="10"/>
      <c r="G34" s="9" t="s">
        <v>1188</v>
      </c>
      <c r="H34" s="8"/>
      <c r="I34" s="22">
        <v>0</v>
      </c>
      <c r="J34" s="19">
        <v>0</v>
      </c>
      <c r="K34" s="19">
        <v>0</v>
      </c>
      <c r="L34" s="1">
        <v>0</v>
      </c>
      <c r="M34" s="21">
        <v>0</v>
      </c>
      <c r="N34" s="22">
        <v>0</v>
      </c>
      <c r="O34" s="19">
        <v>0</v>
      </c>
      <c r="P34" s="19">
        <v>0</v>
      </c>
      <c r="Q34" s="1">
        <v>0</v>
      </c>
      <c r="R34" s="21">
        <v>0</v>
      </c>
      <c r="S34" s="22">
        <v>0</v>
      </c>
      <c r="T34" s="19">
        <v>0</v>
      </c>
      <c r="U34" s="19">
        <v>0</v>
      </c>
      <c r="V34" s="1">
        <v>0</v>
      </c>
      <c r="W34" s="19">
        <v>0</v>
      </c>
      <c r="X34" s="24">
        <v>0</v>
      </c>
      <c r="Y34" s="23">
        <v>0</v>
      </c>
      <c r="Z34" s="22">
        <v>0</v>
      </c>
      <c r="AA34" s="19">
        <v>0</v>
      </c>
      <c r="AB34" s="19">
        <v>0</v>
      </c>
      <c r="AC34" s="1">
        <v>0</v>
      </c>
      <c r="AD34" s="21">
        <v>0</v>
      </c>
      <c r="AE34" s="22">
        <v>0</v>
      </c>
      <c r="AF34" s="19">
        <v>0</v>
      </c>
      <c r="AG34" s="19">
        <v>0</v>
      </c>
      <c r="AH34" s="1">
        <v>0</v>
      </c>
      <c r="AI34" s="21">
        <v>0</v>
      </c>
      <c r="AJ34" s="22">
        <v>6</v>
      </c>
      <c r="AK34" s="19">
        <v>2</v>
      </c>
      <c r="AL34" s="19">
        <v>0</v>
      </c>
      <c r="AM34" s="1">
        <v>0</v>
      </c>
      <c r="AN34" s="21">
        <v>0</v>
      </c>
      <c r="AO34" s="20">
        <v>0</v>
      </c>
      <c r="AP34" s="19">
        <v>0</v>
      </c>
      <c r="AQ34" s="19">
        <v>0</v>
      </c>
      <c r="AR34" s="1">
        <v>0</v>
      </c>
      <c r="AS34" s="19">
        <v>0</v>
      </c>
      <c r="AT34" s="22">
        <v>0</v>
      </c>
      <c r="AU34" s="19">
        <v>0</v>
      </c>
      <c r="AV34" s="19">
        <v>0</v>
      </c>
      <c r="AW34" s="1">
        <v>0</v>
      </c>
      <c r="AX34" s="21">
        <v>0</v>
      </c>
      <c r="AY34" s="20">
        <v>0</v>
      </c>
      <c r="AZ34" s="19">
        <v>0</v>
      </c>
      <c r="BA34" s="19">
        <v>0</v>
      </c>
      <c r="BB34" s="1">
        <v>0</v>
      </c>
      <c r="BC34" s="19">
        <v>0</v>
      </c>
    </row>
    <row r="35" spans="6:55" x14ac:dyDescent="0.25">
      <c r="F35" s="10"/>
      <c r="G35" s="9"/>
      <c r="H35" s="8" t="s">
        <v>1187</v>
      </c>
      <c r="I35" s="22">
        <v>0</v>
      </c>
      <c r="J35" s="19">
        <v>0</v>
      </c>
      <c r="K35" s="19">
        <v>0</v>
      </c>
      <c r="L35" s="1">
        <v>0</v>
      </c>
      <c r="M35" s="21">
        <v>0</v>
      </c>
      <c r="N35" s="22">
        <v>0</v>
      </c>
      <c r="O35" s="19">
        <v>0</v>
      </c>
      <c r="P35" s="19">
        <v>0</v>
      </c>
      <c r="Q35" s="1">
        <v>0</v>
      </c>
      <c r="R35" s="21">
        <v>0</v>
      </c>
      <c r="S35" s="22">
        <v>534</v>
      </c>
      <c r="T35" s="19">
        <v>0</v>
      </c>
      <c r="U35" s="19">
        <v>0</v>
      </c>
      <c r="V35" s="1">
        <v>0</v>
      </c>
      <c r="W35" s="19">
        <v>0</v>
      </c>
      <c r="X35" s="24">
        <v>731</v>
      </c>
      <c r="Y35" s="23">
        <v>0.77702346537262201</v>
      </c>
      <c r="Z35" s="22">
        <v>0</v>
      </c>
      <c r="AA35" s="19">
        <v>0</v>
      </c>
      <c r="AB35" s="19">
        <v>0</v>
      </c>
      <c r="AC35" s="1">
        <v>0</v>
      </c>
      <c r="AD35" s="21">
        <v>0</v>
      </c>
      <c r="AE35" s="22">
        <v>1</v>
      </c>
      <c r="AF35" s="19">
        <v>0</v>
      </c>
      <c r="AG35" s="19">
        <v>0</v>
      </c>
      <c r="AH35" s="1">
        <v>0</v>
      </c>
      <c r="AI35" s="21">
        <v>0</v>
      </c>
      <c r="AJ35" s="22">
        <v>317</v>
      </c>
      <c r="AK35" s="19">
        <v>0</v>
      </c>
      <c r="AL35" s="19">
        <v>0</v>
      </c>
      <c r="AM35" s="1">
        <v>0</v>
      </c>
      <c r="AN35" s="21">
        <v>0</v>
      </c>
      <c r="AO35" s="20">
        <v>0</v>
      </c>
      <c r="AP35" s="19">
        <v>0</v>
      </c>
      <c r="AQ35" s="19">
        <v>0</v>
      </c>
      <c r="AR35" s="1">
        <v>0</v>
      </c>
      <c r="AS35" s="19">
        <v>0</v>
      </c>
      <c r="AT35" s="22">
        <v>0</v>
      </c>
      <c r="AU35" s="19">
        <v>0</v>
      </c>
      <c r="AV35" s="19">
        <v>0</v>
      </c>
      <c r="AW35" s="1">
        <v>0</v>
      </c>
      <c r="AX35" s="21">
        <v>0</v>
      </c>
      <c r="AY35" s="20">
        <v>0</v>
      </c>
      <c r="AZ35" s="19">
        <v>0</v>
      </c>
      <c r="BA35" s="19">
        <v>0</v>
      </c>
      <c r="BB35" s="1">
        <v>0</v>
      </c>
      <c r="BC35" s="19">
        <v>0</v>
      </c>
    </row>
    <row r="36" spans="6:55" x14ac:dyDescent="0.25">
      <c r="F36" s="10"/>
      <c r="G36" s="9"/>
      <c r="H36" s="8" t="s">
        <v>1186</v>
      </c>
      <c r="I36" s="22">
        <v>0</v>
      </c>
      <c r="J36" s="19">
        <v>0</v>
      </c>
      <c r="K36" s="19">
        <v>0</v>
      </c>
      <c r="L36" s="1">
        <v>0</v>
      </c>
      <c r="M36" s="21">
        <v>0</v>
      </c>
      <c r="N36" s="22">
        <v>5049</v>
      </c>
      <c r="O36" s="19">
        <v>0</v>
      </c>
      <c r="P36" s="19">
        <v>3189</v>
      </c>
      <c r="Q36" s="1">
        <v>0</v>
      </c>
      <c r="R36" s="21">
        <v>0</v>
      </c>
      <c r="S36" s="22">
        <v>47062</v>
      </c>
      <c r="T36" s="19">
        <v>41043</v>
      </c>
      <c r="U36" s="19">
        <v>38470</v>
      </c>
      <c r="V36" s="1">
        <v>0</v>
      </c>
      <c r="W36" s="19">
        <v>0</v>
      </c>
      <c r="X36" s="24">
        <v>61824</v>
      </c>
      <c r="Y36" s="23">
        <v>38.744972913525999</v>
      </c>
      <c r="Z36" s="22">
        <v>20758</v>
      </c>
      <c r="AA36" s="19">
        <v>20758</v>
      </c>
      <c r="AB36" s="19">
        <v>1691</v>
      </c>
      <c r="AC36" s="1">
        <v>0</v>
      </c>
      <c r="AD36" s="21">
        <v>0</v>
      </c>
      <c r="AE36" s="22">
        <v>1521</v>
      </c>
      <c r="AF36" s="19">
        <v>9</v>
      </c>
      <c r="AG36" s="19">
        <v>1230</v>
      </c>
      <c r="AH36" s="1">
        <v>0</v>
      </c>
      <c r="AI36" s="21">
        <v>0</v>
      </c>
      <c r="AJ36" s="22">
        <v>9673</v>
      </c>
      <c r="AK36" s="19">
        <v>463</v>
      </c>
      <c r="AL36" s="19">
        <v>977</v>
      </c>
      <c r="AM36" s="1">
        <v>0</v>
      </c>
      <c r="AN36" s="21">
        <v>0</v>
      </c>
      <c r="AO36" s="20">
        <v>0</v>
      </c>
      <c r="AP36" s="19">
        <v>0</v>
      </c>
      <c r="AQ36" s="19">
        <v>0</v>
      </c>
      <c r="AR36" s="1">
        <v>0</v>
      </c>
      <c r="AS36" s="19">
        <v>0</v>
      </c>
      <c r="AT36" s="22">
        <v>74</v>
      </c>
      <c r="AU36" s="19">
        <v>74</v>
      </c>
      <c r="AV36" s="19">
        <v>1</v>
      </c>
      <c r="AW36" s="1">
        <v>0</v>
      </c>
      <c r="AX36" s="21">
        <v>0</v>
      </c>
      <c r="AY36" s="20">
        <v>2</v>
      </c>
      <c r="AZ36" s="19">
        <v>2</v>
      </c>
      <c r="BA36" s="19">
        <v>0</v>
      </c>
      <c r="BB36" s="1">
        <v>0</v>
      </c>
      <c r="BC36" s="19">
        <v>0</v>
      </c>
    </row>
    <row r="37" spans="6:55" x14ac:dyDescent="0.25">
      <c r="F37" s="10"/>
      <c r="G37" s="9"/>
      <c r="H37" s="8" t="s">
        <v>1185</v>
      </c>
      <c r="I37" s="22">
        <v>0</v>
      </c>
      <c r="J37" s="19">
        <v>0</v>
      </c>
      <c r="K37" s="19">
        <v>0</v>
      </c>
      <c r="L37" s="1">
        <v>0</v>
      </c>
      <c r="M37" s="21">
        <v>0</v>
      </c>
      <c r="N37" s="22">
        <v>1690</v>
      </c>
      <c r="O37" s="19">
        <v>1636</v>
      </c>
      <c r="P37" s="19">
        <v>0</v>
      </c>
      <c r="Q37" s="1">
        <v>0</v>
      </c>
      <c r="R37" s="21">
        <v>0</v>
      </c>
      <c r="S37" s="22">
        <v>586</v>
      </c>
      <c r="T37" s="19">
        <v>253</v>
      </c>
      <c r="U37" s="19">
        <v>270</v>
      </c>
      <c r="V37" s="1">
        <v>5</v>
      </c>
      <c r="W37" s="19">
        <v>0</v>
      </c>
      <c r="X37" s="24">
        <v>879</v>
      </c>
      <c r="Y37" s="23">
        <v>0.29858851060271258</v>
      </c>
      <c r="Z37" s="22">
        <v>3762</v>
      </c>
      <c r="AA37" s="19">
        <v>3742</v>
      </c>
      <c r="AB37" s="19">
        <v>3742</v>
      </c>
      <c r="AC37" s="1">
        <v>0</v>
      </c>
      <c r="AD37" s="21">
        <v>0</v>
      </c>
      <c r="AE37" s="22">
        <v>187</v>
      </c>
      <c r="AF37" s="19">
        <v>187</v>
      </c>
      <c r="AG37" s="19">
        <v>0</v>
      </c>
      <c r="AH37" s="1">
        <v>0</v>
      </c>
      <c r="AI37" s="21">
        <v>0</v>
      </c>
      <c r="AJ37" s="22">
        <v>380</v>
      </c>
      <c r="AK37" s="19">
        <v>328</v>
      </c>
      <c r="AL37" s="19">
        <v>4</v>
      </c>
      <c r="AM37" s="1">
        <v>2</v>
      </c>
      <c r="AN37" s="21">
        <v>0</v>
      </c>
      <c r="AO37" s="20">
        <v>14</v>
      </c>
      <c r="AP37" s="19">
        <v>0</v>
      </c>
      <c r="AQ37" s="19">
        <v>1</v>
      </c>
      <c r="AR37" s="1">
        <v>0</v>
      </c>
      <c r="AS37" s="19">
        <v>0</v>
      </c>
      <c r="AT37" s="22">
        <v>7</v>
      </c>
      <c r="AU37" s="19">
        <v>0</v>
      </c>
      <c r="AV37" s="19">
        <v>0</v>
      </c>
      <c r="AW37" s="1">
        <v>0</v>
      </c>
      <c r="AX37" s="21">
        <v>0</v>
      </c>
      <c r="AY37" s="20">
        <v>0</v>
      </c>
      <c r="AZ37" s="19">
        <v>0</v>
      </c>
      <c r="BA37" s="19">
        <v>0</v>
      </c>
      <c r="BB37" s="1">
        <v>0</v>
      </c>
      <c r="BC37" s="19">
        <v>0</v>
      </c>
    </row>
    <row r="38" spans="6:55" x14ac:dyDescent="0.25">
      <c r="F38" s="10"/>
      <c r="G38" s="9"/>
      <c r="H38" s="8" t="s">
        <v>1184</v>
      </c>
      <c r="I38" s="22">
        <v>0</v>
      </c>
      <c r="J38" s="19">
        <v>0</v>
      </c>
      <c r="K38" s="19">
        <v>0</v>
      </c>
      <c r="L38" s="1">
        <v>0</v>
      </c>
      <c r="M38" s="21">
        <v>0</v>
      </c>
      <c r="N38" s="22">
        <v>0</v>
      </c>
      <c r="O38" s="19">
        <v>0</v>
      </c>
      <c r="P38" s="19">
        <v>0</v>
      </c>
      <c r="Q38" s="1">
        <v>0</v>
      </c>
      <c r="R38" s="21">
        <v>0</v>
      </c>
      <c r="S38" s="22">
        <v>1267</v>
      </c>
      <c r="T38" s="19">
        <v>1267</v>
      </c>
      <c r="U38" s="19">
        <v>1255</v>
      </c>
      <c r="V38" s="1">
        <v>0</v>
      </c>
      <c r="W38" s="19">
        <v>0</v>
      </c>
      <c r="X38" s="24">
        <v>4151</v>
      </c>
      <c r="Y38" s="23">
        <v>1.306647140532732</v>
      </c>
      <c r="Z38" s="22">
        <v>20</v>
      </c>
      <c r="AA38" s="19">
        <v>20</v>
      </c>
      <c r="AB38" s="19">
        <v>20</v>
      </c>
      <c r="AC38" s="1">
        <v>0</v>
      </c>
      <c r="AD38" s="21">
        <v>0</v>
      </c>
      <c r="AE38" s="22">
        <v>2</v>
      </c>
      <c r="AF38" s="19">
        <v>2</v>
      </c>
      <c r="AG38" s="19">
        <v>0</v>
      </c>
      <c r="AH38" s="1">
        <v>0</v>
      </c>
      <c r="AI38" s="21">
        <v>0</v>
      </c>
      <c r="AJ38" s="22">
        <v>277</v>
      </c>
      <c r="AK38" s="19">
        <v>277</v>
      </c>
      <c r="AL38" s="19">
        <v>5</v>
      </c>
      <c r="AM38" s="1">
        <v>0</v>
      </c>
      <c r="AN38" s="21">
        <v>0</v>
      </c>
      <c r="AO38" s="20">
        <v>0</v>
      </c>
      <c r="AP38" s="19">
        <v>0</v>
      </c>
      <c r="AQ38" s="19">
        <v>0</v>
      </c>
      <c r="AR38" s="1">
        <v>0</v>
      </c>
      <c r="AS38" s="19">
        <v>0</v>
      </c>
      <c r="AT38" s="22">
        <v>6</v>
      </c>
      <c r="AU38" s="19">
        <v>6</v>
      </c>
      <c r="AV38" s="19">
        <v>0</v>
      </c>
      <c r="AW38" s="1">
        <v>0</v>
      </c>
      <c r="AX38" s="21">
        <v>0</v>
      </c>
      <c r="AY38" s="20">
        <v>0</v>
      </c>
      <c r="AZ38" s="19">
        <v>0</v>
      </c>
      <c r="BA38" s="19">
        <v>0</v>
      </c>
      <c r="BB38" s="1">
        <v>0</v>
      </c>
      <c r="BC38" s="19">
        <v>0</v>
      </c>
    </row>
    <row r="39" spans="6:55" x14ac:dyDescent="0.25">
      <c r="F39" s="10"/>
      <c r="G39" s="9"/>
      <c r="H39" s="8" t="s">
        <v>1183</v>
      </c>
      <c r="I39" s="22">
        <v>0</v>
      </c>
      <c r="J39" s="19">
        <v>0</v>
      </c>
      <c r="K39" s="19">
        <v>0</v>
      </c>
      <c r="L39" s="1">
        <v>0</v>
      </c>
      <c r="M39" s="21">
        <v>0</v>
      </c>
      <c r="N39" s="22">
        <v>50</v>
      </c>
      <c r="O39" s="19">
        <v>0</v>
      </c>
      <c r="P39" s="19">
        <v>0</v>
      </c>
      <c r="Q39" s="1">
        <v>0</v>
      </c>
      <c r="R39" s="21">
        <v>0</v>
      </c>
      <c r="S39" s="22">
        <v>3740</v>
      </c>
      <c r="T39" s="19">
        <v>0</v>
      </c>
      <c r="U39" s="19">
        <v>0</v>
      </c>
      <c r="V39" s="1">
        <v>0</v>
      </c>
      <c r="W39" s="19">
        <v>0</v>
      </c>
      <c r="X39" s="24">
        <v>7818</v>
      </c>
      <c r="Y39" s="23">
        <v>14.3674136409536</v>
      </c>
      <c r="Z39" s="22">
        <v>67</v>
      </c>
      <c r="AA39" s="19">
        <v>0</v>
      </c>
      <c r="AB39" s="19">
        <v>0</v>
      </c>
      <c r="AC39" s="1">
        <v>0</v>
      </c>
      <c r="AD39" s="21">
        <v>0</v>
      </c>
      <c r="AE39" s="22">
        <v>0</v>
      </c>
      <c r="AF39" s="19">
        <v>0</v>
      </c>
      <c r="AG39" s="19">
        <v>0</v>
      </c>
      <c r="AH39" s="1">
        <v>0</v>
      </c>
      <c r="AI39" s="21">
        <v>0</v>
      </c>
      <c r="AJ39" s="22">
        <v>697</v>
      </c>
      <c r="AK39" s="19">
        <v>0</v>
      </c>
      <c r="AL39" s="19">
        <v>0</v>
      </c>
      <c r="AM39" s="1">
        <v>0</v>
      </c>
      <c r="AN39" s="21">
        <v>0</v>
      </c>
      <c r="AO39" s="20">
        <v>0</v>
      </c>
      <c r="AP39" s="19">
        <v>0</v>
      </c>
      <c r="AQ39" s="19">
        <v>0</v>
      </c>
      <c r="AR39" s="1">
        <v>0</v>
      </c>
      <c r="AS39" s="19">
        <v>0</v>
      </c>
      <c r="AT39" s="22">
        <v>1</v>
      </c>
      <c r="AU39" s="19">
        <v>0</v>
      </c>
      <c r="AV39" s="19">
        <v>0</v>
      </c>
      <c r="AW39" s="1">
        <v>0</v>
      </c>
      <c r="AX39" s="21">
        <v>0</v>
      </c>
      <c r="AY39" s="20">
        <v>0</v>
      </c>
      <c r="AZ39" s="19">
        <v>0</v>
      </c>
      <c r="BA39" s="19">
        <v>0</v>
      </c>
      <c r="BB39" s="1">
        <v>0</v>
      </c>
      <c r="BC39" s="19">
        <v>0</v>
      </c>
    </row>
    <row r="40" spans="6:55" x14ac:dyDescent="0.25">
      <c r="F40" s="10"/>
      <c r="G40" s="9"/>
      <c r="H40" s="8" t="s">
        <v>1182</v>
      </c>
      <c r="I40" s="22">
        <v>0</v>
      </c>
      <c r="J40" s="19">
        <v>0</v>
      </c>
      <c r="K40" s="19">
        <v>0</v>
      </c>
      <c r="L40" s="1">
        <v>0</v>
      </c>
      <c r="M40" s="21">
        <v>0</v>
      </c>
      <c r="N40" s="22">
        <v>0</v>
      </c>
      <c r="O40" s="19">
        <v>0</v>
      </c>
      <c r="P40" s="19">
        <v>0</v>
      </c>
      <c r="Q40" s="1">
        <v>0</v>
      </c>
      <c r="R40" s="21">
        <v>0</v>
      </c>
      <c r="S40" s="22">
        <v>97</v>
      </c>
      <c r="T40" s="19">
        <v>0</v>
      </c>
      <c r="U40" s="19">
        <v>0</v>
      </c>
      <c r="V40" s="1">
        <v>0</v>
      </c>
      <c r="W40" s="19">
        <v>0</v>
      </c>
      <c r="X40" s="24">
        <v>97</v>
      </c>
      <c r="Y40" s="23">
        <v>0.13350069243460891</v>
      </c>
      <c r="Z40" s="22">
        <v>0</v>
      </c>
      <c r="AA40" s="19">
        <v>0</v>
      </c>
      <c r="AB40" s="19">
        <v>0</v>
      </c>
      <c r="AC40" s="1">
        <v>0</v>
      </c>
      <c r="AD40" s="21">
        <v>0</v>
      </c>
      <c r="AE40" s="22">
        <v>0</v>
      </c>
      <c r="AF40" s="19">
        <v>0</v>
      </c>
      <c r="AG40" s="19">
        <v>0</v>
      </c>
      <c r="AH40" s="1">
        <v>0</v>
      </c>
      <c r="AI40" s="21">
        <v>0</v>
      </c>
      <c r="AJ40" s="22">
        <v>9</v>
      </c>
      <c r="AK40" s="19">
        <v>0</v>
      </c>
      <c r="AL40" s="19">
        <v>0</v>
      </c>
      <c r="AM40" s="1">
        <v>0</v>
      </c>
      <c r="AN40" s="21">
        <v>0</v>
      </c>
      <c r="AO40" s="20">
        <v>0</v>
      </c>
      <c r="AP40" s="19">
        <v>0</v>
      </c>
      <c r="AQ40" s="19">
        <v>0</v>
      </c>
      <c r="AR40" s="1">
        <v>0</v>
      </c>
      <c r="AS40" s="19">
        <v>0</v>
      </c>
      <c r="AT40" s="22">
        <v>0</v>
      </c>
      <c r="AU40" s="19">
        <v>0</v>
      </c>
      <c r="AV40" s="19">
        <v>0</v>
      </c>
      <c r="AW40" s="1">
        <v>0</v>
      </c>
      <c r="AX40" s="21">
        <v>0</v>
      </c>
      <c r="AY40" s="20">
        <v>0</v>
      </c>
      <c r="AZ40" s="19">
        <v>0</v>
      </c>
      <c r="BA40" s="19">
        <v>0</v>
      </c>
      <c r="BB40" s="1">
        <v>0</v>
      </c>
      <c r="BC40" s="19">
        <v>0</v>
      </c>
    </row>
    <row r="41" spans="6:55" x14ac:dyDescent="0.25">
      <c r="F41" s="10"/>
      <c r="G41" s="9" t="s">
        <v>1181</v>
      </c>
      <c r="H41" s="8"/>
      <c r="I41" s="22">
        <v>0</v>
      </c>
      <c r="J41" s="19">
        <v>0</v>
      </c>
      <c r="K41" s="19">
        <v>0</v>
      </c>
      <c r="L41" s="1">
        <v>0</v>
      </c>
      <c r="M41" s="21">
        <v>0</v>
      </c>
      <c r="N41" s="22">
        <v>0</v>
      </c>
      <c r="O41" s="19">
        <v>0</v>
      </c>
      <c r="P41" s="19">
        <v>0</v>
      </c>
      <c r="Q41" s="1">
        <v>0</v>
      </c>
      <c r="R41" s="21">
        <v>0</v>
      </c>
      <c r="S41" s="22">
        <v>0</v>
      </c>
      <c r="T41" s="19">
        <v>0</v>
      </c>
      <c r="U41" s="19">
        <v>0</v>
      </c>
      <c r="V41" s="1">
        <v>0</v>
      </c>
      <c r="W41" s="19">
        <v>0</v>
      </c>
      <c r="X41" s="24">
        <v>0</v>
      </c>
      <c r="Y41" s="23">
        <v>0</v>
      </c>
      <c r="Z41" s="22">
        <v>0</v>
      </c>
      <c r="AA41" s="19">
        <v>0</v>
      </c>
      <c r="AB41" s="19">
        <v>0</v>
      </c>
      <c r="AC41" s="1">
        <v>0</v>
      </c>
      <c r="AD41" s="21">
        <v>0</v>
      </c>
      <c r="AE41" s="22">
        <v>0</v>
      </c>
      <c r="AF41" s="19">
        <v>0</v>
      </c>
      <c r="AG41" s="19">
        <v>0</v>
      </c>
      <c r="AH41" s="1">
        <v>0</v>
      </c>
      <c r="AI41" s="21">
        <v>0</v>
      </c>
      <c r="AJ41" s="22">
        <v>3</v>
      </c>
      <c r="AK41" s="19">
        <v>0</v>
      </c>
      <c r="AL41" s="19">
        <v>0</v>
      </c>
      <c r="AM41" s="1">
        <v>0</v>
      </c>
      <c r="AN41" s="21">
        <v>0</v>
      </c>
      <c r="AO41" s="20">
        <v>0</v>
      </c>
      <c r="AP41" s="19">
        <v>0</v>
      </c>
      <c r="AQ41" s="19">
        <v>0</v>
      </c>
      <c r="AR41" s="1">
        <v>0</v>
      </c>
      <c r="AS41" s="19">
        <v>0</v>
      </c>
      <c r="AT41" s="22">
        <v>0</v>
      </c>
      <c r="AU41" s="19">
        <v>0</v>
      </c>
      <c r="AV41" s="19">
        <v>0</v>
      </c>
      <c r="AW41" s="1">
        <v>0</v>
      </c>
      <c r="AX41" s="21">
        <v>0</v>
      </c>
      <c r="AY41" s="20">
        <v>0</v>
      </c>
      <c r="AZ41" s="19">
        <v>0</v>
      </c>
      <c r="BA41" s="19">
        <v>0</v>
      </c>
      <c r="BB41" s="1">
        <v>0</v>
      </c>
      <c r="BC41" s="19">
        <v>0</v>
      </c>
    </row>
    <row r="42" spans="6:55" x14ac:dyDescent="0.25">
      <c r="F42" s="10"/>
      <c r="G42" s="9"/>
      <c r="H42" s="8" t="s">
        <v>1180</v>
      </c>
      <c r="I42" s="22">
        <v>0</v>
      </c>
      <c r="J42" s="19">
        <v>0</v>
      </c>
      <c r="K42" s="19">
        <v>0</v>
      </c>
      <c r="L42" s="1">
        <v>0</v>
      </c>
      <c r="M42" s="21">
        <v>0</v>
      </c>
      <c r="N42" s="22">
        <v>0</v>
      </c>
      <c r="O42" s="19">
        <v>0</v>
      </c>
      <c r="P42" s="19">
        <v>0</v>
      </c>
      <c r="Q42" s="1">
        <v>0</v>
      </c>
      <c r="R42" s="21">
        <v>0</v>
      </c>
      <c r="S42" s="22">
        <v>0</v>
      </c>
      <c r="T42" s="19">
        <v>0</v>
      </c>
      <c r="U42" s="19">
        <v>0</v>
      </c>
      <c r="V42" s="1">
        <v>0</v>
      </c>
      <c r="W42" s="19">
        <v>0</v>
      </c>
      <c r="X42" s="24">
        <v>0</v>
      </c>
      <c r="Y42" s="23">
        <v>0</v>
      </c>
      <c r="Z42" s="22">
        <v>0</v>
      </c>
      <c r="AA42" s="19">
        <v>0</v>
      </c>
      <c r="AB42" s="19">
        <v>0</v>
      </c>
      <c r="AC42" s="1">
        <v>0</v>
      </c>
      <c r="AD42" s="21">
        <v>0</v>
      </c>
      <c r="AE42" s="22">
        <v>0</v>
      </c>
      <c r="AF42" s="19">
        <v>0</v>
      </c>
      <c r="AG42" s="19">
        <v>0</v>
      </c>
      <c r="AH42" s="1">
        <v>0</v>
      </c>
      <c r="AI42" s="21">
        <v>0</v>
      </c>
      <c r="AJ42" s="22">
        <v>84</v>
      </c>
      <c r="AK42" s="19">
        <v>2</v>
      </c>
      <c r="AL42" s="19">
        <v>0</v>
      </c>
      <c r="AM42" s="1">
        <v>19</v>
      </c>
      <c r="AN42" s="21">
        <v>0</v>
      </c>
      <c r="AO42" s="20">
        <v>1</v>
      </c>
      <c r="AP42" s="19">
        <v>0</v>
      </c>
      <c r="AQ42" s="19">
        <v>0</v>
      </c>
      <c r="AR42" s="1">
        <v>0</v>
      </c>
      <c r="AS42" s="19">
        <v>0</v>
      </c>
      <c r="AT42" s="22">
        <v>0</v>
      </c>
      <c r="AU42" s="19">
        <v>0</v>
      </c>
      <c r="AV42" s="19">
        <v>0</v>
      </c>
      <c r="AW42" s="1">
        <v>0</v>
      </c>
      <c r="AX42" s="21">
        <v>0</v>
      </c>
      <c r="AY42" s="20">
        <v>1</v>
      </c>
      <c r="AZ42" s="19">
        <v>0</v>
      </c>
      <c r="BA42" s="19">
        <v>0</v>
      </c>
      <c r="BB42" s="1">
        <v>0</v>
      </c>
      <c r="BC42" s="19">
        <v>0</v>
      </c>
    </row>
    <row r="43" spans="6:55" x14ac:dyDescent="0.25">
      <c r="F43" s="10"/>
      <c r="G43" s="9"/>
      <c r="H43" s="8" t="s">
        <v>1179</v>
      </c>
      <c r="I43" s="22">
        <v>0</v>
      </c>
      <c r="J43" s="19">
        <v>0</v>
      </c>
      <c r="K43" s="19">
        <v>0</v>
      </c>
      <c r="L43" s="1">
        <v>0</v>
      </c>
      <c r="M43" s="21">
        <v>0</v>
      </c>
      <c r="N43" s="22">
        <v>0</v>
      </c>
      <c r="O43" s="19">
        <v>0</v>
      </c>
      <c r="P43" s="19">
        <v>0</v>
      </c>
      <c r="Q43" s="1">
        <v>0</v>
      </c>
      <c r="R43" s="21">
        <v>0</v>
      </c>
      <c r="S43" s="22">
        <v>0</v>
      </c>
      <c r="T43" s="19">
        <v>0</v>
      </c>
      <c r="U43" s="19">
        <v>0</v>
      </c>
      <c r="V43" s="1">
        <v>0</v>
      </c>
      <c r="W43" s="19">
        <v>0</v>
      </c>
      <c r="X43" s="24">
        <v>0</v>
      </c>
      <c r="Y43" s="23">
        <v>0</v>
      </c>
      <c r="Z43" s="22">
        <v>0</v>
      </c>
      <c r="AA43" s="19">
        <v>0</v>
      </c>
      <c r="AB43" s="19">
        <v>0</v>
      </c>
      <c r="AC43" s="1">
        <v>0</v>
      </c>
      <c r="AD43" s="21">
        <v>0</v>
      </c>
      <c r="AE43" s="22">
        <v>0</v>
      </c>
      <c r="AF43" s="19">
        <v>0</v>
      </c>
      <c r="AG43" s="19">
        <v>0</v>
      </c>
      <c r="AH43" s="1">
        <v>0</v>
      </c>
      <c r="AI43" s="21">
        <v>0</v>
      </c>
      <c r="AJ43" s="22">
        <v>3</v>
      </c>
      <c r="AK43" s="19">
        <v>0</v>
      </c>
      <c r="AL43" s="19">
        <v>0</v>
      </c>
      <c r="AM43" s="1">
        <v>0</v>
      </c>
      <c r="AN43" s="21">
        <v>0</v>
      </c>
      <c r="AO43" s="20">
        <v>0</v>
      </c>
      <c r="AP43" s="19">
        <v>0</v>
      </c>
      <c r="AQ43" s="19">
        <v>0</v>
      </c>
      <c r="AR43" s="1">
        <v>0</v>
      </c>
      <c r="AS43" s="19">
        <v>0</v>
      </c>
      <c r="AT43" s="22">
        <v>0</v>
      </c>
      <c r="AU43" s="19">
        <v>0</v>
      </c>
      <c r="AV43" s="19">
        <v>0</v>
      </c>
      <c r="AW43" s="1">
        <v>0</v>
      </c>
      <c r="AX43" s="21">
        <v>0</v>
      </c>
      <c r="AY43" s="20">
        <v>2</v>
      </c>
      <c r="AZ43" s="19">
        <v>0</v>
      </c>
      <c r="BA43" s="19">
        <v>0</v>
      </c>
      <c r="BB43" s="1">
        <v>0</v>
      </c>
      <c r="BC43" s="19">
        <v>0</v>
      </c>
    </row>
    <row r="44" spans="6:55" x14ac:dyDescent="0.25">
      <c r="F44" s="10"/>
      <c r="G44" s="9"/>
      <c r="H44" s="8" t="s">
        <v>1178</v>
      </c>
      <c r="I44" s="22">
        <v>0</v>
      </c>
      <c r="J44" s="19">
        <v>0</v>
      </c>
      <c r="K44" s="19">
        <v>0</v>
      </c>
      <c r="L44" s="1">
        <v>0</v>
      </c>
      <c r="M44" s="21">
        <v>0</v>
      </c>
      <c r="N44" s="22">
        <v>0</v>
      </c>
      <c r="O44" s="19">
        <v>0</v>
      </c>
      <c r="P44" s="19">
        <v>0</v>
      </c>
      <c r="Q44" s="1">
        <v>0</v>
      </c>
      <c r="R44" s="21">
        <v>0</v>
      </c>
      <c r="S44" s="22">
        <v>2</v>
      </c>
      <c r="T44" s="19">
        <v>0</v>
      </c>
      <c r="U44" s="19">
        <v>0</v>
      </c>
      <c r="V44" s="1">
        <v>0</v>
      </c>
      <c r="W44" s="19">
        <v>0</v>
      </c>
      <c r="X44" s="24">
        <v>2</v>
      </c>
      <c r="Y44" s="23">
        <v>3.3226966857910163E-2</v>
      </c>
      <c r="Z44" s="22">
        <v>0</v>
      </c>
      <c r="AA44" s="19">
        <v>0</v>
      </c>
      <c r="AB44" s="19">
        <v>0</v>
      </c>
      <c r="AC44" s="1">
        <v>0</v>
      </c>
      <c r="AD44" s="21">
        <v>0</v>
      </c>
      <c r="AE44" s="22">
        <v>0</v>
      </c>
      <c r="AF44" s="19">
        <v>0</v>
      </c>
      <c r="AG44" s="19">
        <v>0</v>
      </c>
      <c r="AH44" s="1">
        <v>0</v>
      </c>
      <c r="AI44" s="21">
        <v>0</v>
      </c>
      <c r="AJ44" s="22">
        <v>0</v>
      </c>
      <c r="AK44" s="19">
        <v>0</v>
      </c>
      <c r="AL44" s="19">
        <v>0</v>
      </c>
      <c r="AM44" s="1">
        <v>0</v>
      </c>
      <c r="AN44" s="21">
        <v>0</v>
      </c>
      <c r="AO44" s="20">
        <v>0</v>
      </c>
      <c r="AP44" s="19">
        <v>0</v>
      </c>
      <c r="AQ44" s="19">
        <v>0</v>
      </c>
      <c r="AR44" s="1">
        <v>0</v>
      </c>
      <c r="AS44" s="19">
        <v>0</v>
      </c>
      <c r="AT44" s="22">
        <v>0</v>
      </c>
      <c r="AU44" s="19">
        <v>0</v>
      </c>
      <c r="AV44" s="19">
        <v>0</v>
      </c>
      <c r="AW44" s="1">
        <v>0</v>
      </c>
      <c r="AX44" s="21">
        <v>0</v>
      </c>
      <c r="AY44" s="20">
        <v>0</v>
      </c>
      <c r="AZ44" s="19">
        <v>0</v>
      </c>
      <c r="BA44" s="19">
        <v>0</v>
      </c>
      <c r="BB44" s="1">
        <v>0</v>
      </c>
      <c r="BC44" s="19">
        <v>0</v>
      </c>
    </row>
    <row r="45" spans="6:55" x14ac:dyDescent="0.25">
      <c r="F45" s="10"/>
      <c r="G45" s="9" t="s">
        <v>1177</v>
      </c>
      <c r="H45" s="8"/>
      <c r="I45" s="22">
        <v>0</v>
      </c>
      <c r="J45" s="19">
        <v>0</v>
      </c>
      <c r="K45" s="19">
        <v>0</v>
      </c>
      <c r="L45" s="1">
        <v>0</v>
      </c>
      <c r="M45" s="21">
        <v>0</v>
      </c>
      <c r="N45" s="22">
        <v>0</v>
      </c>
      <c r="O45" s="19">
        <v>0</v>
      </c>
      <c r="P45" s="19">
        <v>0</v>
      </c>
      <c r="Q45" s="1">
        <v>0</v>
      </c>
      <c r="R45" s="21">
        <v>0</v>
      </c>
      <c r="S45" s="22">
        <v>0</v>
      </c>
      <c r="T45" s="19">
        <v>0</v>
      </c>
      <c r="U45" s="19">
        <v>0</v>
      </c>
      <c r="V45" s="1">
        <v>0</v>
      </c>
      <c r="W45" s="19">
        <v>0</v>
      </c>
      <c r="X45" s="24">
        <v>0</v>
      </c>
      <c r="Y45" s="23">
        <v>0</v>
      </c>
      <c r="Z45" s="22">
        <v>0</v>
      </c>
      <c r="AA45" s="19">
        <v>0</v>
      </c>
      <c r="AB45" s="19">
        <v>0</v>
      </c>
      <c r="AC45" s="1">
        <v>0</v>
      </c>
      <c r="AD45" s="21">
        <v>0</v>
      </c>
      <c r="AE45" s="22">
        <v>0</v>
      </c>
      <c r="AF45" s="19">
        <v>0</v>
      </c>
      <c r="AG45" s="19">
        <v>0</v>
      </c>
      <c r="AH45" s="1">
        <v>0</v>
      </c>
      <c r="AI45" s="21">
        <v>0</v>
      </c>
      <c r="AJ45" s="22">
        <v>1</v>
      </c>
      <c r="AK45" s="19">
        <v>0</v>
      </c>
      <c r="AL45" s="19">
        <v>0</v>
      </c>
      <c r="AM45" s="1">
        <v>0</v>
      </c>
      <c r="AN45" s="21">
        <v>0</v>
      </c>
      <c r="AO45" s="20">
        <v>0</v>
      </c>
      <c r="AP45" s="19">
        <v>0</v>
      </c>
      <c r="AQ45" s="19">
        <v>0</v>
      </c>
      <c r="AR45" s="1">
        <v>0</v>
      </c>
      <c r="AS45" s="19">
        <v>0</v>
      </c>
      <c r="AT45" s="22">
        <v>0</v>
      </c>
      <c r="AU45" s="19">
        <v>0</v>
      </c>
      <c r="AV45" s="19">
        <v>0</v>
      </c>
      <c r="AW45" s="1">
        <v>0</v>
      </c>
      <c r="AX45" s="21">
        <v>0</v>
      </c>
      <c r="AY45" s="20">
        <v>0</v>
      </c>
      <c r="AZ45" s="19">
        <v>0</v>
      </c>
      <c r="BA45" s="19">
        <v>0</v>
      </c>
      <c r="BB45" s="1">
        <v>0</v>
      </c>
      <c r="BC45" s="19">
        <v>0</v>
      </c>
    </row>
    <row r="46" spans="6:55" x14ac:dyDescent="0.25">
      <c r="F46" s="10"/>
      <c r="G46" s="9"/>
      <c r="H46" s="8" t="s">
        <v>1176</v>
      </c>
      <c r="I46" s="22">
        <v>0</v>
      </c>
      <c r="J46" s="19">
        <v>0</v>
      </c>
      <c r="K46" s="19">
        <v>0</v>
      </c>
      <c r="L46" s="1">
        <v>0</v>
      </c>
      <c r="M46" s="21">
        <v>0</v>
      </c>
      <c r="N46" s="22">
        <v>0</v>
      </c>
      <c r="O46" s="19">
        <v>0</v>
      </c>
      <c r="P46" s="19">
        <v>0</v>
      </c>
      <c r="Q46" s="1">
        <v>0</v>
      </c>
      <c r="R46" s="21">
        <v>0</v>
      </c>
      <c r="S46" s="22">
        <v>4</v>
      </c>
      <c r="T46" s="19">
        <v>0</v>
      </c>
      <c r="U46" s="19">
        <v>4</v>
      </c>
      <c r="V46" s="1">
        <v>0</v>
      </c>
      <c r="W46" s="19">
        <v>0</v>
      </c>
      <c r="X46" s="24">
        <v>4</v>
      </c>
      <c r="Y46" s="23">
        <v>3.1805587932467461E-3</v>
      </c>
      <c r="Z46" s="22">
        <v>0</v>
      </c>
      <c r="AA46" s="19">
        <v>0</v>
      </c>
      <c r="AB46" s="19">
        <v>0</v>
      </c>
      <c r="AC46" s="1">
        <v>0</v>
      </c>
      <c r="AD46" s="21">
        <v>0</v>
      </c>
      <c r="AE46" s="22">
        <v>0</v>
      </c>
      <c r="AF46" s="19">
        <v>0</v>
      </c>
      <c r="AG46" s="19">
        <v>0</v>
      </c>
      <c r="AH46" s="1">
        <v>0</v>
      </c>
      <c r="AI46" s="21">
        <v>0</v>
      </c>
      <c r="AJ46" s="22">
        <v>0</v>
      </c>
      <c r="AK46" s="19">
        <v>0</v>
      </c>
      <c r="AL46" s="19">
        <v>0</v>
      </c>
      <c r="AM46" s="1">
        <v>0</v>
      </c>
      <c r="AN46" s="21">
        <v>0</v>
      </c>
      <c r="AO46" s="20">
        <v>0</v>
      </c>
      <c r="AP46" s="19">
        <v>0</v>
      </c>
      <c r="AQ46" s="19">
        <v>0</v>
      </c>
      <c r="AR46" s="1">
        <v>0</v>
      </c>
      <c r="AS46" s="19">
        <v>0</v>
      </c>
      <c r="AT46" s="22">
        <v>0</v>
      </c>
      <c r="AU46" s="19">
        <v>0</v>
      </c>
      <c r="AV46" s="19">
        <v>0</v>
      </c>
      <c r="AW46" s="1">
        <v>0</v>
      </c>
      <c r="AX46" s="21">
        <v>0</v>
      </c>
      <c r="AY46" s="20">
        <v>0</v>
      </c>
      <c r="AZ46" s="19">
        <v>0</v>
      </c>
      <c r="BA46" s="19">
        <v>0</v>
      </c>
      <c r="BB46" s="1">
        <v>0</v>
      </c>
      <c r="BC46" s="19">
        <v>0</v>
      </c>
    </row>
    <row r="47" spans="6:55" x14ac:dyDescent="0.25">
      <c r="F47" s="10"/>
      <c r="G47" s="9" t="s">
        <v>1175</v>
      </c>
      <c r="H47" s="8"/>
      <c r="I47" s="22">
        <v>0</v>
      </c>
      <c r="J47" s="19">
        <v>0</v>
      </c>
      <c r="K47" s="19">
        <v>0</v>
      </c>
      <c r="L47" s="1">
        <v>0</v>
      </c>
      <c r="M47" s="21">
        <v>0</v>
      </c>
      <c r="N47" s="22">
        <v>0</v>
      </c>
      <c r="O47" s="19">
        <v>0</v>
      </c>
      <c r="P47" s="19">
        <v>0</v>
      </c>
      <c r="Q47" s="1">
        <v>0</v>
      </c>
      <c r="R47" s="21">
        <v>0</v>
      </c>
      <c r="S47" s="22">
        <v>0</v>
      </c>
      <c r="T47" s="19">
        <v>0</v>
      </c>
      <c r="U47" s="19">
        <v>0</v>
      </c>
      <c r="V47" s="1">
        <v>0</v>
      </c>
      <c r="W47" s="19">
        <v>0</v>
      </c>
      <c r="X47" s="24">
        <v>0</v>
      </c>
      <c r="Y47" s="23">
        <v>0</v>
      </c>
      <c r="Z47" s="22">
        <v>0</v>
      </c>
      <c r="AA47" s="19">
        <v>0</v>
      </c>
      <c r="AB47" s="19">
        <v>0</v>
      </c>
      <c r="AC47" s="1">
        <v>0</v>
      </c>
      <c r="AD47" s="21">
        <v>0</v>
      </c>
      <c r="AE47" s="22">
        <v>0</v>
      </c>
      <c r="AF47" s="19">
        <v>0</v>
      </c>
      <c r="AG47" s="19">
        <v>0</v>
      </c>
      <c r="AH47" s="1">
        <v>0</v>
      </c>
      <c r="AI47" s="21">
        <v>0</v>
      </c>
      <c r="AJ47" s="22">
        <v>3</v>
      </c>
      <c r="AK47" s="19">
        <v>0</v>
      </c>
      <c r="AL47" s="19">
        <v>0</v>
      </c>
      <c r="AM47" s="1">
        <v>0</v>
      </c>
      <c r="AN47" s="21">
        <v>0</v>
      </c>
      <c r="AO47" s="20">
        <v>0</v>
      </c>
      <c r="AP47" s="19">
        <v>0</v>
      </c>
      <c r="AQ47" s="19">
        <v>0</v>
      </c>
      <c r="AR47" s="1">
        <v>0</v>
      </c>
      <c r="AS47" s="19">
        <v>0</v>
      </c>
      <c r="AT47" s="22">
        <v>0</v>
      </c>
      <c r="AU47" s="19">
        <v>0</v>
      </c>
      <c r="AV47" s="19">
        <v>0</v>
      </c>
      <c r="AW47" s="1">
        <v>0</v>
      </c>
      <c r="AX47" s="21">
        <v>0</v>
      </c>
      <c r="AY47" s="20">
        <v>0</v>
      </c>
      <c r="AZ47" s="19">
        <v>0</v>
      </c>
      <c r="BA47" s="19">
        <v>0</v>
      </c>
      <c r="BB47" s="1">
        <v>0</v>
      </c>
      <c r="BC47" s="19">
        <v>0</v>
      </c>
    </row>
    <row r="48" spans="6:55" x14ac:dyDescent="0.25">
      <c r="F48" s="10"/>
      <c r="G48" s="9"/>
      <c r="H48" s="8" t="s">
        <v>162</v>
      </c>
      <c r="I48" s="22">
        <v>0</v>
      </c>
      <c r="J48" s="19">
        <v>0</v>
      </c>
      <c r="K48" s="19">
        <v>0</v>
      </c>
      <c r="L48" s="1">
        <v>0</v>
      </c>
      <c r="M48" s="21">
        <v>0</v>
      </c>
      <c r="N48" s="22">
        <v>0</v>
      </c>
      <c r="O48" s="19">
        <v>0</v>
      </c>
      <c r="P48" s="19">
        <v>0</v>
      </c>
      <c r="Q48" s="1">
        <v>0</v>
      </c>
      <c r="R48" s="21">
        <v>0</v>
      </c>
      <c r="S48" s="22">
        <v>0</v>
      </c>
      <c r="T48" s="19">
        <v>0</v>
      </c>
      <c r="U48" s="19">
        <v>0</v>
      </c>
      <c r="V48" s="1">
        <v>0</v>
      </c>
      <c r="W48" s="19">
        <v>0</v>
      </c>
      <c r="X48" s="24">
        <v>0</v>
      </c>
      <c r="Y48" s="23">
        <v>0</v>
      </c>
      <c r="Z48" s="22">
        <v>0</v>
      </c>
      <c r="AA48" s="19">
        <v>0</v>
      </c>
      <c r="AB48" s="19">
        <v>0</v>
      </c>
      <c r="AC48" s="1">
        <v>0</v>
      </c>
      <c r="AD48" s="21">
        <v>0</v>
      </c>
      <c r="AE48" s="22">
        <v>0</v>
      </c>
      <c r="AF48" s="19">
        <v>0</v>
      </c>
      <c r="AG48" s="19">
        <v>0</v>
      </c>
      <c r="AH48" s="1">
        <v>0</v>
      </c>
      <c r="AI48" s="21">
        <v>0</v>
      </c>
      <c r="AJ48" s="22">
        <v>0</v>
      </c>
      <c r="AK48" s="19">
        <v>0</v>
      </c>
      <c r="AL48" s="19">
        <v>0</v>
      </c>
      <c r="AM48" s="1">
        <v>0</v>
      </c>
      <c r="AN48" s="21">
        <v>0</v>
      </c>
      <c r="AO48" s="20">
        <v>0</v>
      </c>
      <c r="AP48" s="19">
        <v>0</v>
      </c>
      <c r="AQ48" s="19">
        <v>0</v>
      </c>
      <c r="AR48" s="1">
        <v>0</v>
      </c>
      <c r="AS48" s="19">
        <v>0</v>
      </c>
      <c r="AT48" s="22">
        <v>0</v>
      </c>
      <c r="AU48" s="19">
        <v>0</v>
      </c>
      <c r="AV48" s="19">
        <v>0</v>
      </c>
      <c r="AW48" s="1">
        <v>0</v>
      </c>
      <c r="AX48" s="21">
        <v>0</v>
      </c>
      <c r="AY48" s="20">
        <v>0</v>
      </c>
      <c r="AZ48" s="19">
        <v>0</v>
      </c>
      <c r="BA48" s="19">
        <v>0</v>
      </c>
      <c r="BB48" s="1">
        <v>0</v>
      </c>
      <c r="BC48" s="19">
        <v>0</v>
      </c>
    </row>
    <row r="49" spans="6:55" x14ac:dyDescent="0.25">
      <c r="F49" s="10"/>
      <c r="G49" s="9"/>
      <c r="H49" s="8" t="s">
        <v>1174</v>
      </c>
      <c r="I49" s="22">
        <v>0</v>
      </c>
      <c r="J49" s="19">
        <v>0</v>
      </c>
      <c r="K49" s="19">
        <v>0</v>
      </c>
      <c r="L49" s="1">
        <v>0</v>
      </c>
      <c r="M49" s="21">
        <v>0</v>
      </c>
      <c r="N49" s="22">
        <v>0</v>
      </c>
      <c r="O49" s="19">
        <v>0</v>
      </c>
      <c r="P49" s="19">
        <v>0</v>
      </c>
      <c r="Q49" s="1">
        <v>0</v>
      </c>
      <c r="R49" s="21">
        <v>0</v>
      </c>
      <c r="S49" s="22">
        <v>0</v>
      </c>
      <c r="T49" s="19">
        <v>0</v>
      </c>
      <c r="U49" s="19">
        <v>0</v>
      </c>
      <c r="V49" s="1">
        <v>0</v>
      </c>
      <c r="W49" s="19">
        <v>0</v>
      </c>
      <c r="X49" s="24">
        <v>0</v>
      </c>
      <c r="Y49" s="23">
        <v>0</v>
      </c>
      <c r="Z49" s="22">
        <v>0</v>
      </c>
      <c r="AA49" s="19">
        <v>0</v>
      </c>
      <c r="AB49" s="19">
        <v>0</v>
      </c>
      <c r="AC49" s="1">
        <v>0</v>
      </c>
      <c r="AD49" s="21">
        <v>0</v>
      </c>
      <c r="AE49" s="22">
        <v>0</v>
      </c>
      <c r="AF49" s="19">
        <v>0</v>
      </c>
      <c r="AG49" s="19">
        <v>0</v>
      </c>
      <c r="AH49" s="1">
        <v>0</v>
      </c>
      <c r="AI49" s="21">
        <v>0</v>
      </c>
      <c r="AJ49" s="22">
        <v>0</v>
      </c>
      <c r="AK49" s="19">
        <v>0</v>
      </c>
      <c r="AL49" s="19">
        <v>0</v>
      </c>
      <c r="AM49" s="1">
        <v>0</v>
      </c>
      <c r="AN49" s="21">
        <v>0</v>
      </c>
      <c r="AO49" s="20">
        <v>0</v>
      </c>
      <c r="AP49" s="19">
        <v>0</v>
      </c>
      <c r="AQ49" s="19">
        <v>0</v>
      </c>
      <c r="AR49" s="1">
        <v>0</v>
      </c>
      <c r="AS49" s="19">
        <v>0</v>
      </c>
      <c r="AT49" s="22">
        <v>0</v>
      </c>
      <c r="AU49" s="19">
        <v>0</v>
      </c>
      <c r="AV49" s="19">
        <v>0</v>
      </c>
      <c r="AW49" s="1">
        <v>0</v>
      </c>
      <c r="AX49" s="21">
        <v>0</v>
      </c>
      <c r="AY49" s="20">
        <v>0</v>
      </c>
      <c r="AZ49" s="19">
        <v>0</v>
      </c>
      <c r="BA49" s="19">
        <v>0</v>
      </c>
      <c r="BB49" s="1">
        <v>0</v>
      </c>
      <c r="BC49" s="19">
        <v>0</v>
      </c>
    </row>
    <row r="50" spans="6:55" x14ac:dyDescent="0.25">
      <c r="F50" s="10"/>
      <c r="G50" s="9"/>
      <c r="H50" s="8" t="s">
        <v>1173</v>
      </c>
      <c r="I50" s="22">
        <v>0</v>
      </c>
      <c r="J50" s="19">
        <v>0</v>
      </c>
      <c r="K50" s="19">
        <v>0</v>
      </c>
      <c r="L50" s="1">
        <v>0</v>
      </c>
      <c r="M50" s="21">
        <v>0</v>
      </c>
      <c r="N50" s="22">
        <v>0</v>
      </c>
      <c r="O50" s="19">
        <v>0</v>
      </c>
      <c r="P50" s="19">
        <v>0</v>
      </c>
      <c r="Q50" s="1">
        <v>0</v>
      </c>
      <c r="R50" s="21">
        <v>0</v>
      </c>
      <c r="S50" s="22">
        <v>203</v>
      </c>
      <c r="T50" s="19">
        <v>0</v>
      </c>
      <c r="U50" s="19">
        <v>13</v>
      </c>
      <c r="V50" s="1">
        <v>0</v>
      </c>
      <c r="W50" s="19">
        <v>0</v>
      </c>
      <c r="X50" s="24">
        <v>291</v>
      </c>
      <c r="Y50" s="23">
        <v>2.105593308806419E-2</v>
      </c>
      <c r="Z50" s="22">
        <v>0</v>
      </c>
      <c r="AA50" s="19">
        <v>0</v>
      </c>
      <c r="AB50" s="19">
        <v>0</v>
      </c>
      <c r="AC50" s="1">
        <v>0</v>
      </c>
      <c r="AD50" s="21">
        <v>0</v>
      </c>
      <c r="AE50" s="22">
        <v>0</v>
      </c>
      <c r="AF50" s="19">
        <v>0</v>
      </c>
      <c r="AG50" s="19">
        <v>0</v>
      </c>
      <c r="AH50" s="1">
        <v>0</v>
      </c>
      <c r="AI50" s="21">
        <v>0</v>
      </c>
      <c r="AJ50" s="22">
        <v>40</v>
      </c>
      <c r="AK50" s="19">
        <v>0</v>
      </c>
      <c r="AL50" s="19">
        <v>5</v>
      </c>
      <c r="AM50" s="1">
        <v>0</v>
      </c>
      <c r="AN50" s="21">
        <v>0</v>
      </c>
      <c r="AO50" s="20">
        <v>0</v>
      </c>
      <c r="AP50" s="19">
        <v>0</v>
      </c>
      <c r="AQ50" s="19">
        <v>0</v>
      </c>
      <c r="AR50" s="1">
        <v>0</v>
      </c>
      <c r="AS50" s="19">
        <v>0</v>
      </c>
      <c r="AT50" s="22">
        <v>0</v>
      </c>
      <c r="AU50" s="19">
        <v>0</v>
      </c>
      <c r="AV50" s="19">
        <v>0</v>
      </c>
      <c r="AW50" s="1">
        <v>0</v>
      </c>
      <c r="AX50" s="21">
        <v>0</v>
      </c>
      <c r="AY50" s="20">
        <v>0</v>
      </c>
      <c r="AZ50" s="19">
        <v>0</v>
      </c>
      <c r="BA50" s="19">
        <v>0</v>
      </c>
      <c r="BB50" s="1">
        <v>0</v>
      </c>
      <c r="BC50" s="19">
        <v>0</v>
      </c>
    </row>
    <row r="51" spans="6:55" x14ac:dyDescent="0.25">
      <c r="F51" s="10"/>
      <c r="G51" s="9" t="s">
        <v>1172</v>
      </c>
      <c r="H51" s="8"/>
      <c r="I51" s="22">
        <v>0</v>
      </c>
      <c r="J51" s="19">
        <v>0</v>
      </c>
      <c r="K51" s="19">
        <v>0</v>
      </c>
      <c r="L51" s="1">
        <v>0</v>
      </c>
      <c r="M51" s="21">
        <v>0</v>
      </c>
      <c r="N51" s="22">
        <v>0</v>
      </c>
      <c r="O51" s="19">
        <v>0</v>
      </c>
      <c r="P51" s="19">
        <v>0</v>
      </c>
      <c r="Q51" s="1">
        <v>0</v>
      </c>
      <c r="R51" s="21">
        <v>0</v>
      </c>
      <c r="S51" s="22">
        <v>0</v>
      </c>
      <c r="T51" s="19">
        <v>0</v>
      </c>
      <c r="U51" s="19">
        <v>0</v>
      </c>
      <c r="V51" s="1">
        <v>0</v>
      </c>
      <c r="W51" s="19">
        <v>0</v>
      </c>
      <c r="X51" s="24">
        <v>0</v>
      </c>
      <c r="Y51" s="23">
        <v>0</v>
      </c>
      <c r="Z51" s="22">
        <v>0</v>
      </c>
      <c r="AA51" s="19">
        <v>0</v>
      </c>
      <c r="AB51" s="19">
        <v>0</v>
      </c>
      <c r="AC51" s="1">
        <v>0</v>
      </c>
      <c r="AD51" s="21">
        <v>0</v>
      </c>
      <c r="AE51" s="22">
        <v>0</v>
      </c>
      <c r="AF51" s="19">
        <v>0</v>
      </c>
      <c r="AG51" s="19">
        <v>0</v>
      </c>
      <c r="AH51" s="1">
        <v>0</v>
      </c>
      <c r="AI51" s="21">
        <v>0</v>
      </c>
      <c r="AJ51" s="22">
        <v>4</v>
      </c>
      <c r="AK51" s="19">
        <v>1</v>
      </c>
      <c r="AL51" s="19">
        <v>0</v>
      </c>
      <c r="AM51" s="1">
        <v>0</v>
      </c>
      <c r="AN51" s="21">
        <v>0</v>
      </c>
      <c r="AO51" s="20">
        <v>0</v>
      </c>
      <c r="AP51" s="19">
        <v>0</v>
      </c>
      <c r="AQ51" s="19">
        <v>0</v>
      </c>
      <c r="AR51" s="1">
        <v>0</v>
      </c>
      <c r="AS51" s="19">
        <v>0</v>
      </c>
      <c r="AT51" s="22">
        <v>0</v>
      </c>
      <c r="AU51" s="19">
        <v>0</v>
      </c>
      <c r="AV51" s="19">
        <v>0</v>
      </c>
      <c r="AW51" s="1">
        <v>0</v>
      </c>
      <c r="AX51" s="21">
        <v>0</v>
      </c>
      <c r="AY51" s="20">
        <v>0</v>
      </c>
      <c r="AZ51" s="19">
        <v>0</v>
      </c>
      <c r="BA51" s="19">
        <v>0</v>
      </c>
      <c r="BB51" s="1">
        <v>0</v>
      </c>
      <c r="BC51" s="19">
        <v>0</v>
      </c>
    </row>
    <row r="52" spans="6:55" x14ac:dyDescent="0.25">
      <c r="F52" s="10"/>
      <c r="G52" s="9"/>
      <c r="H52" s="8" t="s">
        <v>1171</v>
      </c>
      <c r="I52" s="22">
        <v>0</v>
      </c>
      <c r="J52" s="19">
        <v>0</v>
      </c>
      <c r="K52" s="19">
        <v>0</v>
      </c>
      <c r="L52" s="1">
        <v>0</v>
      </c>
      <c r="M52" s="21">
        <v>0</v>
      </c>
      <c r="N52" s="22">
        <v>0</v>
      </c>
      <c r="O52" s="19">
        <v>0</v>
      </c>
      <c r="P52" s="19">
        <v>0</v>
      </c>
      <c r="Q52" s="1">
        <v>0</v>
      </c>
      <c r="R52" s="21">
        <v>0</v>
      </c>
      <c r="S52" s="22">
        <v>0</v>
      </c>
      <c r="T52" s="19">
        <v>0</v>
      </c>
      <c r="U52" s="19">
        <v>0</v>
      </c>
      <c r="V52" s="1">
        <v>0</v>
      </c>
      <c r="W52" s="19">
        <v>0</v>
      </c>
      <c r="X52" s="24">
        <v>0</v>
      </c>
      <c r="Y52" s="23">
        <v>0</v>
      </c>
      <c r="Z52" s="22">
        <v>0</v>
      </c>
      <c r="AA52" s="19">
        <v>0</v>
      </c>
      <c r="AB52" s="19">
        <v>0</v>
      </c>
      <c r="AC52" s="1">
        <v>0</v>
      </c>
      <c r="AD52" s="21">
        <v>0</v>
      </c>
      <c r="AE52" s="22">
        <v>0</v>
      </c>
      <c r="AF52" s="19">
        <v>0</v>
      </c>
      <c r="AG52" s="19">
        <v>0</v>
      </c>
      <c r="AH52" s="1">
        <v>0</v>
      </c>
      <c r="AI52" s="21">
        <v>0</v>
      </c>
      <c r="AJ52" s="22">
        <v>0</v>
      </c>
      <c r="AK52" s="19">
        <v>0</v>
      </c>
      <c r="AL52" s="19">
        <v>0</v>
      </c>
      <c r="AM52" s="1">
        <v>0</v>
      </c>
      <c r="AN52" s="21">
        <v>0</v>
      </c>
      <c r="AO52" s="20">
        <v>0</v>
      </c>
      <c r="AP52" s="19">
        <v>0</v>
      </c>
      <c r="AQ52" s="19">
        <v>0</v>
      </c>
      <c r="AR52" s="1">
        <v>0</v>
      </c>
      <c r="AS52" s="19">
        <v>0</v>
      </c>
      <c r="AT52" s="22">
        <v>0</v>
      </c>
      <c r="AU52" s="19">
        <v>0</v>
      </c>
      <c r="AV52" s="19">
        <v>0</v>
      </c>
      <c r="AW52" s="1">
        <v>0</v>
      </c>
      <c r="AX52" s="21">
        <v>0</v>
      </c>
      <c r="AY52" s="20">
        <v>0</v>
      </c>
      <c r="AZ52" s="19">
        <v>0</v>
      </c>
      <c r="BA52" s="19">
        <v>0</v>
      </c>
      <c r="BB52" s="1">
        <v>0</v>
      </c>
      <c r="BC52" s="19">
        <v>0</v>
      </c>
    </row>
    <row r="53" spans="6:55" x14ac:dyDescent="0.25">
      <c r="F53" s="10"/>
      <c r="G53" s="9"/>
      <c r="H53" s="8" t="s">
        <v>1170</v>
      </c>
      <c r="I53" s="22">
        <v>0</v>
      </c>
      <c r="J53" s="19">
        <v>0</v>
      </c>
      <c r="K53" s="19">
        <v>0</v>
      </c>
      <c r="L53" s="1">
        <v>0</v>
      </c>
      <c r="M53" s="21">
        <v>0</v>
      </c>
      <c r="N53" s="22">
        <v>105</v>
      </c>
      <c r="O53" s="19">
        <v>48</v>
      </c>
      <c r="P53" s="19">
        <v>17</v>
      </c>
      <c r="Q53" s="1">
        <v>0</v>
      </c>
      <c r="R53" s="21">
        <v>0</v>
      </c>
      <c r="S53" s="22">
        <v>7379</v>
      </c>
      <c r="T53" s="19">
        <v>7052</v>
      </c>
      <c r="U53" s="19">
        <v>7082</v>
      </c>
      <c r="V53" s="1">
        <v>0</v>
      </c>
      <c r="W53" s="19">
        <v>0</v>
      </c>
      <c r="X53" s="24">
        <v>12563</v>
      </c>
      <c r="Y53" s="23">
        <v>8.5579079985618591</v>
      </c>
      <c r="Z53" s="22">
        <v>10</v>
      </c>
      <c r="AA53" s="19">
        <v>1</v>
      </c>
      <c r="AB53" s="19">
        <v>1</v>
      </c>
      <c r="AC53" s="1">
        <v>0</v>
      </c>
      <c r="AD53" s="21">
        <v>0</v>
      </c>
      <c r="AE53" s="22">
        <v>1</v>
      </c>
      <c r="AF53" s="19">
        <v>1</v>
      </c>
      <c r="AG53" s="19">
        <v>0</v>
      </c>
      <c r="AH53" s="1">
        <v>0</v>
      </c>
      <c r="AI53" s="21">
        <v>0</v>
      </c>
      <c r="AJ53" s="22">
        <v>311</v>
      </c>
      <c r="AK53" s="19">
        <v>245</v>
      </c>
      <c r="AL53" s="19">
        <v>7</v>
      </c>
      <c r="AM53" s="1">
        <v>0</v>
      </c>
      <c r="AN53" s="21">
        <v>0</v>
      </c>
      <c r="AO53" s="20">
        <v>0</v>
      </c>
      <c r="AP53" s="19">
        <v>0</v>
      </c>
      <c r="AQ53" s="19">
        <v>0</v>
      </c>
      <c r="AR53" s="1">
        <v>0</v>
      </c>
      <c r="AS53" s="19">
        <v>0</v>
      </c>
      <c r="AT53" s="22">
        <v>1</v>
      </c>
      <c r="AU53" s="19">
        <v>0</v>
      </c>
      <c r="AV53" s="19">
        <v>0</v>
      </c>
      <c r="AW53" s="1">
        <v>0</v>
      </c>
      <c r="AX53" s="21">
        <v>0</v>
      </c>
      <c r="AY53" s="20">
        <v>1</v>
      </c>
      <c r="AZ53" s="19">
        <v>0</v>
      </c>
      <c r="BA53" s="19">
        <v>0</v>
      </c>
      <c r="BB53" s="1">
        <v>0</v>
      </c>
      <c r="BC53" s="19">
        <v>0</v>
      </c>
    </row>
    <row r="54" spans="6:55" x14ac:dyDescent="0.25">
      <c r="F54" s="10"/>
      <c r="G54" s="9"/>
      <c r="H54" s="8" t="s">
        <v>1169</v>
      </c>
      <c r="I54" s="22">
        <v>0</v>
      </c>
      <c r="J54" s="19">
        <v>0</v>
      </c>
      <c r="K54" s="19">
        <v>0</v>
      </c>
      <c r="L54" s="1">
        <v>0</v>
      </c>
      <c r="M54" s="21">
        <v>0</v>
      </c>
      <c r="N54" s="22">
        <v>0</v>
      </c>
      <c r="O54" s="19">
        <v>0</v>
      </c>
      <c r="P54" s="19">
        <v>0</v>
      </c>
      <c r="Q54" s="1">
        <v>0</v>
      </c>
      <c r="R54" s="21">
        <v>0</v>
      </c>
      <c r="S54" s="22">
        <v>0</v>
      </c>
      <c r="T54" s="19">
        <v>0</v>
      </c>
      <c r="U54" s="19">
        <v>0</v>
      </c>
      <c r="V54" s="1">
        <v>0</v>
      </c>
      <c r="W54" s="19">
        <v>0</v>
      </c>
      <c r="X54" s="24">
        <v>0</v>
      </c>
      <c r="Y54" s="23">
        <v>0</v>
      </c>
      <c r="Z54" s="22">
        <v>0</v>
      </c>
      <c r="AA54" s="19">
        <v>0</v>
      </c>
      <c r="AB54" s="19">
        <v>0</v>
      </c>
      <c r="AC54" s="1">
        <v>0</v>
      </c>
      <c r="AD54" s="21">
        <v>0</v>
      </c>
      <c r="AE54" s="22">
        <v>0</v>
      </c>
      <c r="AF54" s="19">
        <v>0</v>
      </c>
      <c r="AG54" s="19">
        <v>0</v>
      </c>
      <c r="AH54" s="1">
        <v>0</v>
      </c>
      <c r="AI54" s="21">
        <v>0</v>
      </c>
      <c r="AJ54" s="22">
        <v>0</v>
      </c>
      <c r="AK54" s="19">
        <v>0</v>
      </c>
      <c r="AL54" s="19">
        <v>0</v>
      </c>
      <c r="AM54" s="1">
        <v>0</v>
      </c>
      <c r="AN54" s="21">
        <v>0</v>
      </c>
      <c r="AO54" s="20">
        <v>0</v>
      </c>
      <c r="AP54" s="19">
        <v>0</v>
      </c>
      <c r="AQ54" s="19">
        <v>0</v>
      </c>
      <c r="AR54" s="1">
        <v>0</v>
      </c>
      <c r="AS54" s="19">
        <v>0</v>
      </c>
      <c r="AT54" s="22">
        <v>0</v>
      </c>
      <c r="AU54" s="19">
        <v>0</v>
      </c>
      <c r="AV54" s="19">
        <v>0</v>
      </c>
      <c r="AW54" s="1">
        <v>0</v>
      </c>
      <c r="AX54" s="21">
        <v>0</v>
      </c>
      <c r="AY54" s="20">
        <v>0</v>
      </c>
      <c r="AZ54" s="19">
        <v>0</v>
      </c>
      <c r="BA54" s="19">
        <v>0</v>
      </c>
      <c r="BB54" s="1">
        <v>0</v>
      </c>
      <c r="BC54" s="19">
        <v>0</v>
      </c>
    </row>
    <row r="55" spans="6:55" x14ac:dyDescent="0.25">
      <c r="F55" s="10"/>
      <c r="G55" s="9"/>
      <c r="H55" s="8" t="s">
        <v>1168</v>
      </c>
      <c r="I55" s="22">
        <v>0</v>
      </c>
      <c r="J55" s="19">
        <v>0</v>
      </c>
      <c r="K55" s="19">
        <v>0</v>
      </c>
      <c r="L55" s="1">
        <v>0</v>
      </c>
      <c r="M55" s="21">
        <v>0</v>
      </c>
      <c r="N55" s="22">
        <v>76695</v>
      </c>
      <c r="O55" s="19">
        <v>0</v>
      </c>
      <c r="P55" s="19">
        <v>397</v>
      </c>
      <c r="Q55" s="1">
        <v>0</v>
      </c>
      <c r="R55" s="21">
        <v>0</v>
      </c>
      <c r="S55" s="22">
        <v>2270</v>
      </c>
      <c r="T55" s="19">
        <v>0</v>
      </c>
      <c r="U55" s="19">
        <v>61</v>
      </c>
      <c r="V55" s="1">
        <v>0</v>
      </c>
      <c r="W55" s="19">
        <v>0</v>
      </c>
      <c r="X55" s="24">
        <v>2848</v>
      </c>
      <c r="Y55" s="23">
        <v>0.13586412649601701</v>
      </c>
      <c r="Z55" s="22">
        <v>0</v>
      </c>
      <c r="AA55" s="19">
        <v>0</v>
      </c>
      <c r="AB55" s="19">
        <v>0</v>
      </c>
      <c r="AC55" s="1">
        <v>0</v>
      </c>
      <c r="AD55" s="21">
        <v>0</v>
      </c>
      <c r="AE55" s="22">
        <v>2176</v>
      </c>
      <c r="AF55" s="19">
        <v>0</v>
      </c>
      <c r="AG55" s="19">
        <v>4</v>
      </c>
      <c r="AH55" s="1">
        <v>0</v>
      </c>
      <c r="AI55" s="21">
        <v>0</v>
      </c>
      <c r="AJ55" s="22">
        <v>240</v>
      </c>
      <c r="AK55" s="19">
        <v>0</v>
      </c>
      <c r="AL55" s="19">
        <v>3</v>
      </c>
      <c r="AM55" s="1">
        <v>0</v>
      </c>
      <c r="AN55" s="21">
        <v>0</v>
      </c>
      <c r="AO55" s="20">
        <v>0</v>
      </c>
      <c r="AP55" s="19">
        <v>0</v>
      </c>
      <c r="AQ55" s="19">
        <v>0</v>
      </c>
      <c r="AR55" s="1">
        <v>0</v>
      </c>
      <c r="AS55" s="19">
        <v>0</v>
      </c>
      <c r="AT55" s="22">
        <v>0</v>
      </c>
      <c r="AU55" s="19">
        <v>0</v>
      </c>
      <c r="AV55" s="19">
        <v>0</v>
      </c>
      <c r="AW55" s="1">
        <v>0</v>
      </c>
      <c r="AX55" s="21">
        <v>0</v>
      </c>
      <c r="AY55" s="20">
        <v>0</v>
      </c>
      <c r="AZ55" s="19">
        <v>0</v>
      </c>
      <c r="BA55" s="19">
        <v>0</v>
      </c>
      <c r="BB55" s="1">
        <v>0</v>
      </c>
      <c r="BC55" s="19">
        <v>0</v>
      </c>
    </row>
    <row r="56" spans="6:55" x14ac:dyDescent="0.25">
      <c r="F56" s="10"/>
      <c r="G56" s="9" t="s">
        <v>1167</v>
      </c>
      <c r="H56" s="8"/>
      <c r="I56" s="22">
        <v>0</v>
      </c>
      <c r="J56" s="19">
        <v>0</v>
      </c>
      <c r="K56" s="19">
        <v>0</v>
      </c>
      <c r="L56" s="1">
        <v>0</v>
      </c>
      <c r="M56" s="21">
        <v>0</v>
      </c>
      <c r="N56" s="22">
        <v>0</v>
      </c>
      <c r="O56" s="19">
        <v>0</v>
      </c>
      <c r="P56" s="19">
        <v>0</v>
      </c>
      <c r="Q56" s="1">
        <v>0</v>
      </c>
      <c r="R56" s="21">
        <v>0</v>
      </c>
      <c r="S56" s="22">
        <v>0</v>
      </c>
      <c r="T56" s="19">
        <v>0</v>
      </c>
      <c r="U56" s="19">
        <v>0</v>
      </c>
      <c r="V56" s="1">
        <v>0</v>
      </c>
      <c r="W56" s="19">
        <v>0</v>
      </c>
      <c r="X56" s="24">
        <v>0</v>
      </c>
      <c r="Y56" s="23">
        <v>0</v>
      </c>
      <c r="Z56" s="22">
        <v>0</v>
      </c>
      <c r="AA56" s="19">
        <v>0</v>
      </c>
      <c r="AB56" s="19">
        <v>0</v>
      </c>
      <c r="AC56" s="1">
        <v>0</v>
      </c>
      <c r="AD56" s="21">
        <v>0</v>
      </c>
      <c r="AE56" s="22">
        <v>0</v>
      </c>
      <c r="AF56" s="19">
        <v>0</v>
      </c>
      <c r="AG56" s="19">
        <v>0</v>
      </c>
      <c r="AH56" s="1">
        <v>0</v>
      </c>
      <c r="AI56" s="21">
        <v>0</v>
      </c>
      <c r="AJ56" s="22">
        <v>9</v>
      </c>
      <c r="AK56" s="19">
        <v>2</v>
      </c>
      <c r="AL56" s="19">
        <v>0</v>
      </c>
      <c r="AM56" s="1">
        <v>0</v>
      </c>
      <c r="AN56" s="21">
        <v>0</v>
      </c>
      <c r="AO56" s="20">
        <v>0</v>
      </c>
      <c r="AP56" s="19">
        <v>0</v>
      </c>
      <c r="AQ56" s="19">
        <v>0</v>
      </c>
      <c r="AR56" s="1">
        <v>0</v>
      </c>
      <c r="AS56" s="19">
        <v>0</v>
      </c>
      <c r="AT56" s="22">
        <v>0</v>
      </c>
      <c r="AU56" s="19">
        <v>0</v>
      </c>
      <c r="AV56" s="19">
        <v>0</v>
      </c>
      <c r="AW56" s="1">
        <v>0</v>
      </c>
      <c r="AX56" s="21">
        <v>0</v>
      </c>
      <c r="AY56" s="20">
        <v>0</v>
      </c>
      <c r="AZ56" s="19">
        <v>0</v>
      </c>
      <c r="BA56" s="19">
        <v>0</v>
      </c>
      <c r="BB56" s="1">
        <v>0</v>
      </c>
      <c r="BC56" s="19">
        <v>0</v>
      </c>
    </row>
    <row r="57" spans="6:55" x14ac:dyDescent="0.25">
      <c r="F57" s="10"/>
      <c r="G57" s="9"/>
      <c r="H57" s="8" t="s">
        <v>1166</v>
      </c>
      <c r="I57" s="22">
        <v>0</v>
      </c>
      <c r="J57" s="19">
        <v>0</v>
      </c>
      <c r="K57" s="19">
        <v>0</v>
      </c>
      <c r="L57" s="1">
        <v>0</v>
      </c>
      <c r="M57" s="21">
        <v>0</v>
      </c>
      <c r="N57" s="22">
        <v>0</v>
      </c>
      <c r="O57" s="19">
        <v>0</v>
      </c>
      <c r="P57" s="19">
        <v>0</v>
      </c>
      <c r="Q57" s="1">
        <v>0</v>
      </c>
      <c r="R57" s="21">
        <v>0</v>
      </c>
      <c r="S57" s="22">
        <v>57</v>
      </c>
      <c r="T57" s="19">
        <v>0</v>
      </c>
      <c r="U57" s="19">
        <v>0</v>
      </c>
      <c r="V57" s="1">
        <v>0</v>
      </c>
      <c r="W57" s="19">
        <v>0</v>
      </c>
      <c r="X57" s="24">
        <v>58</v>
      </c>
      <c r="Y57" s="23">
        <v>2.7761213481426239E-2</v>
      </c>
      <c r="Z57" s="22">
        <v>0</v>
      </c>
      <c r="AA57" s="19">
        <v>0</v>
      </c>
      <c r="AB57" s="19">
        <v>0</v>
      </c>
      <c r="AC57" s="1">
        <v>0</v>
      </c>
      <c r="AD57" s="21">
        <v>0</v>
      </c>
      <c r="AE57" s="22">
        <v>0</v>
      </c>
      <c r="AF57" s="19">
        <v>0</v>
      </c>
      <c r="AG57" s="19">
        <v>0</v>
      </c>
      <c r="AH57" s="1">
        <v>0</v>
      </c>
      <c r="AI57" s="21">
        <v>0</v>
      </c>
      <c r="AJ57" s="22">
        <v>19</v>
      </c>
      <c r="AK57" s="19">
        <v>0</v>
      </c>
      <c r="AL57" s="19">
        <v>0</v>
      </c>
      <c r="AM57" s="1">
        <v>0</v>
      </c>
      <c r="AN57" s="21">
        <v>0</v>
      </c>
      <c r="AO57" s="20">
        <v>0</v>
      </c>
      <c r="AP57" s="19">
        <v>0</v>
      </c>
      <c r="AQ57" s="19">
        <v>0</v>
      </c>
      <c r="AR57" s="1">
        <v>0</v>
      </c>
      <c r="AS57" s="19">
        <v>0</v>
      </c>
      <c r="AT57" s="22">
        <v>0</v>
      </c>
      <c r="AU57" s="19">
        <v>0</v>
      </c>
      <c r="AV57" s="19">
        <v>0</v>
      </c>
      <c r="AW57" s="1">
        <v>0</v>
      </c>
      <c r="AX57" s="21">
        <v>0</v>
      </c>
      <c r="AY57" s="20">
        <v>0</v>
      </c>
      <c r="AZ57" s="19">
        <v>0</v>
      </c>
      <c r="BA57" s="19">
        <v>0</v>
      </c>
      <c r="BB57" s="1">
        <v>0</v>
      </c>
      <c r="BC57" s="19">
        <v>0</v>
      </c>
    </row>
    <row r="58" spans="6:55" x14ac:dyDescent="0.25">
      <c r="F58" s="10"/>
      <c r="G58" s="9"/>
      <c r="H58" s="8" t="s">
        <v>1165</v>
      </c>
      <c r="I58" s="22">
        <v>0</v>
      </c>
      <c r="J58" s="19">
        <v>0</v>
      </c>
      <c r="K58" s="19">
        <v>0</v>
      </c>
      <c r="L58" s="1">
        <v>0</v>
      </c>
      <c r="M58" s="21">
        <v>0</v>
      </c>
      <c r="N58" s="22">
        <v>0</v>
      </c>
      <c r="O58" s="19">
        <v>0</v>
      </c>
      <c r="P58" s="19">
        <v>0</v>
      </c>
      <c r="Q58" s="1">
        <v>0</v>
      </c>
      <c r="R58" s="21">
        <v>0</v>
      </c>
      <c r="S58" s="22">
        <v>181</v>
      </c>
      <c r="T58" s="19">
        <v>0</v>
      </c>
      <c r="U58" s="19">
        <v>0</v>
      </c>
      <c r="V58" s="1">
        <v>0</v>
      </c>
      <c r="W58" s="19">
        <v>0</v>
      </c>
      <c r="X58" s="24">
        <v>434</v>
      </c>
      <c r="Y58" s="23">
        <v>0.64012540690600872</v>
      </c>
      <c r="Z58" s="22">
        <v>0</v>
      </c>
      <c r="AA58" s="19">
        <v>0</v>
      </c>
      <c r="AB58" s="19">
        <v>0</v>
      </c>
      <c r="AC58" s="1">
        <v>0</v>
      </c>
      <c r="AD58" s="21">
        <v>0</v>
      </c>
      <c r="AE58" s="22">
        <v>0</v>
      </c>
      <c r="AF58" s="19">
        <v>0</v>
      </c>
      <c r="AG58" s="19">
        <v>0</v>
      </c>
      <c r="AH58" s="1">
        <v>0</v>
      </c>
      <c r="AI58" s="21">
        <v>0</v>
      </c>
      <c r="AJ58" s="22">
        <v>25</v>
      </c>
      <c r="AK58" s="19">
        <v>0</v>
      </c>
      <c r="AL58" s="19">
        <v>0</v>
      </c>
      <c r="AM58" s="1">
        <v>0</v>
      </c>
      <c r="AN58" s="21">
        <v>0</v>
      </c>
      <c r="AO58" s="20">
        <v>1</v>
      </c>
      <c r="AP58" s="19">
        <v>0</v>
      </c>
      <c r="AQ58" s="19">
        <v>0</v>
      </c>
      <c r="AR58" s="1">
        <v>0</v>
      </c>
      <c r="AS58" s="19">
        <v>0</v>
      </c>
      <c r="AT58" s="22">
        <v>0</v>
      </c>
      <c r="AU58" s="19">
        <v>0</v>
      </c>
      <c r="AV58" s="19">
        <v>0</v>
      </c>
      <c r="AW58" s="1">
        <v>0</v>
      </c>
      <c r="AX58" s="21">
        <v>0</v>
      </c>
      <c r="AY58" s="20">
        <v>0</v>
      </c>
      <c r="AZ58" s="19">
        <v>0</v>
      </c>
      <c r="BA58" s="19">
        <v>0</v>
      </c>
      <c r="BB58" s="1">
        <v>0</v>
      </c>
      <c r="BC58" s="19">
        <v>0</v>
      </c>
    </row>
    <row r="59" spans="6:55" x14ac:dyDescent="0.25">
      <c r="F59" s="10"/>
      <c r="G59" s="9"/>
      <c r="H59" s="8" t="s">
        <v>1164</v>
      </c>
      <c r="I59" s="22">
        <v>0</v>
      </c>
      <c r="J59" s="19">
        <v>0</v>
      </c>
      <c r="K59" s="19">
        <v>0</v>
      </c>
      <c r="L59" s="1">
        <v>0</v>
      </c>
      <c r="M59" s="21">
        <v>0</v>
      </c>
      <c r="N59" s="22">
        <v>0</v>
      </c>
      <c r="O59" s="19">
        <v>0</v>
      </c>
      <c r="P59" s="19">
        <v>0</v>
      </c>
      <c r="Q59" s="1">
        <v>0</v>
      </c>
      <c r="R59" s="21">
        <v>0</v>
      </c>
      <c r="S59" s="22">
        <v>7</v>
      </c>
      <c r="T59" s="19">
        <v>0</v>
      </c>
      <c r="U59" s="19">
        <v>0</v>
      </c>
      <c r="V59" s="1">
        <v>0</v>
      </c>
      <c r="W59" s="19">
        <v>0</v>
      </c>
      <c r="X59" s="24">
        <v>8</v>
      </c>
      <c r="Y59" s="23">
        <v>3.6901980638504028E-3</v>
      </c>
      <c r="Z59" s="22">
        <v>0</v>
      </c>
      <c r="AA59" s="19">
        <v>0</v>
      </c>
      <c r="AB59" s="19">
        <v>0</v>
      </c>
      <c r="AC59" s="1">
        <v>0</v>
      </c>
      <c r="AD59" s="21">
        <v>0</v>
      </c>
      <c r="AE59" s="22">
        <v>0</v>
      </c>
      <c r="AF59" s="19">
        <v>0</v>
      </c>
      <c r="AG59" s="19">
        <v>0</v>
      </c>
      <c r="AH59" s="1">
        <v>0</v>
      </c>
      <c r="AI59" s="21">
        <v>0</v>
      </c>
      <c r="AJ59" s="22">
        <v>6</v>
      </c>
      <c r="AK59" s="19">
        <v>0</v>
      </c>
      <c r="AL59" s="19">
        <v>0</v>
      </c>
      <c r="AM59" s="1">
        <v>0</v>
      </c>
      <c r="AN59" s="21">
        <v>0</v>
      </c>
      <c r="AO59" s="20">
        <v>0</v>
      </c>
      <c r="AP59" s="19">
        <v>0</v>
      </c>
      <c r="AQ59" s="19">
        <v>0</v>
      </c>
      <c r="AR59" s="1">
        <v>0</v>
      </c>
      <c r="AS59" s="19">
        <v>0</v>
      </c>
      <c r="AT59" s="22">
        <v>0</v>
      </c>
      <c r="AU59" s="19">
        <v>0</v>
      </c>
      <c r="AV59" s="19">
        <v>0</v>
      </c>
      <c r="AW59" s="1">
        <v>0</v>
      </c>
      <c r="AX59" s="21">
        <v>0</v>
      </c>
      <c r="AY59" s="20">
        <v>0</v>
      </c>
      <c r="AZ59" s="19">
        <v>0</v>
      </c>
      <c r="BA59" s="19">
        <v>0</v>
      </c>
      <c r="BB59" s="1">
        <v>0</v>
      </c>
      <c r="BC59" s="19">
        <v>0</v>
      </c>
    </row>
    <row r="60" spans="6:55" x14ac:dyDescent="0.25">
      <c r="F60" s="10"/>
      <c r="G60" s="9"/>
      <c r="H60" s="8" t="s">
        <v>1163</v>
      </c>
      <c r="I60" s="22">
        <v>0</v>
      </c>
      <c r="J60" s="19">
        <v>0</v>
      </c>
      <c r="K60" s="19">
        <v>0</v>
      </c>
      <c r="L60" s="1">
        <v>0</v>
      </c>
      <c r="M60" s="21">
        <v>0</v>
      </c>
      <c r="N60" s="22">
        <v>0</v>
      </c>
      <c r="O60" s="19">
        <v>0</v>
      </c>
      <c r="P60" s="19">
        <v>0</v>
      </c>
      <c r="Q60" s="1">
        <v>0</v>
      </c>
      <c r="R60" s="21">
        <v>0</v>
      </c>
      <c r="S60" s="22">
        <v>917</v>
      </c>
      <c r="T60" s="19">
        <v>0</v>
      </c>
      <c r="U60" s="19">
        <v>0</v>
      </c>
      <c r="V60" s="1">
        <v>0</v>
      </c>
      <c r="W60" s="19">
        <v>0</v>
      </c>
      <c r="X60" s="24">
        <v>2527</v>
      </c>
      <c r="Y60" s="23">
        <v>1.640470474027097</v>
      </c>
      <c r="Z60" s="22">
        <v>0</v>
      </c>
      <c r="AA60" s="19">
        <v>0</v>
      </c>
      <c r="AB60" s="19">
        <v>0</v>
      </c>
      <c r="AC60" s="1">
        <v>0</v>
      </c>
      <c r="AD60" s="21">
        <v>0</v>
      </c>
      <c r="AE60" s="22">
        <v>0</v>
      </c>
      <c r="AF60" s="19">
        <v>0</v>
      </c>
      <c r="AG60" s="19">
        <v>0</v>
      </c>
      <c r="AH60" s="1">
        <v>0</v>
      </c>
      <c r="AI60" s="21">
        <v>0</v>
      </c>
      <c r="AJ60" s="22">
        <v>419</v>
      </c>
      <c r="AK60" s="19">
        <v>0</v>
      </c>
      <c r="AL60" s="19">
        <v>0</v>
      </c>
      <c r="AM60" s="1">
        <v>0</v>
      </c>
      <c r="AN60" s="21">
        <v>0</v>
      </c>
      <c r="AO60" s="20">
        <v>0</v>
      </c>
      <c r="AP60" s="19">
        <v>0</v>
      </c>
      <c r="AQ60" s="19">
        <v>0</v>
      </c>
      <c r="AR60" s="1">
        <v>0</v>
      </c>
      <c r="AS60" s="19">
        <v>0</v>
      </c>
      <c r="AT60" s="22">
        <v>6</v>
      </c>
      <c r="AU60" s="19">
        <v>0</v>
      </c>
      <c r="AV60" s="19">
        <v>0</v>
      </c>
      <c r="AW60" s="1">
        <v>0</v>
      </c>
      <c r="AX60" s="21">
        <v>0</v>
      </c>
      <c r="AY60" s="20">
        <v>0</v>
      </c>
      <c r="AZ60" s="19">
        <v>0</v>
      </c>
      <c r="BA60" s="19">
        <v>0</v>
      </c>
      <c r="BB60" s="1">
        <v>0</v>
      </c>
      <c r="BC60" s="19">
        <v>0</v>
      </c>
    </row>
    <row r="61" spans="6:55" x14ac:dyDescent="0.25">
      <c r="F61" s="10"/>
      <c r="G61" s="9"/>
      <c r="H61" s="8" t="s">
        <v>1162</v>
      </c>
      <c r="I61" s="22">
        <v>0</v>
      </c>
      <c r="J61" s="19">
        <v>0</v>
      </c>
      <c r="K61" s="19">
        <v>0</v>
      </c>
      <c r="L61" s="1">
        <v>0</v>
      </c>
      <c r="M61" s="21">
        <v>0</v>
      </c>
      <c r="N61" s="22">
        <v>0</v>
      </c>
      <c r="O61" s="19">
        <v>0</v>
      </c>
      <c r="P61" s="19">
        <v>0</v>
      </c>
      <c r="Q61" s="1">
        <v>0</v>
      </c>
      <c r="R61" s="21">
        <v>0</v>
      </c>
      <c r="S61" s="22">
        <v>703</v>
      </c>
      <c r="T61" s="19">
        <v>695</v>
      </c>
      <c r="U61" s="19">
        <v>695</v>
      </c>
      <c r="V61" s="1">
        <v>0</v>
      </c>
      <c r="W61" s="19">
        <v>0</v>
      </c>
      <c r="X61" s="24">
        <v>2931</v>
      </c>
      <c r="Y61" s="23">
        <v>0.7064473619684577</v>
      </c>
      <c r="Z61" s="22">
        <v>0</v>
      </c>
      <c r="AA61" s="19">
        <v>0</v>
      </c>
      <c r="AB61" s="19">
        <v>0</v>
      </c>
      <c r="AC61" s="1">
        <v>0</v>
      </c>
      <c r="AD61" s="21">
        <v>0</v>
      </c>
      <c r="AE61" s="22">
        <v>0</v>
      </c>
      <c r="AF61" s="19">
        <v>0</v>
      </c>
      <c r="AG61" s="19">
        <v>0</v>
      </c>
      <c r="AH61" s="1">
        <v>0</v>
      </c>
      <c r="AI61" s="21">
        <v>0</v>
      </c>
      <c r="AJ61" s="22">
        <v>176</v>
      </c>
      <c r="AK61" s="19">
        <v>158</v>
      </c>
      <c r="AL61" s="19">
        <v>9</v>
      </c>
      <c r="AM61" s="1">
        <v>0</v>
      </c>
      <c r="AN61" s="21">
        <v>0</v>
      </c>
      <c r="AO61" s="20">
        <v>0</v>
      </c>
      <c r="AP61" s="19">
        <v>0</v>
      </c>
      <c r="AQ61" s="19">
        <v>0</v>
      </c>
      <c r="AR61" s="1">
        <v>0</v>
      </c>
      <c r="AS61" s="19">
        <v>0</v>
      </c>
      <c r="AT61" s="22">
        <v>10</v>
      </c>
      <c r="AU61" s="19">
        <v>10</v>
      </c>
      <c r="AV61" s="19">
        <v>0</v>
      </c>
      <c r="AW61" s="1">
        <v>0</v>
      </c>
      <c r="AX61" s="21">
        <v>0</v>
      </c>
      <c r="AY61" s="20">
        <v>5</v>
      </c>
      <c r="AZ61" s="19">
        <v>3</v>
      </c>
      <c r="BA61" s="19">
        <v>0</v>
      </c>
      <c r="BB61" s="1">
        <v>0</v>
      </c>
      <c r="BC61" s="19">
        <v>0</v>
      </c>
    </row>
    <row r="62" spans="6:55" x14ac:dyDescent="0.25">
      <c r="F62" s="10"/>
      <c r="G62" s="9"/>
      <c r="H62" s="8" t="s">
        <v>1161</v>
      </c>
      <c r="I62" s="22">
        <v>0</v>
      </c>
      <c r="J62" s="19">
        <v>0</v>
      </c>
      <c r="K62" s="19">
        <v>0</v>
      </c>
      <c r="L62" s="1">
        <v>0</v>
      </c>
      <c r="M62" s="21">
        <v>0</v>
      </c>
      <c r="N62" s="22">
        <v>0</v>
      </c>
      <c r="O62" s="19">
        <v>0</v>
      </c>
      <c r="P62" s="19">
        <v>0</v>
      </c>
      <c r="Q62" s="1">
        <v>0</v>
      </c>
      <c r="R62" s="21">
        <v>0</v>
      </c>
      <c r="S62" s="22">
        <v>34179</v>
      </c>
      <c r="T62" s="19">
        <v>4860</v>
      </c>
      <c r="U62" s="19">
        <v>4891</v>
      </c>
      <c r="V62" s="1">
        <v>587</v>
      </c>
      <c r="W62" s="19">
        <v>0</v>
      </c>
      <c r="X62" s="24">
        <v>35069</v>
      </c>
      <c r="Y62" s="23">
        <v>51.105593123473227</v>
      </c>
      <c r="Z62" s="22">
        <v>0</v>
      </c>
      <c r="AA62" s="19">
        <v>0</v>
      </c>
      <c r="AB62" s="19">
        <v>0</v>
      </c>
      <c r="AC62" s="1">
        <v>0</v>
      </c>
      <c r="AD62" s="21">
        <v>0</v>
      </c>
      <c r="AE62" s="22">
        <v>0</v>
      </c>
      <c r="AF62" s="19">
        <v>0</v>
      </c>
      <c r="AG62" s="19">
        <v>0</v>
      </c>
      <c r="AH62" s="1">
        <v>0</v>
      </c>
      <c r="AI62" s="21">
        <v>0</v>
      </c>
      <c r="AJ62" s="22">
        <v>1882</v>
      </c>
      <c r="AK62" s="19">
        <v>249</v>
      </c>
      <c r="AL62" s="19">
        <v>6</v>
      </c>
      <c r="AM62" s="1">
        <v>55</v>
      </c>
      <c r="AN62" s="21">
        <v>0</v>
      </c>
      <c r="AO62" s="20">
        <v>0</v>
      </c>
      <c r="AP62" s="19">
        <v>0</v>
      </c>
      <c r="AQ62" s="19">
        <v>0</v>
      </c>
      <c r="AR62" s="1">
        <v>0</v>
      </c>
      <c r="AS62" s="19">
        <v>0</v>
      </c>
      <c r="AT62" s="22">
        <v>0</v>
      </c>
      <c r="AU62" s="19">
        <v>0</v>
      </c>
      <c r="AV62" s="19">
        <v>0</v>
      </c>
      <c r="AW62" s="1">
        <v>0</v>
      </c>
      <c r="AX62" s="21">
        <v>0</v>
      </c>
      <c r="AY62" s="20">
        <v>0</v>
      </c>
      <c r="AZ62" s="19">
        <v>0</v>
      </c>
      <c r="BA62" s="19">
        <v>0</v>
      </c>
      <c r="BB62" s="1">
        <v>0</v>
      </c>
      <c r="BC62" s="19">
        <v>0</v>
      </c>
    </row>
    <row r="63" spans="6:55" x14ac:dyDescent="0.25">
      <c r="F63" s="10"/>
      <c r="G63" s="9"/>
      <c r="H63" s="8" t="s">
        <v>1160</v>
      </c>
      <c r="I63" s="22">
        <v>0</v>
      </c>
      <c r="J63" s="19">
        <v>0</v>
      </c>
      <c r="K63" s="19">
        <v>0</v>
      </c>
      <c r="L63" s="1">
        <v>0</v>
      </c>
      <c r="M63" s="21">
        <v>0</v>
      </c>
      <c r="N63" s="22">
        <v>0</v>
      </c>
      <c r="O63" s="19">
        <v>0</v>
      </c>
      <c r="P63" s="19">
        <v>0</v>
      </c>
      <c r="Q63" s="1">
        <v>0</v>
      </c>
      <c r="R63" s="21">
        <v>0</v>
      </c>
      <c r="S63" s="22">
        <v>66</v>
      </c>
      <c r="T63" s="19">
        <v>0</v>
      </c>
      <c r="U63" s="19">
        <v>0</v>
      </c>
      <c r="V63" s="1">
        <v>0</v>
      </c>
      <c r="W63" s="19">
        <v>0</v>
      </c>
      <c r="X63" s="24">
        <v>69</v>
      </c>
      <c r="Y63" s="23">
        <v>0.14873610343784091</v>
      </c>
      <c r="Z63" s="22">
        <v>0</v>
      </c>
      <c r="AA63" s="19">
        <v>0</v>
      </c>
      <c r="AB63" s="19">
        <v>0</v>
      </c>
      <c r="AC63" s="1">
        <v>0</v>
      </c>
      <c r="AD63" s="21">
        <v>0</v>
      </c>
      <c r="AE63" s="22">
        <v>0</v>
      </c>
      <c r="AF63" s="19">
        <v>0</v>
      </c>
      <c r="AG63" s="19">
        <v>0</v>
      </c>
      <c r="AH63" s="1">
        <v>0</v>
      </c>
      <c r="AI63" s="21">
        <v>0</v>
      </c>
      <c r="AJ63" s="22">
        <v>25</v>
      </c>
      <c r="AK63" s="19">
        <v>0</v>
      </c>
      <c r="AL63" s="19">
        <v>0</v>
      </c>
      <c r="AM63" s="1">
        <v>0</v>
      </c>
      <c r="AN63" s="21">
        <v>0</v>
      </c>
      <c r="AO63" s="20">
        <v>0</v>
      </c>
      <c r="AP63" s="19">
        <v>0</v>
      </c>
      <c r="AQ63" s="19">
        <v>0</v>
      </c>
      <c r="AR63" s="1">
        <v>0</v>
      </c>
      <c r="AS63" s="19">
        <v>0</v>
      </c>
      <c r="AT63" s="22">
        <v>0</v>
      </c>
      <c r="AU63" s="19">
        <v>0</v>
      </c>
      <c r="AV63" s="19">
        <v>0</v>
      </c>
      <c r="AW63" s="1">
        <v>0</v>
      </c>
      <c r="AX63" s="21">
        <v>0</v>
      </c>
      <c r="AY63" s="20">
        <v>1</v>
      </c>
      <c r="AZ63" s="19">
        <v>0</v>
      </c>
      <c r="BA63" s="19">
        <v>0</v>
      </c>
      <c r="BB63" s="1">
        <v>0</v>
      </c>
      <c r="BC63" s="19">
        <v>0</v>
      </c>
    </row>
    <row r="64" spans="6:55" x14ac:dyDescent="0.25">
      <c r="F64" s="10"/>
      <c r="G64" s="9"/>
      <c r="H64" s="8" t="s">
        <v>1159</v>
      </c>
      <c r="I64" s="22">
        <v>0</v>
      </c>
      <c r="J64" s="19">
        <v>0</v>
      </c>
      <c r="K64" s="19">
        <v>0</v>
      </c>
      <c r="L64" s="1">
        <v>0</v>
      </c>
      <c r="M64" s="21">
        <v>0</v>
      </c>
      <c r="N64" s="22">
        <v>1</v>
      </c>
      <c r="O64" s="19">
        <v>0</v>
      </c>
      <c r="P64" s="19">
        <v>0</v>
      </c>
      <c r="Q64" s="1">
        <v>0</v>
      </c>
      <c r="R64" s="21">
        <v>0</v>
      </c>
      <c r="S64" s="22">
        <v>1</v>
      </c>
      <c r="T64" s="19">
        <v>0</v>
      </c>
      <c r="U64" s="19">
        <v>0</v>
      </c>
      <c r="V64" s="1">
        <v>0</v>
      </c>
      <c r="W64" s="19">
        <v>0</v>
      </c>
      <c r="X64" s="24">
        <v>1</v>
      </c>
      <c r="Y64" s="23">
        <v>1.287460327148438E-5</v>
      </c>
      <c r="Z64" s="22">
        <v>0</v>
      </c>
      <c r="AA64" s="19">
        <v>0</v>
      </c>
      <c r="AB64" s="19">
        <v>0</v>
      </c>
      <c r="AC64" s="1">
        <v>0</v>
      </c>
      <c r="AD64" s="21">
        <v>0</v>
      </c>
      <c r="AE64" s="22">
        <v>0</v>
      </c>
      <c r="AF64" s="19">
        <v>0</v>
      </c>
      <c r="AG64" s="19">
        <v>0</v>
      </c>
      <c r="AH64" s="1">
        <v>0</v>
      </c>
      <c r="AI64" s="21">
        <v>0</v>
      </c>
      <c r="AJ64" s="22">
        <v>0</v>
      </c>
      <c r="AK64" s="19">
        <v>0</v>
      </c>
      <c r="AL64" s="19">
        <v>0</v>
      </c>
      <c r="AM64" s="1">
        <v>0</v>
      </c>
      <c r="AN64" s="21">
        <v>0</v>
      </c>
      <c r="AO64" s="20">
        <v>0</v>
      </c>
      <c r="AP64" s="19">
        <v>0</v>
      </c>
      <c r="AQ64" s="19">
        <v>0</v>
      </c>
      <c r="AR64" s="1">
        <v>0</v>
      </c>
      <c r="AS64" s="19">
        <v>0</v>
      </c>
      <c r="AT64" s="22">
        <v>0</v>
      </c>
      <c r="AU64" s="19">
        <v>0</v>
      </c>
      <c r="AV64" s="19">
        <v>0</v>
      </c>
      <c r="AW64" s="1">
        <v>0</v>
      </c>
      <c r="AX64" s="21">
        <v>0</v>
      </c>
      <c r="AY64" s="20">
        <v>0</v>
      </c>
      <c r="AZ64" s="19">
        <v>0</v>
      </c>
      <c r="BA64" s="19">
        <v>0</v>
      </c>
      <c r="BB64" s="1">
        <v>0</v>
      </c>
      <c r="BC64" s="19">
        <v>0</v>
      </c>
    </row>
    <row r="65" spans="6:55" x14ac:dyDescent="0.25">
      <c r="F65" s="10"/>
      <c r="G65" s="9"/>
      <c r="H65" s="8" t="s">
        <v>1158</v>
      </c>
      <c r="I65" s="22">
        <v>0</v>
      </c>
      <c r="J65" s="19">
        <v>0</v>
      </c>
      <c r="K65" s="19">
        <v>0</v>
      </c>
      <c r="L65" s="1">
        <v>0</v>
      </c>
      <c r="M65" s="21">
        <v>0</v>
      </c>
      <c r="N65" s="22">
        <v>0</v>
      </c>
      <c r="O65" s="19">
        <v>0</v>
      </c>
      <c r="P65" s="19">
        <v>0</v>
      </c>
      <c r="Q65" s="1">
        <v>0</v>
      </c>
      <c r="R65" s="21">
        <v>0</v>
      </c>
      <c r="S65" s="22">
        <v>24</v>
      </c>
      <c r="T65" s="19">
        <v>0</v>
      </c>
      <c r="U65" s="19">
        <v>0</v>
      </c>
      <c r="V65" s="1">
        <v>0</v>
      </c>
      <c r="W65" s="19">
        <v>0</v>
      </c>
      <c r="X65" s="24">
        <v>94</v>
      </c>
      <c r="Y65" s="23">
        <v>0.43304122798144817</v>
      </c>
      <c r="Z65" s="22">
        <v>0</v>
      </c>
      <c r="AA65" s="19">
        <v>0</v>
      </c>
      <c r="AB65" s="19">
        <v>0</v>
      </c>
      <c r="AC65" s="1">
        <v>0</v>
      </c>
      <c r="AD65" s="21">
        <v>0</v>
      </c>
      <c r="AE65" s="22">
        <v>0</v>
      </c>
      <c r="AF65" s="19">
        <v>0</v>
      </c>
      <c r="AG65" s="19">
        <v>0</v>
      </c>
      <c r="AH65" s="1">
        <v>0</v>
      </c>
      <c r="AI65" s="21">
        <v>0</v>
      </c>
      <c r="AJ65" s="22">
        <v>5</v>
      </c>
      <c r="AK65" s="19">
        <v>0</v>
      </c>
      <c r="AL65" s="19">
        <v>0</v>
      </c>
      <c r="AM65" s="1">
        <v>0</v>
      </c>
      <c r="AN65" s="21">
        <v>0</v>
      </c>
      <c r="AO65" s="20">
        <v>0</v>
      </c>
      <c r="AP65" s="19">
        <v>0</v>
      </c>
      <c r="AQ65" s="19">
        <v>0</v>
      </c>
      <c r="AR65" s="1">
        <v>0</v>
      </c>
      <c r="AS65" s="19">
        <v>0</v>
      </c>
      <c r="AT65" s="22">
        <v>0</v>
      </c>
      <c r="AU65" s="19">
        <v>0</v>
      </c>
      <c r="AV65" s="19">
        <v>0</v>
      </c>
      <c r="AW65" s="1">
        <v>0</v>
      </c>
      <c r="AX65" s="21">
        <v>0</v>
      </c>
      <c r="AY65" s="20">
        <v>0</v>
      </c>
      <c r="AZ65" s="19">
        <v>0</v>
      </c>
      <c r="BA65" s="19">
        <v>0</v>
      </c>
      <c r="BB65" s="1">
        <v>0</v>
      </c>
      <c r="BC65" s="19">
        <v>0</v>
      </c>
    </row>
    <row r="66" spans="6:55" x14ac:dyDescent="0.25">
      <c r="F66" s="10"/>
      <c r="G66" s="9" t="s">
        <v>1157</v>
      </c>
      <c r="H66" s="8"/>
      <c r="I66" s="22">
        <v>0</v>
      </c>
      <c r="J66" s="19">
        <v>0</v>
      </c>
      <c r="K66" s="19">
        <v>0</v>
      </c>
      <c r="L66" s="1">
        <v>0</v>
      </c>
      <c r="M66" s="21">
        <v>0</v>
      </c>
      <c r="N66" s="22">
        <v>0</v>
      </c>
      <c r="O66" s="19">
        <v>0</v>
      </c>
      <c r="P66" s="19">
        <v>0</v>
      </c>
      <c r="Q66" s="1">
        <v>0</v>
      </c>
      <c r="R66" s="21">
        <v>0</v>
      </c>
      <c r="S66" s="22">
        <v>0</v>
      </c>
      <c r="T66" s="19">
        <v>0</v>
      </c>
      <c r="U66" s="19">
        <v>0</v>
      </c>
      <c r="V66" s="1">
        <v>0</v>
      </c>
      <c r="W66" s="19">
        <v>0</v>
      </c>
      <c r="X66" s="24">
        <v>0</v>
      </c>
      <c r="Y66" s="23">
        <v>0</v>
      </c>
      <c r="Z66" s="22">
        <v>0</v>
      </c>
      <c r="AA66" s="19">
        <v>0</v>
      </c>
      <c r="AB66" s="19">
        <v>0</v>
      </c>
      <c r="AC66" s="1">
        <v>0</v>
      </c>
      <c r="AD66" s="21">
        <v>0</v>
      </c>
      <c r="AE66" s="22">
        <v>0</v>
      </c>
      <c r="AF66" s="19">
        <v>0</v>
      </c>
      <c r="AG66" s="19">
        <v>0</v>
      </c>
      <c r="AH66" s="1">
        <v>0</v>
      </c>
      <c r="AI66" s="21">
        <v>0</v>
      </c>
      <c r="AJ66" s="22">
        <v>20</v>
      </c>
      <c r="AK66" s="19">
        <v>3</v>
      </c>
      <c r="AL66" s="19">
        <v>0</v>
      </c>
      <c r="AM66" s="1">
        <v>1</v>
      </c>
      <c r="AN66" s="21">
        <v>0</v>
      </c>
      <c r="AO66" s="20">
        <v>0</v>
      </c>
      <c r="AP66" s="19">
        <v>0</v>
      </c>
      <c r="AQ66" s="19">
        <v>0</v>
      </c>
      <c r="AR66" s="1">
        <v>0</v>
      </c>
      <c r="AS66" s="19">
        <v>0</v>
      </c>
      <c r="AT66" s="22">
        <v>0</v>
      </c>
      <c r="AU66" s="19">
        <v>0</v>
      </c>
      <c r="AV66" s="19">
        <v>0</v>
      </c>
      <c r="AW66" s="1">
        <v>0</v>
      </c>
      <c r="AX66" s="21">
        <v>0</v>
      </c>
      <c r="AY66" s="20">
        <v>0</v>
      </c>
      <c r="AZ66" s="19">
        <v>0</v>
      </c>
      <c r="BA66" s="19">
        <v>0</v>
      </c>
      <c r="BB66" s="1">
        <v>0</v>
      </c>
      <c r="BC66" s="19">
        <v>0</v>
      </c>
    </row>
    <row r="67" spans="6:55" x14ac:dyDescent="0.25">
      <c r="F67" s="10"/>
      <c r="G67" s="9"/>
      <c r="H67" s="8" t="s">
        <v>1156</v>
      </c>
      <c r="I67" s="22">
        <v>0</v>
      </c>
      <c r="J67" s="19">
        <v>0</v>
      </c>
      <c r="K67" s="19">
        <v>0</v>
      </c>
      <c r="L67" s="1">
        <v>0</v>
      </c>
      <c r="M67" s="21">
        <v>0</v>
      </c>
      <c r="N67" s="22">
        <v>6</v>
      </c>
      <c r="O67" s="19">
        <v>0</v>
      </c>
      <c r="P67" s="19">
        <v>0</v>
      </c>
      <c r="Q67" s="1">
        <v>0</v>
      </c>
      <c r="R67" s="21">
        <v>0</v>
      </c>
      <c r="S67" s="22">
        <v>7</v>
      </c>
      <c r="T67" s="19">
        <v>0</v>
      </c>
      <c r="U67" s="19">
        <v>0</v>
      </c>
      <c r="V67" s="1">
        <v>0</v>
      </c>
      <c r="W67" s="19">
        <v>0</v>
      </c>
      <c r="X67" s="24">
        <v>53</v>
      </c>
      <c r="Y67" s="23">
        <v>3.0920533463358879E-3</v>
      </c>
      <c r="Z67" s="22">
        <v>0</v>
      </c>
      <c r="AA67" s="19">
        <v>0</v>
      </c>
      <c r="AB67" s="19">
        <v>0</v>
      </c>
      <c r="AC67" s="1">
        <v>0</v>
      </c>
      <c r="AD67" s="21">
        <v>0</v>
      </c>
      <c r="AE67" s="22">
        <v>0</v>
      </c>
      <c r="AF67" s="19">
        <v>0</v>
      </c>
      <c r="AG67" s="19">
        <v>0</v>
      </c>
      <c r="AH67" s="1">
        <v>0</v>
      </c>
      <c r="AI67" s="21">
        <v>0</v>
      </c>
      <c r="AJ67" s="22">
        <v>6</v>
      </c>
      <c r="AK67" s="19">
        <v>0</v>
      </c>
      <c r="AL67" s="19">
        <v>0</v>
      </c>
      <c r="AM67" s="1">
        <v>0</v>
      </c>
      <c r="AN67" s="21">
        <v>0</v>
      </c>
      <c r="AO67" s="20">
        <v>0</v>
      </c>
      <c r="AP67" s="19">
        <v>0</v>
      </c>
      <c r="AQ67" s="19">
        <v>0</v>
      </c>
      <c r="AR67" s="1">
        <v>0</v>
      </c>
      <c r="AS67" s="19">
        <v>0</v>
      </c>
      <c r="AT67" s="22">
        <v>0</v>
      </c>
      <c r="AU67" s="19">
        <v>0</v>
      </c>
      <c r="AV67" s="19">
        <v>0</v>
      </c>
      <c r="AW67" s="1">
        <v>0</v>
      </c>
      <c r="AX67" s="21">
        <v>0</v>
      </c>
      <c r="AY67" s="20">
        <v>0</v>
      </c>
      <c r="AZ67" s="19">
        <v>0</v>
      </c>
      <c r="BA67" s="19">
        <v>0</v>
      </c>
      <c r="BB67" s="1">
        <v>0</v>
      </c>
      <c r="BC67" s="19">
        <v>0</v>
      </c>
    </row>
    <row r="68" spans="6:55" x14ac:dyDescent="0.25">
      <c r="F68" s="10"/>
      <c r="G68" s="9"/>
      <c r="H68" s="8" t="s">
        <v>1155</v>
      </c>
      <c r="I68" s="22">
        <v>0</v>
      </c>
      <c r="J68" s="19">
        <v>0</v>
      </c>
      <c r="K68" s="19">
        <v>0</v>
      </c>
      <c r="L68" s="1">
        <v>0</v>
      </c>
      <c r="M68" s="21">
        <v>0</v>
      </c>
      <c r="N68" s="22">
        <v>50</v>
      </c>
      <c r="O68" s="19">
        <v>0</v>
      </c>
      <c r="P68" s="19">
        <v>0</v>
      </c>
      <c r="Q68" s="1">
        <v>2</v>
      </c>
      <c r="R68" s="21">
        <v>0</v>
      </c>
      <c r="S68" s="22">
        <v>3007</v>
      </c>
      <c r="T68" s="19">
        <v>4</v>
      </c>
      <c r="U68" s="19">
        <v>0</v>
      </c>
      <c r="V68" s="1">
        <v>112</v>
      </c>
      <c r="W68" s="19">
        <v>0</v>
      </c>
      <c r="X68" s="24">
        <v>7507</v>
      </c>
      <c r="Y68" s="23">
        <v>9.7540913606062531</v>
      </c>
      <c r="Z68" s="22">
        <v>177</v>
      </c>
      <c r="AA68" s="19">
        <v>0</v>
      </c>
      <c r="AB68" s="19">
        <v>0</v>
      </c>
      <c r="AC68" s="1">
        <v>0</v>
      </c>
      <c r="AD68" s="21">
        <v>0</v>
      </c>
      <c r="AE68" s="22">
        <v>1</v>
      </c>
      <c r="AF68" s="19">
        <v>0</v>
      </c>
      <c r="AG68" s="19">
        <v>0</v>
      </c>
      <c r="AH68" s="1">
        <v>0</v>
      </c>
      <c r="AI68" s="21">
        <v>0</v>
      </c>
      <c r="AJ68" s="22">
        <v>350</v>
      </c>
      <c r="AK68" s="19">
        <v>0</v>
      </c>
      <c r="AL68" s="19">
        <v>0</v>
      </c>
      <c r="AM68" s="1">
        <v>11</v>
      </c>
      <c r="AN68" s="21">
        <v>0</v>
      </c>
      <c r="AO68" s="20">
        <v>1</v>
      </c>
      <c r="AP68" s="19">
        <v>0</v>
      </c>
      <c r="AQ68" s="19">
        <v>0</v>
      </c>
      <c r="AR68" s="1">
        <v>0</v>
      </c>
      <c r="AS68" s="19">
        <v>0</v>
      </c>
      <c r="AT68" s="22">
        <v>36</v>
      </c>
      <c r="AU68" s="19">
        <v>0</v>
      </c>
      <c r="AV68" s="19">
        <v>0</v>
      </c>
      <c r="AW68" s="1">
        <v>0</v>
      </c>
      <c r="AX68" s="21">
        <v>0</v>
      </c>
      <c r="AY68" s="20">
        <v>26</v>
      </c>
      <c r="AZ68" s="19">
        <v>0</v>
      </c>
      <c r="BA68" s="19">
        <v>0</v>
      </c>
      <c r="BB68" s="1">
        <v>0</v>
      </c>
      <c r="BC68" s="19">
        <v>0</v>
      </c>
    </row>
    <row r="69" spans="6:55" x14ac:dyDescent="0.25">
      <c r="F69" s="10"/>
      <c r="G69" s="9"/>
      <c r="H69" s="8" t="s">
        <v>1154</v>
      </c>
      <c r="I69" s="22">
        <v>350</v>
      </c>
      <c r="J69" s="19">
        <v>0</v>
      </c>
      <c r="K69" s="19">
        <v>0</v>
      </c>
      <c r="L69" s="1">
        <v>58</v>
      </c>
      <c r="M69" s="21">
        <v>1</v>
      </c>
      <c r="N69" s="22">
        <v>54134</v>
      </c>
      <c r="O69" s="19">
        <v>53203</v>
      </c>
      <c r="P69" s="19">
        <v>1337</v>
      </c>
      <c r="Q69" s="1">
        <v>314</v>
      </c>
      <c r="R69" s="21">
        <v>1</v>
      </c>
      <c r="S69" s="22">
        <v>515306</v>
      </c>
      <c r="T69" s="19">
        <v>483402</v>
      </c>
      <c r="U69" s="19">
        <v>483495</v>
      </c>
      <c r="V69" s="1">
        <v>4329</v>
      </c>
      <c r="W69" s="19">
        <v>126</v>
      </c>
      <c r="X69" s="24">
        <v>991806</v>
      </c>
      <c r="Y69" s="23">
        <v>751.19471797347069</v>
      </c>
      <c r="Z69" s="22">
        <v>44337</v>
      </c>
      <c r="AA69" s="19">
        <v>43979</v>
      </c>
      <c r="AB69" s="19">
        <v>43980</v>
      </c>
      <c r="AC69" s="1">
        <v>7</v>
      </c>
      <c r="AD69" s="21">
        <v>0</v>
      </c>
      <c r="AE69" s="22">
        <v>7346</v>
      </c>
      <c r="AF69" s="19">
        <v>7338</v>
      </c>
      <c r="AG69" s="19">
        <v>3</v>
      </c>
      <c r="AH69" s="1">
        <v>0</v>
      </c>
      <c r="AI69" s="21">
        <v>0</v>
      </c>
      <c r="AJ69" s="22">
        <v>120154</v>
      </c>
      <c r="AK69" s="19">
        <v>112727</v>
      </c>
      <c r="AL69" s="19">
        <v>2981</v>
      </c>
      <c r="AM69" s="1">
        <v>1161</v>
      </c>
      <c r="AN69" s="21">
        <v>2</v>
      </c>
      <c r="AO69" s="20">
        <v>812</v>
      </c>
      <c r="AP69" s="19">
        <v>2</v>
      </c>
      <c r="AQ69" s="19">
        <v>26</v>
      </c>
      <c r="AR69" s="1">
        <v>42</v>
      </c>
      <c r="AS69" s="19">
        <v>0</v>
      </c>
      <c r="AT69" s="22">
        <v>3474</v>
      </c>
      <c r="AU69" s="19">
        <v>2911</v>
      </c>
      <c r="AV69" s="19">
        <v>49</v>
      </c>
      <c r="AW69" s="1">
        <v>78</v>
      </c>
      <c r="AX69" s="21">
        <v>0</v>
      </c>
      <c r="AY69" s="20">
        <v>1614</v>
      </c>
      <c r="AZ69" s="19">
        <v>1344</v>
      </c>
      <c r="BA69" s="19">
        <v>19</v>
      </c>
      <c r="BB69" s="1">
        <v>35</v>
      </c>
      <c r="BC69" s="19">
        <v>0</v>
      </c>
    </row>
    <row r="70" spans="6:55" x14ac:dyDescent="0.25">
      <c r="F70" s="10"/>
      <c r="G70" s="9"/>
      <c r="H70" s="8" t="s">
        <v>1153</v>
      </c>
      <c r="I70" s="22">
        <v>0</v>
      </c>
      <c r="J70" s="19">
        <v>0</v>
      </c>
      <c r="K70" s="19">
        <v>0</v>
      </c>
      <c r="L70" s="1">
        <v>0</v>
      </c>
      <c r="M70" s="21">
        <v>0</v>
      </c>
      <c r="N70" s="22">
        <v>0</v>
      </c>
      <c r="O70" s="19">
        <v>0</v>
      </c>
      <c r="P70" s="19">
        <v>0</v>
      </c>
      <c r="Q70" s="1">
        <v>0</v>
      </c>
      <c r="R70" s="21">
        <v>0</v>
      </c>
      <c r="S70" s="22">
        <v>125</v>
      </c>
      <c r="T70" s="19">
        <v>0</v>
      </c>
      <c r="U70" s="19">
        <v>0</v>
      </c>
      <c r="V70" s="1">
        <v>0</v>
      </c>
      <c r="W70" s="19">
        <v>0</v>
      </c>
      <c r="X70" s="24">
        <v>240</v>
      </c>
      <c r="Y70" s="23">
        <v>4.4243468903005123E-2</v>
      </c>
      <c r="Z70" s="22">
        <v>0</v>
      </c>
      <c r="AA70" s="19">
        <v>0</v>
      </c>
      <c r="AB70" s="19">
        <v>0</v>
      </c>
      <c r="AC70" s="1">
        <v>0</v>
      </c>
      <c r="AD70" s="21">
        <v>0</v>
      </c>
      <c r="AE70" s="22">
        <v>0</v>
      </c>
      <c r="AF70" s="19">
        <v>0</v>
      </c>
      <c r="AG70" s="19">
        <v>0</v>
      </c>
      <c r="AH70" s="1">
        <v>0</v>
      </c>
      <c r="AI70" s="21">
        <v>0</v>
      </c>
      <c r="AJ70" s="22">
        <v>15</v>
      </c>
      <c r="AK70" s="19">
        <v>0</v>
      </c>
      <c r="AL70" s="19">
        <v>0</v>
      </c>
      <c r="AM70" s="1">
        <v>0</v>
      </c>
      <c r="AN70" s="21">
        <v>0</v>
      </c>
      <c r="AO70" s="20">
        <v>0</v>
      </c>
      <c r="AP70" s="19">
        <v>0</v>
      </c>
      <c r="AQ70" s="19">
        <v>0</v>
      </c>
      <c r="AR70" s="1">
        <v>0</v>
      </c>
      <c r="AS70" s="19">
        <v>0</v>
      </c>
      <c r="AT70" s="22">
        <v>0</v>
      </c>
      <c r="AU70" s="19">
        <v>0</v>
      </c>
      <c r="AV70" s="19">
        <v>0</v>
      </c>
      <c r="AW70" s="1">
        <v>0</v>
      </c>
      <c r="AX70" s="21">
        <v>0</v>
      </c>
      <c r="AY70" s="20">
        <v>0</v>
      </c>
      <c r="AZ70" s="19">
        <v>0</v>
      </c>
      <c r="BA70" s="19">
        <v>0</v>
      </c>
      <c r="BB70" s="1">
        <v>0</v>
      </c>
      <c r="BC70" s="19">
        <v>0</v>
      </c>
    </row>
    <row r="71" spans="6:55" x14ac:dyDescent="0.25">
      <c r="F71" s="10"/>
      <c r="G71" s="9"/>
      <c r="H71" s="8" t="s">
        <v>1152</v>
      </c>
      <c r="I71" s="22">
        <v>0</v>
      </c>
      <c r="J71" s="19">
        <v>0</v>
      </c>
      <c r="K71" s="19">
        <v>0</v>
      </c>
      <c r="L71" s="1">
        <v>0</v>
      </c>
      <c r="M71" s="21">
        <v>0</v>
      </c>
      <c r="N71" s="22">
        <v>0</v>
      </c>
      <c r="O71" s="19">
        <v>0</v>
      </c>
      <c r="P71" s="19">
        <v>0</v>
      </c>
      <c r="Q71" s="1">
        <v>0</v>
      </c>
      <c r="R71" s="21">
        <v>0</v>
      </c>
      <c r="S71" s="22">
        <v>243</v>
      </c>
      <c r="T71" s="19">
        <v>0</v>
      </c>
      <c r="U71" s="19">
        <v>0</v>
      </c>
      <c r="V71" s="1">
        <v>0</v>
      </c>
      <c r="W71" s="19">
        <v>0</v>
      </c>
      <c r="X71" s="24">
        <v>310</v>
      </c>
      <c r="Y71" s="23">
        <v>0.3455785121768713</v>
      </c>
      <c r="Z71" s="22">
        <v>0</v>
      </c>
      <c r="AA71" s="19">
        <v>0</v>
      </c>
      <c r="AB71" s="19">
        <v>0</v>
      </c>
      <c r="AC71" s="1">
        <v>0</v>
      </c>
      <c r="AD71" s="21">
        <v>0</v>
      </c>
      <c r="AE71" s="22">
        <v>0</v>
      </c>
      <c r="AF71" s="19">
        <v>0</v>
      </c>
      <c r="AG71" s="19">
        <v>0</v>
      </c>
      <c r="AH71" s="1">
        <v>0</v>
      </c>
      <c r="AI71" s="21">
        <v>0</v>
      </c>
      <c r="AJ71" s="22">
        <v>83</v>
      </c>
      <c r="AK71" s="19">
        <v>0</v>
      </c>
      <c r="AL71" s="19">
        <v>0</v>
      </c>
      <c r="AM71" s="1">
        <v>0</v>
      </c>
      <c r="AN71" s="21">
        <v>0</v>
      </c>
      <c r="AO71" s="20">
        <v>0</v>
      </c>
      <c r="AP71" s="19">
        <v>0</v>
      </c>
      <c r="AQ71" s="19">
        <v>0</v>
      </c>
      <c r="AR71" s="1">
        <v>0</v>
      </c>
      <c r="AS71" s="19">
        <v>0</v>
      </c>
      <c r="AT71" s="22">
        <v>0</v>
      </c>
      <c r="AU71" s="19">
        <v>0</v>
      </c>
      <c r="AV71" s="19">
        <v>0</v>
      </c>
      <c r="AW71" s="1">
        <v>0</v>
      </c>
      <c r="AX71" s="21">
        <v>0</v>
      </c>
      <c r="AY71" s="20">
        <v>0</v>
      </c>
      <c r="AZ71" s="19">
        <v>0</v>
      </c>
      <c r="BA71" s="19">
        <v>0</v>
      </c>
      <c r="BB71" s="1">
        <v>0</v>
      </c>
      <c r="BC71" s="19">
        <v>0</v>
      </c>
    </row>
    <row r="72" spans="6:55" x14ac:dyDescent="0.25">
      <c r="F72" s="10"/>
      <c r="G72" s="9"/>
      <c r="H72" s="8" t="s">
        <v>1151</v>
      </c>
      <c r="I72" s="22">
        <v>0</v>
      </c>
      <c r="J72" s="19">
        <v>0</v>
      </c>
      <c r="K72" s="19">
        <v>0</v>
      </c>
      <c r="L72" s="1">
        <v>0</v>
      </c>
      <c r="M72" s="21">
        <v>0</v>
      </c>
      <c r="N72" s="22">
        <v>15</v>
      </c>
      <c r="O72" s="19">
        <v>15</v>
      </c>
      <c r="P72" s="19">
        <v>0</v>
      </c>
      <c r="Q72" s="1">
        <v>0</v>
      </c>
      <c r="R72" s="21">
        <v>0</v>
      </c>
      <c r="S72" s="22">
        <v>90717</v>
      </c>
      <c r="T72" s="19">
        <v>90603</v>
      </c>
      <c r="U72" s="19">
        <v>90586</v>
      </c>
      <c r="V72" s="1">
        <v>0</v>
      </c>
      <c r="W72" s="19">
        <v>0</v>
      </c>
      <c r="X72" s="24">
        <v>112252</v>
      </c>
      <c r="Y72" s="23">
        <v>93.616757650859654</v>
      </c>
      <c r="Z72" s="22">
        <v>174</v>
      </c>
      <c r="AA72" s="19">
        <v>174</v>
      </c>
      <c r="AB72" s="19">
        <v>174</v>
      </c>
      <c r="AC72" s="1">
        <v>0</v>
      </c>
      <c r="AD72" s="21">
        <v>0</v>
      </c>
      <c r="AE72" s="22">
        <v>0</v>
      </c>
      <c r="AF72" s="19">
        <v>0</v>
      </c>
      <c r="AG72" s="19">
        <v>0</v>
      </c>
      <c r="AH72" s="1">
        <v>0</v>
      </c>
      <c r="AI72" s="21">
        <v>0</v>
      </c>
      <c r="AJ72" s="22">
        <v>14781</v>
      </c>
      <c r="AK72" s="19">
        <v>14749</v>
      </c>
      <c r="AL72" s="19">
        <v>56</v>
      </c>
      <c r="AM72" s="1">
        <v>0</v>
      </c>
      <c r="AN72" s="21">
        <v>0</v>
      </c>
      <c r="AO72" s="20">
        <v>0</v>
      </c>
      <c r="AP72" s="19">
        <v>0</v>
      </c>
      <c r="AQ72" s="19">
        <v>0</v>
      </c>
      <c r="AR72" s="1">
        <v>0</v>
      </c>
      <c r="AS72" s="19">
        <v>0</v>
      </c>
      <c r="AT72" s="22">
        <v>39</v>
      </c>
      <c r="AU72" s="19">
        <v>38</v>
      </c>
      <c r="AV72" s="19">
        <v>0</v>
      </c>
      <c r="AW72" s="1">
        <v>0</v>
      </c>
      <c r="AX72" s="21">
        <v>0</v>
      </c>
      <c r="AY72" s="20">
        <v>28</v>
      </c>
      <c r="AZ72" s="19">
        <v>28</v>
      </c>
      <c r="BA72" s="19">
        <v>0</v>
      </c>
      <c r="BB72" s="1">
        <v>0</v>
      </c>
      <c r="BC72" s="19">
        <v>0</v>
      </c>
    </row>
    <row r="73" spans="6:55" x14ac:dyDescent="0.25">
      <c r="F73" s="10"/>
      <c r="G73" s="9"/>
      <c r="H73" s="8" t="s">
        <v>1150</v>
      </c>
      <c r="I73" s="22">
        <v>0</v>
      </c>
      <c r="J73" s="19">
        <v>0</v>
      </c>
      <c r="K73" s="19">
        <v>0</v>
      </c>
      <c r="L73" s="1">
        <v>0</v>
      </c>
      <c r="M73" s="21">
        <v>0</v>
      </c>
      <c r="N73" s="22">
        <v>0</v>
      </c>
      <c r="O73" s="19">
        <v>0</v>
      </c>
      <c r="P73" s="19">
        <v>0</v>
      </c>
      <c r="Q73" s="1">
        <v>0</v>
      </c>
      <c r="R73" s="21">
        <v>0</v>
      </c>
      <c r="S73" s="22">
        <v>1223</v>
      </c>
      <c r="T73" s="19">
        <v>0</v>
      </c>
      <c r="U73" s="19">
        <v>0</v>
      </c>
      <c r="V73" s="1">
        <v>0</v>
      </c>
      <c r="W73" s="19">
        <v>0</v>
      </c>
      <c r="X73" s="24">
        <v>1375</v>
      </c>
      <c r="Y73" s="23">
        <v>0.345562226139009</v>
      </c>
      <c r="Z73" s="22">
        <v>0</v>
      </c>
      <c r="AA73" s="19">
        <v>0</v>
      </c>
      <c r="AB73" s="19">
        <v>0</v>
      </c>
      <c r="AC73" s="1">
        <v>0</v>
      </c>
      <c r="AD73" s="21">
        <v>0</v>
      </c>
      <c r="AE73" s="22">
        <v>0</v>
      </c>
      <c r="AF73" s="19">
        <v>0</v>
      </c>
      <c r="AG73" s="19">
        <v>0</v>
      </c>
      <c r="AH73" s="1">
        <v>0</v>
      </c>
      <c r="AI73" s="21">
        <v>0</v>
      </c>
      <c r="AJ73" s="22">
        <v>19</v>
      </c>
      <c r="AK73" s="19">
        <v>0</v>
      </c>
      <c r="AL73" s="19">
        <v>0</v>
      </c>
      <c r="AM73" s="1">
        <v>0</v>
      </c>
      <c r="AN73" s="21">
        <v>0</v>
      </c>
      <c r="AO73" s="20">
        <v>1</v>
      </c>
      <c r="AP73" s="19">
        <v>0</v>
      </c>
      <c r="AQ73" s="19">
        <v>0</v>
      </c>
      <c r="AR73" s="1">
        <v>0</v>
      </c>
      <c r="AS73" s="19">
        <v>0</v>
      </c>
      <c r="AT73" s="22">
        <v>0</v>
      </c>
      <c r="AU73" s="19">
        <v>0</v>
      </c>
      <c r="AV73" s="19">
        <v>0</v>
      </c>
      <c r="AW73" s="1">
        <v>0</v>
      </c>
      <c r="AX73" s="21">
        <v>0</v>
      </c>
      <c r="AY73" s="20">
        <v>0</v>
      </c>
      <c r="AZ73" s="19">
        <v>0</v>
      </c>
      <c r="BA73" s="19">
        <v>0</v>
      </c>
      <c r="BB73" s="1">
        <v>0</v>
      </c>
      <c r="BC73" s="19">
        <v>0</v>
      </c>
    </row>
    <row r="74" spans="6:55" x14ac:dyDescent="0.25">
      <c r="F74" s="10"/>
      <c r="G74" s="9"/>
      <c r="H74" s="8" t="s">
        <v>1149</v>
      </c>
      <c r="I74" s="22">
        <v>1</v>
      </c>
      <c r="J74" s="19">
        <v>0</v>
      </c>
      <c r="K74" s="19">
        <v>0</v>
      </c>
      <c r="L74" s="1">
        <v>0</v>
      </c>
      <c r="M74" s="21">
        <v>0</v>
      </c>
      <c r="N74" s="22">
        <v>108</v>
      </c>
      <c r="O74" s="19">
        <v>0</v>
      </c>
      <c r="P74" s="19">
        <v>0</v>
      </c>
      <c r="Q74" s="1">
        <v>0</v>
      </c>
      <c r="R74" s="21">
        <v>0</v>
      </c>
      <c r="S74" s="22">
        <v>2114</v>
      </c>
      <c r="T74" s="19">
        <v>0</v>
      </c>
      <c r="U74" s="19">
        <v>14</v>
      </c>
      <c r="V74" s="1">
        <v>86</v>
      </c>
      <c r="W74" s="19">
        <v>0</v>
      </c>
      <c r="X74" s="24">
        <v>4438</v>
      </c>
      <c r="Y74" s="23">
        <v>2.3798265280202031</v>
      </c>
      <c r="Z74" s="22">
        <v>7</v>
      </c>
      <c r="AA74" s="19">
        <v>0</v>
      </c>
      <c r="AB74" s="19">
        <v>0</v>
      </c>
      <c r="AC74" s="1">
        <v>0</v>
      </c>
      <c r="AD74" s="21">
        <v>0</v>
      </c>
      <c r="AE74" s="22">
        <v>0</v>
      </c>
      <c r="AF74" s="19">
        <v>0</v>
      </c>
      <c r="AG74" s="19">
        <v>0</v>
      </c>
      <c r="AH74" s="1">
        <v>0</v>
      </c>
      <c r="AI74" s="21">
        <v>0</v>
      </c>
      <c r="AJ74" s="22">
        <v>8982</v>
      </c>
      <c r="AK74" s="19">
        <v>0</v>
      </c>
      <c r="AL74" s="19">
        <v>3</v>
      </c>
      <c r="AM74" s="1">
        <v>40</v>
      </c>
      <c r="AN74" s="21">
        <v>0</v>
      </c>
      <c r="AO74" s="20">
        <v>144</v>
      </c>
      <c r="AP74" s="19">
        <v>0</v>
      </c>
      <c r="AQ74" s="19">
        <v>3</v>
      </c>
      <c r="AR74" s="1">
        <v>15</v>
      </c>
      <c r="AS74" s="19">
        <v>0</v>
      </c>
      <c r="AT74" s="22">
        <v>44</v>
      </c>
      <c r="AU74" s="19">
        <v>0</v>
      </c>
      <c r="AV74" s="19">
        <v>1</v>
      </c>
      <c r="AW74" s="1">
        <v>1</v>
      </c>
      <c r="AX74" s="21">
        <v>0</v>
      </c>
      <c r="AY74" s="20">
        <v>5</v>
      </c>
      <c r="AZ74" s="19">
        <v>0</v>
      </c>
      <c r="BA74" s="19">
        <v>0</v>
      </c>
      <c r="BB74" s="1">
        <v>0</v>
      </c>
      <c r="BC74" s="19">
        <v>0</v>
      </c>
    </row>
    <row r="75" spans="6:55" x14ac:dyDescent="0.25">
      <c r="F75" s="10"/>
      <c r="G75" s="9"/>
      <c r="H75" s="8" t="s">
        <v>1148</v>
      </c>
      <c r="I75" s="22">
        <v>0</v>
      </c>
      <c r="J75" s="19">
        <v>0</v>
      </c>
      <c r="K75" s="19">
        <v>0</v>
      </c>
      <c r="L75" s="1">
        <v>0</v>
      </c>
      <c r="M75" s="21">
        <v>0</v>
      </c>
      <c r="N75" s="22">
        <v>39378</v>
      </c>
      <c r="O75" s="19">
        <v>13494</v>
      </c>
      <c r="P75" s="19">
        <v>890</v>
      </c>
      <c r="Q75" s="1">
        <v>154</v>
      </c>
      <c r="R75" s="21">
        <v>0</v>
      </c>
      <c r="S75" s="22">
        <v>1413169</v>
      </c>
      <c r="T75" s="19">
        <v>143491</v>
      </c>
      <c r="U75" s="19">
        <v>143676</v>
      </c>
      <c r="V75" s="1">
        <v>1839</v>
      </c>
      <c r="W75" s="19">
        <v>0</v>
      </c>
      <c r="X75" s="24">
        <v>3276304</v>
      </c>
      <c r="Y75" s="23">
        <v>7497.6632179068401</v>
      </c>
      <c r="Z75" s="22">
        <v>60726</v>
      </c>
      <c r="AA75" s="19">
        <v>9005</v>
      </c>
      <c r="AB75" s="19">
        <v>9008</v>
      </c>
      <c r="AC75" s="1">
        <v>15</v>
      </c>
      <c r="AD75" s="21">
        <v>0</v>
      </c>
      <c r="AE75" s="22">
        <v>2768</v>
      </c>
      <c r="AF75" s="19">
        <v>701</v>
      </c>
      <c r="AG75" s="19">
        <v>1</v>
      </c>
      <c r="AH75" s="1">
        <v>0</v>
      </c>
      <c r="AI75" s="21">
        <v>0</v>
      </c>
      <c r="AJ75" s="22">
        <v>95252</v>
      </c>
      <c r="AK75" s="19">
        <v>29281</v>
      </c>
      <c r="AL75" s="19">
        <v>1029</v>
      </c>
      <c r="AM75" s="1">
        <v>132</v>
      </c>
      <c r="AN75" s="21">
        <v>0</v>
      </c>
      <c r="AO75" s="20">
        <v>1530</v>
      </c>
      <c r="AP75" s="19">
        <v>46</v>
      </c>
      <c r="AQ75" s="19">
        <v>16</v>
      </c>
      <c r="AR75" s="1">
        <v>6</v>
      </c>
      <c r="AS75" s="19">
        <v>2</v>
      </c>
      <c r="AT75" s="22">
        <v>3426</v>
      </c>
      <c r="AU75" s="19">
        <v>1939</v>
      </c>
      <c r="AV75" s="19">
        <v>116</v>
      </c>
      <c r="AW75" s="1">
        <v>5</v>
      </c>
      <c r="AX75" s="21">
        <v>0</v>
      </c>
      <c r="AY75" s="20">
        <v>829</v>
      </c>
      <c r="AZ75" s="19">
        <v>173</v>
      </c>
      <c r="BA75" s="19">
        <v>11</v>
      </c>
      <c r="BB75" s="1">
        <v>0</v>
      </c>
      <c r="BC75" s="19">
        <v>0</v>
      </c>
    </row>
    <row r="76" spans="6:55" x14ac:dyDescent="0.25">
      <c r="F76" s="10"/>
      <c r="G76" s="9"/>
      <c r="H76" s="8" t="s">
        <v>1147</v>
      </c>
      <c r="I76" s="22">
        <v>0</v>
      </c>
      <c r="J76" s="19">
        <v>0</v>
      </c>
      <c r="K76" s="19">
        <v>0</v>
      </c>
      <c r="L76" s="1">
        <v>0</v>
      </c>
      <c r="M76" s="21">
        <v>0</v>
      </c>
      <c r="N76" s="22">
        <v>0</v>
      </c>
      <c r="O76" s="19">
        <v>0</v>
      </c>
      <c r="P76" s="19">
        <v>0</v>
      </c>
      <c r="Q76" s="1">
        <v>0</v>
      </c>
      <c r="R76" s="21">
        <v>0</v>
      </c>
      <c r="S76" s="22">
        <v>57</v>
      </c>
      <c r="T76" s="19">
        <v>0</v>
      </c>
      <c r="U76" s="19">
        <v>0</v>
      </c>
      <c r="V76" s="1">
        <v>0</v>
      </c>
      <c r="W76" s="19">
        <v>0</v>
      </c>
      <c r="X76" s="24">
        <v>353</v>
      </c>
      <c r="Y76" s="23">
        <v>0.28785203397274017</v>
      </c>
      <c r="Z76" s="22">
        <v>0</v>
      </c>
      <c r="AA76" s="19">
        <v>0</v>
      </c>
      <c r="AB76" s="19">
        <v>0</v>
      </c>
      <c r="AC76" s="1">
        <v>0</v>
      </c>
      <c r="AD76" s="21">
        <v>0</v>
      </c>
      <c r="AE76" s="22">
        <v>0</v>
      </c>
      <c r="AF76" s="19">
        <v>0</v>
      </c>
      <c r="AG76" s="19">
        <v>0</v>
      </c>
      <c r="AH76" s="1">
        <v>0</v>
      </c>
      <c r="AI76" s="21">
        <v>0</v>
      </c>
      <c r="AJ76" s="22">
        <v>10</v>
      </c>
      <c r="AK76" s="19">
        <v>0</v>
      </c>
      <c r="AL76" s="19">
        <v>0</v>
      </c>
      <c r="AM76" s="1">
        <v>0</v>
      </c>
      <c r="AN76" s="21">
        <v>0</v>
      </c>
      <c r="AO76" s="20">
        <v>0</v>
      </c>
      <c r="AP76" s="19">
        <v>0</v>
      </c>
      <c r="AQ76" s="19">
        <v>0</v>
      </c>
      <c r="AR76" s="1">
        <v>0</v>
      </c>
      <c r="AS76" s="19">
        <v>0</v>
      </c>
      <c r="AT76" s="22">
        <v>1</v>
      </c>
      <c r="AU76" s="19">
        <v>0</v>
      </c>
      <c r="AV76" s="19">
        <v>0</v>
      </c>
      <c r="AW76" s="1">
        <v>0</v>
      </c>
      <c r="AX76" s="21">
        <v>0</v>
      </c>
      <c r="AY76" s="20">
        <v>0</v>
      </c>
      <c r="AZ76" s="19">
        <v>0</v>
      </c>
      <c r="BA76" s="19">
        <v>0</v>
      </c>
      <c r="BB76" s="1">
        <v>0</v>
      </c>
      <c r="BC76" s="19">
        <v>0</v>
      </c>
    </row>
    <row r="77" spans="6:55" x14ac:dyDescent="0.25">
      <c r="F77" s="10"/>
      <c r="G77" s="9"/>
      <c r="H77" s="8" t="s">
        <v>1146</v>
      </c>
      <c r="I77" s="22">
        <v>0</v>
      </c>
      <c r="J77" s="19">
        <v>0</v>
      </c>
      <c r="K77" s="19">
        <v>0</v>
      </c>
      <c r="L77" s="1">
        <v>0</v>
      </c>
      <c r="M77" s="21">
        <v>0</v>
      </c>
      <c r="N77" s="22">
        <v>225</v>
      </c>
      <c r="O77" s="19">
        <v>225</v>
      </c>
      <c r="P77" s="19">
        <v>7</v>
      </c>
      <c r="Q77" s="1">
        <v>0</v>
      </c>
      <c r="R77" s="21">
        <v>0</v>
      </c>
      <c r="S77" s="22">
        <v>6541</v>
      </c>
      <c r="T77" s="19">
        <v>5453</v>
      </c>
      <c r="U77" s="19">
        <v>5453</v>
      </c>
      <c r="V77" s="1">
        <v>313</v>
      </c>
      <c r="W77" s="19">
        <v>0</v>
      </c>
      <c r="X77" s="24">
        <v>11388</v>
      </c>
      <c r="Y77" s="23">
        <v>22.347509235143661</v>
      </c>
      <c r="Z77" s="22">
        <v>252</v>
      </c>
      <c r="AA77" s="19">
        <v>6</v>
      </c>
      <c r="AB77" s="19">
        <v>6</v>
      </c>
      <c r="AC77" s="1">
        <v>0</v>
      </c>
      <c r="AD77" s="21">
        <v>0</v>
      </c>
      <c r="AE77" s="22">
        <v>1</v>
      </c>
      <c r="AF77" s="19">
        <v>1</v>
      </c>
      <c r="AG77" s="19">
        <v>0</v>
      </c>
      <c r="AH77" s="1">
        <v>0</v>
      </c>
      <c r="AI77" s="21">
        <v>0</v>
      </c>
      <c r="AJ77" s="22">
        <v>1710</v>
      </c>
      <c r="AK77" s="19">
        <v>1039</v>
      </c>
      <c r="AL77" s="19">
        <v>73</v>
      </c>
      <c r="AM77" s="1">
        <v>51</v>
      </c>
      <c r="AN77" s="21">
        <v>0</v>
      </c>
      <c r="AO77" s="20">
        <v>137</v>
      </c>
      <c r="AP77" s="19">
        <v>26</v>
      </c>
      <c r="AQ77" s="19">
        <v>0</v>
      </c>
      <c r="AR77" s="1">
        <v>5</v>
      </c>
      <c r="AS77" s="19">
        <v>0</v>
      </c>
      <c r="AT77" s="22">
        <v>194</v>
      </c>
      <c r="AU77" s="19">
        <v>125</v>
      </c>
      <c r="AV77" s="19">
        <v>2</v>
      </c>
      <c r="AW77" s="1">
        <v>2</v>
      </c>
      <c r="AX77" s="21">
        <v>0</v>
      </c>
      <c r="AY77" s="20">
        <v>22</v>
      </c>
      <c r="AZ77" s="19">
        <v>4</v>
      </c>
      <c r="BA77" s="19">
        <v>0</v>
      </c>
      <c r="BB77" s="1">
        <v>0</v>
      </c>
      <c r="BC77" s="19">
        <v>0</v>
      </c>
    </row>
    <row r="78" spans="6:55" x14ac:dyDescent="0.25">
      <c r="F78" s="10"/>
      <c r="G78" s="9"/>
      <c r="H78" s="8" t="s">
        <v>1145</v>
      </c>
      <c r="I78" s="22">
        <v>5</v>
      </c>
      <c r="J78" s="19">
        <v>0</v>
      </c>
      <c r="K78" s="19">
        <v>0</v>
      </c>
      <c r="L78" s="1">
        <v>0</v>
      </c>
      <c r="M78" s="21">
        <v>0</v>
      </c>
      <c r="N78" s="22">
        <v>316</v>
      </c>
      <c r="O78" s="19">
        <v>308</v>
      </c>
      <c r="P78" s="19">
        <v>5</v>
      </c>
      <c r="Q78" s="1">
        <v>0</v>
      </c>
      <c r="R78" s="21">
        <v>0</v>
      </c>
      <c r="S78" s="22">
        <v>13131</v>
      </c>
      <c r="T78" s="19">
        <v>12408</v>
      </c>
      <c r="U78" s="19">
        <v>12408</v>
      </c>
      <c r="V78" s="1">
        <v>57</v>
      </c>
      <c r="W78" s="19">
        <v>0</v>
      </c>
      <c r="X78" s="24">
        <v>22747</v>
      </c>
      <c r="Y78" s="23">
        <v>11.2298714062199</v>
      </c>
      <c r="Z78" s="22">
        <v>4320</v>
      </c>
      <c r="AA78" s="19">
        <v>4318</v>
      </c>
      <c r="AB78" s="19">
        <v>4318</v>
      </c>
      <c r="AC78" s="1">
        <v>1</v>
      </c>
      <c r="AD78" s="21">
        <v>0</v>
      </c>
      <c r="AE78" s="22">
        <v>151</v>
      </c>
      <c r="AF78" s="19">
        <v>150</v>
      </c>
      <c r="AG78" s="19">
        <v>0</v>
      </c>
      <c r="AH78" s="1">
        <v>0</v>
      </c>
      <c r="AI78" s="21">
        <v>0</v>
      </c>
      <c r="AJ78" s="22">
        <v>2319</v>
      </c>
      <c r="AK78" s="19">
        <v>2131</v>
      </c>
      <c r="AL78" s="19">
        <v>100</v>
      </c>
      <c r="AM78" s="1">
        <v>13</v>
      </c>
      <c r="AN78" s="21">
        <v>0</v>
      </c>
      <c r="AO78" s="20">
        <v>17</v>
      </c>
      <c r="AP78" s="19">
        <v>9</v>
      </c>
      <c r="AQ78" s="19">
        <v>0</v>
      </c>
      <c r="AR78" s="1">
        <v>0</v>
      </c>
      <c r="AS78" s="19">
        <v>0</v>
      </c>
      <c r="AT78" s="22">
        <v>153</v>
      </c>
      <c r="AU78" s="19">
        <v>138</v>
      </c>
      <c r="AV78" s="19">
        <v>0</v>
      </c>
      <c r="AW78" s="1">
        <v>0</v>
      </c>
      <c r="AX78" s="21">
        <v>0</v>
      </c>
      <c r="AY78" s="20">
        <v>43</v>
      </c>
      <c r="AZ78" s="19">
        <v>40</v>
      </c>
      <c r="BA78" s="19">
        <v>0</v>
      </c>
      <c r="BB78" s="1">
        <v>0</v>
      </c>
      <c r="BC78" s="19">
        <v>0</v>
      </c>
    </row>
    <row r="79" spans="6:55" x14ac:dyDescent="0.25">
      <c r="F79" s="10"/>
      <c r="G79" s="9"/>
      <c r="H79" s="8" t="s">
        <v>1144</v>
      </c>
      <c r="I79" s="22">
        <v>0</v>
      </c>
      <c r="J79" s="19">
        <v>0</v>
      </c>
      <c r="K79" s="19">
        <v>0</v>
      </c>
      <c r="L79" s="1">
        <v>0</v>
      </c>
      <c r="M79" s="21">
        <v>0</v>
      </c>
      <c r="N79" s="22">
        <v>0</v>
      </c>
      <c r="O79" s="19">
        <v>0</v>
      </c>
      <c r="P79" s="19">
        <v>0</v>
      </c>
      <c r="Q79" s="1">
        <v>0</v>
      </c>
      <c r="R79" s="21">
        <v>0</v>
      </c>
      <c r="S79" s="22">
        <v>88</v>
      </c>
      <c r="T79" s="19">
        <v>0</v>
      </c>
      <c r="U79" s="19">
        <v>5</v>
      </c>
      <c r="V79" s="1">
        <v>0</v>
      </c>
      <c r="W79" s="19">
        <v>0</v>
      </c>
      <c r="X79" s="24">
        <v>94</v>
      </c>
      <c r="Y79" s="23">
        <v>9.1266064904630184E-2</v>
      </c>
      <c r="Z79" s="22">
        <v>0</v>
      </c>
      <c r="AA79" s="19">
        <v>0</v>
      </c>
      <c r="AB79" s="19">
        <v>0</v>
      </c>
      <c r="AC79" s="1">
        <v>0</v>
      </c>
      <c r="AD79" s="21">
        <v>0</v>
      </c>
      <c r="AE79" s="22">
        <v>0</v>
      </c>
      <c r="AF79" s="19">
        <v>0</v>
      </c>
      <c r="AG79" s="19">
        <v>0</v>
      </c>
      <c r="AH79" s="1">
        <v>0</v>
      </c>
      <c r="AI79" s="21">
        <v>0</v>
      </c>
      <c r="AJ79" s="22">
        <v>63</v>
      </c>
      <c r="AK79" s="19">
        <v>0</v>
      </c>
      <c r="AL79" s="19">
        <v>0</v>
      </c>
      <c r="AM79" s="1">
        <v>0</v>
      </c>
      <c r="AN79" s="21">
        <v>0</v>
      </c>
      <c r="AO79" s="20">
        <v>3</v>
      </c>
      <c r="AP79" s="19">
        <v>0</v>
      </c>
      <c r="AQ79" s="19">
        <v>0</v>
      </c>
      <c r="AR79" s="1">
        <v>0</v>
      </c>
      <c r="AS79" s="19">
        <v>0</v>
      </c>
      <c r="AT79" s="22">
        <v>0</v>
      </c>
      <c r="AU79" s="19">
        <v>0</v>
      </c>
      <c r="AV79" s="19">
        <v>0</v>
      </c>
      <c r="AW79" s="1">
        <v>0</v>
      </c>
      <c r="AX79" s="21">
        <v>0</v>
      </c>
      <c r="AY79" s="20">
        <v>0</v>
      </c>
      <c r="AZ79" s="19">
        <v>0</v>
      </c>
      <c r="BA79" s="19">
        <v>0</v>
      </c>
      <c r="BB79" s="1">
        <v>0</v>
      </c>
      <c r="BC79" s="19">
        <v>0</v>
      </c>
    </row>
    <row r="80" spans="6:55" x14ac:dyDescent="0.25">
      <c r="F80" s="10"/>
      <c r="G80" s="9"/>
      <c r="H80" s="8" t="s">
        <v>1143</v>
      </c>
      <c r="I80" s="22">
        <v>0</v>
      </c>
      <c r="J80" s="19">
        <v>0</v>
      </c>
      <c r="K80" s="19">
        <v>0</v>
      </c>
      <c r="L80" s="1">
        <v>0</v>
      </c>
      <c r="M80" s="21">
        <v>0</v>
      </c>
      <c r="N80" s="22">
        <v>0</v>
      </c>
      <c r="O80" s="19">
        <v>0</v>
      </c>
      <c r="P80" s="19">
        <v>0</v>
      </c>
      <c r="Q80" s="1">
        <v>0</v>
      </c>
      <c r="R80" s="21">
        <v>0</v>
      </c>
      <c r="S80" s="22">
        <v>0</v>
      </c>
      <c r="T80" s="19">
        <v>0</v>
      </c>
      <c r="U80" s="19">
        <v>0</v>
      </c>
      <c r="V80" s="1">
        <v>0</v>
      </c>
      <c r="W80" s="19">
        <v>0</v>
      </c>
      <c r="X80" s="24">
        <v>0</v>
      </c>
      <c r="Y80" s="23">
        <v>0</v>
      </c>
      <c r="Z80" s="22">
        <v>0</v>
      </c>
      <c r="AA80" s="19">
        <v>0</v>
      </c>
      <c r="AB80" s="19">
        <v>0</v>
      </c>
      <c r="AC80" s="1">
        <v>0</v>
      </c>
      <c r="AD80" s="21">
        <v>0</v>
      </c>
      <c r="AE80" s="22">
        <v>0</v>
      </c>
      <c r="AF80" s="19">
        <v>0</v>
      </c>
      <c r="AG80" s="19">
        <v>0</v>
      </c>
      <c r="AH80" s="1">
        <v>0</v>
      </c>
      <c r="AI80" s="21">
        <v>0</v>
      </c>
      <c r="AJ80" s="22">
        <v>0</v>
      </c>
      <c r="AK80" s="19">
        <v>0</v>
      </c>
      <c r="AL80" s="19">
        <v>0</v>
      </c>
      <c r="AM80" s="1">
        <v>0</v>
      </c>
      <c r="AN80" s="21">
        <v>0</v>
      </c>
      <c r="AO80" s="20">
        <v>0</v>
      </c>
      <c r="AP80" s="19">
        <v>0</v>
      </c>
      <c r="AQ80" s="19">
        <v>0</v>
      </c>
      <c r="AR80" s="1">
        <v>0</v>
      </c>
      <c r="AS80" s="19">
        <v>0</v>
      </c>
      <c r="AT80" s="22">
        <v>0</v>
      </c>
      <c r="AU80" s="19">
        <v>0</v>
      </c>
      <c r="AV80" s="19">
        <v>0</v>
      </c>
      <c r="AW80" s="1">
        <v>0</v>
      </c>
      <c r="AX80" s="21">
        <v>0</v>
      </c>
      <c r="AY80" s="20">
        <v>0</v>
      </c>
      <c r="AZ80" s="19">
        <v>0</v>
      </c>
      <c r="BA80" s="19">
        <v>0</v>
      </c>
      <c r="BB80" s="1">
        <v>0</v>
      </c>
      <c r="BC80" s="19">
        <v>0</v>
      </c>
    </row>
    <row r="81" spans="6:55" x14ac:dyDescent="0.25">
      <c r="F81" s="10"/>
      <c r="G81" s="9"/>
      <c r="H81" s="8" t="s">
        <v>1142</v>
      </c>
      <c r="I81" s="22">
        <v>0</v>
      </c>
      <c r="J81" s="19">
        <v>0</v>
      </c>
      <c r="K81" s="19">
        <v>0</v>
      </c>
      <c r="L81" s="1">
        <v>0</v>
      </c>
      <c r="M81" s="21">
        <v>0</v>
      </c>
      <c r="N81" s="22">
        <v>0</v>
      </c>
      <c r="O81" s="19">
        <v>0</v>
      </c>
      <c r="P81" s="19">
        <v>0</v>
      </c>
      <c r="Q81" s="1">
        <v>0</v>
      </c>
      <c r="R81" s="21">
        <v>0</v>
      </c>
      <c r="S81" s="22">
        <v>45159</v>
      </c>
      <c r="T81" s="19">
        <v>45159</v>
      </c>
      <c r="U81" s="19">
        <v>45159</v>
      </c>
      <c r="V81" s="1">
        <v>0</v>
      </c>
      <c r="W81" s="19">
        <v>0</v>
      </c>
      <c r="X81" s="24">
        <v>45365</v>
      </c>
      <c r="Y81" s="23">
        <v>4.9174252236261964</v>
      </c>
      <c r="Z81" s="22">
        <v>1</v>
      </c>
      <c r="AA81" s="19">
        <v>1</v>
      </c>
      <c r="AB81" s="19">
        <v>1</v>
      </c>
      <c r="AC81" s="1">
        <v>0</v>
      </c>
      <c r="AD81" s="21">
        <v>0</v>
      </c>
      <c r="AE81" s="22">
        <v>0</v>
      </c>
      <c r="AF81" s="19">
        <v>0</v>
      </c>
      <c r="AG81" s="19">
        <v>0</v>
      </c>
      <c r="AH81" s="1">
        <v>0</v>
      </c>
      <c r="AI81" s="21">
        <v>0</v>
      </c>
      <c r="AJ81" s="22">
        <v>1286</v>
      </c>
      <c r="AK81" s="19">
        <v>1286</v>
      </c>
      <c r="AL81" s="19">
        <v>0</v>
      </c>
      <c r="AM81" s="1">
        <v>0</v>
      </c>
      <c r="AN81" s="21">
        <v>0</v>
      </c>
      <c r="AO81" s="20">
        <v>0</v>
      </c>
      <c r="AP81" s="19">
        <v>0</v>
      </c>
      <c r="AQ81" s="19">
        <v>0</v>
      </c>
      <c r="AR81" s="1">
        <v>0</v>
      </c>
      <c r="AS81" s="19">
        <v>0</v>
      </c>
      <c r="AT81" s="22">
        <v>0</v>
      </c>
      <c r="AU81" s="19">
        <v>0</v>
      </c>
      <c r="AV81" s="19">
        <v>0</v>
      </c>
      <c r="AW81" s="1">
        <v>0</v>
      </c>
      <c r="AX81" s="21">
        <v>0</v>
      </c>
      <c r="AY81" s="20">
        <v>0</v>
      </c>
      <c r="AZ81" s="19">
        <v>0</v>
      </c>
      <c r="BA81" s="19">
        <v>0</v>
      </c>
      <c r="BB81" s="1">
        <v>0</v>
      </c>
      <c r="BC81" s="19">
        <v>0</v>
      </c>
    </row>
    <row r="82" spans="6:55" x14ac:dyDescent="0.25">
      <c r="F82" s="10"/>
      <c r="G82" s="9"/>
      <c r="H82" s="8" t="s">
        <v>1141</v>
      </c>
      <c r="I82" s="22">
        <v>0</v>
      </c>
      <c r="J82" s="19">
        <v>0</v>
      </c>
      <c r="K82" s="19">
        <v>0</v>
      </c>
      <c r="L82" s="1">
        <v>0</v>
      </c>
      <c r="M82" s="21">
        <v>0</v>
      </c>
      <c r="N82" s="22">
        <v>0</v>
      </c>
      <c r="O82" s="19">
        <v>0</v>
      </c>
      <c r="P82" s="19">
        <v>0</v>
      </c>
      <c r="Q82" s="1">
        <v>0</v>
      </c>
      <c r="R82" s="21">
        <v>0</v>
      </c>
      <c r="S82" s="22">
        <v>0</v>
      </c>
      <c r="T82" s="19">
        <v>0</v>
      </c>
      <c r="U82" s="19">
        <v>0</v>
      </c>
      <c r="V82" s="1">
        <v>0</v>
      </c>
      <c r="W82" s="19">
        <v>0</v>
      </c>
      <c r="X82" s="24">
        <v>0</v>
      </c>
      <c r="Y82" s="23">
        <v>0</v>
      </c>
      <c r="Z82" s="22">
        <v>0</v>
      </c>
      <c r="AA82" s="19">
        <v>0</v>
      </c>
      <c r="AB82" s="19">
        <v>0</v>
      </c>
      <c r="AC82" s="1">
        <v>0</v>
      </c>
      <c r="AD82" s="21">
        <v>0</v>
      </c>
      <c r="AE82" s="22">
        <v>0</v>
      </c>
      <c r="AF82" s="19">
        <v>0</v>
      </c>
      <c r="AG82" s="19">
        <v>0</v>
      </c>
      <c r="AH82" s="1">
        <v>0</v>
      </c>
      <c r="AI82" s="21">
        <v>0</v>
      </c>
      <c r="AJ82" s="22">
        <v>0</v>
      </c>
      <c r="AK82" s="19">
        <v>0</v>
      </c>
      <c r="AL82" s="19">
        <v>0</v>
      </c>
      <c r="AM82" s="1">
        <v>0</v>
      </c>
      <c r="AN82" s="21">
        <v>0</v>
      </c>
      <c r="AO82" s="20">
        <v>0</v>
      </c>
      <c r="AP82" s="19">
        <v>0</v>
      </c>
      <c r="AQ82" s="19">
        <v>0</v>
      </c>
      <c r="AR82" s="1">
        <v>0</v>
      </c>
      <c r="AS82" s="19">
        <v>0</v>
      </c>
      <c r="AT82" s="22">
        <v>0</v>
      </c>
      <c r="AU82" s="19">
        <v>0</v>
      </c>
      <c r="AV82" s="19">
        <v>0</v>
      </c>
      <c r="AW82" s="1">
        <v>0</v>
      </c>
      <c r="AX82" s="21">
        <v>0</v>
      </c>
      <c r="AY82" s="20">
        <v>0</v>
      </c>
      <c r="AZ82" s="19">
        <v>0</v>
      </c>
      <c r="BA82" s="19">
        <v>0</v>
      </c>
      <c r="BB82" s="1">
        <v>0</v>
      </c>
      <c r="BC82" s="19">
        <v>0</v>
      </c>
    </row>
    <row r="83" spans="6:55" x14ac:dyDescent="0.25">
      <c r="F83" s="10"/>
      <c r="G83" s="9"/>
      <c r="H83" s="8" t="s">
        <v>1140</v>
      </c>
      <c r="I83" s="22">
        <v>0</v>
      </c>
      <c r="J83" s="19">
        <v>0</v>
      </c>
      <c r="K83" s="19">
        <v>0</v>
      </c>
      <c r="L83" s="1">
        <v>0</v>
      </c>
      <c r="M83" s="21">
        <v>0</v>
      </c>
      <c r="N83" s="22">
        <v>0</v>
      </c>
      <c r="O83" s="19">
        <v>0</v>
      </c>
      <c r="P83" s="19">
        <v>0</v>
      </c>
      <c r="Q83" s="1">
        <v>0</v>
      </c>
      <c r="R83" s="21">
        <v>0</v>
      </c>
      <c r="S83" s="22">
        <v>6375</v>
      </c>
      <c r="T83" s="19">
        <v>6333</v>
      </c>
      <c r="U83" s="19">
        <v>6333</v>
      </c>
      <c r="V83" s="1">
        <v>0</v>
      </c>
      <c r="W83" s="19">
        <v>0</v>
      </c>
      <c r="X83" s="24">
        <v>15438</v>
      </c>
      <c r="Y83" s="23">
        <v>7.8549954816699028</v>
      </c>
      <c r="Z83" s="22">
        <v>25622</v>
      </c>
      <c r="AA83" s="19">
        <v>25622</v>
      </c>
      <c r="AB83" s="19">
        <v>25622</v>
      </c>
      <c r="AC83" s="1">
        <v>0</v>
      </c>
      <c r="AD83" s="21">
        <v>0</v>
      </c>
      <c r="AE83" s="22">
        <v>62</v>
      </c>
      <c r="AF83" s="19">
        <v>62</v>
      </c>
      <c r="AG83" s="19">
        <v>0</v>
      </c>
      <c r="AH83" s="1">
        <v>0</v>
      </c>
      <c r="AI83" s="21">
        <v>0</v>
      </c>
      <c r="AJ83" s="22">
        <v>1116</v>
      </c>
      <c r="AK83" s="19">
        <v>1074</v>
      </c>
      <c r="AL83" s="19">
        <v>9</v>
      </c>
      <c r="AM83" s="1">
        <v>0</v>
      </c>
      <c r="AN83" s="21">
        <v>0</v>
      </c>
      <c r="AO83" s="20">
        <v>0</v>
      </c>
      <c r="AP83" s="19">
        <v>0</v>
      </c>
      <c r="AQ83" s="19">
        <v>0</v>
      </c>
      <c r="AR83" s="1">
        <v>0</v>
      </c>
      <c r="AS83" s="19">
        <v>0</v>
      </c>
      <c r="AT83" s="22">
        <v>11</v>
      </c>
      <c r="AU83" s="19">
        <v>11</v>
      </c>
      <c r="AV83" s="19">
        <v>0</v>
      </c>
      <c r="AW83" s="1">
        <v>0</v>
      </c>
      <c r="AX83" s="21">
        <v>0</v>
      </c>
      <c r="AY83" s="20">
        <v>1</v>
      </c>
      <c r="AZ83" s="19">
        <v>1</v>
      </c>
      <c r="BA83" s="19">
        <v>0</v>
      </c>
      <c r="BB83" s="1">
        <v>0</v>
      </c>
      <c r="BC83" s="19">
        <v>0</v>
      </c>
    </row>
    <row r="84" spans="6:55" x14ac:dyDescent="0.25">
      <c r="F84" s="10"/>
      <c r="G84" s="9"/>
      <c r="H84" s="8" t="s">
        <v>1139</v>
      </c>
      <c r="I84" s="22">
        <v>0</v>
      </c>
      <c r="J84" s="19">
        <v>0</v>
      </c>
      <c r="K84" s="19">
        <v>0</v>
      </c>
      <c r="L84" s="1">
        <v>0</v>
      </c>
      <c r="M84" s="21">
        <v>0</v>
      </c>
      <c r="N84" s="22">
        <v>0</v>
      </c>
      <c r="O84" s="19">
        <v>0</v>
      </c>
      <c r="P84" s="19">
        <v>0</v>
      </c>
      <c r="Q84" s="1">
        <v>0</v>
      </c>
      <c r="R84" s="21">
        <v>0</v>
      </c>
      <c r="S84" s="22">
        <v>0</v>
      </c>
      <c r="T84" s="19">
        <v>0</v>
      </c>
      <c r="U84" s="19">
        <v>0</v>
      </c>
      <c r="V84" s="1">
        <v>0</v>
      </c>
      <c r="W84" s="19">
        <v>0</v>
      </c>
      <c r="X84" s="24">
        <v>0</v>
      </c>
      <c r="Y84" s="23">
        <v>0</v>
      </c>
      <c r="Z84" s="22">
        <v>0</v>
      </c>
      <c r="AA84" s="19">
        <v>0</v>
      </c>
      <c r="AB84" s="19">
        <v>0</v>
      </c>
      <c r="AC84" s="1">
        <v>0</v>
      </c>
      <c r="AD84" s="21">
        <v>0</v>
      </c>
      <c r="AE84" s="22">
        <v>0</v>
      </c>
      <c r="AF84" s="19">
        <v>0</v>
      </c>
      <c r="AG84" s="19">
        <v>0</v>
      </c>
      <c r="AH84" s="1">
        <v>0</v>
      </c>
      <c r="AI84" s="21">
        <v>0</v>
      </c>
      <c r="AJ84" s="22">
        <v>0</v>
      </c>
      <c r="AK84" s="19">
        <v>0</v>
      </c>
      <c r="AL84" s="19">
        <v>0</v>
      </c>
      <c r="AM84" s="1">
        <v>0</v>
      </c>
      <c r="AN84" s="21">
        <v>0</v>
      </c>
      <c r="AO84" s="20">
        <v>4</v>
      </c>
      <c r="AP84" s="19">
        <v>0</v>
      </c>
      <c r="AQ84" s="19">
        <v>0</v>
      </c>
      <c r="AR84" s="1">
        <v>1</v>
      </c>
      <c r="AS84" s="19">
        <v>0</v>
      </c>
      <c r="AT84" s="22">
        <v>0</v>
      </c>
      <c r="AU84" s="19">
        <v>0</v>
      </c>
      <c r="AV84" s="19">
        <v>0</v>
      </c>
      <c r="AW84" s="1">
        <v>0</v>
      </c>
      <c r="AX84" s="21">
        <v>0</v>
      </c>
      <c r="AY84" s="20">
        <v>0</v>
      </c>
      <c r="AZ84" s="19">
        <v>0</v>
      </c>
      <c r="BA84" s="19">
        <v>0</v>
      </c>
      <c r="BB84" s="1">
        <v>0</v>
      </c>
      <c r="BC84" s="19">
        <v>0</v>
      </c>
    </row>
    <row r="85" spans="6:55" x14ac:dyDescent="0.25">
      <c r="F85" s="10"/>
      <c r="G85" s="9"/>
      <c r="H85" s="8" t="s">
        <v>1138</v>
      </c>
      <c r="I85" s="22">
        <v>0</v>
      </c>
      <c r="J85" s="19">
        <v>0</v>
      </c>
      <c r="K85" s="19">
        <v>0</v>
      </c>
      <c r="L85" s="1">
        <v>0</v>
      </c>
      <c r="M85" s="21">
        <v>0</v>
      </c>
      <c r="N85" s="22">
        <v>158</v>
      </c>
      <c r="O85" s="19">
        <v>0</v>
      </c>
      <c r="P85" s="19">
        <v>0</v>
      </c>
      <c r="Q85" s="1">
        <v>0</v>
      </c>
      <c r="R85" s="21">
        <v>0</v>
      </c>
      <c r="S85" s="22">
        <v>7155</v>
      </c>
      <c r="T85" s="19">
        <v>0</v>
      </c>
      <c r="U85" s="19">
        <v>30</v>
      </c>
      <c r="V85" s="1">
        <v>0</v>
      </c>
      <c r="W85" s="19">
        <v>0</v>
      </c>
      <c r="X85" s="24">
        <v>12399</v>
      </c>
      <c r="Y85" s="23">
        <v>9.7577765723690391</v>
      </c>
      <c r="Z85" s="22">
        <v>66</v>
      </c>
      <c r="AA85" s="19">
        <v>0</v>
      </c>
      <c r="AB85" s="19">
        <v>0</v>
      </c>
      <c r="AC85" s="1">
        <v>0</v>
      </c>
      <c r="AD85" s="21">
        <v>0</v>
      </c>
      <c r="AE85" s="22">
        <v>0</v>
      </c>
      <c r="AF85" s="19">
        <v>0</v>
      </c>
      <c r="AG85" s="19">
        <v>0</v>
      </c>
      <c r="AH85" s="1">
        <v>0</v>
      </c>
      <c r="AI85" s="21">
        <v>0</v>
      </c>
      <c r="AJ85" s="22">
        <v>1803</v>
      </c>
      <c r="AK85" s="19">
        <v>0</v>
      </c>
      <c r="AL85" s="19">
        <v>12</v>
      </c>
      <c r="AM85" s="1">
        <v>0</v>
      </c>
      <c r="AN85" s="21">
        <v>0</v>
      </c>
      <c r="AO85" s="20">
        <v>20</v>
      </c>
      <c r="AP85" s="19">
        <v>0</v>
      </c>
      <c r="AQ85" s="19">
        <v>1</v>
      </c>
      <c r="AR85" s="1">
        <v>0</v>
      </c>
      <c r="AS85" s="19">
        <v>0</v>
      </c>
      <c r="AT85" s="22">
        <v>53</v>
      </c>
      <c r="AU85" s="19">
        <v>0</v>
      </c>
      <c r="AV85" s="19">
        <v>1</v>
      </c>
      <c r="AW85" s="1">
        <v>0</v>
      </c>
      <c r="AX85" s="21">
        <v>0</v>
      </c>
      <c r="AY85" s="20">
        <v>43</v>
      </c>
      <c r="AZ85" s="19">
        <v>0</v>
      </c>
      <c r="BA85" s="19">
        <v>0</v>
      </c>
      <c r="BB85" s="1">
        <v>0</v>
      </c>
      <c r="BC85" s="19">
        <v>0</v>
      </c>
    </row>
    <row r="86" spans="6:55" x14ac:dyDescent="0.25">
      <c r="F86" s="10"/>
      <c r="G86" s="9"/>
      <c r="H86" s="8" t="s">
        <v>1137</v>
      </c>
      <c r="I86" s="22">
        <v>0</v>
      </c>
      <c r="J86" s="19">
        <v>0</v>
      </c>
      <c r="K86" s="19">
        <v>0</v>
      </c>
      <c r="L86" s="1">
        <v>0</v>
      </c>
      <c r="M86" s="21">
        <v>0</v>
      </c>
      <c r="N86" s="22">
        <v>1</v>
      </c>
      <c r="O86" s="19">
        <v>0</v>
      </c>
      <c r="P86" s="19">
        <v>0</v>
      </c>
      <c r="Q86" s="1">
        <v>0</v>
      </c>
      <c r="R86" s="21">
        <v>0</v>
      </c>
      <c r="S86" s="22">
        <v>4713</v>
      </c>
      <c r="T86" s="19">
        <v>0</v>
      </c>
      <c r="U86" s="19">
        <v>1</v>
      </c>
      <c r="V86" s="1">
        <v>0</v>
      </c>
      <c r="W86" s="19">
        <v>0</v>
      </c>
      <c r="X86" s="24">
        <v>4968</v>
      </c>
      <c r="Y86" s="23">
        <v>0.79836425371468067</v>
      </c>
      <c r="Z86" s="22">
        <v>0</v>
      </c>
      <c r="AA86" s="19">
        <v>0</v>
      </c>
      <c r="AB86" s="19">
        <v>0</v>
      </c>
      <c r="AC86" s="1">
        <v>0</v>
      </c>
      <c r="AD86" s="21">
        <v>0</v>
      </c>
      <c r="AE86" s="22">
        <v>0</v>
      </c>
      <c r="AF86" s="19">
        <v>0</v>
      </c>
      <c r="AG86" s="19">
        <v>0</v>
      </c>
      <c r="AH86" s="1">
        <v>0</v>
      </c>
      <c r="AI86" s="21">
        <v>0</v>
      </c>
      <c r="AJ86" s="22">
        <v>618</v>
      </c>
      <c r="AK86" s="19">
        <v>0</v>
      </c>
      <c r="AL86" s="19">
        <v>0</v>
      </c>
      <c r="AM86" s="1">
        <v>0</v>
      </c>
      <c r="AN86" s="21">
        <v>0</v>
      </c>
      <c r="AO86" s="20">
        <v>1</v>
      </c>
      <c r="AP86" s="19">
        <v>0</v>
      </c>
      <c r="AQ86" s="19">
        <v>0</v>
      </c>
      <c r="AR86" s="1">
        <v>0</v>
      </c>
      <c r="AS86" s="19">
        <v>0</v>
      </c>
      <c r="AT86" s="22">
        <v>0</v>
      </c>
      <c r="AU86" s="19">
        <v>0</v>
      </c>
      <c r="AV86" s="19">
        <v>0</v>
      </c>
      <c r="AW86" s="1">
        <v>0</v>
      </c>
      <c r="AX86" s="21">
        <v>0</v>
      </c>
      <c r="AY86" s="20">
        <v>1</v>
      </c>
      <c r="AZ86" s="19">
        <v>0</v>
      </c>
      <c r="BA86" s="19">
        <v>0</v>
      </c>
      <c r="BB86" s="1">
        <v>0</v>
      </c>
      <c r="BC86" s="19">
        <v>0</v>
      </c>
    </row>
    <row r="87" spans="6:55" x14ac:dyDescent="0.25">
      <c r="F87" s="10"/>
      <c r="G87" s="9" t="s">
        <v>1136</v>
      </c>
      <c r="H87" s="8"/>
      <c r="I87" s="22">
        <v>0</v>
      </c>
      <c r="J87" s="19">
        <v>0</v>
      </c>
      <c r="K87" s="19">
        <v>0</v>
      </c>
      <c r="L87" s="1">
        <v>0</v>
      </c>
      <c r="M87" s="21">
        <v>0</v>
      </c>
      <c r="N87" s="22">
        <v>0</v>
      </c>
      <c r="O87" s="19">
        <v>0</v>
      </c>
      <c r="P87" s="19">
        <v>0</v>
      </c>
      <c r="Q87" s="1">
        <v>0</v>
      </c>
      <c r="R87" s="21">
        <v>0</v>
      </c>
      <c r="S87" s="22">
        <v>0</v>
      </c>
      <c r="T87" s="19">
        <v>0</v>
      </c>
      <c r="U87" s="19">
        <v>0</v>
      </c>
      <c r="V87" s="1">
        <v>0</v>
      </c>
      <c r="W87" s="19">
        <v>0</v>
      </c>
      <c r="X87" s="24">
        <v>0</v>
      </c>
      <c r="Y87" s="23">
        <v>0</v>
      </c>
      <c r="Z87" s="22">
        <v>0</v>
      </c>
      <c r="AA87" s="19">
        <v>0</v>
      </c>
      <c r="AB87" s="19">
        <v>0</v>
      </c>
      <c r="AC87" s="1">
        <v>0</v>
      </c>
      <c r="AD87" s="21">
        <v>0</v>
      </c>
      <c r="AE87" s="22">
        <v>0</v>
      </c>
      <c r="AF87" s="19">
        <v>0</v>
      </c>
      <c r="AG87" s="19">
        <v>0</v>
      </c>
      <c r="AH87" s="1">
        <v>0</v>
      </c>
      <c r="AI87" s="21">
        <v>0</v>
      </c>
      <c r="AJ87" s="22">
        <v>16</v>
      </c>
      <c r="AK87" s="19">
        <v>0</v>
      </c>
      <c r="AL87" s="19">
        <v>0</v>
      </c>
      <c r="AM87" s="1">
        <v>0</v>
      </c>
      <c r="AN87" s="21">
        <v>0</v>
      </c>
      <c r="AO87" s="20">
        <v>0</v>
      </c>
      <c r="AP87" s="19">
        <v>0</v>
      </c>
      <c r="AQ87" s="19">
        <v>0</v>
      </c>
      <c r="AR87" s="1">
        <v>0</v>
      </c>
      <c r="AS87" s="19">
        <v>0</v>
      </c>
      <c r="AT87" s="22">
        <v>0</v>
      </c>
      <c r="AU87" s="19">
        <v>0</v>
      </c>
      <c r="AV87" s="19">
        <v>0</v>
      </c>
      <c r="AW87" s="1">
        <v>0</v>
      </c>
      <c r="AX87" s="21">
        <v>0</v>
      </c>
      <c r="AY87" s="20">
        <v>0</v>
      </c>
      <c r="AZ87" s="19">
        <v>0</v>
      </c>
      <c r="BA87" s="19">
        <v>0</v>
      </c>
      <c r="BB87" s="1">
        <v>0</v>
      </c>
      <c r="BC87" s="19">
        <v>0</v>
      </c>
    </row>
    <row r="88" spans="6:55" x14ac:dyDescent="0.25">
      <c r="F88" s="10"/>
      <c r="G88" s="9"/>
      <c r="H88" s="8" t="s">
        <v>1135</v>
      </c>
      <c r="I88" s="22">
        <v>0</v>
      </c>
      <c r="J88" s="19">
        <v>0</v>
      </c>
      <c r="K88" s="19">
        <v>0</v>
      </c>
      <c r="L88" s="1">
        <v>0</v>
      </c>
      <c r="M88" s="21">
        <v>0</v>
      </c>
      <c r="N88" s="22">
        <v>0</v>
      </c>
      <c r="O88" s="19">
        <v>0</v>
      </c>
      <c r="P88" s="19">
        <v>0</v>
      </c>
      <c r="Q88" s="1">
        <v>0</v>
      </c>
      <c r="R88" s="21">
        <v>0</v>
      </c>
      <c r="S88" s="22">
        <v>4</v>
      </c>
      <c r="T88" s="19">
        <v>0</v>
      </c>
      <c r="U88" s="19">
        <v>0</v>
      </c>
      <c r="V88" s="1">
        <v>0</v>
      </c>
      <c r="W88" s="19">
        <v>0</v>
      </c>
      <c r="X88" s="24">
        <v>4</v>
      </c>
      <c r="Y88" s="23">
        <v>2.7423007413744931E-3</v>
      </c>
      <c r="Z88" s="22">
        <v>0</v>
      </c>
      <c r="AA88" s="19">
        <v>0</v>
      </c>
      <c r="AB88" s="19">
        <v>0</v>
      </c>
      <c r="AC88" s="1">
        <v>0</v>
      </c>
      <c r="AD88" s="21">
        <v>0</v>
      </c>
      <c r="AE88" s="22">
        <v>0</v>
      </c>
      <c r="AF88" s="19">
        <v>0</v>
      </c>
      <c r="AG88" s="19">
        <v>0</v>
      </c>
      <c r="AH88" s="1">
        <v>0</v>
      </c>
      <c r="AI88" s="21">
        <v>0</v>
      </c>
      <c r="AJ88" s="22">
        <v>1</v>
      </c>
      <c r="AK88" s="19">
        <v>0</v>
      </c>
      <c r="AL88" s="19">
        <v>0</v>
      </c>
      <c r="AM88" s="1">
        <v>0</v>
      </c>
      <c r="AN88" s="21">
        <v>0</v>
      </c>
      <c r="AO88" s="20">
        <v>0</v>
      </c>
      <c r="AP88" s="19">
        <v>0</v>
      </c>
      <c r="AQ88" s="19">
        <v>0</v>
      </c>
      <c r="AR88" s="1">
        <v>0</v>
      </c>
      <c r="AS88" s="19">
        <v>0</v>
      </c>
      <c r="AT88" s="22">
        <v>0</v>
      </c>
      <c r="AU88" s="19">
        <v>0</v>
      </c>
      <c r="AV88" s="19">
        <v>0</v>
      </c>
      <c r="AW88" s="1">
        <v>0</v>
      </c>
      <c r="AX88" s="21">
        <v>0</v>
      </c>
      <c r="AY88" s="20">
        <v>0</v>
      </c>
      <c r="AZ88" s="19">
        <v>0</v>
      </c>
      <c r="BA88" s="19">
        <v>0</v>
      </c>
      <c r="BB88" s="1">
        <v>0</v>
      </c>
      <c r="BC88" s="19">
        <v>0</v>
      </c>
    </row>
    <row r="89" spans="6:55" x14ac:dyDescent="0.25">
      <c r="F89" s="10"/>
      <c r="G89" s="9"/>
      <c r="H89" s="8" t="s">
        <v>1134</v>
      </c>
      <c r="I89" s="22">
        <v>0</v>
      </c>
      <c r="J89" s="19">
        <v>0</v>
      </c>
      <c r="K89" s="19">
        <v>0</v>
      </c>
      <c r="L89" s="1">
        <v>0</v>
      </c>
      <c r="M89" s="21">
        <v>0</v>
      </c>
      <c r="N89" s="22">
        <v>0</v>
      </c>
      <c r="O89" s="19">
        <v>0</v>
      </c>
      <c r="P89" s="19">
        <v>0</v>
      </c>
      <c r="Q89" s="1">
        <v>0</v>
      </c>
      <c r="R89" s="21">
        <v>0</v>
      </c>
      <c r="S89" s="22">
        <v>1</v>
      </c>
      <c r="T89" s="19">
        <v>0</v>
      </c>
      <c r="U89" s="19">
        <v>0</v>
      </c>
      <c r="V89" s="1">
        <v>0</v>
      </c>
      <c r="W89" s="19">
        <v>0</v>
      </c>
      <c r="X89" s="24">
        <v>1</v>
      </c>
      <c r="Y89" s="23">
        <v>1.216121017932892E-5</v>
      </c>
      <c r="Z89" s="22">
        <v>0</v>
      </c>
      <c r="AA89" s="19">
        <v>0</v>
      </c>
      <c r="AB89" s="19">
        <v>0</v>
      </c>
      <c r="AC89" s="1">
        <v>0</v>
      </c>
      <c r="AD89" s="21">
        <v>0</v>
      </c>
      <c r="AE89" s="22">
        <v>0</v>
      </c>
      <c r="AF89" s="19">
        <v>0</v>
      </c>
      <c r="AG89" s="19">
        <v>0</v>
      </c>
      <c r="AH89" s="1">
        <v>0</v>
      </c>
      <c r="AI89" s="21">
        <v>0</v>
      </c>
      <c r="AJ89" s="22">
        <v>0</v>
      </c>
      <c r="AK89" s="19">
        <v>0</v>
      </c>
      <c r="AL89" s="19">
        <v>0</v>
      </c>
      <c r="AM89" s="1">
        <v>0</v>
      </c>
      <c r="AN89" s="21">
        <v>0</v>
      </c>
      <c r="AO89" s="20">
        <v>0</v>
      </c>
      <c r="AP89" s="19">
        <v>0</v>
      </c>
      <c r="AQ89" s="19">
        <v>0</v>
      </c>
      <c r="AR89" s="1">
        <v>0</v>
      </c>
      <c r="AS89" s="19">
        <v>0</v>
      </c>
      <c r="AT89" s="22">
        <v>0</v>
      </c>
      <c r="AU89" s="19">
        <v>0</v>
      </c>
      <c r="AV89" s="19">
        <v>0</v>
      </c>
      <c r="AW89" s="1">
        <v>0</v>
      </c>
      <c r="AX89" s="21">
        <v>0</v>
      </c>
      <c r="AY89" s="20">
        <v>0</v>
      </c>
      <c r="AZ89" s="19">
        <v>0</v>
      </c>
      <c r="BA89" s="19">
        <v>0</v>
      </c>
      <c r="BB89" s="1">
        <v>0</v>
      </c>
      <c r="BC89" s="19">
        <v>0</v>
      </c>
    </row>
    <row r="90" spans="6:55" x14ac:dyDescent="0.25">
      <c r="F90" s="10"/>
      <c r="G90" s="9"/>
      <c r="H90" s="8" t="s">
        <v>1133</v>
      </c>
      <c r="I90" s="22">
        <v>0</v>
      </c>
      <c r="J90" s="19">
        <v>0</v>
      </c>
      <c r="K90" s="19">
        <v>0</v>
      </c>
      <c r="L90" s="1">
        <v>0</v>
      </c>
      <c r="M90" s="21">
        <v>0</v>
      </c>
      <c r="N90" s="22">
        <v>0</v>
      </c>
      <c r="O90" s="19">
        <v>0</v>
      </c>
      <c r="P90" s="19">
        <v>0</v>
      </c>
      <c r="Q90" s="1">
        <v>0</v>
      </c>
      <c r="R90" s="21">
        <v>0</v>
      </c>
      <c r="S90" s="22">
        <v>0</v>
      </c>
      <c r="T90" s="19">
        <v>0</v>
      </c>
      <c r="U90" s="19">
        <v>0</v>
      </c>
      <c r="V90" s="1">
        <v>0</v>
      </c>
      <c r="W90" s="19">
        <v>0</v>
      </c>
      <c r="X90" s="24">
        <v>0</v>
      </c>
      <c r="Y90" s="23">
        <v>0</v>
      </c>
      <c r="Z90" s="22">
        <v>0</v>
      </c>
      <c r="AA90" s="19">
        <v>0</v>
      </c>
      <c r="AB90" s="19">
        <v>0</v>
      </c>
      <c r="AC90" s="1">
        <v>0</v>
      </c>
      <c r="AD90" s="21">
        <v>0</v>
      </c>
      <c r="AE90" s="22">
        <v>0</v>
      </c>
      <c r="AF90" s="19">
        <v>0</v>
      </c>
      <c r="AG90" s="19">
        <v>0</v>
      </c>
      <c r="AH90" s="1">
        <v>0</v>
      </c>
      <c r="AI90" s="21">
        <v>0</v>
      </c>
      <c r="AJ90" s="22">
        <v>3</v>
      </c>
      <c r="AK90" s="19">
        <v>0</v>
      </c>
      <c r="AL90" s="19">
        <v>0</v>
      </c>
      <c r="AM90" s="1">
        <v>0</v>
      </c>
      <c r="AN90" s="21">
        <v>0</v>
      </c>
      <c r="AO90" s="20">
        <v>0</v>
      </c>
      <c r="AP90" s="19">
        <v>0</v>
      </c>
      <c r="AQ90" s="19">
        <v>0</v>
      </c>
      <c r="AR90" s="1">
        <v>0</v>
      </c>
      <c r="AS90" s="19">
        <v>0</v>
      </c>
      <c r="AT90" s="22">
        <v>0</v>
      </c>
      <c r="AU90" s="19">
        <v>0</v>
      </c>
      <c r="AV90" s="19">
        <v>0</v>
      </c>
      <c r="AW90" s="1">
        <v>0</v>
      </c>
      <c r="AX90" s="21">
        <v>0</v>
      </c>
      <c r="AY90" s="20">
        <v>0</v>
      </c>
      <c r="AZ90" s="19">
        <v>0</v>
      </c>
      <c r="BA90" s="19">
        <v>0</v>
      </c>
      <c r="BB90" s="1">
        <v>0</v>
      </c>
      <c r="BC90" s="19">
        <v>0</v>
      </c>
    </row>
    <row r="91" spans="6:55" x14ac:dyDescent="0.25">
      <c r="F91" s="10"/>
      <c r="G91" s="9"/>
      <c r="H91" s="8" t="s">
        <v>1132</v>
      </c>
      <c r="I91" s="22">
        <v>0</v>
      </c>
      <c r="J91" s="19">
        <v>0</v>
      </c>
      <c r="K91" s="19">
        <v>0</v>
      </c>
      <c r="L91" s="1">
        <v>0</v>
      </c>
      <c r="M91" s="21">
        <v>0</v>
      </c>
      <c r="N91" s="22">
        <v>0</v>
      </c>
      <c r="O91" s="19">
        <v>0</v>
      </c>
      <c r="P91" s="19">
        <v>0</v>
      </c>
      <c r="Q91" s="1">
        <v>0</v>
      </c>
      <c r="R91" s="21">
        <v>0</v>
      </c>
      <c r="S91" s="22">
        <v>2</v>
      </c>
      <c r="T91" s="19">
        <v>0</v>
      </c>
      <c r="U91" s="19">
        <v>0</v>
      </c>
      <c r="V91" s="1">
        <v>0</v>
      </c>
      <c r="W91" s="19">
        <v>0</v>
      </c>
      <c r="X91" s="24">
        <v>2</v>
      </c>
      <c r="Y91" s="23">
        <v>2.4605542421340939E-5</v>
      </c>
      <c r="Z91" s="22">
        <v>0</v>
      </c>
      <c r="AA91" s="19">
        <v>0</v>
      </c>
      <c r="AB91" s="19">
        <v>0</v>
      </c>
      <c r="AC91" s="1">
        <v>0</v>
      </c>
      <c r="AD91" s="21">
        <v>0</v>
      </c>
      <c r="AE91" s="22">
        <v>0</v>
      </c>
      <c r="AF91" s="19">
        <v>0</v>
      </c>
      <c r="AG91" s="19">
        <v>0</v>
      </c>
      <c r="AH91" s="1">
        <v>0</v>
      </c>
      <c r="AI91" s="21">
        <v>0</v>
      </c>
      <c r="AJ91" s="22">
        <v>64</v>
      </c>
      <c r="AK91" s="19">
        <v>0</v>
      </c>
      <c r="AL91" s="19">
        <v>0</v>
      </c>
      <c r="AM91" s="1">
        <v>0</v>
      </c>
      <c r="AN91" s="21">
        <v>0</v>
      </c>
      <c r="AO91" s="20">
        <v>0</v>
      </c>
      <c r="AP91" s="19">
        <v>0</v>
      </c>
      <c r="AQ91" s="19">
        <v>0</v>
      </c>
      <c r="AR91" s="1">
        <v>0</v>
      </c>
      <c r="AS91" s="19">
        <v>0</v>
      </c>
      <c r="AT91" s="22">
        <v>0</v>
      </c>
      <c r="AU91" s="19">
        <v>0</v>
      </c>
      <c r="AV91" s="19">
        <v>0</v>
      </c>
      <c r="AW91" s="1">
        <v>0</v>
      </c>
      <c r="AX91" s="21">
        <v>0</v>
      </c>
      <c r="AY91" s="20">
        <v>0</v>
      </c>
      <c r="AZ91" s="19">
        <v>0</v>
      </c>
      <c r="BA91" s="19">
        <v>0</v>
      </c>
      <c r="BB91" s="1">
        <v>0</v>
      </c>
      <c r="BC91" s="19">
        <v>0</v>
      </c>
    </row>
    <row r="92" spans="6:55" x14ac:dyDescent="0.25">
      <c r="F92" s="10"/>
      <c r="G92" s="9"/>
      <c r="H92" s="8" t="s">
        <v>1131</v>
      </c>
      <c r="I92" s="22">
        <v>0</v>
      </c>
      <c r="J92" s="19">
        <v>0</v>
      </c>
      <c r="K92" s="19">
        <v>0</v>
      </c>
      <c r="L92" s="1">
        <v>0</v>
      </c>
      <c r="M92" s="21">
        <v>0</v>
      </c>
      <c r="N92" s="22">
        <v>0</v>
      </c>
      <c r="O92" s="19">
        <v>0</v>
      </c>
      <c r="P92" s="19">
        <v>0</v>
      </c>
      <c r="Q92" s="1">
        <v>0</v>
      </c>
      <c r="R92" s="21">
        <v>0</v>
      </c>
      <c r="S92" s="22">
        <v>9</v>
      </c>
      <c r="T92" s="19">
        <v>0</v>
      </c>
      <c r="U92" s="19">
        <v>0</v>
      </c>
      <c r="V92" s="1">
        <v>0</v>
      </c>
      <c r="W92" s="19">
        <v>0</v>
      </c>
      <c r="X92" s="24">
        <v>20</v>
      </c>
      <c r="Y92" s="23">
        <v>1.159451901912689E-3</v>
      </c>
      <c r="Z92" s="22">
        <v>0</v>
      </c>
      <c r="AA92" s="19">
        <v>0</v>
      </c>
      <c r="AB92" s="19">
        <v>0</v>
      </c>
      <c r="AC92" s="1">
        <v>0</v>
      </c>
      <c r="AD92" s="21">
        <v>0</v>
      </c>
      <c r="AE92" s="22">
        <v>0</v>
      </c>
      <c r="AF92" s="19">
        <v>0</v>
      </c>
      <c r="AG92" s="19">
        <v>0</v>
      </c>
      <c r="AH92" s="1">
        <v>0</v>
      </c>
      <c r="AI92" s="21">
        <v>0</v>
      </c>
      <c r="AJ92" s="22">
        <v>0</v>
      </c>
      <c r="AK92" s="19">
        <v>0</v>
      </c>
      <c r="AL92" s="19">
        <v>0</v>
      </c>
      <c r="AM92" s="1">
        <v>0</v>
      </c>
      <c r="AN92" s="21">
        <v>0</v>
      </c>
      <c r="AO92" s="20">
        <v>0</v>
      </c>
      <c r="AP92" s="19">
        <v>0</v>
      </c>
      <c r="AQ92" s="19">
        <v>0</v>
      </c>
      <c r="AR92" s="1">
        <v>0</v>
      </c>
      <c r="AS92" s="19">
        <v>0</v>
      </c>
      <c r="AT92" s="22">
        <v>0</v>
      </c>
      <c r="AU92" s="19">
        <v>0</v>
      </c>
      <c r="AV92" s="19">
        <v>0</v>
      </c>
      <c r="AW92" s="1">
        <v>0</v>
      </c>
      <c r="AX92" s="21">
        <v>0</v>
      </c>
      <c r="AY92" s="20">
        <v>0</v>
      </c>
      <c r="AZ92" s="19">
        <v>0</v>
      </c>
      <c r="BA92" s="19">
        <v>0</v>
      </c>
      <c r="BB92" s="1">
        <v>0</v>
      </c>
      <c r="BC92" s="19">
        <v>0</v>
      </c>
    </row>
    <row r="93" spans="6:55" x14ac:dyDescent="0.25">
      <c r="F93" s="10"/>
      <c r="G93" s="9"/>
      <c r="H93" s="8" t="s">
        <v>1130</v>
      </c>
      <c r="I93" s="22">
        <v>0</v>
      </c>
      <c r="J93" s="19">
        <v>0</v>
      </c>
      <c r="K93" s="19">
        <v>0</v>
      </c>
      <c r="L93" s="1">
        <v>0</v>
      </c>
      <c r="M93" s="21">
        <v>0</v>
      </c>
      <c r="N93" s="22">
        <v>0</v>
      </c>
      <c r="O93" s="19">
        <v>0</v>
      </c>
      <c r="P93" s="19">
        <v>0</v>
      </c>
      <c r="Q93" s="1">
        <v>0</v>
      </c>
      <c r="R93" s="21">
        <v>0</v>
      </c>
      <c r="S93" s="22">
        <v>15</v>
      </c>
      <c r="T93" s="19">
        <v>0</v>
      </c>
      <c r="U93" s="19">
        <v>0</v>
      </c>
      <c r="V93" s="1">
        <v>0</v>
      </c>
      <c r="W93" s="19">
        <v>0</v>
      </c>
      <c r="X93" s="24">
        <v>15</v>
      </c>
      <c r="Y93" s="23">
        <v>7.6971258968114853E-3</v>
      </c>
      <c r="Z93" s="22">
        <v>0</v>
      </c>
      <c r="AA93" s="19">
        <v>0</v>
      </c>
      <c r="AB93" s="19">
        <v>0</v>
      </c>
      <c r="AC93" s="1">
        <v>0</v>
      </c>
      <c r="AD93" s="21">
        <v>0</v>
      </c>
      <c r="AE93" s="22">
        <v>0</v>
      </c>
      <c r="AF93" s="19">
        <v>0</v>
      </c>
      <c r="AG93" s="19">
        <v>0</v>
      </c>
      <c r="AH93" s="1">
        <v>0</v>
      </c>
      <c r="AI93" s="21">
        <v>0</v>
      </c>
      <c r="AJ93" s="22">
        <v>14</v>
      </c>
      <c r="AK93" s="19">
        <v>0</v>
      </c>
      <c r="AL93" s="19">
        <v>0</v>
      </c>
      <c r="AM93" s="1">
        <v>0</v>
      </c>
      <c r="AN93" s="21">
        <v>0</v>
      </c>
      <c r="AO93" s="20">
        <v>0</v>
      </c>
      <c r="AP93" s="19">
        <v>0</v>
      </c>
      <c r="AQ93" s="19">
        <v>0</v>
      </c>
      <c r="AR93" s="1">
        <v>0</v>
      </c>
      <c r="AS93" s="19">
        <v>0</v>
      </c>
      <c r="AT93" s="22">
        <v>0</v>
      </c>
      <c r="AU93" s="19">
        <v>0</v>
      </c>
      <c r="AV93" s="19">
        <v>0</v>
      </c>
      <c r="AW93" s="1">
        <v>0</v>
      </c>
      <c r="AX93" s="21">
        <v>0</v>
      </c>
      <c r="AY93" s="20">
        <v>0</v>
      </c>
      <c r="AZ93" s="19">
        <v>0</v>
      </c>
      <c r="BA93" s="19">
        <v>0</v>
      </c>
      <c r="BB93" s="1">
        <v>0</v>
      </c>
      <c r="BC93" s="19">
        <v>0</v>
      </c>
    </row>
    <row r="94" spans="6:55" x14ac:dyDescent="0.25">
      <c r="F94" s="10"/>
      <c r="G94" s="9"/>
      <c r="H94" s="8" t="s">
        <v>1129</v>
      </c>
      <c r="I94" s="22">
        <v>0</v>
      </c>
      <c r="J94" s="19">
        <v>0</v>
      </c>
      <c r="K94" s="19">
        <v>0</v>
      </c>
      <c r="L94" s="1">
        <v>0</v>
      </c>
      <c r="M94" s="21">
        <v>0</v>
      </c>
      <c r="N94" s="22">
        <v>0</v>
      </c>
      <c r="O94" s="19">
        <v>0</v>
      </c>
      <c r="P94" s="19">
        <v>0</v>
      </c>
      <c r="Q94" s="1">
        <v>0</v>
      </c>
      <c r="R94" s="21">
        <v>0</v>
      </c>
      <c r="S94" s="22">
        <v>47</v>
      </c>
      <c r="T94" s="19">
        <v>0</v>
      </c>
      <c r="U94" s="19">
        <v>0</v>
      </c>
      <c r="V94" s="1">
        <v>0</v>
      </c>
      <c r="W94" s="19">
        <v>0</v>
      </c>
      <c r="X94" s="24">
        <v>62</v>
      </c>
      <c r="Y94" s="23">
        <v>2.548007108271122E-2</v>
      </c>
      <c r="Z94" s="22">
        <v>0</v>
      </c>
      <c r="AA94" s="19">
        <v>0</v>
      </c>
      <c r="AB94" s="19">
        <v>0</v>
      </c>
      <c r="AC94" s="1">
        <v>0</v>
      </c>
      <c r="AD94" s="21">
        <v>0</v>
      </c>
      <c r="AE94" s="22">
        <v>0</v>
      </c>
      <c r="AF94" s="19">
        <v>0</v>
      </c>
      <c r="AG94" s="19">
        <v>0</v>
      </c>
      <c r="AH94" s="1">
        <v>0</v>
      </c>
      <c r="AI94" s="21">
        <v>0</v>
      </c>
      <c r="AJ94" s="22">
        <v>15</v>
      </c>
      <c r="AK94" s="19">
        <v>0</v>
      </c>
      <c r="AL94" s="19">
        <v>0</v>
      </c>
      <c r="AM94" s="1">
        <v>0</v>
      </c>
      <c r="AN94" s="21">
        <v>0</v>
      </c>
      <c r="AO94" s="20">
        <v>0</v>
      </c>
      <c r="AP94" s="19">
        <v>0</v>
      </c>
      <c r="AQ94" s="19">
        <v>0</v>
      </c>
      <c r="AR94" s="1">
        <v>0</v>
      </c>
      <c r="AS94" s="19">
        <v>0</v>
      </c>
      <c r="AT94" s="22">
        <v>0</v>
      </c>
      <c r="AU94" s="19">
        <v>0</v>
      </c>
      <c r="AV94" s="19">
        <v>0</v>
      </c>
      <c r="AW94" s="1">
        <v>0</v>
      </c>
      <c r="AX94" s="21">
        <v>0</v>
      </c>
      <c r="AY94" s="20">
        <v>0</v>
      </c>
      <c r="AZ94" s="19">
        <v>0</v>
      </c>
      <c r="BA94" s="19">
        <v>0</v>
      </c>
      <c r="BB94" s="1">
        <v>0</v>
      </c>
      <c r="BC94" s="19">
        <v>0</v>
      </c>
    </row>
    <row r="95" spans="6:55" x14ac:dyDescent="0.25">
      <c r="F95" s="10"/>
      <c r="G95" s="9"/>
      <c r="H95" s="8" t="s">
        <v>1128</v>
      </c>
      <c r="I95" s="22">
        <v>0</v>
      </c>
      <c r="J95" s="19">
        <v>0</v>
      </c>
      <c r="K95" s="19">
        <v>0</v>
      </c>
      <c r="L95" s="1">
        <v>0</v>
      </c>
      <c r="M95" s="21">
        <v>0</v>
      </c>
      <c r="N95" s="22">
        <v>0</v>
      </c>
      <c r="O95" s="19">
        <v>0</v>
      </c>
      <c r="P95" s="19">
        <v>0</v>
      </c>
      <c r="Q95" s="1">
        <v>0</v>
      </c>
      <c r="R95" s="21">
        <v>0</v>
      </c>
      <c r="S95" s="22">
        <v>20</v>
      </c>
      <c r="T95" s="19">
        <v>0</v>
      </c>
      <c r="U95" s="19">
        <v>0</v>
      </c>
      <c r="V95" s="1">
        <v>0</v>
      </c>
      <c r="W95" s="19">
        <v>0</v>
      </c>
      <c r="X95" s="24">
        <v>25</v>
      </c>
      <c r="Y95" s="23">
        <v>6.6324518993496886E-3</v>
      </c>
      <c r="Z95" s="22">
        <v>0</v>
      </c>
      <c r="AA95" s="19">
        <v>0</v>
      </c>
      <c r="AB95" s="19">
        <v>0</v>
      </c>
      <c r="AC95" s="1">
        <v>0</v>
      </c>
      <c r="AD95" s="21">
        <v>0</v>
      </c>
      <c r="AE95" s="22">
        <v>0</v>
      </c>
      <c r="AF95" s="19">
        <v>0</v>
      </c>
      <c r="AG95" s="19">
        <v>0</v>
      </c>
      <c r="AH95" s="1">
        <v>0</v>
      </c>
      <c r="AI95" s="21">
        <v>0</v>
      </c>
      <c r="AJ95" s="22">
        <v>5</v>
      </c>
      <c r="AK95" s="19">
        <v>0</v>
      </c>
      <c r="AL95" s="19">
        <v>0</v>
      </c>
      <c r="AM95" s="1">
        <v>0</v>
      </c>
      <c r="AN95" s="21">
        <v>0</v>
      </c>
      <c r="AO95" s="20">
        <v>0</v>
      </c>
      <c r="AP95" s="19">
        <v>0</v>
      </c>
      <c r="AQ95" s="19">
        <v>0</v>
      </c>
      <c r="AR95" s="1">
        <v>0</v>
      </c>
      <c r="AS95" s="19">
        <v>0</v>
      </c>
      <c r="AT95" s="22">
        <v>0</v>
      </c>
      <c r="AU95" s="19">
        <v>0</v>
      </c>
      <c r="AV95" s="19">
        <v>0</v>
      </c>
      <c r="AW95" s="1">
        <v>0</v>
      </c>
      <c r="AX95" s="21">
        <v>0</v>
      </c>
      <c r="AY95" s="20">
        <v>0</v>
      </c>
      <c r="AZ95" s="19">
        <v>0</v>
      </c>
      <c r="BA95" s="19">
        <v>0</v>
      </c>
      <c r="BB95" s="1">
        <v>0</v>
      </c>
      <c r="BC95" s="19">
        <v>0</v>
      </c>
    </row>
    <row r="96" spans="6:55" x14ac:dyDescent="0.25">
      <c r="F96" s="10"/>
      <c r="G96" s="9"/>
      <c r="H96" s="8" t="s">
        <v>1127</v>
      </c>
      <c r="I96" s="22">
        <v>0</v>
      </c>
      <c r="J96" s="19">
        <v>0</v>
      </c>
      <c r="K96" s="19">
        <v>0</v>
      </c>
      <c r="L96" s="1">
        <v>0</v>
      </c>
      <c r="M96" s="21">
        <v>0</v>
      </c>
      <c r="N96" s="22">
        <v>0</v>
      </c>
      <c r="O96" s="19">
        <v>0</v>
      </c>
      <c r="P96" s="19">
        <v>0</v>
      </c>
      <c r="Q96" s="1">
        <v>0</v>
      </c>
      <c r="R96" s="21">
        <v>0</v>
      </c>
      <c r="S96" s="22">
        <v>0</v>
      </c>
      <c r="T96" s="19">
        <v>0</v>
      </c>
      <c r="U96" s="19">
        <v>0</v>
      </c>
      <c r="V96" s="1">
        <v>0</v>
      </c>
      <c r="W96" s="19">
        <v>0</v>
      </c>
      <c r="X96" s="24">
        <v>0</v>
      </c>
      <c r="Y96" s="23">
        <v>0</v>
      </c>
      <c r="Z96" s="22">
        <v>0</v>
      </c>
      <c r="AA96" s="19">
        <v>0</v>
      </c>
      <c r="AB96" s="19">
        <v>0</v>
      </c>
      <c r="AC96" s="1">
        <v>0</v>
      </c>
      <c r="AD96" s="21">
        <v>0</v>
      </c>
      <c r="AE96" s="22">
        <v>0</v>
      </c>
      <c r="AF96" s="19">
        <v>0</v>
      </c>
      <c r="AG96" s="19">
        <v>0</v>
      </c>
      <c r="AH96" s="1">
        <v>0</v>
      </c>
      <c r="AI96" s="21">
        <v>0</v>
      </c>
      <c r="AJ96" s="22">
        <v>0</v>
      </c>
      <c r="AK96" s="19">
        <v>0</v>
      </c>
      <c r="AL96" s="19">
        <v>0</v>
      </c>
      <c r="AM96" s="1">
        <v>0</v>
      </c>
      <c r="AN96" s="21">
        <v>0</v>
      </c>
      <c r="AO96" s="20">
        <v>0</v>
      </c>
      <c r="AP96" s="19">
        <v>0</v>
      </c>
      <c r="AQ96" s="19">
        <v>0</v>
      </c>
      <c r="AR96" s="1">
        <v>0</v>
      </c>
      <c r="AS96" s="19">
        <v>0</v>
      </c>
      <c r="AT96" s="22">
        <v>0</v>
      </c>
      <c r="AU96" s="19">
        <v>0</v>
      </c>
      <c r="AV96" s="19">
        <v>0</v>
      </c>
      <c r="AW96" s="1">
        <v>0</v>
      </c>
      <c r="AX96" s="21">
        <v>0</v>
      </c>
      <c r="AY96" s="20">
        <v>0</v>
      </c>
      <c r="AZ96" s="19">
        <v>0</v>
      </c>
      <c r="BA96" s="19">
        <v>0</v>
      </c>
      <c r="BB96" s="1">
        <v>0</v>
      </c>
      <c r="BC96" s="19">
        <v>0</v>
      </c>
    </row>
    <row r="97" spans="6:55" x14ac:dyDescent="0.25">
      <c r="F97" s="10"/>
      <c r="G97" s="9"/>
      <c r="H97" s="8" t="s">
        <v>1126</v>
      </c>
      <c r="I97" s="22">
        <v>0</v>
      </c>
      <c r="J97" s="19">
        <v>0</v>
      </c>
      <c r="K97" s="19">
        <v>0</v>
      </c>
      <c r="L97" s="1">
        <v>0</v>
      </c>
      <c r="M97" s="21">
        <v>0</v>
      </c>
      <c r="N97" s="22">
        <v>0</v>
      </c>
      <c r="O97" s="19">
        <v>0</v>
      </c>
      <c r="P97" s="19">
        <v>0</v>
      </c>
      <c r="Q97" s="1">
        <v>0</v>
      </c>
      <c r="R97" s="21">
        <v>0</v>
      </c>
      <c r="S97" s="22">
        <v>1</v>
      </c>
      <c r="T97" s="19">
        <v>0</v>
      </c>
      <c r="U97" s="19">
        <v>0</v>
      </c>
      <c r="V97" s="1">
        <v>0</v>
      </c>
      <c r="W97" s="19">
        <v>0</v>
      </c>
      <c r="X97" s="24">
        <v>1</v>
      </c>
      <c r="Y97" s="23">
        <v>3.042221069335938E-4</v>
      </c>
      <c r="Z97" s="22">
        <v>0</v>
      </c>
      <c r="AA97" s="19">
        <v>0</v>
      </c>
      <c r="AB97" s="19">
        <v>0</v>
      </c>
      <c r="AC97" s="1">
        <v>0</v>
      </c>
      <c r="AD97" s="21">
        <v>0</v>
      </c>
      <c r="AE97" s="22">
        <v>0</v>
      </c>
      <c r="AF97" s="19">
        <v>0</v>
      </c>
      <c r="AG97" s="19">
        <v>0</v>
      </c>
      <c r="AH97" s="1">
        <v>0</v>
      </c>
      <c r="AI97" s="21">
        <v>0</v>
      </c>
      <c r="AJ97" s="22">
        <v>0</v>
      </c>
      <c r="AK97" s="19">
        <v>0</v>
      </c>
      <c r="AL97" s="19">
        <v>0</v>
      </c>
      <c r="AM97" s="1">
        <v>0</v>
      </c>
      <c r="AN97" s="21">
        <v>0</v>
      </c>
      <c r="AO97" s="20">
        <v>0</v>
      </c>
      <c r="AP97" s="19">
        <v>0</v>
      </c>
      <c r="AQ97" s="19">
        <v>0</v>
      </c>
      <c r="AR97" s="1">
        <v>0</v>
      </c>
      <c r="AS97" s="19">
        <v>0</v>
      </c>
      <c r="AT97" s="22">
        <v>0</v>
      </c>
      <c r="AU97" s="19">
        <v>0</v>
      </c>
      <c r="AV97" s="19">
        <v>0</v>
      </c>
      <c r="AW97" s="1">
        <v>0</v>
      </c>
      <c r="AX97" s="21">
        <v>0</v>
      </c>
      <c r="AY97" s="20">
        <v>0</v>
      </c>
      <c r="AZ97" s="19">
        <v>0</v>
      </c>
      <c r="BA97" s="19">
        <v>0</v>
      </c>
      <c r="BB97" s="1">
        <v>0</v>
      </c>
      <c r="BC97" s="19">
        <v>0</v>
      </c>
    </row>
    <row r="98" spans="6:55" x14ac:dyDescent="0.25">
      <c r="F98" s="10"/>
      <c r="G98" s="9"/>
      <c r="H98" s="8" t="s">
        <v>1125</v>
      </c>
      <c r="I98" s="22">
        <v>0</v>
      </c>
      <c r="J98" s="19">
        <v>0</v>
      </c>
      <c r="K98" s="19">
        <v>0</v>
      </c>
      <c r="L98" s="1">
        <v>0</v>
      </c>
      <c r="M98" s="21">
        <v>0</v>
      </c>
      <c r="N98" s="22">
        <v>0</v>
      </c>
      <c r="O98" s="19">
        <v>0</v>
      </c>
      <c r="P98" s="19">
        <v>0</v>
      </c>
      <c r="Q98" s="1">
        <v>0</v>
      </c>
      <c r="R98" s="21">
        <v>0</v>
      </c>
      <c r="S98" s="22">
        <v>52</v>
      </c>
      <c r="T98" s="19">
        <v>0</v>
      </c>
      <c r="U98" s="19">
        <v>0</v>
      </c>
      <c r="V98" s="1">
        <v>0</v>
      </c>
      <c r="W98" s="19">
        <v>0</v>
      </c>
      <c r="X98" s="24">
        <v>52</v>
      </c>
      <c r="Y98" s="23">
        <v>7.3032062500715256E-3</v>
      </c>
      <c r="Z98" s="22">
        <v>0</v>
      </c>
      <c r="AA98" s="19">
        <v>0</v>
      </c>
      <c r="AB98" s="19">
        <v>0</v>
      </c>
      <c r="AC98" s="1">
        <v>0</v>
      </c>
      <c r="AD98" s="21">
        <v>0</v>
      </c>
      <c r="AE98" s="22">
        <v>0</v>
      </c>
      <c r="AF98" s="19">
        <v>0</v>
      </c>
      <c r="AG98" s="19">
        <v>0</v>
      </c>
      <c r="AH98" s="1">
        <v>0</v>
      </c>
      <c r="AI98" s="21">
        <v>0</v>
      </c>
      <c r="AJ98" s="22">
        <v>12</v>
      </c>
      <c r="AK98" s="19">
        <v>0</v>
      </c>
      <c r="AL98" s="19">
        <v>0</v>
      </c>
      <c r="AM98" s="1">
        <v>0</v>
      </c>
      <c r="AN98" s="21">
        <v>0</v>
      </c>
      <c r="AO98" s="20">
        <v>0</v>
      </c>
      <c r="AP98" s="19">
        <v>0</v>
      </c>
      <c r="AQ98" s="19">
        <v>0</v>
      </c>
      <c r="AR98" s="1">
        <v>0</v>
      </c>
      <c r="AS98" s="19">
        <v>0</v>
      </c>
      <c r="AT98" s="22">
        <v>0</v>
      </c>
      <c r="AU98" s="19">
        <v>0</v>
      </c>
      <c r="AV98" s="19">
        <v>0</v>
      </c>
      <c r="AW98" s="1">
        <v>0</v>
      </c>
      <c r="AX98" s="21">
        <v>0</v>
      </c>
      <c r="AY98" s="20">
        <v>0</v>
      </c>
      <c r="AZ98" s="19">
        <v>0</v>
      </c>
      <c r="BA98" s="19">
        <v>0</v>
      </c>
      <c r="BB98" s="1">
        <v>0</v>
      </c>
      <c r="BC98" s="19">
        <v>0</v>
      </c>
    </row>
    <row r="99" spans="6:55" x14ac:dyDescent="0.25">
      <c r="F99" s="10"/>
      <c r="G99" s="9"/>
      <c r="H99" s="8" t="s">
        <v>1124</v>
      </c>
      <c r="I99" s="22">
        <v>0</v>
      </c>
      <c r="J99" s="19">
        <v>0</v>
      </c>
      <c r="K99" s="19">
        <v>0</v>
      </c>
      <c r="L99" s="1">
        <v>0</v>
      </c>
      <c r="M99" s="21">
        <v>0</v>
      </c>
      <c r="N99" s="22">
        <v>0</v>
      </c>
      <c r="O99" s="19">
        <v>0</v>
      </c>
      <c r="P99" s="19">
        <v>0</v>
      </c>
      <c r="Q99" s="1">
        <v>0</v>
      </c>
      <c r="R99" s="21">
        <v>0</v>
      </c>
      <c r="S99" s="22">
        <v>5</v>
      </c>
      <c r="T99" s="19">
        <v>0</v>
      </c>
      <c r="U99" s="19">
        <v>0</v>
      </c>
      <c r="V99" s="1">
        <v>0</v>
      </c>
      <c r="W99" s="19">
        <v>0</v>
      </c>
      <c r="X99" s="24">
        <v>5</v>
      </c>
      <c r="Y99" s="23">
        <v>1.3689436018466949E-2</v>
      </c>
      <c r="Z99" s="22">
        <v>0</v>
      </c>
      <c r="AA99" s="19">
        <v>0</v>
      </c>
      <c r="AB99" s="19">
        <v>0</v>
      </c>
      <c r="AC99" s="1">
        <v>0</v>
      </c>
      <c r="AD99" s="21">
        <v>0</v>
      </c>
      <c r="AE99" s="22">
        <v>0</v>
      </c>
      <c r="AF99" s="19">
        <v>0</v>
      </c>
      <c r="AG99" s="19">
        <v>0</v>
      </c>
      <c r="AH99" s="1">
        <v>0</v>
      </c>
      <c r="AI99" s="21">
        <v>0</v>
      </c>
      <c r="AJ99" s="22">
        <v>1</v>
      </c>
      <c r="AK99" s="19">
        <v>0</v>
      </c>
      <c r="AL99" s="19">
        <v>0</v>
      </c>
      <c r="AM99" s="1">
        <v>0</v>
      </c>
      <c r="AN99" s="21">
        <v>0</v>
      </c>
      <c r="AO99" s="20">
        <v>0</v>
      </c>
      <c r="AP99" s="19">
        <v>0</v>
      </c>
      <c r="AQ99" s="19">
        <v>0</v>
      </c>
      <c r="AR99" s="1">
        <v>0</v>
      </c>
      <c r="AS99" s="19">
        <v>0</v>
      </c>
      <c r="AT99" s="22">
        <v>0</v>
      </c>
      <c r="AU99" s="19">
        <v>0</v>
      </c>
      <c r="AV99" s="19">
        <v>0</v>
      </c>
      <c r="AW99" s="1">
        <v>0</v>
      </c>
      <c r="AX99" s="21">
        <v>0</v>
      </c>
      <c r="AY99" s="20">
        <v>0</v>
      </c>
      <c r="AZ99" s="19">
        <v>0</v>
      </c>
      <c r="BA99" s="19">
        <v>0</v>
      </c>
      <c r="BB99" s="1">
        <v>0</v>
      </c>
      <c r="BC99" s="19">
        <v>0</v>
      </c>
    </row>
    <row r="100" spans="6:55" x14ac:dyDescent="0.25">
      <c r="F100" s="10"/>
      <c r="G100" s="9"/>
      <c r="H100" s="8" t="s">
        <v>1123</v>
      </c>
      <c r="I100" s="22">
        <v>0</v>
      </c>
      <c r="J100" s="19">
        <v>0</v>
      </c>
      <c r="K100" s="19">
        <v>0</v>
      </c>
      <c r="L100" s="1">
        <v>0</v>
      </c>
      <c r="M100" s="21">
        <v>0</v>
      </c>
      <c r="N100" s="22">
        <v>0</v>
      </c>
      <c r="O100" s="19">
        <v>0</v>
      </c>
      <c r="P100" s="19">
        <v>0</v>
      </c>
      <c r="Q100" s="1">
        <v>0</v>
      </c>
      <c r="R100" s="21">
        <v>0</v>
      </c>
      <c r="S100" s="22">
        <v>2</v>
      </c>
      <c r="T100" s="19">
        <v>0</v>
      </c>
      <c r="U100" s="19">
        <v>0</v>
      </c>
      <c r="V100" s="1">
        <v>0</v>
      </c>
      <c r="W100" s="19">
        <v>0</v>
      </c>
      <c r="X100" s="24">
        <v>2</v>
      </c>
      <c r="Y100" s="23">
        <v>5.9385597705841064E-4</v>
      </c>
      <c r="Z100" s="22">
        <v>0</v>
      </c>
      <c r="AA100" s="19">
        <v>0</v>
      </c>
      <c r="AB100" s="19">
        <v>0</v>
      </c>
      <c r="AC100" s="1">
        <v>0</v>
      </c>
      <c r="AD100" s="21">
        <v>0</v>
      </c>
      <c r="AE100" s="22">
        <v>0</v>
      </c>
      <c r="AF100" s="19">
        <v>0</v>
      </c>
      <c r="AG100" s="19">
        <v>0</v>
      </c>
      <c r="AH100" s="1">
        <v>0</v>
      </c>
      <c r="AI100" s="21">
        <v>0</v>
      </c>
      <c r="AJ100" s="22">
        <v>0</v>
      </c>
      <c r="AK100" s="19">
        <v>0</v>
      </c>
      <c r="AL100" s="19">
        <v>0</v>
      </c>
      <c r="AM100" s="1">
        <v>0</v>
      </c>
      <c r="AN100" s="21">
        <v>0</v>
      </c>
      <c r="AO100" s="20">
        <v>0</v>
      </c>
      <c r="AP100" s="19">
        <v>0</v>
      </c>
      <c r="AQ100" s="19">
        <v>0</v>
      </c>
      <c r="AR100" s="1">
        <v>0</v>
      </c>
      <c r="AS100" s="19">
        <v>0</v>
      </c>
      <c r="AT100" s="22">
        <v>0</v>
      </c>
      <c r="AU100" s="19">
        <v>0</v>
      </c>
      <c r="AV100" s="19">
        <v>0</v>
      </c>
      <c r="AW100" s="1">
        <v>0</v>
      </c>
      <c r="AX100" s="21">
        <v>0</v>
      </c>
      <c r="AY100" s="20">
        <v>0</v>
      </c>
      <c r="AZ100" s="19">
        <v>0</v>
      </c>
      <c r="BA100" s="19">
        <v>0</v>
      </c>
      <c r="BB100" s="1">
        <v>0</v>
      </c>
      <c r="BC100" s="19">
        <v>0</v>
      </c>
    </row>
    <row r="101" spans="6:55" x14ac:dyDescent="0.25">
      <c r="F101" s="10"/>
      <c r="G101" s="9"/>
      <c r="H101" s="8" t="s">
        <v>1122</v>
      </c>
      <c r="I101" s="22">
        <v>0</v>
      </c>
      <c r="J101" s="19">
        <v>0</v>
      </c>
      <c r="K101" s="19">
        <v>0</v>
      </c>
      <c r="L101" s="1">
        <v>0</v>
      </c>
      <c r="M101" s="21">
        <v>0</v>
      </c>
      <c r="N101" s="22">
        <v>0</v>
      </c>
      <c r="O101" s="19">
        <v>0</v>
      </c>
      <c r="P101" s="19">
        <v>0</v>
      </c>
      <c r="Q101" s="1">
        <v>0</v>
      </c>
      <c r="R101" s="21">
        <v>0</v>
      </c>
      <c r="S101" s="22">
        <v>18</v>
      </c>
      <c r="T101" s="19">
        <v>0</v>
      </c>
      <c r="U101" s="19">
        <v>0</v>
      </c>
      <c r="V101" s="1">
        <v>0</v>
      </c>
      <c r="W101" s="19">
        <v>0</v>
      </c>
      <c r="X101" s="24">
        <v>47</v>
      </c>
      <c r="Y101" s="23">
        <v>1.8931865692138668E-2</v>
      </c>
      <c r="Z101" s="22">
        <v>0</v>
      </c>
      <c r="AA101" s="19">
        <v>0</v>
      </c>
      <c r="AB101" s="19">
        <v>0</v>
      </c>
      <c r="AC101" s="1">
        <v>0</v>
      </c>
      <c r="AD101" s="21">
        <v>0</v>
      </c>
      <c r="AE101" s="22">
        <v>0</v>
      </c>
      <c r="AF101" s="19">
        <v>0</v>
      </c>
      <c r="AG101" s="19">
        <v>0</v>
      </c>
      <c r="AH101" s="1">
        <v>0</v>
      </c>
      <c r="AI101" s="21">
        <v>0</v>
      </c>
      <c r="AJ101" s="22">
        <v>2</v>
      </c>
      <c r="AK101" s="19">
        <v>0</v>
      </c>
      <c r="AL101" s="19">
        <v>0</v>
      </c>
      <c r="AM101" s="1">
        <v>0</v>
      </c>
      <c r="AN101" s="21">
        <v>0</v>
      </c>
      <c r="AO101" s="20">
        <v>0</v>
      </c>
      <c r="AP101" s="19">
        <v>0</v>
      </c>
      <c r="AQ101" s="19">
        <v>0</v>
      </c>
      <c r="AR101" s="1">
        <v>0</v>
      </c>
      <c r="AS101" s="19">
        <v>0</v>
      </c>
      <c r="AT101" s="22">
        <v>0</v>
      </c>
      <c r="AU101" s="19">
        <v>0</v>
      </c>
      <c r="AV101" s="19">
        <v>0</v>
      </c>
      <c r="AW101" s="1">
        <v>0</v>
      </c>
      <c r="AX101" s="21">
        <v>0</v>
      </c>
      <c r="AY101" s="20">
        <v>0</v>
      </c>
      <c r="AZ101" s="19">
        <v>0</v>
      </c>
      <c r="BA101" s="19">
        <v>0</v>
      </c>
      <c r="BB101" s="1">
        <v>0</v>
      </c>
      <c r="BC101" s="19">
        <v>0</v>
      </c>
    </row>
    <row r="102" spans="6:55" x14ac:dyDescent="0.25">
      <c r="F102" s="10"/>
      <c r="G102" s="9"/>
      <c r="H102" s="8" t="s">
        <v>151</v>
      </c>
      <c r="I102" s="22">
        <v>0</v>
      </c>
      <c r="J102" s="19">
        <v>0</v>
      </c>
      <c r="K102" s="19">
        <v>0</v>
      </c>
      <c r="L102" s="1">
        <v>0</v>
      </c>
      <c r="M102" s="21">
        <v>0</v>
      </c>
      <c r="N102" s="22">
        <v>0</v>
      </c>
      <c r="O102" s="19">
        <v>0</v>
      </c>
      <c r="P102" s="19">
        <v>0</v>
      </c>
      <c r="Q102" s="1">
        <v>0</v>
      </c>
      <c r="R102" s="21">
        <v>0</v>
      </c>
      <c r="S102" s="22">
        <v>28</v>
      </c>
      <c r="T102" s="19">
        <v>0</v>
      </c>
      <c r="U102" s="19">
        <v>0</v>
      </c>
      <c r="V102" s="1">
        <v>0</v>
      </c>
      <c r="W102" s="19">
        <v>0</v>
      </c>
      <c r="X102" s="24">
        <v>32</v>
      </c>
      <c r="Y102" s="23">
        <v>3.1442402862012393E-2</v>
      </c>
      <c r="Z102" s="22">
        <v>0</v>
      </c>
      <c r="AA102" s="19">
        <v>0</v>
      </c>
      <c r="AB102" s="19">
        <v>0</v>
      </c>
      <c r="AC102" s="1">
        <v>0</v>
      </c>
      <c r="AD102" s="21">
        <v>0</v>
      </c>
      <c r="AE102" s="22">
        <v>0</v>
      </c>
      <c r="AF102" s="19">
        <v>0</v>
      </c>
      <c r="AG102" s="19">
        <v>0</v>
      </c>
      <c r="AH102" s="1">
        <v>0</v>
      </c>
      <c r="AI102" s="21">
        <v>0</v>
      </c>
      <c r="AJ102" s="22">
        <v>14</v>
      </c>
      <c r="AK102" s="19">
        <v>0</v>
      </c>
      <c r="AL102" s="19">
        <v>0</v>
      </c>
      <c r="AM102" s="1">
        <v>0</v>
      </c>
      <c r="AN102" s="21">
        <v>0</v>
      </c>
      <c r="AO102" s="20">
        <v>0</v>
      </c>
      <c r="AP102" s="19">
        <v>0</v>
      </c>
      <c r="AQ102" s="19">
        <v>0</v>
      </c>
      <c r="AR102" s="1">
        <v>0</v>
      </c>
      <c r="AS102" s="19">
        <v>0</v>
      </c>
      <c r="AT102" s="22">
        <v>0</v>
      </c>
      <c r="AU102" s="19">
        <v>0</v>
      </c>
      <c r="AV102" s="19">
        <v>0</v>
      </c>
      <c r="AW102" s="1">
        <v>0</v>
      </c>
      <c r="AX102" s="21">
        <v>0</v>
      </c>
      <c r="AY102" s="20">
        <v>0</v>
      </c>
      <c r="AZ102" s="19">
        <v>0</v>
      </c>
      <c r="BA102" s="19">
        <v>0</v>
      </c>
      <c r="BB102" s="1">
        <v>0</v>
      </c>
      <c r="BC102" s="19">
        <v>0</v>
      </c>
    </row>
    <row r="103" spans="6:55" x14ac:dyDescent="0.25">
      <c r="F103" s="10"/>
      <c r="G103" s="9"/>
      <c r="H103" s="8" t="s">
        <v>1121</v>
      </c>
      <c r="I103" s="22">
        <v>0</v>
      </c>
      <c r="J103" s="19">
        <v>0</v>
      </c>
      <c r="K103" s="19">
        <v>0</v>
      </c>
      <c r="L103" s="1">
        <v>0</v>
      </c>
      <c r="M103" s="21">
        <v>0</v>
      </c>
      <c r="N103" s="22">
        <v>1</v>
      </c>
      <c r="O103" s="19">
        <v>0</v>
      </c>
      <c r="P103" s="19">
        <v>0</v>
      </c>
      <c r="Q103" s="1">
        <v>0</v>
      </c>
      <c r="R103" s="21">
        <v>0</v>
      </c>
      <c r="S103" s="22">
        <v>0</v>
      </c>
      <c r="T103" s="19">
        <v>0</v>
      </c>
      <c r="U103" s="19">
        <v>0</v>
      </c>
      <c r="V103" s="1">
        <v>0</v>
      </c>
      <c r="W103" s="19">
        <v>0</v>
      </c>
      <c r="X103" s="24">
        <v>0</v>
      </c>
      <c r="Y103" s="23">
        <v>0</v>
      </c>
      <c r="Z103" s="22">
        <v>0</v>
      </c>
      <c r="AA103" s="19">
        <v>0</v>
      </c>
      <c r="AB103" s="19">
        <v>0</v>
      </c>
      <c r="AC103" s="1">
        <v>0</v>
      </c>
      <c r="AD103" s="21">
        <v>0</v>
      </c>
      <c r="AE103" s="22">
        <v>0</v>
      </c>
      <c r="AF103" s="19">
        <v>0</v>
      </c>
      <c r="AG103" s="19">
        <v>0</v>
      </c>
      <c r="AH103" s="1">
        <v>0</v>
      </c>
      <c r="AI103" s="21">
        <v>0</v>
      </c>
      <c r="AJ103" s="22">
        <v>5</v>
      </c>
      <c r="AK103" s="19">
        <v>0</v>
      </c>
      <c r="AL103" s="19">
        <v>0</v>
      </c>
      <c r="AM103" s="1">
        <v>0</v>
      </c>
      <c r="AN103" s="21">
        <v>0</v>
      </c>
      <c r="AO103" s="20">
        <v>0</v>
      </c>
      <c r="AP103" s="19">
        <v>0</v>
      </c>
      <c r="AQ103" s="19">
        <v>0</v>
      </c>
      <c r="AR103" s="1">
        <v>0</v>
      </c>
      <c r="AS103" s="19">
        <v>0</v>
      </c>
      <c r="AT103" s="22">
        <v>0</v>
      </c>
      <c r="AU103" s="19">
        <v>0</v>
      </c>
      <c r="AV103" s="19">
        <v>0</v>
      </c>
      <c r="AW103" s="1">
        <v>0</v>
      </c>
      <c r="AX103" s="21">
        <v>0</v>
      </c>
      <c r="AY103" s="20">
        <v>0</v>
      </c>
      <c r="AZ103" s="19">
        <v>0</v>
      </c>
      <c r="BA103" s="19">
        <v>0</v>
      </c>
      <c r="BB103" s="1">
        <v>0</v>
      </c>
      <c r="BC103" s="19">
        <v>0</v>
      </c>
    </row>
    <row r="104" spans="6:55" x14ac:dyDescent="0.25">
      <c r="F104" s="10"/>
      <c r="G104" s="9" t="s">
        <v>1120</v>
      </c>
      <c r="H104" s="8"/>
      <c r="I104" s="22">
        <v>0</v>
      </c>
      <c r="J104" s="19">
        <v>0</v>
      </c>
      <c r="K104" s="19">
        <v>0</v>
      </c>
      <c r="L104" s="1">
        <v>0</v>
      </c>
      <c r="M104" s="21">
        <v>0</v>
      </c>
      <c r="N104" s="22">
        <v>0</v>
      </c>
      <c r="O104" s="19">
        <v>0</v>
      </c>
      <c r="P104" s="19">
        <v>0</v>
      </c>
      <c r="Q104" s="1">
        <v>0</v>
      </c>
      <c r="R104" s="21">
        <v>0</v>
      </c>
      <c r="S104" s="22">
        <v>0</v>
      </c>
      <c r="T104" s="19">
        <v>0</v>
      </c>
      <c r="U104" s="19">
        <v>0</v>
      </c>
      <c r="V104" s="1">
        <v>0</v>
      </c>
      <c r="W104" s="19">
        <v>0</v>
      </c>
      <c r="X104" s="24">
        <v>0</v>
      </c>
      <c r="Y104" s="23">
        <v>0</v>
      </c>
      <c r="Z104" s="22">
        <v>0</v>
      </c>
      <c r="AA104" s="19">
        <v>0</v>
      </c>
      <c r="AB104" s="19">
        <v>0</v>
      </c>
      <c r="AC104" s="1">
        <v>0</v>
      </c>
      <c r="AD104" s="21">
        <v>0</v>
      </c>
      <c r="AE104" s="22">
        <v>0</v>
      </c>
      <c r="AF104" s="19">
        <v>0</v>
      </c>
      <c r="AG104" s="19">
        <v>0</v>
      </c>
      <c r="AH104" s="1">
        <v>0</v>
      </c>
      <c r="AI104" s="21">
        <v>0</v>
      </c>
      <c r="AJ104" s="22">
        <v>0</v>
      </c>
      <c r="AK104" s="19">
        <v>0</v>
      </c>
      <c r="AL104" s="19">
        <v>0</v>
      </c>
      <c r="AM104" s="1">
        <v>0</v>
      </c>
      <c r="AN104" s="21">
        <v>0</v>
      </c>
      <c r="AO104" s="20">
        <v>0</v>
      </c>
      <c r="AP104" s="19">
        <v>0</v>
      </c>
      <c r="AQ104" s="19">
        <v>0</v>
      </c>
      <c r="AR104" s="1">
        <v>0</v>
      </c>
      <c r="AS104" s="19">
        <v>0</v>
      </c>
      <c r="AT104" s="22">
        <v>2</v>
      </c>
      <c r="AU104" s="19">
        <v>0</v>
      </c>
      <c r="AV104" s="19">
        <v>0</v>
      </c>
      <c r="AW104" s="1">
        <v>0</v>
      </c>
      <c r="AX104" s="21">
        <v>0</v>
      </c>
      <c r="AY104" s="20">
        <v>0</v>
      </c>
      <c r="AZ104" s="19">
        <v>0</v>
      </c>
      <c r="BA104" s="19">
        <v>0</v>
      </c>
      <c r="BB104" s="1">
        <v>0</v>
      </c>
      <c r="BC104" s="19">
        <v>0</v>
      </c>
    </row>
    <row r="105" spans="6:55" x14ac:dyDescent="0.25">
      <c r="F105" s="10"/>
      <c r="G105" s="9" t="s">
        <v>1119</v>
      </c>
      <c r="H105" s="8"/>
      <c r="I105" s="22">
        <v>0</v>
      </c>
      <c r="J105" s="19">
        <v>0</v>
      </c>
      <c r="K105" s="19">
        <v>0</v>
      </c>
      <c r="L105" s="1">
        <v>0</v>
      </c>
      <c r="M105" s="21">
        <v>0</v>
      </c>
      <c r="N105" s="22">
        <v>0</v>
      </c>
      <c r="O105" s="19">
        <v>0</v>
      </c>
      <c r="P105" s="19">
        <v>0</v>
      </c>
      <c r="Q105" s="1">
        <v>0</v>
      </c>
      <c r="R105" s="21">
        <v>0</v>
      </c>
      <c r="S105" s="22">
        <v>0</v>
      </c>
      <c r="T105" s="19">
        <v>0</v>
      </c>
      <c r="U105" s="19">
        <v>0</v>
      </c>
      <c r="V105" s="1">
        <v>0</v>
      </c>
      <c r="W105" s="19">
        <v>0</v>
      </c>
      <c r="X105" s="24">
        <v>0</v>
      </c>
      <c r="Y105" s="23">
        <v>0</v>
      </c>
      <c r="Z105" s="22">
        <v>0</v>
      </c>
      <c r="AA105" s="19">
        <v>0</v>
      </c>
      <c r="AB105" s="19">
        <v>0</v>
      </c>
      <c r="AC105" s="1">
        <v>0</v>
      </c>
      <c r="AD105" s="21">
        <v>0</v>
      </c>
      <c r="AE105" s="22">
        <v>0</v>
      </c>
      <c r="AF105" s="19">
        <v>0</v>
      </c>
      <c r="AG105" s="19">
        <v>0</v>
      </c>
      <c r="AH105" s="1">
        <v>0</v>
      </c>
      <c r="AI105" s="21">
        <v>0</v>
      </c>
      <c r="AJ105" s="22">
        <v>12</v>
      </c>
      <c r="AK105" s="19">
        <v>0</v>
      </c>
      <c r="AL105" s="19">
        <v>0</v>
      </c>
      <c r="AM105" s="1">
        <v>0</v>
      </c>
      <c r="AN105" s="21">
        <v>0</v>
      </c>
      <c r="AO105" s="20">
        <v>0</v>
      </c>
      <c r="AP105" s="19">
        <v>0</v>
      </c>
      <c r="AQ105" s="19">
        <v>0</v>
      </c>
      <c r="AR105" s="1">
        <v>0</v>
      </c>
      <c r="AS105" s="19">
        <v>0</v>
      </c>
      <c r="AT105" s="22">
        <v>0</v>
      </c>
      <c r="AU105" s="19">
        <v>0</v>
      </c>
      <c r="AV105" s="19">
        <v>0</v>
      </c>
      <c r="AW105" s="1">
        <v>0</v>
      </c>
      <c r="AX105" s="21">
        <v>0</v>
      </c>
      <c r="AY105" s="20">
        <v>0</v>
      </c>
      <c r="AZ105" s="19">
        <v>0</v>
      </c>
      <c r="BA105" s="19">
        <v>0</v>
      </c>
      <c r="BB105" s="1">
        <v>0</v>
      </c>
      <c r="BC105" s="19">
        <v>0</v>
      </c>
    </row>
    <row r="106" spans="6:55" x14ac:dyDescent="0.25">
      <c r="F106" s="10"/>
      <c r="G106" s="9"/>
      <c r="H106" s="8" t="s">
        <v>1118</v>
      </c>
      <c r="I106" s="22">
        <v>0</v>
      </c>
      <c r="J106" s="19">
        <v>0</v>
      </c>
      <c r="K106" s="19">
        <v>0</v>
      </c>
      <c r="L106" s="1">
        <v>0</v>
      </c>
      <c r="M106" s="21">
        <v>0</v>
      </c>
      <c r="N106" s="22">
        <v>0</v>
      </c>
      <c r="O106" s="19">
        <v>0</v>
      </c>
      <c r="P106" s="19">
        <v>0</v>
      </c>
      <c r="Q106" s="1">
        <v>0</v>
      </c>
      <c r="R106" s="21">
        <v>0</v>
      </c>
      <c r="S106" s="22">
        <v>5</v>
      </c>
      <c r="T106" s="19">
        <v>0</v>
      </c>
      <c r="U106" s="19">
        <v>0</v>
      </c>
      <c r="V106" s="1">
        <v>0</v>
      </c>
      <c r="W106" s="19">
        <v>0</v>
      </c>
      <c r="X106" s="24">
        <v>5</v>
      </c>
      <c r="Y106" s="23">
        <v>4.2777229100465769E-4</v>
      </c>
      <c r="Z106" s="22">
        <v>0</v>
      </c>
      <c r="AA106" s="19">
        <v>0</v>
      </c>
      <c r="AB106" s="19">
        <v>0</v>
      </c>
      <c r="AC106" s="1">
        <v>0</v>
      </c>
      <c r="AD106" s="21">
        <v>0</v>
      </c>
      <c r="AE106" s="22">
        <v>0</v>
      </c>
      <c r="AF106" s="19">
        <v>0</v>
      </c>
      <c r="AG106" s="19">
        <v>0</v>
      </c>
      <c r="AH106" s="1">
        <v>0</v>
      </c>
      <c r="AI106" s="21">
        <v>0</v>
      </c>
      <c r="AJ106" s="22">
        <v>0</v>
      </c>
      <c r="AK106" s="19">
        <v>0</v>
      </c>
      <c r="AL106" s="19">
        <v>0</v>
      </c>
      <c r="AM106" s="1">
        <v>0</v>
      </c>
      <c r="AN106" s="21">
        <v>0</v>
      </c>
      <c r="AO106" s="20">
        <v>0</v>
      </c>
      <c r="AP106" s="19">
        <v>0</v>
      </c>
      <c r="AQ106" s="19">
        <v>0</v>
      </c>
      <c r="AR106" s="1">
        <v>0</v>
      </c>
      <c r="AS106" s="19">
        <v>0</v>
      </c>
      <c r="AT106" s="22">
        <v>0</v>
      </c>
      <c r="AU106" s="19">
        <v>0</v>
      </c>
      <c r="AV106" s="19">
        <v>0</v>
      </c>
      <c r="AW106" s="1">
        <v>0</v>
      </c>
      <c r="AX106" s="21">
        <v>0</v>
      </c>
      <c r="AY106" s="20">
        <v>0</v>
      </c>
      <c r="AZ106" s="19">
        <v>0</v>
      </c>
      <c r="BA106" s="19">
        <v>0</v>
      </c>
      <c r="BB106" s="1">
        <v>0</v>
      </c>
      <c r="BC106" s="19">
        <v>0</v>
      </c>
    </row>
    <row r="107" spans="6:55" x14ac:dyDescent="0.25">
      <c r="F107" s="10"/>
      <c r="G107" s="9"/>
      <c r="H107" s="8" t="s">
        <v>1117</v>
      </c>
      <c r="I107" s="22">
        <v>0</v>
      </c>
      <c r="J107" s="19">
        <v>0</v>
      </c>
      <c r="K107" s="19">
        <v>0</v>
      </c>
      <c r="L107" s="1">
        <v>0</v>
      </c>
      <c r="M107" s="21">
        <v>0</v>
      </c>
      <c r="N107" s="22">
        <v>0</v>
      </c>
      <c r="O107" s="19">
        <v>0</v>
      </c>
      <c r="P107" s="19">
        <v>0</v>
      </c>
      <c r="Q107" s="1">
        <v>0</v>
      </c>
      <c r="R107" s="21">
        <v>0</v>
      </c>
      <c r="S107" s="22">
        <v>3</v>
      </c>
      <c r="T107" s="19">
        <v>0</v>
      </c>
      <c r="U107" s="19">
        <v>0</v>
      </c>
      <c r="V107" s="1">
        <v>0</v>
      </c>
      <c r="W107" s="19">
        <v>0</v>
      </c>
      <c r="X107" s="24">
        <v>7</v>
      </c>
      <c r="Y107" s="23">
        <v>4.835128784179688E-4</v>
      </c>
      <c r="Z107" s="22">
        <v>0</v>
      </c>
      <c r="AA107" s="19">
        <v>0</v>
      </c>
      <c r="AB107" s="19">
        <v>0</v>
      </c>
      <c r="AC107" s="1">
        <v>0</v>
      </c>
      <c r="AD107" s="21">
        <v>0</v>
      </c>
      <c r="AE107" s="22">
        <v>0</v>
      </c>
      <c r="AF107" s="19">
        <v>0</v>
      </c>
      <c r="AG107" s="19">
        <v>0</v>
      </c>
      <c r="AH107" s="1">
        <v>0</v>
      </c>
      <c r="AI107" s="21">
        <v>0</v>
      </c>
      <c r="AJ107" s="22">
        <v>0</v>
      </c>
      <c r="AK107" s="19">
        <v>0</v>
      </c>
      <c r="AL107" s="19">
        <v>0</v>
      </c>
      <c r="AM107" s="1">
        <v>0</v>
      </c>
      <c r="AN107" s="21">
        <v>0</v>
      </c>
      <c r="AO107" s="20">
        <v>0</v>
      </c>
      <c r="AP107" s="19">
        <v>0</v>
      </c>
      <c r="AQ107" s="19">
        <v>0</v>
      </c>
      <c r="AR107" s="1">
        <v>0</v>
      </c>
      <c r="AS107" s="19">
        <v>0</v>
      </c>
      <c r="AT107" s="22">
        <v>0</v>
      </c>
      <c r="AU107" s="19">
        <v>0</v>
      </c>
      <c r="AV107" s="19">
        <v>0</v>
      </c>
      <c r="AW107" s="1">
        <v>0</v>
      </c>
      <c r="AX107" s="21">
        <v>0</v>
      </c>
      <c r="AY107" s="20">
        <v>0</v>
      </c>
      <c r="AZ107" s="19">
        <v>0</v>
      </c>
      <c r="BA107" s="19">
        <v>0</v>
      </c>
      <c r="BB107" s="1">
        <v>0</v>
      </c>
      <c r="BC107" s="19">
        <v>0</v>
      </c>
    </row>
    <row r="108" spans="6:55" x14ac:dyDescent="0.25">
      <c r="F108" s="10"/>
      <c r="G108" s="9"/>
      <c r="H108" s="8" t="s">
        <v>1116</v>
      </c>
      <c r="I108" s="22">
        <v>0</v>
      </c>
      <c r="J108" s="19">
        <v>0</v>
      </c>
      <c r="K108" s="19">
        <v>0</v>
      </c>
      <c r="L108" s="1">
        <v>0</v>
      </c>
      <c r="M108" s="21">
        <v>0</v>
      </c>
      <c r="N108" s="22">
        <v>0</v>
      </c>
      <c r="O108" s="19">
        <v>0</v>
      </c>
      <c r="P108" s="19">
        <v>0</v>
      </c>
      <c r="Q108" s="1">
        <v>0</v>
      </c>
      <c r="R108" s="21">
        <v>0</v>
      </c>
      <c r="S108" s="22">
        <v>1</v>
      </c>
      <c r="T108" s="19">
        <v>0</v>
      </c>
      <c r="U108" s="19">
        <v>0</v>
      </c>
      <c r="V108" s="1">
        <v>0</v>
      </c>
      <c r="W108" s="19">
        <v>0</v>
      </c>
      <c r="X108" s="24">
        <v>1</v>
      </c>
      <c r="Y108" s="23">
        <v>5.2928924560546882E-5</v>
      </c>
      <c r="Z108" s="22">
        <v>0</v>
      </c>
      <c r="AA108" s="19">
        <v>0</v>
      </c>
      <c r="AB108" s="19">
        <v>0</v>
      </c>
      <c r="AC108" s="1">
        <v>0</v>
      </c>
      <c r="AD108" s="21">
        <v>0</v>
      </c>
      <c r="AE108" s="22">
        <v>0</v>
      </c>
      <c r="AF108" s="19">
        <v>0</v>
      </c>
      <c r="AG108" s="19">
        <v>0</v>
      </c>
      <c r="AH108" s="1">
        <v>0</v>
      </c>
      <c r="AI108" s="21">
        <v>0</v>
      </c>
      <c r="AJ108" s="22">
        <v>0</v>
      </c>
      <c r="AK108" s="19">
        <v>0</v>
      </c>
      <c r="AL108" s="19">
        <v>0</v>
      </c>
      <c r="AM108" s="1">
        <v>0</v>
      </c>
      <c r="AN108" s="21">
        <v>0</v>
      </c>
      <c r="AO108" s="20">
        <v>0</v>
      </c>
      <c r="AP108" s="19">
        <v>0</v>
      </c>
      <c r="AQ108" s="19">
        <v>0</v>
      </c>
      <c r="AR108" s="1">
        <v>0</v>
      </c>
      <c r="AS108" s="19">
        <v>0</v>
      </c>
      <c r="AT108" s="22">
        <v>0</v>
      </c>
      <c r="AU108" s="19">
        <v>0</v>
      </c>
      <c r="AV108" s="19">
        <v>0</v>
      </c>
      <c r="AW108" s="1">
        <v>0</v>
      </c>
      <c r="AX108" s="21">
        <v>0</v>
      </c>
      <c r="AY108" s="20">
        <v>0</v>
      </c>
      <c r="AZ108" s="19">
        <v>0</v>
      </c>
      <c r="BA108" s="19">
        <v>0</v>
      </c>
      <c r="BB108" s="1">
        <v>0</v>
      </c>
      <c r="BC108" s="19">
        <v>0</v>
      </c>
    </row>
    <row r="109" spans="6:55" x14ac:dyDescent="0.25">
      <c r="F109" s="10"/>
      <c r="G109" s="9"/>
      <c r="H109" s="8" t="s">
        <v>1115</v>
      </c>
      <c r="I109" s="22">
        <v>0</v>
      </c>
      <c r="J109" s="19">
        <v>0</v>
      </c>
      <c r="K109" s="19">
        <v>0</v>
      </c>
      <c r="L109" s="1">
        <v>0</v>
      </c>
      <c r="M109" s="21">
        <v>0</v>
      </c>
      <c r="N109" s="22">
        <v>0</v>
      </c>
      <c r="O109" s="19">
        <v>0</v>
      </c>
      <c r="P109" s="19">
        <v>0</v>
      </c>
      <c r="Q109" s="1">
        <v>0</v>
      </c>
      <c r="R109" s="21">
        <v>0</v>
      </c>
      <c r="S109" s="22">
        <v>9</v>
      </c>
      <c r="T109" s="19">
        <v>0</v>
      </c>
      <c r="U109" s="19">
        <v>0</v>
      </c>
      <c r="V109" s="1">
        <v>0</v>
      </c>
      <c r="W109" s="19">
        <v>0</v>
      </c>
      <c r="X109" s="24">
        <v>13</v>
      </c>
      <c r="Y109" s="23">
        <v>1.732826232910156E-3</v>
      </c>
      <c r="Z109" s="22">
        <v>0</v>
      </c>
      <c r="AA109" s="19">
        <v>0</v>
      </c>
      <c r="AB109" s="19">
        <v>0</v>
      </c>
      <c r="AC109" s="1">
        <v>0</v>
      </c>
      <c r="AD109" s="21">
        <v>0</v>
      </c>
      <c r="AE109" s="22">
        <v>0</v>
      </c>
      <c r="AF109" s="19">
        <v>0</v>
      </c>
      <c r="AG109" s="19">
        <v>0</v>
      </c>
      <c r="AH109" s="1">
        <v>0</v>
      </c>
      <c r="AI109" s="21">
        <v>0</v>
      </c>
      <c r="AJ109" s="22">
        <v>1</v>
      </c>
      <c r="AK109" s="19">
        <v>0</v>
      </c>
      <c r="AL109" s="19">
        <v>0</v>
      </c>
      <c r="AM109" s="1">
        <v>0</v>
      </c>
      <c r="AN109" s="21">
        <v>0</v>
      </c>
      <c r="AO109" s="20">
        <v>0</v>
      </c>
      <c r="AP109" s="19">
        <v>0</v>
      </c>
      <c r="AQ109" s="19">
        <v>0</v>
      </c>
      <c r="AR109" s="1">
        <v>0</v>
      </c>
      <c r="AS109" s="19">
        <v>0</v>
      </c>
      <c r="AT109" s="22">
        <v>0</v>
      </c>
      <c r="AU109" s="19">
        <v>0</v>
      </c>
      <c r="AV109" s="19">
        <v>0</v>
      </c>
      <c r="AW109" s="1">
        <v>0</v>
      </c>
      <c r="AX109" s="21">
        <v>0</v>
      </c>
      <c r="AY109" s="20">
        <v>0</v>
      </c>
      <c r="AZ109" s="19">
        <v>0</v>
      </c>
      <c r="BA109" s="19">
        <v>0</v>
      </c>
      <c r="BB109" s="1">
        <v>0</v>
      </c>
      <c r="BC109" s="19">
        <v>0</v>
      </c>
    </row>
    <row r="110" spans="6:55" x14ac:dyDescent="0.25">
      <c r="F110" s="10"/>
      <c r="G110" s="9"/>
      <c r="H110" s="8" t="s">
        <v>1114</v>
      </c>
      <c r="I110" s="22">
        <v>0</v>
      </c>
      <c r="J110" s="19">
        <v>0</v>
      </c>
      <c r="K110" s="19">
        <v>0</v>
      </c>
      <c r="L110" s="1">
        <v>0</v>
      </c>
      <c r="M110" s="21">
        <v>0</v>
      </c>
      <c r="N110" s="22">
        <v>0</v>
      </c>
      <c r="O110" s="19">
        <v>0</v>
      </c>
      <c r="P110" s="19">
        <v>0</v>
      </c>
      <c r="Q110" s="1">
        <v>0</v>
      </c>
      <c r="R110" s="21">
        <v>0</v>
      </c>
      <c r="S110" s="22">
        <v>8</v>
      </c>
      <c r="T110" s="19">
        <v>0</v>
      </c>
      <c r="U110" s="19">
        <v>0</v>
      </c>
      <c r="V110" s="1">
        <v>0</v>
      </c>
      <c r="W110" s="19">
        <v>0</v>
      </c>
      <c r="X110" s="24">
        <v>9</v>
      </c>
      <c r="Y110" s="23">
        <v>5.2371341735124588E-3</v>
      </c>
      <c r="Z110" s="22">
        <v>1</v>
      </c>
      <c r="AA110" s="19">
        <v>0</v>
      </c>
      <c r="AB110" s="19">
        <v>0</v>
      </c>
      <c r="AC110" s="1">
        <v>0</v>
      </c>
      <c r="AD110" s="21">
        <v>0</v>
      </c>
      <c r="AE110" s="22">
        <v>0</v>
      </c>
      <c r="AF110" s="19">
        <v>0</v>
      </c>
      <c r="AG110" s="19">
        <v>0</v>
      </c>
      <c r="AH110" s="1">
        <v>0</v>
      </c>
      <c r="AI110" s="21">
        <v>0</v>
      </c>
      <c r="AJ110" s="22">
        <v>0</v>
      </c>
      <c r="AK110" s="19">
        <v>0</v>
      </c>
      <c r="AL110" s="19">
        <v>0</v>
      </c>
      <c r="AM110" s="1">
        <v>0</v>
      </c>
      <c r="AN110" s="21">
        <v>0</v>
      </c>
      <c r="AO110" s="20">
        <v>0</v>
      </c>
      <c r="AP110" s="19">
        <v>0</v>
      </c>
      <c r="AQ110" s="19">
        <v>0</v>
      </c>
      <c r="AR110" s="1">
        <v>0</v>
      </c>
      <c r="AS110" s="19">
        <v>0</v>
      </c>
      <c r="AT110" s="22">
        <v>0</v>
      </c>
      <c r="AU110" s="19">
        <v>0</v>
      </c>
      <c r="AV110" s="19">
        <v>0</v>
      </c>
      <c r="AW110" s="1">
        <v>0</v>
      </c>
      <c r="AX110" s="21">
        <v>0</v>
      </c>
      <c r="AY110" s="20">
        <v>0</v>
      </c>
      <c r="AZ110" s="19">
        <v>0</v>
      </c>
      <c r="BA110" s="19">
        <v>0</v>
      </c>
      <c r="BB110" s="1">
        <v>0</v>
      </c>
      <c r="BC110" s="19">
        <v>0</v>
      </c>
    </row>
    <row r="111" spans="6:55" x14ac:dyDescent="0.25">
      <c r="F111" s="10"/>
      <c r="G111" s="9"/>
      <c r="H111" s="8" t="s">
        <v>532</v>
      </c>
      <c r="I111" s="22">
        <v>0</v>
      </c>
      <c r="J111" s="19">
        <v>0</v>
      </c>
      <c r="K111" s="19">
        <v>0</v>
      </c>
      <c r="L111" s="1">
        <v>0</v>
      </c>
      <c r="M111" s="21">
        <v>0</v>
      </c>
      <c r="N111" s="22">
        <v>3</v>
      </c>
      <c r="O111" s="19">
        <v>0</v>
      </c>
      <c r="P111" s="19">
        <v>0</v>
      </c>
      <c r="Q111" s="1">
        <v>0</v>
      </c>
      <c r="R111" s="21">
        <v>0</v>
      </c>
      <c r="S111" s="22">
        <v>70</v>
      </c>
      <c r="T111" s="19">
        <v>0</v>
      </c>
      <c r="U111" s="19">
        <v>0</v>
      </c>
      <c r="V111" s="1">
        <v>0</v>
      </c>
      <c r="W111" s="19">
        <v>0</v>
      </c>
      <c r="X111" s="24">
        <v>220</v>
      </c>
      <c r="Y111" s="23">
        <v>0.20346265006810429</v>
      </c>
      <c r="Z111" s="22">
        <v>0</v>
      </c>
      <c r="AA111" s="19">
        <v>0</v>
      </c>
      <c r="AB111" s="19">
        <v>0</v>
      </c>
      <c r="AC111" s="1">
        <v>0</v>
      </c>
      <c r="AD111" s="21">
        <v>0</v>
      </c>
      <c r="AE111" s="22">
        <v>0</v>
      </c>
      <c r="AF111" s="19">
        <v>0</v>
      </c>
      <c r="AG111" s="19">
        <v>0</v>
      </c>
      <c r="AH111" s="1">
        <v>0</v>
      </c>
      <c r="AI111" s="21">
        <v>0</v>
      </c>
      <c r="AJ111" s="22">
        <v>14</v>
      </c>
      <c r="AK111" s="19">
        <v>0</v>
      </c>
      <c r="AL111" s="19">
        <v>0</v>
      </c>
      <c r="AM111" s="1">
        <v>0</v>
      </c>
      <c r="AN111" s="21">
        <v>0</v>
      </c>
      <c r="AO111" s="20">
        <v>0</v>
      </c>
      <c r="AP111" s="19">
        <v>0</v>
      </c>
      <c r="AQ111" s="19">
        <v>0</v>
      </c>
      <c r="AR111" s="1">
        <v>0</v>
      </c>
      <c r="AS111" s="19">
        <v>0</v>
      </c>
      <c r="AT111" s="22">
        <v>1</v>
      </c>
      <c r="AU111" s="19">
        <v>0</v>
      </c>
      <c r="AV111" s="19">
        <v>0</v>
      </c>
      <c r="AW111" s="1">
        <v>0</v>
      </c>
      <c r="AX111" s="21">
        <v>0</v>
      </c>
      <c r="AY111" s="20">
        <v>0</v>
      </c>
      <c r="AZ111" s="19">
        <v>0</v>
      </c>
      <c r="BA111" s="19">
        <v>0</v>
      </c>
      <c r="BB111" s="1">
        <v>0</v>
      </c>
      <c r="BC111" s="19">
        <v>0</v>
      </c>
    </row>
    <row r="112" spans="6:55" x14ac:dyDescent="0.25">
      <c r="F112" s="10"/>
      <c r="G112" s="9"/>
      <c r="H112" s="8" t="s">
        <v>1113</v>
      </c>
      <c r="I112" s="22">
        <v>0</v>
      </c>
      <c r="J112" s="19">
        <v>0</v>
      </c>
      <c r="K112" s="19">
        <v>0</v>
      </c>
      <c r="L112" s="1">
        <v>0</v>
      </c>
      <c r="M112" s="21">
        <v>0</v>
      </c>
      <c r="N112" s="22">
        <v>0</v>
      </c>
      <c r="O112" s="19">
        <v>0</v>
      </c>
      <c r="P112" s="19">
        <v>0</v>
      </c>
      <c r="Q112" s="1">
        <v>0</v>
      </c>
      <c r="R112" s="21">
        <v>0</v>
      </c>
      <c r="S112" s="22">
        <v>6</v>
      </c>
      <c r="T112" s="19">
        <v>0</v>
      </c>
      <c r="U112" s="19">
        <v>0</v>
      </c>
      <c r="V112" s="1">
        <v>0</v>
      </c>
      <c r="W112" s="19">
        <v>0</v>
      </c>
      <c r="X112" s="24">
        <v>20</v>
      </c>
      <c r="Y112" s="23">
        <v>4.1110259480774403E-2</v>
      </c>
      <c r="Z112" s="22">
        <v>0</v>
      </c>
      <c r="AA112" s="19">
        <v>0</v>
      </c>
      <c r="AB112" s="19">
        <v>0</v>
      </c>
      <c r="AC112" s="1">
        <v>0</v>
      </c>
      <c r="AD112" s="21">
        <v>0</v>
      </c>
      <c r="AE112" s="22">
        <v>0</v>
      </c>
      <c r="AF112" s="19">
        <v>0</v>
      </c>
      <c r="AG112" s="19">
        <v>0</v>
      </c>
      <c r="AH112" s="1">
        <v>0</v>
      </c>
      <c r="AI112" s="21">
        <v>0</v>
      </c>
      <c r="AJ112" s="22">
        <v>2</v>
      </c>
      <c r="AK112" s="19">
        <v>0</v>
      </c>
      <c r="AL112" s="19">
        <v>0</v>
      </c>
      <c r="AM112" s="1">
        <v>0</v>
      </c>
      <c r="AN112" s="21">
        <v>0</v>
      </c>
      <c r="AO112" s="20">
        <v>0</v>
      </c>
      <c r="AP112" s="19">
        <v>0</v>
      </c>
      <c r="AQ112" s="19">
        <v>0</v>
      </c>
      <c r="AR112" s="1">
        <v>0</v>
      </c>
      <c r="AS112" s="19">
        <v>0</v>
      </c>
      <c r="AT112" s="22">
        <v>0</v>
      </c>
      <c r="AU112" s="19">
        <v>0</v>
      </c>
      <c r="AV112" s="19">
        <v>0</v>
      </c>
      <c r="AW112" s="1">
        <v>0</v>
      </c>
      <c r="AX112" s="21">
        <v>0</v>
      </c>
      <c r="AY112" s="20">
        <v>0</v>
      </c>
      <c r="AZ112" s="19">
        <v>0</v>
      </c>
      <c r="BA112" s="19">
        <v>0</v>
      </c>
      <c r="BB112" s="1">
        <v>0</v>
      </c>
      <c r="BC112" s="19">
        <v>0</v>
      </c>
    </row>
    <row r="113" spans="6:55" x14ac:dyDescent="0.25">
      <c r="F113" s="10"/>
      <c r="G113" s="9"/>
      <c r="H113" s="8" t="s">
        <v>1112</v>
      </c>
      <c r="I113" s="22">
        <v>0</v>
      </c>
      <c r="J113" s="19">
        <v>0</v>
      </c>
      <c r="K113" s="19">
        <v>0</v>
      </c>
      <c r="L113" s="1">
        <v>0</v>
      </c>
      <c r="M113" s="21">
        <v>0</v>
      </c>
      <c r="N113" s="22">
        <v>0</v>
      </c>
      <c r="O113" s="19">
        <v>0</v>
      </c>
      <c r="P113" s="19">
        <v>0</v>
      </c>
      <c r="Q113" s="1">
        <v>0</v>
      </c>
      <c r="R113" s="21">
        <v>0</v>
      </c>
      <c r="S113" s="22">
        <v>3</v>
      </c>
      <c r="T113" s="19">
        <v>0</v>
      </c>
      <c r="U113" s="19">
        <v>0</v>
      </c>
      <c r="V113" s="1">
        <v>0</v>
      </c>
      <c r="W113" s="19">
        <v>0</v>
      </c>
      <c r="X113" s="24">
        <v>3</v>
      </c>
      <c r="Y113" s="23">
        <v>8.8699162006378174E-4</v>
      </c>
      <c r="Z113" s="22">
        <v>0</v>
      </c>
      <c r="AA113" s="19">
        <v>0</v>
      </c>
      <c r="AB113" s="19">
        <v>0</v>
      </c>
      <c r="AC113" s="1">
        <v>0</v>
      </c>
      <c r="AD113" s="21">
        <v>0</v>
      </c>
      <c r="AE113" s="22">
        <v>0</v>
      </c>
      <c r="AF113" s="19">
        <v>0</v>
      </c>
      <c r="AG113" s="19">
        <v>0</v>
      </c>
      <c r="AH113" s="1">
        <v>0</v>
      </c>
      <c r="AI113" s="21">
        <v>0</v>
      </c>
      <c r="AJ113" s="22">
        <v>0</v>
      </c>
      <c r="AK113" s="19">
        <v>0</v>
      </c>
      <c r="AL113" s="19">
        <v>0</v>
      </c>
      <c r="AM113" s="1">
        <v>0</v>
      </c>
      <c r="AN113" s="21">
        <v>0</v>
      </c>
      <c r="AO113" s="20">
        <v>0</v>
      </c>
      <c r="AP113" s="19">
        <v>0</v>
      </c>
      <c r="AQ113" s="19">
        <v>0</v>
      </c>
      <c r="AR113" s="1">
        <v>0</v>
      </c>
      <c r="AS113" s="19">
        <v>0</v>
      </c>
      <c r="AT113" s="22">
        <v>0</v>
      </c>
      <c r="AU113" s="19">
        <v>0</v>
      </c>
      <c r="AV113" s="19">
        <v>0</v>
      </c>
      <c r="AW113" s="1">
        <v>0</v>
      </c>
      <c r="AX113" s="21">
        <v>0</v>
      </c>
      <c r="AY113" s="20">
        <v>0</v>
      </c>
      <c r="AZ113" s="19">
        <v>0</v>
      </c>
      <c r="BA113" s="19">
        <v>0</v>
      </c>
      <c r="BB113" s="1">
        <v>0</v>
      </c>
      <c r="BC113" s="19">
        <v>0</v>
      </c>
    </row>
    <row r="114" spans="6:55" x14ac:dyDescent="0.25">
      <c r="F114" s="10"/>
      <c r="G114" s="9"/>
      <c r="H114" s="8" t="s">
        <v>151</v>
      </c>
      <c r="I114" s="22">
        <v>0</v>
      </c>
      <c r="J114" s="19">
        <v>0</v>
      </c>
      <c r="K114" s="19">
        <v>0</v>
      </c>
      <c r="L114" s="1">
        <v>0</v>
      </c>
      <c r="M114" s="21">
        <v>0</v>
      </c>
      <c r="N114" s="22">
        <v>3</v>
      </c>
      <c r="O114" s="19">
        <v>0</v>
      </c>
      <c r="P114" s="19">
        <v>0</v>
      </c>
      <c r="Q114" s="1">
        <v>0</v>
      </c>
      <c r="R114" s="21">
        <v>0</v>
      </c>
      <c r="S114" s="22">
        <v>20</v>
      </c>
      <c r="T114" s="19">
        <v>0</v>
      </c>
      <c r="U114" s="19">
        <v>0</v>
      </c>
      <c r="V114" s="1">
        <v>0</v>
      </c>
      <c r="W114" s="19">
        <v>0</v>
      </c>
      <c r="X114" s="24">
        <v>48</v>
      </c>
      <c r="Y114" s="23">
        <v>2.3055375553667549E-2</v>
      </c>
      <c r="Z114" s="22">
        <v>0</v>
      </c>
      <c r="AA114" s="19">
        <v>0</v>
      </c>
      <c r="AB114" s="19">
        <v>0</v>
      </c>
      <c r="AC114" s="1">
        <v>0</v>
      </c>
      <c r="AD114" s="21">
        <v>0</v>
      </c>
      <c r="AE114" s="22">
        <v>0</v>
      </c>
      <c r="AF114" s="19">
        <v>0</v>
      </c>
      <c r="AG114" s="19">
        <v>0</v>
      </c>
      <c r="AH114" s="1">
        <v>0</v>
      </c>
      <c r="AI114" s="21">
        <v>0</v>
      </c>
      <c r="AJ114" s="22">
        <v>3</v>
      </c>
      <c r="AK114" s="19">
        <v>0</v>
      </c>
      <c r="AL114" s="19">
        <v>0</v>
      </c>
      <c r="AM114" s="1">
        <v>0</v>
      </c>
      <c r="AN114" s="21">
        <v>0</v>
      </c>
      <c r="AO114" s="20">
        <v>0</v>
      </c>
      <c r="AP114" s="19">
        <v>0</v>
      </c>
      <c r="AQ114" s="19">
        <v>0</v>
      </c>
      <c r="AR114" s="1">
        <v>0</v>
      </c>
      <c r="AS114" s="19">
        <v>0</v>
      </c>
      <c r="AT114" s="22">
        <v>0</v>
      </c>
      <c r="AU114" s="19">
        <v>0</v>
      </c>
      <c r="AV114" s="19">
        <v>0</v>
      </c>
      <c r="AW114" s="1">
        <v>0</v>
      </c>
      <c r="AX114" s="21">
        <v>0</v>
      </c>
      <c r="AY114" s="20">
        <v>0</v>
      </c>
      <c r="AZ114" s="19">
        <v>0</v>
      </c>
      <c r="BA114" s="19">
        <v>0</v>
      </c>
      <c r="BB114" s="1">
        <v>0</v>
      </c>
      <c r="BC114" s="19">
        <v>0</v>
      </c>
    </row>
    <row r="115" spans="6:55" x14ac:dyDescent="0.25">
      <c r="F115" s="10"/>
      <c r="G115" s="9"/>
      <c r="H115" s="8" t="s">
        <v>1111</v>
      </c>
      <c r="I115" s="22">
        <v>0</v>
      </c>
      <c r="J115" s="19">
        <v>0</v>
      </c>
      <c r="K115" s="19">
        <v>0</v>
      </c>
      <c r="L115" s="1">
        <v>0</v>
      </c>
      <c r="M115" s="21">
        <v>0</v>
      </c>
      <c r="N115" s="22">
        <v>0</v>
      </c>
      <c r="O115" s="19">
        <v>0</v>
      </c>
      <c r="P115" s="19">
        <v>0</v>
      </c>
      <c r="Q115" s="1">
        <v>0</v>
      </c>
      <c r="R115" s="21">
        <v>0</v>
      </c>
      <c r="S115" s="22">
        <v>3</v>
      </c>
      <c r="T115" s="19">
        <v>0</v>
      </c>
      <c r="U115" s="19">
        <v>0</v>
      </c>
      <c r="V115" s="1">
        <v>0</v>
      </c>
      <c r="W115" s="19">
        <v>0</v>
      </c>
      <c r="X115" s="24">
        <v>3</v>
      </c>
      <c r="Y115" s="23">
        <v>2.8467178344726563E-4</v>
      </c>
      <c r="Z115" s="22">
        <v>0</v>
      </c>
      <c r="AA115" s="19">
        <v>0</v>
      </c>
      <c r="AB115" s="19">
        <v>0</v>
      </c>
      <c r="AC115" s="1">
        <v>0</v>
      </c>
      <c r="AD115" s="21">
        <v>0</v>
      </c>
      <c r="AE115" s="22">
        <v>0</v>
      </c>
      <c r="AF115" s="19">
        <v>0</v>
      </c>
      <c r="AG115" s="19">
        <v>0</v>
      </c>
      <c r="AH115" s="1">
        <v>0</v>
      </c>
      <c r="AI115" s="21">
        <v>0</v>
      </c>
      <c r="AJ115" s="22">
        <v>0</v>
      </c>
      <c r="AK115" s="19">
        <v>0</v>
      </c>
      <c r="AL115" s="19">
        <v>0</v>
      </c>
      <c r="AM115" s="1">
        <v>0</v>
      </c>
      <c r="AN115" s="21">
        <v>0</v>
      </c>
      <c r="AO115" s="20">
        <v>0</v>
      </c>
      <c r="AP115" s="19">
        <v>0</v>
      </c>
      <c r="AQ115" s="19">
        <v>0</v>
      </c>
      <c r="AR115" s="1">
        <v>0</v>
      </c>
      <c r="AS115" s="19">
        <v>0</v>
      </c>
      <c r="AT115" s="22">
        <v>0</v>
      </c>
      <c r="AU115" s="19">
        <v>0</v>
      </c>
      <c r="AV115" s="19">
        <v>0</v>
      </c>
      <c r="AW115" s="1">
        <v>0</v>
      </c>
      <c r="AX115" s="21">
        <v>0</v>
      </c>
      <c r="AY115" s="20">
        <v>0</v>
      </c>
      <c r="AZ115" s="19">
        <v>0</v>
      </c>
      <c r="BA115" s="19">
        <v>0</v>
      </c>
      <c r="BB115" s="1">
        <v>0</v>
      </c>
      <c r="BC115" s="19">
        <v>0</v>
      </c>
    </row>
    <row r="116" spans="6:55" x14ac:dyDescent="0.25">
      <c r="F116" s="10"/>
      <c r="G116" s="9"/>
      <c r="H116" s="8" t="s">
        <v>1110</v>
      </c>
      <c r="I116" s="22">
        <v>0</v>
      </c>
      <c r="J116" s="19">
        <v>0</v>
      </c>
      <c r="K116" s="19">
        <v>0</v>
      </c>
      <c r="L116" s="1">
        <v>0</v>
      </c>
      <c r="M116" s="21">
        <v>0</v>
      </c>
      <c r="N116" s="22">
        <v>0</v>
      </c>
      <c r="O116" s="19">
        <v>0</v>
      </c>
      <c r="P116" s="19">
        <v>0</v>
      </c>
      <c r="Q116" s="1">
        <v>0</v>
      </c>
      <c r="R116" s="21">
        <v>0</v>
      </c>
      <c r="S116" s="22">
        <v>28</v>
      </c>
      <c r="T116" s="19">
        <v>0</v>
      </c>
      <c r="U116" s="19">
        <v>0</v>
      </c>
      <c r="V116" s="1">
        <v>0</v>
      </c>
      <c r="W116" s="19">
        <v>0</v>
      </c>
      <c r="X116" s="24">
        <v>65</v>
      </c>
      <c r="Y116" s="23">
        <v>7.1878433227539063E-3</v>
      </c>
      <c r="Z116" s="22">
        <v>0</v>
      </c>
      <c r="AA116" s="19">
        <v>0</v>
      </c>
      <c r="AB116" s="19">
        <v>0</v>
      </c>
      <c r="AC116" s="1">
        <v>0</v>
      </c>
      <c r="AD116" s="21">
        <v>0</v>
      </c>
      <c r="AE116" s="22">
        <v>0</v>
      </c>
      <c r="AF116" s="19">
        <v>0</v>
      </c>
      <c r="AG116" s="19">
        <v>0</v>
      </c>
      <c r="AH116" s="1">
        <v>0</v>
      </c>
      <c r="AI116" s="21">
        <v>0</v>
      </c>
      <c r="AJ116" s="22">
        <v>2</v>
      </c>
      <c r="AK116" s="19">
        <v>0</v>
      </c>
      <c r="AL116" s="19">
        <v>0</v>
      </c>
      <c r="AM116" s="1">
        <v>0</v>
      </c>
      <c r="AN116" s="21">
        <v>0</v>
      </c>
      <c r="AO116" s="20">
        <v>0</v>
      </c>
      <c r="AP116" s="19">
        <v>0</v>
      </c>
      <c r="AQ116" s="19">
        <v>0</v>
      </c>
      <c r="AR116" s="1">
        <v>0</v>
      </c>
      <c r="AS116" s="19">
        <v>0</v>
      </c>
      <c r="AT116" s="22">
        <v>0</v>
      </c>
      <c r="AU116" s="19">
        <v>0</v>
      </c>
      <c r="AV116" s="19">
        <v>0</v>
      </c>
      <c r="AW116" s="1">
        <v>0</v>
      </c>
      <c r="AX116" s="21">
        <v>0</v>
      </c>
      <c r="AY116" s="20">
        <v>0</v>
      </c>
      <c r="AZ116" s="19">
        <v>0</v>
      </c>
      <c r="BA116" s="19">
        <v>0</v>
      </c>
      <c r="BB116" s="1">
        <v>0</v>
      </c>
      <c r="BC116" s="19">
        <v>0</v>
      </c>
    </row>
    <row r="117" spans="6:55" x14ac:dyDescent="0.25">
      <c r="F117" s="10"/>
      <c r="G117" s="9"/>
      <c r="H117" s="8" t="s">
        <v>1109</v>
      </c>
      <c r="I117" s="22">
        <v>0</v>
      </c>
      <c r="J117" s="19">
        <v>0</v>
      </c>
      <c r="K117" s="19">
        <v>0</v>
      </c>
      <c r="L117" s="1">
        <v>0</v>
      </c>
      <c r="M117" s="21">
        <v>0</v>
      </c>
      <c r="N117" s="22">
        <v>0</v>
      </c>
      <c r="O117" s="19">
        <v>0</v>
      </c>
      <c r="P117" s="19">
        <v>0</v>
      </c>
      <c r="Q117" s="1">
        <v>0</v>
      </c>
      <c r="R117" s="21">
        <v>0</v>
      </c>
      <c r="S117" s="22">
        <v>0</v>
      </c>
      <c r="T117" s="19">
        <v>0</v>
      </c>
      <c r="U117" s="19">
        <v>0</v>
      </c>
      <c r="V117" s="1">
        <v>0</v>
      </c>
      <c r="W117" s="19">
        <v>0</v>
      </c>
      <c r="X117" s="24">
        <v>0</v>
      </c>
      <c r="Y117" s="23">
        <v>0</v>
      </c>
      <c r="Z117" s="22">
        <v>0</v>
      </c>
      <c r="AA117" s="19">
        <v>0</v>
      </c>
      <c r="AB117" s="19">
        <v>0</v>
      </c>
      <c r="AC117" s="1">
        <v>0</v>
      </c>
      <c r="AD117" s="21">
        <v>0</v>
      </c>
      <c r="AE117" s="22">
        <v>0</v>
      </c>
      <c r="AF117" s="19">
        <v>0</v>
      </c>
      <c r="AG117" s="19">
        <v>0</v>
      </c>
      <c r="AH117" s="1">
        <v>0</v>
      </c>
      <c r="AI117" s="21">
        <v>0</v>
      </c>
      <c r="AJ117" s="22">
        <v>0</v>
      </c>
      <c r="AK117" s="19">
        <v>0</v>
      </c>
      <c r="AL117" s="19">
        <v>0</v>
      </c>
      <c r="AM117" s="1">
        <v>0</v>
      </c>
      <c r="AN117" s="21">
        <v>0</v>
      </c>
      <c r="AO117" s="20">
        <v>0</v>
      </c>
      <c r="AP117" s="19">
        <v>0</v>
      </c>
      <c r="AQ117" s="19">
        <v>0</v>
      </c>
      <c r="AR117" s="1">
        <v>0</v>
      </c>
      <c r="AS117" s="19">
        <v>0</v>
      </c>
      <c r="AT117" s="22">
        <v>0</v>
      </c>
      <c r="AU117" s="19">
        <v>0</v>
      </c>
      <c r="AV117" s="19">
        <v>0</v>
      </c>
      <c r="AW117" s="1">
        <v>0</v>
      </c>
      <c r="AX117" s="21">
        <v>0</v>
      </c>
      <c r="AY117" s="20">
        <v>0</v>
      </c>
      <c r="AZ117" s="19">
        <v>0</v>
      </c>
      <c r="BA117" s="19">
        <v>0</v>
      </c>
      <c r="BB117" s="1">
        <v>0</v>
      </c>
      <c r="BC117" s="19">
        <v>0</v>
      </c>
    </row>
    <row r="118" spans="6:55" x14ac:dyDescent="0.25">
      <c r="F118" s="10"/>
      <c r="G118" s="9" t="s">
        <v>1108</v>
      </c>
      <c r="H118" s="8"/>
      <c r="I118" s="22">
        <v>0</v>
      </c>
      <c r="J118" s="19">
        <v>0</v>
      </c>
      <c r="K118" s="19">
        <v>0</v>
      </c>
      <c r="L118" s="1">
        <v>0</v>
      </c>
      <c r="M118" s="21">
        <v>0</v>
      </c>
      <c r="N118" s="22">
        <v>0</v>
      </c>
      <c r="O118" s="19">
        <v>0</v>
      </c>
      <c r="P118" s="19">
        <v>0</v>
      </c>
      <c r="Q118" s="1">
        <v>0</v>
      </c>
      <c r="R118" s="21">
        <v>0</v>
      </c>
      <c r="S118" s="22">
        <v>0</v>
      </c>
      <c r="T118" s="19">
        <v>0</v>
      </c>
      <c r="U118" s="19">
        <v>0</v>
      </c>
      <c r="V118" s="1">
        <v>0</v>
      </c>
      <c r="W118" s="19">
        <v>0</v>
      </c>
      <c r="X118" s="24">
        <v>0</v>
      </c>
      <c r="Y118" s="23">
        <v>0</v>
      </c>
      <c r="Z118" s="22">
        <v>0</v>
      </c>
      <c r="AA118" s="19">
        <v>0</v>
      </c>
      <c r="AB118" s="19">
        <v>0</v>
      </c>
      <c r="AC118" s="1">
        <v>0</v>
      </c>
      <c r="AD118" s="21">
        <v>0</v>
      </c>
      <c r="AE118" s="22">
        <v>0</v>
      </c>
      <c r="AF118" s="19">
        <v>0</v>
      </c>
      <c r="AG118" s="19">
        <v>0</v>
      </c>
      <c r="AH118" s="1">
        <v>0</v>
      </c>
      <c r="AI118" s="21">
        <v>0</v>
      </c>
      <c r="AJ118" s="22">
        <v>9</v>
      </c>
      <c r="AK118" s="19">
        <v>8</v>
      </c>
      <c r="AL118" s="19">
        <v>0</v>
      </c>
      <c r="AM118" s="1">
        <v>0</v>
      </c>
      <c r="AN118" s="21">
        <v>0</v>
      </c>
      <c r="AO118" s="20">
        <v>0</v>
      </c>
      <c r="AP118" s="19">
        <v>0</v>
      </c>
      <c r="AQ118" s="19">
        <v>0</v>
      </c>
      <c r="AR118" s="1">
        <v>0</v>
      </c>
      <c r="AS118" s="19">
        <v>0</v>
      </c>
      <c r="AT118" s="22">
        <v>0</v>
      </c>
      <c r="AU118" s="19">
        <v>0</v>
      </c>
      <c r="AV118" s="19">
        <v>0</v>
      </c>
      <c r="AW118" s="1">
        <v>0</v>
      </c>
      <c r="AX118" s="21">
        <v>0</v>
      </c>
      <c r="AY118" s="20">
        <v>0</v>
      </c>
      <c r="AZ118" s="19">
        <v>0</v>
      </c>
      <c r="BA118" s="19">
        <v>0</v>
      </c>
      <c r="BB118" s="1">
        <v>0</v>
      </c>
      <c r="BC118" s="19">
        <v>0</v>
      </c>
    </row>
    <row r="119" spans="6:55" x14ac:dyDescent="0.25">
      <c r="F119" s="10"/>
      <c r="G119" s="9"/>
      <c r="H119" s="8" t="s">
        <v>1107</v>
      </c>
      <c r="I119" s="22">
        <v>0</v>
      </c>
      <c r="J119" s="19">
        <v>0</v>
      </c>
      <c r="K119" s="19">
        <v>0</v>
      </c>
      <c r="L119" s="1">
        <v>0</v>
      </c>
      <c r="M119" s="21">
        <v>0</v>
      </c>
      <c r="N119" s="22">
        <v>0</v>
      </c>
      <c r="O119" s="19">
        <v>0</v>
      </c>
      <c r="P119" s="19">
        <v>0</v>
      </c>
      <c r="Q119" s="1">
        <v>0</v>
      </c>
      <c r="R119" s="21">
        <v>0</v>
      </c>
      <c r="S119" s="22">
        <v>4</v>
      </c>
      <c r="T119" s="19">
        <v>4</v>
      </c>
      <c r="U119" s="19">
        <v>4</v>
      </c>
      <c r="V119" s="1">
        <v>0</v>
      </c>
      <c r="W119" s="19">
        <v>0</v>
      </c>
      <c r="X119" s="24">
        <v>4</v>
      </c>
      <c r="Y119" s="23">
        <v>3.6245957016944891E-4</v>
      </c>
      <c r="Z119" s="22">
        <v>0</v>
      </c>
      <c r="AA119" s="19">
        <v>0</v>
      </c>
      <c r="AB119" s="19">
        <v>0</v>
      </c>
      <c r="AC119" s="1">
        <v>0</v>
      </c>
      <c r="AD119" s="21">
        <v>0</v>
      </c>
      <c r="AE119" s="22">
        <v>0</v>
      </c>
      <c r="AF119" s="19">
        <v>0</v>
      </c>
      <c r="AG119" s="19">
        <v>0</v>
      </c>
      <c r="AH119" s="1">
        <v>0</v>
      </c>
      <c r="AI119" s="21">
        <v>0</v>
      </c>
      <c r="AJ119" s="22">
        <v>3</v>
      </c>
      <c r="AK119" s="19">
        <v>3</v>
      </c>
      <c r="AL119" s="19">
        <v>0</v>
      </c>
      <c r="AM119" s="1">
        <v>0</v>
      </c>
      <c r="AN119" s="21">
        <v>0</v>
      </c>
      <c r="AO119" s="20">
        <v>0</v>
      </c>
      <c r="AP119" s="19">
        <v>0</v>
      </c>
      <c r="AQ119" s="19">
        <v>0</v>
      </c>
      <c r="AR119" s="1">
        <v>0</v>
      </c>
      <c r="AS119" s="19">
        <v>0</v>
      </c>
      <c r="AT119" s="22">
        <v>0</v>
      </c>
      <c r="AU119" s="19">
        <v>0</v>
      </c>
      <c r="AV119" s="19">
        <v>0</v>
      </c>
      <c r="AW119" s="1">
        <v>0</v>
      </c>
      <c r="AX119" s="21">
        <v>0</v>
      </c>
      <c r="AY119" s="20">
        <v>0</v>
      </c>
      <c r="AZ119" s="19">
        <v>0</v>
      </c>
      <c r="BA119" s="19">
        <v>0</v>
      </c>
      <c r="BB119" s="1">
        <v>0</v>
      </c>
      <c r="BC119" s="19">
        <v>0</v>
      </c>
    </row>
    <row r="120" spans="6:55" x14ac:dyDescent="0.25">
      <c r="F120" s="10"/>
      <c r="G120" s="9"/>
      <c r="H120" s="8" t="s">
        <v>1106</v>
      </c>
      <c r="I120" s="22">
        <v>0</v>
      </c>
      <c r="J120" s="19">
        <v>0</v>
      </c>
      <c r="K120" s="19">
        <v>0</v>
      </c>
      <c r="L120" s="1">
        <v>0</v>
      </c>
      <c r="M120" s="21">
        <v>0</v>
      </c>
      <c r="N120" s="22">
        <v>0</v>
      </c>
      <c r="O120" s="19">
        <v>0</v>
      </c>
      <c r="P120" s="19">
        <v>0</v>
      </c>
      <c r="Q120" s="1">
        <v>0</v>
      </c>
      <c r="R120" s="21">
        <v>0</v>
      </c>
      <c r="S120" s="22">
        <v>855</v>
      </c>
      <c r="T120" s="19">
        <v>855</v>
      </c>
      <c r="U120" s="19">
        <v>855</v>
      </c>
      <c r="V120" s="1">
        <v>0</v>
      </c>
      <c r="W120" s="19">
        <v>0</v>
      </c>
      <c r="X120" s="24">
        <v>863</v>
      </c>
      <c r="Y120" s="23">
        <v>1.2437447085976601</v>
      </c>
      <c r="Z120" s="22">
        <v>0</v>
      </c>
      <c r="AA120" s="19">
        <v>0</v>
      </c>
      <c r="AB120" s="19">
        <v>0</v>
      </c>
      <c r="AC120" s="1">
        <v>0</v>
      </c>
      <c r="AD120" s="21">
        <v>0</v>
      </c>
      <c r="AE120" s="22">
        <v>0</v>
      </c>
      <c r="AF120" s="19">
        <v>0</v>
      </c>
      <c r="AG120" s="19">
        <v>0</v>
      </c>
      <c r="AH120" s="1">
        <v>0</v>
      </c>
      <c r="AI120" s="21">
        <v>0</v>
      </c>
      <c r="AJ120" s="22">
        <v>160</v>
      </c>
      <c r="AK120" s="19">
        <v>160</v>
      </c>
      <c r="AL120" s="19">
        <v>0</v>
      </c>
      <c r="AM120" s="1">
        <v>0</v>
      </c>
      <c r="AN120" s="21">
        <v>0</v>
      </c>
      <c r="AO120" s="20">
        <v>0</v>
      </c>
      <c r="AP120" s="19">
        <v>0</v>
      </c>
      <c r="AQ120" s="19">
        <v>0</v>
      </c>
      <c r="AR120" s="1">
        <v>0</v>
      </c>
      <c r="AS120" s="19">
        <v>0</v>
      </c>
      <c r="AT120" s="22">
        <v>0</v>
      </c>
      <c r="AU120" s="19">
        <v>0</v>
      </c>
      <c r="AV120" s="19">
        <v>0</v>
      </c>
      <c r="AW120" s="1">
        <v>0</v>
      </c>
      <c r="AX120" s="21">
        <v>0</v>
      </c>
      <c r="AY120" s="20">
        <v>0</v>
      </c>
      <c r="AZ120" s="19">
        <v>0</v>
      </c>
      <c r="BA120" s="19">
        <v>0</v>
      </c>
      <c r="BB120" s="1">
        <v>0</v>
      </c>
      <c r="BC120" s="19">
        <v>0</v>
      </c>
    </row>
    <row r="121" spans="6:55" x14ac:dyDescent="0.25">
      <c r="F121" s="10"/>
      <c r="G121" s="9"/>
      <c r="H121" s="8" t="s">
        <v>1105</v>
      </c>
      <c r="I121" s="22">
        <v>0</v>
      </c>
      <c r="J121" s="19">
        <v>0</v>
      </c>
      <c r="K121" s="19">
        <v>0</v>
      </c>
      <c r="L121" s="1">
        <v>0</v>
      </c>
      <c r="M121" s="21">
        <v>0</v>
      </c>
      <c r="N121" s="22">
        <v>0</v>
      </c>
      <c r="O121" s="19">
        <v>0</v>
      </c>
      <c r="P121" s="19">
        <v>0</v>
      </c>
      <c r="Q121" s="1">
        <v>0</v>
      </c>
      <c r="R121" s="21">
        <v>0</v>
      </c>
      <c r="S121" s="22">
        <v>16</v>
      </c>
      <c r="T121" s="19">
        <v>16</v>
      </c>
      <c r="U121" s="19">
        <v>16</v>
      </c>
      <c r="V121" s="1">
        <v>0</v>
      </c>
      <c r="W121" s="19">
        <v>0</v>
      </c>
      <c r="X121" s="24">
        <v>16</v>
      </c>
      <c r="Y121" s="23">
        <v>2.1234089508652691E-3</v>
      </c>
      <c r="Z121" s="22">
        <v>0</v>
      </c>
      <c r="AA121" s="19">
        <v>0</v>
      </c>
      <c r="AB121" s="19">
        <v>0</v>
      </c>
      <c r="AC121" s="1">
        <v>0</v>
      </c>
      <c r="AD121" s="21">
        <v>0</v>
      </c>
      <c r="AE121" s="22">
        <v>0</v>
      </c>
      <c r="AF121" s="19">
        <v>0</v>
      </c>
      <c r="AG121" s="19">
        <v>0</v>
      </c>
      <c r="AH121" s="1">
        <v>0</v>
      </c>
      <c r="AI121" s="21">
        <v>0</v>
      </c>
      <c r="AJ121" s="22">
        <v>13</v>
      </c>
      <c r="AK121" s="19">
        <v>13</v>
      </c>
      <c r="AL121" s="19">
        <v>0</v>
      </c>
      <c r="AM121" s="1">
        <v>0</v>
      </c>
      <c r="AN121" s="21">
        <v>0</v>
      </c>
      <c r="AO121" s="20">
        <v>0</v>
      </c>
      <c r="AP121" s="19">
        <v>0</v>
      </c>
      <c r="AQ121" s="19">
        <v>0</v>
      </c>
      <c r="AR121" s="1">
        <v>0</v>
      </c>
      <c r="AS121" s="19">
        <v>0</v>
      </c>
      <c r="AT121" s="22">
        <v>0</v>
      </c>
      <c r="AU121" s="19">
        <v>0</v>
      </c>
      <c r="AV121" s="19">
        <v>0</v>
      </c>
      <c r="AW121" s="1">
        <v>0</v>
      </c>
      <c r="AX121" s="21">
        <v>0</v>
      </c>
      <c r="AY121" s="20">
        <v>0</v>
      </c>
      <c r="AZ121" s="19">
        <v>0</v>
      </c>
      <c r="BA121" s="19">
        <v>0</v>
      </c>
      <c r="BB121" s="1">
        <v>0</v>
      </c>
      <c r="BC121" s="19">
        <v>0</v>
      </c>
    </row>
    <row r="122" spans="6:55" x14ac:dyDescent="0.25">
      <c r="F122" s="10"/>
      <c r="G122" s="9"/>
      <c r="H122" s="8" t="s">
        <v>1104</v>
      </c>
      <c r="I122" s="22">
        <v>0</v>
      </c>
      <c r="J122" s="19">
        <v>0</v>
      </c>
      <c r="K122" s="19">
        <v>0</v>
      </c>
      <c r="L122" s="1">
        <v>0</v>
      </c>
      <c r="M122" s="21">
        <v>0</v>
      </c>
      <c r="N122" s="22">
        <v>0</v>
      </c>
      <c r="O122" s="19">
        <v>0</v>
      </c>
      <c r="P122" s="19">
        <v>0</v>
      </c>
      <c r="Q122" s="1">
        <v>0</v>
      </c>
      <c r="R122" s="21">
        <v>0</v>
      </c>
      <c r="S122" s="22">
        <v>151718</v>
      </c>
      <c r="T122" s="19">
        <v>151718</v>
      </c>
      <c r="U122" s="19">
        <v>151718</v>
      </c>
      <c r="V122" s="1">
        <v>0</v>
      </c>
      <c r="W122" s="19">
        <v>0</v>
      </c>
      <c r="X122" s="24">
        <v>189445</v>
      </c>
      <c r="Y122" s="23">
        <v>699.80001399107277</v>
      </c>
      <c r="Z122" s="22">
        <v>1697</v>
      </c>
      <c r="AA122" s="19">
        <v>1697</v>
      </c>
      <c r="AB122" s="19">
        <v>1697</v>
      </c>
      <c r="AC122" s="1">
        <v>0</v>
      </c>
      <c r="AD122" s="21">
        <v>0</v>
      </c>
      <c r="AE122" s="22">
        <v>15</v>
      </c>
      <c r="AF122" s="19">
        <v>15</v>
      </c>
      <c r="AG122" s="19">
        <v>0</v>
      </c>
      <c r="AH122" s="1">
        <v>0</v>
      </c>
      <c r="AI122" s="21">
        <v>0</v>
      </c>
      <c r="AJ122" s="22">
        <v>83830</v>
      </c>
      <c r="AK122" s="19">
        <v>83830</v>
      </c>
      <c r="AL122" s="19">
        <v>0</v>
      </c>
      <c r="AM122" s="1">
        <v>0</v>
      </c>
      <c r="AN122" s="21">
        <v>11</v>
      </c>
      <c r="AO122" s="20">
        <v>0</v>
      </c>
      <c r="AP122" s="19">
        <v>0</v>
      </c>
      <c r="AQ122" s="19">
        <v>0</v>
      </c>
      <c r="AR122" s="1">
        <v>0</v>
      </c>
      <c r="AS122" s="19">
        <v>0</v>
      </c>
      <c r="AT122" s="22">
        <v>0</v>
      </c>
      <c r="AU122" s="19">
        <v>0</v>
      </c>
      <c r="AV122" s="19">
        <v>0</v>
      </c>
      <c r="AW122" s="1">
        <v>0</v>
      </c>
      <c r="AX122" s="21">
        <v>0</v>
      </c>
      <c r="AY122" s="20">
        <v>0</v>
      </c>
      <c r="AZ122" s="19">
        <v>0</v>
      </c>
      <c r="BA122" s="19">
        <v>0</v>
      </c>
      <c r="BB122" s="1">
        <v>0</v>
      </c>
      <c r="BC122" s="19">
        <v>0</v>
      </c>
    </row>
    <row r="123" spans="6:55" x14ac:dyDescent="0.25">
      <c r="F123" s="10"/>
      <c r="G123" s="9"/>
      <c r="H123" s="8" t="s">
        <v>1103</v>
      </c>
      <c r="I123" s="22">
        <v>0</v>
      </c>
      <c r="J123" s="19">
        <v>0</v>
      </c>
      <c r="K123" s="19">
        <v>0</v>
      </c>
      <c r="L123" s="1">
        <v>0</v>
      </c>
      <c r="M123" s="21">
        <v>0</v>
      </c>
      <c r="N123" s="22">
        <v>0</v>
      </c>
      <c r="O123" s="19">
        <v>0</v>
      </c>
      <c r="P123" s="19">
        <v>0</v>
      </c>
      <c r="Q123" s="1">
        <v>0</v>
      </c>
      <c r="R123" s="21">
        <v>0</v>
      </c>
      <c r="S123" s="22">
        <v>27</v>
      </c>
      <c r="T123" s="19">
        <v>27</v>
      </c>
      <c r="U123" s="19">
        <v>27</v>
      </c>
      <c r="V123" s="1">
        <v>0</v>
      </c>
      <c r="W123" s="19">
        <v>0</v>
      </c>
      <c r="X123" s="24">
        <v>27</v>
      </c>
      <c r="Y123" s="23">
        <v>6.3077574595808983E-3</v>
      </c>
      <c r="Z123" s="22">
        <v>0</v>
      </c>
      <c r="AA123" s="19">
        <v>0</v>
      </c>
      <c r="AB123" s="19">
        <v>0</v>
      </c>
      <c r="AC123" s="1">
        <v>0</v>
      </c>
      <c r="AD123" s="21">
        <v>0</v>
      </c>
      <c r="AE123" s="22">
        <v>0</v>
      </c>
      <c r="AF123" s="19">
        <v>0</v>
      </c>
      <c r="AG123" s="19">
        <v>0</v>
      </c>
      <c r="AH123" s="1">
        <v>0</v>
      </c>
      <c r="AI123" s="21">
        <v>0</v>
      </c>
      <c r="AJ123" s="22">
        <v>10</v>
      </c>
      <c r="AK123" s="19">
        <v>10</v>
      </c>
      <c r="AL123" s="19">
        <v>0</v>
      </c>
      <c r="AM123" s="1">
        <v>0</v>
      </c>
      <c r="AN123" s="21">
        <v>0</v>
      </c>
      <c r="AO123" s="20">
        <v>0</v>
      </c>
      <c r="AP123" s="19">
        <v>0</v>
      </c>
      <c r="AQ123" s="19">
        <v>0</v>
      </c>
      <c r="AR123" s="1">
        <v>0</v>
      </c>
      <c r="AS123" s="19">
        <v>0</v>
      </c>
      <c r="AT123" s="22">
        <v>0</v>
      </c>
      <c r="AU123" s="19">
        <v>0</v>
      </c>
      <c r="AV123" s="19">
        <v>0</v>
      </c>
      <c r="AW123" s="1">
        <v>0</v>
      </c>
      <c r="AX123" s="21">
        <v>0</v>
      </c>
      <c r="AY123" s="20">
        <v>0</v>
      </c>
      <c r="AZ123" s="19">
        <v>0</v>
      </c>
      <c r="BA123" s="19">
        <v>0</v>
      </c>
      <c r="BB123" s="1">
        <v>0</v>
      </c>
      <c r="BC123" s="19">
        <v>0</v>
      </c>
    </row>
    <row r="124" spans="6:55" x14ac:dyDescent="0.25">
      <c r="F124" s="10"/>
      <c r="G124" s="9"/>
      <c r="H124" s="8" t="s">
        <v>1102</v>
      </c>
      <c r="I124" s="22">
        <v>0</v>
      </c>
      <c r="J124" s="19">
        <v>0</v>
      </c>
      <c r="K124" s="19">
        <v>0</v>
      </c>
      <c r="L124" s="1">
        <v>0</v>
      </c>
      <c r="M124" s="21">
        <v>0</v>
      </c>
      <c r="N124" s="22">
        <v>0</v>
      </c>
      <c r="O124" s="19">
        <v>0</v>
      </c>
      <c r="P124" s="19">
        <v>0</v>
      </c>
      <c r="Q124" s="1">
        <v>0</v>
      </c>
      <c r="R124" s="21">
        <v>0</v>
      </c>
      <c r="S124" s="22">
        <v>60031</v>
      </c>
      <c r="T124" s="19">
        <v>60031</v>
      </c>
      <c r="U124" s="19">
        <v>60031</v>
      </c>
      <c r="V124" s="1">
        <v>0</v>
      </c>
      <c r="W124" s="19">
        <v>0</v>
      </c>
      <c r="X124" s="24">
        <v>63744</v>
      </c>
      <c r="Y124" s="23">
        <v>27.379710240289569</v>
      </c>
      <c r="Z124" s="22">
        <v>990</v>
      </c>
      <c r="AA124" s="19">
        <v>990</v>
      </c>
      <c r="AB124" s="19">
        <v>990</v>
      </c>
      <c r="AC124" s="1">
        <v>0</v>
      </c>
      <c r="AD124" s="21">
        <v>0</v>
      </c>
      <c r="AE124" s="22">
        <v>11</v>
      </c>
      <c r="AF124" s="19">
        <v>11</v>
      </c>
      <c r="AG124" s="19">
        <v>0</v>
      </c>
      <c r="AH124" s="1">
        <v>0</v>
      </c>
      <c r="AI124" s="21">
        <v>0</v>
      </c>
      <c r="AJ124" s="22">
        <v>28872</v>
      </c>
      <c r="AK124" s="19">
        <v>28866</v>
      </c>
      <c r="AL124" s="19">
        <v>0</v>
      </c>
      <c r="AM124" s="1">
        <v>0</v>
      </c>
      <c r="AN124" s="21">
        <v>9</v>
      </c>
      <c r="AO124" s="20">
        <v>0</v>
      </c>
      <c r="AP124" s="19">
        <v>0</v>
      </c>
      <c r="AQ124" s="19">
        <v>0</v>
      </c>
      <c r="AR124" s="1">
        <v>0</v>
      </c>
      <c r="AS124" s="19">
        <v>0</v>
      </c>
      <c r="AT124" s="22">
        <v>0</v>
      </c>
      <c r="AU124" s="19">
        <v>0</v>
      </c>
      <c r="AV124" s="19">
        <v>0</v>
      </c>
      <c r="AW124" s="1">
        <v>0</v>
      </c>
      <c r="AX124" s="21">
        <v>0</v>
      </c>
      <c r="AY124" s="20">
        <v>0</v>
      </c>
      <c r="AZ124" s="19">
        <v>0</v>
      </c>
      <c r="BA124" s="19">
        <v>0</v>
      </c>
      <c r="BB124" s="1">
        <v>0</v>
      </c>
      <c r="BC124" s="19">
        <v>0</v>
      </c>
    </row>
    <row r="125" spans="6:55" x14ac:dyDescent="0.25">
      <c r="F125" s="10"/>
      <c r="G125" s="9"/>
      <c r="H125" s="8" t="s">
        <v>151</v>
      </c>
      <c r="I125" s="22">
        <v>0</v>
      </c>
      <c r="J125" s="19">
        <v>0</v>
      </c>
      <c r="K125" s="19">
        <v>0</v>
      </c>
      <c r="L125" s="1">
        <v>0</v>
      </c>
      <c r="M125" s="21">
        <v>0</v>
      </c>
      <c r="N125" s="22">
        <v>9</v>
      </c>
      <c r="O125" s="19">
        <v>9</v>
      </c>
      <c r="P125" s="19">
        <v>0</v>
      </c>
      <c r="Q125" s="1">
        <v>0</v>
      </c>
      <c r="R125" s="21">
        <v>0</v>
      </c>
      <c r="S125" s="22">
        <v>1081285</v>
      </c>
      <c r="T125" s="19">
        <v>1081283</v>
      </c>
      <c r="U125" s="19">
        <v>1081277</v>
      </c>
      <c r="V125" s="1">
        <v>0</v>
      </c>
      <c r="W125" s="19">
        <v>0</v>
      </c>
      <c r="X125" s="24">
        <v>1263365</v>
      </c>
      <c r="Y125" s="23">
        <v>2563.3423814335838</v>
      </c>
      <c r="Z125" s="22">
        <v>110124</v>
      </c>
      <c r="AA125" s="19">
        <v>110124</v>
      </c>
      <c r="AB125" s="19">
        <v>110124</v>
      </c>
      <c r="AC125" s="1">
        <v>0</v>
      </c>
      <c r="AD125" s="21">
        <v>0</v>
      </c>
      <c r="AE125" s="22">
        <v>19047</v>
      </c>
      <c r="AF125" s="19">
        <v>19047</v>
      </c>
      <c r="AG125" s="19">
        <v>0</v>
      </c>
      <c r="AH125" s="1">
        <v>0</v>
      </c>
      <c r="AI125" s="21">
        <v>0</v>
      </c>
      <c r="AJ125" s="22">
        <v>510067</v>
      </c>
      <c r="AK125" s="19">
        <v>510066</v>
      </c>
      <c r="AL125" s="19">
        <v>9</v>
      </c>
      <c r="AM125" s="1">
        <v>1</v>
      </c>
      <c r="AN125" s="21">
        <v>284</v>
      </c>
      <c r="AO125" s="20">
        <v>0</v>
      </c>
      <c r="AP125" s="19">
        <v>0</v>
      </c>
      <c r="AQ125" s="19">
        <v>0</v>
      </c>
      <c r="AR125" s="1">
        <v>0</v>
      </c>
      <c r="AS125" s="19">
        <v>0</v>
      </c>
      <c r="AT125" s="22">
        <v>4</v>
      </c>
      <c r="AU125" s="19">
        <v>4</v>
      </c>
      <c r="AV125" s="19">
        <v>0</v>
      </c>
      <c r="AW125" s="1">
        <v>0</v>
      </c>
      <c r="AX125" s="21">
        <v>0</v>
      </c>
      <c r="AY125" s="20">
        <v>6</v>
      </c>
      <c r="AZ125" s="19">
        <v>6</v>
      </c>
      <c r="BA125" s="19">
        <v>0</v>
      </c>
      <c r="BB125" s="1">
        <v>0</v>
      </c>
      <c r="BC125" s="19">
        <v>0</v>
      </c>
    </row>
    <row r="126" spans="6:55" x14ac:dyDescent="0.25">
      <c r="F126" s="10"/>
      <c r="G126" s="9"/>
      <c r="H126" s="8" t="s">
        <v>1101</v>
      </c>
      <c r="I126" s="22">
        <v>0</v>
      </c>
      <c r="J126" s="19">
        <v>0</v>
      </c>
      <c r="K126" s="19">
        <v>0</v>
      </c>
      <c r="L126" s="1">
        <v>0</v>
      </c>
      <c r="M126" s="21">
        <v>0</v>
      </c>
      <c r="N126" s="22">
        <v>0</v>
      </c>
      <c r="O126" s="19">
        <v>0</v>
      </c>
      <c r="P126" s="19">
        <v>0</v>
      </c>
      <c r="Q126" s="1">
        <v>0</v>
      </c>
      <c r="R126" s="21">
        <v>0</v>
      </c>
      <c r="S126" s="22">
        <v>222</v>
      </c>
      <c r="T126" s="19">
        <v>219</v>
      </c>
      <c r="U126" s="19">
        <v>219</v>
      </c>
      <c r="V126" s="1">
        <v>0</v>
      </c>
      <c r="W126" s="19">
        <v>0</v>
      </c>
      <c r="X126" s="24">
        <v>222</v>
      </c>
      <c r="Y126" s="23">
        <v>1.0182990375906229</v>
      </c>
      <c r="Z126" s="22">
        <v>0</v>
      </c>
      <c r="AA126" s="19">
        <v>0</v>
      </c>
      <c r="AB126" s="19">
        <v>0</v>
      </c>
      <c r="AC126" s="1">
        <v>0</v>
      </c>
      <c r="AD126" s="21">
        <v>0</v>
      </c>
      <c r="AE126" s="22">
        <v>0</v>
      </c>
      <c r="AF126" s="19">
        <v>0</v>
      </c>
      <c r="AG126" s="19">
        <v>0</v>
      </c>
      <c r="AH126" s="1">
        <v>0</v>
      </c>
      <c r="AI126" s="21">
        <v>0</v>
      </c>
      <c r="AJ126" s="22">
        <v>46</v>
      </c>
      <c r="AK126" s="19">
        <v>44</v>
      </c>
      <c r="AL126" s="19">
        <v>0</v>
      </c>
      <c r="AM126" s="1">
        <v>0</v>
      </c>
      <c r="AN126" s="21">
        <v>0</v>
      </c>
      <c r="AO126" s="20">
        <v>0</v>
      </c>
      <c r="AP126" s="19">
        <v>0</v>
      </c>
      <c r="AQ126" s="19">
        <v>0</v>
      </c>
      <c r="AR126" s="1">
        <v>0</v>
      </c>
      <c r="AS126" s="19">
        <v>0</v>
      </c>
      <c r="AT126" s="22">
        <v>0</v>
      </c>
      <c r="AU126" s="19">
        <v>0</v>
      </c>
      <c r="AV126" s="19">
        <v>0</v>
      </c>
      <c r="AW126" s="1">
        <v>0</v>
      </c>
      <c r="AX126" s="21">
        <v>0</v>
      </c>
      <c r="AY126" s="20">
        <v>1</v>
      </c>
      <c r="AZ126" s="19">
        <v>0</v>
      </c>
      <c r="BA126" s="19">
        <v>0</v>
      </c>
      <c r="BB126" s="1">
        <v>0</v>
      </c>
      <c r="BC126" s="19">
        <v>0</v>
      </c>
    </row>
    <row r="127" spans="6:55" x14ac:dyDescent="0.25">
      <c r="F127" s="10"/>
      <c r="G127" s="9"/>
      <c r="H127" s="8" t="s">
        <v>1100</v>
      </c>
      <c r="I127" s="22">
        <v>0</v>
      </c>
      <c r="J127" s="19">
        <v>0</v>
      </c>
      <c r="K127" s="19">
        <v>0</v>
      </c>
      <c r="L127" s="1">
        <v>0</v>
      </c>
      <c r="M127" s="21">
        <v>0</v>
      </c>
      <c r="N127" s="22">
        <v>0</v>
      </c>
      <c r="O127" s="19">
        <v>0</v>
      </c>
      <c r="P127" s="19">
        <v>0</v>
      </c>
      <c r="Q127" s="1">
        <v>0</v>
      </c>
      <c r="R127" s="21">
        <v>0</v>
      </c>
      <c r="S127" s="22">
        <v>4</v>
      </c>
      <c r="T127" s="19">
        <v>4</v>
      </c>
      <c r="U127" s="19">
        <v>4</v>
      </c>
      <c r="V127" s="1">
        <v>0</v>
      </c>
      <c r="W127" s="19">
        <v>0</v>
      </c>
      <c r="X127" s="24">
        <v>4</v>
      </c>
      <c r="Y127" s="23">
        <v>4.0353089570999151E-4</v>
      </c>
      <c r="Z127" s="22">
        <v>0</v>
      </c>
      <c r="AA127" s="19">
        <v>0</v>
      </c>
      <c r="AB127" s="19">
        <v>0</v>
      </c>
      <c r="AC127" s="1">
        <v>0</v>
      </c>
      <c r="AD127" s="21">
        <v>0</v>
      </c>
      <c r="AE127" s="22">
        <v>0</v>
      </c>
      <c r="AF127" s="19">
        <v>0</v>
      </c>
      <c r="AG127" s="19">
        <v>0</v>
      </c>
      <c r="AH127" s="1">
        <v>0</v>
      </c>
      <c r="AI127" s="21">
        <v>0</v>
      </c>
      <c r="AJ127" s="22">
        <v>2</v>
      </c>
      <c r="AK127" s="19">
        <v>2</v>
      </c>
      <c r="AL127" s="19">
        <v>0</v>
      </c>
      <c r="AM127" s="1">
        <v>0</v>
      </c>
      <c r="AN127" s="21">
        <v>0</v>
      </c>
      <c r="AO127" s="20">
        <v>0</v>
      </c>
      <c r="AP127" s="19">
        <v>0</v>
      </c>
      <c r="AQ127" s="19">
        <v>0</v>
      </c>
      <c r="AR127" s="1">
        <v>0</v>
      </c>
      <c r="AS127" s="19">
        <v>0</v>
      </c>
      <c r="AT127" s="22">
        <v>0</v>
      </c>
      <c r="AU127" s="19">
        <v>0</v>
      </c>
      <c r="AV127" s="19">
        <v>0</v>
      </c>
      <c r="AW127" s="1">
        <v>0</v>
      </c>
      <c r="AX127" s="21">
        <v>0</v>
      </c>
      <c r="AY127" s="20">
        <v>0</v>
      </c>
      <c r="AZ127" s="19">
        <v>0</v>
      </c>
      <c r="BA127" s="19">
        <v>0</v>
      </c>
      <c r="BB127" s="1">
        <v>0</v>
      </c>
      <c r="BC127" s="19">
        <v>0</v>
      </c>
    </row>
    <row r="128" spans="6:55" x14ac:dyDescent="0.25">
      <c r="F128" s="10"/>
      <c r="G128" s="9" t="s">
        <v>1099</v>
      </c>
      <c r="H128" s="8"/>
      <c r="I128" s="22">
        <v>0</v>
      </c>
      <c r="J128" s="19">
        <v>0</v>
      </c>
      <c r="K128" s="19">
        <v>0</v>
      </c>
      <c r="L128" s="1">
        <v>0</v>
      </c>
      <c r="M128" s="21">
        <v>0</v>
      </c>
      <c r="N128" s="22">
        <v>0</v>
      </c>
      <c r="O128" s="19">
        <v>0</v>
      </c>
      <c r="P128" s="19">
        <v>0</v>
      </c>
      <c r="Q128" s="1">
        <v>0</v>
      </c>
      <c r="R128" s="21">
        <v>0</v>
      </c>
      <c r="S128" s="22">
        <v>2</v>
      </c>
      <c r="T128" s="19">
        <v>0</v>
      </c>
      <c r="U128" s="19">
        <v>0</v>
      </c>
      <c r="V128" s="1">
        <v>0</v>
      </c>
      <c r="W128" s="19">
        <v>0</v>
      </c>
      <c r="X128" s="24">
        <v>4</v>
      </c>
      <c r="Y128" s="23">
        <v>2.050399780273438E-4</v>
      </c>
      <c r="Z128" s="22">
        <v>0</v>
      </c>
      <c r="AA128" s="19">
        <v>0</v>
      </c>
      <c r="AB128" s="19">
        <v>0</v>
      </c>
      <c r="AC128" s="1">
        <v>0</v>
      </c>
      <c r="AD128" s="21">
        <v>0</v>
      </c>
      <c r="AE128" s="22">
        <v>0</v>
      </c>
      <c r="AF128" s="19">
        <v>0</v>
      </c>
      <c r="AG128" s="19">
        <v>0</v>
      </c>
      <c r="AH128" s="1">
        <v>0</v>
      </c>
      <c r="AI128" s="21">
        <v>0</v>
      </c>
      <c r="AJ128" s="22">
        <v>1</v>
      </c>
      <c r="AK128" s="19">
        <v>0</v>
      </c>
      <c r="AL128" s="19">
        <v>0</v>
      </c>
      <c r="AM128" s="1">
        <v>0</v>
      </c>
      <c r="AN128" s="21">
        <v>0</v>
      </c>
      <c r="AO128" s="20">
        <v>0</v>
      </c>
      <c r="AP128" s="19">
        <v>0</v>
      </c>
      <c r="AQ128" s="19">
        <v>0</v>
      </c>
      <c r="AR128" s="1">
        <v>0</v>
      </c>
      <c r="AS128" s="19">
        <v>0</v>
      </c>
      <c r="AT128" s="22">
        <v>0</v>
      </c>
      <c r="AU128" s="19">
        <v>0</v>
      </c>
      <c r="AV128" s="19">
        <v>0</v>
      </c>
      <c r="AW128" s="1">
        <v>0</v>
      </c>
      <c r="AX128" s="21">
        <v>0</v>
      </c>
      <c r="AY128" s="20">
        <v>0</v>
      </c>
      <c r="AZ128" s="19">
        <v>0</v>
      </c>
      <c r="BA128" s="19">
        <v>0</v>
      </c>
      <c r="BB128" s="1">
        <v>0</v>
      </c>
      <c r="BC128" s="19">
        <v>0</v>
      </c>
    </row>
    <row r="129" spans="6:55" x14ac:dyDescent="0.25">
      <c r="F129" s="10"/>
      <c r="G129" s="9"/>
      <c r="H129" s="8" t="s">
        <v>214</v>
      </c>
      <c r="I129" s="22">
        <v>0</v>
      </c>
      <c r="J129" s="19">
        <v>0</v>
      </c>
      <c r="K129" s="19">
        <v>0</v>
      </c>
      <c r="L129" s="1">
        <v>0</v>
      </c>
      <c r="M129" s="21">
        <v>0</v>
      </c>
      <c r="N129" s="22">
        <v>0</v>
      </c>
      <c r="O129" s="19">
        <v>0</v>
      </c>
      <c r="P129" s="19">
        <v>0</v>
      </c>
      <c r="Q129" s="1">
        <v>0</v>
      </c>
      <c r="R129" s="21">
        <v>0</v>
      </c>
      <c r="S129" s="22">
        <v>5</v>
      </c>
      <c r="T129" s="19">
        <v>0</v>
      </c>
      <c r="U129" s="19">
        <v>0</v>
      </c>
      <c r="V129" s="1">
        <v>0</v>
      </c>
      <c r="W129" s="19">
        <v>0</v>
      </c>
      <c r="X129" s="24">
        <v>48</v>
      </c>
      <c r="Y129" s="23">
        <v>2.240308374166489E-2</v>
      </c>
      <c r="Z129" s="22">
        <v>0</v>
      </c>
      <c r="AA129" s="19">
        <v>0</v>
      </c>
      <c r="AB129" s="19">
        <v>0</v>
      </c>
      <c r="AC129" s="1">
        <v>0</v>
      </c>
      <c r="AD129" s="21">
        <v>0</v>
      </c>
      <c r="AE129" s="22">
        <v>0</v>
      </c>
      <c r="AF129" s="19">
        <v>0</v>
      </c>
      <c r="AG129" s="19">
        <v>0</v>
      </c>
      <c r="AH129" s="1">
        <v>0</v>
      </c>
      <c r="AI129" s="21">
        <v>0</v>
      </c>
      <c r="AJ129" s="22">
        <v>0</v>
      </c>
      <c r="AK129" s="19">
        <v>0</v>
      </c>
      <c r="AL129" s="19">
        <v>0</v>
      </c>
      <c r="AM129" s="1">
        <v>0</v>
      </c>
      <c r="AN129" s="21">
        <v>0</v>
      </c>
      <c r="AO129" s="20">
        <v>0</v>
      </c>
      <c r="AP129" s="19">
        <v>0</v>
      </c>
      <c r="AQ129" s="19">
        <v>0</v>
      </c>
      <c r="AR129" s="1">
        <v>0</v>
      </c>
      <c r="AS129" s="19">
        <v>0</v>
      </c>
      <c r="AT129" s="22">
        <v>1</v>
      </c>
      <c r="AU129" s="19">
        <v>0</v>
      </c>
      <c r="AV129" s="19">
        <v>0</v>
      </c>
      <c r="AW129" s="1">
        <v>0</v>
      </c>
      <c r="AX129" s="21">
        <v>0</v>
      </c>
      <c r="AY129" s="20">
        <v>0</v>
      </c>
      <c r="AZ129" s="19">
        <v>0</v>
      </c>
      <c r="BA129" s="19">
        <v>0</v>
      </c>
      <c r="BB129" s="1">
        <v>0</v>
      </c>
      <c r="BC129" s="19">
        <v>0</v>
      </c>
    </row>
  </sheetData>
  <conditionalFormatting sqref="O5:P5">
    <cfRule type="cellIs" dxfId="974" priority="117" operator="greaterThan">
      <formula>0</formula>
    </cfRule>
  </conditionalFormatting>
  <conditionalFormatting sqref="R5">
    <cfRule type="cellIs" dxfId="973" priority="116" operator="greaterThan">
      <formula>0</formula>
    </cfRule>
  </conditionalFormatting>
  <conditionalFormatting sqref="N5">
    <cfRule type="cellIs" dxfId="972" priority="115" operator="greaterThan">
      <formula>0</formula>
    </cfRule>
  </conditionalFormatting>
  <conditionalFormatting sqref="T5:U5">
    <cfRule type="cellIs" dxfId="971" priority="114" operator="greaterThan">
      <formula>0</formula>
    </cfRule>
  </conditionalFormatting>
  <conditionalFormatting sqref="AA5:AB5">
    <cfRule type="cellIs" dxfId="970" priority="113" operator="greaterThan">
      <formula>0</formula>
    </cfRule>
  </conditionalFormatting>
  <conditionalFormatting sqref="AF5:AG5">
    <cfRule type="cellIs" dxfId="969" priority="112" operator="greaterThan">
      <formula>0</formula>
    </cfRule>
  </conditionalFormatting>
  <conditionalFormatting sqref="W5">
    <cfRule type="cellIs" dxfId="968" priority="111" operator="greaterThan">
      <formula>0</formula>
    </cfRule>
  </conditionalFormatting>
  <conditionalFormatting sqref="AD5">
    <cfRule type="cellIs" dxfId="967" priority="110" operator="greaterThan">
      <formula>0</formula>
    </cfRule>
  </conditionalFormatting>
  <conditionalFormatting sqref="AI5">
    <cfRule type="cellIs" dxfId="966" priority="109" operator="greaterThan">
      <formula>0</formula>
    </cfRule>
  </conditionalFormatting>
  <conditionalFormatting sqref="S5">
    <cfRule type="cellIs" dxfId="965" priority="108" operator="greaterThan">
      <formula>0</formula>
    </cfRule>
  </conditionalFormatting>
  <conditionalFormatting sqref="Z5">
    <cfRule type="cellIs" dxfId="964" priority="107" operator="greaterThan">
      <formula>0</formula>
    </cfRule>
  </conditionalFormatting>
  <conditionalFormatting sqref="AE5">
    <cfRule type="cellIs" dxfId="963" priority="106" operator="greaterThan">
      <formula>0</formula>
    </cfRule>
  </conditionalFormatting>
  <conditionalFormatting sqref="AK5:AL5">
    <cfRule type="cellIs" dxfId="962" priority="105" operator="greaterThan">
      <formula>0</formula>
    </cfRule>
  </conditionalFormatting>
  <conditionalFormatting sqref="AP5:AQ5">
    <cfRule type="cellIs" dxfId="961" priority="104" operator="greaterThan">
      <formula>0</formula>
    </cfRule>
  </conditionalFormatting>
  <conditionalFormatting sqref="AN5">
    <cfRule type="cellIs" dxfId="960" priority="103" operator="greaterThan">
      <formula>0</formula>
    </cfRule>
  </conditionalFormatting>
  <conditionalFormatting sqref="AS5">
    <cfRule type="cellIs" dxfId="959" priority="102" operator="greaterThan">
      <formula>0</formula>
    </cfRule>
  </conditionalFormatting>
  <conditionalFormatting sqref="AJ5">
    <cfRule type="cellIs" dxfId="958" priority="101" operator="greaterThan">
      <formula>0</formula>
    </cfRule>
  </conditionalFormatting>
  <conditionalFormatting sqref="AO5">
    <cfRule type="cellIs" dxfId="957" priority="100" operator="greaterThan">
      <formula>0</formula>
    </cfRule>
  </conditionalFormatting>
  <conditionalFormatting sqref="O6:P6">
    <cfRule type="cellIs" dxfId="956" priority="99" operator="greaterThan">
      <formula>0</formula>
    </cfRule>
  </conditionalFormatting>
  <conditionalFormatting sqref="R6">
    <cfRule type="cellIs" dxfId="955" priority="98" operator="greaterThan">
      <formula>0</formula>
    </cfRule>
  </conditionalFormatting>
  <conditionalFormatting sqref="N6">
    <cfRule type="cellIs" dxfId="954" priority="97" operator="greaterThan">
      <formula>0</formula>
    </cfRule>
  </conditionalFormatting>
  <conditionalFormatting sqref="T6:U6">
    <cfRule type="cellIs" dxfId="953" priority="96" operator="greaterThan">
      <formula>0</formula>
    </cfRule>
  </conditionalFormatting>
  <conditionalFormatting sqref="AA6:AB6">
    <cfRule type="cellIs" dxfId="952" priority="95" operator="greaterThan">
      <formula>0</formula>
    </cfRule>
  </conditionalFormatting>
  <conditionalFormatting sqref="AF6:AG6">
    <cfRule type="cellIs" dxfId="951" priority="94" operator="greaterThan">
      <formula>0</formula>
    </cfRule>
  </conditionalFormatting>
  <conditionalFormatting sqref="W6">
    <cfRule type="cellIs" dxfId="950" priority="93" operator="greaterThan">
      <formula>0</formula>
    </cfRule>
  </conditionalFormatting>
  <conditionalFormatting sqref="AD6">
    <cfRule type="cellIs" dxfId="949" priority="92" operator="greaterThan">
      <formula>0</formula>
    </cfRule>
  </conditionalFormatting>
  <conditionalFormatting sqref="AI6">
    <cfRule type="cellIs" dxfId="948" priority="91" operator="greaterThan">
      <formula>0</formula>
    </cfRule>
  </conditionalFormatting>
  <conditionalFormatting sqref="S6">
    <cfRule type="cellIs" dxfId="947" priority="90" operator="greaterThan">
      <formula>0</formula>
    </cfRule>
  </conditionalFormatting>
  <conditionalFormatting sqref="Z6">
    <cfRule type="cellIs" dxfId="946" priority="89" operator="greaterThan">
      <formula>0</formula>
    </cfRule>
  </conditionalFormatting>
  <conditionalFormatting sqref="AE6">
    <cfRule type="cellIs" dxfId="945" priority="88" operator="greaterThan">
      <formula>0</formula>
    </cfRule>
  </conditionalFormatting>
  <conditionalFormatting sqref="AK6:AL6">
    <cfRule type="cellIs" dxfId="944" priority="87" operator="greaterThan">
      <formula>0</formula>
    </cfRule>
  </conditionalFormatting>
  <conditionalFormatting sqref="AP6:AQ6">
    <cfRule type="cellIs" dxfId="943" priority="86" operator="greaterThan">
      <formula>0</formula>
    </cfRule>
  </conditionalFormatting>
  <conditionalFormatting sqref="AN6">
    <cfRule type="cellIs" dxfId="942" priority="85" operator="greaterThan">
      <formula>0</formula>
    </cfRule>
  </conditionalFormatting>
  <conditionalFormatting sqref="AS6">
    <cfRule type="cellIs" dxfId="941" priority="84" operator="greaterThan">
      <formula>0</formula>
    </cfRule>
  </conditionalFormatting>
  <conditionalFormatting sqref="AJ6">
    <cfRule type="cellIs" dxfId="940" priority="83" operator="greaterThan">
      <formula>0</formula>
    </cfRule>
  </conditionalFormatting>
  <conditionalFormatting sqref="AO6">
    <cfRule type="cellIs" dxfId="939" priority="82" operator="greaterThan">
      <formula>0</formula>
    </cfRule>
  </conditionalFormatting>
  <conditionalFormatting sqref="J5:K5">
    <cfRule type="cellIs" dxfId="938" priority="81" operator="greaterThan">
      <formula>0</formula>
    </cfRule>
  </conditionalFormatting>
  <conditionalFormatting sqref="M5">
    <cfRule type="cellIs" dxfId="937" priority="80" operator="greaterThan">
      <formula>0</formula>
    </cfRule>
  </conditionalFormatting>
  <conditionalFormatting sqref="I5">
    <cfRule type="cellIs" dxfId="936" priority="79" operator="greaterThan">
      <formula>0</formula>
    </cfRule>
  </conditionalFormatting>
  <conditionalFormatting sqref="J6:K6">
    <cfRule type="cellIs" dxfId="935" priority="78" operator="greaterThan">
      <formula>0</formula>
    </cfRule>
  </conditionalFormatting>
  <conditionalFormatting sqref="M6">
    <cfRule type="cellIs" dxfId="934" priority="77" operator="greaterThan">
      <formula>0</formula>
    </cfRule>
  </conditionalFormatting>
  <conditionalFormatting sqref="I6">
    <cfRule type="cellIs" dxfId="933" priority="76" operator="greaterThan">
      <formula>0</formula>
    </cfRule>
  </conditionalFormatting>
  <conditionalFormatting sqref="AU5:AV5">
    <cfRule type="cellIs" dxfId="932" priority="75" operator="greaterThan">
      <formula>0</formula>
    </cfRule>
  </conditionalFormatting>
  <conditionalFormatting sqref="AZ5:BA5">
    <cfRule type="cellIs" dxfId="931" priority="74" operator="greaterThan">
      <formula>0</formula>
    </cfRule>
  </conditionalFormatting>
  <conditionalFormatting sqref="AX5">
    <cfRule type="cellIs" dxfId="930" priority="73" operator="greaterThan">
      <formula>0</formula>
    </cfRule>
  </conditionalFormatting>
  <conditionalFormatting sqref="BC5">
    <cfRule type="cellIs" dxfId="929" priority="72" operator="greaterThan">
      <formula>0</formula>
    </cfRule>
  </conditionalFormatting>
  <conditionalFormatting sqref="AT5">
    <cfRule type="cellIs" dxfId="928" priority="71" operator="greaterThan">
      <formula>0</formula>
    </cfRule>
  </conditionalFormatting>
  <conditionalFormatting sqref="AY5">
    <cfRule type="cellIs" dxfId="927" priority="70" operator="greaterThan">
      <formula>0</formula>
    </cfRule>
  </conditionalFormatting>
  <conditionalFormatting sqref="AU6:AV6">
    <cfRule type="cellIs" dxfId="926" priority="69" operator="greaterThan">
      <formula>0</formula>
    </cfRule>
  </conditionalFormatting>
  <conditionalFormatting sqref="AZ6:BA6">
    <cfRule type="cellIs" dxfId="925" priority="68" operator="greaterThan">
      <formula>0</formula>
    </cfRule>
  </conditionalFormatting>
  <conditionalFormatting sqref="AX6">
    <cfRule type="cellIs" dxfId="924" priority="67" operator="greaterThan">
      <formula>0</formula>
    </cfRule>
  </conditionalFormatting>
  <conditionalFormatting sqref="BC6">
    <cfRule type="cellIs" dxfId="923" priority="66" operator="greaterThan">
      <formula>0</formula>
    </cfRule>
  </conditionalFormatting>
  <conditionalFormatting sqref="AT6">
    <cfRule type="cellIs" dxfId="922" priority="65" operator="greaterThan">
      <formula>0</formula>
    </cfRule>
  </conditionalFormatting>
  <conditionalFormatting sqref="AY6">
    <cfRule type="cellIs" dxfId="921" priority="64" operator="greaterThan">
      <formula>0</formula>
    </cfRule>
  </conditionalFormatting>
  <conditionalFormatting sqref="O7:P7 O9:P9 O11:P11 O13:P13 O15:P15 O17:P17 O19:P19 O21:P21 O23:P23 O25:P25 O27:P27 O29:P29 O31:P31 O33:P33 O35:P35 O37:P37 O39:P39 O41:P41 O43:P43 O45:P45 O47:P47 O49:P49 O51:P51 O53:P53 O55:P55 O57:P57 O59:P59 O61:P61 O63:P63 O65:P65 O67:P67 O69:P69 O71:P71 O73:P73 O75:P75 O77:P77 O79:P79 O81:P81 O83:P83 O85:P85 O87:P87 O89:P89 O91:P91 O93:P93 O95:P95 O97:P97 O99:P99 O101:P101 O103:P103 O105:P105 O107:P107 O109:P109 O111:P111 O113:P113 O115:P115 O117:P117 O119:P119 O121:P121 O123:P123 O125:P125 O127:P127 O129:P129">
    <cfRule type="cellIs" dxfId="920" priority="63" operator="greaterThan">
      <formula>0</formula>
    </cfRule>
  </conditionalFormatting>
  <conditionalFormatting sqref="R7 R9 R11 R13 R15 R17 R19 R21 R23 R25 R27 R29 R31 R33 R35 R37 R39 R41 R43 R45 R47 R49 R51 R53 R55 R57 R59 R61 R63 R65 R67 R69 R71 R73 R75 R77 R79 R81 R83 R85 R87 R89 R91 R93 R95 R97 R99 R101 R103 R105 R107 R109 R111 R113 R115 R117 R119 R121 R123 R125 R127 R129">
    <cfRule type="cellIs" dxfId="919" priority="62" operator="greaterThan">
      <formula>0</formula>
    </cfRule>
  </conditionalFormatting>
  <conditionalFormatting sqref="N7 N9 N11 N13 N15 N17 N19 N21 N23 N25 N27 N29 N31 N33 N35 N37 N39 N41 N43 N45 N47 N49 N51 N53 N55 N57 N59 N61 N63 N65 N67 N69 N71 N73 N75 N77 N79 N81 N83 N85 N87 N89 N91 N93 N95 N97 N99 N101 N103 N105 N107 N109 N111 N113 N115 N117 N119 N121 N123 N125 N127 N129">
    <cfRule type="cellIs" dxfId="918" priority="61" operator="greaterThan">
      <formula>0</formula>
    </cfRule>
  </conditionalFormatting>
  <conditionalFormatting sqref="T7:U7 T9:U9 T11:U11 T13:U13 T15:U15 T17:U17 T19:U19 T21:U21 T23:U23 T25:U25 T27:U27 T29:U29 T31:U31 T33:U33 T35:U35 T37:U37 T39:U39 T41:U41 T43:U43 T45:U45 T47:U47 T49:U49 T51:U51 T53:U53 T55:U55 T57:U57 T59:U59 T61:U61 T63:U63 T65:U65 T67:U67 T69:U69 T71:U71 T73:U73 T75:U75 T77:U77 T79:U79 T81:U81 T83:U83 T85:U85 T87:U87 T89:U89 T91:U91 T93:U93 T95:U95 T97:U97 T99:U99 T101:U101 T103:U103 T105:U105 T107:U107 T109:U109 T111:U111 T113:U113 T115:U115 T117:U117 T119:U119 T121:U121 T123:U123 T125:U125 T127:U127 T129:U129">
    <cfRule type="cellIs" dxfId="917" priority="60" operator="greaterThan">
      <formula>0</formula>
    </cfRule>
  </conditionalFormatting>
  <conditionalFormatting sqref="AA7:AB7 AA9:AB9 AA11:AB11 AA13:AB13 AA15:AB15 AA17:AB17 AA19:AB19 AA21:AB21 AA23:AB23 AA25:AB25 AA27:AB27 AA29:AB29 AA31:AB31 AA33:AB33 AA35:AB35 AA37:AB37 AA39:AB39 AA41:AB41 AA43:AB43 AA45:AB45 AA47:AB47 AA49:AB49 AA51:AB51 AA53:AB53 AA55:AB55 AA57:AB57 AA59:AB59 AA61:AB61 AA63:AB63 AA65:AB65 AA67:AB67 AA69:AB69 AA71:AB71 AA73:AB73 AA75:AB75 AA77:AB77 AA79:AB79 AA81:AB81 AA83:AB83 AA85:AB85 AA87:AB87 AA89:AB89 AA91:AB91 AA93:AB93 AA95:AB95 AA97:AB97 AA99:AB99 AA101:AB101 AA103:AB103 AA105:AB105 AA107:AB107 AA109:AB109 AA111:AB111 AA113:AB113 AA115:AB115 AA117:AB117 AA119:AB119 AA121:AB121 AA123:AB123 AA125:AB125 AA127:AB127 AA129:AB129">
    <cfRule type="cellIs" dxfId="916" priority="59" operator="greaterThan">
      <formula>0</formula>
    </cfRule>
  </conditionalFormatting>
  <conditionalFormatting sqref="AF7:AG7 AF9:AG9 AF11:AG11 AF13:AG13 AF15:AG15 AF17:AG17 AF19:AG19 AF21:AG21 AF23:AG23 AF25:AG25 AF27:AG27 AF29:AG29 AF31:AG31 AF33:AG33 AF35:AG35 AF37:AG37 AF39:AG39 AF41:AG41 AF43:AG43 AF45:AG45 AF47:AG47 AF49:AG49 AF51:AG51 AF53:AG53 AF55:AG55 AF57:AG57 AF59:AG59 AF61:AG61 AF63:AG63 AF65:AG65 AF67:AG67 AF69:AG69 AF71:AG71 AF73:AG73 AF75:AG75 AF77:AG77 AF79:AG79 AF81:AG81 AF83:AG83 AF85:AG85 AF87:AG87 AF89:AG89 AF91:AG91 AF93:AG93 AF95:AG95 AF97:AG97 AF99:AG99 AF101:AG101 AF103:AG103 AF105:AG105 AF107:AG107 AF109:AG109 AF111:AG111 AF113:AG113 AF115:AG115 AF117:AG117 AF119:AG119 AF121:AG121 AF123:AG123 AF125:AG125 AF127:AG127 AF129:AG129">
    <cfRule type="cellIs" dxfId="915" priority="58" operator="greaterThan">
      <formula>0</formula>
    </cfRule>
  </conditionalFormatting>
  <conditionalFormatting sqref="W7 W9 W11 W13 W15 W17 W19 W21 W23 W25 W27 W29 W31 W33 W35 W37 W39 W41 W43 W45 W47 W49 W51 W53 W55 W57 W59 W61 W63 W65 W67 W69 W71 W73 W75 W77 W79 W81 W83 W85 W87 W89 W91 W93 W95 W97 W99 W101 W103 W105 W107 W109 W111 W113 W115 W117 W119 W121 W123 W125 W127 W129">
    <cfRule type="cellIs" dxfId="914" priority="57" operator="greaterThan">
      <formula>0</formula>
    </cfRule>
  </conditionalFormatting>
  <conditionalFormatting sqref="AD7 AD9 AD11 AD13 AD15 AD17 AD19 AD21 AD23 AD25 AD27 AD29 AD31 AD33 AD35 AD37 AD39 AD41 AD43 AD45 AD47 AD49 AD51 AD53 AD55 AD57 AD59 AD61 AD63 AD65 AD67 AD69 AD71 AD73 AD75 AD77 AD79 AD81 AD83 AD85 AD87 AD89 AD91 AD93 AD95 AD97 AD99 AD101 AD103 AD105 AD107 AD109 AD111 AD113 AD115 AD117 AD119 AD121 AD123 AD125 AD127 AD129">
    <cfRule type="cellIs" dxfId="913" priority="56" operator="greaterThan">
      <formula>0</formula>
    </cfRule>
  </conditionalFormatting>
  <conditionalFormatting sqref="AI7 AI9 AI11 AI13 AI15 AI17 AI19 AI21 AI23 AI25 AI27 AI29 AI31 AI33 AI35 AI37 AI39 AI41 AI43 AI45 AI47 AI49 AI51 AI53 AI55 AI57 AI59 AI61 AI63 AI65 AI67 AI69 AI71 AI73 AI75 AI77 AI79 AI81 AI83 AI85 AI87 AI89 AI91 AI93 AI95 AI97 AI99 AI101 AI103 AI105 AI107 AI109 AI111 AI113 AI115 AI117 AI119 AI121 AI123 AI125 AI127 AI129">
    <cfRule type="cellIs" dxfId="912" priority="55" operator="greaterThan">
      <formula>0</formula>
    </cfRule>
  </conditionalFormatting>
  <conditionalFormatting sqref="S7 S9 S11 S13 S15 S17 S19 S21 S23 S25 S27 S29 S31 S33 S35 S37 S39 S41 S43 S45 S47 S49 S51 S53 S55 S57 S59 S61 S63 S65 S67 S69 S71 S73 S75 S77 S79 S81 S83 S85 S87 S89 S91 S93 S95 S97 S99 S101 S103 S105 S107 S109 S111 S113 S115 S117 S119 S121 S123 S125 S127 S129">
    <cfRule type="cellIs" dxfId="911" priority="54" operator="greaterThan">
      <formula>0</formula>
    </cfRule>
  </conditionalFormatting>
  <conditionalFormatting sqref="Z7 Z9 Z11 Z13 Z15 Z17 Z19 Z21 Z23 Z25 Z27 Z29 Z31 Z33 Z35 Z37 Z39 Z41 Z43 Z45 Z47 Z49 Z51 Z53 Z55 Z57 Z59 Z61 Z63 Z65 Z67 Z69 Z71 Z73 Z75 Z77 Z79 Z81 Z83 Z85 Z87 Z89 Z91 Z93 Z95 Z97 Z99 Z101 Z103 Z105 Z107 Z109 Z111 Z113 Z115 Z117 Z119 Z121 Z123 Z125 Z127 Z129">
    <cfRule type="cellIs" dxfId="910" priority="53" operator="greaterThan">
      <formula>0</formula>
    </cfRule>
  </conditionalFormatting>
  <conditionalFormatting sqref="AE7 AE9 AE11 AE13 AE15 AE17 AE19 AE21 AE23 AE25 AE27 AE29 AE31 AE33 AE35 AE37 AE39 AE41 AE43 AE45 AE47 AE49 AE51 AE53 AE55 AE57 AE59 AE61 AE63 AE65 AE67 AE69 AE71 AE73 AE75 AE77 AE79 AE81 AE83 AE85 AE87 AE89 AE91 AE93 AE95 AE97 AE99 AE101 AE103 AE105 AE107 AE109 AE111 AE113 AE115 AE117 AE119 AE121 AE123 AE125 AE127 AE129">
    <cfRule type="cellIs" dxfId="909" priority="52" operator="greaterThan">
      <formula>0</formula>
    </cfRule>
  </conditionalFormatting>
  <conditionalFormatting sqref="AK7:AL7 AK9:AL9 AK11:AL11 AK13:AL13 AK15:AL15 AK17:AL17 AK19:AL19 AK21:AL21 AK23:AL23 AK25:AL25 AK27:AL27 AK29:AL29 AK31:AL31 AK33:AL33 AK35:AL35 AK37:AL37 AK39:AL39 AK41:AL41 AK43:AL43 AK45:AL45 AK47:AL47 AK49:AL49 AK51:AL51 AK53:AL53 AK55:AL55 AK57:AL57 AK59:AL59 AK61:AL61 AK63:AL63 AK65:AL65 AK67:AL67 AK69:AL69 AK71:AL71 AK73:AL73 AK75:AL75 AK77:AL77 AK79:AL79 AK81:AL81 AK83:AL83 AK85:AL85 AK87:AL87 AK89:AL89 AK91:AL91 AK93:AL93 AK95:AL95 AK97:AL97 AK99:AL99 AK101:AL101 AK103:AL103 AK105:AL105 AK107:AL107 AK109:AL109 AK111:AL111 AK113:AL113 AK115:AL115 AK117:AL117 AK119:AL119 AK121:AL121 AK123:AL123 AK125:AL125 AK127:AL127 AK129:AL129">
    <cfRule type="cellIs" dxfId="908" priority="51" operator="greaterThan">
      <formula>0</formula>
    </cfRule>
  </conditionalFormatting>
  <conditionalFormatting sqref="AP7:AQ7 AP9:AQ9 AP11:AQ11 AP13:AQ13 AP15:AQ15 AP17:AQ17 AP19:AQ19 AP21:AQ21 AP23:AQ23 AP25:AQ25 AP27:AQ27 AP29:AQ29 AP31:AQ31 AP33:AQ33 AP35:AQ35 AP37:AQ37 AP39:AQ39 AP41:AQ41 AP43:AQ43 AP45:AQ45 AP47:AQ47 AP49:AQ49 AP51:AQ51 AP53:AQ53 AP55:AQ55 AP57:AQ57 AP59:AQ59 AP61:AQ61 AP63:AQ63 AP65:AQ65 AP67:AQ67 AP69:AQ69 AP71:AQ71 AP73:AQ73 AP75:AQ75 AP77:AQ77 AP79:AQ79 AP81:AQ81 AP83:AQ83 AP85:AQ85 AP87:AQ87 AP89:AQ89 AP91:AQ91 AP93:AQ93 AP95:AQ95 AP97:AQ97 AP99:AQ99 AP101:AQ101 AP103:AQ103 AP105:AQ105 AP107:AQ107 AP109:AQ109 AP111:AQ111 AP113:AQ113 AP115:AQ115 AP117:AQ117 AP119:AQ119 AP121:AQ121 AP123:AQ123 AP125:AQ125 AP127:AQ127 AP129:AQ129">
    <cfRule type="cellIs" dxfId="907" priority="50" operator="greaterThan">
      <formula>0</formula>
    </cfRule>
  </conditionalFormatting>
  <conditionalFormatting sqref="AN7 AN9 AN11 AN13 AN15 AN17 AN19 AN21 AN23 AN25 AN27 AN29 AN31 AN33 AN35 AN37 AN39 AN41 AN43 AN45 AN47 AN49 AN51 AN53 AN55 AN57 AN59 AN61 AN63 AN65 AN67 AN69 AN71 AN73 AN75 AN77 AN79 AN81 AN83 AN85 AN87 AN89 AN91 AN93 AN95 AN97 AN99 AN101 AN103 AN105 AN107 AN109 AN111 AN113 AN115 AN117 AN119 AN121 AN123 AN125 AN127 AN129">
    <cfRule type="cellIs" dxfId="906" priority="49" operator="greaterThan">
      <formula>0</formula>
    </cfRule>
  </conditionalFormatting>
  <conditionalFormatting sqref="AS7 AS9 AS11 AS13 AS15 AS17 AS19 AS21 AS23 AS25 AS27 AS29 AS31 AS33 AS35 AS37 AS39 AS41 AS43 AS45 AS47 AS49 AS51 AS53 AS55 AS57 AS59 AS61 AS63 AS65 AS67 AS69 AS71 AS73 AS75 AS77 AS79 AS81 AS83 AS85 AS87 AS89 AS91 AS93 AS95 AS97 AS99 AS101 AS103 AS105 AS107 AS109 AS111 AS113 AS115 AS117 AS119 AS121 AS123 AS125 AS127 AS129">
    <cfRule type="cellIs" dxfId="905" priority="48" operator="greaterThan">
      <formula>0</formula>
    </cfRule>
  </conditionalFormatting>
  <conditionalFormatting sqref="AJ7 AJ9 AJ11 AJ13 AJ15 AJ17 AJ19 AJ21 AJ23 AJ25 AJ27 AJ29 AJ31 AJ33 AJ35 AJ37 AJ39 AJ41 AJ43 AJ45 AJ47 AJ49 AJ51 AJ53 AJ55 AJ57 AJ59 AJ61 AJ63 AJ65 AJ67 AJ69 AJ71 AJ73 AJ75 AJ77 AJ79 AJ81 AJ83 AJ85 AJ87 AJ89 AJ91 AJ93 AJ95 AJ97 AJ99 AJ101 AJ103 AJ105 AJ107 AJ109 AJ111 AJ113 AJ115 AJ117 AJ119 AJ121 AJ123 AJ125 AJ127 AJ129">
    <cfRule type="cellIs" dxfId="904" priority="47" operator="greaterThan">
      <formula>0</formula>
    </cfRule>
  </conditionalFormatting>
  <conditionalFormatting sqref="AO7 AO9 AO11 AO13 AO15 AO17 AO19 AO21 AO23 AO25 AO27 AO29 AO31 AO33 AO35 AO37 AO39 AO41 AO43 AO45 AO47 AO49 AO51 AO53 AO55 AO57 AO59 AO61 AO63 AO65 AO67 AO69 AO71 AO73 AO75 AO77 AO79 AO81 AO83 AO85 AO87 AO89 AO91 AO93 AO95 AO97 AO99 AO101 AO103 AO105 AO107 AO109 AO111 AO113 AO115 AO117 AO119 AO121 AO123 AO125 AO127 AO129">
    <cfRule type="cellIs" dxfId="903" priority="46" operator="greaterThan">
      <formula>0</formula>
    </cfRule>
  </conditionalFormatting>
  <conditionalFormatting sqref="O8:P8 O10:P10 O12:P12 O14:P14 O16:P16 O18:P18 O20:P20 O22:P22 O24:P24 O26:P26 O28:P28 O30:P30 O32:P32 O34:P34 O36:P36 O38:P38 O40:P40 O42:P42 O44:P44 O46:P46 O48:P48 O50:P50 O52:P52 O54:P54 O56:P56 O58:P58 O60:P60 O62:P62 O64:P64 O66:P66 O68:P68 O70:P70 O72:P72 O74:P74 O76:P76 O78:P78 O80:P80 O82:P82 O84:P84 O86:P86 O88:P88 O90:P90 O92:P92 O94:P94 O96:P96 O98:P98 O100:P100 O102:P102 O104:P104 O106:P106 O108:P108 O110:P110 O112:P112 O114:P114 O116:P116 O118:P118 O120:P120 O122:P122 O124:P124 O126:P126 O128:P128">
    <cfRule type="cellIs" dxfId="902" priority="45" operator="greaterThan">
      <formula>0</formula>
    </cfRule>
  </conditionalFormatting>
  <conditionalFormatting sqref="R8 R10 R12 R14 R16 R18 R20 R22 R24 R26 R28 R30 R32 R34 R36 R38 R40 R42 R44 R46 R48 R50 R52 R54 R56 R58 R60 R62 R64 R66 R68 R70 R72 R74 R76 R78 R80 R82 R84 R86 R88 R90 R92 R94 R96 R98 R100 R102 R104 R106 R108 R110 R112 R114 R116 R118 R120 R122 R124 R126 R128">
    <cfRule type="cellIs" dxfId="901" priority="44" operator="greaterThan">
      <formula>0</formula>
    </cfRule>
  </conditionalFormatting>
  <conditionalFormatting sqref="N8 N10 N12 N14 N16 N18 N20 N22 N24 N26 N28 N30 N32 N34 N36 N38 N40 N42 N44 N46 N48 N50 N52 N54 N56 N58 N60 N62 N64 N66 N68 N70 N72 N74 N76 N78 N80 N82 N84 N86 N88 N90 N92 N94 N96 N98 N100 N102 N104 N106 N108 N110 N112 N114 N116 N118 N120 N122 N124 N126 N128">
    <cfRule type="cellIs" dxfId="900" priority="43" operator="greaterThan">
      <formula>0</formula>
    </cfRule>
  </conditionalFormatting>
  <conditionalFormatting sqref="T8:U8 T10:U10 T12:U12 T14:U14 T16:U16 T18:U18 T20:U20 T22:U22 T24:U24 T26:U26 T28:U28 T30:U30 T32:U32 T34:U34 T36:U36 T38:U38 T40:U40 T42:U42 T44:U44 T46:U46 T48:U48 T50:U50 T52:U52 T54:U54 T56:U56 T58:U58 T60:U60 T62:U62 T64:U64 T66:U66 T68:U68 T70:U70 T72:U72 T74:U74 T76:U76 T78:U78 T80:U80 T82:U82 T84:U84 T86:U86 T88:U88 T90:U90 T92:U92 T94:U94 T96:U96 T98:U98 T100:U100 T102:U102 T104:U104 T106:U106 T108:U108 T110:U110 T112:U112 T114:U114 T116:U116 T118:U118 T120:U120 T122:U122 T124:U124 T126:U126 T128:U128">
    <cfRule type="cellIs" dxfId="899" priority="42" operator="greaterThan">
      <formula>0</formula>
    </cfRule>
  </conditionalFormatting>
  <conditionalFormatting sqref="AA8:AB8 AA10:AB10 AA12:AB12 AA14:AB14 AA16:AB16 AA18:AB18 AA20:AB20 AA22:AB22 AA24:AB24 AA26:AB26 AA28:AB28 AA30:AB30 AA32:AB32 AA34:AB34 AA36:AB36 AA38:AB38 AA40:AB40 AA42:AB42 AA44:AB44 AA46:AB46 AA48:AB48 AA50:AB50 AA52:AB52 AA54:AB54 AA56:AB56 AA58:AB58 AA60:AB60 AA62:AB62 AA64:AB64 AA66:AB66 AA68:AB68 AA70:AB70 AA72:AB72 AA74:AB74 AA76:AB76 AA78:AB78 AA80:AB80 AA82:AB82 AA84:AB84 AA86:AB86 AA88:AB88 AA90:AB90 AA92:AB92 AA94:AB94 AA96:AB96 AA98:AB98 AA100:AB100 AA102:AB102 AA104:AB104 AA106:AB106 AA108:AB108 AA110:AB110 AA112:AB112 AA114:AB114 AA116:AB116 AA118:AB118 AA120:AB120 AA122:AB122 AA124:AB124 AA126:AB126 AA128:AB128">
    <cfRule type="cellIs" dxfId="898" priority="41" operator="greaterThan">
      <formula>0</formula>
    </cfRule>
  </conditionalFormatting>
  <conditionalFormatting sqref="AF8:AG8 AF10:AG10 AF12:AG12 AF14:AG14 AF16:AG16 AF18:AG18 AF20:AG20 AF22:AG22 AF24:AG24 AF26:AG26 AF28:AG28 AF30:AG30 AF32:AG32 AF34:AG34 AF36:AG36 AF38:AG38 AF40:AG40 AF42:AG42 AF44:AG44 AF46:AG46 AF48:AG48 AF50:AG50 AF52:AG52 AF54:AG54 AF56:AG56 AF58:AG58 AF60:AG60 AF62:AG62 AF64:AG64 AF66:AG66 AF68:AG68 AF70:AG70 AF72:AG72 AF74:AG74 AF76:AG76 AF78:AG78 AF80:AG80 AF82:AG82 AF84:AG84 AF86:AG86 AF88:AG88 AF90:AG90 AF92:AG92 AF94:AG94 AF96:AG96 AF98:AG98 AF100:AG100 AF102:AG102 AF104:AG104 AF106:AG106 AF108:AG108 AF110:AG110 AF112:AG112 AF114:AG114 AF116:AG116 AF118:AG118 AF120:AG120 AF122:AG122 AF124:AG124 AF126:AG126 AF128:AG128">
    <cfRule type="cellIs" dxfId="897" priority="40" operator="greaterThan">
      <formula>0</formula>
    </cfRule>
  </conditionalFormatting>
  <conditionalFormatting sqref="W8 W10 W12 W14 W16 W18 W20 W22 W24 W26 W28 W30 W32 W34 W36 W38 W40 W42 W44 W46 W48 W50 W52 W54 W56 W58 W60 W62 W64 W66 W68 W70 W72 W74 W76 W78 W80 W82 W84 W86 W88 W90 W92 W94 W96 W98 W100 W102 W104 W106 W108 W110 W112 W114 W116 W118 W120 W122 W124 W126 W128">
    <cfRule type="cellIs" dxfId="896" priority="39" operator="greaterThan">
      <formula>0</formula>
    </cfRule>
  </conditionalFormatting>
  <conditionalFormatting sqref="AD8 AD10 AD12 AD14 AD16 AD18 AD20 AD22 AD24 AD26 AD28 AD30 AD32 AD34 AD36 AD38 AD40 AD42 AD44 AD46 AD48 AD50 AD52 AD54 AD56 AD58 AD60 AD62 AD64 AD66 AD68 AD70 AD72 AD74 AD76 AD78 AD80 AD82 AD84 AD86 AD88 AD90 AD92 AD94 AD96 AD98 AD100 AD102 AD104 AD106 AD108 AD110 AD112 AD114 AD116 AD118 AD120 AD122 AD124 AD126 AD128">
    <cfRule type="cellIs" dxfId="895" priority="38" operator="greaterThan">
      <formula>0</formula>
    </cfRule>
  </conditionalFormatting>
  <conditionalFormatting sqref="AI8 AI10 AI12 AI14 AI16 AI18 AI20 AI22 AI24 AI26 AI28 AI30 AI32 AI34 AI36 AI38 AI40 AI42 AI44 AI46 AI48 AI50 AI52 AI54 AI56 AI58 AI60 AI62 AI64 AI66 AI68 AI70 AI72 AI74 AI76 AI78 AI80 AI82 AI84 AI86 AI88 AI90 AI92 AI94 AI96 AI98 AI100 AI102 AI104 AI106 AI108 AI110 AI112 AI114 AI116 AI118 AI120 AI122 AI124 AI126 AI128">
    <cfRule type="cellIs" dxfId="894" priority="37" operator="greaterThan">
      <formula>0</formula>
    </cfRule>
  </conditionalFormatting>
  <conditionalFormatting sqref="S8 S10 S12 S14 S16 S18 S20 S22 S24 S26 S28 S30 S32 S34 S36 S38 S40 S42 S44 S46 S48 S50 S52 S54 S56 S58 S60 S62 S64 S66 S68 S70 S72 S74 S76 S78 S80 S82 S84 S86 S88 S90 S92 S94 S96 S98 S100 S102 S104 S106 S108 S110 S112 S114 S116 S118 S120 S122 S124 S126 S128">
    <cfRule type="cellIs" dxfId="893" priority="36" operator="greaterThan">
      <formula>0</formula>
    </cfRule>
  </conditionalFormatting>
  <conditionalFormatting sqref="Z8 Z10 Z12 Z14 Z16 Z18 Z20 Z22 Z24 Z26 Z28 Z30 Z32 Z34 Z36 Z38 Z40 Z42 Z44 Z46 Z48 Z50 Z52 Z54 Z56 Z58 Z60 Z62 Z64 Z66 Z68 Z70 Z72 Z74 Z76 Z78 Z80 Z82 Z84 Z86 Z88 Z90 Z92 Z94 Z96 Z98 Z100 Z102 Z104 Z106 Z108 Z110 Z112 Z114 Z116 Z118 Z120 Z122 Z124 Z126 Z128">
    <cfRule type="cellIs" dxfId="892" priority="35" operator="greaterThan">
      <formula>0</formula>
    </cfRule>
  </conditionalFormatting>
  <conditionalFormatting sqref="AE8 AE10 AE12 AE14 AE16 AE18 AE20 AE22 AE24 AE26 AE28 AE30 AE32 AE34 AE36 AE38 AE40 AE42 AE44 AE46 AE48 AE50 AE52 AE54 AE56 AE58 AE60 AE62 AE64 AE66 AE68 AE70 AE72 AE74 AE76 AE78 AE80 AE82 AE84 AE86 AE88 AE90 AE92 AE94 AE96 AE98 AE100 AE102 AE104 AE106 AE108 AE110 AE112 AE114 AE116 AE118 AE120 AE122 AE124 AE126 AE128">
    <cfRule type="cellIs" dxfId="891" priority="34" operator="greaterThan">
      <formula>0</formula>
    </cfRule>
  </conditionalFormatting>
  <conditionalFormatting sqref="AK8:AL8 AK10:AL10 AK12:AL12 AK14:AL14 AK16:AL16 AK18:AL18 AK20:AL20 AK22:AL22 AK24:AL24 AK26:AL26 AK28:AL28 AK30:AL30 AK32:AL32 AK34:AL34 AK36:AL36 AK38:AL38 AK40:AL40 AK42:AL42 AK44:AL44 AK46:AL46 AK48:AL48 AK50:AL50 AK52:AL52 AK54:AL54 AK56:AL56 AK58:AL58 AK60:AL60 AK62:AL62 AK64:AL64 AK66:AL66 AK68:AL68 AK70:AL70 AK72:AL72 AK74:AL74 AK76:AL76 AK78:AL78 AK80:AL80 AK82:AL82 AK84:AL84 AK86:AL86 AK88:AL88 AK90:AL90 AK92:AL92 AK94:AL94 AK96:AL96 AK98:AL98 AK100:AL100 AK102:AL102 AK104:AL104 AK106:AL106 AK108:AL108 AK110:AL110 AK112:AL112 AK114:AL114 AK116:AL116 AK118:AL118 AK120:AL120 AK122:AL122 AK124:AL124 AK126:AL126 AK128:AL128">
    <cfRule type="cellIs" dxfId="890" priority="33" operator="greaterThan">
      <formula>0</formula>
    </cfRule>
  </conditionalFormatting>
  <conditionalFormatting sqref="AP8:AQ8 AP10:AQ10 AP12:AQ12 AP14:AQ14 AP16:AQ16 AP18:AQ18 AP20:AQ20 AP22:AQ22 AP24:AQ24 AP26:AQ26 AP28:AQ28 AP30:AQ30 AP32:AQ32 AP34:AQ34 AP36:AQ36 AP38:AQ38 AP40:AQ40 AP42:AQ42 AP44:AQ44 AP46:AQ46 AP48:AQ48 AP50:AQ50 AP52:AQ52 AP54:AQ54 AP56:AQ56 AP58:AQ58 AP60:AQ60 AP62:AQ62 AP64:AQ64 AP66:AQ66 AP68:AQ68 AP70:AQ70 AP72:AQ72 AP74:AQ74 AP76:AQ76 AP78:AQ78 AP80:AQ80 AP82:AQ82 AP84:AQ84 AP86:AQ86 AP88:AQ88 AP90:AQ90 AP92:AQ92 AP94:AQ94 AP96:AQ96 AP98:AQ98 AP100:AQ100 AP102:AQ102 AP104:AQ104 AP106:AQ106 AP108:AQ108 AP110:AQ110 AP112:AQ112 AP114:AQ114 AP116:AQ116 AP118:AQ118 AP120:AQ120 AP122:AQ122 AP124:AQ124 AP126:AQ126 AP128:AQ128">
    <cfRule type="cellIs" dxfId="889" priority="32" operator="greaterThan">
      <formula>0</formula>
    </cfRule>
  </conditionalFormatting>
  <conditionalFormatting sqref="AN8 AN10 AN12 AN14 AN16 AN18 AN20 AN22 AN24 AN26 AN28 AN30 AN32 AN34 AN36 AN38 AN40 AN42 AN44 AN46 AN48 AN50 AN52 AN54 AN56 AN58 AN60 AN62 AN64 AN66 AN68 AN70 AN72 AN74 AN76 AN78 AN80 AN82 AN84 AN86 AN88 AN90 AN92 AN94 AN96 AN98 AN100 AN102 AN104 AN106 AN108 AN110 AN112 AN114 AN116 AN118 AN120 AN122 AN124 AN126 AN128">
    <cfRule type="cellIs" dxfId="888" priority="31" operator="greaterThan">
      <formula>0</formula>
    </cfRule>
  </conditionalFormatting>
  <conditionalFormatting sqref="AS8 AS10 AS12 AS14 AS16 AS18 AS20 AS22 AS24 AS26 AS28 AS30 AS32 AS34 AS36 AS38 AS40 AS42 AS44 AS46 AS48 AS50 AS52 AS54 AS56 AS58 AS60 AS62 AS64 AS66 AS68 AS70 AS72 AS74 AS76 AS78 AS80 AS82 AS84 AS86 AS88 AS90 AS92 AS94 AS96 AS98 AS100 AS102 AS104 AS106 AS108 AS110 AS112 AS114 AS116 AS118 AS120 AS122 AS124 AS126 AS128">
    <cfRule type="cellIs" dxfId="887" priority="30" operator="greaterThan">
      <formula>0</formula>
    </cfRule>
  </conditionalFormatting>
  <conditionalFormatting sqref="AJ8 AJ10 AJ12 AJ14 AJ16 AJ18 AJ20 AJ22 AJ24 AJ26 AJ28 AJ30 AJ32 AJ34 AJ36 AJ38 AJ40 AJ42 AJ44 AJ46 AJ48 AJ50 AJ52 AJ54 AJ56 AJ58 AJ60 AJ62 AJ64 AJ66 AJ68 AJ70 AJ72 AJ74 AJ76 AJ78 AJ80 AJ82 AJ84 AJ86 AJ88 AJ90 AJ92 AJ94 AJ96 AJ98 AJ100 AJ102 AJ104 AJ106 AJ108 AJ110 AJ112 AJ114 AJ116 AJ118 AJ120 AJ122 AJ124 AJ126 AJ128">
    <cfRule type="cellIs" dxfId="886" priority="29" operator="greaterThan">
      <formula>0</formula>
    </cfRule>
  </conditionalFormatting>
  <conditionalFormatting sqref="AO8 AO10 AO12 AO14 AO16 AO18 AO20 AO22 AO24 AO26 AO28 AO30 AO32 AO34 AO36 AO38 AO40 AO42 AO44 AO46 AO48 AO50 AO52 AO54 AO56 AO58 AO60 AO62 AO64 AO66 AO68 AO70 AO72 AO74 AO76 AO78 AO80 AO82 AO84 AO86 AO88 AO90 AO92 AO94 AO96 AO98 AO100 AO102 AO104 AO106 AO108 AO110 AO112 AO114 AO116 AO118 AO120 AO122 AO124 AO126 AO128">
    <cfRule type="cellIs" dxfId="885" priority="28" operator="greaterThan">
      <formula>0</formula>
    </cfRule>
  </conditionalFormatting>
  <conditionalFormatting sqref="J7:K7 J9:K9 J11:K11 J13:K13 J15:K15 J17:K17 J19:K19 J21:K21 J23:K23 J25:K25 J27:K27 J29:K29 J31:K31 J33:K33 J35:K35 J37:K37 J39:K39 J41:K41 J43:K43 J45:K45 J47:K47 J49:K49 J51:K51 J53:K53 J55:K55 J57:K57 J59:K59 J61:K61 J63:K63 J65:K65 J67:K67 J69:K69 J71:K71 J73:K73 J75:K75 J77:K77 J79:K79 J81:K81 J83:K83 J85:K85 J87:K87 J89:K89 J91:K91 J93:K93 J95:K95 J97:K97 J99:K99 J101:K101 J103:K103 J105:K105 J107:K107 J109:K109 J111:K111 J113:K113 J115:K115 J117:K117 J119:K119 J121:K121 J123:K123 J125:K125 J127:K127 J129:K129">
    <cfRule type="cellIs" dxfId="884" priority="27" operator="greaterThan">
      <formula>0</formula>
    </cfRule>
  </conditionalFormatting>
  <conditionalFormatting sqref="M7 M9 M11 M13 M15 M17 M19 M21 M23 M25 M27 M29 M31 M33 M35 M37 M39 M41 M43 M45 M47 M49 M51 M53 M55 M57 M59 M61 M63 M65 M67 M69 M71 M73 M75 M77 M79 M81 M83 M85 M87 M89 M91 M93 M95 M97 M99 M101 M103 M105 M107 M109 M111 M113 M115 M117 M119 M121 M123 M125 M127 M129">
    <cfRule type="cellIs" dxfId="883" priority="26" operator="greaterThan">
      <formula>0</formula>
    </cfRule>
  </conditionalFormatting>
  <conditionalFormatting sqref="I7 I9 I11 I13 I15 I17 I19 I21 I23 I25 I27 I29 I31 I33 I35 I37 I39 I41 I43 I45 I47 I49 I51 I53 I55 I57 I59 I61 I63 I65 I67 I69 I71 I73 I75 I77 I79 I81 I83 I85 I87 I89 I91 I93 I95 I97 I99 I101 I103 I105 I107 I109 I111 I113 I115 I117 I119 I121 I123 I125 I127 I129">
    <cfRule type="cellIs" dxfId="882" priority="25" operator="greaterThan">
      <formula>0</formula>
    </cfRule>
  </conditionalFormatting>
  <conditionalFormatting sqref="J8:K8 J10:K10 J12:K12 J14:K14 J16:K16 J18:K18 J20:K20 J22:K22 J24:K24 J26:K26 J28:K28 J30:K30 J32:K32 J34:K34 J36:K36 J38:K38 J40:K40 J42:K42 J44:K44 J46:K46 J48:K48 J50:K50 J52:K52 J54:K54 J56:K56 J58:K58 J60:K60 J62:K62 J64:K64 J66:K66 J68:K68 J70:K70 J72:K72 J74:K74 J76:K76 J78:K78 J80:K80 J82:K82 J84:K84 J86:K86 J88:K88 J90:K90 J92:K92 J94:K94 J96:K96 J98:K98 J100:K100 J102:K102 J104:K104 J106:K106 J108:K108 J110:K110 J112:K112 J114:K114 J116:K116 J118:K118 J120:K120 J122:K122 J124:K124 J126:K126 J128:K128">
    <cfRule type="cellIs" dxfId="881" priority="24" operator="greaterThan">
      <formula>0</formula>
    </cfRule>
  </conditionalFormatting>
  <conditionalFormatting sqref="M8 M10 M12 M14 M16 M18 M20 M22 M24 M26 M28 M30 M32 M34 M36 M38 M40 M42 M44 M46 M48 M50 M52 M54 M56 M58 M60 M62 M64 M66 M68 M70 M72 M74 M76 M78 M80 M82 M84 M86 M88 M90 M92 M94 M96 M98 M100 M102 M104 M106 M108 M110 M112 M114 M116 M118 M120 M122 M124 M126 M128">
    <cfRule type="cellIs" dxfId="880" priority="23" operator="greaterThan">
      <formula>0</formula>
    </cfRule>
  </conditionalFormatting>
  <conditionalFormatting sqref="I8 I10 I12 I14 I16 I18 I20 I22 I24 I26 I28 I30 I32 I34 I36 I38 I40 I42 I44 I46 I48 I50 I52 I54 I56 I58 I60 I62 I64 I66 I68 I70 I72 I74 I76 I78 I80 I82 I84 I86 I88 I90 I92 I94 I96 I98 I100 I102 I104 I106 I108 I110 I112 I114 I116 I118 I120 I122 I124 I126 I128">
    <cfRule type="cellIs" dxfId="879" priority="22" operator="greaterThan">
      <formula>0</formula>
    </cfRule>
  </conditionalFormatting>
  <conditionalFormatting sqref="AU7:AV7 AU9:AV9 AU11:AV11 AU13:AV13 AU15:AV15 AU17:AV17 AU19:AV19 AU21:AV21 AU23:AV23 AU25:AV25 AU27:AV27 AU29:AV29 AU31:AV31 AU33:AV33 AU35:AV35 AU37:AV37 AU39:AV39 AU41:AV41 AU43:AV43 AU45:AV45 AU47:AV47 AU49:AV49 AU51:AV51 AU53:AV53 AU55:AV55 AU57:AV57 AU59:AV59 AU61:AV61 AU63:AV63 AU65:AV65 AU67:AV67 AU69:AV69 AU71:AV71 AU73:AV73 AU75:AV75 AU77:AV77 AU79:AV79 AU81:AV81 AU83:AV83 AU85:AV85 AU87:AV87 AU89:AV89 AU91:AV91 AU93:AV93 AU95:AV95 AU97:AV97 AU99:AV99 AU101:AV101 AU103:AV103 AU105:AV105 AU107:AV107 AU109:AV109 AU111:AV111 AU113:AV113 AU115:AV115 AU117:AV117 AU119:AV119 AU121:AV121 AU123:AV123 AU125:AV125 AU127:AV127 AU129:AV129">
    <cfRule type="cellIs" dxfId="878" priority="21" operator="greaterThan">
      <formula>0</formula>
    </cfRule>
  </conditionalFormatting>
  <conditionalFormatting sqref="AZ7:BA7 AZ9:BA9 AZ11:BA11 AZ13:BA13 AZ15:BA15 AZ17:BA17 AZ19:BA19 AZ21:BA21 AZ23:BA23 AZ25:BA25 AZ27:BA27 AZ29:BA29 AZ31:BA31 AZ33:BA33 AZ35:BA35 AZ37:BA37 AZ39:BA39 AZ41:BA41 AZ43:BA43 AZ45:BA45 AZ47:BA47 AZ49:BA49 AZ51:BA51 AZ53:BA53 AZ55:BA55 AZ57:BA57 AZ59:BA59 AZ61:BA61 AZ63:BA63 AZ65:BA65 AZ67:BA67 AZ69:BA69 AZ71:BA71 AZ73:BA73 AZ75:BA75 AZ77:BA77 AZ79:BA79 AZ81:BA81 AZ83:BA83 AZ85:BA85 AZ87:BA87 AZ89:BA89 AZ91:BA91 AZ93:BA93 AZ95:BA95 AZ97:BA97 AZ99:BA99 AZ101:BA101 AZ103:BA103 AZ105:BA105 AZ107:BA107 AZ109:BA109 AZ111:BA111 AZ113:BA113 AZ115:BA115 AZ117:BA117 AZ119:BA119 AZ121:BA121 AZ123:BA123 AZ125:BA125 AZ127:BA127 AZ129:BA129">
    <cfRule type="cellIs" dxfId="877" priority="20" operator="greaterThan">
      <formula>0</formula>
    </cfRule>
  </conditionalFormatting>
  <conditionalFormatting sqref="AX7 AX9 AX11 AX13 AX15 AX17 AX19 AX21 AX23 AX25 AX27 AX29 AX31 AX33 AX35 AX37 AX39 AX41 AX43 AX45 AX47 AX49 AX51 AX53 AX55 AX57 AX59 AX61 AX63 AX65 AX67 AX69 AX71 AX73 AX75 AX77 AX79 AX81 AX83 AX85 AX87 AX89 AX91 AX93 AX95 AX97 AX99 AX101 AX103 AX105 AX107 AX109 AX111 AX113 AX115 AX117 AX119 AX121 AX123 AX125 AX127 AX129">
    <cfRule type="cellIs" dxfId="876" priority="19" operator="greaterThan">
      <formula>0</formula>
    </cfRule>
  </conditionalFormatting>
  <conditionalFormatting sqref="BC7 BC9 BC11 BC13 BC15 BC17 BC19 BC21 BC23 BC25 BC27 BC29 BC31 BC33 BC35 BC37 BC39 BC41 BC43 BC45 BC47 BC49 BC51 BC53 BC55 BC57 BC59 BC61 BC63 BC65 BC67 BC69 BC71 BC73 BC75 BC77 BC79 BC81 BC83 BC85 BC87 BC89 BC91 BC93 BC95 BC97 BC99 BC101 BC103 BC105 BC107 BC109 BC111 BC113 BC115 BC117 BC119 BC121 BC123 BC125 BC127 BC129">
    <cfRule type="cellIs" dxfId="875" priority="18" operator="greaterThan">
      <formula>0</formula>
    </cfRule>
  </conditionalFormatting>
  <conditionalFormatting sqref="AT7 AT9 AT11 AT13 AT15 AT17 AT19 AT21 AT23 AT25 AT27 AT29 AT31 AT33 AT35 AT37 AT39 AT41 AT43 AT45 AT47 AT49 AT51 AT53 AT55 AT57 AT59 AT61 AT63 AT65 AT67 AT69 AT71 AT73 AT75 AT77 AT79 AT81 AT83 AT85 AT87 AT89 AT91 AT93 AT95 AT97 AT99 AT101 AT103 AT105 AT107 AT109 AT111 AT113 AT115 AT117 AT119 AT121 AT123 AT125 AT127 AT129">
    <cfRule type="cellIs" dxfId="874" priority="17" operator="greaterThan">
      <formula>0</formula>
    </cfRule>
  </conditionalFormatting>
  <conditionalFormatting sqref="AY7 AY9 AY11 AY13 AY15 AY17 AY19 AY21 AY23 AY25 AY27 AY29 AY31 AY33 AY35 AY37 AY39 AY41 AY43 AY45 AY47 AY49 AY51 AY53 AY55 AY57 AY59 AY61 AY63 AY65 AY67 AY69 AY71 AY73 AY75 AY77 AY79 AY81 AY83 AY85 AY87 AY89 AY91 AY93 AY95 AY97 AY99 AY101 AY103 AY105 AY107 AY109 AY111 AY113 AY115 AY117 AY119 AY121 AY123 AY125 AY127 AY129">
    <cfRule type="cellIs" dxfId="873" priority="16" operator="greaterThan">
      <formula>0</formula>
    </cfRule>
  </conditionalFormatting>
  <conditionalFormatting sqref="AU8:AV8 AU10:AV10 AU12:AV12 AU14:AV14 AU16:AV16 AU18:AV18 AU20:AV20 AU22:AV22 AU24:AV24 AU26:AV26 AU28:AV28 AU30:AV30 AU32:AV32 AU34:AV34 AU36:AV36 AU38:AV38 AU40:AV40 AU42:AV42 AU44:AV44 AU46:AV46 AU48:AV48 AU50:AV50 AU52:AV52 AU54:AV54 AU56:AV56 AU58:AV58 AU60:AV60 AU62:AV62 AU64:AV64 AU66:AV66 AU68:AV68 AU70:AV70 AU72:AV72 AU74:AV74 AU76:AV76 AU78:AV78 AU80:AV80 AU82:AV82 AU84:AV84 AU86:AV86 AU88:AV88 AU90:AV90 AU92:AV92 AU94:AV94 AU96:AV96 AU98:AV98 AU100:AV100 AU102:AV102 AU104:AV104 AU106:AV106 AU108:AV108 AU110:AV110 AU112:AV112 AU114:AV114 AU116:AV116 AU118:AV118 AU120:AV120 AU122:AV122 AU124:AV124 AU126:AV126 AU128:AV128">
    <cfRule type="cellIs" dxfId="872" priority="15" operator="greaterThan">
      <formula>0</formula>
    </cfRule>
  </conditionalFormatting>
  <conditionalFormatting sqref="AZ8:BA8 AZ10:BA10 AZ12:BA12 AZ14:BA14 AZ16:BA16 AZ18:BA18 AZ20:BA20 AZ22:BA22 AZ24:BA24 AZ26:BA26 AZ28:BA28 AZ30:BA30 AZ32:BA32 AZ34:BA34 AZ36:BA36 AZ38:BA38 AZ40:BA40 AZ42:BA42 AZ44:BA44 AZ46:BA46 AZ48:BA48 AZ50:BA50 AZ52:BA52 AZ54:BA54 AZ56:BA56 AZ58:BA58 AZ60:BA60 AZ62:BA62 AZ64:BA64 AZ66:BA66 AZ68:BA68 AZ70:BA70 AZ72:BA72 AZ74:BA74 AZ76:BA76 AZ78:BA78 AZ80:BA80 AZ82:BA82 AZ84:BA84 AZ86:BA86 AZ88:BA88 AZ90:BA90 AZ92:BA92 AZ94:BA94 AZ96:BA96 AZ98:BA98 AZ100:BA100 AZ102:BA102 AZ104:BA104 AZ106:BA106 AZ108:BA108 AZ110:BA110 AZ112:BA112 AZ114:BA114 AZ116:BA116 AZ118:BA118 AZ120:BA120 AZ122:BA122 AZ124:BA124 AZ126:BA126 AZ128:BA128">
    <cfRule type="cellIs" dxfId="871" priority="14" operator="greaterThan">
      <formula>0</formula>
    </cfRule>
  </conditionalFormatting>
  <conditionalFormatting sqref="AX8 AX10 AX12 AX14 AX16 AX18 AX20 AX22 AX24 AX26 AX28 AX30 AX32 AX34 AX36 AX38 AX40 AX42 AX44 AX46 AX48 AX50 AX52 AX54 AX56 AX58 AX60 AX62 AX64 AX66 AX68 AX70 AX72 AX74 AX76 AX78 AX80 AX82 AX84 AX86 AX88 AX90 AX92 AX94 AX96 AX98 AX100 AX102 AX104 AX106 AX108 AX110 AX112 AX114 AX116 AX118 AX120 AX122 AX124 AX126 AX128">
    <cfRule type="cellIs" dxfId="870" priority="13" operator="greaterThan">
      <formula>0</formula>
    </cfRule>
  </conditionalFormatting>
  <conditionalFormatting sqref="BC8 BC10 BC12 BC14 BC16 BC18 BC20 BC22 BC24 BC26 BC28 BC30 BC32 BC34 BC36 BC38 BC40 BC42 BC44 BC46 BC48 BC50 BC52 BC54 BC56 BC58 BC60 BC62 BC64 BC66 BC68 BC70 BC72 BC74 BC76 BC78 BC80 BC82 BC84 BC86 BC88 BC90 BC92 BC94 BC96 BC98 BC100 BC102 BC104 BC106 BC108 BC110 BC112 BC114 BC116 BC118 BC120 BC122 BC124 BC126 BC128">
    <cfRule type="cellIs" dxfId="869" priority="12" operator="greaterThan">
      <formula>0</formula>
    </cfRule>
  </conditionalFormatting>
  <conditionalFormatting sqref="AT8 AT10 AT12 AT14 AT16 AT18 AT20 AT22 AT24 AT26 AT28 AT30 AT32 AT34 AT36 AT38 AT40 AT42 AT44 AT46 AT48 AT50 AT52 AT54 AT56 AT58 AT60 AT62 AT64 AT66 AT68 AT70 AT72 AT74 AT76 AT78 AT80 AT82 AT84 AT86 AT88 AT90 AT92 AT94 AT96 AT98 AT100 AT102 AT104 AT106 AT108 AT110 AT112 AT114 AT116 AT118 AT120 AT122 AT124 AT126 AT128">
    <cfRule type="cellIs" dxfId="868" priority="11" operator="greaterThan">
      <formula>0</formula>
    </cfRule>
  </conditionalFormatting>
  <conditionalFormatting sqref="AY8 AY10 AY12 AY14 AY16 AY18 AY20 AY22 AY24 AY26 AY28 AY30 AY32 AY34 AY36 AY38 AY40 AY42 AY44 AY46 AY48 AY50 AY52 AY54 AY56 AY58 AY60 AY62 AY64 AY66 AY68 AY70 AY72 AY74 AY76 AY78 AY80 AY82 AY84 AY86 AY88 AY90 AY92 AY94 AY96 AY98 AY100 AY102 AY104 AY106 AY108 AY110 AY112 AY114 AY116 AY118 AY120 AY122 AY124 AY126 AY128">
    <cfRule type="cellIs" dxfId="867" priority="10" operator="greaterThan">
      <formula>0</formula>
    </cfRule>
  </conditionalFormatting>
  <conditionalFormatting sqref="L5:L129">
    <cfRule type="cellIs" dxfId="866" priority="9" operator="greaterThan">
      <formula>0</formula>
    </cfRule>
  </conditionalFormatting>
  <conditionalFormatting sqref="Q5:Q129">
    <cfRule type="cellIs" dxfId="865" priority="8" operator="greaterThan">
      <formula>0</formula>
    </cfRule>
  </conditionalFormatting>
  <conditionalFormatting sqref="V5:V129">
    <cfRule type="cellIs" dxfId="864" priority="7" operator="greaterThan">
      <formula>0</formula>
    </cfRule>
  </conditionalFormatting>
  <conditionalFormatting sqref="AC5:AC129">
    <cfRule type="cellIs" dxfId="863" priority="6" operator="greaterThan">
      <formula>0</formula>
    </cfRule>
  </conditionalFormatting>
  <conditionalFormatting sqref="AH5:AH129">
    <cfRule type="cellIs" dxfId="862" priority="5" operator="greaterThan">
      <formula>0</formula>
    </cfRule>
  </conditionalFormatting>
  <conditionalFormatting sqref="AR5:AR129">
    <cfRule type="cellIs" dxfId="861" priority="4" operator="greaterThan">
      <formula>0</formula>
    </cfRule>
  </conditionalFormatting>
  <conditionalFormatting sqref="AW5:AW129">
    <cfRule type="cellIs" dxfId="860" priority="3" operator="greaterThan">
      <formula>0</formula>
    </cfRule>
  </conditionalFormatting>
  <conditionalFormatting sqref="BB5:BB129">
    <cfRule type="cellIs" dxfId="859" priority="2" operator="greaterThan">
      <formula>0</formula>
    </cfRule>
  </conditionalFormatting>
  <conditionalFormatting sqref="AM5:AM129">
    <cfRule type="cellIs" dxfId="858" priority="1" operator="greaterThan">
      <formula>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67CA0-DCB5-4197-AE04-E2850BB57000}">
  <dimension ref="B3:BC92"/>
  <sheetViews>
    <sheetView showGridLines="0" zoomScale="90" zoomScaleNormal="90" workbookViewId="0">
      <selection activeCell="C7" sqref="C7"/>
    </sheetView>
  </sheetViews>
  <sheetFormatPr defaultRowHeight="15" x14ac:dyDescent="0.25"/>
  <cols>
    <col min="2" max="2" width="22.85546875" customWidth="1"/>
    <col min="3" max="3" width="14.28515625" bestFit="1" customWidth="1"/>
    <col min="4" max="4" width="7.140625" bestFit="1" customWidth="1"/>
    <col min="6" max="7" width="6.7109375" customWidth="1"/>
    <col min="8" max="8" width="36.140625" customWidth="1"/>
    <col min="9" max="9" width="8.5703125" bestFit="1" customWidth="1"/>
    <col min="10" max="13" width="6.85546875" bestFit="1" customWidth="1"/>
    <col min="14" max="15" width="7.28515625" bestFit="1" customWidth="1"/>
    <col min="16" max="16" width="6.85546875" bestFit="1" customWidth="1"/>
    <col min="17" max="18" width="5.28515625" bestFit="1" customWidth="1"/>
    <col min="19" max="21" width="9.5703125" bestFit="1" customWidth="1"/>
    <col min="22" max="23" width="5.28515625" bestFit="1" customWidth="1"/>
    <col min="24" max="24" width="11.140625" bestFit="1" customWidth="1"/>
    <col min="25" max="25" width="10" bestFit="1" customWidth="1"/>
    <col min="26" max="28" width="8.42578125" bestFit="1" customWidth="1"/>
    <col min="29" max="30" width="5.28515625" bestFit="1" customWidth="1"/>
    <col min="31" max="32" width="7.28515625" bestFit="1" customWidth="1"/>
    <col min="33" max="35" width="5.28515625" bestFit="1" customWidth="1"/>
    <col min="36" max="37" width="9.5703125" bestFit="1" customWidth="1"/>
    <col min="38" max="38" width="4.5703125" bestFit="1" customWidth="1"/>
    <col min="39" max="40" width="5.28515625" bestFit="1" customWidth="1"/>
    <col min="41" max="41" width="5.7109375" bestFit="1" customWidth="1"/>
    <col min="42" max="42" width="3.85546875" bestFit="1" customWidth="1"/>
    <col min="43" max="45" width="5.28515625" bestFit="1" customWidth="1"/>
    <col min="46" max="48" width="5.7109375" bestFit="1" customWidth="1"/>
    <col min="49" max="50" width="5.28515625" bestFit="1" customWidth="1"/>
    <col min="51" max="53" width="5.7109375" bestFit="1" customWidth="1"/>
    <col min="54" max="55" width="5.28515625" bestFit="1" customWidth="1"/>
  </cols>
  <sheetData>
    <row r="3" spans="2:55" x14ac:dyDescent="0.25">
      <c r="I3" s="39">
        <f>SUM(I5:I92)</f>
        <v>6</v>
      </c>
      <c r="J3" s="39">
        <f t="shared" ref="J3:BC3" si="0">SUM(J5:J92)</f>
        <v>2</v>
      </c>
      <c r="K3" s="39">
        <f t="shared" si="0"/>
        <v>0</v>
      </c>
      <c r="L3" s="39">
        <f t="shared" si="0"/>
        <v>0</v>
      </c>
      <c r="M3" s="39">
        <f t="shared" si="0"/>
        <v>0</v>
      </c>
      <c r="N3" s="39">
        <f t="shared" si="0"/>
        <v>9016</v>
      </c>
      <c r="O3" s="39">
        <f t="shared" si="0"/>
        <v>8792</v>
      </c>
      <c r="P3" s="39">
        <f t="shared" si="0"/>
        <v>234</v>
      </c>
      <c r="Q3" s="39">
        <f t="shared" si="0"/>
        <v>0</v>
      </c>
      <c r="R3" s="39">
        <f t="shared" si="0"/>
        <v>0</v>
      </c>
      <c r="S3" s="39">
        <f t="shared" si="0"/>
        <v>916232</v>
      </c>
      <c r="T3" s="39">
        <f t="shared" si="0"/>
        <v>805954</v>
      </c>
      <c r="U3" s="39">
        <f t="shared" si="0"/>
        <v>800891</v>
      </c>
      <c r="V3" s="39">
        <f t="shared" si="0"/>
        <v>0</v>
      </c>
      <c r="W3" s="39">
        <f t="shared" si="0"/>
        <v>0</v>
      </c>
      <c r="X3" s="39">
        <f t="shared" si="0"/>
        <v>1104165</v>
      </c>
      <c r="Y3" s="39">
        <f t="shared" si="0"/>
        <v>2181.3771398672834</v>
      </c>
      <c r="Z3" s="39">
        <f t="shared" si="0"/>
        <v>23538</v>
      </c>
      <c r="AA3" s="39">
        <f t="shared" si="0"/>
        <v>23531</v>
      </c>
      <c r="AB3" s="39">
        <f t="shared" si="0"/>
        <v>23464</v>
      </c>
      <c r="AC3" s="39">
        <f t="shared" si="0"/>
        <v>0</v>
      </c>
      <c r="AD3" s="39">
        <f t="shared" si="0"/>
        <v>0</v>
      </c>
      <c r="AE3" s="39">
        <f t="shared" si="0"/>
        <v>1448</v>
      </c>
      <c r="AF3" s="39">
        <f t="shared" si="0"/>
        <v>1425</v>
      </c>
      <c r="AG3" s="39">
        <f t="shared" si="0"/>
        <v>0</v>
      </c>
      <c r="AH3" s="39">
        <f t="shared" si="0"/>
        <v>0</v>
      </c>
      <c r="AI3" s="39">
        <f t="shared" si="0"/>
        <v>0</v>
      </c>
      <c r="AJ3" s="39">
        <f t="shared" si="0"/>
        <v>157794</v>
      </c>
      <c r="AK3" s="39">
        <f t="shared" si="0"/>
        <v>142115</v>
      </c>
      <c r="AL3" s="39">
        <f t="shared" si="0"/>
        <v>94</v>
      </c>
      <c r="AM3" s="39">
        <f t="shared" si="0"/>
        <v>0</v>
      </c>
      <c r="AN3" s="39">
        <f t="shared" si="0"/>
        <v>0</v>
      </c>
      <c r="AO3" s="39">
        <f t="shared" si="0"/>
        <v>228</v>
      </c>
      <c r="AP3" s="39">
        <f t="shared" si="0"/>
        <v>1</v>
      </c>
      <c r="AQ3" s="39">
        <f t="shared" si="0"/>
        <v>0</v>
      </c>
      <c r="AR3" s="39">
        <f t="shared" si="0"/>
        <v>0</v>
      </c>
      <c r="AS3" s="39">
        <f t="shared" si="0"/>
        <v>0</v>
      </c>
      <c r="AT3" s="39">
        <f t="shared" si="0"/>
        <v>623</v>
      </c>
      <c r="AU3" s="39">
        <f t="shared" si="0"/>
        <v>490</v>
      </c>
      <c r="AV3" s="39">
        <f t="shared" si="0"/>
        <v>480</v>
      </c>
      <c r="AW3" s="39">
        <f t="shared" si="0"/>
        <v>0</v>
      </c>
      <c r="AX3" s="39">
        <f t="shared" si="0"/>
        <v>0</v>
      </c>
      <c r="AY3" s="39">
        <f t="shared" si="0"/>
        <v>353</v>
      </c>
      <c r="AZ3" s="39">
        <f t="shared" si="0"/>
        <v>212</v>
      </c>
      <c r="BA3" s="39">
        <f t="shared" si="0"/>
        <v>208</v>
      </c>
      <c r="BB3" s="39">
        <f t="shared" si="0"/>
        <v>0</v>
      </c>
      <c r="BC3" s="39">
        <f t="shared" si="0"/>
        <v>0</v>
      </c>
    </row>
    <row r="4" spans="2:55" ht="93" customHeight="1" x14ac:dyDescent="0.25">
      <c r="F4" s="31" t="s">
        <v>471</v>
      </c>
      <c r="G4" s="31" t="s">
        <v>472</v>
      </c>
      <c r="H4" s="31" t="s">
        <v>473</v>
      </c>
      <c r="I4" s="35" t="s">
        <v>212</v>
      </c>
      <c r="J4" s="36" t="s">
        <v>211</v>
      </c>
      <c r="K4" s="36" t="s">
        <v>210</v>
      </c>
      <c r="L4" s="38" t="s">
        <v>209</v>
      </c>
      <c r="M4" s="37" t="s">
        <v>480</v>
      </c>
      <c r="N4" s="35" t="s">
        <v>470</v>
      </c>
      <c r="O4" s="36" t="s">
        <v>274</v>
      </c>
      <c r="P4" s="36" t="s">
        <v>273</v>
      </c>
      <c r="Q4" s="38" t="s">
        <v>272</v>
      </c>
      <c r="R4" s="37" t="s">
        <v>482</v>
      </c>
      <c r="S4" s="35" t="s">
        <v>126</v>
      </c>
      <c r="T4" s="36" t="s">
        <v>125</v>
      </c>
      <c r="U4" s="36" t="s">
        <v>124</v>
      </c>
      <c r="V4" s="36" t="s">
        <v>123</v>
      </c>
      <c r="W4" s="36" t="s">
        <v>475</v>
      </c>
      <c r="X4" s="36" t="s">
        <v>122</v>
      </c>
      <c r="Y4" s="37" t="s">
        <v>121</v>
      </c>
      <c r="Z4" s="35" t="s">
        <v>235</v>
      </c>
      <c r="AA4" s="36" t="s">
        <v>271</v>
      </c>
      <c r="AB4" s="36" t="s">
        <v>270</v>
      </c>
      <c r="AC4" s="38" t="s">
        <v>269</v>
      </c>
      <c r="AD4" s="37" t="s">
        <v>483</v>
      </c>
      <c r="AE4" s="35" t="s">
        <v>268</v>
      </c>
      <c r="AF4" s="36" t="s">
        <v>267</v>
      </c>
      <c r="AG4" s="36" t="s">
        <v>266</v>
      </c>
      <c r="AH4" s="38" t="s">
        <v>265</v>
      </c>
      <c r="AI4" s="37" t="s">
        <v>484</v>
      </c>
      <c r="AJ4" s="35" t="s">
        <v>120</v>
      </c>
      <c r="AK4" s="36" t="s">
        <v>119</v>
      </c>
      <c r="AL4" s="36" t="s">
        <v>118</v>
      </c>
      <c r="AM4" s="38" t="s">
        <v>117</v>
      </c>
      <c r="AN4" s="37" t="s">
        <v>476</v>
      </c>
      <c r="AO4" s="43" t="s">
        <v>116</v>
      </c>
      <c r="AP4" s="36" t="s">
        <v>115</v>
      </c>
      <c r="AQ4" s="36" t="s">
        <v>114</v>
      </c>
      <c r="AR4" s="36" t="s">
        <v>113</v>
      </c>
      <c r="AS4" s="36" t="s">
        <v>477</v>
      </c>
      <c r="AT4" s="35" t="s">
        <v>112</v>
      </c>
      <c r="AU4" s="36" t="s">
        <v>111</v>
      </c>
      <c r="AV4" s="36" t="s">
        <v>110</v>
      </c>
      <c r="AW4" s="38" t="s">
        <v>109</v>
      </c>
      <c r="AX4" s="37" t="s">
        <v>478</v>
      </c>
      <c r="AY4" s="43" t="s">
        <v>108</v>
      </c>
      <c r="AZ4" s="36" t="s">
        <v>107</v>
      </c>
      <c r="BA4" s="36" t="s">
        <v>106</v>
      </c>
      <c r="BB4" s="36" t="s">
        <v>105</v>
      </c>
      <c r="BC4" s="36" t="s">
        <v>479</v>
      </c>
    </row>
    <row r="5" spans="2:55" ht="17.25" customHeight="1" x14ac:dyDescent="0.25">
      <c r="B5" s="25" t="s">
        <v>104</v>
      </c>
      <c r="C5" s="25" t="s">
        <v>103</v>
      </c>
      <c r="D5" s="25" t="s">
        <v>102</v>
      </c>
      <c r="F5" s="10" t="s">
        <v>1239</v>
      </c>
      <c r="G5" s="9"/>
      <c r="H5" s="8"/>
      <c r="I5" s="22">
        <v>0</v>
      </c>
      <c r="J5" s="19">
        <v>0</v>
      </c>
      <c r="K5" s="19">
        <v>0</v>
      </c>
      <c r="L5" s="33">
        <v>0</v>
      </c>
      <c r="M5" s="21">
        <v>0</v>
      </c>
      <c r="N5" s="22">
        <v>0</v>
      </c>
      <c r="O5" s="19">
        <v>0</v>
      </c>
      <c r="P5" s="19">
        <v>0</v>
      </c>
      <c r="Q5" s="33">
        <v>0</v>
      </c>
      <c r="R5" s="21">
        <v>0</v>
      </c>
      <c r="S5" s="22">
        <v>2</v>
      </c>
      <c r="T5" s="19">
        <v>0</v>
      </c>
      <c r="U5" s="19">
        <v>0</v>
      </c>
      <c r="V5" s="19">
        <v>0</v>
      </c>
      <c r="W5" s="19">
        <v>0</v>
      </c>
      <c r="X5" s="24">
        <v>37</v>
      </c>
      <c r="Y5" s="23">
        <v>2.555814571678638E-3</v>
      </c>
      <c r="Z5" s="22">
        <v>0</v>
      </c>
      <c r="AA5" s="19">
        <v>0</v>
      </c>
      <c r="AB5" s="19">
        <v>0</v>
      </c>
      <c r="AC5" s="33">
        <v>0</v>
      </c>
      <c r="AD5" s="21">
        <v>0</v>
      </c>
      <c r="AE5" s="22">
        <v>0</v>
      </c>
      <c r="AF5" s="19">
        <v>0</v>
      </c>
      <c r="AG5" s="19">
        <v>0</v>
      </c>
      <c r="AH5" s="33">
        <v>0</v>
      </c>
      <c r="AI5" s="21">
        <v>0</v>
      </c>
      <c r="AJ5" s="22">
        <v>18</v>
      </c>
      <c r="AK5" s="19">
        <v>7</v>
      </c>
      <c r="AL5" s="19">
        <v>0</v>
      </c>
      <c r="AM5" s="33">
        <v>0</v>
      </c>
      <c r="AN5" s="21">
        <v>0</v>
      </c>
      <c r="AO5" s="20">
        <v>1</v>
      </c>
      <c r="AP5" s="19">
        <v>0</v>
      </c>
      <c r="AQ5" s="19">
        <v>0</v>
      </c>
      <c r="AR5" s="19">
        <v>0</v>
      </c>
      <c r="AS5" s="19">
        <v>0</v>
      </c>
      <c r="AT5" s="22">
        <v>0</v>
      </c>
      <c r="AU5" s="19">
        <v>0</v>
      </c>
      <c r="AV5" s="19">
        <v>0</v>
      </c>
      <c r="AW5" s="33">
        <v>0</v>
      </c>
      <c r="AX5" s="21">
        <v>0</v>
      </c>
      <c r="AY5" s="20">
        <v>0</v>
      </c>
      <c r="AZ5" s="19">
        <v>0</v>
      </c>
      <c r="BA5" s="19">
        <v>0</v>
      </c>
      <c r="BB5" s="19">
        <v>0</v>
      </c>
      <c r="BC5" s="19">
        <v>0</v>
      </c>
    </row>
    <row r="6" spans="2:55" x14ac:dyDescent="0.25">
      <c r="B6" s="17" t="s">
        <v>100</v>
      </c>
      <c r="C6" s="1">
        <f>I3+N3+S3+Z3+AE3+AJ3+AO3+AT3+AY3</f>
        <v>1109238</v>
      </c>
      <c r="D6" s="16"/>
      <c r="F6" s="10"/>
      <c r="G6" s="9" t="s">
        <v>1246</v>
      </c>
      <c r="H6" s="8"/>
      <c r="I6" s="22">
        <v>0</v>
      </c>
      <c r="J6" s="19">
        <v>0</v>
      </c>
      <c r="K6" s="19">
        <v>0</v>
      </c>
      <c r="L6" s="33">
        <v>0</v>
      </c>
      <c r="M6" s="21">
        <v>0</v>
      </c>
      <c r="N6" s="22">
        <v>0</v>
      </c>
      <c r="O6" s="19">
        <v>0</v>
      </c>
      <c r="P6" s="19">
        <v>0</v>
      </c>
      <c r="Q6" s="33">
        <v>0</v>
      </c>
      <c r="R6" s="21">
        <v>0</v>
      </c>
      <c r="S6" s="22">
        <v>0</v>
      </c>
      <c r="T6" s="19">
        <v>0</v>
      </c>
      <c r="U6" s="19">
        <v>0</v>
      </c>
      <c r="V6" s="19">
        <v>0</v>
      </c>
      <c r="W6" s="19">
        <v>0</v>
      </c>
      <c r="X6" s="24">
        <v>0</v>
      </c>
      <c r="Y6" s="23">
        <v>0</v>
      </c>
      <c r="Z6" s="22">
        <v>0</v>
      </c>
      <c r="AA6" s="19">
        <v>0</v>
      </c>
      <c r="AB6" s="19">
        <v>0</v>
      </c>
      <c r="AC6" s="33">
        <v>0</v>
      </c>
      <c r="AD6" s="21">
        <v>0</v>
      </c>
      <c r="AE6" s="22">
        <v>0</v>
      </c>
      <c r="AF6" s="19">
        <v>0</v>
      </c>
      <c r="AG6" s="19">
        <v>0</v>
      </c>
      <c r="AH6" s="33">
        <v>0</v>
      </c>
      <c r="AI6" s="21">
        <v>0</v>
      </c>
      <c r="AJ6" s="22">
        <v>3</v>
      </c>
      <c r="AK6" s="19">
        <v>3</v>
      </c>
      <c r="AL6" s="19">
        <v>0</v>
      </c>
      <c r="AM6" s="33">
        <v>0</v>
      </c>
      <c r="AN6" s="21">
        <v>0</v>
      </c>
      <c r="AO6" s="20">
        <v>0</v>
      </c>
      <c r="AP6" s="19">
        <v>0</v>
      </c>
      <c r="AQ6" s="19">
        <v>0</v>
      </c>
      <c r="AR6" s="19">
        <v>0</v>
      </c>
      <c r="AS6" s="19">
        <v>0</v>
      </c>
      <c r="AT6" s="22">
        <v>0</v>
      </c>
      <c r="AU6" s="19">
        <v>0</v>
      </c>
      <c r="AV6" s="19">
        <v>0</v>
      </c>
      <c r="AW6" s="33">
        <v>0</v>
      </c>
      <c r="AX6" s="21">
        <v>0</v>
      </c>
      <c r="AY6" s="20">
        <v>0</v>
      </c>
      <c r="AZ6" s="19">
        <v>0</v>
      </c>
      <c r="BA6" s="19">
        <v>0</v>
      </c>
      <c r="BB6" s="19">
        <v>0</v>
      </c>
      <c r="BC6" s="19">
        <v>0</v>
      </c>
    </row>
    <row r="7" spans="2:55" x14ac:dyDescent="0.25">
      <c r="B7" s="17" t="s">
        <v>98</v>
      </c>
      <c r="C7" s="1">
        <f>J3+O3+T3+AA3+AF3+AK3+AP3+AU3+AZ3</f>
        <v>982522</v>
      </c>
      <c r="D7" s="18">
        <f>C7/$C$6</f>
        <v>0.88576301929793244</v>
      </c>
      <c r="F7" s="10"/>
      <c r="G7" s="9"/>
      <c r="H7" s="8" t="s">
        <v>1245</v>
      </c>
      <c r="I7" s="22">
        <v>0</v>
      </c>
      <c r="J7" s="19">
        <v>0</v>
      </c>
      <c r="K7" s="19">
        <v>0</v>
      </c>
      <c r="L7" s="33">
        <v>0</v>
      </c>
      <c r="M7" s="21">
        <v>0</v>
      </c>
      <c r="N7" s="22">
        <v>0</v>
      </c>
      <c r="O7" s="19">
        <v>0</v>
      </c>
      <c r="P7" s="19">
        <v>0</v>
      </c>
      <c r="Q7" s="33">
        <v>0</v>
      </c>
      <c r="R7" s="21">
        <v>0</v>
      </c>
      <c r="S7" s="22">
        <v>0</v>
      </c>
      <c r="T7" s="19">
        <v>0</v>
      </c>
      <c r="U7" s="19">
        <v>0</v>
      </c>
      <c r="V7" s="19">
        <v>0</v>
      </c>
      <c r="W7" s="19">
        <v>0</v>
      </c>
      <c r="X7" s="24">
        <v>0</v>
      </c>
      <c r="Y7" s="23">
        <v>0</v>
      </c>
      <c r="Z7" s="22">
        <v>0</v>
      </c>
      <c r="AA7" s="19">
        <v>0</v>
      </c>
      <c r="AB7" s="19">
        <v>0</v>
      </c>
      <c r="AC7" s="33">
        <v>0</v>
      </c>
      <c r="AD7" s="21">
        <v>0</v>
      </c>
      <c r="AE7" s="22">
        <v>0</v>
      </c>
      <c r="AF7" s="19">
        <v>0</v>
      </c>
      <c r="AG7" s="19">
        <v>0</v>
      </c>
      <c r="AH7" s="33">
        <v>0</v>
      </c>
      <c r="AI7" s="21">
        <v>0</v>
      </c>
      <c r="AJ7" s="22">
        <v>0</v>
      </c>
      <c r="AK7" s="19">
        <v>0</v>
      </c>
      <c r="AL7" s="19">
        <v>0</v>
      </c>
      <c r="AM7" s="33">
        <v>0</v>
      </c>
      <c r="AN7" s="21">
        <v>0</v>
      </c>
      <c r="AO7" s="20">
        <v>0</v>
      </c>
      <c r="AP7" s="19">
        <v>0</v>
      </c>
      <c r="AQ7" s="19">
        <v>0</v>
      </c>
      <c r="AR7" s="19">
        <v>0</v>
      </c>
      <c r="AS7" s="19">
        <v>0</v>
      </c>
      <c r="AT7" s="22">
        <v>0</v>
      </c>
      <c r="AU7" s="19">
        <v>0</v>
      </c>
      <c r="AV7" s="19">
        <v>0</v>
      </c>
      <c r="AW7" s="33">
        <v>0</v>
      </c>
      <c r="AX7" s="21">
        <v>0</v>
      </c>
      <c r="AY7" s="20">
        <v>0</v>
      </c>
      <c r="AZ7" s="19">
        <v>0</v>
      </c>
      <c r="BA7" s="19">
        <v>0</v>
      </c>
      <c r="BB7" s="19">
        <v>0</v>
      </c>
      <c r="BC7" s="19">
        <v>0</v>
      </c>
    </row>
    <row r="8" spans="2:55" x14ac:dyDescent="0.25">
      <c r="B8" s="17" t="s">
        <v>96</v>
      </c>
      <c r="C8" s="1">
        <f>K3+P3+U3+AB3+AG3+AL3+AQ3+AV3+BA3</f>
        <v>825371</v>
      </c>
      <c r="D8" s="18">
        <f>C8/$C$6</f>
        <v>0.74408828402921645</v>
      </c>
      <c r="F8" s="10"/>
      <c r="G8" s="9"/>
      <c r="H8" s="8" t="s">
        <v>1244</v>
      </c>
      <c r="I8" s="22">
        <v>0</v>
      </c>
      <c r="J8" s="19">
        <v>0</v>
      </c>
      <c r="K8" s="19">
        <v>0</v>
      </c>
      <c r="L8" s="33">
        <v>0</v>
      </c>
      <c r="M8" s="21">
        <v>0</v>
      </c>
      <c r="N8" s="22">
        <v>0</v>
      </c>
      <c r="O8" s="19">
        <v>0</v>
      </c>
      <c r="P8" s="19">
        <v>0</v>
      </c>
      <c r="Q8" s="33">
        <v>0</v>
      </c>
      <c r="R8" s="21">
        <v>0</v>
      </c>
      <c r="S8" s="22">
        <v>0</v>
      </c>
      <c r="T8" s="19">
        <v>0</v>
      </c>
      <c r="U8" s="19">
        <v>0</v>
      </c>
      <c r="V8" s="19">
        <v>0</v>
      </c>
      <c r="W8" s="19">
        <v>0</v>
      </c>
      <c r="X8" s="24">
        <v>0</v>
      </c>
      <c r="Y8" s="23">
        <v>0</v>
      </c>
      <c r="Z8" s="22">
        <v>0</v>
      </c>
      <c r="AA8" s="19">
        <v>0</v>
      </c>
      <c r="AB8" s="19">
        <v>0</v>
      </c>
      <c r="AC8" s="33">
        <v>0</v>
      </c>
      <c r="AD8" s="21">
        <v>0</v>
      </c>
      <c r="AE8" s="22">
        <v>0</v>
      </c>
      <c r="AF8" s="19">
        <v>0</v>
      </c>
      <c r="AG8" s="19">
        <v>0</v>
      </c>
      <c r="AH8" s="33">
        <v>0</v>
      </c>
      <c r="AI8" s="21">
        <v>0</v>
      </c>
      <c r="AJ8" s="22">
        <v>1</v>
      </c>
      <c r="AK8" s="19">
        <v>1</v>
      </c>
      <c r="AL8" s="19">
        <v>0</v>
      </c>
      <c r="AM8" s="33">
        <v>0</v>
      </c>
      <c r="AN8" s="21">
        <v>0</v>
      </c>
      <c r="AO8" s="20">
        <v>6</v>
      </c>
      <c r="AP8" s="19">
        <v>0</v>
      </c>
      <c r="AQ8" s="19">
        <v>0</v>
      </c>
      <c r="AR8" s="19">
        <v>0</v>
      </c>
      <c r="AS8" s="19">
        <v>0</v>
      </c>
      <c r="AT8" s="22">
        <v>0</v>
      </c>
      <c r="AU8" s="19">
        <v>0</v>
      </c>
      <c r="AV8" s="19">
        <v>0</v>
      </c>
      <c r="AW8" s="33">
        <v>0</v>
      </c>
      <c r="AX8" s="21">
        <v>0</v>
      </c>
      <c r="AY8" s="20">
        <v>0</v>
      </c>
      <c r="AZ8" s="19">
        <v>0</v>
      </c>
      <c r="BA8" s="19">
        <v>0</v>
      </c>
      <c r="BB8" s="19">
        <v>0</v>
      </c>
      <c r="BC8" s="19">
        <v>0</v>
      </c>
    </row>
    <row r="9" spans="2:55" x14ac:dyDescent="0.25">
      <c r="B9" s="17" t="s">
        <v>95</v>
      </c>
      <c r="C9" s="1">
        <f>L3+Q3+V3+AC3+AH3+AM3+AR3+AW3+BB3</f>
        <v>0</v>
      </c>
      <c r="D9" s="18">
        <f t="shared" ref="D9:D10" si="1">C9/$C$6</f>
        <v>0</v>
      </c>
      <c r="F9" s="10"/>
      <c r="G9" s="9"/>
      <c r="H9" s="8" t="s">
        <v>224</v>
      </c>
      <c r="I9" s="22">
        <v>0</v>
      </c>
      <c r="J9" s="19">
        <v>0</v>
      </c>
      <c r="K9" s="19">
        <v>0</v>
      </c>
      <c r="L9" s="33">
        <v>0</v>
      </c>
      <c r="M9" s="21">
        <v>0</v>
      </c>
      <c r="N9" s="22">
        <v>0</v>
      </c>
      <c r="O9" s="19">
        <v>0</v>
      </c>
      <c r="P9" s="19">
        <v>0</v>
      </c>
      <c r="Q9" s="33">
        <v>0</v>
      </c>
      <c r="R9" s="21">
        <v>0</v>
      </c>
      <c r="S9" s="22">
        <v>4</v>
      </c>
      <c r="T9" s="19">
        <v>4</v>
      </c>
      <c r="U9" s="19">
        <v>4</v>
      </c>
      <c r="V9" s="19">
        <v>0</v>
      </c>
      <c r="W9" s="19">
        <v>0</v>
      </c>
      <c r="X9" s="24">
        <v>4</v>
      </c>
      <c r="Y9" s="23">
        <v>1.415603794157505E-3</v>
      </c>
      <c r="Z9" s="22">
        <v>0</v>
      </c>
      <c r="AA9" s="19">
        <v>0</v>
      </c>
      <c r="AB9" s="19">
        <v>0</v>
      </c>
      <c r="AC9" s="33">
        <v>0</v>
      </c>
      <c r="AD9" s="21">
        <v>0</v>
      </c>
      <c r="AE9" s="22">
        <v>0</v>
      </c>
      <c r="AF9" s="19">
        <v>0</v>
      </c>
      <c r="AG9" s="19">
        <v>0</v>
      </c>
      <c r="AH9" s="33">
        <v>0</v>
      </c>
      <c r="AI9" s="21">
        <v>0</v>
      </c>
      <c r="AJ9" s="22">
        <v>0</v>
      </c>
      <c r="AK9" s="19">
        <v>0</v>
      </c>
      <c r="AL9" s="19">
        <v>0</v>
      </c>
      <c r="AM9" s="33">
        <v>0</v>
      </c>
      <c r="AN9" s="21">
        <v>0</v>
      </c>
      <c r="AO9" s="20">
        <v>0</v>
      </c>
      <c r="AP9" s="19">
        <v>0</v>
      </c>
      <c r="AQ9" s="19">
        <v>0</v>
      </c>
      <c r="AR9" s="19">
        <v>0</v>
      </c>
      <c r="AS9" s="19">
        <v>0</v>
      </c>
      <c r="AT9" s="22">
        <v>0</v>
      </c>
      <c r="AU9" s="19">
        <v>0</v>
      </c>
      <c r="AV9" s="19">
        <v>0</v>
      </c>
      <c r="AW9" s="33">
        <v>0</v>
      </c>
      <c r="AX9" s="21">
        <v>0</v>
      </c>
      <c r="AY9" s="20">
        <v>0</v>
      </c>
      <c r="AZ9" s="19">
        <v>0</v>
      </c>
      <c r="BA9" s="19">
        <v>0</v>
      </c>
      <c r="BB9" s="19">
        <v>0</v>
      </c>
      <c r="BC9" s="19">
        <v>0</v>
      </c>
    </row>
    <row r="10" spans="2:55" x14ac:dyDescent="0.25">
      <c r="B10" s="17" t="s">
        <v>481</v>
      </c>
      <c r="C10" s="1">
        <f>M3+R3+W3+AD3+AI3+AN3+AS3+AX3+BC3</f>
        <v>0</v>
      </c>
      <c r="D10" s="18">
        <f t="shared" si="1"/>
        <v>0</v>
      </c>
      <c r="F10" s="10"/>
      <c r="G10" s="9" t="s">
        <v>1243</v>
      </c>
      <c r="H10" s="8"/>
      <c r="I10" s="22">
        <v>0</v>
      </c>
      <c r="J10" s="19">
        <v>0</v>
      </c>
      <c r="K10" s="19">
        <v>0</v>
      </c>
      <c r="L10" s="33">
        <v>0</v>
      </c>
      <c r="M10" s="21">
        <v>0</v>
      </c>
      <c r="N10" s="22">
        <v>0</v>
      </c>
      <c r="O10" s="19">
        <v>0</v>
      </c>
      <c r="P10" s="19">
        <v>0</v>
      </c>
      <c r="Q10" s="33">
        <v>0</v>
      </c>
      <c r="R10" s="21">
        <v>0</v>
      </c>
      <c r="S10" s="22">
        <v>1</v>
      </c>
      <c r="T10" s="19">
        <v>0</v>
      </c>
      <c r="U10" s="19">
        <v>0</v>
      </c>
      <c r="V10" s="19">
        <v>0</v>
      </c>
      <c r="W10" s="19">
        <v>0</v>
      </c>
      <c r="X10" s="24">
        <v>1</v>
      </c>
      <c r="Y10" s="23">
        <v>1.5200115740299219E-4</v>
      </c>
      <c r="Z10" s="22">
        <v>0</v>
      </c>
      <c r="AA10" s="19">
        <v>0</v>
      </c>
      <c r="AB10" s="19">
        <v>0</v>
      </c>
      <c r="AC10" s="33">
        <v>0</v>
      </c>
      <c r="AD10" s="21">
        <v>0</v>
      </c>
      <c r="AE10" s="22">
        <v>0</v>
      </c>
      <c r="AF10" s="19">
        <v>0</v>
      </c>
      <c r="AG10" s="19">
        <v>0</v>
      </c>
      <c r="AH10" s="33">
        <v>0</v>
      </c>
      <c r="AI10" s="21">
        <v>0</v>
      </c>
      <c r="AJ10" s="22">
        <v>8</v>
      </c>
      <c r="AK10" s="19">
        <v>0</v>
      </c>
      <c r="AL10" s="19">
        <v>0</v>
      </c>
      <c r="AM10" s="33">
        <v>0</v>
      </c>
      <c r="AN10" s="21">
        <v>0</v>
      </c>
      <c r="AO10" s="20">
        <v>0</v>
      </c>
      <c r="AP10" s="19">
        <v>0</v>
      </c>
      <c r="AQ10" s="19">
        <v>0</v>
      </c>
      <c r="AR10" s="19">
        <v>0</v>
      </c>
      <c r="AS10" s="19">
        <v>0</v>
      </c>
      <c r="AT10" s="22">
        <v>0</v>
      </c>
      <c r="AU10" s="19">
        <v>0</v>
      </c>
      <c r="AV10" s="19">
        <v>0</v>
      </c>
      <c r="AW10" s="33">
        <v>0</v>
      </c>
      <c r="AX10" s="21">
        <v>0</v>
      </c>
      <c r="AY10" s="20">
        <v>0</v>
      </c>
      <c r="AZ10" s="19">
        <v>0</v>
      </c>
      <c r="BA10" s="19">
        <v>0</v>
      </c>
      <c r="BB10" s="19">
        <v>0</v>
      </c>
      <c r="BC10" s="19">
        <v>0</v>
      </c>
    </row>
    <row r="11" spans="2:55" x14ac:dyDescent="0.25">
      <c r="F11" s="10"/>
      <c r="G11" s="9"/>
      <c r="H11" s="8" t="s">
        <v>75</v>
      </c>
      <c r="I11" s="22">
        <v>0</v>
      </c>
      <c r="J11" s="19">
        <v>0</v>
      </c>
      <c r="K11" s="19">
        <v>0</v>
      </c>
      <c r="L11" s="33">
        <v>0</v>
      </c>
      <c r="M11" s="21">
        <v>0</v>
      </c>
      <c r="N11" s="22">
        <v>1</v>
      </c>
      <c r="O11" s="19">
        <v>0</v>
      </c>
      <c r="P11" s="19">
        <v>0</v>
      </c>
      <c r="Q11" s="33">
        <v>0</v>
      </c>
      <c r="R11" s="21">
        <v>0</v>
      </c>
      <c r="S11" s="22">
        <v>7178</v>
      </c>
      <c r="T11" s="19">
        <v>0</v>
      </c>
      <c r="U11" s="19">
        <v>0</v>
      </c>
      <c r="V11" s="19">
        <v>0</v>
      </c>
      <c r="W11" s="19">
        <v>0</v>
      </c>
      <c r="X11" s="24">
        <v>7196</v>
      </c>
      <c r="Y11" s="23">
        <v>1.5877505298703909</v>
      </c>
      <c r="Z11" s="22">
        <v>0</v>
      </c>
      <c r="AA11" s="19">
        <v>0</v>
      </c>
      <c r="AB11" s="19">
        <v>0</v>
      </c>
      <c r="AC11" s="33">
        <v>0</v>
      </c>
      <c r="AD11" s="21">
        <v>0</v>
      </c>
      <c r="AE11" s="22">
        <v>0</v>
      </c>
      <c r="AF11" s="19">
        <v>0</v>
      </c>
      <c r="AG11" s="19">
        <v>0</v>
      </c>
      <c r="AH11" s="33">
        <v>0</v>
      </c>
      <c r="AI11" s="21">
        <v>0</v>
      </c>
      <c r="AJ11" s="22">
        <v>1998</v>
      </c>
      <c r="AK11" s="19">
        <v>0</v>
      </c>
      <c r="AL11" s="19">
        <v>0</v>
      </c>
      <c r="AM11" s="33">
        <v>0</v>
      </c>
      <c r="AN11" s="21">
        <v>0</v>
      </c>
      <c r="AO11" s="20">
        <v>2</v>
      </c>
      <c r="AP11" s="19">
        <v>0</v>
      </c>
      <c r="AQ11" s="19">
        <v>0</v>
      </c>
      <c r="AR11" s="19">
        <v>0</v>
      </c>
      <c r="AS11" s="19">
        <v>0</v>
      </c>
      <c r="AT11" s="22">
        <v>0</v>
      </c>
      <c r="AU11" s="19">
        <v>0</v>
      </c>
      <c r="AV11" s="19">
        <v>0</v>
      </c>
      <c r="AW11" s="33">
        <v>0</v>
      </c>
      <c r="AX11" s="21">
        <v>0</v>
      </c>
      <c r="AY11" s="20">
        <v>1</v>
      </c>
      <c r="AZ11" s="19">
        <v>0</v>
      </c>
      <c r="BA11" s="19">
        <v>0</v>
      </c>
      <c r="BB11" s="19">
        <v>0</v>
      </c>
      <c r="BC11" s="19">
        <v>0</v>
      </c>
    </row>
    <row r="12" spans="2:55" x14ac:dyDescent="0.25">
      <c r="F12" s="10"/>
      <c r="G12" s="9"/>
      <c r="H12" s="8" t="s">
        <v>1242</v>
      </c>
      <c r="I12" s="22">
        <v>0</v>
      </c>
      <c r="J12" s="19">
        <v>0</v>
      </c>
      <c r="K12" s="19">
        <v>0</v>
      </c>
      <c r="L12" s="33">
        <v>0</v>
      </c>
      <c r="M12" s="21">
        <v>0</v>
      </c>
      <c r="N12" s="22">
        <v>12</v>
      </c>
      <c r="O12" s="19">
        <v>0</v>
      </c>
      <c r="P12" s="19">
        <v>0</v>
      </c>
      <c r="Q12" s="33">
        <v>0</v>
      </c>
      <c r="R12" s="21">
        <v>0</v>
      </c>
      <c r="S12" s="22">
        <v>8</v>
      </c>
      <c r="T12" s="19">
        <v>0</v>
      </c>
      <c r="U12" s="19">
        <v>0</v>
      </c>
      <c r="V12" s="19">
        <v>0</v>
      </c>
      <c r="W12" s="19">
        <v>0</v>
      </c>
      <c r="X12" s="24">
        <v>9</v>
      </c>
      <c r="Y12" s="23">
        <v>1.036018040031195E-2</v>
      </c>
      <c r="Z12" s="22">
        <v>0</v>
      </c>
      <c r="AA12" s="19">
        <v>0</v>
      </c>
      <c r="AB12" s="19">
        <v>0</v>
      </c>
      <c r="AC12" s="33">
        <v>0</v>
      </c>
      <c r="AD12" s="21">
        <v>0</v>
      </c>
      <c r="AE12" s="22">
        <v>1</v>
      </c>
      <c r="AF12" s="19">
        <v>0</v>
      </c>
      <c r="AG12" s="19">
        <v>0</v>
      </c>
      <c r="AH12" s="33">
        <v>0</v>
      </c>
      <c r="AI12" s="21">
        <v>0</v>
      </c>
      <c r="AJ12" s="22">
        <v>6</v>
      </c>
      <c r="AK12" s="19">
        <v>0</v>
      </c>
      <c r="AL12" s="19">
        <v>0</v>
      </c>
      <c r="AM12" s="33">
        <v>0</v>
      </c>
      <c r="AN12" s="21">
        <v>0</v>
      </c>
      <c r="AO12" s="20">
        <v>0</v>
      </c>
      <c r="AP12" s="19">
        <v>0</v>
      </c>
      <c r="AQ12" s="19">
        <v>0</v>
      </c>
      <c r="AR12" s="19">
        <v>0</v>
      </c>
      <c r="AS12" s="19">
        <v>0</v>
      </c>
      <c r="AT12" s="22">
        <v>0</v>
      </c>
      <c r="AU12" s="19">
        <v>0</v>
      </c>
      <c r="AV12" s="19">
        <v>0</v>
      </c>
      <c r="AW12" s="33">
        <v>0</v>
      </c>
      <c r="AX12" s="21">
        <v>0</v>
      </c>
      <c r="AY12" s="20">
        <v>0</v>
      </c>
      <c r="AZ12" s="19">
        <v>0</v>
      </c>
      <c r="BA12" s="19">
        <v>0</v>
      </c>
      <c r="BB12" s="19">
        <v>0</v>
      </c>
      <c r="BC12" s="19">
        <v>0</v>
      </c>
    </row>
    <row r="13" spans="2:55" x14ac:dyDescent="0.25">
      <c r="F13" s="10"/>
      <c r="G13" s="9"/>
      <c r="H13" s="8" t="s">
        <v>1241</v>
      </c>
      <c r="I13" s="22">
        <v>0</v>
      </c>
      <c r="J13" s="19">
        <v>0</v>
      </c>
      <c r="K13" s="19">
        <v>0</v>
      </c>
      <c r="L13" s="33">
        <v>0</v>
      </c>
      <c r="M13" s="21">
        <v>0</v>
      </c>
      <c r="N13" s="22">
        <v>4</v>
      </c>
      <c r="O13" s="19">
        <v>0</v>
      </c>
      <c r="P13" s="19">
        <v>0</v>
      </c>
      <c r="Q13" s="33">
        <v>0</v>
      </c>
      <c r="R13" s="21">
        <v>0</v>
      </c>
      <c r="S13" s="22">
        <v>22876</v>
      </c>
      <c r="T13" s="19">
        <v>0</v>
      </c>
      <c r="U13" s="19">
        <v>0</v>
      </c>
      <c r="V13" s="19">
        <v>0</v>
      </c>
      <c r="W13" s="19">
        <v>0</v>
      </c>
      <c r="X13" s="24">
        <v>22914</v>
      </c>
      <c r="Y13" s="23">
        <v>4.4194069309160113</v>
      </c>
      <c r="Z13" s="22">
        <v>0</v>
      </c>
      <c r="AA13" s="19">
        <v>0</v>
      </c>
      <c r="AB13" s="19">
        <v>0</v>
      </c>
      <c r="AC13" s="33">
        <v>0</v>
      </c>
      <c r="AD13" s="21">
        <v>0</v>
      </c>
      <c r="AE13" s="22">
        <v>0</v>
      </c>
      <c r="AF13" s="19">
        <v>0</v>
      </c>
      <c r="AG13" s="19">
        <v>0</v>
      </c>
      <c r="AH13" s="33">
        <v>0</v>
      </c>
      <c r="AI13" s="21">
        <v>0</v>
      </c>
      <c r="AJ13" s="22">
        <v>3400</v>
      </c>
      <c r="AK13" s="19">
        <v>0</v>
      </c>
      <c r="AL13" s="19">
        <v>0</v>
      </c>
      <c r="AM13" s="33">
        <v>0</v>
      </c>
      <c r="AN13" s="21">
        <v>0</v>
      </c>
      <c r="AO13" s="20">
        <v>0</v>
      </c>
      <c r="AP13" s="19">
        <v>0</v>
      </c>
      <c r="AQ13" s="19">
        <v>0</v>
      </c>
      <c r="AR13" s="19">
        <v>0</v>
      </c>
      <c r="AS13" s="19">
        <v>0</v>
      </c>
      <c r="AT13" s="22">
        <v>0</v>
      </c>
      <c r="AU13" s="19">
        <v>0</v>
      </c>
      <c r="AV13" s="19">
        <v>0</v>
      </c>
      <c r="AW13" s="33">
        <v>0</v>
      </c>
      <c r="AX13" s="21">
        <v>0</v>
      </c>
      <c r="AY13" s="20">
        <v>0</v>
      </c>
      <c r="AZ13" s="19">
        <v>0</v>
      </c>
      <c r="BA13" s="19">
        <v>0</v>
      </c>
      <c r="BB13" s="19">
        <v>0</v>
      </c>
      <c r="BC13" s="19">
        <v>0</v>
      </c>
    </row>
    <row r="14" spans="2:55" x14ac:dyDescent="0.25">
      <c r="F14" s="10"/>
      <c r="G14" s="9"/>
      <c r="H14" s="8" t="s">
        <v>1239</v>
      </c>
      <c r="I14" s="22">
        <v>0</v>
      </c>
      <c r="J14" s="19">
        <v>0</v>
      </c>
      <c r="K14" s="19">
        <v>0</v>
      </c>
      <c r="L14" s="33">
        <v>0</v>
      </c>
      <c r="M14" s="21">
        <v>0</v>
      </c>
      <c r="N14" s="22">
        <v>0</v>
      </c>
      <c r="O14" s="19">
        <v>0</v>
      </c>
      <c r="P14" s="19">
        <v>0</v>
      </c>
      <c r="Q14" s="33">
        <v>0</v>
      </c>
      <c r="R14" s="21">
        <v>0</v>
      </c>
      <c r="S14" s="22">
        <v>3923</v>
      </c>
      <c r="T14" s="19">
        <v>0</v>
      </c>
      <c r="U14" s="19">
        <v>0</v>
      </c>
      <c r="V14" s="19">
        <v>0</v>
      </c>
      <c r="W14" s="19">
        <v>0</v>
      </c>
      <c r="X14" s="24">
        <v>3925</v>
      </c>
      <c r="Y14" s="23">
        <v>1.9874631995335219</v>
      </c>
      <c r="Z14" s="22">
        <v>0</v>
      </c>
      <c r="AA14" s="19">
        <v>0</v>
      </c>
      <c r="AB14" s="19">
        <v>0</v>
      </c>
      <c r="AC14" s="33">
        <v>0</v>
      </c>
      <c r="AD14" s="21">
        <v>0</v>
      </c>
      <c r="AE14" s="22">
        <v>0</v>
      </c>
      <c r="AF14" s="19">
        <v>0</v>
      </c>
      <c r="AG14" s="19">
        <v>0</v>
      </c>
      <c r="AH14" s="33">
        <v>0</v>
      </c>
      <c r="AI14" s="21">
        <v>0</v>
      </c>
      <c r="AJ14" s="22">
        <v>4427</v>
      </c>
      <c r="AK14" s="19">
        <v>0</v>
      </c>
      <c r="AL14" s="19">
        <v>0</v>
      </c>
      <c r="AM14" s="33">
        <v>0</v>
      </c>
      <c r="AN14" s="21">
        <v>0</v>
      </c>
      <c r="AO14" s="20">
        <v>0</v>
      </c>
      <c r="AP14" s="19">
        <v>0</v>
      </c>
      <c r="AQ14" s="19">
        <v>0</v>
      </c>
      <c r="AR14" s="19">
        <v>0</v>
      </c>
      <c r="AS14" s="19">
        <v>0</v>
      </c>
      <c r="AT14" s="22">
        <v>0</v>
      </c>
      <c r="AU14" s="19">
        <v>0</v>
      </c>
      <c r="AV14" s="19">
        <v>0</v>
      </c>
      <c r="AW14" s="33">
        <v>0</v>
      </c>
      <c r="AX14" s="21">
        <v>0</v>
      </c>
      <c r="AY14" s="20">
        <v>0</v>
      </c>
      <c r="AZ14" s="19">
        <v>0</v>
      </c>
      <c r="BA14" s="19">
        <v>0</v>
      </c>
      <c r="BB14" s="19">
        <v>0</v>
      </c>
      <c r="BC14" s="19">
        <v>0</v>
      </c>
    </row>
    <row r="15" spans="2:55" x14ac:dyDescent="0.25">
      <c r="F15" s="10"/>
      <c r="G15" s="9"/>
      <c r="H15" s="8" t="s">
        <v>1238</v>
      </c>
      <c r="I15" s="22">
        <v>0</v>
      </c>
      <c r="J15" s="19">
        <v>0</v>
      </c>
      <c r="K15" s="19">
        <v>0</v>
      </c>
      <c r="L15" s="33">
        <v>0</v>
      </c>
      <c r="M15" s="21">
        <v>0</v>
      </c>
      <c r="N15" s="22">
        <v>0</v>
      </c>
      <c r="O15" s="19">
        <v>0</v>
      </c>
      <c r="P15" s="19">
        <v>0</v>
      </c>
      <c r="Q15" s="33">
        <v>0</v>
      </c>
      <c r="R15" s="21">
        <v>0</v>
      </c>
      <c r="S15" s="22">
        <v>4</v>
      </c>
      <c r="T15" s="19">
        <v>0</v>
      </c>
      <c r="U15" s="19">
        <v>0</v>
      </c>
      <c r="V15" s="19">
        <v>0</v>
      </c>
      <c r="W15" s="19">
        <v>0</v>
      </c>
      <c r="X15" s="24">
        <v>4</v>
      </c>
      <c r="Y15" s="23">
        <v>9.7254849970340729E-4</v>
      </c>
      <c r="Z15" s="22">
        <v>0</v>
      </c>
      <c r="AA15" s="19">
        <v>0</v>
      </c>
      <c r="AB15" s="19">
        <v>0</v>
      </c>
      <c r="AC15" s="33">
        <v>0</v>
      </c>
      <c r="AD15" s="21">
        <v>0</v>
      </c>
      <c r="AE15" s="22">
        <v>0</v>
      </c>
      <c r="AF15" s="19">
        <v>0</v>
      </c>
      <c r="AG15" s="19">
        <v>0</v>
      </c>
      <c r="AH15" s="33">
        <v>0</v>
      </c>
      <c r="AI15" s="21">
        <v>0</v>
      </c>
      <c r="AJ15" s="22">
        <v>1</v>
      </c>
      <c r="AK15" s="19">
        <v>0</v>
      </c>
      <c r="AL15" s="19">
        <v>0</v>
      </c>
      <c r="AM15" s="33">
        <v>0</v>
      </c>
      <c r="AN15" s="21">
        <v>0</v>
      </c>
      <c r="AO15" s="20">
        <v>0</v>
      </c>
      <c r="AP15" s="19">
        <v>0</v>
      </c>
      <c r="AQ15" s="19">
        <v>0</v>
      </c>
      <c r="AR15" s="19">
        <v>0</v>
      </c>
      <c r="AS15" s="19">
        <v>0</v>
      </c>
      <c r="AT15" s="22">
        <v>0</v>
      </c>
      <c r="AU15" s="19">
        <v>0</v>
      </c>
      <c r="AV15" s="19">
        <v>0</v>
      </c>
      <c r="AW15" s="33">
        <v>0</v>
      </c>
      <c r="AX15" s="21">
        <v>0</v>
      </c>
      <c r="AY15" s="20">
        <v>0</v>
      </c>
      <c r="AZ15" s="19">
        <v>0</v>
      </c>
      <c r="BA15" s="19">
        <v>0</v>
      </c>
      <c r="BB15" s="19">
        <v>0</v>
      </c>
      <c r="BC15" s="19">
        <v>0</v>
      </c>
    </row>
    <row r="16" spans="2:55" x14ac:dyDescent="0.25">
      <c r="F16" s="10"/>
      <c r="G16" s="9"/>
      <c r="H16" s="8" t="s">
        <v>1237</v>
      </c>
      <c r="I16" s="22">
        <v>0</v>
      </c>
      <c r="J16" s="19">
        <v>0</v>
      </c>
      <c r="K16" s="19">
        <v>0</v>
      </c>
      <c r="L16" s="33">
        <v>0</v>
      </c>
      <c r="M16" s="21">
        <v>0</v>
      </c>
      <c r="N16" s="22">
        <v>0</v>
      </c>
      <c r="O16" s="19">
        <v>0</v>
      </c>
      <c r="P16" s="19">
        <v>0</v>
      </c>
      <c r="Q16" s="33">
        <v>0</v>
      </c>
      <c r="R16" s="21">
        <v>0</v>
      </c>
      <c r="S16" s="22">
        <v>48</v>
      </c>
      <c r="T16" s="19">
        <v>0</v>
      </c>
      <c r="U16" s="19">
        <v>0</v>
      </c>
      <c r="V16" s="19">
        <v>0</v>
      </c>
      <c r="W16" s="19">
        <v>0</v>
      </c>
      <c r="X16" s="24">
        <v>39436</v>
      </c>
      <c r="Y16" s="23">
        <v>13.74904327001423</v>
      </c>
      <c r="Z16" s="22">
        <v>0</v>
      </c>
      <c r="AA16" s="19">
        <v>0</v>
      </c>
      <c r="AB16" s="19">
        <v>0</v>
      </c>
      <c r="AC16" s="33">
        <v>0</v>
      </c>
      <c r="AD16" s="21">
        <v>0</v>
      </c>
      <c r="AE16" s="22">
        <v>0</v>
      </c>
      <c r="AF16" s="19">
        <v>0</v>
      </c>
      <c r="AG16" s="19">
        <v>0</v>
      </c>
      <c r="AH16" s="33">
        <v>0</v>
      </c>
      <c r="AI16" s="21">
        <v>0</v>
      </c>
      <c r="AJ16" s="22">
        <v>17</v>
      </c>
      <c r="AK16" s="19">
        <v>0</v>
      </c>
      <c r="AL16" s="19">
        <v>0</v>
      </c>
      <c r="AM16" s="33">
        <v>0</v>
      </c>
      <c r="AN16" s="21">
        <v>0</v>
      </c>
      <c r="AO16" s="20">
        <v>0</v>
      </c>
      <c r="AP16" s="19">
        <v>0</v>
      </c>
      <c r="AQ16" s="19">
        <v>0</v>
      </c>
      <c r="AR16" s="19">
        <v>0</v>
      </c>
      <c r="AS16" s="19">
        <v>0</v>
      </c>
      <c r="AT16" s="22">
        <v>0</v>
      </c>
      <c r="AU16" s="19">
        <v>0</v>
      </c>
      <c r="AV16" s="19">
        <v>0</v>
      </c>
      <c r="AW16" s="33">
        <v>0</v>
      </c>
      <c r="AX16" s="21">
        <v>0</v>
      </c>
      <c r="AY16" s="20">
        <v>0</v>
      </c>
      <c r="AZ16" s="19">
        <v>0</v>
      </c>
      <c r="BA16" s="19">
        <v>0</v>
      </c>
      <c r="BB16" s="19">
        <v>0</v>
      </c>
      <c r="BC16" s="19">
        <v>0</v>
      </c>
    </row>
    <row r="17" spans="6:55" x14ac:dyDescent="0.25">
      <c r="F17" s="10"/>
      <c r="G17" s="9"/>
      <c r="H17" s="8" t="s">
        <v>1236</v>
      </c>
      <c r="I17" s="22">
        <v>0</v>
      </c>
      <c r="J17" s="19">
        <v>0</v>
      </c>
      <c r="K17" s="19">
        <v>0</v>
      </c>
      <c r="L17" s="33">
        <v>0</v>
      </c>
      <c r="M17" s="21">
        <v>0</v>
      </c>
      <c r="N17" s="22">
        <v>3</v>
      </c>
      <c r="O17" s="19">
        <v>0</v>
      </c>
      <c r="P17" s="19">
        <v>0</v>
      </c>
      <c r="Q17" s="33">
        <v>0</v>
      </c>
      <c r="R17" s="21">
        <v>0</v>
      </c>
      <c r="S17" s="22">
        <v>8380</v>
      </c>
      <c r="T17" s="19">
        <v>0</v>
      </c>
      <c r="U17" s="19">
        <v>0</v>
      </c>
      <c r="V17" s="19">
        <v>0</v>
      </c>
      <c r="W17" s="19">
        <v>0</v>
      </c>
      <c r="X17" s="24">
        <v>8385</v>
      </c>
      <c r="Y17" s="23">
        <v>7.1885032719001174</v>
      </c>
      <c r="Z17" s="22">
        <v>0</v>
      </c>
      <c r="AA17" s="19">
        <v>0</v>
      </c>
      <c r="AB17" s="19">
        <v>0</v>
      </c>
      <c r="AC17" s="33">
        <v>0</v>
      </c>
      <c r="AD17" s="21">
        <v>0</v>
      </c>
      <c r="AE17" s="22">
        <v>0</v>
      </c>
      <c r="AF17" s="19">
        <v>0</v>
      </c>
      <c r="AG17" s="19">
        <v>0</v>
      </c>
      <c r="AH17" s="33">
        <v>0</v>
      </c>
      <c r="AI17" s="21">
        <v>0</v>
      </c>
      <c r="AJ17" s="22">
        <v>1425</v>
      </c>
      <c r="AK17" s="19">
        <v>0</v>
      </c>
      <c r="AL17" s="19">
        <v>0</v>
      </c>
      <c r="AM17" s="33">
        <v>0</v>
      </c>
      <c r="AN17" s="21">
        <v>0</v>
      </c>
      <c r="AO17" s="20">
        <v>0</v>
      </c>
      <c r="AP17" s="19">
        <v>0</v>
      </c>
      <c r="AQ17" s="19">
        <v>0</v>
      </c>
      <c r="AR17" s="19">
        <v>0</v>
      </c>
      <c r="AS17" s="19">
        <v>0</v>
      </c>
      <c r="AT17" s="22">
        <v>0</v>
      </c>
      <c r="AU17" s="19">
        <v>0</v>
      </c>
      <c r="AV17" s="19">
        <v>0</v>
      </c>
      <c r="AW17" s="33">
        <v>0</v>
      </c>
      <c r="AX17" s="21">
        <v>0</v>
      </c>
      <c r="AY17" s="20">
        <v>0</v>
      </c>
      <c r="AZ17" s="19">
        <v>0</v>
      </c>
      <c r="BA17" s="19">
        <v>0</v>
      </c>
      <c r="BB17" s="19">
        <v>0</v>
      </c>
      <c r="BC17" s="19">
        <v>0</v>
      </c>
    </row>
    <row r="18" spans="6:55" x14ac:dyDescent="0.25">
      <c r="F18" s="10"/>
      <c r="G18" s="9"/>
      <c r="H18" s="8" t="s">
        <v>1235</v>
      </c>
      <c r="I18" s="22">
        <v>0</v>
      </c>
      <c r="J18" s="19">
        <v>0</v>
      </c>
      <c r="K18" s="19">
        <v>0</v>
      </c>
      <c r="L18" s="33">
        <v>0</v>
      </c>
      <c r="M18" s="21">
        <v>0</v>
      </c>
      <c r="N18" s="22">
        <v>0</v>
      </c>
      <c r="O18" s="19">
        <v>0</v>
      </c>
      <c r="P18" s="19">
        <v>0</v>
      </c>
      <c r="Q18" s="33">
        <v>0</v>
      </c>
      <c r="R18" s="21">
        <v>0</v>
      </c>
      <c r="S18" s="22">
        <v>1</v>
      </c>
      <c r="T18" s="19">
        <v>0</v>
      </c>
      <c r="U18" s="19">
        <v>0</v>
      </c>
      <c r="V18" s="19">
        <v>0</v>
      </c>
      <c r="W18" s="19">
        <v>0</v>
      </c>
      <c r="X18" s="24">
        <v>9</v>
      </c>
      <c r="Y18" s="23">
        <v>3.8779806345701218E-4</v>
      </c>
      <c r="Z18" s="22">
        <v>0</v>
      </c>
      <c r="AA18" s="19">
        <v>0</v>
      </c>
      <c r="AB18" s="19">
        <v>0</v>
      </c>
      <c r="AC18" s="33">
        <v>0</v>
      </c>
      <c r="AD18" s="21">
        <v>0</v>
      </c>
      <c r="AE18" s="22">
        <v>0</v>
      </c>
      <c r="AF18" s="19">
        <v>0</v>
      </c>
      <c r="AG18" s="19">
        <v>0</v>
      </c>
      <c r="AH18" s="33">
        <v>0</v>
      </c>
      <c r="AI18" s="21">
        <v>0</v>
      </c>
      <c r="AJ18" s="22">
        <v>0</v>
      </c>
      <c r="AK18" s="19">
        <v>0</v>
      </c>
      <c r="AL18" s="19">
        <v>0</v>
      </c>
      <c r="AM18" s="33">
        <v>0</v>
      </c>
      <c r="AN18" s="21">
        <v>0</v>
      </c>
      <c r="AO18" s="20">
        <v>0</v>
      </c>
      <c r="AP18" s="19">
        <v>0</v>
      </c>
      <c r="AQ18" s="19">
        <v>0</v>
      </c>
      <c r="AR18" s="19">
        <v>0</v>
      </c>
      <c r="AS18" s="19">
        <v>0</v>
      </c>
      <c r="AT18" s="22">
        <v>0</v>
      </c>
      <c r="AU18" s="19">
        <v>0</v>
      </c>
      <c r="AV18" s="19">
        <v>0</v>
      </c>
      <c r="AW18" s="33">
        <v>0</v>
      </c>
      <c r="AX18" s="21">
        <v>0</v>
      </c>
      <c r="AY18" s="20">
        <v>0</v>
      </c>
      <c r="AZ18" s="19">
        <v>0</v>
      </c>
      <c r="BA18" s="19">
        <v>0</v>
      </c>
      <c r="BB18" s="19">
        <v>0</v>
      </c>
      <c r="BC18" s="19">
        <v>0</v>
      </c>
    </row>
    <row r="19" spans="6:55" x14ac:dyDescent="0.25">
      <c r="F19" s="10"/>
      <c r="G19" s="9" t="s">
        <v>1234</v>
      </c>
      <c r="H19" s="8"/>
      <c r="I19" s="22">
        <v>0</v>
      </c>
      <c r="J19" s="19">
        <v>0</v>
      </c>
      <c r="K19" s="19">
        <v>0</v>
      </c>
      <c r="L19" s="33">
        <v>0</v>
      </c>
      <c r="M19" s="21">
        <v>0</v>
      </c>
      <c r="N19" s="22">
        <v>0</v>
      </c>
      <c r="O19" s="19">
        <v>0</v>
      </c>
      <c r="P19" s="19">
        <v>0</v>
      </c>
      <c r="Q19" s="33">
        <v>0</v>
      </c>
      <c r="R19" s="21">
        <v>0</v>
      </c>
      <c r="S19" s="22">
        <v>0</v>
      </c>
      <c r="T19" s="19">
        <v>0</v>
      </c>
      <c r="U19" s="19">
        <v>0</v>
      </c>
      <c r="V19" s="19">
        <v>0</v>
      </c>
      <c r="W19" s="19">
        <v>0</v>
      </c>
      <c r="X19" s="24">
        <v>0</v>
      </c>
      <c r="Y19" s="23">
        <v>0</v>
      </c>
      <c r="Z19" s="22">
        <v>0</v>
      </c>
      <c r="AA19" s="19">
        <v>0</v>
      </c>
      <c r="AB19" s="19">
        <v>0</v>
      </c>
      <c r="AC19" s="33">
        <v>0</v>
      </c>
      <c r="AD19" s="21">
        <v>0</v>
      </c>
      <c r="AE19" s="22">
        <v>0</v>
      </c>
      <c r="AF19" s="19">
        <v>0</v>
      </c>
      <c r="AG19" s="19">
        <v>0</v>
      </c>
      <c r="AH19" s="33">
        <v>0</v>
      </c>
      <c r="AI19" s="21">
        <v>0</v>
      </c>
      <c r="AJ19" s="22">
        <v>1</v>
      </c>
      <c r="AK19" s="19">
        <v>0</v>
      </c>
      <c r="AL19" s="19">
        <v>0</v>
      </c>
      <c r="AM19" s="33">
        <v>0</v>
      </c>
      <c r="AN19" s="21">
        <v>0</v>
      </c>
      <c r="AO19" s="20">
        <v>0</v>
      </c>
      <c r="AP19" s="19">
        <v>0</v>
      </c>
      <c r="AQ19" s="19">
        <v>0</v>
      </c>
      <c r="AR19" s="19">
        <v>0</v>
      </c>
      <c r="AS19" s="19">
        <v>0</v>
      </c>
      <c r="AT19" s="22">
        <v>1</v>
      </c>
      <c r="AU19" s="19">
        <v>0</v>
      </c>
      <c r="AV19" s="19">
        <v>0</v>
      </c>
      <c r="AW19" s="33">
        <v>0</v>
      </c>
      <c r="AX19" s="21">
        <v>0</v>
      </c>
      <c r="AY19" s="20">
        <v>0</v>
      </c>
      <c r="AZ19" s="19">
        <v>0</v>
      </c>
      <c r="BA19" s="19">
        <v>0</v>
      </c>
      <c r="BB19" s="19">
        <v>0</v>
      </c>
      <c r="BC19" s="19">
        <v>0</v>
      </c>
    </row>
    <row r="20" spans="6:55" x14ac:dyDescent="0.25">
      <c r="F20" s="10"/>
      <c r="G20" s="9"/>
      <c r="H20" s="8" t="s">
        <v>1233</v>
      </c>
      <c r="I20" s="22">
        <v>0</v>
      </c>
      <c r="J20" s="19">
        <v>0</v>
      </c>
      <c r="K20" s="19">
        <v>0</v>
      </c>
      <c r="L20" s="33">
        <v>0</v>
      </c>
      <c r="M20" s="21">
        <v>0</v>
      </c>
      <c r="N20" s="22">
        <v>0</v>
      </c>
      <c r="O20" s="19">
        <v>0</v>
      </c>
      <c r="P20" s="19">
        <v>0</v>
      </c>
      <c r="Q20" s="33">
        <v>0</v>
      </c>
      <c r="R20" s="21">
        <v>0</v>
      </c>
      <c r="S20" s="22">
        <v>19</v>
      </c>
      <c r="T20" s="19">
        <v>0</v>
      </c>
      <c r="U20" s="19">
        <v>0</v>
      </c>
      <c r="V20" s="19">
        <v>0</v>
      </c>
      <c r="W20" s="19">
        <v>0</v>
      </c>
      <c r="X20" s="24">
        <v>22</v>
      </c>
      <c r="Y20" s="23">
        <v>1.375021412968636E-3</v>
      </c>
      <c r="Z20" s="22">
        <v>0</v>
      </c>
      <c r="AA20" s="19">
        <v>0</v>
      </c>
      <c r="AB20" s="19">
        <v>0</v>
      </c>
      <c r="AC20" s="33">
        <v>0</v>
      </c>
      <c r="AD20" s="21">
        <v>0</v>
      </c>
      <c r="AE20" s="22">
        <v>0</v>
      </c>
      <c r="AF20" s="19">
        <v>0</v>
      </c>
      <c r="AG20" s="19">
        <v>0</v>
      </c>
      <c r="AH20" s="33">
        <v>0</v>
      </c>
      <c r="AI20" s="21">
        <v>0</v>
      </c>
      <c r="AJ20" s="22">
        <v>9</v>
      </c>
      <c r="AK20" s="19">
        <v>0</v>
      </c>
      <c r="AL20" s="19">
        <v>0</v>
      </c>
      <c r="AM20" s="33">
        <v>0</v>
      </c>
      <c r="AN20" s="21">
        <v>0</v>
      </c>
      <c r="AO20" s="20">
        <v>0</v>
      </c>
      <c r="AP20" s="19">
        <v>0</v>
      </c>
      <c r="AQ20" s="19">
        <v>0</v>
      </c>
      <c r="AR20" s="19">
        <v>0</v>
      </c>
      <c r="AS20" s="19">
        <v>0</v>
      </c>
      <c r="AT20" s="22">
        <v>0</v>
      </c>
      <c r="AU20" s="19">
        <v>0</v>
      </c>
      <c r="AV20" s="19">
        <v>0</v>
      </c>
      <c r="AW20" s="33">
        <v>0</v>
      </c>
      <c r="AX20" s="21">
        <v>0</v>
      </c>
      <c r="AY20" s="20">
        <v>0</v>
      </c>
      <c r="AZ20" s="19">
        <v>0</v>
      </c>
      <c r="BA20" s="19">
        <v>0</v>
      </c>
      <c r="BB20" s="19">
        <v>0</v>
      </c>
      <c r="BC20" s="19">
        <v>0</v>
      </c>
    </row>
    <row r="21" spans="6:55" x14ac:dyDescent="0.25">
      <c r="F21" s="10"/>
      <c r="G21" s="9" t="s">
        <v>1232</v>
      </c>
      <c r="H21" s="8"/>
      <c r="I21" s="22">
        <v>0</v>
      </c>
      <c r="J21" s="19">
        <v>0</v>
      </c>
      <c r="K21" s="19">
        <v>0</v>
      </c>
      <c r="L21" s="33">
        <v>0</v>
      </c>
      <c r="M21" s="21">
        <v>0</v>
      </c>
      <c r="N21" s="22">
        <v>0</v>
      </c>
      <c r="O21" s="19">
        <v>0</v>
      </c>
      <c r="P21" s="19">
        <v>0</v>
      </c>
      <c r="Q21" s="33">
        <v>0</v>
      </c>
      <c r="R21" s="21">
        <v>0</v>
      </c>
      <c r="S21" s="22">
        <v>0</v>
      </c>
      <c r="T21" s="19">
        <v>0</v>
      </c>
      <c r="U21" s="19">
        <v>0</v>
      </c>
      <c r="V21" s="19">
        <v>0</v>
      </c>
      <c r="W21" s="19">
        <v>0</v>
      </c>
      <c r="X21" s="24">
        <v>0</v>
      </c>
      <c r="Y21" s="23">
        <v>0</v>
      </c>
      <c r="Z21" s="22">
        <v>0</v>
      </c>
      <c r="AA21" s="19">
        <v>0</v>
      </c>
      <c r="AB21" s="19">
        <v>0</v>
      </c>
      <c r="AC21" s="33">
        <v>0</v>
      </c>
      <c r="AD21" s="21">
        <v>0</v>
      </c>
      <c r="AE21" s="22">
        <v>0</v>
      </c>
      <c r="AF21" s="19">
        <v>0</v>
      </c>
      <c r="AG21" s="19">
        <v>0</v>
      </c>
      <c r="AH21" s="33">
        <v>0</v>
      </c>
      <c r="AI21" s="21">
        <v>0</v>
      </c>
      <c r="AJ21" s="22">
        <v>5</v>
      </c>
      <c r="AK21" s="19">
        <v>3</v>
      </c>
      <c r="AL21" s="19">
        <v>0</v>
      </c>
      <c r="AM21" s="33">
        <v>0</v>
      </c>
      <c r="AN21" s="21">
        <v>0</v>
      </c>
      <c r="AO21" s="20">
        <v>0</v>
      </c>
      <c r="AP21" s="19">
        <v>0</v>
      </c>
      <c r="AQ21" s="19">
        <v>0</v>
      </c>
      <c r="AR21" s="19">
        <v>0</v>
      </c>
      <c r="AS21" s="19">
        <v>0</v>
      </c>
      <c r="AT21" s="22">
        <v>0</v>
      </c>
      <c r="AU21" s="19">
        <v>0</v>
      </c>
      <c r="AV21" s="19">
        <v>0</v>
      </c>
      <c r="AW21" s="33">
        <v>0</v>
      </c>
      <c r="AX21" s="21">
        <v>0</v>
      </c>
      <c r="AY21" s="20">
        <v>0</v>
      </c>
      <c r="AZ21" s="19">
        <v>0</v>
      </c>
      <c r="BA21" s="19">
        <v>0</v>
      </c>
      <c r="BB21" s="19">
        <v>0</v>
      </c>
      <c r="BC21" s="19">
        <v>0</v>
      </c>
    </row>
    <row r="22" spans="6:55" x14ac:dyDescent="0.25">
      <c r="F22" s="10"/>
      <c r="G22" s="9"/>
      <c r="H22" s="8" t="s">
        <v>1231</v>
      </c>
      <c r="I22" s="22">
        <v>0</v>
      </c>
      <c r="J22" s="19">
        <v>0</v>
      </c>
      <c r="K22" s="19">
        <v>0</v>
      </c>
      <c r="L22" s="33">
        <v>0</v>
      </c>
      <c r="M22" s="21">
        <v>0</v>
      </c>
      <c r="N22" s="22">
        <v>1</v>
      </c>
      <c r="O22" s="19">
        <v>0</v>
      </c>
      <c r="P22" s="19">
        <v>0</v>
      </c>
      <c r="Q22" s="33">
        <v>0</v>
      </c>
      <c r="R22" s="21">
        <v>0</v>
      </c>
      <c r="S22" s="22">
        <v>5</v>
      </c>
      <c r="T22" s="19">
        <v>0</v>
      </c>
      <c r="U22" s="19">
        <v>0</v>
      </c>
      <c r="V22" s="19">
        <v>0</v>
      </c>
      <c r="W22" s="19">
        <v>0</v>
      </c>
      <c r="X22" s="24">
        <v>192</v>
      </c>
      <c r="Y22" s="23">
        <v>6.9710221141576767E-2</v>
      </c>
      <c r="Z22" s="22">
        <v>0</v>
      </c>
      <c r="AA22" s="19">
        <v>0</v>
      </c>
      <c r="AB22" s="19">
        <v>0</v>
      </c>
      <c r="AC22" s="33">
        <v>0</v>
      </c>
      <c r="AD22" s="21">
        <v>0</v>
      </c>
      <c r="AE22" s="22">
        <v>0</v>
      </c>
      <c r="AF22" s="19">
        <v>0</v>
      </c>
      <c r="AG22" s="19">
        <v>0</v>
      </c>
      <c r="AH22" s="33">
        <v>0</v>
      </c>
      <c r="AI22" s="21">
        <v>0</v>
      </c>
      <c r="AJ22" s="22">
        <v>3</v>
      </c>
      <c r="AK22" s="19">
        <v>0</v>
      </c>
      <c r="AL22" s="19">
        <v>0</v>
      </c>
      <c r="AM22" s="33">
        <v>0</v>
      </c>
      <c r="AN22" s="21">
        <v>0</v>
      </c>
      <c r="AO22" s="20">
        <v>1</v>
      </c>
      <c r="AP22" s="19">
        <v>0</v>
      </c>
      <c r="AQ22" s="19">
        <v>0</v>
      </c>
      <c r="AR22" s="19">
        <v>0</v>
      </c>
      <c r="AS22" s="19">
        <v>0</v>
      </c>
      <c r="AT22" s="22">
        <v>7</v>
      </c>
      <c r="AU22" s="19">
        <v>0</v>
      </c>
      <c r="AV22" s="19">
        <v>0</v>
      </c>
      <c r="AW22" s="33">
        <v>0</v>
      </c>
      <c r="AX22" s="21">
        <v>0</v>
      </c>
      <c r="AY22" s="20">
        <v>1</v>
      </c>
      <c r="AZ22" s="19">
        <v>0</v>
      </c>
      <c r="BA22" s="19">
        <v>0</v>
      </c>
      <c r="BB22" s="19">
        <v>0</v>
      </c>
      <c r="BC22" s="19">
        <v>0</v>
      </c>
    </row>
    <row r="23" spans="6:55" x14ac:dyDescent="0.25">
      <c r="F23" s="10"/>
      <c r="G23" s="9"/>
      <c r="H23" s="8" t="s">
        <v>1230</v>
      </c>
      <c r="I23" s="22">
        <v>0</v>
      </c>
      <c r="J23" s="19">
        <v>0</v>
      </c>
      <c r="K23" s="19">
        <v>0</v>
      </c>
      <c r="L23" s="33">
        <v>0</v>
      </c>
      <c r="M23" s="21">
        <v>0</v>
      </c>
      <c r="N23" s="22">
        <v>0</v>
      </c>
      <c r="O23" s="19">
        <v>0</v>
      </c>
      <c r="P23" s="19">
        <v>0</v>
      </c>
      <c r="Q23" s="33">
        <v>0</v>
      </c>
      <c r="R23" s="21">
        <v>0</v>
      </c>
      <c r="S23" s="22">
        <v>7</v>
      </c>
      <c r="T23" s="19">
        <v>7</v>
      </c>
      <c r="U23" s="19">
        <v>7</v>
      </c>
      <c r="V23" s="19">
        <v>0</v>
      </c>
      <c r="W23" s="19">
        <v>0</v>
      </c>
      <c r="X23" s="24">
        <v>13</v>
      </c>
      <c r="Y23" s="23">
        <v>2.304129302501678E-3</v>
      </c>
      <c r="Z23" s="22">
        <v>0</v>
      </c>
      <c r="AA23" s="19">
        <v>0</v>
      </c>
      <c r="AB23" s="19">
        <v>0</v>
      </c>
      <c r="AC23" s="33">
        <v>0</v>
      </c>
      <c r="AD23" s="21">
        <v>0</v>
      </c>
      <c r="AE23" s="22">
        <v>0</v>
      </c>
      <c r="AF23" s="19">
        <v>0</v>
      </c>
      <c r="AG23" s="19">
        <v>0</v>
      </c>
      <c r="AH23" s="33">
        <v>0</v>
      </c>
      <c r="AI23" s="21">
        <v>0</v>
      </c>
      <c r="AJ23" s="22">
        <v>5</v>
      </c>
      <c r="AK23" s="19">
        <v>5</v>
      </c>
      <c r="AL23" s="19">
        <v>0</v>
      </c>
      <c r="AM23" s="33">
        <v>0</v>
      </c>
      <c r="AN23" s="21">
        <v>0</v>
      </c>
      <c r="AO23" s="20">
        <v>0</v>
      </c>
      <c r="AP23" s="19">
        <v>0</v>
      </c>
      <c r="AQ23" s="19">
        <v>0</v>
      </c>
      <c r="AR23" s="19">
        <v>0</v>
      </c>
      <c r="AS23" s="19">
        <v>0</v>
      </c>
      <c r="AT23" s="22">
        <v>0</v>
      </c>
      <c r="AU23" s="19">
        <v>0</v>
      </c>
      <c r="AV23" s="19">
        <v>0</v>
      </c>
      <c r="AW23" s="33">
        <v>0</v>
      </c>
      <c r="AX23" s="21">
        <v>0</v>
      </c>
      <c r="AY23" s="20">
        <v>0</v>
      </c>
      <c r="AZ23" s="19">
        <v>0</v>
      </c>
      <c r="BA23" s="19">
        <v>0</v>
      </c>
      <c r="BB23" s="19">
        <v>0</v>
      </c>
      <c r="BC23" s="19">
        <v>0</v>
      </c>
    </row>
    <row r="24" spans="6:55" x14ac:dyDescent="0.25">
      <c r="F24" s="10"/>
      <c r="G24" s="9"/>
      <c r="H24" s="8" t="s">
        <v>1229</v>
      </c>
      <c r="I24" s="22">
        <v>0</v>
      </c>
      <c r="J24" s="19">
        <v>0</v>
      </c>
      <c r="K24" s="19">
        <v>0</v>
      </c>
      <c r="L24" s="33">
        <v>0</v>
      </c>
      <c r="M24" s="21">
        <v>0</v>
      </c>
      <c r="N24" s="22">
        <v>0</v>
      </c>
      <c r="O24" s="19">
        <v>0</v>
      </c>
      <c r="P24" s="19">
        <v>0</v>
      </c>
      <c r="Q24" s="33">
        <v>0</v>
      </c>
      <c r="R24" s="21">
        <v>0</v>
      </c>
      <c r="S24" s="22">
        <v>11</v>
      </c>
      <c r="T24" s="19">
        <v>0</v>
      </c>
      <c r="U24" s="19">
        <v>0</v>
      </c>
      <c r="V24" s="19">
        <v>0</v>
      </c>
      <c r="W24" s="19">
        <v>0</v>
      </c>
      <c r="X24" s="24">
        <v>33</v>
      </c>
      <c r="Y24" s="23">
        <v>7.1425046771764764E-3</v>
      </c>
      <c r="Z24" s="22">
        <v>0</v>
      </c>
      <c r="AA24" s="19">
        <v>0</v>
      </c>
      <c r="AB24" s="19">
        <v>0</v>
      </c>
      <c r="AC24" s="33">
        <v>0</v>
      </c>
      <c r="AD24" s="21">
        <v>0</v>
      </c>
      <c r="AE24" s="22">
        <v>0</v>
      </c>
      <c r="AF24" s="19">
        <v>0</v>
      </c>
      <c r="AG24" s="19">
        <v>0</v>
      </c>
      <c r="AH24" s="33">
        <v>0</v>
      </c>
      <c r="AI24" s="21">
        <v>0</v>
      </c>
      <c r="AJ24" s="22">
        <v>8</v>
      </c>
      <c r="AK24" s="19">
        <v>0</v>
      </c>
      <c r="AL24" s="19">
        <v>0</v>
      </c>
      <c r="AM24" s="33">
        <v>0</v>
      </c>
      <c r="AN24" s="21">
        <v>0</v>
      </c>
      <c r="AO24" s="20">
        <v>0</v>
      </c>
      <c r="AP24" s="19">
        <v>0</v>
      </c>
      <c r="AQ24" s="19">
        <v>0</v>
      </c>
      <c r="AR24" s="19">
        <v>0</v>
      </c>
      <c r="AS24" s="19">
        <v>0</v>
      </c>
      <c r="AT24" s="22">
        <v>0</v>
      </c>
      <c r="AU24" s="19">
        <v>0</v>
      </c>
      <c r="AV24" s="19">
        <v>0</v>
      </c>
      <c r="AW24" s="33">
        <v>0</v>
      </c>
      <c r="AX24" s="21">
        <v>0</v>
      </c>
      <c r="AY24" s="20">
        <v>0</v>
      </c>
      <c r="AZ24" s="19">
        <v>0</v>
      </c>
      <c r="BA24" s="19">
        <v>0</v>
      </c>
      <c r="BB24" s="19">
        <v>0</v>
      </c>
      <c r="BC24" s="19">
        <v>0</v>
      </c>
    </row>
    <row r="25" spans="6:55" x14ac:dyDescent="0.25">
      <c r="F25" s="10"/>
      <c r="G25" s="9"/>
      <c r="H25" s="8" t="s">
        <v>1228</v>
      </c>
      <c r="I25" s="22">
        <v>0</v>
      </c>
      <c r="J25" s="19">
        <v>0</v>
      </c>
      <c r="K25" s="19">
        <v>0</v>
      </c>
      <c r="L25" s="33">
        <v>0</v>
      </c>
      <c r="M25" s="21">
        <v>0</v>
      </c>
      <c r="N25" s="22">
        <v>7</v>
      </c>
      <c r="O25" s="19">
        <v>7</v>
      </c>
      <c r="P25" s="19">
        <v>0</v>
      </c>
      <c r="Q25" s="33">
        <v>0</v>
      </c>
      <c r="R25" s="21">
        <v>0</v>
      </c>
      <c r="S25" s="22">
        <v>47</v>
      </c>
      <c r="T25" s="19">
        <v>47</v>
      </c>
      <c r="U25" s="19">
        <v>47</v>
      </c>
      <c r="V25" s="19">
        <v>0</v>
      </c>
      <c r="W25" s="19">
        <v>0</v>
      </c>
      <c r="X25" s="24">
        <v>63</v>
      </c>
      <c r="Y25" s="23">
        <v>3.9790289476513863E-2</v>
      </c>
      <c r="Z25" s="22">
        <v>0</v>
      </c>
      <c r="AA25" s="19">
        <v>0</v>
      </c>
      <c r="AB25" s="19">
        <v>0</v>
      </c>
      <c r="AC25" s="33">
        <v>0</v>
      </c>
      <c r="AD25" s="21">
        <v>0</v>
      </c>
      <c r="AE25" s="22">
        <v>0</v>
      </c>
      <c r="AF25" s="19">
        <v>0</v>
      </c>
      <c r="AG25" s="19">
        <v>0</v>
      </c>
      <c r="AH25" s="33">
        <v>0</v>
      </c>
      <c r="AI25" s="21">
        <v>0</v>
      </c>
      <c r="AJ25" s="22">
        <v>25</v>
      </c>
      <c r="AK25" s="19">
        <v>25</v>
      </c>
      <c r="AL25" s="19">
        <v>0</v>
      </c>
      <c r="AM25" s="33">
        <v>0</v>
      </c>
      <c r="AN25" s="21">
        <v>0</v>
      </c>
      <c r="AO25" s="20">
        <v>0</v>
      </c>
      <c r="AP25" s="19">
        <v>0</v>
      </c>
      <c r="AQ25" s="19">
        <v>0</v>
      </c>
      <c r="AR25" s="19">
        <v>0</v>
      </c>
      <c r="AS25" s="19">
        <v>0</v>
      </c>
      <c r="AT25" s="22">
        <v>0</v>
      </c>
      <c r="AU25" s="19">
        <v>0</v>
      </c>
      <c r="AV25" s="19">
        <v>0</v>
      </c>
      <c r="AW25" s="33">
        <v>0</v>
      </c>
      <c r="AX25" s="21">
        <v>0</v>
      </c>
      <c r="AY25" s="20">
        <v>0</v>
      </c>
      <c r="AZ25" s="19">
        <v>0</v>
      </c>
      <c r="BA25" s="19">
        <v>0</v>
      </c>
      <c r="BB25" s="19">
        <v>0</v>
      </c>
      <c r="BC25" s="19">
        <v>0</v>
      </c>
    </row>
    <row r="26" spans="6:55" x14ac:dyDescent="0.25">
      <c r="F26" s="10"/>
      <c r="G26" s="9"/>
      <c r="H26" s="8" t="s">
        <v>1227</v>
      </c>
      <c r="I26" s="22">
        <v>0</v>
      </c>
      <c r="J26" s="19">
        <v>0</v>
      </c>
      <c r="K26" s="19">
        <v>0</v>
      </c>
      <c r="L26" s="33">
        <v>0</v>
      </c>
      <c r="M26" s="21">
        <v>0</v>
      </c>
      <c r="N26" s="22">
        <v>24</v>
      </c>
      <c r="O26" s="19">
        <v>24</v>
      </c>
      <c r="P26" s="19">
        <v>0</v>
      </c>
      <c r="Q26" s="33">
        <v>0</v>
      </c>
      <c r="R26" s="21">
        <v>0</v>
      </c>
      <c r="S26" s="22">
        <v>2988</v>
      </c>
      <c r="T26" s="19">
        <v>2988</v>
      </c>
      <c r="U26" s="19">
        <v>2988</v>
      </c>
      <c r="V26" s="19">
        <v>0</v>
      </c>
      <c r="W26" s="19">
        <v>0</v>
      </c>
      <c r="X26" s="24">
        <v>3624</v>
      </c>
      <c r="Y26" s="23">
        <v>4.9829414905980229</v>
      </c>
      <c r="Z26" s="22">
        <v>0</v>
      </c>
      <c r="AA26" s="19">
        <v>0</v>
      </c>
      <c r="AB26" s="19">
        <v>0</v>
      </c>
      <c r="AC26" s="33">
        <v>0</v>
      </c>
      <c r="AD26" s="21">
        <v>0</v>
      </c>
      <c r="AE26" s="22">
        <v>0</v>
      </c>
      <c r="AF26" s="19">
        <v>0</v>
      </c>
      <c r="AG26" s="19">
        <v>0</v>
      </c>
      <c r="AH26" s="33">
        <v>0</v>
      </c>
      <c r="AI26" s="21">
        <v>0</v>
      </c>
      <c r="AJ26" s="22">
        <v>834</v>
      </c>
      <c r="AK26" s="19">
        <v>834</v>
      </c>
      <c r="AL26" s="19">
        <v>0</v>
      </c>
      <c r="AM26" s="33">
        <v>0</v>
      </c>
      <c r="AN26" s="21">
        <v>0</v>
      </c>
      <c r="AO26" s="20">
        <v>1</v>
      </c>
      <c r="AP26" s="19">
        <v>0</v>
      </c>
      <c r="AQ26" s="19">
        <v>0</v>
      </c>
      <c r="AR26" s="19">
        <v>0</v>
      </c>
      <c r="AS26" s="19">
        <v>0</v>
      </c>
      <c r="AT26" s="22">
        <v>0</v>
      </c>
      <c r="AU26" s="19">
        <v>0</v>
      </c>
      <c r="AV26" s="19">
        <v>0</v>
      </c>
      <c r="AW26" s="33">
        <v>0</v>
      </c>
      <c r="AX26" s="21">
        <v>0</v>
      </c>
      <c r="AY26" s="20">
        <v>0</v>
      </c>
      <c r="AZ26" s="19">
        <v>0</v>
      </c>
      <c r="BA26" s="19">
        <v>0</v>
      </c>
      <c r="BB26" s="19">
        <v>0</v>
      </c>
      <c r="BC26" s="19">
        <v>0</v>
      </c>
    </row>
    <row r="27" spans="6:55" x14ac:dyDescent="0.25">
      <c r="F27" s="10"/>
      <c r="G27" s="9" t="s">
        <v>1226</v>
      </c>
      <c r="H27" s="8"/>
      <c r="I27" s="22">
        <v>0</v>
      </c>
      <c r="J27" s="19">
        <v>0</v>
      </c>
      <c r="K27" s="19">
        <v>0</v>
      </c>
      <c r="L27" s="33">
        <v>0</v>
      </c>
      <c r="M27" s="21">
        <v>0</v>
      </c>
      <c r="N27" s="22">
        <v>0</v>
      </c>
      <c r="O27" s="19">
        <v>0</v>
      </c>
      <c r="P27" s="19">
        <v>0</v>
      </c>
      <c r="Q27" s="33">
        <v>0</v>
      </c>
      <c r="R27" s="21">
        <v>0</v>
      </c>
      <c r="S27" s="22">
        <v>0</v>
      </c>
      <c r="T27" s="19">
        <v>0</v>
      </c>
      <c r="U27" s="19">
        <v>0</v>
      </c>
      <c r="V27" s="19">
        <v>0</v>
      </c>
      <c r="W27" s="19">
        <v>0</v>
      </c>
      <c r="X27" s="24">
        <v>0</v>
      </c>
      <c r="Y27" s="23">
        <v>0</v>
      </c>
      <c r="Z27" s="22">
        <v>0</v>
      </c>
      <c r="AA27" s="19">
        <v>0</v>
      </c>
      <c r="AB27" s="19">
        <v>0</v>
      </c>
      <c r="AC27" s="33">
        <v>0</v>
      </c>
      <c r="AD27" s="21">
        <v>0</v>
      </c>
      <c r="AE27" s="22">
        <v>0</v>
      </c>
      <c r="AF27" s="19">
        <v>0</v>
      </c>
      <c r="AG27" s="19">
        <v>0</v>
      </c>
      <c r="AH27" s="33">
        <v>0</v>
      </c>
      <c r="AI27" s="21">
        <v>0</v>
      </c>
      <c r="AJ27" s="22">
        <v>5</v>
      </c>
      <c r="AK27" s="19">
        <v>0</v>
      </c>
      <c r="AL27" s="19">
        <v>0</v>
      </c>
      <c r="AM27" s="33">
        <v>0</v>
      </c>
      <c r="AN27" s="21">
        <v>0</v>
      </c>
      <c r="AO27" s="20">
        <v>0</v>
      </c>
      <c r="AP27" s="19">
        <v>0</v>
      </c>
      <c r="AQ27" s="19">
        <v>0</v>
      </c>
      <c r="AR27" s="19">
        <v>0</v>
      </c>
      <c r="AS27" s="19">
        <v>0</v>
      </c>
      <c r="AT27" s="22">
        <v>0</v>
      </c>
      <c r="AU27" s="19">
        <v>0</v>
      </c>
      <c r="AV27" s="19">
        <v>0</v>
      </c>
      <c r="AW27" s="33">
        <v>0</v>
      </c>
      <c r="AX27" s="21">
        <v>0</v>
      </c>
      <c r="AY27" s="20">
        <v>0</v>
      </c>
      <c r="AZ27" s="19">
        <v>0</v>
      </c>
      <c r="BA27" s="19">
        <v>0</v>
      </c>
      <c r="BB27" s="19">
        <v>0</v>
      </c>
      <c r="BC27" s="19">
        <v>0</v>
      </c>
    </row>
    <row r="28" spans="6:55" x14ac:dyDescent="0.25">
      <c r="F28" s="10"/>
      <c r="G28" s="9"/>
      <c r="H28" s="8" t="s">
        <v>1225</v>
      </c>
      <c r="I28" s="22">
        <v>0</v>
      </c>
      <c r="J28" s="19">
        <v>0</v>
      </c>
      <c r="K28" s="19">
        <v>0</v>
      </c>
      <c r="L28" s="33">
        <v>0</v>
      </c>
      <c r="M28" s="21">
        <v>0</v>
      </c>
      <c r="N28" s="22">
        <v>0</v>
      </c>
      <c r="O28" s="19">
        <v>0</v>
      </c>
      <c r="P28" s="19">
        <v>0</v>
      </c>
      <c r="Q28" s="33">
        <v>0</v>
      </c>
      <c r="R28" s="21">
        <v>0</v>
      </c>
      <c r="S28" s="22">
        <v>9</v>
      </c>
      <c r="T28" s="19">
        <v>0</v>
      </c>
      <c r="U28" s="19">
        <v>0</v>
      </c>
      <c r="V28" s="19">
        <v>0</v>
      </c>
      <c r="W28" s="19">
        <v>0</v>
      </c>
      <c r="X28" s="24">
        <v>9</v>
      </c>
      <c r="Y28" s="23">
        <v>0.12094118166714909</v>
      </c>
      <c r="Z28" s="22">
        <v>0</v>
      </c>
      <c r="AA28" s="19">
        <v>0</v>
      </c>
      <c r="AB28" s="19">
        <v>0</v>
      </c>
      <c r="AC28" s="33">
        <v>0</v>
      </c>
      <c r="AD28" s="21">
        <v>0</v>
      </c>
      <c r="AE28" s="22">
        <v>0</v>
      </c>
      <c r="AF28" s="19">
        <v>0</v>
      </c>
      <c r="AG28" s="19">
        <v>0</v>
      </c>
      <c r="AH28" s="33">
        <v>0</v>
      </c>
      <c r="AI28" s="21">
        <v>0</v>
      </c>
      <c r="AJ28" s="22">
        <v>3</v>
      </c>
      <c r="AK28" s="19">
        <v>0</v>
      </c>
      <c r="AL28" s="19">
        <v>0</v>
      </c>
      <c r="AM28" s="33">
        <v>0</v>
      </c>
      <c r="AN28" s="21">
        <v>0</v>
      </c>
      <c r="AO28" s="20">
        <v>0</v>
      </c>
      <c r="AP28" s="19">
        <v>0</v>
      </c>
      <c r="AQ28" s="19">
        <v>0</v>
      </c>
      <c r="AR28" s="19">
        <v>0</v>
      </c>
      <c r="AS28" s="19">
        <v>0</v>
      </c>
      <c r="AT28" s="22">
        <v>0</v>
      </c>
      <c r="AU28" s="19">
        <v>0</v>
      </c>
      <c r="AV28" s="19">
        <v>0</v>
      </c>
      <c r="AW28" s="33">
        <v>0</v>
      </c>
      <c r="AX28" s="21">
        <v>0</v>
      </c>
      <c r="AY28" s="20">
        <v>0</v>
      </c>
      <c r="AZ28" s="19">
        <v>0</v>
      </c>
      <c r="BA28" s="19">
        <v>0</v>
      </c>
      <c r="BB28" s="19">
        <v>0</v>
      </c>
      <c r="BC28" s="19">
        <v>0</v>
      </c>
    </row>
    <row r="29" spans="6:55" x14ac:dyDescent="0.25">
      <c r="F29" s="10"/>
      <c r="G29" s="9"/>
      <c r="H29" s="8" t="s">
        <v>1224</v>
      </c>
      <c r="I29" s="22">
        <v>0</v>
      </c>
      <c r="J29" s="19">
        <v>0</v>
      </c>
      <c r="K29" s="19">
        <v>0</v>
      </c>
      <c r="L29" s="33">
        <v>0</v>
      </c>
      <c r="M29" s="21">
        <v>0</v>
      </c>
      <c r="N29" s="22">
        <v>0</v>
      </c>
      <c r="O29" s="19">
        <v>0</v>
      </c>
      <c r="P29" s="19">
        <v>0</v>
      </c>
      <c r="Q29" s="33">
        <v>0</v>
      </c>
      <c r="R29" s="21">
        <v>0</v>
      </c>
      <c r="S29" s="22">
        <v>1</v>
      </c>
      <c r="T29" s="19">
        <v>0</v>
      </c>
      <c r="U29" s="19">
        <v>0</v>
      </c>
      <c r="V29" s="19">
        <v>0</v>
      </c>
      <c r="W29" s="19">
        <v>0</v>
      </c>
      <c r="X29" s="24">
        <v>6</v>
      </c>
      <c r="Y29" s="23">
        <v>1.5199277549982071E-4</v>
      </c>
      <c r="Z29" s="22">
        <v>0</v>
      </c>
      <c r="AA29" s="19">
        <v>0</v>
      </c>
      <c r="AB29" s="19">
        <v>0</v>
      </c>
      <c r="AC29" s="33">
        <v>0</v>
      </c>
      <c r="AD29" s="21">
        <v>0</v>
      </c>
      <c r="AE29" s="22">
        <v>0</v>
      </c>
      <c r="AF29" s="19">
        <v>0</v>
      </c>
      <c r="AG29" s="19">
        <v>0</v>
      </c>
      <c r="AH29" s="33">
        <v>0</v>
      </c>
      <c r="AI29" s="21">
        <v>0</v>
      </c>
      <c r="AJ29" s="22">
        <v>0</v>
      </c>
      <c r="AK29" s="19">
        <v>0</v>
      </c>
      <c r="AL29" s="19">
        <v>0</v>
      </c>
      <c r="AM29" s="33">
        <v>0</v>
      </c>
      <c r="AN29" s="21">
        <v>0</v>
      </c>
      <c r="AO29" s="20">
        <v>0</v>
      </c>
      <c r="AP29" s="19">
        <v>0</v>
      </c>
      <c r="AQ29" s="19">
        <v>0</v>
      </c>
      <c r="AR29" s="19">
        <v>0</v>
      </c>
      <c r="AS29" s="19">
        <v>0</v>
      </c>
      <c r="AT29" s="22">
        <v>0</v>
      </c>
      <c r="AU29" s="19">
        <v>0</v>
      </c>
      <c r="AV29" s="19">
        <v>0</v>
      </c>
      <c r="AW29" s="33">
        <v>0</v>
      </c>
      <c r="AX29" s="21">
        <v>0</v>
      </c>
      <c r="AY29" s="20">
        <v>0</v>
      </c>
      <c r="AZ29" s="19">
        <v>0</v>
      </c>
      <c r="BA29" s="19">
        <v>0</v>
      </c>
      <c r="BB29" s="19">
        <v>0</v>
      </c>
      <c r="BC29" s="19">
        <v>0</v>
      </c>
    </row>
    <row r="30" spans="6:55" x14ac:dyDescent="0.25">
      <c r="F30" s="10"/>
      <c r="G30" s="9"/>
      <c r="H30" s="8" t="s">
        <v>1223</v>
      </c>
      <c r="I30" s="22">
        <v>0</v>
      </c>
      <c r="J30" s="19">
        <v>0</v>
      </c>
      <c r="K30" s="19">
        <v>0</v>
      </c>
      <c r="L30" s="33">
        <v>0</v>
      </c>
      <c r="M30" s="21">
        <v>0</v>
      </c>
      <c r="N30" s="22">
        <v>0</v>
      </c>
      <c r="O30" s="19">
        <v>0</v>
      </c>
      <c r="P30" s="19">
        <v>0</v>
      </c>
      <c r="Q30" s="33">
        <v>0</v>
      </c>
      <c r="R30" s="21">
        <v>0</v>
      </c>
      <c r="S30" s="22">
        <v>4</v>
      </c>
      <c r="T30" s="19">
        <v>0</v>
      </c>
      <c r="U30" s="19">
        <v>0</v>
      </c>
      <c r="V30" s="19">
        <v>0</v>
      </c>
      <c r="W30" s="19">
        <v>0</v>
      </c>
      <c r="X30" s="24">
        <v>4</v>
      </c>
      <c r="Y30" s="23">
        <v>3.8485217839479453E-2</v>
      </c>
      <c r="Z30" s="22">
        <v>0</v>
      </c>
      <c r="AA30" s="19">
        <v>0</v>
      </c>
      <c r="AB30" s="19">
        <v>0</v>
      </c>
      <c r="AC30" s="33">
        <v>0</v>
      </c>
      <c r="AD30" s="21">
        <v>0</v>
      </c>
      <c r="AE30" s="22">
        <v>0</v>
      </c>
      <c r="AF30" s="19">
        <v>0</v>
      </c>
      <c r="AG30" s="19">
        <v>0</v>
      </c>
      <c r="AH30" s="33">
        <v>0</v>
      </c>
      <c r="AI30" s="21">
        <v>0</v>
      </c>
      <c r="AJ30" s="22">
        <v>0</v>
      </c>
      <c r="AK30" s="19">
        <v>0</v>
      </c>
      <c r="AL30" s="19">
        <v>0</v>
      </c>
      <c r="AM30" s="33">
        <v>0</v>
      </c>
      <c r="AN30" s="21">
        <v>0</v>
      </c>
      <c r="AO30" s="20">
        <v>0</v>
      </c>
      <c r="AP30" s="19">
        <v>0</v>
      </c>
      <c r="AQ30" s="19">
        <v>0</v>
      </c>
      <c r="AR30" s="19">
        <v>0</v>
      </c>
      <c r="AS30" s="19">
        <v>0</v>
      </c>
      <c r="AT30" s="22">
        <v>0</v>
      </c>
      <c r="AU30" s="19">
        <v>0</v>
      </c>
      <c r="AV30" s="19">
        <v>0</v>
      </c>
      <c r="AW30" s="33">
        <v>0</v>
      </c>
      <c r="AX30" s="21">
        <v>0</v>
      </c>
      <c r="AY30" s="20">
        <v>0</v>
      </c>
      <c r="AZ30" s="19">
        <v>0</v>
      </c>
      <c r="BA30" s="19">
        <v>0</v>
      </c>
      <c r="BB30" s="19">
        <v>0</v>
      </c>
      <c r="BC30" s="19">
        <v>0</v>
      </c>
    </row>
    <row r="31" spans="6:55" x14ac:dyDescent="0.25">
      <c r="F31" s="10"/>
      <c r="G31" s="9"/>
      <c r="H31" s="8" t="s">
        <v>1222</v>
      </c>
      <c r="I31" s="22">
        <v>0</v>
      </c>
      <c r="J31" s="19">
        <v>0</v>
      </c>
      <c r="K31" s="19">
        <v>0</v>
      </c>
      <c r="L31" s="33">
        <v>0</v>
      </c>
      <c r="M31" s="21">
        <v>0</v>
      </c>
      <c r="N31" s="22">
        <v>0</v>
      </c>
      <c r="O31" s="19">
        <v>0</v>
      </c>
      <c r="P31" s="19">
        <v>0</v>
      </c>
      <c r="Q31" s="33">
        <v>0</v>
      </c>
      <c r="R31" s="21">
        <v>0</v>
      </c>
      <c r="S31" s="22">
        <v>10</v>
      </c>
      <c r="T31" s="19">
        <v>0</v>
      </c>
      <c r="U31" s="19">
        <v>0</v>
      </c>
      <c r="V31" s="19">
        <v>0</v>
      </c>
      <c r="W31" s="19">
        <v>0</v>
      </c>
      <c r="X31" s="24">
        <v>10</v>
      </c>
      <c r="Y31" s="23">
        <v>1.680787093937397E-2</v>
      </c>
      <c r="Z31" s="22">
        <v>1</v>
      </c>
      <c r="AA31" s="19">
        <v>0</v>
      </c>
      <c r="AB31" s="19">
        <v>0</v>
      </c>
      <c r="AC31" s="33">
        <v>0</v>
      </c>
      <c r="AD31" s="21">
        <v>0</v>
      </c>
      <c r="AE31" s="22">
        <v>0</v>
      </c>
      <c r="AF31" s="19">
        <v>0</v>
      </c>
      <c r="AG31" s="19">
        <v>0</v>
      </c>
      <c r="AH31" s="33">
        <v>0</v>
      </c>
      <c r="AI31" s="21">
        <v>0</v>
      </c>
      <c r="AJ31" s="22">
        <v>0</v>
      </c>
      <c r="AK31" s="19">
        <v>0</v>
      </c>
      <c r="AL31" s="19">
        <v>0</v>
      </c>
      <c r="AM31" s="33">
        <v>0</v>
      </c>
      <c r="AN31" s="21">
        <v>0</v>
      </c>
      <c r="AO31" s="20">
        <v>0</v>
      </c>
      <c r="AP31" s="19">
        <v>0</v>
      </c>
      <c r="AQ31" s="19">
        <v>0</v>
      </c>
      <c r="AR31" s="19">
        <v>0</v>
      </c>
      <c r="AS31" s="19">
        <v>0</v>
      </c>
      <c r="AT31" s="22">
        <v>0</v>
      </c>
      <c r="AU31" s="19">
        <v>0</v>
      </c>
      <c r="AV31" s="19">
        <v>0</v>
      </c>
      <c r="AW31" s="33">
        <v>0</v>
      </c>
      <c r="AX31" s="21">
        <v>0</v>
      </c>
      <c r="AY31" s="20">
        <v>0</v>
      </c>
      <c r="AZ31" s="19">
        <v>0</v>
      </c>
      <c r="BA31" s="19">
        <v>0</v>
      </c>
      <c r="BB31" s="19">
        <v>0</v>
      </c>
      <c r="BC31" s="19">
        <v>0</v>
      </c>
    </row>
    <row r="32" spans="6:55" x14ac:dyDescent="0.25">
      <c r="F32" s="10"/>
      <c r="G32" s="9"/>
      <c r="H32" s="8" t="s">
        <v>1221</v>
      </c>
      <c r="I32" s="22">
        <v>0</v>
      </c>
      <c r="J32" s="19">
        <v>0</v>
      </c>
      <c r="K32" s="19">
        <v>0</v>
      </c>
      <c r="L32" s="33">
        <v>0</v>
      </c>
      <c r="M32" s="21">
        <v>0</v>
      </c>
      <c r="N32" s="22">
        <v>0</v>
      </c>
      <c r="O32" s="19">
        <v>0</v>
      </c>
      <c r="P32" s="19">
        <v>0</v>
      </c>
      <c r="Q32" s="33">
        <v>0</v>
      </c>
      <c r="R32" s="21">
        <v>0</v>
      </c>
      <c r="S32" s="22">
        <v>3</v>
      </c>
      <c r="T32" s="19">
        <v>0</v>
      </c>
      <c r="U32" s="19">
        <v>0</v>
      </c>
      <c r="V32" s="19">
        <v>0</v>
      </c>
      <c r="W32" s="19">
        <v>0</v>
      </c>
      <c r="X32" s="24">
        <v>3</v>
      </c>
      <c r="Y32" s="23">
        <v>7.0897927507758141E-3</v>
      </c>
      <c r="Z32" s="22">
        <v>6</v>
      </c>
      <c r="AA32" s="19">
        <v>0</v>
      </c>
      <c r="AB32" s="19">
        <v>0</v>
      </c>
      <c r="AC32" s="33">
        <v>0</v>
      </c>
      <c r="AD32" s="21">
        <v>0</v>
      </c>
      <c r="AE32" s="22">
        <v>0</v>
      </c>
      <c r="AF32" s="19">
        <v>0</v>
      </c>
      <c r="AG32" s="19">
        <v>0</v>
      </c>
      <c r="AH32" s="33">
        <v>0</v>
      </c>
      <c r="AI32" s="21">
        <v>0</v>
      </c>
      <c r="AJ32" s="22">
        <v>0</v>
      </c>
      <c r="AK32" s="19">
        <v>0</v>
      </c>
      <c r="AL32" s="19">
        <v>0</v>
      </c>
      <c r="AM32" s="33">
        <v>0</v>
      </c>
      <c r="AN32" s="21">
        <v>0</v>
      </c>
      <c r="AO32" s="20">
        <v>0</v>
      </c>
      <c r="AP32" s="19">
        <v>0</v>
      </c>
      <c r="AQ32" s="19">
        <v>0</v>
      </c>
      <c r="AR32" s="19">
        <v>0</v>
      </c>
      <c r="AS32" s="19">
        <v>0</v>
      </c>
      <c r="AT32" s="22">
        <v>0</v>
      </c>
      <c r="AU32" s="19">
        <v>0</v>
      </c>
      <c r="AV32" s="19">
        <v>0</v>
      </c>
      <c r="AW32" s="33">
        <v>0</v>
      </c>
      <c r="AX32" s="21">
        <v>0</v>
      </c>
      <c r="AY32" s="20">
        <v>0</v>
      </c>
      <c r="AZ32" s="19">
        <v>0</v>
      </c>
      <c r="BA32" s="19">
        <v>0</v>
      </c>
      <c r="BB32" s="19">
        <v>0</v>
      </c>
      <c r="BC32" s="19">
        <v>0</v>
      </c>
    </row>
    <row r="33" spans="6:55" x14ac:dyDescent="0.25">
      <c r="F33" s="10"/>
      <c r="G33" s="9" t="s">
        <v>1220</v>
      </c>
      <c r="H33" s="8"/>
      <c r="I33" s="22">
        <v>0</v>
      </c>
      <c r="J33" s="19">
        <v>0</v>
      </c>
      <c r="K33" s="19">
        <v>0</v>
      </c>
      <c r="L33" s="33">
        <v>0</v>
      </c>
      <c r="M33" s="21">
        <v>0</v>
      </c>
      <c r="N33" s="22">
        <v>0</v>
      </c>
      <c r="O33" s="19">
        <v>0</v>
      </c>
      <c r="P33" s="19">
        <v>0</v>
      </c>
      <c r="Q33" s="33">
        <v>0</v>
      </c>
      <c r="R33" s="21">
        <v>0</v>
      </c>
      <c r="S33" s="22">
        <v>0</v>
      </c>
      <c r="T33" s="19">
        <v>0</v>
      </c>
      <c r="U33" s="19">
        <v>0</v>
      </c>
      <c r="V33" s="19">
        <v>0</v>
      </c>
      <c r="W33" s="19">
        <v>0</v>
      </c>
      <c r="X33" s="24">
        <v>0</v>
      </c>
      <c r="Y33" s="23">
        <v>0</v>
      </c>
      <c r="Z33" s="22">
        <v>0</v>
      </c>
      <c r="AA33" s="19">
        <v>0</v>
      </c>
      <c r="AB33" s="19">
        <v>0</v>
      </c>
      <c r="AC33" s="33">
        <v>0</v>
      </c>
      <c r="AD33" s="21">
        <v>0</v>
      </c>
      <c r="AE33" s="22">
        <v>0</v>
      </c>
      <c r="AF33" s="19">
        <v>0</v>
      </c>
      <c r="AG33" s="19">
        <v>0</v>
      </c>
      <c r="AH33" s="33">
        <v>0</v>
      </c>
      <c r="AI33" s="21">
        <v>0</v>
      </c>
      <c r="AJ33" s="22">
        <v>1</v>
      </c>
      <c r="AK33" s="19">
        <v>0</v>
      </c>
      <c r="AL33" s="19">
        <v>0</v>
      </c>
      <c r="AM33" s="33">
        <v>0</v>
      </c>
      <c r="AN33" s="21">
        <v>0</v>
      </c>
      <c r="AO33" s="20">
        <v>0</v>
      </c>
      <c r="AP33" s="19">
        <v>0</v>
      </c>
      <c r="AQ33" s="19">
        <v>0</v>
      </c>
      <c r="AR33" s="19">
        <v>0</v>
      </c>
      <c r="AS33" s="19">
        <v>0</v>
      </c>
      <c r="AT33" s="22">
        <v>0</v>
      </c>
      <c r="AU33" s="19">
        <v>0</v>
      </c>
      <c r="AV33" s="19">
        <v>0</v>
      </c>
      <c r="AW33" s="33">
        <v>0</v>
      </c>
      <c r="AX33" s="21">
        <v>0</v>
      </c>
      <c r="AY33" s="20">
        <v>0</v>
      </c>
      <c r="AZ33" s="19">
        <v>0</v>
      </c>
      <c r="BA33" s="19">
        <v>0</v>
      </c>
      <c r="BB33" s="19">
        <v>0</v>
      </c>
      <c r="BC33" s="19">
        <v>0</v>
      </c>
    </row>
    <row r="34" spans="6:55" x14ac:dyDescent="0.25">
      <c r="F34" s="10"/>
      <c r="G34" s="9"/>
      <c r="H34" s="8" t="s">
        <v>1219</v>
      </c>
      <c r="I34" s="22">
        <v>0</v>
      </c>
      <c r="J34" s="19">
        <v>0</v>
      </c>
      <c r="K34" s="19">
        <v>0</v>
      </c>
      <c r="L34" s="33">
        <v>0</v>
      </c>
      <c r="M34" s="21">
        <v>0</v>
      </c>
      <c r="N34" s="22">
        <v>0</v>
      </c>
      <c r="O34" s="19">
        <v>0</v>
      </c>
      <c r="P34" s="19">
        <v>0</v>
      </c>
      <c r="Q34" s="33">
        <v>0</v>
      </c>
      <c r="R34" s="21">
        <v>0</v>
      </c>
      <c r="S34" s="22">
        <v>52</v>
      </c>
      <c r="T34" s="19">
        <v>0</v>
      </c>
      <c r="U34" s="19">
        <v>0</v>
      </c>
      <c r="V34" s="19">
        <v>0</v>
      </c>
      <c r="W34" s="19">
        <v>0</v>
      </c>
      <c r="X34" s="24">
        <v>67</v>
      </c>
      <c r="Y34" s="23">
        <v>2.64173150062561E-2</v>
      </c>
      <c r="Z34" s="22">
        <v>0</v>
      </c>
      <c r="AA34" s="19">
        <v>0</v>
      </c>
      <c r="AB34" s="19">
        <v>0</v>
      </c>
      <c r="AC34" s="33">
        <v>0</v>
      </c>
      <c r="AD34" s="21">
        <v>0</v>
      </c>
      <c r="AE34" s="22">
        <v>0</v>
      </c>
      <c r="AF34" s="19">
        <v>0</v>
      </c>
      <c r="AG34" s="19">
        <v>0</v>
      </c>
      <c r="AH34" s="33">
        <v>0</v>
      </c>
      <c r="AI34" s="21">
        <v>0</v>
      </c>
      <c r="AJ34" s="22">
        <v>12</v>
      </c>
      <c r="AK34" s="19">
        <v>0</v>
      </c>
      <c r="AL34" s="19">
        <v>0</v>
      </c>
      <c r="AM34" s="33">
        <v>0</v>
      </c>
      <c r="AN34" s="21">
        <v>0</v>
      </c>
      <c r="AO34" s="20">
        <v>0</v>
      </c>
      <c r="AP34" s="19">
        <v>0</v>
      </c>
      <c r="AQ34" s="19">
        <v>0</v>
      </c>
      <c r="AR34" s="19">
        <v>0</v>
      </c>
      <c r="AS34" s="19">
        <v>0</v>
      </c>
      <c r="AT34" s="22">
        <v>1</v>
      </c>
      <c r="AU34" s="19">
        <v>0</v>
      </c>
      <c r="AV34" s="19">
        <v>0</v>
      </c>
      <c r="AW34" s="33">
        <v>0</v>
      </c>
      <c r="AX34" s="21">
        <v>0</v>
      </c>
      <c r="AY34" s="20">
        <v>0</v>
      </c>
      <c r="AZ34" s="19">
        <v>0</v>
      </c>
      <c r="BA34" s="19">
        <v>0</v>
      </c>
      <c r="BB34" s="19">
        <v>0</v>
      </c>
      <c r="BC34" s="19">
        <v>0</v>
      </c>
    </row>
    <row r="35" spans="6:55" x14ac:dyDescent="0.25">
      <c r="F35" s="10"/>
      <c r="G35" s="9" t="s">
        <v>1218</v>
      </c>
      <c r="H35" s="8"/>
      <c r="I35" s="22">
        <v>0</v>
      </c>
      <c r="J35" s="19">
        <v>0</v>
      </c>
      <c r="K35" s="19">
        <v>0</v>
      </c>
      <c r="L35" s="33">
        <v>0</v>
      </c>
      <c r="M35" s="21">
        <v>0</v>
      </c>
      <c r="N35" s="22">
        <v>0</v>
      </c>
      <c r="O35" s="19">
        <v>0</v>
      </c>
      <c r="P35" s="19">
        <v>0</v>
      </c>
      <c r="Q35" s="33">
        <v>0</v>
      </c>
      <c r="R35" s="21">
        <v>0</v>
      </c>
      <c r="S35" s="22">
        <v>0</v>
      </c>
      <c r="T35" s="19">
        <v>0</v>
      </c>
      <c r="U35" s="19">
        <v>0</v>
      </c>
      <c r="V35" s="19">
        <v>0</v>
      </c>
      <c r="W35" s="19">
        <v>0</v>
      </c>
      <c r="X35" s="24">
        <v>0</v>
      </c>
      <c r="Y35" s="23">
        <v>0</v>
      </c>
      <c r="Z35" s="22">
        <v>0</v>
      </c>
      <c r="AA35" s="19">
        <v>0</v>
      </c>
      <c r="AB35" s="19">
        <v>0</v>
      </c>
      <c r="AC35" s="33">
        <v>0</v>
      </c>
      <c r="AD35" s="21">
        <v>0</v>
      </c>
      <c r="AE35" s="22">
        <v>0</v>
      </c>
      <c r="AF35" s="19">
        <v>0</v>
      </c>
      <c r="AG35" s="19">
        <v>0</v>
      </c>
      <c r="AH35" s="33">
        <v>0</v>
      </c>
      <c r="AI35" s="21">
        <v>0</v>
      </c>
      <c r="AJ35" s="22">
        <v>5</v>
      </c>
      <c r="AK35" s="19">
        <v>4</v>
      </c>
      <c r="AL35" s="19">
        <v>0</v>
      </c>
      <c r="AM35" s="33">
        <v>0</v>
      </c>
      <c r="AN35" s="21">
        <v>0</v>
      </c>
      <c r="AO35" s="20">
        <v>0</v>
      </c>
      <c r="AP35" s="19">
        <v>0</v>
      </c>
      <c r="AQ35" s="19">
        <v>0</v>
      </c>
      <c r="AR35" s="19">
        <v>0</v>
      </c>
      <c r="AS35" s="19">
        <v>0</v>
      </c>
      <c r="AT35" s="22">
        <v>0</v>
      </c>
      <c r="AU35" s="19">
        <v>0</v>
      </c>
      <c r="AV35" s="19">
        <v>0</v>
      </c>
      <c r="AW35" s="33">
        <v>0</v>
      </c>
      <c r="AX35" s="21">
        <v>0</v>
      </c>
      <c r="AY35" s="20">
        <v>0</v>
      </c>
      <c r="AZ35" s="19">
        <v>0</v>
      </c>
      <c r="BA35" s="19">
        <v>0</v>
      </c>
      <c r="BB35" s="19">
        <v>0</v>
      </c>
      <c r="BC35" s="19">
        <v>0</v>
      </c>
    </row>
    <row r="36" spans="6:55" x14ac:dyDescent="0.25">
      <c r="F36" s="10"/>
      <c r="G36" s="9"/>
      <c r="H36" s="8" t="s">
        <v>1217</v>
      </c>
      <c r="I36" s="22">
        <v>0</v>
      </c>
      <c r="J36" s="19">
        <v>0</v>
      </c>
      <c r="K36" s="19">
        <v>0</v>
      </c>
      <c r="L36" s="33">
        <v>0</v>
      </c>
      <c r="M36" s="21">
        <v>0</v>
      </c>
      <c r="N36" s="22">
        <v>0</v>
      </c>
      <c r="O36" s="19">
        <v>0</v>
      </c>
      <c r="P36" s="19">
        <v>0</v>
      </c>
      <c r="Q36" s="33">
        <v>0</v>
      </c>
      <c r="R36" s="21">
        <v>0</v>
      </c>
      <c r="S36" s="22">
        <v>1589</v>
      </c>
      <c r="T36" s="19">
        <v>1588</v>
      </c>
      <c r="U36" s="19">
        <v>1584</v>
      </c>
      <c r="V36" s="19">
        <v>0</v>
      </c>
      <c r="W36" s="19">
        <v>0</v>
      </c>
      <c r="X36" s="24">
        <v>1590</v>
      </c>
      <c r="Y36" s="23">
        <v>8.3485704241320491</v>
      </c>
      <c r="Z36" s="22">
        <v>0</v>
      </c>
      <c r="AA36" s="19">
        <v>0</v>
      </c>
      <c r="AB36" s="19">
        <v>0</v>
      </c>
      <c r="AC36" s="33">
        <v>0</v>
      </c>
      <c r="AD36" s="21">
        <v>0</v>
      </c>
      <c r="AE36" s="22">
        <v>0</v>
      </c>
      <c r="AF36" s="19">
        <v>0</v>
      </c>
      <c r="AG36" s="19">
        <v>0</v>
      </c>
      <c r="AH36" s="33">
        <v>0</v>
      </c>
      <c r="AI36" s="21">
        <v>0</v>
      </c>
      <c r="AJ36" s="22">
        <v>3024</v>
      </c>
      <c r="AK36" s="19">
        <v>3024</v>
      </c>
      <c r="AL36" s="19">
        <v>2</v>
      </c>
      <c r="AM36" s="33">
        <v>0</v>
      </c>
      <c r="AN36" s="21">
        <v>0</v>
      </c>
      <c r="AO36" s="20">
        <v>0</v>
      </c>
      <c r="AP36" s="19">
        <v>0</v>
      </c>
      <c r="AQ36" s="19">
        <v>0</v>
      </c>
      <c r="AR36" s="19">
        <v>0</v>
      </c>
      <c r="AS36" s="19">
        <v>0</v>
      </c>
      <c r="AT36" s="22">
        <v>0</v>
      </c>
      <c r="AU36" s="19">
        <v>0</v>
      </c>
      <c r="AV36" s="19">
        <v>0</v>
      </c>
      <c r="AW36" s="33">
        <v>0</v>
      </c>
      <c r="AX36" s="21">
        <v>0</v>
      </c>
      <c r="AY36" s="20">
        <v>1</v>
      </c>
      <c r="AZ36" s="19">
        <v>1</v>
      </c>
      <c r="BA36" s="19">
        <v>0</v>
      </c>
      <c r="BB36" s="19">
        <v>0</v>
      </c>
      <c r="BC36" s="19">
        <v>0</v>
      </c>
    </row>
    <row r="37" spans="6:55" x14ac:dyDescent="0.25">
      <c r="F37" s="10"/>
      <c r="G37" s="9"/>
      <c r="H37" s="8" t="s">
        <v>1247</v>
      </c>
      <c r="I37" s="22">
        <v>0</v>
      </c>
      <c r="J37" s="19">
        <v>0</v>
      </c>
      <c r="K37" s="19">
        <v>0</v>
      </c>
      <c r="L37" s="33">
        <v>0</v>
      </c>
      <c r="M37" s="21">
        <v>0</v>
      </c>
      <c r="N37" s="22">
        <v>0</v>
      </c>
      <c r="O37" s="19">
        <v>0</v>
      </c>
      <c r="P37" s="19">
        <v>0</v>
      </c>
      <c r="Q37" s="33">
        <v>0</v>
      </c>
      <c r="R37" s="21">
        <v>0</v>
      </c>
      <c r="S37" s="22">
        <v>0</v>
      </c>
      <c r="T37" s="19">
        <v>0</v>
      </c>
      <c r="U37" s="19">
        <v>0</v>
      </c>
      <c r="V37" s="19">
        <v>0</v>
      </c>
      <c r="W37" s="19">
        <v>0</v>
      </c>
      <c r="X37" s="24">
        <v>0</v>
      </c>
      <c r="Y37" s="23">
        <v>0</v>
      </c>
      <c r="Z37" s="22">
        <v>0</v>
      </c>
      <c r="AA37" s="19">
        <v>0</v>
      </c>
      <c r="AB37" s="19">
        <v>0</v>
      </c>
      <c r="AC37" s="33">
        <v>0</v>
      </c>
      <c r="AD37" s="21">
        <v>0</v>
      </c>
      <c r="AE37" s="22">
        <v>0</v>
      </c>
      <c r="AF37" s="19">
        <v>0</v>
      </c>
      <c r="AG37" s="19">
        <v>0</v>
      </c>
      <c r="AH37" s="33">
        <v>0</v>
      </c>
      <c r="AI37" s="21">
        <v>0</v>
      </c>
      <c r="AJ37" s="22">
        <v>4</v>
      </c>
      <c r="AK37" s="19">
        <v>0</v>
      </c>
      <c r="AL37" s="19">
        <v>0</v>
      </c>
      <c r="AM37" s="33">
        <v>0</v>
      </c>
      <c r="AN37" s="21">
        <v>0</v>
      </c>
      <c r="AO37" s="20">
        <v>0</v>
      </c>
      <c r="AP37" s="19">
        <v>0</v>
      </c>
      <c r="AQ37" s="19">
        <v>0</v>
      </c>
      <c r="AR37" s="19">
        <v>0</v>
      </c>
      <c r="AS37" s="19">
        <v>0</v>
      </c>
      <c r="AT37" s="22">
        <v>0</v>
      </c>
      <c r="AU37" s="19">
        <v>0</v>
      </c>
      <c r="AV37" s="19">
        <v>0</v>
      </c>
      <c r="AW37" s="33">
        <v>0</v>
      </c>
      <c r="AX37" s="21">
        <v>0</v>
      </c>
      <c r="AY37" s="20">
        <v>0</v>
      </c>
      <c r="AZ37" s="19">
        <v>0</v>
      </c>
      <c r="BA37" s="19">
        <v>0</v>
      </c>
      <c r="BB37" s="19">
        <v>0</v>
      </c>
      <c r="BC37" s="19">
        <v>0</v>
      </c>
    </row>
    <row r="38" spans="6:55" x14ac:dyDescent="0.25">
      <c r="F38" s="10"/>
      <c r="G38" s="9"/>
      <c r="H38" s="8" t="s">
        <v>1248</v>
      </c>
      <c r="I38" s="22">
        <v>0</v>
      </c>
      <c r="J38" s="19">
        <v>0</v>
      </c>
      <c r="K38" s="19">
        <v>0</v>
      </c>
      <c r="L38" s="33">
        <v>0</v>
      </c>
      <c r="M38" s="21">
        <v>0</v>
      </c>
      <c r="N38" s="22">
        <v>0</v>
      </c>
      <c r="O38" s="19">
        <v>0</v>
      </c>
      <c r="P38" s="19">
        <v>0</v>
      </c>
      <c r="Q38" s="33">
        <v>0</v>
      </c>
      <c r="R38" s="21">
        <v>0</v>
      </c>
      <c r="S38" s="22">
        <v>736</v>
      </c>
      <c r="T38" s="19">
        <v>736</v>
      </c>
      <c r="U38" s="19">
        <v>736</v>
      </c>
      <c r="V38" s="19">
        <v>0</v>
      </c>
      <c r="W38" s="19">
        <v>0</v>
      </c>
      <c r="X38" s="24">
        <v>738</v>
      </c>
      <c r="Y38" s="23">
        <v>1.960715105757117</v>
      </c>
      <c r="Z38" s="22">
        <v>0</v>
      </c>
      <c r="AA38" s="19">
        <v>0</v>
      </c>
      <c r="AB38" s="19">
        <v>0</v>
      </c>
      <c r="AC38" s="33">
        <v>0</v>
      </c>
      <c r="AD38" s="21">
        <v>0</v>
      </c>
      <c r="AE38" s="22">
        <v>0</v>
      </c>
      <c r="AF38" s="19">
        <v>0</v>
      </c>
      <c r="AG38" s="19">
        <v>0</v>
      </c>
      <c r="AH38" s="33">
        <v>0</v>
      </c>
      <c r="AI38" s="21">
        <v>0</v>
      </c>
      <c r="AJ38" s="22">
        <v>602</v>
      </c>
      <c r="AK38" s="19">
        <v>602</v>
      </c>
      <c r="AL38" s="19">
        <v>1</v>
      </c>
      <c r="AM38" s="33">
        <v>0</v>
      </c>
      <c r="AN38" s="21">
        <v>0</v>
      </c>
      <c r="AO38" s="20">
        <v>0</v>
      </c>
      <c r="AP38" s="19">
        <v>0</v>
      </c>
      <c r="AQ38" s="19">
        <v>0</v>
      </c>
      <c r="AR38" s="19">
        <v>0</v>
      </c>
      <c r="AS38" s="19">
        <v>0</v>
      </c>
      <c r="AT38" s="22">
        <v>0</v>
      </c>
      <c r="AU38" s="19">
        <v>0</v>
      </c>
      <c r="AV38" s="19">
        <v>0</v>
      </c>
      <c r="AW38" s="33">
        <v>0</v>
      </c>
      <c r="AX38" s="21">
        <v>0</v>
      </c>
      <c r="AY38" s="20">
        <v>0</v>
      </c>
      <c r="AZ38" s="19">
        <v>0</v>
      </c>
      <c r="BA38" s="19">
        <v>0</v>
      </c>
      <c r="BB38" s="19">
        <v>0</v>
      </c>
      <c r="BC38" s="19">
        <v>0</v>
      </c>
    </row>
    <row r="39" spans="6:55" x14ac:dyDescent="0.25">
      <c r="F39" s="10"/>
      <c r="G39" s="9"/>
      <c r="H39" s="8" t="s">
        <v>1249</v>
      </c>
      <c r="I39" s="22">
        <v>0</v>
      </c>
      <c r="J39" s="19">
        <v>0</v>
      </c>
      <c r="K39" s="19">
        <v>0</v>
      </c>
      <c r="L39" s="33">
        <v>0</v>
      </c>
      <c r="M39" s="21">
        <v>0</v>
      </c>
      <c r="N39" s="22">
        <v>0</v>
      </c>
      <c r="O39" s="19">
        <v>0</v>
      </c>
      <c r="P39" s="19">
        <v>0</v>
      </c>
      <c r="Q39" s="33">
        <v>0</v>
      </c>
      <c r="R39" s="21">
        <v>0</v>
      </c>
      <c r="S39" s="22">
        <v>16143</v>
      </c>
      <c r="T39" s="19">
        <v>16132</v>
      </c>
      <c r="U39" s="19">
        <v>16105</v>
      </c>
      <c r="V39" s="19">
        <v>0</v>
      </c>
      <c r="W39" s="19">
        <v>0</v>
      </c>
      <c r="X39" s="24">
        <v>16247</v>
      </c>
      <c r="Y39" s="23">
        <v>45.312469162046909</v>
      </c>
      <c r="Z39" s="22">
        <v>0</v>
      </c>
      <c r="AA39" s="19">
        <v>0</v>
      </c>
      <c r="AB39" s="19">
        <v>0</v>
      </c>
      <c r="AC39" s="33">
        <v>0</v>
      </c>
      <c r="AD39" s="21">
        <v>0</v>
      </c>
      <c r="AE39" s="22">
        <v>0</v>
      </c>
      <c r="AF39" s="19">
        <v>0</v>
      </c>
      <c r="AG39" s="19">
        <v>0</v>
      </c>
      <c r="AH39" s="33">
        <v>0</v>
      </c>
      <c r="AI39" s="21">
        <v>0</v>
      </c>
      <c r="AJ39" s="22">
        <v>27571</v>
      </c>
      <c r="AK39" s="19">
        <v>27571</v>
      </c>
      <c r="AL39" s="19">
        <v>35</v>
      </c>
      <c r="AM39" s="33">
        <v>0</v>
      </c>
      <c r="AN39" s="21">
        <v>0</v>
      </c>
      <c r="AO39" s="20">
        <v>0</v>
      </c>
      <c r="AP39" s="19">
        <v>0</v>
      </c>
      <c r="AQ39" s="19">
        <v>0</v>
      </c>
      <c r="AR39" s="19">
        <v>0</v>
      </c>
      <c r="AS39" s="19">
        <v>0</v>
      </c>
      <c r="AT39" s="22">
        <v>0</v>
      </c>
      <c r="AU39" s="19">
        <v>0</v>
      </c>
      <c r="AV39" s="19">
        <v>0</v>
      </c>
      <c r="AW39" s="33">
        <v>0</v>
      </c>
      <c r="AX39" s="21">
        <v>0</v>
      </c>
      <c r="AY39" s="20">
        <v>0</v>
      </c>
      <c r="AZ39" s="19">
        <v>0</v>
      </c>
      <c r="BA39" s="19">
        <v>0</v>
      </c>
      <c r="BB39" s="19">
        <v>0</v>
      </c>
      <c r="BC39" s="19">
        <v>0</v>
      </c>
    </row>
    <row r="40" spans="6:55" x14ac:dyDescent="0.25">
      <c r="F40" s="10"/>
      <c r="G40" s="9"/>
      <c r="H40" s="8" t="s">
        <v>1250</v>
      </c>
      <c r="I40" s="22">
        <v>0</v>
      </c>
      <c r="J40" s="19">
        <v>0</v>
      </c>
      <c r="K40" s="19">
        <v>0</v>
      </c>
      <c r="L40" s="33">
        <v>0</v>
      </c>
      <c r="M40" s="21">
        <v>0</v>
      </c>
      <c r="N40" s="22">
        <v>0</v>
      </c>
      <c r="O40" s="19">
        <v>0</v>
      </c>
      <c r="P40" s="19">
        <v>0</v>
      </c>
      <c r="Q40" s="33">
        <v>0</v>
      </c>
      <c r="R40" s="21">
        <v>0</v>
      </c>
      <c r="S40" s="22">
        <v>4101</v>
      </c>
      <c r="T40" s="19">
        <v>4099</v>
      </c>
      <c r="U40" s="19">
        <v>4097</v>
      </c>
      <c r="V40" s="19">
        <v>0</v>
      </c>
      <c r="W40" s="19">
        <v>0</v>
      </c>
      <c r="X40" s="24">
        <v>4111</v>
      </c>
      <c r="Y40" s="23">
        <v>12.601100927218789</v>
      </c>
      <c r="Z40" s="22">
        <v>0</v>
      </c>
      <c r="AA40" s="19">
        <v>0</v>
      </c>
      <c r="AB40" s="19">
        <v>0</v>
      </c>
      <c r="AC40" s="33">
        <v>0</v>
      </c>
      <c r="AD40" s="21">
        <v>0</v>
      </c>
      <c r="AE40" s="22">
        <v>0</v>
      </c>
      <c r="AF40" s="19">
        <v>0</v>
      </c>
      <c r="AG40" s="19">
        <v>0</v>
      </c>
      <c r="AH40" s="33">
        <v>0</v>
      </c>
      <c r="AI40" s="21">
        <v>0</v>
      </c>
      <c r="AJ40" s="22">
        <v>10432</v>
      </c>
      <c r="AK40" s="19">
        <v>10432</v>
      </c>
      <c r="AL40" s="19">
        <v>2</v>
      </c>
      <c r="AM40" s="33">
        <v>0</v>
      </c>
      <c r="AN40" s="21">
        <v>0</v>
      </c>
      <c r="AO40" s="20">
        <v>0</v>
      </c>
      <c r="AP40" s="19">
        <v>0</v>
      </c>
      <c r="AQ40" s="19">
        <v>0</v>
      </c>
      <c r="AR40" s="19">
        <v>0</v>
      </c>
      <c r="AS40" s="19">
        <v>0</v>
      </c>
      <c r="AT40" s="22">
        <v>0</v>
      </c>
      <c r="AU40" s="19">
        <v>0</v>
      </c>
      <c r="AV40" s="19">
        <v>0</v>
      </c>
      <c r="AW40" s="33">
        <v>0</v>
      </c>
      <c r="AX40" s="21">
        <v>0</v>
      </c>
      <c r="AY40" s="20">
        <v>0</v>
      </c>
      <c r="AZ40" s="19">
        <v>0</v>
      </c>
      <c r="BA40" s="19">
        <v>0</v>
      </c>
      <c r="BB40" s="19">
        <v>0</v>
      </c>
      <c r="BC40" s="19">
        <v>0</v>
      </c>
    </row>
    <row r="41" spans="6:55" x14ac:dyDescent="0.25">
      <c r="F41" s="10"/>
      <c r="G41" s="9" t="s">
        <v>157</v>
      </c>
      <c r="H41" s="8"/>
      <c r="I41" s="22">
        <v>0</v>
      </c>
      <c r="J41" s="19">
        <v>0</v>
      </c>
      <c r="K41" s="19">
        <v>0</v>
      </c>
      <c r="L41" s="33">
        <v>0</v>
      </c>
      <c r="M41" s="21">
        <v>0</v>
      </c>
      <c r="N41" s="22">
        <v>0</v>
      </c>
      <c r="O41" s="19">
        <v>0</v>
      </c>
      <c r="P41" s="19">
        <v>0</v>
      </c>
      <c r="Q41" s="33">
        <v>0</v>
      </c>
      <c r="R41" s="21">
        <v>0</v>
      </c>
      <c r="S41" s="22">
        <v>0</v>
      </c>
      <c r="T41" s="19">
        <v>0</v>
      </c>
      <c r="U41" s="19">
        <v>0</v>
      </c>
      <c r="V41" s="19">
        <v>0</v>
      </c>
      <c r="W41" s="19">
        <v>0</v>
      </c>
      <c r="X41" s="24">
        <v>0</v>
      </c>
      <c r="Y41" s="23">
        <v>0</v>
      </c>
      <c r="Z41" s="22">
        <v>0</v>
      </c>
      <c r="AA41" s="19">
        <v>0</v>
      </c>
      <c r="AB41" s="19">
        <v>0</v>
      </c>
      <c r="AC41" s="33">
        <v>0</v>
      </c>
      <c r="AD41" s="21">
        <v>0</v>
      </c>
      <c r="AE41" s="22">
        <v>0</v>
      </c>
      <c r="AF41" s="19">
        <v>0</v>
      </c>
      <c r="AG41" s="19">
        <v>0</v>
      </c>
      <c r="AH41" s="33">
        <v>0</v>
      </c>
      <c r="AI41" s="21">
        <v>0</v>
      </c>
      <c r="AJ41" s="22">
        <v>1</v>
      </c>
      <c r="AK41" s="19">
        <v>1</v>
      </c>
      <c r="AL41" s="19">
        <v>0</v>
      </c>
      <c r="AM41" s="33">
        <v>0</v>
      </c>
      <c r="AN41" s="21">
        <v>0</v>
      </c>
      <c r="AO41" s="20">
        <v>0</v>
      </c>
      <c r="AP41" s="19">
        <v>0</v>
      </c>
      <c r="AQ41" s="19">
        <v>0</v>
      </c>
      <c r="AR41" s="19">
        <v>0</v>
      </c>
      <c r="AS41" s="19">
        <v>0</v>
      </c>
      <c r="AT41" s="22">
        <v>0</v>
      </c>
      <c r="AU41" s="19">
        <v>0</v>
      </c>
      <c r="AV41" s="19">
        <v>0</v>
      </c>
      <c r="AW41" s="33">
        <v>0</v>
      </c>
      <c r="AX41" s="21">
        <v>0</v>
      </c>
      <c r="AY41" s="20">
        <v>0</v>
      </c>
      <c r="AZ41" s="19">
        <v>0</v>
      </c>
      <c r="BA41" s="19">
        <v>0</v>
      </c>
      <c r="BB41" s="19">
        <v>0</v>
      </c>
      <c r="BC41" s="19">
        <v>0</v>
      </c>
    </row>
    <row r="42" spans="6:55" x14ac:dyDescent="0.25">
      <c r="F42" s="10"/>
      <c r="G42" s="9"/>
      <c r="H42" s="8" t="s">
        <v>1251</v>
      </c>
      <c r="I42" s="22">
        <v>0</v>
      </c>
      <c r="J42" s="19">
        <v>0</v>
      </c>
      <c r="K42" s="19">
        <v>0</v>
      </c>
      <c r="L42" s="33">
        <v>0</v>
      </c>
      <c r="M42" s="21">
        <v>0</v>
      </c>
      <c r="N42" s="22">
        <v>100</v>
      </c>
      <c r="O42" s="19">
        <v>100</v>
      </c>
      <c r="P42" s="19">
        <v>0</v>
      </c>
      <c r="Q42" s="33">
        <v>0</v>
      </c>
      <c r="R42" s="21">
        <v>0</v>
      </c>
      <c r="S42" s="22">
        <v>515</v>
      </c>
      <c r="T42" s="19">
        <v>515</v>
      </c>
      <c r="U42" s="19">
        <v>514</v>
      </c>
      <c r="V42" s="19">
        <v>0</v>
      </c>
      <c r="W42" s="19">
        <v>0</v>
      </c>
      <c r="X42" s="24">
        <v>526</v>
      </c>
      <c r="Y42" s="23">
        <v>0.8420254634693265</v>
      </c>
      <c r="Z42" s="22">
        <v>0</v>
      </c>
      <c r="AA42" s="19">
        <v>0</v>
      </c>
      <c r="AB42" s="19">
        <v>0</v>
      </c>
      <c r="AC42" s="33">
        <v>0</v>
      </c>
      <c r="AD42" s="21">
        <v>0</v>
      </c>
      <c r="AE42" s="22">
        <v>2</v>
      </c>
      <c r="AF42" s="19">
        <v>2</v>
      </c>
      <c r="AG42" s="19">
        <v>0</v>
      </c>
      <c r="AH42" s="33">
        <v>0</v>
      </c>
      <c r="AI42" s="21">
        <v>0</v>
      </c>
      <c r="AJ42" s="22">
        <v>120</v>
      </c>
      <c r="AK42" s="19">
        <v>120</v>
      </c>
      <c r="AL42" s="19">
        <v>0</v>
      </c>
      <c r="AM42" s="33">
        <v>0</v>
      </c>
      <c r="AN42" s="21">
        <v>0</v>
      </c>
      <c r="AO42" s="20">
        <v>0</v>
      </c>
      <c r="AP42" s="19">
        <v>0</v>
      </c>
      <c r="AQ42" s="19">
        <v>0</v>
      </c>
      <c r="AR42" s="19">
        <v>0</v>
      </c>
      <c r="AS42" s="19">
        <v>0</v>
      </c>
      <c r="AT42" s="22">
        <v>0</v>
      </c>
      <c r="AU42" s="19">
        <v>0</v>
      </c>
      <c r="AV42" s="19">
        <v>0</v>
      </c>
      <c r="AW42" s="33">
        <v>0</v>
      </c>
      <c r="AX42" s="21">
        <v>0</v>
      </c>
      <c r="AY42" s="20">
        <v>0</v>
      </c>
      <c r="AZ42" s="19">
        <v>0</v>
      </c>
      <c r="BA42" s="19">
        <v>0</v>
      </c>
      <c r="BB42" s="19">
        <v>0</v>
      </c>
      <c r="BC42" s="19">
        <v>0</v>
      </c>
    </row>
    <row r="43" spans="6:55" x14ac:dyDescent="0.25">
      <c r="F43" s="10"/>
      <c r="G43" s="9" t="s">
        <v>1252</v>
      </c>
      <c r="H43" s="8"/>
      <c r="I43" s="22">
        <v>0</v>
      </c>
      <c r="J43" s="19">
        <v>0</v>
      </c>
      <c r="K43" s="19">
        <v>0</v>
      </c>
      <c r="L43" s="33">
        <v>0</v>
      </c>
      <c r="M43" s="21">
        <v>0</v>
      </c>
      <c r="N43" s="22">
        <v>0</v>
      </c>
      <c r="O43" s="19">
        <v>0</v>
      </c>
      <c r="P43" s="19">
        <v>0</v>
      </c>
      <c r="Q43" s="33">
        <v>0</v>
      </c>
      <c r="R43" s="21">
        <v>0</v>
      </c>
      <c r="S43" s="22">
        <v>0</v>
      </c>
      <c r="T43" s="19">
        <v>0</v>
      </c>
      <c r="U43" s="19">
        <v>0</v>
      </c>
      <c r="V43" s="19">
        <v>0</v>
      </c>
      <c r="W43" s="19">
        <v>0</v>
      </c>
      <c r="X43" s="24">
        <v>0</v>
      </c>
      <c r="Y43" s="23">
        <v>0</v>
      </c>
      <c r="Z43" s="22">
        <v>0</v>
      </c>
      <c r="AA43" s="19">
        <v>0</v>
      </c>
      <c r="AB43" s="19">
        <v>0</v>
      </c>
      <c r="AC43" s="33">
        <v>0</v>
      </c>
      <c r="AD43" s="21">
        <v>0</v>
      </c>
      <c r="AE43" s="22">
        <v>0</v>
      </c>
      <c r="AF43" s="19">
        <v>0</v>
      </c>
      <c r="AG43" s="19">
        <v>0</v>
      </c>
      <c r="AH43" s="33">
        <v>0</v>
      </c>
      <c r="AI43" s="21">
        <v>0</v>
      </c>
      <c r="AJ43" s="22">
        <v>0</v>
      </c>
      <c r="AK43" s="19">
        <v>0</v>
      </c>
      <c r="AL43" s="19">
        <v>0</v>
      </c>
      <c r="AM43" s="33">
        <v>0</v>
      </c>
      <c r="AN43" s="21">
        <v>0</v>
      </c>
      <c r="AO43" s="20">
        <v>0</v>
      </c>
      <c r="AP43" s="19">
        <v>0</v>
      </c>
      <c r="AQ43" s="19">
        <v>0</v>
      </c>
      <c r="AR43" s="19">
        <v>0</v>
      </c>
      <c r="AS43" s="19">
        <v>0</v>
      </c>
      <c r="AT43" s="22">
        <v>0</v>
      </c>
      <c r="AU43" s="19">
        <v>0</v>
      </c>
      <c r="AV43" s="19">
        <v>0</v>
      </c>
      <c r="AW43" s="33">
        <v>0</v>
      </c>
      <c r="AX43" s="21">
        <v>0</v>
      </c>
      <c r="AY43" s="20">
        <v>0</v>
      </c>
      <c r="AZ43" s="19">
        <v>0</v>
      </c>
      <c r="BA43" s="19">
        <v>0</v>
      </c>
      <c r="BB43" s="19">
        <v>0</v>
      </c>
      <c r="BC43" s="19">
        <v>0</v>
      </c>
    </row>
    <row r="44" spans="6:55" x14ac:dyDescent="0.25">
      <c r="F44" s="10"/>
      <c r="G44" s="9" t="s">
        <v>1253</v>
      </c>
      <c r="H44" s="8"/>
      <c r="I44" s="22">
        <v>0</v>
      </c>
      <c r="J44" s="19">
        <v>0</v>
      </c>
      <c r="K44" s="19">
        <v>0</v>
      </c>
      <c r="L44" s="33">
        <v>0</v>
      </c>
      <c r="M44" s="21">
        <v>0</v>
      </c>
      <c r="N44" s="22">
        <v>0</v>
      </c>
      <c r="O44" s="19">
        <v>0</v>
      </c>
      <c r="P44" s="19">
        <v>0</v>
      </c>
      <c r="Q44" s="33">
        <v>0</v>
      </c>
      <c r="R44" s="21">
        <v>0</v>
      </c>
      <c r="S44" s="22">
        <v>0</v>
      </c>
      <c r="T44" s="19">
        <v>0</v>
      </c>
      <c r="U44" s="19">
        <v>0</v>
      </c>
      <c r="V44" s="19">
        <v>0</v>
      </c>
      <c r="W44" s="19">
        <v>0</v>
      </c>
      <c r="X44" s="24">
        <v>0</v>
      </c>
      <c r="Y44" s="23">
        <v>0</v>
      </c>
      <c r="Z44" s="22">
        <v>0</v>
      </c>
      <c r="AA44" s="19">
        <v>0</v>
      </c>
      <c r="AB44" s="19">
        <v>0</v>
      </c>
      <c r="AC44" s="33">
        <v>0</v>
      </c>
      <c r="AD44" s="21">
        <v>0</v>
      </c>
      <c r="AE44" s="22">
        <v>0</v>
      </c>
      <c r="AF44" s="19">
        <v>0</v>
      </c>
      <c r="AG44" s="19">
        <v>0</v>
      </c>
      <c r="AH44" s="33">
        <v>0</v>
      </c>
      <c r="AI44" s="21">
        <v>0</v>
      </c>
      <c r="AJ44" s="22">
        <v>4</v>
      </c>
      <c r="AK44" s="19">
        <v>0</v>
      </c>
      <c r="AL44" s="19">
        <v>0</v>
      </c>
      <c r="AM44" s="33">
        <v>0</v>
      </c>
      <c r="AN44" s="21">
        <v>0</v>
      </c>
      <c r="AO44" s="20">
        <v>0</v>
      </c>
      <c r="AP44" s="19">
        <v>0</v>
      </c>
      <c r="AQ44" s="19">
        <v>0</v>
      </c>
      <c r="AR44" s="19">
        <v>0</v>
      </c>
      <c r="AS44" s="19">
        <v>0</v>
      </c>
      <c r="AT44" s="22">
        <v>0</v>
      </c>
      <c r="AU44" s="19">
        <v>0</v>
      </c>
      <c r="AV44" s="19">
        <v>0</v>
      </c>
      <c r="AW44" s="33">
        <v>0</v>
      </c>
      <c r="AX44" s="21">
        <v>0</v>
      </c>
      <c r="AY44" s="20">
        <v>0</v>
      </c>
      <c r="AZ44" s="19">
        <v>0</v>
      </c>
      <c r="BA44" s="19">
        <v>0</v>
      </c>
      <c r="BB44" s="19">
        <v>0</v>
      </c>
      <c r="BC44" s="19">
        <v>0</v>
      </c>
    </row>
    <row r="45" spans="6:55" x14ac:dyDescent="0.25">
      <c r="F45" s="10"/>
      <c r="G45" s="9"/>
      <c r="H45" s="8" t="s">
        <v>1254</v>
      </c>
      <c r="I45" s="22">
        <v>0</v>
      </c>
      <c r="J45" s="19">
        <v>0</v>
      </c>
      <c r="K45" s="19">
        <v>0</v>
      </c>
      <c r="L45" s="33">
        <v>0</v>
      </c>
      <c r="M45" s="21">
        <v>0</v>
      </c>
      <c r="N45" s="22">
        <v>12</v>
      </c>
      <c r="O45" s="19">
        <v>0</v>
      </c>
      <c r="P45" s="19">
        <v>0</v>
      </c>
      <c r="Q45" s="33">
        <v>0</v>
      </c>
      <c r="R45" s="21">
        <v>0</v>
      </c>
      <c r="S45" s="22">
        <v>486</v>
      </c>
      <c r="T45" s="19">
        <v>0</v>
      </c>
      <c r="U45" s="19">
        <v>0</v>
      </c>
      <c r="V45" s="19">
        <v>0</v>
      </c>
      <c r="W45" s="19">
        <v>0</v>
      </c>
      <c r="X45" s="24">
        <v>1082</v>
      </c>
      <c r="Y45" s="23">
        <v>0.24450299330055711</v>
      </c>
      <c r="Z45" s="22">
        <v>0</v>
      </c>
      <c r="AA45" s="19">
        <v>0</v>
      </c>
      <c r="AB45" s="19">
        <v>0</v>
      </c>
      <c r="AC45" s="33">
        <v>0</v>
      </c>
      <c r="AD45" s="21">
        <v>0</v>
      </c>
      <c r="AE45" s="22">
        <v>2</v>
      </c>
      <c r="AF45" s="19">
        <v>0</v>
      </c>
      <c r="AG45" s="19">
        <v>0</v>
      </c>
      <c r="AH45" s="33">
        <v>0</v>
      </c>
      <c r="AI45" s="21">
        <v>0</v>
      </c>
      <c r="AJ45" s="22">
        <v>93</v>
      </c>
      <c r="AK45" s="19">
        <v>0</v>
      </c>
      <c r="AL45" s="19">
        <v>0</v>
      </c>
      <c r="AM45" s="33">
        <v>0</v>
      </c>
      <c r="AN45" s="21">
        <v>0</v>
      </c>
      <c r="AO45" s="20">
        <v>1</v>
      </c>
      <c r="AP45" s="19">
        <v>0</v>
      </c>
      <c r="AQ45" s="19">
        <v>0</v>
      </c>
      <c r="AR45" s="19">
        <v>0</v>
      </c>
      <c r="AS45" s="19">
        <v>0</v>
      </c>
      <c r="AT45" s="22">
        <v>6</v>
      </c>
      <c r="AU45" s="19">
        <v>0</v>
      </c>
      <c r="AV45" s="19">
        <v>0</v>
      </c>
      <c r="AW45" s="33">
        <v>0</v>
      </c>
      <c r="AX45" s="21">
        <v>0</v>
      </c>
      <c r="AY45" s="20">
        <v>13</v>
      </c>
      <c r="AZ45" s="19">
        <v>0</v>
      </c>
      <c r="BA45" s="19">
        <v>0</v>
      </c>
      <c r="BB45" s="19">
        <v>0</v>
      </c>
      <c r="BC45" s="19">
        <v>0</v>
      </c>
    </row>
    <row r="46" spans="6:55" x14ac:dyDescent="0.25">
      <c r="F46" s="10"/>
      <c r="G46" s="9"/>
      <c r="H46" s="8" t="s">
        <v>151</v>
      </c>
      <c r="I46" s="22">
        <v>0</v>
      </c>
      <c r="J46" s="19">
        <v>0</v>
      </c>
      <c r="K46" s="19">
        <v>0</v>
      </c>
      <c r="L46" s="33">
        <v>0</v>
      </c>
      <c r="M46" s="21">
        <v>0</v>
      </c>
      <c r="N46" s="22">
        <v>17</v>
      </c>
      <c r="O46" s="19">
        <v>0</v>
      </c>
      <c r="P46" s="19">
        <v>0</v>
      </c>
      <c r="Q46" s="33">
        <v>0</v>
      </c>
      <c r="R46" s="21">
        <v>0</v>
      </c>
      <c r="S46" s="22">
        <v>18181</v>
      </c>
      <c r="T46" s="19">
        <v>0</v>
      </c>
      <c r="U46" s="19">
        <v>0</v>
      </c>
      <c r="V46" s="19">
        <v>0</v>
      </c>
      <c r="W46" s="19">
        <v>0</v>
      </c>
      <c r="X46" s="24">
        <v>18284</v>
      </c>
      <c r="Y46" s="23">
        <v>23.741982530802488</v>
      </c>
      <c r="Z46" s="22">
        <v>0</v>
      </c>
      <c r="AA46" s="19">
        <v>0</v>
      </c>
      <c r="AB46" s="19">
        <v>0</v>
      </c>
      <c r="AC46" s="33">
        <v>0</v>
      </c>
      <c r="AD46" s="21">
        <v>0</v>
      </c>
      <c r="AE46" s="22">
        <v>0</v>
      </c>
      <c r="AF46" s="19">
        <v>0</v>
      </c>
      <c r="AG46" s="19">
        <v>0</v>
      </c>
      <c r="AH46" s="33">
        <v>0</v>
      </c>
      <c r="AI46" s="21">
        <v>0</v>
      </c>
      <c r="AJ46" s="22">
        <v>540</v>
      </c>
      <c r="AK46" s="19">
        <v>0</v>
      </c>
      <c r="AL46" s="19">
        <v>0</v>
      </c>
      <c r="AM46" s="33">
        <v>0</v>
      </c>
      <c r="AN46" s="21">
        <v>0</v>
      </c>
      <c r="AO46" s="20">
        <v>42</v>
      </c>
      <c r="AP46" s="19">
        <v>0</v>
      </c>
      <c r="AQ46" s="19">
        <v>0</v>
      </c>
      <c r="AR46" s="19">
        <v>0</v>
      </c>
      <c r="AS46" s="19">
        <v>0</v>
      </c>
      <c r="AT46" s="22">
        <v>25</v>
      </c>
      <c r="AU46" s="19">
        <v>0</v>
      </c>
      <c r="AV46" s="19">
        <v>0</v>
      </c>
      <c r="AW46" s="33">
        <v>0</v>
      </c>
      <c r="AX46" s="21">
        <v>0</v>
      </c>
      <c r="AY46" s="20">
        <v>0</v>
      </c>
      <c r="AZ46" s="19">
        <v>0</v>
      </c>
      <c r="BA46" s="19">
        <v>0</v>
      </c>
      <c r="BB46" s="19">
        <v>0</v>
      </c>
      <c r="BC46" s="19">
        <v>0</v>
      </c>
    </row>
    <row r="47" spans="6:55" x14ac:dyDescent="0.25">
      <c r="F47" s="10"/>
      <c r="G47" s="9"/>
      <c r="H47" s="8" t="s">
        <v>224</v>
      </c>
      <c r="I47" s="22">
        <v>0</v>
      </c>
      <c r="J47" s="19">
        <v>0</v>
      </c>
      <c r="K47" s="19">
        <v>0</v>
      </c>
      <c r="L47" s="33">
        <v>0</v>
      </c>
      <c r="M47" s="21">
        <v>0</v>
      </c>
      <c r="N47" s="22">
        <v>5</v>
      </c>
      <c r="O47" s="19">
        <v>0</v>
      </c>
      <c r="P47" s="19">
        <v>0</v>
      </c>
      <c r="Q47" s="33">
        <v>0</v>
      </c>
      <c r="R47" s="21">
        <v>0</v>
      </c>
      <c r="S47" s="22">
        <v>51</v>
      </c>
      <c r="T47" s="19">
        <v>0</v>
      </c>
      <c r="U47" s="19">
        <v>0</v>
      </c>
      <c r="V47" s="19">
        <v>0</v>
      </c>
      <c r="W47" s="19">
        <v>0</v>
      </c>
      <c r="X47" s="24">
        <v>224</v>
      </c>
      <c r="Y47" s="23">
        <v>1.198623205535114</v>
      </c>
      <c r="Z47" s="22">
        <v>0</v>
      </c>
      <c r="AA47" s="19">
        <v>0</v>
      </c>
      <c r="AB47" s="19">
        <v>0</v>
      </c>
      <c r="AC47" s="33">
        <v>0</v>
      </c>
      <c r="AD47" s="21">
        <v>0</v>
      </c>
      <c r="AE47" s="22">
        <v>0</v>
      </c>
      <c r="AF47" s="19">
        <v>0</v>
      </c>
      <c r="AG47" s="19">
        <v>0</v>
      </c>
      <c r="AH47" s="33">
        <v>0</v>
      </c>
      <c r="AI47" s="21">
        <v>0</v>
      </c>
      <c r="AJ47" s="22">
        <v>10</v>
      </c>
      <c r="AK47" s="19">
        <v>0</v>
      </c>
      <c r="AL47" s="19">
        <v>0</v>
      </c>
      <c r="AM47" s="33">
        <v>0</v>
      </c>
      <c r="AN47" s="21">
        <v>0</v>
      </c>
      <c r="AO47" s="20">
        <v>3</v>
      </c>
      <c r="AP47" s="19">
        <v>0</v>
      </c>
      <c r="AQ47" s="19">
        <v>0</v>
      </c>
      <c r="AR47" s="19">
        <v>0</v>
      </c>
      <c r="AS47" s="19">
        <v>0</v>
      </c>
      <c r="AT47" s="22">
        <v>3</v>
      </c>
      <c r="AU47" s="19">
        <v>0</v>
      </c>
      <c r="AV47" s="19">
        <v>0</v>
      </c>
      <c r="AW47" s="33">
        <v>0</v>
      </c>
      <c r="AX47" s="21">
        <v>0</v>
      </c>
      <c r="AY47" s="20">
        <v>0</v>
      </c>
      <c r="AZ47" s="19">
        <v>0</v>
      </c>
      <c r="BA47" s="19">
        <v>0</v>
      </c>
      <c r="BB47" s="19">
        <v>0</v>
      </c>
      <c r="BC47" s="19">
        <v>0</v>
      </c>
    </row>
    <row r="48" spans="6:55" x14ac:dyDescent="0.25">
      <c r="F48" s="10"/>
      <c r="G48" s="9"/>
      <c r="H48" s="8" t="s">
        <v>1255</v>
      </c>
      <c r="I48" s="22">
        <v>4</v>
      </c>
      <c r="J48" s="19">
        <v>0</v>
      </c>
      <c r="K48" s="19">
        <v>0</v>
      </c>
      <c r="L48" s="33">
        <v>0</v>
      </c>
      <c r="M48" s="21">
        <v>0</v>
      </c>
      <c r="N48" s="22">
        <v>90</v>
      </c>
      <c r="O48" s="19">
        <v>0</v>
      </c>
      <c r="P48" s="19">
        <v>0</v>
      </c>
      <c r="Q48" s="33">
        <v>0</v>
      </c>
      <c r="R48" s="21">
        <v>0</v>
      </c>
      <c r="S48" s="22">
        <v>1227</v>
      </c>
      <c r="T48" s="19">
        <v>0</v>
      </c>
      <c r="U48" s="19">
        <v>0</v>
      </c>
      <c r="V48" s="19">
        <v>0</v>
      </c>
      <c r="W48" s="19">
        <v>0</v>
      </c>
      <c r="X48" s="24">
        <v>2239</v>
      </c>
      <c r="Y48" s="23">
        <v>1.1969866128638389</v>
      </c>
      <c r="Z48" s="22">
        <v>0</v>
      </c>
      <c r="AA48" s="19">
        <v>0</v>
      </c>
      <c r="AB48" s="19">
        <v>0</v>
      </c>
      <c r="AC48" s="33">
        <v>0</v>
      </c>
      <c r="AD48" s="21">
        <v>0</v>
      </c>
      <c r="AE48" s="22">
        <v>11</v>
      </c>
      <c r="AF48" s="19">
        <v>0</v>
      </c>
      <c r="AG48" s="19">
        <v>0</v>
      </c>
      <c r="AH48" s="33">
        <v>0</v>
      </c>
      <c r="AI48" s="21">
        <v>0</v>
      </c>
      <c r="AJ48" s="22">
        <v>957</v>
      </c>
      <c r="AK48" s="19">
        <v>0</v>
      </c>
      <c r="AL48" s="19">
        <v>0</v>
      </c>
      <c r="AM48" s="33">
        <v>0</v>
      </c>
      <c r="AN48" s="21">
        <v>0</v>
      </c>
      <c r="AO48" s="20">
        <v>4</v>
      </c>
      <c r="AP48" s="19">
        <v>0</v>
      </c>
      <c r="AQ48" s="19">
        <v>0</v>
      </c>
      <c r="AR48" s="19">
        <v>0</v>
      </c>
      <c r="AS48" s="19">
        <v>0</v>
      </c>
      <c r="AT48" s="22">
        <v>75</v>
      </c>
      <c r="AU48" s="19">
        <v>0</v>
      </c>
      <c r="AV48" s="19">
        <v>0</v>
      </c>
      <c r="AW48" s="33">
        <v>0</v>
      </c>
      <c r="AX48" s="21">
        <v>0</v>
      </c>
      <c r="AY48" s="20">
        <v>60</v>
      </c>
      <c r="AZ48" s="19">
        <v>0</v>
      </c>
      <c r="BA48" s="19">
        <v>0</v>
      </c>
      <c r="BB48" s="19">
        <v>0</v>
      </c>
      <c r="BC48" s="19">
        <v>0</v>
      </c>
    </row>
    <row r="49" spans="6:55" x14ac:dyDescent="0.25">
      <c r="F49" s="10"/>
      <c r="G49" s="9" t="s">
        <v>1256</v>
      </c>
      <c r="H49" s="8"/>
      <c r="I49" s="22">
        <v>0</v>
      </c>
      <c r="J49" s="19">
        <v>0</v>
      </c>
      <c r="K49" s="19">
        <v>0</v>
      </c>
      <c r="L49" s="33">
        <v>0</v>
      </c>
      <c r="M49" s="21">
        <v>0</v>
      </c>
      <c r="N49" s="22">
        <v>0</v>
      </c>
      <c r="O49" s="19">
        <v>0</v>
      </c>
      <c r="P49" s="19">
        <v>0</v>
      </c>
      <c r="Q49" s="33">
        <v>0</v>
      </c>
      <c r="R49" s="21">
        <v>0</v>
      </c>
      <c r="S49" s="22">
        <v>0</v>
      </c>
      <c r="T49" s="19">
        <v>0</v>
      </c>
      <c r="U49" s="19">
        <v>0</v>
      </c>
      <c r="V49" s="19">
        <v>0</v>
      </c>
      <c r="W49" s="19">
        <v>0</v>
      </c>
      <c r="X49" s="24">
        <v>0</v>
      </c>
      <c r="Y49" s="23">
        <v>0</v>
      </c>
      <c r="Z49" s="22">
        <v>0</v>
      </c>
      <c r="AA49" s="19">
        <v>0</v>
      </c>
      <c r="AB49" s="19">
        <v>0</v>
      </c>
      <c r="AC49" s="33">
        <v>0</v>
      </c>
      <c r="AD49" s="21">
        <v>0</v>
      </c>
      <c r="AE49" s="22">
        <v>0</v>
      </c>
      <c r="AF49" s="19">
        <v>0</v>
      </c>
      <c r="AG49" s="19">
        <v>0</v>
      </c>
      <c r="AH49" s="33">
        <v>0</v>
      </c>
      <c r="AI49" s="21">
        <v>0</v>
      </c>
      <c r="AJ49" s="22">
        <v>2</v>
      </c>
      <c r="AK49" s="19">
        <v>2</v>
      </c>
      <c r="AL49" s="19">
        <v>0</v>
      </c>
      <c r="AM49" s="33">
        <v>0</v>
      </c>
      <c r="AN49" s="21">
        <v>0</v>
      </c>
      <c r="AO49" s="20">
        <v>0</v>
      </c>
      <c r="AP49" s="19">
        <v>0</v>
      </c>
      <c r="AQ49" s="19">
        <v>0</v>
      </c>
      <c r="AR49" s="19">
        <v>0</v>
      </c>
      <c r="AS49" s="19">
        <v>0</v>
      </c>
      <c r="AT49" s="22">
        <v>0</v>
      </c>
      <c r="AU49" s="19">
        <v>0</v>
      </c>
      <c r="AV49" s="19">
        <v>0</v>
      </c>
      <c r="AW49" s="33">
        <v>0</v>
      </c>
      <c r="AX49" s="21">
        <v>0</v>
      </c>
      <c r="AY49" s="20">
        <v>0</v>
      </c>
      <c r="AZ49" s="19">
        <v>0</v>
      </c>
      <c r="BA49" s="19">
        <v>0</v>
      </c>
      <c r="BB49" s="19">
        <v>0</v>
      </c>
      <c r="BC49" s="19">
        <v>0</v>
      </c>
    </row>
    <row r="50" spans="6:55" x14ac:dyDescent="0.25">
      <c r="F50" s="10"/>
      <c r="G50" s="9"/>
      <c r="H50" s="8" t="s">
        <v>1257</v>
      </c>
      <c r="I50" s="22">
        <v>2</v>
      </c>
      <c r="J50" s="19">
        <v>2</v>
      </c>
      <c r="K50" s="19">
        <v>0</v>
      </c>
      <c r="L50" s="33">
        <v>0</v>
      </c>
      <c r="M50" s="21">
        <v>0</v>
      </c>
      <c r="N50" s="22">
        <v>37</v>
      </c>
      <c r="O50" s="19">
        <v>37</v>
      </c>
      <c r="P50" s="19">
        <v>4</v>
      </c>
      <c r="Q50" s="33">
        <v>0</v>
      </c>
      <c r="R50" s="21">
        <v>0</v>
      </c>
      <c r="S50" s="22">
        <v>482</v>
      </c>
      <c r="T50" s="19">
        <v>482</v>
      </c>
      <c r="U50" s="19">
        <v>482</v>
      </c>
      <c r="V50" s="19">
        <v>0</v>
      </c>
      <c r="W50" s="19">
        <v>0</v>
      </c>
      <c r="X50" s="24">
        <v>907</v>
      </c>
      <c r="Y50" s="23">
        <v>0.95127145107835531</v>
      </c>
      <c r="Z50" s="22">
        <v>0</v>
      </c>
      <c r="AA50" s="19">
        <v>0</v>
      </c>
      <c r="AB50" s="19">
        <v>0</v>
      </c>
      <c r="AC50" s="33">
        <v>0</v>
      </c>
      <c r="AD50" s="21">
        <v>0</v>
      </c>
      <c r="AE50" s="22">
        <v>0</v>
      </c>
      <c r="AF50" s="19">
        <v>0</v>
      </c>
      <c r="AG50" s="19">
        <v>0</v>
      </c>
      <c r="AH50" s="33">
        <v>0</v>
      </c>
      <c r="AI50" s="21">
        <v>0</v>
      </c>
      <c r="AJ50" s="22">
        <v>155</v>
      </c>
      <c r="AK50" s="19">
        <v>155</v>
      </c>
      <c r="AL50" s="19">
        <v>0</v>
      </c>
      <c r="AM50" s="33">
        <v>0</v>
      </c>
      <c r="AN50" s="21">
        <v>0</v>
      </c>
      <c r="AO50" s="20">
        <v>68</v>
      </c>
      <c r="AP50" s="19">
        <v>0</v>
      </c>
      <c r="AQ50" s="19">
        <v>0</v>
      </c>
      <c r="AR50" s="19">
        <v>0</v>
      </c>
      <c r="AS50" s="19">
        <v>0</v>
      </c>
      <c r="AT50" s="22">
        <v>18</v>
      </c>
      <c r="AU50" s="19">
        <v>18</v>
      </c>
      <c r="AV50" s="19">
        <v>18</v>
      </c>
      <c r="AW50" s="33">
        <v>0</v>
      </c>
      <c r="AX50" s="21">
        <v>0</v>
      </c>
      <c r="AY50" s="20">
        <v>6</v>
      </c>
      <c r="AZ50" s="19">
        <v>5</v>
      </c>
      <c r="BA50" s="19">
        <v>5</v>
      </c>
      <c r="BB50" s="19">
        <v>0</v>
      </c>
      <c r="BC50" s="19">
        <v>0</v>
      </c>
    </row>
    <row r="51" spans="6:55" x14ac:dyDescent="0.25">
      <c r="F51" s="10"/>
      <c r="G51" s="9"/>
      <c r="H51" s="8" t="s">
        <v>1258</v>
      </c>
      <c r="I51" s="22">
        <v>0</v>
      </c>
      <c r="J51" s="19">
        <v>0</v>
      </c>
      <c r="K51" s="19">
        <v>0</v>
      </c>
      <c r="L51" s="33">
        <v>0</v>
      </c>
      <c r="M51" s="21">
        <v>0</v>
      </c>
      <c r="N51" s="22">
        <v>0</v>
      </c>
      <c r="O51" s="19">
        <v>0</v>
      </c>
      <c r="P51" s="19">
        <v>0</v>
      </c>
      <c r="Q51" s="33">
        <v>0</v>
      </c>
      <c r="R51" s="21">
        <v>0</v>
      </c>
      <c r="S51" s="22">
        <v>3</v>
      </c>
      <c r="T51" s="19">
        <v>3</v>
      </c>
      <c r="U51" s="19">
        <v>3</v>
      </c>
      <c r="V51" s="19">
        <v>0</v>
      </c>
      <c r="W51" s="19">
        <v>0</v>
      </c>
      <c r="X51" s="24">
        <v>6</v>
      </c>
      <c r="Y51" s="23">
        <v>2.514570951461792E-8</v>
      </c>
      <c r="Z51" s="22">
        <v>0</v>
      </c>
      <c r="AA51" s="19">
        <v>0</v>
      </c>
      <c r="AB51" s="19">
        <v>0</v>
      </c>
      <c r="AC51" s="33">
        <v>0</v>
      </c>
      <c r="AD51" s="21">
        <v>0</v>
      </c>
      <c r="AE51" s="22">
        <v>0</v>
      </c>
      <c r="AF51" s="19">
        <v>0</v>
      </c>
      <c r="AG51" s="19">
        <v>0</v>
      </c>
      <c r="AH51" s="33">
        <v>0</v>
      </c>
      <c r="AI51" s="21">
        <v>0</v>
      </c>
      <c r="AJ51" s="22">
        <v>1</v>
      </c>
      <c r="AK51" s="19">
        <v>1</v>
      </c>
      <c r="AL51" s="19">
        <v>0</v>
      </c>
      <c r="AM51" s="33">
        <v>0</v>
      </c>
      <c r="AN51" s="21">
        <v>0</v>
      </c>
      <c r="AO51" s="20">
        <v>0</v>
      </c>
      <c r="AP51" s="19">
        <v>0</v>
      </c>
      <c r="AQ51" s="19">
        <v>0</v>
      </c>
      <c r="AR51" s="19">
        <v>0</v>
      </c>
      <c r="AS51" s="19">
        <v>0</v>
      </c>
      <c r="AT51" s="22">
        <v>1</v>
      </c>
      <c r="AU51" s="19">
        <v>1</v>
      </c>
      <c r="AV51" s="19">
        <v>1</v>
      </c>
      <c r="AW51" s="33">
        <v>0</v>
      </c>
      <c r="AX51" s="21">
        <v>0</v>
      </c>
      <c r="AY51" s="20">
        <v>0</v>
      </c>
      <c r="AZ51" s="19">
        <v>0</v>
      </c>
      <c r="BA51" s="19">
        <v>0</v>
      </c>
      <c r="BB51" s="19">
        <v>0</v>
      </c>
      <c r="BC51" s="19">
        <v>0</v>
      </c>
    </row>
    <row r="52" spans="6:55" x14ac:dyDescent="0.25">
      <c r="F52" s="10"/>
      <c r="G52" s="9" t="s">
        <v>1259</v>
      </c>
      <c r="H52" s="8"/>
      <c r="I52" s="22">
        <v>0</v>
      </c>
      <c r="J52" s="19">
        <v>0</v>
      </c>
      <c r="K52" s="19">
        <v>0</v>
      </c>
      <c r="L52" s="33">
        <v>0</v>
      </c>
      <c r="M52" s="21">
        <v>0</v>
      </c>
      <c r="N52" s="22">
        <v>0</v>
      </c>
      <c r="O52" s="19">
        <v>0</v>
      </c>
      <c r="P52" s="19">
        <v>0</v>
      </c>
      <c r="Q52" s="33">
        <v>0</v>
      </c>
      <c r="R52" s="21">
        <v>0</v>
      </c>
      <c r="S52" s="22">
        <v>0</v>
      </c>
      <c r="T52" s="19">
        <v>0</v>
      </c>
      <c r="U52" s="19">
        <v>0</v>
      </c>
      <c r="V52" s="19">
        <v>0</v>
      </c>
      <c r="W52" s="19">
        <v>0</v>
      </c>
      <c r="X52" s="24">
        <v>0</v>
      </c>
      <c r="Y52" s="23">
        <v>0</v>
      </c>
      <c r="Z52" s="22">
        <v>0</v>
      </c>
      <c r="AA52" s="19">
        <v>0</v>
      </c>
      <c r="AB52" s="19">
        <v>0</v>
      </c>
      <c r="AC52" s="33">
        <v>0</v>
      </c>
      <c r="AD52" s="21">
        <v>0</v>
      </c>
      <c r="AE52" s="22">
        <v>0</v>
      </c>
      <c r="AF52" s="19">
        <v>0</v>
      </c>
      <c r="AG52" s="19">
        <v>0</v>
      </c>
      <c r="AH52" s="33">
        <v>0</v>
      </c>
      <c r="AI52" s="21">
        <v>0</v>
      </c>
      <c r="AJ52" s="22">
        <v>1</v>
      </c>
      <c r="AK52" s="19">
        <v>1</v>
      </c>
      <c r="AL52" s="19">
        <v>0</v>
      </c>
      <c r="AM52" s="33">
        <v>0</v>
      </c>
      <c r="AN52" s="21">
        <v>0</v>
      </c>
      <c r="AO52" s="20">
        <v>0</v>
      </c>
      <c r="AP52" s="19">
        <v>0</v>
      </c>
      <c r="AQ52" s="19">
        <v>0</v>
      </c>
      <c r="AR52" s="19">
        <v>0</v>
      </c>
      <c r="AS52" s="19">
        <v>0</v>
      </c>
      <c r="AT52" s="22">
        <v>0</v>
      </c>
      <c r="AU52" s="19">
        <v>0</v>
      </c>
      <c r="AV52" s="19">
        <v>0</v>
      </c>
      <c r="AW52" s="33">
        <v>0</v>
      </c>
      <c r="AX52" s="21">
        <v>0</v>
      </c>
      <c r="AY52" s="20">
        <v>0</v>
      </c>
      <c r="AZ52" s="19">
        <v>0</v>
      </c>
      <c r="BA52" s="19">
        <v>0</v>
      </c>
      <c r="BB52" s="19">
        <v>0</v>
      </c>
      <c r="BC52" s="19">
        <v>0</v>
      </c>
    </row>
    <row r="53" spans="6:55" x14ac:dyDescent="0.25">
      <c r="F53" s="10"/>
      <c r="G53" s="9"/>
      <c r="H53" s="8" t="s">
        <v>1260</v>
      </c>
      <c r="I53" s="22">
        <v>0</v>
      </c>
      <c r="J53" s="19">
        <v>0</v>
      </c>
      <c r="K53" s="19">
        <v>0</v>
      </c>
      <c r="L53" s="33">
        <v>0</v>
      </c>
      <c r="M53" s="21">
        <v>0</v>
      </c>
      <c r="N53" s="22">
        <v>4</v>
      </c>
      <c r="O53" s="19">
        <v>4</v>
      </c>
      <c r="P53" s="19">
        <v>0</v>
      </c>
      <c r="Q53" s="33">
        <v>0</v>
      </c>
      <c r="R53" s="21">
        <v>0</v>
      </c>
      <c r="S53" s="22">
        <v>142</v>
      </c>
      <c r="T53" s="19">
        <v>142</v>
      </c>
      <c r="U53" s="19">
        <v>133</v>
      </c>
      <c r="V53" s="19">
        <v>0</v>
      </c>
      <c r="W53" s="19">
        <v>0</v>
      </c>
      <c r="X53" s="24">
        <v>198</v>
      </c>
      <c r="Y53" s="23">
        <v>7.8588296659290791E-2</v>
      </c>
      <c r="Z53" s="22">
        <v>0</v>
      </c>
      <c r="AA53" s="19">
        <v>0</v>
      </c>
      <c r="AB53" s="19">
        <v>0</v>
      </c>
      <c r="AC53" s="33">
        <v>0</v>
      </c>
      <c r="AD53" s="21">
        <v>0</v>
      </c>
      <c r="AE53" s="22">
        <v>8</v>
      </c>
      <c r="AF53" s="19">
        <v>8</v>
      </c>
      <c r="AG53" s="19">
        <v>0</v>
      </c>
      <c r="AH53" s="33">
        <v>0</v>
      </c>
      <c r="AI53" s="21">
        <v>0</v>
      </c>
      <c r="AJ53" s="22">
        <v>67</v>
      </c>
      <c r="AK53" s="19">
        <v>67</v>
      </c>
      <c r="AL53" s="19">
        <v>0</v>
      </c>
      <c r="AM53" s="33">
        <v>0</v>
      </c>
      <c r="AN53" s="21">
        <v>0</v>
      </c>
      <c r="AO53" s="20">
        <v>0</v>
      </c>
      <c r="AP53" s="19">
        <v>0</v>
      </c>
      <c r="AQ53" s="19">
        <v>0</v>
      </c>
      <c r="AR53" s="19">
        <v>0</v>
      </c>
      <c r="AS53" s="19">
        <v>0</v>
      </c>
      <c r="AT53" s="22">
        <v>0</v>
      </c>
      <c r="AU53" s="19">
        <v>0</v>
      </c>
      <c r="AV53" s="19">
        <v>0</v>
      </c>
      <c r="AW53" s="33">
        <v>0</v>
      </c>
      <c r="AX53" s="21">
        <v>0</v>
      </c>
      <c r="AY53" s="20">
        <v>0</v>
      </c>
      <c r="AZ53" s="19">
        <v>0</v>
      </c>
      <c r="BA53" s="19">
        <v>0</v>
      </c>
      <c r="BB53" s="19">
        <v>0</v>
      </c>
      <c r="BC53" s="19">
        <v>0</v>
      </c>
    </row>
    <row r="54" spans="6:55" x14ac:dyDescent="0.25">
      <c r="F54" s="10"/>
      <c r="G54" s="9" t="s">
        <v>1261</v>
      </c>
      <c r="H54" s="8"/>
      <c r="I54" s="22">
        <v>0</v>
      </c>
      <c r="J54" s="19">
        <v>0</v>
      </c>
      <c r="K54" s="19">
        <v>0</v>
      </c>
      <c r="L54" s="33">
        <v>0</v>
      </c>
      <c r="M54" s="21">
        <v>0</v>
      </c>
      <c r="N54" s="22">
        <v>0</v>
      </c>
      <c r="O54" s="19">
        <v>0</v>
      </c>
      <c r="P54" s="19">
        <v>0</v>
      </c>
      <c r="Q54" s="33">
        <v>0</v>
      </c>
      <c r="R54" s="21">
        <v>0</v>
      </c>
      <c r="S54" s="22">
        <v>1</v>
      </c>
      <c r="T54" s="19">
        <v>0</v>
      </c>
      <c r="U54" s="19">
        <v>0</v>
      </c>
      <c r="V54" s="19">
        <v>0</v>
      </c>
      <c r="W54" s="19">
        <v>0</v>
      </c>
      <c r="X54" s="24">
        <v>1</v>
      </c>
      <c r="Y54" s="23">
        <v>2.7296692132949829E-4</v>
      </c>
      <c r="Z54" s="22">
        <v>0</v>
      </c>
      <c r="AA54" s="19">
        <v>0</v>
      </c>
      <c r="AB54" s="19">
        <v>0</v>
      </c>
      <c r="AC54" s="33">
        <v>0</v>
      </c>
      <c r="AD54" s="21">
        <v>0</v>
      </c>
      <c r="AE54" s="22">
        <v>0</v>
      </c>
      <c r="AF54" s="19">
        <v>0</v>
      </c>
      <c r="AG54" s="19">
        <v>0</v>
      </c>
      <c r="AH54" s="33">
        <v>0</v>
      </c>
      <c r="AI54" s="21">
        <v>0</v>
      </c>
      <c r="AJ54" s="22">
        <v>3</v>
      </c>
      <c r="AK54" s="19">
        <v>0</v>
      </c>
      <c r="AL54" s="19">
        <v>0</v>
      </c>
      <c r="AM54" s="33">
        <v>0</v>
      </c>
      <c r="AN54" s="21">
        <v>0</v>
      </c>
      <c r="AO54" s="20">
        <v>0</v>
      </c>
      <c r="AP54" s="19">
        <v>0</v>
      </c>
      <c r="AQ54" s="19">
        <v>0</v>
      </c>
      <c r="AR54" s="19">
        <v>0</v>
      </c>
      <c r="AS54" s="19">
        <v>0</v>
      </c>
      <c r="AT54" s="22">
        <v>1</v>
      </c>
      <c r="AU54" s="19">
        <v>0</v>
      </c>
      <c r="AV54" s="19">
        <v>0</v>
      </c>
      <c r="AW54" s="33">
        <v>0</v>
      </c>
      <c r="AX54" s="21">
        <v>0</v>
      </c>
      <c r="AY54" s="20">
        <v>1</v>
      </c>
      <c r="AZ54" s="19">
        <v>0</v>
      </c>
      <c r="BA54" s="19">
        <v>0</v>
      </c>
      <c r="BB54" s="19">
        <v>0</v>
      </c>
      <c r="BC54" s="19">
        <v>0</v>
      </c>
    </row>
    <row r="55" spans="6:55" x14ac:dyDescent="0.25">
      <c r="F55" s="10"/>
      <c r="G55" s="9"/>
      <c r="H55" s="8" t="s">
        <v>1262</v>
      </c>
      <c r="I55" s="22">
        <v>0</v>
      </c>
      <c r="J55" s="19">
        <v>0</v>
      </c>
      <c r="K55" s="19">
        <v>0</v>
      </c>
      <c r="L55" s="33">
        <v>0</v>
      </c>
      <c r="M55" s="21">
        <v>0</v>
      </c>
      <c r="N55" s="22">
        <v>0</v>
      </c>
      <c r="O55" s="19">
        <v>0</v>
      </c>
      <c r="P55" s="19">
        <v>0</v>
      </c>
      <c r="Q55" s="33">
        <v>0</v>
      </c>
      <c r="R55" s="21">
        <v>0</v>
      </c>
      <c r="S55" s="22">
        <v>46657</v>
      </c>
      <c r="T55" s="19">
        <v>0</v>
      </c>
      <c r="U55" s="19">
        <v>0</v>
      </c>
      <c r="V55" s="19">
        <v>0</v>
      </c>
      <c r="W55" s="19">
        <v>0</v>
      </c>
      <c r="X55" s="24">
        <v>47270</v>
      </c>
      <c r="Y55" s="23">
        <v>47.836293637752533</v>
      </c>
      <c r="Z55" s="22">
        <v>0</v>
      </c>
      <c r="AA55" s="19">
        <v>0</v>
      </c>
      <c r="AB55" s="19">
        <v>0</v>
      </c>
      <c r="AC55" s="33">
        <v>0</v>
      </c>
      <c r="AD55" s="21">
        <v>0</v>
      </c>
      <c r="AE55" s="22">
        <v>0</v>
      </c>
      <c r="AF55" s="19">
        <v>0</v>
      </c>
      <c r="AG55" s="19">
        <v>0</v>
      </c>
      <c r="AH55" s="33">
        <v>0</v>
      </c>
      <c r="AI55" s="21">
        <v>0</v>
      </c>
      <c r="AJ55" s="22">
        <v>2532</v>
      </c>
      <c r="AK55" s="19">
        <v>0</v>
      </c>
      <c r="AL55" s="19">
        <v>0</v>
      </c>
      <c r="AM55" s="33">
        <v>0</v>
      </c>
      <c r="AN55" s="21">
        <v>0</v>
      </c>
      <c r="AO55" s="20">
        <v>0</v>
      </c>
      <c r="AP55" s="19">
        <v>0</v>
      </c>
      <c r="AQ55" s="19">
        <v>0</v>
      </c>
      <c r="AR55" s="19">
        <v>0</v>
      </c>
      <c r="AS55" s="19">
        <v>0</v>
      </c>
      <c r="AT55" s="22">
        <v>0</v>
      </c>
      <c r="AU55" s="19">
        <v>0</v>
      </c>
      <c r="AV55" s="19">
        <v>0</v>
      </c>
      <c r="AW55" s="33">
        <v>0</v>
      </c>
      <c r="AX55" s="21">
        <v>0</v>
      </c>
      <c r="AY55" s="20">
        <v>0</v>
      </c>
      <c r="AZ55" s="19">
        <v>0</v>
      </c>
      <c r="BA55" s="19">
        <v>0</v>
      </c>
      <c r="BB55" s="19">
        <v>0</v>
      </c>
      <c r="BC55" s="19">
        <v>0</v>
      </c>
    </row>
    <row r="56" spans="6:55" x14ac:dyDescent="0.25">
      <c r="F56" s="10"/>
      <c r="G56" s="9"/>
      <c r="H56" s="8" t="s">
        <v>151</v>
      </c>
      <c r="I56" s="22">
        <v>0</v>
      </c>
      <c r="J56" s="19">
        <v>0</v>
      </c>
      <c r="K56" s="19">
        <v>0</v>
      </c>
      <c r="L56" s="33">
        <v>0</v>
      </c>
      <c r="M56" s="21">
        <v>0</v>
      </c>
      <c r="N56" s="22">
        <v>0</v>
      </c>
      <c r="O56" s="19">
        <v>0</v>
      </c>
      <c r="P56" s="19">
        <v>0</v>
      </c>
      <c r="Q56" s="33">
        <v>0</v>
      </c>
      <c r="R56" s="21">
        <v>0</v>
      </c>
      <c r="S56" s="22">
        <v>0</v>
      </c>
      <c r="T56" s="19">
        <v>0</v>
      </c>
      <c r="U56" s="19">
        <v>0</v>
      </c>
      <c r="V56" s="19">
        <v>0</v>
      </c>
      <c r="W56" s="19">
        <v>0</v>
      </c>
      <c r="X56" s="24">
        <v>0</v>
      </c>
      <c r="Y56" s="23">
        <v>0</v>
      </c>
      <c r="Z56" s="22">
        <v>0</v>
      </c>
      <c r="AA56" s="19">
        <v>0</v>
      </c>
      <c r="AB56" s="19">
        <v>0</v>
      </c>
      <c r="AC56" s="33">
        <v>0</v>
      </c>
      <c r="AD56" s="21">
        <v>0</v>
      </c>
      <c r="AE56" s="22">
        <v>0</v>
      </c>
      <c r="AF56" s="19">
        <v>0</v>
      </c>
      <c r="AG56" s="19">
        <v>0</v>
      </c>
      <c r="AH56" s="33">
        <v>0</v>
      </c>
      <c r="AI56" s="21">
        <v>0</v>
      </c>
      <c r="AJ56" s="22">
        <v>0</v>
      </c>
      <c r="AK56" s="19">
        <v>0</v>
      </c>
      <c r="AL56" s="19">
        <v>0</v>
      </c>
      <c r="AM56" s="33">
        <v>0</v>
      </c>
      <c r="AN56" s="21">
        <v>0</v>
      </c>
      <c r="AO56" s="20">
        <v>1</v>
      </c>
      <c r="AP56" s="19">
        <v>0</v>
      </c>
      <c r="AQ56" s="19">
        <v>0</v>
      </c>
      <c r="AR56" s="19">
        <v>0</v>
      </c>
      <c r="AS56" s="19">
        <v>0</v>
      </c>
      <c r="AT56" s="22">
        <v>0</v>
      </c>
      <c r="AU56" s="19">
        <v>0</v>
      </c>
      <c r="AV56" s="19">
        <v>0</v>
      </c>
      <c r="AW56" s="33">
        <v>0</v>
      </c>
      <c r="AX56" s="21">
        <v>0</v>
      </c>
      <c r="AY56" s="20">
        <v>0</v>
      </c>
      <c r="AZ56" s="19">
        <v>0</v>
      </c>
      <c r="BA56" s="19">
        <v>0</v>
      </c>
      <c r="BB56" s="19">
        <v>0</v>
      </c>
      <c r="BC56" s="19">
        <v>0</v>
      </c>
    </row>
    <row r="57" spans="6:55" x14ac:dyDescent="0.25">
      <c r="F57" s="10"/>
      <c r="G57" s="9"/>
      <c r="H57" s="8" t="s">
        <v>1263</v>
      </c>
      <c r="I57" s="22">
        <v>0</v>
      </c>
      <c r="J57" s="19">
        <v>0</v>
      </c>
      <c r="K57" s="19">
        <v>0</v>
      </c>
      <c r="L57" s="33">
        <v>0</v>
      </c>
      <c r="M57" s="21">
        <v>0</v>
      </c>
      <c r="N57" s="22">
        <v>1</v>
      </c>
      <c r="O57" s="19">
        <v>0</v>
      </c>
      <c r="P57" s="19">
        <v>0</v>
      </c>
      <c r="Q57" s="33">
        <v>0</v>
      </c>
      <c r="R57" s="21">
        <v>0</v>
      </c>
      <c r="S57" s="22">
        <v>443</v>
      </c>
      <c r="T57" s="19">
        <v>0</v>
      </c>
      <c r="U57" s="19">
        <v>0</v>
      </c>
      <c r="V57" s="19">
        <v>0</v>
      </c>
      <c r="W57" s="19">
        <v>0</v>
      </c>
      <c r="X57" s="24">
        <v>550</v>
      </c>
      <c r="Y57" s="23">
        <v>0.88005174230784178</v>
      </c>
      <c r="Z57" s="22">
        <v>0</v>
      </c>
      <c r="AA57" s="19">
        <v>0</v>
      </c>
      <c r="AB57" s="19">
        <v>0</v>
      </c>
      <c r="AC57" s="33">
        <v>0</v>
      </c>
      <c r="AD57" s="21">
        <v>0</v>
      </c>
      <c r="AE57" s="22">
        <v>0</v>
      </c>
      <c r="AF57" s="19">
        <v>0</v>
      </c>
      <c r="AG57" s="19">
        <v>0</v>
      </c>
      <c r="AH57" s="33">
        <v>0</v>
      </c>
      <c r="AI57" s="21">
        <v>0</v>
      </c>
      <c r="AJ57" s="22">
        <v>151</v>
      </c>
      <c r="AK57" s="19">
        <v>0</v>
      </c>
      <c r="AL57" s="19">
        <v>0</v>
      </c>
      <c r="AM57" s="33">
        <v>0</v>
      </c>
      <c r="AN57" s="21">
        <v>0</v>
      </c>
      <c r="AO57" s="20">
        <v>0</v>
      </c>
      <c r="AP57" s="19">
        <v>0</v>
      </c>
      <c r="AQ57" s="19">
        <v>0</v>
      </c>
      <c r="AR57" s="19">
        <v>0</v>
      </c>
      <c r="AS57" s="19">
        <v>0</v>
      </c>
      <c r="AT57" s="22">
        <v>1</v>
      </c>
      <c r="AU57" s="19">
        <v>0</v>
      </c>
      <c r="AV57" s="19">
        <v>0</v>
      </c>
      <c r="AW57" s="33">
        <v>0</v>
      </c>
      <c r="AX57" s="21">
        <v>0</v>
      </c>
      <c r="AY57" s="20">
        <v>1</v>
      </c>
      <c r="AZ57" s="19">
        <v>0</v>
      </c>
      <c r="BA57" s="19">
        <v>0</v>
      </c>
      <c r="BB57" s="19">
        <v>0</v>
      </c>
      <c r="BC57" s="19">
        <v>0</v>
      </c>
    </row>
    <row r="58" spans="6:55" x14ac:dyDescent="0.25">
      <c r="F58" s="10"/>
      <c r="G58" s="9" t="s">
        <v>1264</v>
      </c>
      <c r="H58" s="8"/>
      <c r="I58" s="22">
        <v>0</v>
      </c>
      <c r="J58" s="19">
        <v>0</v>
      </c>
      <c r="K58" s="19">
        <v>0</v>
      </c>
      <c r="L58" s="33">
        <v>0</v>
      </c>
      <c r="M58" s="21">
        <v>0</v>
      </c>
      <c r="N58" s="22">
        <v>0</v>
      </c>
      <c r="O58" s="19">
        <v>0</v>
      </c>
      <c r="P58" s="19">
        <v>0</v>
      </c>
      <c r="Q58" s="33">
        <v>0</v>
      </c>
      <c r="R58" s="21">
        <v>0</v>
      </c>
      <c r="S58" s="22">
        <v>1</v>
      </c>
      <c r="T58" s="19">
        <v>0</v>
      </c>
      <c r="U58" s="19">
        <v>0</v>
      </c>
      <c r="V58" s="19">
        <v>0</v>
      </c>
      <c r="W58" s="19">
        <v>0</v>
      </c>
      <c r="X58" s="24">
        <v>1</v>
      </c>
      <c r="Y58" s="23">
        <v>3.63960862159729E-6</v>
      </c>
      <c r="Z58" s="22">
        <v>0</v>
      </c>
      <c r="AA58" s="19">
        <v>0</v>
      </c>
      <c r="AB58" s="19">
        <v>0</v>
      </c>
      <c r="AC58" s="33">
        <v>0</v>
      </c>
      <c r="AD58" s="21">
        <v>0</v>
      </c>
      <c r="AE58" s="22">
        <v>0</v>
      </c>
      <c r="AF58" s="19">
        <v>0</v>
      </c>
      <c r="AG58" s="19">
        <v>0</v>
      </c>
      <c r="AH58" s="33">
        <v>0</v>
      </c>
      <c r="AI58" s="21">
        <v>0</v>
      </c>
      <c r="AJ58" s="22">
        <v>0</v>
      </c>
      <c r="AK58" s="19">
        <v>0</v>
      </c>
      <c r="AL58" s="19">
        <v>0</v>
      </c>
      <c r="AM58" s="33">
        <v>0</v>
      </c>
      <c r="AN58" s="21">
        <v>0</v>
      </c>
      <c r="AO58" s="20">
        <v>0</v>
      </c>
      <c r="AP58" s="19">
        <v>0</v>
      </c>
      <c r="AQ58" s="19">
        <v>0</v>
      </c>
      <c r="AR58" s="19">
        <v>0</v>
      </c>
      <c r="AS58" s="19">
        <v>0</v>
      </c>
      <c r="AT58" s="22">
        <v>0</v>
      </c>
      <c r="AU58" s="19">
        <v>0</v>
      </c>
      <c r="AV58" s="19">
        <v>0</v>
      </c>
      <c r="AW58" s="33">
        <v>0</v>
      </c>
      <c r="AX58" s="21">
        <v>0</v>
      </c>
      <c r="AY58" s="20">
        <v>0</v>
      </c>
      <c r="AZ58" s="19">
        <v>0</v>
      </c>
      <c r="BA58" s="19">
        <v>0</v>
      </c>
      <c r="BB58" s="19">
        <v>0</v>
      </c>
      <c r="BC58" s="19">
        <v>0</v>
      </c>
    </row>
    <row r="59" spans="6:55" x14ac:dyDescent="0.25">
      <c r="F59" s="10"/>
      <c r="G59" s="9" t="s">
        <v>1265</v>
      </c>
      <c r="H59" s="8"/>
      <c r="I59" s="22">
        <v>0</v>
      </c>
      <c r="J59" s="19">
        <v>0</v>
      </c>
      <c r="K59" s="19">
        <v>0</v>
      </c>
      <c r="L59" s="33">
        <v>0</v>
      </c>
      <c r="M59" s="21">
        <v>0</v>
      </c>
      <c r="N59" s="22">
        <v>0</v>
      </c>
      <c r="O59" s="19">
        <v>0</v>
      </c>
      <c r="P59" s="19">
        <v>0</v>
      </c>
      <c r="Q59" s="33">
        <v>0</v>
      </c>
      <c r="R59" s="21">
        <v>0</v>
      </c>
      <c r="S59" s="22">
        <v>0</v>
      </c>
      <c r="T59" s="19">
        <v>0</v>
      </c>
      <c r="U59" s="19">
        <v>0</v>
      </c>
      <c r="V59" s="19">
        <v>0</v>
      </c>
      <c r="W59" s="19">
        <v>0</v>
      </c>
      <c r="X59" s="24">
        <v>0</v>
      </c>
      <c r="Y59" s="23">
        <v>0</v>
      </c>
      <c r="Z59" s="22">
        <v>0</v>
      </c>
      <c r="AA59" s="19">
        <v>0</v>
      </c>
      <c r="AB59" s="19">
        <v>0</v>
      </c>
      <c r="AC59" s="33">
        <v>0</v>
      </c>
      <c r="AD59" s="21">
        <v>0</v>
      </c>
      <c r="AE59" s="22">
        <v>0</v>
      </c>
      <c r="AF59" s="19">
        <v>0</v>
      </c>
      <c r="AG59" s="19">
        <v>0</v>
      </c>
      <c r="AH59" s="33">
        <v>0</v>
      </c>
      <c r="AI59" s="21">
        <v>0</v>
      </c>
      <c r="AJ59" s="22">
        <v>0</v>
      </c>
      <c r="AK59" s="19">
        <v>0</v>
      </c>
      <c r="AL59" s="19">
        <v>0</v>
      </c>
      <c r="AM59" s="33">
        <v>0</v>
      </c>
      <c r="AN59" s="21">
        <v>0</v>
      </c>
      <c r="AO59" s="20">
        <v>0</v>
      </c>
      <c r="AP59" s="19">
        <v>0</v>
      </c>
      <c r="AQ59" s="19">
        <v>0</v>
      </c>
      <c r="AR59" s="19">
        <v>0</v>
      </c>
      <c r="AS59" s="19">
        <v>0</v>
      </c>
      <c r="AT59" s="22">
        <v>0</v>
      </c>
      <c r="AU59" s="19">
        <v>0</v>
      </c>
      <c r="AV59" s="19">
        <v>0</v>
      </c>
      <c r="AW59" s="33">
        <v>0</v>
      </c>
      <c r="AX59" s="21">
        <v>0</v>
      </c>
      <c r="AY59" s="20">
        <v>0</v>
      </c>
      <c r="AZ59" s="19">
        <v>0</v>
      </c>
      <c r="BA59" s="19">
        <v>0</v>
      </c>
      <c r="BB59" s="19">
        <v>0</v>
      </c>
      <c r="BC59" s="19">
        <v>0</v>
      </c>
    </row>
    <row r="60" spans="6:55" x14ac:dyDescent="0.25">
      <c r="F60" s="10"/>
      <c r="G60" s="9" t="s">
        <v>1266</v>
      </c>
      <c r="H60" s="8"/>
      <c r="I60" s="22">
        <v>0</v>
      </c>
      <c r="J60" s="19">
        <v>0</v>
      </c>
      <c r="K60" s="19">
        <v>0</v>
      </c>
      <c r="L60" s="33">
        <v>0</v>
      </c>
      <c r="M60" s="21">
        <v>0</v>
      </c>
      <c r="N60" s="22">
        <v>0</v>
      </c>
      <c r="O60" s="19">
        <v>0</v>
      </c>
      <c r="P60" s="19">
        <v>0</v>
      </c>
      <c r="Q60" s="33">
        <v>0</v>
      </c>
      <c r="R60" s="21">
        <v>0</v>
      </c>
      <c r="S60" s="22">
        <v>0</v>
      </c>
      <c r="T60" s="19">
        <v>0</v>
      </c>
      <c r="U60" s="19">
        <v>0</v>
      </c>
      <c r="V60" s="19">
        <v>0</v>
      </c>
      <c r="W60" s="19">
        <v>0</v>
      </c>
      <c r="X60" s="24">
        <v>0</v>
      </c>
      <c r="Y60" s="23">
        <v>0</v>
      </c>
      <c r="Z60" s="22">
        <v>0</v>
      </c>
      <c r="AA60" s="19">
        <v>0</v>
      </c>
      <c r="AB60" s="19">
        <v>0</v>
      </c>
      <c r="AC60" s="33">
        <v>0</v>
      </c>
      <c r="AD60" s="21">
        <v>0</v>
      </c>
      <c r="AE60" s="22">
        <v>0</v>
      </c>
      <c r="AF60" s="19">
        <v>0</v>
      </c>
      <c r="AG60" s="19">
        <v>0</v>
      </c>
      <c r="AH60" s="33">
        <v>0</v>
      </c>
      <c r="AI60" s="21">
        <v>0</v>
      </c>
      <c r="AJ60" s="22">
        <v>8</v>
      </c>
      <c r="AK60" s="19">
        <v>6</v>
      </c>
      <c r="AL60" s="19">
        <v>0</v>
      </c>
      <c r="AM60" s="33">
        <v>0</v>
      </c>
      <c r="AN60" s="21">
        <v>0</v>
      </c>
      <c r="AO60" s="20">
        <v>0</v>
      </c>
      <c r="AP60" s="19">
        <v>0</v>
      </c>
      <c r="AQ60" s="19">
        <v>0</v>
      </c>
      <c r="AR60" s="19">
        <v>0</v>
      </c>
      <c r="AS60" s="19">
        <v>0</v>
      </c>
      <c r="AT60" s="22">
        <v>0</v>
      </c>
      <c r="AU60" s="19">
        <v>0</v>
      </c>
      <c r="AV60" s="19">
        <v>0</v>
      </c>
      <c r="AW60" s="33">
        <v>0</v>
      </c>
      <c r="AX60" s="21">
        <v>0</v>
      </c>
      <c r="AY60" s="20">
        <v>0</v>
      </c>
      <c r="AZ60" s="19">
        <v>0</v>
      </c>
      <c r="BA60" s="19">
        <v>0</v>
      </c>
      <c r="BB60" s="19">
        <v>0</v>
      </c>
      <c r="BC60" s="19">
        <v>0</v>
      </c>
    </row>
    <row r="61" spans="6:55" x14ac:dyDescent="0.25">
      <c r="F61" s="10"/>
      <c r="G61" s="9"/>
      <c r="H61" s="8" t="s">
        <v>1267</v>
      </c>
      <c r="I61" s="22">
        <v>0</v>
      </c>
      <c r="J61" s="19">
        <v>0</v>
      </c>
      <c r="K61" s="19">
        <v>0</v>
      </c>
      <c r="L61" s="33">
        <v>0</v>
      </c>
      <c r="M61" s="21">
        <v>0</v>
      </c>
      <c r="N61" s="22">
        <v>3741</v>
      </c>
      <c r="O61" s="19">
        <v>3719</v>
      </c>
      <c r="P61" s="19">
        <v>41</v>
      </c>
      <c r="Q61" s="33">
        <v>0</v>
      </c>
      <c r="R61" s="21">
        <v>0</v>
      </c>
      <c r="S61" s="22">
        <v>59957</v>
      </c>
      <c r="T61" s="19">
        <v>59890</v>
      </c>
      <c r="U61" s="19">
        <v>59252</v>
      </c>
      <c r="V61" s="19">
        <v>0</v>
      </c>
      <c r="W61" s="19">
        <v>0</v>
      </c>
      <c r="X61" s="24">
        <v>69134</v>
      </c>
      <c r="Y61" s="23">
        <v>72.450341833755374</v>
      </c>
      <c r="Z61" s="22">
        <v>1050</v>
      </c>
      <c r="AA61" s="19">
        <v>1050</v>
      </c>
      <c r="AB61" s="19">
        <v>990</v>
      </c>
      <c r="AC61" s="33">
        <v>0</v>
      </c>
      <c r="AD61" s="21">
        <v>0</v>
      </c>
      <c r="AE61" s="22">
        <v>18</v>
      </c>
      <c r="AF61" s="19">
        <v>18</v>
      </c>
      <c r="AG61" s="19">
        <v>0</v>
      </c>
      <c r="AH61" s="33">
        <v>0</v>
      </c>
      <c r="AI61" s="21">
        <v>0</v>
      </c>
      <c r="AJ61" s="22">
        <v>7924</v>
      </c>
      <c r="AK61" s="19">
        <v>7913</v>
      </c>
      <c r="AL61" s="19">
        <v>14</v>
      </c>
      <c r="AM61" s="33">
        <v>0</v>
      </c>
      <c r="AN61" s="21">
        <v>0</v>
      </c>
      <c r="AO61" s="20">
        <v>63</v>
      </c>
      <c r="AP61" s="19">
        <v>0</v>
      </c>
      <c r="AQ61" s="19">
        <v>0</v>
      </c>
      <c r="AR61" s="19">
        <v>0</v>
      </c>
      <c r="AS61" s="19">
        <v>0</v>
      </c>
      <c r="AT61" s="22">
        <v>65</v>
      </c>
      <c r="AU61" s="19">
        <v>65</v>
      </c>
      <c r="AV61" s="19">
        <v>65</v>
      </c>
      <c r="AW61" s="33">
        <v>0</v>
      </c>
      <c r="AX61" s="21">
        <v>0</v>
      </c>
      <c r="AY61" s="20">
        <v>196</v>
      </c>
      <c r="AZ61" s="19">
        <v>185</v>
      </c>
      <c r="BA61" s="19">
        <v>183</v>
      </c>
      <c r="BB61" s="19">
        <v>0</v>
      </c>
      <c r="BC61" s="19">
        <v>0</v>
      </c>
    </row>
    <row r="62" spans="6:55" x14ac:dyDescent="0.25">
      <c r="F62" s="10"/>
      <c r="G62" s="9"/>
      <c r="H62" s="8" t="s">
        <v>1268</v>
      </c>
      <c r="I62" s="22">
        <v>0</v>
      </c>
      <c r="J62" s="19">
        <v>0</v>
      </c>
      <c r="K62" s="19">
        <v>0</v>
      </c>
      <c r="L62" s="33">
        <v>0</v>
      </c>
      <c r="M62" s="21">
        <v>0</v>
      </c>
      <c r="N62" s="22">
        <v>0</v>
      </c>
      <c r="O62" s="19">
        <v>0</v>
      </c>
      <c r="P62" s="19">
        <v>0</v>
      </c>
      <c r="Q62" s="33">
        <v>0</v>
      </c>
      <c r="R62" s="21">
        <v>0</v>
      </c>
      <c r="S62" s="22">
        <v>95</v>
      </c>
      <c r="T62" s="19">
        <v>95</v>
      </c>
      <c r="U62" s="19">
        <v>95</v>
      </c>
      <c r="V62" s="19">
        <v>0</v>
      </c>
      <c r="W62" s="19">
        <v>0</v>
      </c>
      <c r="X62" s="24">
        <v>178</v>
      </c>
      <c r="Y62" s="23">
        <v>9.361001942306757E-2</v>
      </c>
      <c r="Z62" s="22">
        <v>0</v>
      </c>
      <c r="AA62" s="19">
        <v>0</v>
      </c>
      <c r="AB62" s="19">
        <v>0</v>
      </c>
      <c r="AC62" s="33">
        <v>0</v>
      </c>
      <c r="AD62" s="21">
        <v>0</v>
      </c>
      <c r="AE62" s="22">
        <v>0</v>
      </c>
      <c r="AF62" s="19">
        <v>0</v>
      </c>
      <c r="AG62" s="19">
        <v>0</v>
      </c>
      <c r="AH62" s="33">
        <v>0</v>
      </c>
      <c r="AI62" s="21">
        <v>0</v>
      </c>
      <c r="AJ62" s="22">
        <v>53</v>
      </c>
      <c r="AK62" s="19">
        <v>53</v>
      </c>
      <c r="AL62" s="19">
        <v>0</v>
      </c>
      <c r="AM62" s="33">
        <v>0</v>
      </c>
      <c r="AN62" s="21">
        <v>0</v>
      </c>
      <c r="AO62" s="20">
        <v>0</v>
      </c>
      <c r="AP62" s="19">
        <v>0</v>
      </c>
      <c r="AQ62" s="19">
        <v>0</v>
      </c>
      <c r="AR62" s="19">
        <v>0</v>
      </c>
      <c r="AS62" s="19">
        <v>0</v>
      </c>
      <c r="AT62" s="22">
        <v>0</v>
      </c>
      <c r="AU62" s="19">
        <v>0</v>
      </c>
      <c r="AV62" s="19">
        <v>0</v>
      </c>
      <c r="AW62" s="33">
        <v>0</v>
      </c>
      <c r="AX62" s="21">
        <v>0</v>
      </c>
      <c r="AY62" s="20">
        <v>5</v>
      </c>
      <c r="AZ62" s="19">
        <v>4</v>
      </c>
      <c r="BA62" s="19">
        <v>4</v>
      </c>
      <c r="BB62" s="19">
        <v>0</v>
      </c>
      <c r="BC62" s="19">
        <v>0</v>
      </c>
    </row>
    <row r="63" spans="6:55" x14ac:dyDescent="0.25">
      <c r="F63" s="10"/>
      <c r="G63" s="9"/>
      <c r="H63" s="8" t="s">
        <v>1269</v>
      </c>
      <c r="I63" s="22">
        <v>0</v>
      </c>
      <c r="J63" s="19">
        <v>0</v>
      </c>
      <c r="K63" s="19">
        <v>0</v>
      </c>
      <c r="L63" s="33">
        <v>0</v>
      </c>
      <c r="M63" s="21">
        <v>0</v>
      </c>
      <c r="N63" s="22">
        <v>0</v>
      </c>
      <c r="O63" s="19">
        <v>0</v>
      </c>
      <c r="P63" s="19">
        <v>0</v>
      </c>
      <c r="Q63" s="33">
        <v>0</v>
      </c>
      <c r="R63" s="21">
        <v>0</v>
      </c>
      <c r="S63" s="22">
        <v>452</v>
      </c>
      <c r="T63" s="19">
        <v>452</v>
      </c>
      <c r="U63" s="19">
        <v>412</v>
      </c>
      <c r="V63" s="19">
        <v>0</v>
      </c>
      <c r="W63" s="19">
        <v>0</v>
      </c>
      <c r="X63" s="24">
        <v>473</v>
      </c>
      <c r="Y63" s="23">
        <v>0.33580540213733912</v>
      </c>
      <c r="Z63" s="22">
        <v>0</v>
      </c>
      <c r="AA63" s="19">
        <v>0</v>
      </c>
      <c r="AB63" s="19">
        <v>0</v>
      </c>
      <c r="AC63" s="33">
        <v>0</v>
      </c>
      <c r="AD63" s="21">
        <v>0</v>
      </c>
      <c r="AE63" s="22">
        <v>0</v>
      </c>
      <c r="AF63" s="19">
        <v>0</v>
      </c>
      <c r="AG63" s="19">
        <v>0</v>
      </c>
      <c r="AH63" s="33">
        <v>0</v>
      </c>
      <c r="AI63" s="21">
        <v>0</v>
      </c>
      <c r="AJ63" s="22">
        <v>21</v>
      </c>
      <c r="AK63" s="19">
        <v>21</v>
      </c>
      <c r="AL63" s="19">
        <v>0</v>
      </c>
      <c r="AM63" s="33">
        <v>0</v>
      </c>
      <c r="AN63" s="21">
        <v>0</v>
      </c>
      <c r="AO63" s="20">
        <v>1</v>
      </c>
      <c r="AP63" s="19">
        <v>0</v>
      </c>
      <c r="AQ63" s="19">
        <v>0</v>
      </c>
      <c r="AR63" s="19">
        <v>0</v>
      </c>
      <c r="AS63" s="19">
        <v>0</v>
      </c>
      <c r="AT63" s="22">
        <v>0</v>
      </c>
      <c r="AU63" s="19">
        <v>0</v>
      </c>
      <c r="AV63" s="19">
        <v>0</v>
      </c>
      <c r="AW63" s="33">
        <v>0</v>
      </c>
      <c r="AX63" s="21">
        <v>0</v>
      </c>
      <c r="AY63" s="20">
        <v>0</v>
      </c>
      <c r="AZ63" s="19">
        <v>0</v>
      </c>
      <c r="BA63" s="19">
        <v>0</v>
      </c>
      <c r="BB63" s="19">
        <v>0</v>
      </c>
      <c r="BC63" s="19">
        <v>0</v>
      </c>
    </row>
    <row r="64" spans="6:55" x14ac:dyDescent="0.25">
      <c r="F64" s="10"/>
      <c r="G64" s="9"/>
      <c r="H64" s="8" t="s">
        <v>1270</v>
      </c>
      <c r="I64" s="22">
        <v>0</v>
      </c>
      <c r="J64" s="19">
        <v>0</v>
      </c>
      <c r="K64" s="19">
        <v>0</v>
      </c>
      <c r="L64" s="33">
        <v>0</v>
      </c>
      <c r="M64" s="21">
        <v>0</v>
      </c>
      <c r="N64" s="22">
        <v>0</v>
      </c>
      <c r="O64" s="19">
        <v>0</v>
      </c>
      <c r="P64" s="19">
        <v>0</v>
      </c>
      <c r="Q64" s="33">
        <v>0</v>
      </c>
      <c r="R64" s="21">
        <v>0</v>
      </c>
      <c r="S64" s="22">
        <v>0</v>
      </c>
      <c r="T64" s="19">
        <v>0</v>
      </c>
      <c r="U64" s="19">
        <v>0</v>
      </c>
      <c r="V64" s="19">
        <v>0</v>
      </c>
      <c r="W64" s="19">
        <v>0</v>
      </c>
      <c r="X64" s="24">
        <v>0</v>
      </c>
      <c r="Y64" s="23">
        <v>0</v>
      </c>
      <c r="Z64" s="22">
        <v>0</v>
      </c>
      <c r="AA64" s="19">
        <v>0</v>
      </c>
      <c r="AB64" s="19">
        <v>0</v>
      </c>
      <c r="AC64" s="33">
        <v>0</v>
      </c>
      <c r="AD64" s="21">
        <v>0</v>
      </c>
      <c r="AE64" s="22">
        <v>0</v>
      </c>
      <c r="AF64" s="19">
        <v>0</v>
      </c>
      <c r="AG64" s="19">
        <v>0</v>
      </c>
      <c r="AH64" s="33">
        <v>0</v>
      </c>
      <c r="AI64" s="21">
        <v>0</v>
      </c>
      <c r="AJ64" s="22">
        <v>0</v>
      </c>
      <c r="AK64" s="19">
        <v>0</v>
      </c>
      <c r="AL64" s="19">
        <v>0</v>
      </c>
      <c r="AM64" s="33">
        <v>0</v>
      </c>
      <c r="AN64" s="21">
        <v>0</v>
      </c>
      <c r="AO64" s="20">
        <v>0</v>
      </c>
      <c r="AP64" s="19">
        <v>0</v>
      </c>
      <c r="AQ64" s="19">
        <v>0</v>
      </c>
      <c r="AR64" s="19">
        <v>0</v>
      </c>
      <c r="AS64" s="19">
        <v>0</v>
      </c>
      <c r="AT64" s="22">
        <v>0</v>
      </c>
      <c r="AU64" s="19">
        <v>0</v>
      </c>
      <c r="AV64" s="19">
        <v>0</v>
      </c>
      <c r="AW64" s="33">
        <v>0</v>
      </c>
      <c r="AX64" s="21">
        <v>0</v>
      </c>
      <c r="AY64" s="20">
        <v>0</v>
      </c>
      <c r="AZ64" s="19">
        <v>0</v>
      </c>
      <c r="BA64" s="19">
        <v>0</v>
      </c>
      <c r="BB64" s="19">
        <v>0</v>
      </c>
      <c r="BC64" s="19">
        <v>0</v>
      </c>
    </row>
    <row r="65" spans="6:55" x14ac:dyDescent="0.25">
      <c r="F65" s="10"/>
      <c r="G65" s="9"/>
      <c r="H65" s="8" t="s">
        <v>1271</v>
      </c>
      <c r="I65" s="22">
        <v>0</v>
      </c>
      <c r="J65" s="19">
        <v>0</v>
      </c>
      <c r="K65" s="19">
        <v>0</v>
      </c>
      <c r="L65" s="33">
        <v>0</v>
      </c>
      <c r="M65" s="21">
        <v>0</v>
      </c>
      <c r="N65" s="22">
        <v>0</v>
      </c>
      <c r="O65" s="19">
        <v>0</v>
      </c>
      <c r="P65" s="19">
        <v>0</v>
      </c>
      <c r="Q65" s="33">
        <v>0</v>
      </c>
      <c r="R65" s="21">
        <v>0</v>
      </c>
      <c r="S65" s="22">
        <v>2</v>
      </c>
      <c r="T65" s="19">
        <v>2</v>
      </c>
      <c r="U65" s="19">
        <v>2</v>
      </c>
      <c r="V65" s="19">
        <v>0</v>
      </c>
      <c r="W65" s="19">
        <v>0</v>
      </c>
      <c r="X65" s="24">
        <v>2</v>
      </c>
      <c r="Y65" s="23">
        <v>8.6473487317562103E-4</v>
      </c>
      <c r="Z65" s="22">
        <v>0</v>
      </c>
      <c r="AA65" s="19">
        <v>0</v>
      </c>
      <c r="AB65" s="19">
        <v>0</v>
      </c>
      <c r="AC65" s="33">
        <v>0</v>
      </c>
      <c r="AD65" s="21">
        <v>0</v>
      </c>
      <c r="AE65" s="22">
        <v>0</v>
      </c>
      <c r="AF65" s="19">
        <v>0</v>
      </c>
      <c r="AG65" s="19">
        <v>0</v>
      </c>
      <c r="AH65" s="33">
        <v>0</v>
      </c>
      <c r="AI65" s="21">
        <v>0</v>
      </c>
      <c r="AJ65" s="22">
        <v>0</v>
      </c>
      <c r="AK65" s="19">
        <v>0</v>
      </c>
      <c r="AL65" s="19">
        <v>0</v>
      </c>
      <c r="AM65" s="33">
        <v>0</v>
      </c>
      <c r="AN65" s="21">
        <v>0</v>
      </c>
      <c r="AO65" s="20">
        <v>0</v>
      </c>
      <c r="AP65" s="19">
        <v>0</v>
      </c>
      <c r="AQ65" s="19">
        <v>0</v>
      </c>
      <c r="AR65" s="19">
        <v>0</v>
      </c>
      <c r="AS65" s="19">
        <v>0</v>
      </c>
      <c r="AT65" s="22">
        <v>0</v>
      </c>
      <c r="AU65" s="19">
        <v>0</v>
      </c>
      <c r="AV65" s="19">
        <v>0</v>
      </c>
      <c r="AW65" s="33">
        <v>0</v>
      </c>
      <c r="AX65" s="21">
        <v>0</v>
      </c>
      <c r="AY65" s="20">
        <v>0</v>
      </c>
      <c r="AZ65" s="19">
        <v>0</v>
      </c>
      <c r="BA65" s="19">
        <v>0</v>
      </c>
      <c r="BB65" s="19">
        <v>0</v>
      </c>
      <c r="BC65" s="19">
        <v>0</v>
      </c>
    </row>
    <row r="66" spans="6:55" x14ac:dyDescent="0.25">
      <c r="F66" s="10"/>
      <c r="G66" s="9"/>
      <c r="H66" s="8" t="s">
        <v>179</v>
      </c>
      <c r="I66" s="22">
        <v>0</v>
      </c>
      <c r="J66" s="19">
        <v>0</v>
      </c>
      <c r="K66" s="19">
        <v>0</v>
      </c>
      <c r="L66" s="33">
        <v>0</v>
      </c>
      <c r="M66" s="21">
        <v>0</v>
      </c>
      <c r="N66" s="22">
        <v>4803</v>
      </c>
      <c r="O66" s="19">
        <v>4760</v>
      </c>
      <c r="P66" s="19">
        <v>189</v>
      </c>
      <c r="Q66" s="33">
        <v>0</v>
      </c>
      <c r="R66" s="21">
        <v>0</v>
      </c>
      <c r="S66" s="22">
        <v>127543</v>
      </c>
      <c r="T66" s="19">
        <v>127013</v>
      </c>
      <c r="U66" s="19">
        <v>125416</v>
      </c>
      <c r="V66" s="19">
        <v>0</v>
      </c>
      <c r="W66" s="19">
        <v>0</v>
      </c>
      <c r="X66" s="24">
        <v>175854</v>
      </c>
      <c r="Y66" s="23">
        <v>206.43830447457731</v>
      </c>
      <c r="Z66" s="22">
        <v>1571</v>
      </c>
      <c r="AA66" s="19">
        <v>1571</v>
      </c>
      <c r="AB66" s="19">
        <v>1564</v>
      </c>
      <c r="AC66" s="33">
        <v>0</v>
      </c>
      <c r="AD66" s="21">
        <v>0</v>
      </c>
      <c r="AE66" s="22">
        <v>103</v>
      </c>
      <c r="AF66" s="19">
        <v>103</v>
      </c>
      <c r="AG66" s="19">
        <v>0</v>
      </c>
      <c r="AH66" s="33">
        <v>0</v>
      </c>
      <c r="AI66" s="21">
        <v>0</v>
      </c>
      <c r="AJ66" s="22">
        <v>19988</v>
      </c>
      <c r="AK66" s="19">
        <v>19986</v>
      </c>
      <c r="AL66" s="19">
        <v>40</v>
      </c>
      <c r="AM66" s="33">
        <v>0</v>
      </c>
      <c r="AN66" s="21">
        <v>0</v>
      </c>
      <c r="AO66" s="20">
        <v>32</v>
      </c>
      <c r="AP66" s="19">
        <v>1</v>
      </c>
      <c r="AQ66" s="19">
        <v>0</v>
      </c>
      <c r="AR66" s="19">
        <v>0</v>
      </c>
      <c r="AS66" s="19">
        <v>0</v>
      </c>
      <c r="AT66" s="22">
        <v>126</v>
      </c>
      <c r="AU66" s="19">
        <v>126</v>
      </c>
      <c r="AV66" s="19">
        <v>116</v>
      </c>
      <c r="AW66" s="33">
        <v>0</v>
      </c>
      <c r="AX66" s="21">
        <v>0</v>
      </c>
      <c r="AY66" s="20">
        <v>63</v>
      </c>
      <c r="AZ66" s="19">
        <v>17</v>
      </c>
      <c r="BA66" s="19">
        <v>16</v>
      </c>
      <c r="BB66" s="19">
        <v>0</v>
      </c>
      <c r="BC66" s="19">
        <v>0</v>
      </c>
    </row>
    <row r="67" spans="6:55" x14ac:dyDescent="0.25">
      <c r="F67" s="10"/>
      <c r="G67" s="9"/>
      <c r="H67" s="8" t="s">
        <v>1272</v>
      </c>
      <c r="I67" s="22">
        <v>0</v>
      </c>
      <c r="J67" s="19">
        <v>0</v>
      </c>
      <c r="K67" s="19">
        <v>0</v>
      </c>
      <c r="L67" s="33">
        <v>0</v>
      </c>
      <c r="M67" s="21">
        <v>0</v>
      </c>
      <c r="N67" s="22">
        <v>0</v>
      </c>
      <c r="O67" s="19">
        <v>0</v>
      </c>
      <c r="P67" s="19">
        <v>0</v>
      </c>
      <c r="Q67" s="33">
        <v>0</v>
      </c>
      <c r="R67" s="21">
        <v>0</v>
      </c>
      <c r="S67" s="22">
        <v>10</v>
      </c>
      <c r="T67" s="19">
        <v>10</v>
      </c>
      <c r="U67" s="19">
        <v>10</v>
      </c>
      <c r="V67" s="19">
        <v>0</v>
      </c>
      <c r="W67" s="19">
        <v>0</v>
      </c>
      <c r="X67" s="24">
        <v>13</v>
      </c>
      <c r="Y67" s="23">
        <v>3.0089756473898892E-3</v>
      </c>
      <c r="Z67" s="22">
        <v>0</v>
      </c>
      <c r="AA67" s="19">
        <v>0</v>
      </c>
      <c r="AB67" s="19">
        <v>0</v>
      </c>
      <c r="AC67" s="33">
        <v>0</v>
      </c>
      <c r="AD67" s="21">
        <v>0</v>
      </c>
      <c r="AE67" s="22">
        <v>0</v>
      </c>
      <c r="AF67" s="19">
        <v>0</v>
      </c>
      <c r="AG67" s="19">
        <v>0</v>
      </c>
      <c r="AH67" s="33">
        <v>0</v>
      </c>
      <c r="AI67" s="21">
        <v>0</v>
      </c>
      <c r="AJ67" s="22">
        <v>0</v>
      </c>
      <c r="AK67" s="19">
        <v>0</v>
      </c>
      <c r="AL67" s="19">
        <v>0</v>
      </c>
      <c r="AM67" s="33">
        <v>0</v>
      </c>
      <c r="AN67" s="21">
        <v>0</v>
      </c>
      <c r="AO67" s="20">
        <v>0</v>
      </c>
      <c r="AP67" s="19">
        <v>0</v>
      </c>
      <c r="AQ67" s="19">
        <v>0</v>
      </c>
      <c r="AR67" s="19">
        <v>0</v>
      </c>
      <c r="AS67" s="19">
        <v>0</v>
      </c>
      <c r="AT67" s="22">
        <v>0</v>
      </c>
      <c r="AU67" s="19">
        <v>0</v>
      </c>
      <c r="AV67" s="19">
        <v>0</v>
      </c>
      <c r="AW67" s="33">
        <v>0</v>
      </c>
      <c r="AX67" s="21">
        <v>0</v>
      </c>
      <c r="AY67" s="20">
        <v>0</v>
      </c>
      <c r="AZ67" s="19">
        <v>0</v>
      </c>
      <c r="BA67" s="19">
        <v>0</v>
      </c>
      <c r="BB67" s="19">
        <v>0</v>
      </c>
      <c r="BC67" s="19">
        <v>0</v>
      </c>
    </row>
    <row r="68" spans="6:55" x14ac:dyDescent="0.25">
      <c r="F68" s="10"/>
      <c r="G68" s="9"/>
      <c r="H68" s="8" t="s">
        <v>1273</v>
      </c>
      <c r="I68" s="22">
        <v>0</v>
      </c>
      <c r="J68" s="19">
        <v>0</v>
      </c>
      <c r="K68" s="19">
        <v>0</v>
      </c>
      <c r="L68" s="33">
        <v>0</v>
      </c>
      <c r="M68" s="21">
        <v>0</v>
      </c>
      <c r="N68" s="22">
        <v>0</v>
      </c>
      <c r="O68" s="19">
        <v>0</v>
      </c>
      <c r="P68" s="19">
        <v>0</v>
      </c>
      <c r="Q68" s="33">
        <v>0</v>
      </c>
      <c r="R68" s="21">
        <v>0</v>
      </c>
      <c r="S68" s="22">
        <v>9</v>
      </c>
      <c r="T68" s="19">
        <v>8</v>
      </c>
      <c r="U68" s="19">
        <v>8</v>
      </c>
      <c r="V68" s="19">
        <v>0</v>
      </c>
      <c r="W68" s="19">
        <v>0</v>
      </c>
      <c r="X68" s="24">
        <v>15</v>
      </c>
      <c r="Y68" s="23">
        <v>4.6824505552649498E-3</v>
      </c>
      <c r="Z68" s="22">
        <v>0</v>
      </c>
      <c r="AA68" s="19">
        <v>0</v>
      </c>
      <c r="AB68" s="19">
        <v>0</v>
      </c>
      <c r="AC68" s="33">
        <v>0</v>
      </c>
      <c r="AD68" s="21">
        <v>0</v>
      </c>
      <c r="AE68" s="22">
        <v>0</v>
      </c>
      <c r="AF68" s="19">
        <v>0</v>
      </c>
      <c r="AG68" s="19">
        <v>0</v>
      </c>
      <c r="AH68" s="33">
        <v>0</v>
      </c>
      <c r="AI68" s="21">
        <v>0</v>
      </c>
      <c r="AJ68" s="22">
        <v>0</v>
      </c>
      <c r="AK68" s="19">
        <v>0</v>
      </c>
      <c r="AL68" s="19">
        <v>0</v>
      </c>
      <c r="AM68" s="33">
        <v>0</v>
      </c>
      <c r="AN68" s="21">
        <v>0</v>
      </c>
      <c r="AO68" s="20">
        <v>1</v>
      </c>
      <c r="AP68" s="19">
        <v>0</v>
      </c>
      <c r="AQ68" s="19">
        <v>0</v>
      </c>
      <c r="AR68" s="19">
        <v>0</v>
      </c>
      <c r="AS68" s="19">
        <v>0</v>
      </c>
      <c r="AT68" s="22">
        <v>0</v>
      </c>
      <c r="AU68" s="19">
        <v>0</v>
      </c>
      <c r="AV68" s="19">
        <v>0</v>
      </c>
      <c r="AW68" s="33">
        <v>0</v>
      </c>
      <c r="AX68" s="21">
        <v>0</v>
      </c>
      <c r="AY68" s="20">
        <v>0</v>
      </c>
      <c r="AZ68" s="19">
        <v>0</v>
      </c>
      <c r="BA68" s="19">
        <v>0</v>
      </c>
      <c r="BB68" s="19">
        <v>0</v>
      </c>
      <c r="BC68" s="19">
        <v>0</v>
      </c>
    </row>
    <row r="69" spans="6:55" x14ac:dyDescent="0.25">
      <c r="F69" s="10"/>
      <c r="G69" s="9" t="s">
        <v>1274</v>
      </c>
      <c r="H69" s="8"/>
      <c r="I69" s="22">
        <v>0</v>
      </c>
      <c r="J69" s="19">
        <v>0</v>
      </c>
      <c r="K69" s="19">
        <v>0</v>
      </c>
      <c r="L69" s="33">
        <v>0</v>
      </c>
      <c r="M69" s="21">
        <v>0</v>
      </c>
      <c r="N69" s="22">
        <v>0</v>
      </c>
      <c r="O69" s="19">
        <v>0</v>
      </c>
      <c r="P69" s="19">
        <v>0</v>
      </c>
      <c r="Q69" s="33">
        <v>0</v>
      </c>
      <c r="R69" s="21">
        <v>0</v>
      </c>
      <c r="S69" s="22">
        <v>0</v>
      </c>
      <c r="T69" s="19">
        <v>0</v>
      </c>
      <c r="U69" s="19">
        <v>0</v>
      </c>
      <c r="V69" s="19">
        <v>0</v>
      </c>
      <c r="W69" s="19">
        <v>0</v>
      </c>
      <c r="X69" s="24">
        <v>0</v>
      </c>
      <c r="Y69" s="23">
        <v>0</v>
      </c>
      <c r="Z69" s="22">
        <v>0</v>
      </c>
      <c r="AA69" s="19">
        <v>0</v>
      </c>
      <c r="AB69" s="19">
        <v>0</v>
      </c>
      <c r="AC69" s="33">
        <v>0</v>
      </c>
      <c r="AD69" s="21">
        <v>0</v>
      </c>
      <c r="AE69" s="22">
        <v>0</v>
      </c>
      <c r="AF69" s="19">
        <v>0</v>
      </c>
      <c r="AG69" s="19">
        <v>0</v>
      </c>
      <c r="AH69" s="33">
        <v>0</v>
      </c>
      <c r="AI69" s="21">
        <v>0</v>
      </c>
      <c r="AJ69" s="22">
        <v>10</v>
      </c>
      <c r="AK69" s="19">
        <v>10</v>
      </c>
      <c r="AL69" s="19">
        <v>0</v>
      </c>
      <c r="AM69" s="33">
        <v>0</v>
      </c>
      <c r="AN69" s="21">
        <v>0</v>
      </c>
      <c r="AO69" s="20">
        <v>0</v>
      </c>
      <c r="AP69" s="19">
        <v>0</v>
      </c>
      <c r="AQ69" s="19">
        <v>0</v>
      </c>
      <c r="AR69" s="19">
        <v>0</v>
      </c>
      <c r="AS69" s="19">
        <v>0</v>
      </c>
      <c r="AT69" s="22">
        <v>0</v>
      </c>
      <c r="AU69" s="19">
        <v>0</v>
      </c>
      <c r="AV69" s="19">
        <v>0</v>
      </c>
      <c r="AW69" s="33">
        <v>0</v>
      </c>
      <c r="AX69" s="21">
        <v>0</v>
      </c>
      <c r="AY69" s="20">
        <v>0</v>
      </c>
      <c r="AZ69" s="19">
        <v>0</v>
      </c>
      <c r="BA69" s="19">
        <v>0</v>
      </c>
      <c r="BB69" s="19">
        <v>0</v>
      </c>
      <c r="BC69" s="19">
        <v>0</v>
      </c>
    </row>
    <row r="70" spans="6:55" x14ac:dyDescent="0.25">
      <c r="F70" s="10"/>
      <c r="G70" s="9"/>
      <c r="H70" s="8" t="s">
        <v>1275</v>
      </c>
      <c r="I70" s="22">
        <v>0</v>
      </c>
      <c r="J70" s="19">
        <v>0</v>
      </c>
      <c r="K70" s="19">
        <v>0</v>
      </c>
      <c r="L70" s="33">
        <v>0</v>
      </c>
      <c r="M70" s="21">
        <v>0</v>
      </c>
      <c r="N70" s="22">
        <v>0</v>
      </c>
      <c r="O70" s="19">
        <v>0</v>
      </c>
      <c r="P70" s="19">
        <v>0</v>
      </c>
      <c r="Q70" s="33">
        <v>0</v>
      </c>
      <c r="R70" s="21">
        <v>0</v>
      </c>
      <c r="S70" s="22">
        <v>936</v>
      </c>
      <c r="T70" s="19">
        <v>936</v>
      </c>
      <c r="U70" s="19">
        <v>936</v>
      </c>
      <c r="V70" s="19">
        <v>0</v>
      </c>
      <c r="W70" s="19">
        <v>0</v>
      </c>
      <c r="X70" s="24">
        <v>939</v>
      </c>
      <c r="Y70" s="23">
        <v>0.16391762346029279</v>
      </c>
      <c r="Z70" s="22">
        <v>0</v>
      </c>
      <c r="AA70" s="19">
        <v>0</v>
      </c>
      <c r="AB70" s="19">
        <v>0</v>
      </c>
      <c r="AC70" s="33">
        <v>0</v>
      </c>
      <c r="AD70" s="21">
        <v>0</v>
      </c>
      <c r="AE70" s="22">
        <v>0</v>
      </c>
      <c r="AF70" s="19">
        <v>0</v>
      </c>
      <c r="AG70" s="19">
        <v>0</v>
      </c>
      <c r="AH70" s="33">
        <v>0</v>
      </c>
      <c r="AI70" s="21">
        <v>0</v>
      </c>
      <c r="AJ70" s="22">
        <v>1039</v>
      </c>
      <c r="AK70" s="19">
        <v>1039</v>
      </c>
      <c r="AL70" s="19">
        <v>0</v>
      </c>
      <c r="AM70" s="33">
        <v>0</v>
      </c>
      <c r="AN70" s="21">
        <v>0</v>
      </c>
      <c r="AO70" s="20">
        <v>0</v>
      </c>
      <c r="AP70" s="19">
        <v>0</v>
      </c>
      <c r="AQ70" s="19">
        <v>0</v>
      </c>
      <c r="AR70" s="19">
        <v>0</v>
      </c>
      <c r="AS70" s="19">
        <v>0</v>
      </c>
      <c r="AT70" s="22">
        <v>0</v>
      </c>
      <c r="AU70" s="19">
        <v>0</v>
      </c>
      <c r="AV70" s="19">
        <v>0</v>
      </c>
      <c r="AW70" s="33">
        <v>0</v>
      </c>
      <c r="AX70" s="21">
        <v>0</v>
      </c>
      <c r="AY70" s="20">
        <v>0</v>
      </c>
      <c r="AZ70" s="19">
        <v>0</v>
      </c>
      <c r="BA70" s="19">
        <v>0</v>
      </c>
      <c r="BB70" s="19">
        <v>0</v>
      </c>
      <c r="BC70" s="19">
        <v>0</v>
      </c>
    </row>
    <row r="71" spans="6:55" x14ac:dyDescent="0.25">
      <c r="F71" s="10"/>
      <c r="G71" s="9"/>
      <c r="H71" s="8" t="s">
        <v>1276</v>
      </c>
      <c r="I71" s="22">
        <v>0</v>
      </c>
      <c r="J71" s="19">
        <v>0</v>
      </c>
      <c r="K71" s="19">
        <v>0</v>
      </c>
      <c r="L71" s="33">
        <v>0</v>
      </c>
      <c r="M71" s="21">
        <v>0</v>
      </c>
      <c r="N71" s="22">
        <v>135</v>
      </c>
      <c r="O71" s="19">
        <v>135</v>
      </c>
      <c r="P71" s="19">
        <v>0</v>
      </c>
      <c r="Q71" s="33">
        <v>0</v>
      </c>
      <c r="R71" s="21">
        <v>0</v>
      </c>
      <c r="S71" s="22">
        <v>22090</v>
      </c>
      <c r="T71" s="19">
        <v>22090</v>
      </c>
      <c r="U71" s="19">
        <v>22090</v>
      </c>
      <c r="V71" s="19">
        <v>0</v>
      </c>
      <c r="W71" s="19">
        <v>0</v>
      </c>
      <c r="X71" s="24">
        <v>50131</v>
      </c>
      <c r="Y71" s="23">
        <v>300.67713745683432</v>
      </c>
      <c r="Z71" s="22">
        <v>164</v>
      </c>
      <c r="AA71" s="19">
        <v>164</v>
      </c>
      <c r="AB71" s="19">
        <v>164</v>
      </c>
      <c r="AC71" s="33">
        <v>0</v>
      </c>
      <c r="AD71" s="21">
        <v>0</v>
      </c>
      <c r="AE71" s="22">
        <v>4</v>
      </c>
      <c r="AF71" s="19">
        <v>4</v>
      </c>
      <c r="AG71" s="19">
        <v>0</v>
      </c>
      <c r="AH71" s="33">
        <v>0</v>
      </c>
      <c r="AI71" s="21">
        <v>0</v>
      </c>
      <c r="AJ71" s="22">
        <v>7092</v>
      </c>
      <c r="AK71" s="19">
        <v>7092</v>
      </c>
      <c r="AL71" s="19">
        <v>0</v>
      </c>
      <c r="AM71" s="33">
        <v>0</v>
      </c>
      <c r="AN71" s="21">
        <v>0</v>
      </c>
      <c r="AO71" s="20">
        <v>0</v>
      </c>
      <c r="AP71" s="19">
        <v>0</v>
      </c>
      <c r="AQ71" s="19">
        <v>0</v>
      </c>
      <c r="AR71" s="19">
        <v>0</v>
      </c>
      <c r="AS71" s="19">
        <v>0</v>
      </c>
      <c r="AT71" s="22">
        <v>0</v>
      </c>
      <c r="AU71" s="19">
        <v>0</v>
      </c>
      <c r="AV71" s="19">
        <v>0</v>
      </c>
      <c r="AW71" s="33">
        <v>0</v>
      </c>
      <c r="AX71" s="21">
        <v>0</v>
      </c>
      <c r="AY71" s="20">
        <v>0</v>
      </c>
      <c r="AZ71" s="19">
        <v>0</v>
      </c>
      <c r="BA71" s="19">
        <v>0</v>
      </c>
      <c r="BB71" s="19">
        <v>0</v>
      </c>
      <c r="BC71" s="19">
        <v>0</v>
      </c>
    </row>
    <row r="72" spans="6:55" x14ac:dyDescent="0.25">
      <c r="F72" s="10"/>
      <c r="G72" s="9"/>
      <c r="H72" s="8" t="s">
        <v>1072</v>
      </c>
      <c r="I72" s="22">
        <v>0</v>
      </c>
      <c r="J72" s="19">
        <v>0</v>
      </c>
      <c r="K72" s="19">
        <v>0</v>
      </c>
      <c r="L72" s="33">
        <v>0</v>
      </c>
      <c r="M72" s="21">
        <v>0</v>
      </c>
      <c r="N72" s="22">
        <v>0</v>
      </c>
      <c r="O72" s="19">
        <v>0</v>
      </c>
      <c r="P72" s="19">
        <v>0</v>
      </c>
      <c r="Q72" s="33">
        <v>0</v>
      </c>
      <c r="R72" s="21">
        <v>0</v>
      </c>
      <c r="S72" s="22">
        <v>43</v>
      </c>
      <c r="T72" s="19">
        <v>43</v>
      </c>
      <c r="U72" s="19">
        <v>43</v>
      </c>
      <c r="V72" s="19">
        <v>0</v>
      </c>
      <c r="W72" s="19">
        <v>0</v>
      </c>
      <c r="X72" s="24">
        <v>93</v>
      </c>
      <c r="Y72" s="23">
        <v>2.6158527750521898</v>
      </c>
      <c r="Z72" s="22">
        <v>0</v>
      </c>
      <c r="AA72" s="19">
        <v>0</v>
      </c>
      <c r="AB72" s="19">
        <v>0</v>
      </c>
      <c r="AC72" s="33">
        <v>0</v>
      </c>
      <c r="AD72" s="21">
        <v>0</v>
      </c>
      <c r="AE72" s="22">
        <v>0</v>
      </c>
      <c r="AF72" s="19">
        <v>0</v>
      </c>
      <c r="AG72" s="19">
        <v>0</v>
      </c>
      <c r="AH72" s="33">
        <v>0</v>
      </c>
      <c r="AI72" s="21">
        <v>0</v>
      </c>
      <c r="AJ72" s="22">
        <v>29</v>
      </c>
      <c r="AK72" s="19">
        <v>29</v>
      </c>
      <c r="AL72" s="19">
        <v>0</v>
      </c>
      <c r="AM72" s="33">
        <v>0</v>
      </c>
      <c r="AN72" s="21">
        <v>0</v>
      </c>
      <c r="AO72" s="20">
        <v>0</v>
      </c>
      <c r="AP72" s="19">
        <v>0</v>
      </c>
      <c r="AQ72" s="19">
        <v>0</v>
      </c>
      <c r="AR72" s="19">
        <v>0</v>
      </c>
      <c r="AS72" s="19">
        <v>0</v>
      </c>
      <c r="AT72" s="22">
        <v>0</v>
      </c>
      <c r="AU72" s="19">
        <v>0</v>
      </c>
      <c r="AV72" s="19">
        <v>0</v>
      </c>
      <c r="AW72" s="33">
        <v>0</v>
      </c>
      <c r="AX72" s="21">
        <v>0</v>
      </c>
      <c r="AY72" s="20">
        <v>0</v>
      </c>
      <c r="AZ72" s="19">
        <v>0</v>
      </c>
      <c r="BA72" s="19">
        <v>0</v>
      </c>
      <c r="BB72" s="19">
        <v>0</v>
      </c>
      <c r="BC72" s="19">
        <v>0</v>
      </c>
    </row>
    <row r="73" spans="6:55" x14ac:dyDescent="0.25">
      <c r="F73" s="10"/>
      <c r="G73" s="9"/>
      <c r="H73" s="8" t="s">
        <v>1277</v>
      </c>
      <c r="I73" s="22">
        <v>0</v>
      </c>
      <c r="J73" s="19">
        <v>0</v>
      </c>
      <c r="K73" s="19">
        <v>0</v>
      </c>
      <c r="L73" s="33">
        <v>0</v>
      </c>
      <c r="M73" s="21">
        <v>0</v>
      </c>
      <c r="N73" s="22">
        <v>6</v>
      </c>
      <c r="O73" s="19">
        <v>6</v>
      </c>
      <c r="P73" s="19">
        <v>0</v>
      </c>
      <c r="Q73" s="33">
        <v>0</v>
      </c>
      <c r="R73" s="21">
        <v>0</v>
      </c>
      <c r="S73" s="22">
        <v>47106</v>
      </c>
      <c r="T73" s="19">
        <v>47106</v>
      </c>
      <c r="U73" s="19">
        <v>46776</v>
      </c>
      <c r="V73" s="19">
        <v>0</v>
      </c>
      <c r="W73" s="19">
        <v>0</v>
      </c>
      <c r="X73" s="24">
        <v>80495</v>
      </c>
      <c r="Y73" s="23">
        <v>118.93127250950781</v>
      </c>
      <c r="Z73" s="22">
        <v>79</v>
      </c>
      <c r="AA73" s="19">
        <v>79</v>
      </c>
      <c r="AB73" s="19">
        <v>79</v>
      </c>
      <c r="AC73" s="33">
        <v>0</v>
      </c>
      <c r="AD73" s="21">
        <v>0</v>
      </c>
      <c r="AE73" s="22">
        <v>11</v>
      </c>
      <c r="AF73" s="19">
        <v>11</v>
      </c>
      <c r="AG73" s="19">
        <v>0</v>
      </c>
      <c r="AH73" s="33">
        <v>0</v>
      </c>
      <c r="AI73" s="21">
        <v>0</v>
      </c>
      <c r="AJ73" s="22">
        <v>9798</v>
      </c>
      <c r="AK73" s="19">
        <v>9798</v>
      </c>
      <c r="AL73" s="19">
        <v>0</v>
      </c>
      <c r="AM73" s="33">
        <v>0</v>
      </c>
      <c r="AN73" s="21">
        <v>0</v>
      </c>
      <c r="AO73" s="20">
        <v>0</v>
      </c>
      <c r="AP73" s="19">
        <v>0</v>
      </c>
      <c r="AQ73" s="19">
        <v>0</v>
      </c>
      <c r="AR73" s="19">
        <v>0</v>
      </c>
      <c r="AS73" s="19">
        <v>0</v>
      </c>
      <c r="AT73" s="22">
        <v>0</v>
      </c>
      <c r="AU73" s="19">
        <v>0</v>
      </c>
      <c r="AV73" s="19">
        <v>0</v>
      </c>
      <c r="AW73" s="33">
        <v>0</v>
      </c>
      <c r="AX73" s="21">
        <v>0</v>
      </c>
      <c r="AY73" s="20">
        <v>0</v>
      </c>
      <c r="AZ73" s="19">
        <v>0</v>
      </c>
      <c r="BA73" s="19">
        <v>0</v>
      </c>
      <c r="BB73" s="19">
        <v>0</v>
      </c>
      <c r="BC73" s="19">
        <v>0</v>
      </c>
    </row>
    <row r="74" spans="6:55" x14ac:dyDescent="0.25">
      <c r="F74" s="10"/>
      <c r="G74" s="9"/>
      <c r="H74" s="8" t="s">
        <v>1278</v>
      </c>
      <c r="I74" s="22">
        <v>0</v>
      </c>
      <c r="J74" s="19">
        <v>0</v>
      </c>
      <c r="K74" s="19">
        <v>0</v>
      </c>
      <c r="L74" s="33">
        <v>0</v>
      </c>
      <c r="M74" s="21">
        <v>0</v>
      </c>
      <c r="N74" s="22">
        <v>0</v>
      </c>
      <c r="O74" s="19">
        <v>0</v>
      </c>
      <c r="P74" s="19">
        <v>0</v>
      </c>
      <c r="Q74" s="33">
        <v>0</v>
      </c>
      <c r="R74" s="21">
        <v>0</v>
      </c>
      <c r="S74" s="22">
        <v>3408</v>
      </c>
      <c r="T74" s="19">
        <v>3408</v>
      </c>
      <c r="U74" s="19">
        <v>1073</v>
      </c>
      <c r="V74" s="19">
        <v>0</v>
      </c>
      <c r="W74" s="19">
        <v>0</v>
      </c>
      <c r="X74" s="24">
        <v>3408</v>
      </c>
      <c r="Y74" s="23">
        <v>1.312529424205422</v>
      </c>
      <c r="Z74" s="22">
        <v>0</v>
      </c>
      <c r="AA74" s="19">
        <v>0</v>
      </c>
      <c r="AB74" s="19">
        <v>0</v>
      </c>
      <c r="AC74" s="33">
        <v>0</v>
      </c>
      <c r="AD74" s="21">
        <v>0</v>
      </c>
      <c r="AE74" s="22">
        <v>0</v>
      </c>
      <c r="AF74" s="19">
        <v>0</v>
      </c>
      <c r="AG74" s="19">
        <v>0</v>
      </c>
      <c r="AH74" s="33">
        <v>0</v>
      </c>
      <c r="AI74" s="21">
        <v>0</v>
      </c>
      <c r="AJ74" s="22">
        <v>1154</v>
      </c>
      <c r="AK74" s="19">
        <v>1154</v>
      </c>
      <c r="AL74" s="19">
        <v>0</v>
      </c>
      <c r="AM74" s="33">
        <v>0</v>
      </c>
      <c r="AN74" s="21">
        <v>0</v>
      </c>
      <c r="AO74" s="20">
        <v>0</v>
      </c>
      <c r="AP74" s="19">
        <v>0</v>
      </c>
      <c r="AQ74" s="19">
        <v>0</v>
      </c>
      <c r="AR74" s="19">
        <v>0</v>
      </c>
      <c r="AS74" s="19">
        <v>0</v>
      </c>
      <c r="AT74" s="22">
        <v>0</v>
      </c>
      <c r="AU74" s="19">
        <v>0</v>
      </c>
      <c r="AV74" s="19">
        <v>0</v>
      </c>
      <c r="AW74" s="33">
        <v>0</v>
      </c>
      <c r="AX74" s="21">
        <v>0</v>
      </c>
      <c r="AY74" s="20">
        <v>0</v>
      </c>
      <c r="AZ74" s="19">
        <v>0</v>
      </c>
      <c r="BA74" s="19">
        <v>0</v>
      </c>
      <c r="BB74" s="19">
        <v>0</v>
      </c>
      <c r="BC74" s="19">
        <v>0</v>
      </c>
    </row>
    <row r="75" spans="6:55" x14ac:dyDescent="0.25">
      <c r="F75" s="10"/>
      <c r="G75" s="9"/>
      <c r="H75" s="8" t="s">
        <v>1279</v>
      </c>
      <c r="I75" s="22">
        <v>0</v>
      </c>
      <c r="J75" s="19">
        <v>0</v>
      </c>
      <c r="K75" s="19">
        <v>0</v>
      </c>
      <c r="L75" s="33">
        <v>0</v>
      </c>
      <c r="M75" s="21">
        <v>0</v>
      </c>
      <c r="N75" s="22">
        <v>0</v>
      </c>
      <c r="O75" s="19">
        <v>0</v>
      </c>
      <c r="P75" s="19">
        <v>0</v>
      </c>
      <c r="Q75" s="33">
        <v>0</v>
      </c>
      <c r="R75" s="21">
        <v>0</v>
      </c>
      <c r="S75" s="22">
        <v>310625</v>
      </c>
      <c r="T75" s="19">
        <v>310625</v>
      </c>
      <c r="U75" s="19">
        <v>310623</v>
      </c>
      <c r="V75" s="19">
        <v>0</v>
      </c>
      <c r="W75" s="19">
        <v>0</v>
      </c>
      <c r="X75" s="24">
        <v>310625</v>
      </c>
      <c r="Y75" s="23">
        <v>1.969954564236104</v>
      </c>
      <c r="Z75" s="22">
        <v>0</v>
      </c>
      <c r="AA75" s="19">
        <v>0</v>
      </c>
      <c r="AB75" s="19">
        <v>0</v>
      </c>
      <c r="AC75" s="33">
        <v>0</v>
      </c>
      <c r="AD75" s="21">
        <v>0</v>
      </c>
      <c r="AE75" s="22">
        <v>0</v>
      </c>
      <c r="AF75" s="19">
        <v>0</v>
      </c>
      <c r="AG75" s="19">
        <v>0</v>
      </c>
      <c r="AH75" s="33">
        <v>0</v>
      </c>
      <c r="AI75" s="21">
        <v>0</v>
      </c>
      <c r="AJ75" s="22">
        <v>9</v>
      </c>
      <c r="AK75" s="19">
        <v>9</v>
      </c>
      <c r="AL75" s="19">
        <v>0</v>
      </c>
      <c r="AM75" s="33">
        <v>0</v>
      </c>
      <c r="AN75" s="21">
        <v>0</v>
      </c>
      <c r="AO75" s="20">
        <v>0</v>
      </c>
      <c r="AP75" s="19">
        <v>0</v>
      </c>
      <c r="AQ75" s="19">
        <v>0</v>
      </c>
      <c r="AR75" s="19">
        <v>0</v>
      </c>
      <c r="AS75" s="19">
        <v>0</v>
      </c>
      <c r="AT75" s="22">
        <v>0</v>
      </c>
      <c r="AU75" s="19">
        <v>0</v>
      </c>
      <c r="AV75" s="19">
        <v>0</v>
      </c>
      <c r="AW75" s="33">
        <v>0</v>
      </c>
      <c r="AX75" s="21">
        <v>0</v>
      </c>
      <c r="AY75" s="20">
        <v>0</v>
      </c>
      <c r="AZ75" s="19">
        <v>0</v>
      </c>
      <c r="BA75" s="19">
        <v>0</v>
      </c>
      <c r="BB75" s="19">
        <v>0</v>
      </c>
      <c r="BC75" s="19">
        <v>0</v>
      </c>
    </row>
    <row r="76" spans="6:55" x14ac:dyDescent="0.25">
      <c r="F76" s="10"/>
      <c r="G76" s="9"/>
      <c r="H76" s="8" t="s">
        <v>1280</v>
      </c>
      <c r="I76" s="22">
        <v>0</v>
      </c>
      <c r="J76" s="19">
        <v>0</v>
      </c>
      <c r="K76" s="19">
        <v>0</v>
      </c>
      <c r="L76" s="33">
        <v>0</v>
      </c>
      <c r="M76" s="21">
        <v>0</v>
      </c>
      <c r="N76" s="22">
        <v>0</v>
      </c>
      <c r="O76" s="19">
        <v>0</v>
      </c>
      <c r="P76" s="19">
        <v>0</v>
      </c>
      <c r="Q76" s="33">
        <v>0</v>
      </c>
      <c r="R76" s="21">
        <v>0</v>
      </c>
      <c r="S76" s="22">
        <v>21316</v>
      </c>
      <c r="T76" s="19">
        <v>21316</v>
      </c>
      <c r="U76" s="19">
        <v>21314</v>
      </c>
      <c r="V76" s="19">
        <v>0</v>
      </c>
      <c r="W76" s="19">
        <v>0</v>
      </c>
      <c r="X76" s="24">
        <v>33289</v>
      </c>
      <c r="Y76" s="23">
        <v>129.3616038961336</v>
      </c>
      <c r="Z76" s="22">
        <v>0</v>
      </c>
      <c r="AA76" s="19">
        <v>0</v>
      </c>
      <c r="AB76" s="19">
        <v>0</v>
      </c>
      <c r="AC76" s="33">
        <v>0</v>
      </c>
      <c r="AD76" s="21">
        <v>0</v>
      </c>
      <c r="AE76" s="22">
        <v>0</v>
      </c>
      <c r="AF76" s="19">
        <v>0</v>
      </c>
      <c r="AG76" s="19">
        <v>0</v>
      </c>
      <c r="AH76" s="33">
        <v>0</v>
      </c>
      <c r="AI76" s="21">
        <v>0</v>
      </c>
      <c r="AJ76" s="22">
        <v>5983</v>
      </c>
      <c r="AK76" s="19">
        <v>5983</v>
      </c>
      <c r="AL76" s="19">
        <v>0</v>
      </c>
      <c r="AM76" s="33">
        <v>0</v>
      </c>
      <c r="AN76" s="21">
        <v>0</v>
      </c>
      <c r="AO76" s="20">
        <v>0</v>
      </c>
      <c r="AP76" s="19">
        <v>0</v>
      </c>
      <c r="AQ76" s="19">
        <v>0</v>
      </c>
      <c r="AR76" s="19">
        <v>0</v>
      </c>
      <c r="AS76" s="19">
        <v>0</v>
      </c>
      <c r="AT76" s="22">
        <v>0</v>
      </c>
      <c r="AU76" s="19">
        <v>0</v>
      </c>
      <c r="AV76" s="19">
        <v>0</v>
      </c>
      <c r="AW76" s="33">
        <v>0</v>
      </c>
      <c r="AX76" s="21">
        <v>0</v>
      </c>
      <c r="AY76" s="20">
        <v>0</v>
      </c>
      <c r="AZ76" s="19">
        <v>0</v>
      </c>
      <c r="BA76" s="19">
        <v>0</v>
      </c>
      <c r="BB76" s="19">
        <v>0</v>
      </c>
      <c r="BC76" s="19">
        <v>0</v>
      </c>
    </row>
    <row r="77" spans="6:55" x14ac:dyDescent="0.25">
      <c r="F77" s="10"/>
      <c r="G77" s="9"/>
      <c r="H77" s="8" t="s">
        <v>1281</v>
      </c>
      <c r="I77" s="22">
        <v>0</v>
      </c>
      <c r="J77" s="19">
        <v>0</v>
      </c>
      <c r="K77" s="19">
        <v>0</v>
      </c>
      <c r="L77" s="33">
        <v>0</v>
      </c>
      <c r="M77" s="21">
        <v>0</v>
      </c>
      <c r="N77" s="22">
        <v>0</v>
      </c>
      <c r="O77" s="19">
        <v>0</v>
      </c>
      <c r="P77" s="19">
        <v>0</v>
      </c>
      <c r="Q77" s="33">
        <v>0</v>
      </c>
      <c r="R77" s="21">
        <v>0</v>
      </c>
      <c r="S77" s="22">
        <v>15</v>
      </c>
      <c r="T77" s="19">
        <v>15</v>
      </c>
      <c r="U77" s="19">
        <v>15</v>
      </c>
      <c r="V77" s="19">
        <v>0</v>
      </c>
      <c r="W77" s="19">
        <v>0</v>
      </c>
      <c r="X77" s="24">
        <v>15</v>
      </c>
      <c r="Y77" s="23">
        <v>8.3027462475001812E-2</v>
      </c>
      <c r="Z77" s="22">
        <v>0</v>
      </c>
      <c r="AA77" s="19">
        <v>0</v>
      </c>
      <c r="AB77" s="19">
        <v>0</v>
      </c>
      <c r="AC77" s="33">
        <v>0</v>
      </c>
      <c r="AD77" s="21">
        <v>0</v>
      </c>
      <c r="AE77" s="22">
        <v>0</v>
      </c>
      <c r="AF77" s="19">
        <v>0</v>
      </c>
      <c r="AG77" s="19">
        <v>0</v>
      </c>
      <c r="AH77" s="33">
        <v>0</v>
      </c>
      <c r="AI77" s="21">
        <v>0</v>
      </c>
      <c r="AJ77" s="22">
        <v>1</v>
      </c>
      <c r="AK77" s="19">
        <v>1</v>
      </c>
      <c r="AL77" s="19">
        <v>0</v>
      </c>
      <c r="AM77" s="33">
        <v>0</v>
      </c>
      <c r="AN77" s="21">
        <v>0</v>
      </c>
      <c r="AO77" s="20">
        <v>0</v>
      </c>
      <c r="AP77" s="19">
        <v>0</v>
      </c>
      <c r="AQ77" s="19">
        <v>0</v>
      </c>
      <c r="AR77" s="19">
        <v>0</v>
      </c>
      <c r="AS77" s="19">
        <v>0</v>
      </c>
      <c r="AT77" s="22">
        <v>0</v>
      </c>
      <c r="AU77" s="19">
        <v>0</v>
      </c>
      <c r="AV77" s="19">
        <v>0</v>
      </c>
      <c r="AW77" s="33">
        <v>0</v>
      </c>
      <c r="AX77" s="21">
        <v>0</v>
      </c>
      <c r="AY77" s="20">
        <v>0</v>
      </c>
      <c r="AZ77" s="19">
        <v>0</v>
      </c>
      <c r="BA77" s="19">
        <v>0</v>
      </c>
      <c r="BB77" s="19">
        <v>0</v>
      </c>
      <c r="BC77" s="19">
        <v>0</v>
      </c>
    </row>
    <row r="78" spans="6:55" x14ac:dyDescent="0.25">
      <c r="F78" s="10"/>
      <c r="G78" s="9"/>
      <c r="H78" s="8" t="s">
        <v>1282</v>
      </c>
      <c r="I78" s="22">
        <v>0</v>
      </c>
      <c r="J78" s="19">
        <v>0</v>
      </c>
      <c r="K78" s="19">
        <v>0</v>
      </c>
      <c r="L78" s="33">
        <v>0</v>
      </c>
      <c r="M78" s="21">
        <v>0</v>
      </c>
      <c r="N78" s="22">
        <v>0</v>
      </c>
      <c r="O78" s="19">
        <v>0</v>
      </c>
      <c r="P78" s="19">
        <v>0</v>
      </c>
      <c r="Q78" s="33">
        <v>0</v>
      </c>
      <c r="R78" s="21">
        <v>0</v>
      </c>
      <c r="S78" s="22">
        <v>186107</v>
      </c>
      <c r="T78" s="19">
        <v>186107</v>
      </c>
      <c r="U78" s="19">
        <v>186031</v>
      </c>
      <c r="V78" s="19">
        <v>0</v>
      </c>
      <c r="W78" s="19">
        <v>0</v>
      </c>
      <c r="X78" s="24">
        <v>199284</v>
      </c>
      <c r="Y78" s="23">
        <v>1165.0864531425759</v>
      </c>
      <c r="Z78" s="22">
        <v>20667</v>
      </c>
      <c r="AA78" s="19">
        <v>20667</v>
      </c>
      <c r="AB78" s="19">
        <v>20667</v>
      </c>
      <c r="AC78" s="33">
        <v>0</v>
      </c>
      <c r="AD78" s="21">
        <v>0</v>
      </c>
      <c r="AE78" s="22">
        <v>1280</v>
      </c>
      <c r="AF78" s="19">
        <v>1279</v>
      </c>
      <c r="AG78" s="19">
        <v>0</v>
      </c>
      <c r="AH78" s="33">
        <v>0</v>
      </c>
      <c r="AI78" s="21">
        <v>0</v>
      </c>
      <c r="AJ78" s="22">
        <v>46137</v>
      </c>
      <c r="AK78" s="19">
        <v>46137</v>
      </c>
      <c r="AL78" s="19">
        <v>0</v>
      </c>
      <c r="AM78" s="33">
        <v>0</v>
      </c>
      <c r="AN78" s="21">
        <v>0</v>
      </c>
      <c r="AO78" s="20">
        <v>0</v>
      </c>
      <c r="AP78" s="19">
        <v>0</v>
      </c>
      <c r="AQ78" s="19">
        <v>0</v>
      </c>
      <c r="AR78" s="19">
        <v>0</v>
      </c>
      <c r="AS78" s="19">
        <v>0</v>
      </c>
      <c r="AT78" s="22">
        <v>280</v>
      </c>
      <c r="AU78" s="19">
        <v>280</v>
      </c>
      <c r="AV78" s="19">
        <v>280</v>
      </c>
      <c r="AW78" s="33">
        <v>0</v>
      </c>
      <c r="AX78" s="21">
        <v>0</v>
      </c>
      <c r="AY78" s="20">
        <v>0</v>
      </c>
      <c r="AZ78" s="19">
        <v>0</v>
      </c>
      <c r="BA78" s="19">
        <v>0</v>
      </c>
      <c r="BB78" s="19">
        <v>0</v>
      </c>
      <c r="BC78" s="19">
        <v>0</v>
      </c>
    </row>
    <row r="79" spans="6:55" x14ac:dyDescent="0.25">
      <c r="F79" s="10"/>
      <c r="G79" s="9"/>
      <c r="H79" s="8" t="s">
        <v>1283</v>
      </c>
      <c r="I79" s="22">
        <v>0</v>
      </c>
      <c r="J79" s="19">
        <v>0</v>
      </c>
      <c r="K79" s="19">
        <v>0</v>
      </c>
      <c r="L79" s="33">
        <v>0</v>
      </c>
      <c r="M79" s="21">
        <v>0</v>
      </c>
      <c r="N79" s="22">
        <v>0</v>
      </c>
      <c r="O79" s="19">
        <v>0</v>
      </c>
      <c r="P79" s="19">
        <v>0</v>
      </c>
      <c r="Q79" s="33">
        <v>0</v>
      </c>
      <c r="R79" s="21">
        <v>0</v>
      </c>
      <c r="S79" s="22">
        <v>95</v>
      </c>
      <c r="T79" s="19">
        <v>95</v>
      </c>
      <c r="U79" s="19">
        <v>95</v>
      </c>
      <c r="V79" s="19">
        <v>0</v>
      </c>
      <c r="W79" s="19">
        <v>0</v>
      </c>
      <c r="X79" s="24">
        <v>99</v>
      </c>
      <c r="Y79" s="23">
        <v>2.3565811272710562</v>
      </c>
      <c r="Z79" s="22">
        <v>0</v>
      </c>
      <c r="AA79" s="19">
        <v>0</v>
      </c>
      <c r="AB79" s="19">
        <v>0</v>
      </c>
      <c r="AC79" s="33">
        <v>0</v>
      </c>
      <c r="AD79" s="21">
        <v>0</v>
      </c>
      <c r="AE79" s="22">
        <v>0</v>
      </c>
      <c r="AF79" s="19">
        <v>0</v>
      </c>
      <c r="AG79" s="19">
        <v>0</v>
      </c>
      <c r="AH79" s="33">
        <v>0</v>
      </c>
      <c r="AI79" s="21">
        <v>0</v>
      </c>
      <c r="AJ79" s="22">
        <v>26</v>
      </c>
      <c r="AK79" s="19">
        <v>26</v>
      </c>
      <c r="AL79" s="19">
        <v>0</v>
      </c>
      <c r="AM79" s="33">
        <v>0</v>
      </c>
      <c r="AN79" s="21">
        <v>0</v>
      </c>
      <c r="AO79" s="20">
        <v>0</v>
      </c>
      <c r="AP79" s="19">
        <v>0</v>
      </c>
      <c r="AQ79" s="19">
        <v>0</v>
      </c>
      <c r="AR79" s="19">
        <v>0</v>
      </c>
      <c r="AS79" s="19">
        <v>0</v>
      </c>
      <c r="AT79" s="22">
        <v>0</v>
      </c>
      <c r="AU79" s="19">
        <v>0</v>
      </c>
      <c r="AV79" s="19">
        <v>0</v>
      </c>
      <c r="AW79" s="33">
        <v>0</v>
      </c>
      <c r="AX79" s="21">
        <v>0</v>
      </c>
      <c r="AY79" s="20">
        <v>0</v>
      </c>
      <c r="AZ79" s="19">
        <v>0</v>
      </c>
      <c r="BA79" s="19">
        <v>0</v>
      </c>
      <c r="BB79" s="19">
        <v>0</v>
      </c>
      <c r="BC79" s="19">
        <v>0</v>
      </c>
    </row>
    <row r="80" spans="6:55" x14ac:dyDescent="0.25">
      <c r="F80" s="10"/>
      <c r="G80" s="9" t="s">
        <v>1284</v>
      </c>
      <c r="H80" s="8"/>
      <c r="I80" s="22">
        <v>0</v>
      </c>
      <c r="J80" s="19">
        <v>0</v>
      </c>
      <c r="K80" s="19">
        <v>0</v>
      </c>
      <c r="L80" s="33">
        <v>0</v>
      </c>
      <c r="M80" s="21">
        <v>0</v>
      </c>
      <c r="N80" s="22">
        <v>0</v>
      </c>
      <c r="O80" s="19">
        <v>0</v>
      </c>
      <c r="P80" s="19">
        <v>0</v>
      </c>
      <c r="Q80" s="33">
        <v>0</v>
      </c>
      <c r="R80" s="21">
        <v>0</v>
      </c>
      <c r="S80" s="22">
        <v>0</v>
      </c>
      <c r="T80" s="19">
        <v>0</v>
      </c>
      <c r="U80" s="19">
        <v>0</v>
      </c>
      <c r="V80" s="19">
        <v>0</v>
      </c>
      <c r="W80" s="19">
        <v>0</v>
      </c>
      <c r="X80" s="24">
        <v>0</v>
      </c>
      <c r="Y80" s="23">
        <v>0</v>
      </c>
      <c r="Z80" s="22">
        <v>0</v>
      </c>
      <c r="AA80" s="19">
        <v>0</v>
      </c>
      <c r="AB80" s="19">
        <v>0</v>
      </c>
      <c r="AC80" s="33">
        <v>0</v>
      </c>
      <c r="AD80" s="21">
        <v>0</v>
      </c>
      <c r="AE80" s="22">
        <v>0</v>
      </c>
      <c r="AF80" s="19">
        <v>0</v>
      </c>
      <c r="AG80" s="19">
        <v>0</v>
      </c>
      <c r="AH80" s="33">
        <v>0</v>
      </c>
      <c r="AI80" s="21">
        <v>0</v>
      </c>
      <c r="AJ80" s="22">
        <v>1</v>
      </c>
      <c r="AK80" s="19">
        <v>0</v>
      </c>
      <c r="AL80" s="19">
        <v>0</v>
      </c>
      <c r="AM80" s="33">
        <v>0</v>
      </c>
      <c r="AN80" s="21">
        <v>0</v>
      </c>
      <c r="AO80" s="20">
        <v>0</v>
      </c>
      <c r="AP80" s="19">
        <v>0</v>
      </c>
      <c r="AQ80" s="19">
        <v>0</v>
      </c>
      <c r="AR80" s="19">
        <v>0</v>
      </c>
      <c r="AS80" s="19">
        <v>0</v>
      </c>
      <c r="AT80" s="22">
        <v>0</v>
      </c>
      <c r="AU80" s="19">
        <v>0</v>
      </c>
      <c r="AV80" s="19">
        <v>0</v>
      </c>
      <c r="AW80" s="33">
        <v>0</v>
      </c>
      <c r="AX80" s="21">
        <v>0</v>
      </c>
      <c r="AY80" s="20">
        <v>0</v>
      </c>
      <c r="AZ80" s="19">
        <v>0</v>
      </c>
      <c r="BA80" s="19">
        <v>0</v>
      </c>
      <c r="BB80" s="19">
        <v>0</v>
      </c>
      <c r="BC80" s="19">
        <v>0</v>
      </c>
    </row>
    <row r="81" spans="6:55" x14ac:dyDescent="0.25">
      <c r="F81" s="10"/>
      <c r="G81" s="9"/>
      <c r="H81" s="8" t="s">
        <v>1285</v>
      </c>
      <c r="I81" s="22">
        <v>0</v>
      </c>
      <c r="J81" s="19">
        <v>0</v>
      </c>
      <c r="K81" s="19">
        <v>0</v>
      </c>
      <c r="L81" s="33">
        <v>0</v>
      </c>
      <c r="M81" s="21">
        <v>0</v>
      </c>
      <c r="N81" s="22">
        <v>0</v>
      </c>
      <c r="O81" s="19">
        <v>0</v>
      </c>
      <c r="P81" s="19">
        <v>0</v>
      </c>
      <c r="Q81" s="33">
        <v>0</v>
      </c>
      <c r="R81" s="21">
        <v>0</v>
      </c>
      <c r="S81" s="22">
        <v>0</v>
      </c>
      <c r="T81" s="19">
        <v>0</v>
      </c>
      <c r="U81" s="19">
        <v>0</v>
      </c>
      <c r="V81" s="19">
        <v>0</v>
      </c>
      <c r="W81" s="19">
        <v>0</v>
      </c>
      <c r="X81" s="24">
        <v>0</v>
      </c>
      <c r="Y81" s="23">
        <v>0</v>
      </c>
      <c r="Z81" s="22">
        <v>0</v>
      </c>
      <c r="AA81" s="19">
        <v>0</v>
      </c>
      <c r="AB81" s="19">
        <v>0</v>
      </c>
      <c r="AC81" s="33">
        <v>0</v>
      </c>
      <c r="AD81" s="21">
        <v>0</v>
      </c>
      <c r="AE81" s="22">
        <v>0</v>
      </c>
      <c r="AF81" s="19">
        <v>0</v>
      </c>
      <c r="AG81" s="19">
        <v>0</v>
      </c>
      <c r="AH81" s="33">
        <v>0</v>
      </c>
      <c r="AI81" s="21">
        <v>0</v>
      </c>
      <c r="AJ81" s="22">
        <v>0</v>
      </c>
      <c r="AK81" s="19">
        <v>0</v>
      </c>
      <c r="AL81" s="19">
        <v>0</v>
      </c>
      <c r="AM81" s="33">
        <v>0</v>
      </c>
      <c r="AN81" s="21">
        <v>0</v>
      </c>
      <c r="AO81" s="20">
        <v>0</v>
      </c>
      <c r="AP81" s="19">
        <v>0</v>
      </c>
      <c r="AQ81" s="19">
        <v>0</v>
      </c>
      <c r="AR81" s="19">
        <v>0</v>
      </c>
      <c r="AS81" s="19">
        <v>0</v>
      </c>
      <c r="AT81" s="22">
        <v>0</v>
      </c>
      <c r="AU81" s="19">
        <v>0</v>
      </c>
      <c r="AV81" s="19">
        <v>0</v>
      </c>
      <c r="AW81" s="33">
        <v>0</v>
      </c>
      <c r="AX81" s="21">
        <v>0</v>
      </c>
      <c r="AY81" s="20">
        <v>5</v>
      </c>
      <c r="AZ81" s="19">
        <v>0</v>
      </c>
      <c r="BA81" s="19">
        <v>0</v>
      </c>
      <c r="BB81" s="19">
        <v>0</v>
      </c>
      <c r="BC81" s="19">
        <v>0</v>
      </c>
    </row>
    <row r="82" spans="6:55" x14ac:dyDescent="0.25">
      <c r="F82" s="10"/>
      <c r="G82" s="9" t="s">
        <v>1286</v>
      </c>
      <c r="H82" s="8"/>
      <c r="I82" s="22">
        <v>0</v>
      </c>
      <c r="J82" s="19">
        <v>0</v>
      </c>
      <c r="K82" s="19">
        <v>0</v>
      </c>
      <c r="L82" s="33">
        <v>0</v>
      </c>
      <c r="M82" s="21">
        <v>0</v>
      </c>
      <c r="N82" s="22">
        <v>0</v>
      </c>
      <c r="O82" s="19">
        <v>0</v>
      </c>
      <c r="P82" s="19">
        <v>0</v>
      </c>
      <c r="Q82" s="33">
        <v>0</v>
      </c>
      <c r="R82" s="21">
        <v>0</v>
      </c>
      <c r="S82" s="22">
        <v>4</v>
      </c>
      <c r="T82" s="19">
        <v>0</v>
      </c>
      <c r="U82" s="19">
        <v>0</v>
      </c>
      <c r="V82" s="19">
        <v>0</v>
      </c>
      <c r="W82" s="19">
        <v>0</v>
      </c>
      <c r="X82" s="24">
        <v>71</v>
      </c>
      <c r="Y82" s="23">
        <v>1.3828380033373831E-3</v>
      </c>
      <c r="Z82" s="22">
        <v>0</v>
      </c>
      <c r="AA82" s="19">
        <v>0</v>
      </c>
      <c r="AB82" s="19">
        <v>0</v>
      </c>
      <c r="AC82" s="33">
        <v>0</v>
      </c>
      <c r="AD82" s="21">
        <v>0</v>
      </c>
      <c r="AE82" s="22">
        <v>0</v>
      </c>
      <c r="AF82" s="19">
        <v>0</v>
      </c>
      <c r="AG82" s="19">
        <v>0</v>
      </c>
      <c r="AH82" s="33">
        <v>0</v>
      </c>
      <c r="AI82" s="21">
        <v>0</v>
      </c>
      <c r="AJ82" s="22">
        <v>10</v>
      </c>
      <c r="AK82" s="19">
        <v>0</v>
      </c>
      <c r="AL82" s="19">
        <v>0</v>
      </c>
      <c r="AM82" s="33">
        <v>0</v>
      </c>
      <c r="AN82" s="21">
        <v>0</v>
      </c>
      <c r="AO82" s="20">
        <v>0</v>
      </c>
      <c r="AP82" s="19">
        <v>0</v>
      </c>
      <c r="AQ82" s="19">
        <v>0</v>
      </c>
      <c r="AR82" s="19">
        <v>0</v>
      </c>
      <c r="AS82" s="19">
        <v>0</v>
      </c>
      <c r="AT82" s="22">
        <v>4</v>
      </c>
      <c r="AU82" s="19">
        <v>0</v>
      </c>
      <c r="AV82" s="19">
        <v>0</v>
      </c>
      <c r="AW82" s="33">
        <v>0</v>
      </c>
      <c r="AX82" s="21">
        <v>0</v>
      </c>
      <c r="AY82" s="20">
        <v>0</v>
      </c>
      <c r="AZ82" s="19">
        <v>0</v>
      </c>
      <c r="BA82" s="19">
        <v>0</v>
      </c>
      <c r="BB82" s="19">
        <v>0</v>
      </c>
      <c r="BC82" s="19">
        <v>0</v>
      </c>
    </row>
    <row r="83" spans="6:55" x14ac:dyDescent="0.25">
      <c r="F83" s="10"/>
      <c r="G83" s="9"/>
      <c r="H83" s="8" t="s">
        <v>1287</v>
      </c>
      <c r="I83" s="22">
        <v>0</v>
      </c>
      <c r="J83" s="19">
        <v>0</v>
      </c>
      <c r="K83" s="19">
        <v>0</v>
      </c>
      <c r="L83" s="33">
        <v>0</v>
      </c>
      <c r="M83" s="21">
        <v>0</v>
      </c>
      <c r="N83" s="22">
        <v>0</v>
      </c>
      <c r="O83" s="19">
        <v>0</v>
      </c>
      <c r="P83" s="19">
        <v>0</v>
      </c>
      <c r="Q83" s="33">
        <v>0</v>
      </c>
      <c r="R83" s="21">
        <v>0</v>
      </c>
      <c r="S83" s="22">
        <v>2</v>
      </c>
      <c r="T83" s="19">
        <v>0</v>
      </c>
      <c r="U83" s="19">
        <v>0</v>
      </c>
      <c r="V83" s="19">
        <v>0</v>
      </c>
      <c r="W83" s="19">
        <v>0</v>
      </c>
      <c r="X83" s="24">
        <v>8</v>
      </c>
      <c r="Y83" s="23">
        <v>1.0196510702371599E-3</v>
      </c>
      <c r="Z83" s="22">
        <v>0</v>
      </c>
      <c r="AA83" s="19">
        <v>0</v>
      </c>
      <c r="AB83" s="19">
        <v>0</v>
      </c>
      <c r="AC83" s="33">
        <v>0</v>
      </c>
      <c r="AD83" s="21">
        <v>0</v>
      </c>
      <c r="AE83" s="22">
        <v>0</v>
      </c>
      <c r="AF83" s="19">
        <v>0</v>
      </c>
      <c r="AG83" s="19">
        <v>0</v>
      </c>
      <c r="AH83" s="33">
        <v>0</v>
      </c>
      <c r="AI83" s="21">
        <v>0</v>
      </c>
      <c r="AJ83" s="22">
        <v>0</v>
      </c>
      <c r="AK83" s="19">
        <v>0</v>
      </c>
      <c r="AL83" s="19">
        <v>0</v>
      </c>
      <c r="AM83" s="33">
        <v>0</v>
      </c>
      <c r="AN83" s="21">
        <v>0</v>
      </c>
      <c r="AO83" s="20">
        <v>0</v>
      </c>
      <c r="AP83" s="19">
        <v>0</v>
      </c>
      <c r="AQ83" s="19">
        <v>0</v>
      </c>
      <c r="AR83" s="19">
        <v>0</v>
      </c>
      <c r="AS83" s="19">
        <v>0</v>
      </c>
      <c r="AT83" s="22">
        <v>0</v>
      </c>
      <c r="AU83" s="19">
        <v>0</v>
      </c>
      <c r="AV83" s="19">
        <v>0</v>
      </c>
      <c r="AW83" s="33">
        <v>0</v>
      </c>
      <c r="AX83" s="21">
        <v>0</v>
      </c>
      <c r="AY83" s="20">
        <v>0</v>
      </c>
      <c r="AZ83" s="19">
        <v>0</v>
      </c>
      <c r="BA83" s="19">
        <v>0</v>
      </c>
      <c r="BB83" s="19">
        <v>0</v>
      </c>
      <c r="BC83" s="19">
        <v>0</v>
      </c>
    </row>
    <row r="84" spans="6:55" x14ac:dyDescent="0.25">
      <c r="F84" s="10"/>
      <c r="G84" s="9"/>
      <c r="H84" s="8" t="s">
        <v>1288</v>
      </c>
      <c r="I84" s="22">
        <v>0</v>
      </c>
      <c r="J84" s="19">
        <v>0</v>
      </c>
      <c r="K84" s="19">
        <v>0</v>
      </c>
      <c r="L84" s="33">
        <v>0</v>
      </c>
      <c r="M84" s="21">
        <v>0</v>
      </c>
      <c r="N84" s="22">
        <v>0</v>
      </c>
      <c r="O84" s="19">
        <v>0</v>
      </c>
      <c r="P84" s="19">
        <v>0</v>
      </c>
      <c r="Q84" s="33">
        <v>0</v>
      </c>
      <c r="R84" s="21">
        <v>0</v>
      </c>
      <c r="S84" s="22">
        <v>7</v>
      </c>
      <c r="T84" s="19">
        <v>0</v>
      </c>
      <c r="U84" s="19">
        <v>0</v>
      </c>
      <c r="V84" s="19">
        <v>0</v>
      </c>
      <c r="W84" s="19">
        <v>0</v>
      </c>
      <c r="X84" s="24">
        <v>7</v>
      </c>
      <c r="Y84" s="23">
        <v>5.0214119255542762E-5</v>
      </c>
      <c r="Z84" s="22">
        <v>0</v>
      </c>
      <c r="AA84" s="19">
        <v>0</v>
      </c>
      <c r="AB84" s="19">
        <v>0</v>
      </c>
      <c r="AC84" s="33">
        <v>0</v>
      </c>
      <c r="AD84" s="21">
        <v>0</v>
      </c>
      <c r="AE84" s="22">
        <v>0</v>
      </c>
      <c r="AF84" s="19">
        <v>0</v>
      </c>
      <c r="AG84" s="19">
        <v>0</v>
      </c>
      <c r="AH84" s="33">
        <v>0</v>
      </c>
      <c r="AI84" s="21">
        <v>0</v>
      </c>
      <c r="AJ84" s="22">
        <v>0</v>
      </c>
      <c r="AK84" s="19">
        <v>0</v>
      </c>
      <c r="AL84" s="19">
        <v>0</v>
      </c>
      <c r="AM84" s="33">
        <v>0</v>
      </c>
      <c r="AN84" s="21">
        <v>0</v>
      </c>
      <c r="AO84" s="20">
        <v>0</v>
      </c>
      <c r="AP84" s="19">
        <v>0</v>
      </c>
      <c r="AQ84" s="19">
        <v>0</v>
      </c>
      <c r="AR84" s="19">
        <v>0</v>
      </c>
      <c r="AS84" s="19">
        <v>0</v>
      </c>
      <c r="AT84" s="22">
        <v>0</v>
      </c>
      <c r="AU84" s="19">
        <v>0</v>
      </c>
      <c r="AV84" s="19">
        <v>0</v>
      </c>
      <c r="AW84" s="33">
        <v>0</v>
      </c>
      <c r="AX84" s="21">
        <v>0</v>
      </c>
      <c r="AY84" s="20">
        <v>0</v>
      </c>
      <c r="AZ84" s="19">
        <v>0</v>
      </c>
      <c r="BA84" s="19">
        <v>0</v>
      </c>
      <c r="BB84" s="19">
        <v>0</v>
      </c>
      <c r="BC84" s="19">
        <v>0</v>
      </c>
    </row>
    <row r="85" spans="6:55" x14ac:dyDescent="0.25">
      <c r="F85" s="10"/>
      <c r="G85" s="9"/>
      <c r="H85" s="8" t="s">
        <v>1289</v>
      </c>
      <c r="I85" s="22">
        <v>0</v>
      </c>
      <c r="J85" s="19">
        <v>0</v>
      </c>
      <c r="K85" s="19">
        <v>0</v>
      </c>
      <c r="L85" s="33">
        <v>0</v>
      </c>
      <c r="M85" s="21">
        <v>0</v>
      </c>
      <c r="N85" s="22">
        <v>1</v>
      </c>
      <c r="O85" s="19">
        <v>0</v>
      </c>
      <c r="P85" s="19">
        <v>0</v>
      </c>
      <c r="Q85" s="33">
        <v>0</v>
      </c>
      <c r="R85" s="21">
        <v>0</v>
      </c>
      <c r="S85" s="22">
        <v>1</v>
      </c>
      <c r="T85" s="19">
        <v>0</v>
      </c>
      <c r="U85" s="19">
        <v>0</v>
      </c>
      <c r="V85" s="19">
        <v>0</v>
      </c>
      <c r="W85" s="19">
        <v>0</v>
      </c>
      <c r="X85" s="24">
        <v>2</v>
      </c>
      <c r="Y85" s="23">
        <v>2.1855346858501431E-5</v>
      </c>
      <c r="Z85" s="22">
        <v>0</v>
      </c>
      <c r="AA85" s="19">
        <v>0</v>
      </c>
      <c r="AB85" s="19">
        <v>0</v>
      </c>
      <c r="AC85" s="33">
        <v>0</v>
      </c>
      <c r="AD85" s="21">
        <v>0</v>
      </c>
      <c r="AE85" s="22">
        <v>1</v>
      </c>
      <c r="AF85" s="19">
        <v>0</v>
      </c>
      <c r="AG85" s="19">
        <v>0</v>
      </c>
      <c r="AH85" s="33">
        <v>0</v>
      </c>
      <c r="AI85" s="21">
        <v>0</v>
      </c>
      <c r="AJ85" s="22">
        <v>0</v>
      </c>
      <c r="AK85" s="19">
        <v>0</v>
      </c>
      <c r="AL85" s="19">
        <v>0</v>
      </c>
      <c r="AM85" s="33">
        <v>0</v>
      </c>
      <c r="AN85" s="21">
        <v>0</v>
      </c>
      <c r="AO85" s="20">
        <v>0</v>
      </c>
      <c r="AP85" s="19">
        <v>0</v>
      </c>
      <c r="AQ85" s="19">
        <v>0</v>
      </c>
      <c r="AR85" s="19">
        <v>0</v>
      </c>
      <c r="AS85" s="19">
        <v>0</v>
      </c>
      <c r="AT85" s="22">
        <v>0</v>
      </c>
      <c r="AU85" s="19">
        <v>0</v>
      </c>
      <c r="AV85" s="19">
        <v>0</v>
      </c>
      <c r="AW85" s="33">
        <v>0</v>
      </c>
      <c r="AX85" s="21">
        <v>0</v>
      </c>
      <c r="AY85" s="20">
        <v>0</v>
      </c>
      <c r="AZ85" s="19">
        <v>0</v>
      </c>
      <c r="BA85" s="19">
        <v>0</v>
      </c>
      <c r="BB85" s="19">
        <v>0</v>
      </c>
      <c r="BC85" s="19">
        <v>0</v>
      </c>
    </row>
    <row r="86" spans="6:55" x14ac:dyDescent="0.25">
      <c r="F86" s="10"/>
      <c r="G86" s="9"/>
      <c r="H86" s="8" t="s">
        <v>1290</v>
      </c>
      <c r="I86" s="22">
        <v>0</v>
      </c>
      <c r="J86" s="19">
        <v>0</v>
      </c>
      <c r="K86" s="19">
        <v>0</v>
      </c>
      <c r="L86" s="33">
        <v>0</v>
      </c>
      <c r="M86" s="21">
        <v>0</v>
      </c>
      <c r="N86" s="22">
        <v>0</v>
      </c>
      <c r="O86" s="19">
        <v>0</v>
      </c>
      <c r="P86" s="19">
        <v>0</v>
      </c>
      <c r="Q86" s="33">
        <v>0</v>
      </c>
      <c r="R86" s="21">
        <v>0</v>
      </c>
      <c r="S86" s="22">
        <v>0</v>
      </c>
      <c r="T86" s="19">
        <v>0</v>
      </c>
      <c r="U86" s="19">
        <v>0</v>
      </c>
      <c r="V86" s="19">
        <v>0</v>
      </c>
      <c r="W86" s="19">
        <v>0</v>
      </c>
      <c r="X86" s="24">
        <v>0</v>
      </c>
      <c r="Y86" s="23">
        <v>0</v>
      </c>
      <c r="Z86" s="22">
        <v>0</v>
      </c>
      <c r="AA86" s="19">
        <v>0</v>
      </c>
      <c r="AB86" s="19">
        <v>0</v>
      </c>
      <c r="AC86" s="33">
        <v>0</v>
      </c>
      <c r="AD86" s="21">
        <v>0</v>
      </c>
      <c r="AE86" s="22">
        <v>0</v>
      </c>
      <c r="AF86" s="19">
        <v>0</v>
      </c>
      <c r="AG86" s="19">
        <v>0</v>
      </c>
      <c r="AH86" s="33">
        <v>0</v>
      </c>
      <c r="AI86" s="21">
        <v>0</v>
      </c>
      <c r="AJ86" s="22">
        <v>0</v>
      </c>
      <c r="AK86" s="19">
        <v>0</v>
      </c>
      <c r="AL86" s="19">
        <v>0</v>
      </c>
      <c r="AM86" s="33">
        <v>0</v>
      </c>
      <c r="AN86" s="21">
        <v>0</v>
      </c>
      <c r="AO86" s="20">
        <v>0</v>
      </c>
      <c r="AP86" s="19">
        <v>0</v>
      </c>
      <c r="AQ86" s="19">
        <v>0</v>
      </c>
      <c r="AR86" s="19">
        <v>0</v>
      </c>
      <c r="AS86" s="19">
        <v>0</v>
      </c>
      <c r="AT86" s="22">
        <v>0</v>
      </c>
      <c r="AU86" s="19">
        <v>0</v>
      </c>
      <c r="AV86" s="19">
        <v>0</v>
      </c>
      <c r="AW86" s="33">
        <v>0</v>
      </c>
      <c r="AX86" s="21">
        <v>0</v>
      </c>
      <c r="AY86" s="20">
        <v>0</v>
      </c>
      <c r="AZ86" s="19">
        <v>0</v>
      </c>
      <c r="BA86" s="19">
        <v>0</v>
      </c>
      <c r="BB86" s="19">
        <v>0</v>
      </c>
      <c r="BC86" s="19">
        <v>0</v>
      </c>
    </row>
    <row r="87" spans="6:55" x14ac:dyDescent="0.25">
      <c r="F87" s="10"/>
      <c r="G87" s="9"/>
      <c r="H87" s="8" t="s">
        <v>1291</v>
      </c>
      <c r="I87" s="22">
        <v>0</v>
      </c>
      <c r="J87" s="19">
        <v>0</v>
      </c>
      <c r="K87" s="19">
        <v>0</v>
      </c>
      <c r="L87" s="33">
        <v>0</v>
      </c>
      <c r="M87" s="21">
        <v>0</v>
      </c>
      <c r="N87" s="22">
        <v>0</v>
      </c>
      <c r="O87" s="19">
        <v>0</v>
      </c>
      <c r="P87" s="19">
        <v>0</v>
      </c>
      <c r="Q87" s="33">
        <v>0</v>
      </c>
      <c r="R87" s="21">
        <v>0</v>
      </c>
      <c r="S87" s="22">
        <v>8</v>
      </c>
      <c r="T87" s="19">
        <v>0</v>
      </c>
      <c r="U87" s="19">
        <v>0</v>
      </c>
      <c r="V87" s="19">
        <v>0</v>
      </c>
      <c r="W87" s="19">
        <v>0</v>
      </c>
      <c r="X87" s="24">
        <v>10</v>
      </c>
      <c r="Y87" s="23">
        <v>1.087827607989311E-3</v>
      </c>
      <c r="Z87" s="22">
        <v>0</v>
      </c>
      <c r="AA87" s="19">
        <v>0</v>
      </c>
      <c r="AB87" s="19">
        <v>0</v>
      </c>
      <c r="AC87" s="33">
        <v>0</v>
      </c>
      <c r="AD87" s="21">
        <v>0</v>
      </c>
      <c r="AE87" s="22">
        <v>0</v>
      </c>
      <c r="AF87" s="19">
        <v>0</v>
      </c>
      <c r="AG87" s="19">
        <v>0</v>
      </c>
      <c r="AH87" s="33">
        <v>0</v>
      </c>
      <c r="AI87" s="21">
        <v>0</v>
      </c>
      <c r="AJ87" s="22">
        <v>3</v>
      </c>
      <c r="AK87" s="19">
        <v>0</v>
      </c>
      <c r="AL87" s="19">
        <v>0</v>
      </c>
      <c r="AM87" s="33">
        <v>0</v>
      </c>
      <c r="AN87" s="21">
        <v>0</v>
      </c>
      <c r="AO87" s="20">
        <v>1</v>
      </c>
      <c r="AP87" s="19">
        <v>0</v>
      </c>
      <c r="AQ87" s="19">
        <v>0</v>
      </c>
      <c r="AR87" s="19">
        <v>0</v>
      </c>
      <c r="AS87" s="19">
        <v>0</v>
      </c>
      <c r="AT87" s="22">
        <v>0</v>
      </c>
      <c r="AU87" s="19">
        <v>0</v>
      </c>
      <c r="AV87" s="19">
        <v>0</v>
      </c>
      <c r="AW87" s="33">
        <v>0</v>
      </c>
      <c r="AX87" s="21">
        <v>0</v>
      </c>
      <c r="AY87" s="20">
        <v>0</v>
      </c>
      <c r="AZ87" s="19">
        <v>0</v>
      </c>
      <c r="BA87" s="19">
        <v>0</v>
      </c>
      <c r="BB87" s="19">
        <v>0</v>
      </c>
      <c r="BC87" s="19">
        <v>0</v>
      </c>
    </row>
    <row r="88" spans="6:55" x14ac:dyDescent="0.25">
      <c r="F88" s="10"/>
      <c r="G88" s="9"/>
      <c r="H88" s="8" t="s">
        <v>1292</v>
      </c>
      <c r="I88" s="22">
        <v>0</v>
      </c>
      <c r="J88" s="19">
        <v>0</v>
      </c>
      <c r="K88" s="19">
        <v>0</v>
      </c>
      <c r="L88" s="33">
        <v>0</v>
      </c>
      <c r="M88" s="21">
        <v>0</v>
      </c>
      <c r="N88" s="22">
        <v>0</v>
      </c>
      <c r="O88" s="19">
        <v>0</v>
      </c>
      <c r="P88" s="19">
        <v>0</v>
      </c>
      <c r="Q88" s="33">
        <v>0</v>
      </c>
      <c r="R88" s="21">
        <v>0</v>
      </c>
      <c r="S88" s="22">
        <v>1</v>
      </c>
      <c r="T88" s="19">
        <v>0</v>
      </c>
      <c r="U88" s="19">
        <v>0</v>
      </c>
      <c r="V88" s="19">
        <v>0</v>
      </c>
      <c r="W88" s="19">
        <v>0</v>
      </c>
      <c r="X88" s="24">
        <v>1</v>
      </c>
      <c r="Y88" s="23">
        <v>1.2830831110477449E-5</v>
      </c>
      <c r="Z88" s="22">
        <v>0</v>
      </c>
      <c r="AA88" s="19">
        <v>0</v>
      </c>
      <c r="AB88" s="19">
        <v>0</v>
      </c>
      <c r="AC88" s="33">
        <v>0</v>
      </c>
      <c r="AD88" s="21">
        <v>0</v>
      </c>
      <c r="AE88" s="22">
        <v>0</v>
      </c>
      <c r="AF88" s="19">
        <v>0</v>
      </c>
      <c r="AG88" s="19">
        <v>0</v>
      </c>
      <c r="AH88" s="33">
        <v>0</v>
      </c>
      <c r="AI88" s="21">
        <v>0</v>
      </c>
      <c r="AJ88" s="22">
        <v>0</v>
      </c>
      <c r="AK88" s="19">
        <v>0</v>
      </c>
      <c r="AL88" s="19">
        <v>0</v>
      </c>
      <c r="AM88" s="33">
        <v>0</v>
      </c>
      <c r="AN88" s="21">
        <v>0</v>
      </c>
      <c r="AO88" s="20">
        <v>0</v>
      </c>
      <c r="AP88" s="19">
        <v>0</v>
      </c>
      <c r="AQ88" s="19">
        <v>0</v>
      </c>
      <c r="AR88" s="19">
        <v>0</v>
      </c>
      <c r="AS88" s="19">
        <v>0</v>
      </c>
      <c r="AT88" s="22">
        <v>0</v>
      </c>
      <c r="AU88" s="19">
        <v>0</v>
      </c>
      <c r="AV88" s="19">
        <v>0</v>
      </c>
      <c r="AW88" s="33">
        <v>0</v>
      </c>
      <c r="AX88" s="21">
        <v>0</v>
      </c>
      <c r="AY88" s="20">
        <v>0</v>
      </c>
      <c r="AZ88" s="19">
        <v>0</v>
      </c>
      <c r="BA88" s="19">
        <v>0</v>
      </c>
      <c r="BB88" s="19">
        <v>0</v>
      </c>
      <c r="BC88" s="19">
        <v>0</v>
      </c>
    </row>
    <row r="89" spans="6:55" x14ac:dyDescent="0.25">
      <c r="F89" s="10"/>
      <c r="G89" s="9"/>
      <c r="H89" s="8" t="s">
        <v>1293</v>
      </c>
      <c r="I89" s="22">
        <v>0</v>
      </c>
      <c r="J89" s="19">
        <v>0</v>
      </c>
      <c r="K89" s="19">
        <v>0</v>
      </c>
      <c r="L89" s="33">
        <v>0</v>
      </c>
      <c r="M89" s="21">
        <v>0</v>
      </c>
      <c r="N89" s="22">
        <v>0</v>
      </c>
      <c r="O89" s="19">
        <v>0</v>
      </c>
      <c r="P89" s="19">
        <v>0</v>
      </c>
      <c r="Q89" s="33">
        <v>0</v>
      </c>
      <c r="R89" s="21">
        <v>0</v>
      </c>
      <c r="S89" s="22">
        <v>5</v>
      </c>
      <c r="T89" s="19">
        <v>0</v>
      </c>
      <c r="U89" s="19">
        <v>0</v>
      </c>
      <c r="V89" s="19">
        <v>0</v>
      </c>
      <c r="W89" s="19">
        <v>0</v>
      </c>
      <c r="X89" s="24">
        <v>10</v>
      </c>
      <c r="Y89" s="23">
        <v>8.6201168596744537E-4</v>
      </c>
      <c r="Z89" s="22">
        <v>0</v>
      </c>
      <c r="AA89" s="19">
        <v>0</v>
      </c>
      <c r="AB89" s="19">
        <v>0</v>
      </c>
      <c r="AC89" s="33">
        <v>0</v>
      </c>
      <c r="AD89" s="21">
        <v>0</v>
      </c>
      <c r="AE89" s="22">
        <v>0</v>
      </c>
      <c r="AF89" s="19">
        <v>0</v>
      </c>
      <c r="AG89" s="19">
        <v>0</v>
      </c>
      <c r="AH89" s="33">
        <v>0</v>
      </c>
      <c r="AI89" s="21">
        <v>0</v>
      </c>
      <c r="AJ89" s="22">
        <v>0</v>
      </c>
      <c r="AK89" s="19">
        <v>0</v>
      </c>
      <c r="AL89" s="19">
        <v>0</v>
      </c>
      <c r="AM89" s="33">
        <v>0</v>
      </c>
      <c r="AN89" s="21">
        <v>0</v>
      </c>
      <c r="AO89" s="20">
        <v>0</v>
      </c>
      <c r="AP89" s="19">
        <v>0</v>
      </c>
      <c r="AQ89" s="19">
        <v>0</v>
      </c>
      <c r="AR89" s="19">
        <v>0</v>
      </c>
      <c r="AS89" s="19">
        <v>0</v>
      </c>
      <c r="AT89" s="22">
        <v>0</v>
      </c>
      <c r="AU89" s="19">
        <v>0</v>
      </c>
      <c r="AV89" s="19">
        <v>0</v>
      </c>
      <c r="AW89" s="33">
        <v>0</v>
      </c>
      <c r="AX89" s="21">
        <v>0</v>
      </c>
      <c r="AY89" s="20">
        <v>0</v>
      </c>
      <c r="AZ89" s="19">
        <v>0</v>
      </c>
      <c r="BA89" s="19">
        <v>0</v>
      </c>
      <c r="BB89" s="19">
        <v>0</v>
      </c>
      <c r="BC89" s="19">
        <v>0</v>
      </c>
    </row>
    <row r="90" spans="6:55" x14ac:dyDescent="0.25">
      <c r="F90" s="10"/>
      <c r="G90" s="9"/>
      <c r="H90" s="8" t="s">
        <v>1294</v>
      </c>
      <c r="I90" s="22">
        <v>0</v>
      </c>
      <c r="J90" s="19">
        <v>0</v>
      </c>
      <c r="K90" s="19">
        <v>0</v>
      </c>
      <c r="L90" s="33">
        <v>0</v>
      </c>
      <c r="M90" s="21">
        <v>0</v>
      </c>
      <c r="N90" s="22">
        <v>0</v>
      </c>
      <c r="O90" s="19">
        <v>0</v>
      </c>
      <c r="P90" s="19">
        <v>0</v>
      </c>
      <c r="Q90" s="33">
        <v>0</v>
      </c>
      <c r="R90" s="21">
        <v>0</v>
      </c>
      <c r="S90" s="22">
        <v>0</v>
      </c>
      <c r="T90" s="19">
        <v>0</v>
      </c>
      <c r="U90" s="19">
        <v>0</v>
      </c>
      <c r="V90" s="19">
        <v>0</v>
      </c>
      <c r="W90" s="19">
        <v>0</v>
      </c>
      <c r="X90" s="24">
        <v>0</v>
      </c>
      <c r="Y90" s="23">
        <v>0</v>
      </c>
      <c r="Z90" s="22">
        <v>0</v>
      </c>
      <c r="AA90" s="19">
        <v>0</v>
      </c>
      <c r="AB90" s="19">
        <v>0</v>
      </c>
      <c r="AC90" s="33">
        <v>0</v>
      </c>
      <c r="AD90" s="21">
        <v>0</v>
      </c>
      <c r="AE90" s="22">
        <v>0</v>
      </c>
      <c r="AF90" s="19">
        <v>0</v>
      </c>
      <c r="AG90" s="19">
        <v>0</v>
      </c>
      <c r="AH90" s="33">
        <v>0</v>
      </c>
      <c r="AI90" s="21">
        <v>0</v>
      </c>
      <c r="AJ90" s="22">
        <v>0</v>
      </c>
      <c r="AK90" s="19">
        <v>0</v>
      </c>
      <c r="AL90" s="19">
        <v>0</v>
      </c>
      <c r="AM90" s="33">
        <v>0</v>
      </c>
      <c r="AN90" s="21">
        <v>0</v>
      </c>
      <c r="AO90" s="20">
        <v>0</v>
      </c>
      <c r="AP90" s="19">
        <v>0</v>
      </c>
      <c r="AQ90" s="19">
        <v>0</v>
      </c>
      <c r="AR90" s="19">
        <v>0</v>
      </c>
      <c r="AS90" s="19">
        <v>0</v>
      </c>
      <c r="AT90" s="22">
        <v>0</v>
      </c>
      <c r="AU90" s="19">
        <v>0</v>
      </c>
      <c r="AV90" s="19">
        <v>0</v>
      </c>
      <c r="AW90" s="33">
        <v>0</v>
      </c>
      <c r="AX90" s="21">
        <v>0</v>
      </c>
      <c r="AY90" s="20">
        <v>0</v>
      </c>
      <c r="AZ90" s="19">
        <v>0</v>
      </c>
      <c r="BA90" s="19">
        <v>0</v>
      </c>
      <c r="BB90" s="19">
        <v>0</v>
      </c>
      <c r="BC90" s="19">
        <v>0</v>
      </c>
    </row>
    <row r="91" spans="6:55" x14ac:dyDescent="0.25">
      <c r="F91" s="10"/>
      <c r="G91" s="9"/>
      <c r="H91" s="8" t="s">
        <v>319</v>
      </c>
      <c r="I91" s="22">
        <v>0</v>
      </c>
      <c r="J91" s="19">
        <v>0</v>
      </c>
      <c r="K91" s="19">
        <v>0</v>
      </c>
      <c r="L91" s="33">
        <v>0</v>
      </c>
      <c r="M91" s="21">
        <v>0</v>
      </c>
      <c r="N91" s="22">
        <v>12</v>
      </c>
      <c r="O91" s="19">
        <v>0</v>
      </c>
      <c r="P91" s="19">
        <v>0</v>
      </c>
      <c r="Q91" s="33">
        <v>0</v>
      </c>
      <c r="R91" s="21">
        <v>0</v>
      </c>
      <c r="S91" s="22">
        <v>34</v>
      </c>
      <c r="T91" s="19">
        <v>0</v>
      </c>
      <c r="U91" s="19">
        <v>0</v>
      </c>
      <c r="V91" s="19">
        <v>0</v>
      </c>
      <c r="W91" s="19">
        <v>0</v>
      </c>
      <c r="X91" s="24">
        <v>47</v>
      </c>
      <c r="Y91" s="23">
        <v>3.2200268469750881E-2</v>
      </c>
      <c r="Z91" s="22">
        <v>0</v>
      </c>
      <c r="AA91" s="19">
        <v>0</v>
      </c>
      <c r="AB91" s="19">
        <v>0</v>
      </c>
      <c r="AC91" s="33">
        <v>0</v>
      </c>
      <c r="AD91" s="21">
        <v>0</v>
      </c>
      <c r="AE91" s="22">
        <v>7</v>
      </c>
      <c r="AF91" s="19">
        <v>0</v>
      </c>
      <c r="AG91" s="19">
        <v>0</v>
      </c>
      <c r="AH91" s="33">
        <v>0</v>
      </c>
      <c r="AI91" s="21">
        <v>0</v>
      </c>
      <c r="AJ91" s="22">
        <v>17</v>
      </c>
      <c r="AK91" s="19">
        <v>0</v>
      </c>
      <c r="AL91" s="19">
        <v>0</v>
      </c>
      <c r="AM91" s="33">
        <v>0</v>
      </c>
      <c r="AN91" s="21">
        <v>0</v>
      </c>
      <c r="AO91" s="20">
        <v>0</v>
      </c>
      <c r="AP91" s="19">
        <v>0</v>
      </c>
      <c r="AQ91" s="19">
        <v>0</v>
      </c>
      <c r="AR91" s="19">
        <v>0</v>
      </c>
      <c r="AS91" s="19">
        <v>0</v>
      </c>
      <c r="AT91" s="22">
        <v>9</v>
      </c>
      <c r="AU91" s="19">
        <v>0</v>
      </c>
      <c r="AV91" s="19">
        <v>0</v>
      </c>
      <c r="AW91" s="33">
        <v>0</v>
      </c>
      <c r="AX91" s="21">
        <v>0</v>
      </c>
      <c r="AY91" s="20">
        <v>0</v>
      </c>
      <c r="AZ91" s="19">
        <v>0</v>
      </c>
      <c r="BA91" s="19">
        <v>0</v>
      </c>
      <c r="BB91" s="19">
        <v>0</v>
      </c>
      <c r="BC91" s="19">
        <v>0</v>
      </c>
    </row>
    <row r="92" spans="6:55" x14ac:dyDescent="0.25">
      <c r="F92" s="10"/>
      <c r="G92" s="9"/>
      <c r="H92" s="8" t="s">
        <v>1295</v>
      </c>
      <c r="I92" s="22">
        <v>0</v>
      </c>
      <c r="J92" s="19">
        <v>0</v>
      </c>
      <c r="K92" s="19">
        <v>0</v>
      </c>
      <c r="L92" s="33">
        <v>0</v>
      </c>
      <c r="M92" s="21">
        <v>0</v>
      </c>
      <c r="N92" s="22">
        <v>0</v>
      </c>
      <c r="O92" s="19">
        <v>0</v>
      </c>
      <c r="P92" s="19">
        <v>0</v>
      </c>
      <c r="Q92" s="33">
        <v>0</v>
      </c>
      <c r="R92" s="21">
        <v>0</v>
      </c>
      <c r="S92" s="22">
        <v>22</v>
      </c>
      <c r="T92" s="19">
        <v>0</v>
      </c>
      <c r="U92" s="19">
        <v>0</v>
      </c>
      <c r="V92" s="19">
        <v>0</v>
      </c>
      <c r="W92" s="19">
        <v>0</v>
      </c>
      <c r="X92" s="24">
        <v>22</v>
      </c>
      <c r="Y92" s="23">
        <v>9.2813652008771896E-4</v>
      </c>
      <c r="Z92" s="22">
        <v>0</v>
      </c>
      <c r="AA92" s="19">
        <v>0</v>
      </c>
      <c r="AB92" s="19">
        <v>0</v>
      </c>
      <c r="AC92" s="33">
        <v>0</v>
      </c>
      <c r="AD92" s="21">
        <v>0</v>
      </c>
      <c r="AE92" s="22">
        <v>0</v>
      </c>
      <c r="AF92" s="19">
        <v>0</v>
      </c>
      <c r="AG92" s="19">
        <v>0</v>
      </c>
      <c r="AH92" s="33">
        <v>0</v>
      </c>
      <c r="AI92" s="21">
        <v>0</v>
      </c>
      <c r="AJ92" s="22">
        <v>1</v>
      </c>
      <c r="AK92" s="19">
        <v>0</v>
      </c>
      <c r="AL92" s="19">
        <v>0</v>
      </c>
      <c r="AM92" s="33">
        <v>0</v>
      </c>
      <c r="AN92" s="21">
        <v>0</v>
      </c>
      <c r="AO92" s="20">
        <v>0</v>
      </c>
      <c r="AP92" s="19">
        <v>0</v>
      </c>
      <c r="AQ92" s="19">
        <v>0</v>
      </c>
      <c r="AR92" s="19">
        <v>0</v>
      </c>
      <c r="AS92" s="19">
        <v>0</v>
      </c>
      <c r="AT92" s="22">
        <v>0</v>
      </c>
      <c r="AU92" s="19">
        <v>0</v>
      </c>
      <c r="AV92" s="19">
        <v>0</v>
      </c>
      <c r="AW92" s="33">
        <v>0</v>
      </c>
      <c r="AX92" s="21">
        <v>0</v>
      </c>
      <c r="AY92" s="20">
        <v>0</v>
      </c>
      <c r="AZ92" s="19">
        <v>0</v>
      </c>
      <c r="BA92" s="19">
        <v>0</v>
      </c>
      <c r="BB92" s="19">
        <v>0</v>
      </c>
      <c r="BC92" s="19">
        <v>0</v>
      </c>
    </row>
  </sheetData>
  <conditionalFormatting sqref="O5:Q5">
    <cfRule type="cellIs" dxfId="857" priority="108" operator="greaterThan">
      <formula>0</formula>
    </cfRule>
  </conditionalFormatting>
  <conditionalFormatting sqref="R5">
    <cfRule type="cellIs" dxfId="856" priority="107" operator="greaterThan">
      <formula>0</formula>
    </cfRule>
  </conditionalFormatting>
  <conditionalFormatting sqref="N5">
    <cfRule type="cellIs" dxfId="855" priority="106" operator="greaterThan">
      <formula>0</formula>
    </cfRule>
  </conditionalFormatting>
  <conditionalFormatting sqref="T5:V5">
    <cfRule type="cellIs" dxfId="854" priority="105" operator="greaterThan">
      <formula>0</formula>
    </cfRule>
  </conditionalFormatting>
  <conditionalFormatting sqref="AA5:AC5">
    <cfRule type="cellIs" dxfId="853" priority="104" operator="greaterThan">
      <formula>0</formula>
    </cfRule>
  </conditionalFormatting>
  <conditionalFormatting sqref="AF5:AH5">
    <cfRule type="cellIs" dxfId="852" priority="103" operator="greaterThan">
      <formula>0</formula>
    </cfRule>
  </conditionalFormatting>
  <conditionalFormatting sqref="W5">
    <cfRule type="cellIs" dxfId="851" priority="102" operator="greaterThan">
      <formula>0</formula>
    </cfRule>
  </conditionalFormatting>
  <conditionalFormatting sqref="AD5">
    <cfRule type="cellIs" dxfId="850" priority="101" operator="greaterThan">
      <formula>0</formula>
    </cfRule>
  </conditionalFormatting>
  <conditionalFormatting sqref="AI5">
    <cfRule type="cellIs" dxfId="849" priority="100" operator="greaterThan">
      <formula>0</formula>
    </cfRule>
  </conditionalFormatting>
  <conditionalFormatting sqref="S5">
    <cfRule type="cellIs" dxfId="848" priority="99" operator="greaterThan">
      <formula>0</formula>
    </cfRule>
  </conditionalFormatting>
  <conditionalFormatting sqref="Z5">
    <cfRule type="cellIs" dxfId="847" priority="98" operator="greaterThan">
      <formula>0</formula>
    </cfRule>
  </conditionalFormatting>
  <conditionalFormatting sqref="AE5">
    <cfRule type="cellIs" dxfId="846" priority="97" operator="greaterThan">
      <formula>0</formula>
    </cfRule>
  </conditionalFormatting>
  <conditionalFormatting sqref="AK5:AM5">
    <cfRule type="cellIs" dxfId="845" priority="96" operator="greaterThan">
      <formula>0</formula>
    </cfRule>
  </conditionalFormatting>
  <conditionalFormatting sqref="AP5:AR5">
    <cfRule type="cellIs" dxfId="844" priority="95" operator="greaterThan">
      <formula>0</formula>
    </cfRule>
  </conditionalFormatting>
  <conditionalFormatting sqref="AN5">
    <cfRule type="cellIs" dxfId="843" priority="94" operator="greaterThan">
      <formula>0</formula>
    </cfRule>
  </conditionalFormatting>
  <conditionalFormatting sqref="AS5">
    <cfRule type="cellIs" dxfId="842" priority="93" operator="greaterThan">
      <formula>0</formula>
    </cfRule>
  </conditionalFormatting>
  <conditionalFormatting sqref="AJ5">
    <cfRule type="cellIs" dxfId="841" priority="92" operator="greaterThan">
      <formula>0</formula>
    </cfRule>
  </conditionalFormatting>
  <conditionalFormatting sqref="AO5">
    <cfRule type="cellIs" dxfId="840" priority="91" operator="greaterThan">
      <formula>0</formula>
    </cfRule>
  </conditionalFormatting>
  <conditionalFormatting sqref="O6:Q6">
    <cfRule type="cellIs" dxfId="839" priority="90" operator="greaterThan">
      <formula>0</formula>
    </cfRule>
  </conditionalFormatting>
  <conditionalFormatting sqref="R6">
    <cfRule type="cellIs" dxfId="838" priority="89" operator="greaterThan">
      <formula>0</formula>
    </cfRule>
  </conditionalFormatting>
  <conditionalFormatting sqref="N6">
    <cfRule type="cellIs" dxfId="837" priority="88" operator="greaterThan">
      <formula>0</formula>
    </cfRule>
  </conditionalFormatting>
  <conditionalFormatting sqref="T6:V6">
    <cfRule type="cellIs" dxfId="836" priority="87" operator="greaterThan">
      <formula>0</formula>
    </cfRule>
  </conditionalFormatting>
  <conditionalFormatting sqref="AA6:AC6">
    <cfRule type="cellIs" dxfId="835" priority="86" operator="greaterThan">
      <formula>0</formula>
    </cfRule>
  </conditionalFormatting>
  <conditionalFormatting sqref="AF6:AH6">
    <cfRule type="cellIs" dxfId="834" priority="85" operator="greaterThan">
      <formula>0</formula>
    </cfRule>
  </conditionalFormatting>
  <conditionalFormatting sqref="W6">
    <cfRule type="cellIs" dxfId="833" priority="84" operator="greaterThan">
      <formula>0</formula>
    </cfRule>
  </conditionalFormatting>
  <conditionalFormatting sqref="AD6">
    <cfRule type="cellIs" dxfId="832" priority="83" operator="greaterThan">
      <formula>0</formula>
    </cfRule>
  </conditionalFormatting>
  <conditionalFormatting sqref="AI6">
    <cfRule type="cellIs" dxfId="831" priority="82" operator="greaterThan">
      <formula>0</formula>
    </cfRule>
  </conditionalFormatting>
  <conditionalFormatting sqref="S6">
    <cfRule type="cellIs" dxfId="830" priority="81" operator="greaterThan">
      <formula>0</formula>
    </cfRule>
  </conditionalFormatting>
  <conditionalFormatting sqref="Z6">
    <cfRule type="cellIs" dxfId="829" priority="80" operator="greaterThan">
      <formula>0</formula>
    </cfRule>
  </conditionalFormatting>
  <conditionalFormatting sqref="AE6">
    <cfRule type="cellIs" dxfId="828" priority="79" operator="greaterThan">
      <formula>0</formula>
    </cfRule>
  </conditionalFormatting>
  <conditionalFormatting sqref="AK6:AM6">
    <cfRule type="cellIs" dxfId="827" priority="78" operator="greaterThan">
      <formula>0</formula>
    </cfRule>
  </conditionalFormatting>
  <conditionalFormatting sqref="AP6:AR6">
    <cfRule type="cellIs" dxfId="826" priority="77" operator="greaterThan">
      <formula>0</formula>
    </cfRule>
  </conditionalFormatting>
  <conditionalFormatting sqref="AN6">
    <cfRule type="cellIs" dxfId="825" priority="76" operator="greaterThan">
      <formula>0</formula>
    </cfRule>
  </conditionalFormatting>
  <conditionalFormatting sqref="AS6">
    <cfRule type="cellIs" dxfId="824" priority="75" operator="greaterThan">
      <formula>0</formula>
    </cfRule>
  </conditionalFormatting>
  <conditionalFormatting sqref="AJ6">
    <cfRule type="cellIs" dxfId="823" priority="74" operator="greaterThan">
      <formula>0</formula>
    </cfRule>
  </conditionalFormatting>
  <conditionalFormatting sqref="AO6">
    <cfRule type="cellIs" dxfId="822" priority="73" operator="greaterThan">
      <formula>0</formula>
    </cfRule>
  </conditionalFormatting>
  <conditionalFormatting sqref="J5:L5">
    <cfRule type="cellIs" dxfId="821" priority="72" operator="greaterThan">
      <formula>0</formula>
    </cfRule>
  </conditionalFormatting>
  <conditionalFormatting sqref="M5">
    <cfRule type="cellIs" dxfId="820" priority="71" operator="greaterThan">
      <formula>0</formula>
    </cfRule>
  </conditionalFormatting>
  <conditionalFormatting sqref="I5">
    <cfRule type="cellIs" dxfId="819" priority="70" operator="greaterThan">
      <formula>0</formula>
    </cfRule>
  </conditionalFormatting>
  <conditionalFormatting sqref="J6:L6">
    <cfRule type="cellIs" dxfId="818" priority="69" operator="greaterThan">
      <formula>0</formula>
    </cfRule>
  </conditionalFormatting>
  <conditionalFormatting sqref="M6">
    <cfRule type="cellIs" dxfId="817" priority="68" operator="greaterThan">
      <formula>0</formula>
    </cfRule>
  </conditionalFormatting>
  <conditionalFormatting sqref="I6">
    <cfRule type="cellIs" dxfId="816" priority="67" operator="greaterThan">
      <formula>0</formula>
    </cfRule>
  </conditionalFormatting>
  <conditionalFormatting sqref="AU5:AW5">
    <cfRule type="cellIs" dxfId="815" priority="66" operator="greaterThan">
      <formula>0</formula>
    </cfRule>
  </conditionalFormatting>
  <conditionalFormatting sqref="AZ5:BB5">
    <cfRule type="cellIs" dxfId="814" priority="65" operator="greaterThan">
      <formula>0</formula>
    </cfRule>
  </conditionalFormatting>
  <conditionalFormatting sqref="AX5">
    <cfRule type="cellIs" dxfId="813" priority="64" operator="greaterThan">
      <formula>0</formula>
    </cfRule>
  </conditionalFormatting>
  <conditionalFormatting sqref="BC5">
    <cfRule type="cellIs" dxfId="812" priority="63" operator="greaterThan">
      <formula>0</formula>
    </cfRule>
  </conditionalFormatting>
  <conditionalFormatting sqref="AT5">
    <cfRule type="cellIs" dxfId="811" priority="62" operator="greaterThan">
      <formula>0</formula>
    </cfRule>
  </conditionalFormatting>
  <conditionalFormatting sqref="AY5">
    <cfRule type="cellIs" dxfId="810" priority="61" operator="greaterThan">
      <formula>0</formula>
    </cfRule>
  </conditionalFormatting>
  <conditionalFormatting sqref="AU6:AW6">
    <cfRule type="cellIs" dxfId="809" priority="60" operator="greaterThan">
      <formula>0</formula>
    </cfRule>
  </conditionalFormatting>
  <conditionalFormatting sqref="AZ6:BB6">
    <cfRule type="cellIs" dxfId="808" priority="59" operator="greaterThan">
      <formula>0</formula>
    </cfRule>
  </conditionalFormatting>
  <conditionalFormatting sqref="AX6">
    <cfRule type="cellIs" dxfId="807" priority="58" operator="greaterThan">
      <formula>0</formula>
    </cfRule>
  </conditionalFormatting>
  <conditionalFormatting sqref="BC6">
    <cfRule type="cellIs" dxfId="806" priority="57" operator="greaterThan">
      <formula>0</formula>
    </cfRule>
  </conditionalFormatting>
  <conditionalFormatting sqref="AT6">
    <cfRule type="cellIs" dxfId="805" priority="56" operator="greaterThan">
      <formula>0</formula>
    </cfRule>
  </conditionalFormatting>
  <conditionalFormatting sqref="AY6">
    <cfRule type="cellIs" dxfId="804" priority="55" operator="greaterThan">
      <formula>0</formula>
    </cfRule>
  </conditionalFormatting>
  <conditionalFormatting sqref="O7:Q7 O9:Q9 O11:Q11 O13:Q13 O15:Q15 O17:Q17 O19:Q19 O21:Q21 O23:Q23 O25:Q25 O27:Q27 O29:Q29 O31:Q31 O33:Q33 O35:Q35 O37:Q37 O39:Q39 O41:Q41 O43:Q43 O45:Q45 O47:Q47 O49:Q49 O51:Q51 O53:Q53 O55:Q55 O57:Q57 O59:Q59 O61:Q61 O63:Q63 O65:Q65 O67:Q67 O69:Q69 O71:Q71 O73:Q73 O75:Q75 O77:Q77 O79:Q79 O81:Q81 O83:Q83 O85:Q85 O87:Q87 O89:Q89 O91:Q91">
    <cfRule type="cellIs" dxfId="803" priority="54" operator="greaterThan">
      <formula>0</formula>
    </cfRule>
  </conditionalFormatting>
  <conditionalFormatting sqref="R7 R9 R11 R13 R15 R17 R19 R21 R23 R25 R27 R29 R31 R33 R35 R37 R39 R41 R43 R45 R47 R49 R51 R53 R55 R57 R59 R61 R63 R65 R67 R69 R71 R73 R75 R77 R79 R81 R83 R85 R87 R89 R91">
    <cfRule type="cellIs" dxfId="802" priority="53" operator="greaterThan">
      <formula>0</formula>
    </cfRule>
  </conditionalFormatting>
  <conditionalFormatting sqref="N7 N9 N11 N13 N15 N17 N19 N21 N23 N25 N27 N29 N31 N33 N35 N37 N39 N41 N43 N45 N47 N49 N51 N53 N55 N57 N59 N61 N63 N65 N67 N69 N71 N73 N75 N77 N79 N81 N83 N85 N87 N89 N91">
    <cfRule type="cellIs" dxfId="801" priority="52" operator="greaterThan">
      <formula>0</formula>
    </cfRule>
  </conditionalFormatting>
  <conditionalFormatting sqref="T7:V7 T9:V9 T11:V11 T13:V13 T15:V15 T17:V17 T19:V19 T21:V21 T23:V23 T25:V25 T27:V27 T29:V29 T31:V31 T33:V33 T35:V35 T37:V37 T39:V39 T41:V41 T43:V43 T45:V45 T47:V47 T49:V49 T51:V51 T53:V53 T55:V55 T57:V57 T59:V59 T61:V61 T63:V63 T65:V65 T67:V67 T69:V69 T71:V71 T73:V73 T75:V75 T77:V77 T79:V79 T81:V81 T83:V83 T85:V85 T87:V87 T89:V89 T91:V91">
    <cfRule type="cellIs" dxfId="800" priority="51" operator="greaterThan">
      <formula>0</formula>
    </cfRule>
  </conditionalFormatting>
  <conditionalFormatting sqref="AA7:AC7 AA9:AC9 AA11:AC11 AA13:AC13 AA15:AC15 AA17:AC17 AA19:AC19 AA21:AC21 AA23:AC23 AA25:AC25 AA27:AC27 AA29:AC29 AA31:AC31 AA33:AC33 AA35:AC35 AA37:AC37 AA39:AC39 AA41:AC41 AA43:AC43 AA45:AC45 AA47:AC47 AA49:AC49 AA51:AC51 AA53:AC53 AA55:AC55 AA57:AC57 AA59:AC59 AA61:AC61 AA63:AC63 AA65:AC65 AA67:AC67 AA69:AC69 AA71:AC71 AA73:AC73 AA75:AC75 AA77:AC77 AA79:AC79 AA81:AC81 AA83:AC83 AA85:AC85 AA87:AC87 AA89:AC89 AA91:AC91">
    <cfRule type="cellIs" dxfId="799" priority="50" operator="greaterThan">
      <formula>0</formula>
    </cfRule>
  </conditionalFormatting>
  <conditionalFormatting sqref="AF7:AH7 AF9:AH9 AF11:AH11 AF13:AH13 AF15:AH15 AF17:AH17 AF19:AH19 AF21:AH21 AF23:AH23 AF25:AH25 AF27:AH27 AF29:AH29 AF31:AH31 AF33:AH33 AF35:AH35 AF37:AH37 AF39:AH39 AF41:AH41 AF43:AH43 AF45:AH45 AF47:AH47 AF49:AH49 AF51:AH51 AF53:AH53 AF55:AH55 AF57:AH57 AF59:AH59 AF61:AH61 AF63:AH63 AF65:AH65 AF67:AH67 AF69:AH69 AF71:AH71 AF73:AH73 AF75:AH75 AF77:AH77 AF79:AH79 AF81:AH81 AF83:AH83 AF85:AH85 AF87:AH87 AF89:AH89 AF91:AH91">
    <cfRule type="cellIs" dxfId="798" priority="49" operator="greaterThan">
      <formula>0</formula>
    </cfRule>
  </conditionalFormatting>
  <conditionalFormatting sqref="W7 W9 W11 W13 W15 W17 W19 W21 W23 W25 W27 W29 W31 W33 W35 W37 W39 W41 W43 W45 W47 W49 W51 W53 W55 W57 W59 W61 W63 W65 W67 W69 W71 W73 W75 W77 W79 W81 W83 W85 W87 W89 W91">
    <cfRule type="cellIs" dxfId="797" priority="48" operator="greaterThan">
      <formula>0</formula>
    </cfRule>
  </conditionalFormatting>
  <conditionalFormatting sqref="AD7 AD9 AD11 AD13 AD15 AD17 AD19 AD21 AD23 AD25 AD27 AD29 AD31 AD33 AD35 AD37 AD39 AD41 AD43 AD45 AD47 AD49 AD51 AD53 AD55 AD57 AD59 AD61 AD63 AD65 AD67 AD69 AD71 AD73 AD75 AD77 AD79 AD81 AD83 AD85 AD87 AD89 AD91">
    <cfRule type="cellIs" dxfId="796" priority="47" operator="greaterThan">
      <formula>0</formula>
    </cfRule>
  </conditionalFormatting>
  <conditionalFormatting sqref="AI7 AI9 AI11 AI13 AI15 AI17 AI19 AI21 AI23 AI25 AI27 AI29 AI31 AI33 AI35 AI37 AI39 AI41 AI43 AI45 AI47 AI49 AI51 AI53 AI55 AI57 AI59 AI61 AI63 AI65 AI67 AI69 AI71 AI73 AI75 AI77 AI79 AI81 AI83 AI85 AI87 AI89 AI91">
    <cfRule type="cellIs" dxfId="795" priority="46" operator="greaterThan">
      <formula>0</formula>
    </cfRule>
  </conditionalFormatting>
  <conditionalFormatting sqref="S7 S9 S11 S13 S15 S17 S19 S21 S23 S25 S27 S29 S31 S33 S35 S37 S39 S41 S43 S45 S47 S49 S51 S53 S55 S57 S59 S61 S63 S65 S67 S69 S71 S73 S75 S77 S79 S81 S83 S85 S87 S89 S91">
    <cfRule type="cellIs" dxfId="794" priority="45" operator="greaterThan">
      <formula>0</formula>
    </cfRule>
  </conditionalFormatting>
  <conditionalFormatting sqref="Z7 Z9 Z11 Z13 Z15 Z17 Z19 Z21 Z23 Z25 Z27 Z29 Z31 Z33 Z35 Z37 Z39 Z41 Z43 Z45 Z47 Z49 Z51 Z53 Z55 Z57 Z59 Z61 Z63 Z65 Z67 Z69 Z71 Z73 Z75 Z77 Z79 Z81 Z83 Z85 Z87 Z89 Z91">
    <cfRule type="cellIs" dxfId="793" priority="44" operator="greaterThan">
      <formula>0</formula>
    </cfRule>
  </conditionalFormatting>
  <conditionalFormatting sqref="AE7 AE9 AE11 AE13 AE15 AE17 AE19 AE21 AE23 AE25 AE27 AE29 AE31 AE33 AE35 AE37 AE39 AE41 AE43 AE45 AE47 AE49 AE51 AE53 AE55 AE57 AE59 AE61 AE63 AE65 AE67 AE69 AE71 AE73 AE75 AE77 AE79 AE81 AE83 AE85 AE87 AE89 AE91">
    <cfRule type="cellIs" dxfId="792" priority="43" operator="greaterThan">
      <formula>0</formula>
    </cfRule>
  </conditionalFormatting>
  <conditionalFormatting sqref="AK7:AM7 AK9:AM9 AK11:AM11 AK13:AM13 AK15:AM15 AK17:AM17 AK19:AM19 AK21:AM21 AK23:AM23 AK25:AM25 AK27:AM27 AK29:AM29 AK31:AM31 AK33:AM33 AK35:AM35 AK37:AM37 AK39:AM39 AK41:AM41 AK43:AM43 AK45:AM45 AK47:AM47 AK49:AM49 AK51:AM51 AK53:AM53 AK55:AM55 AK57:AM57 AK59:AM59 AK61:AM61 AK63:AM63 AK65:AM65 AK67:AM67 AK69:AM69 AK71:AM71 AK73:AM73 AK75:AM75 AK77:AM77 AK79:AM79 AK81:AM81 AK83:AM83 AK85:AM85 AK87:AM87 AK89:AM89 AK91:AM91">
    <cfRule type="cellIs" dxfId="791" priority="42" operator="greaterThan">
      <formula>0</formula>
    </cfRule>
  </conditionalFormatting>
  <conditionalFormatting sqref="AP7:AR7 AP9:AR9 AP11:AR11 AP13:AR13 AP15:AR15 AP17:AR17 AP19:AR19 AP21:AR21 AP23:AR23 AP25:AR25 AP27:AR27 AP29:AR29 AP31:AR31 AP33:AR33 AP35:AR35 AP37:AR37 AP39:AR39 AP41:AR41 AP43:AR43 AP45:AR45 AP47:AR47 AP49:AR49 AP51:AR51 AP53:AR53 AP55:AR55 AP57:AR57 AP59:AR59 AP61:AR61 AP63:AR63 AP65:AR65 AP67:AR67 AP69:AR69 AP71:AR71 AP73:AR73 AP75:AR75 AP77:AR77 AP79:AR79 AP81:AR81 AP83:AR83 AP85:AR85 AP87:AR87 AP89:AR89 AP91:AR91">
    <cfRule type="cellIs" dxfId="790" priority="41" operator="greaterThan">
      <formula>0</formula>
    </cfRule>
  </conditionalFormatting>
  <conditionalFormatting sqref="AN7 AN9 AN11 AN13 AN15 AN17 AN19 AN21 AN23 AN25 AN27 AN29 AN31 AN33 AN35 AN37 AN39 AN41 AN43 AN45 AN47 AN49 AN51 AN53 AN55 AN57 AN59 AN61 AN63 AN65 AN67 AN69 AN71 AN73 AN75 AN77 AN79 AN81 AN83 AN85 AN87 AN89 AN91">
    <cfRule type="cellIs" dxfId="789" priority="40" operator="greaterThan">
      <formula>0</formula>
    </cfRule>
  </conditionalFormatting>
  <conditionalFormatting sqref="AS7 AS9 AS11 AS13 AS15 AS17 AS19 AS21 AS23 AS25 AS27 AS29 AS31 AS33 AS35 AS37 AS39 AS41 AS43 AS45 AS47 AS49 AS51 AS53 AS55 AS57 AS59 AS61 AS63 AS65 AS67 AS69 AS71 AS73 AS75 AS77 AS79 AS81 AS83 AS85 AS87 AS89 AS91">
    <cfRule type="cellIs" dxfId="788" priority="39" operator="greaterThan">
      <formula>0</formula>
    </cfRule>
  </conditionalFormatting>
  <conditionalFormatting sqref="AJ7 AJ9 AJ11 AJ13 AJ15 AJ17 AJ19 AJ21 AJ23 AJ25 AJ27 AJ29 AJ31 AJ33 AJ35 AJ37 AJ39 AJ41 AJ43 AJ45 AJ47 AJ49 AJ51 AJ53 AJ55 AJ57 AJ59 AJ61 AJ63 AJ65 AJ67 AJ69 AJ71 AJ73 AJ75 AJ77 AJ79 AJ81 AJ83 AJ85 AJ87 AJ89 AJ91">
    <cfRule type="cellIs" dxfId="787" priority="38" operator="greaterThan">
      <formula>0</formula>
    </cfRule>
  </conditionalFormatting>
  <conditionalFormatting sqref="AO7 AO9 AO11 AO13 AO15 AO17 AO19 AO21 AO23 AO25 AO27 AO29 AO31 AO33 AO35 AO37 AO39 AO41 AO43 AO45 AO47 AO49 AO51 AO53 AO55 AO57 AO59 AO61 AO63 AO65 AO67 AO69 AO71 AO73 AO75 AO77 AO79 AO81 AO83 AO85 AO87 AO89 AO91">
    <cfRule type="cellIs" dxfId="786" priority="37" operator="greaterThan">
      <formula>0</formula>
    </cfRule>
  </conditionalFormatting>
  <conditionalFormatting sqref="O8:Q8 O10:Q10 O12:Q12 O14:Q14 O16:Q16 O18:Q18 O20:Q20 O22:Q22 O24:Q24 O26:Q26 O28:Q28 O30:Q30 O32:Q32 O34:Q34 O36:Q36 O38:Q38 O40:Q40 O42:Q42 O44:Q44 O46:Q46 O48:Q48 O50:Q50 O52:Q52 O54:Q54 O56:Q56 O58:Q58 O60:Q60 O62:Q62 O64:Q64 O66:Q66 O68:Q68 O70:Q70 O72:Q72 O74:Q74 O76:Q76 O78:Q78 O80:Q80 O82:Q82 O84:Q84 O86:Q86 O88:Q88 O90:Q90 O92:Q92">
    <cfRule type="cellIs" dxfId="785" priority="36" operator="greaterThan">
      <formula>0</formula>
    </cfRule>
  </conditionalFormatting>
  <conditionalFormatting sqref="R8 R10 R12 R14 R16 R18 R20 R22 R24 R26 R28 R30 R32 R34 R36 R38 R40 R42 R44 R46 R48 R50 R52 R54 R56 R58 R60 R62 R64 R66 R68 R70 R72 R74 R76 R78 R80 R82 R84 R86 R88 R90 R92">
    <cfRule type="cellIs" dxfId="784" priority="35" operator="greaterThan">
      <formula>0</formula>
    </cfRule>
  </conditionalFormatting>
  <conditionalFormatting sqref="N8 N10 N12 N14 N16 N18 N20 N22 N24 N26 N28 N30 N32 N34 N36 N38 N40 N42 N44 N46 N48 N50 N52 N54 N56 N58 N60 N62 N64 N66 N68 N70 N72 N74 N76 N78 N80 N82 N84 N86 N88 N90 N92">
    <cfRule type="cellIs" dxfId="783" priority="34" operator="greaterThan">
      <formula>0</formula>
    </cfRule>
  </conditionalFormatting>
  <conditionalFormatting sqref="T8:V8 T10:V10 T12:V12 T14:V14 T16:V16 T18:V18 T20:V20 T22:V22 T24:V24 T26:V26 T28:V28 T30:V30 T32:V32 T34:V34 T36:V36 T38:V38 T40:V40 T42:V42 T44:V44 T46:V46 T48:V48 T50:V50 T52:V52 T54:V54 T56:V56 T58:V58 T60:V60 T62:V62 T64:V64 T66:V66 T68:V68 T70:V70 T72:V72 T74:V74 T76:V76 T78:V78 T80:V80 T82:V82 T84:V84 T86:V86 T88:V88 T90:V90 T92:V92">
    <cfRule type="cellIs" dxfId="782" priority="33" operator="greaterThan">
      <formula>0</formula>
    </cfRule>
  </conditionalFormatting>
  <conditionalFormatting sqref="AA8:AC8 AA10:AC10 AA12:AC12 AA14:AC14 AA16:AC16 AA18:AC18 AA20:AC20 AA22:AC22 AA24:AC24 AA26:AC26 AA28:AC28 AA30:AC30 AA32:AC32 AA34:AC34 AA36:AC36 AA38:AC38 AA40:AC40 AA42:AC42 AA44:AC44 AA46:AC46 AA48:AC48 AA50:AC50 AA52:AC52 AA54:AC54 AA56:AC56 AA58:AC58 AA60:AC60 AA62:AC62 AA64:AC64 AA66:AC66 AA68:AC68 AA70:AC70 AA72:AC72 AA74:AC74 AA76:AC76 AA78:AC78 AA80:AC80 AA82:AC82 AA84:AC84 AA86:AC86 AA88:AC88 AA90:AC90 AA92:AC92">
    <cfRule type="cellIs" dxfId="781" priority="32" operator="greaterThan">
      <formula>0</formula>
    </cfRule>
  </conditionalFormatting>
  <conditionalFormatting sqref="AF8:AH8 AF10:AH10 AF12:AH12 AF14:AH14 AF16:AH16 AF18:AH18 AF20:AH20 AF22:AH22 AF24:AH24 AF26:AH26 AF28:AH28 AF30:AH30 AF32:AH32 AF34:AH34 AF36:AH36 AF38:AH38 AF40:AH40 AF42:AH42 AF44:AH44 AF46:AH46 AF48:AH48 AF50:AH50 AF52:AH52 AF54:AH54 AF56:AH56 AF58:AH58 AF60:AH60 AF62:AH62 AF64:AH64 AF66:AH66 AF68:AH68 AF70:AH70 AF72:AH72 AF74:AH74 AF76:AH76 AF78:AH78 AF80:AH80 AF82:AH82 AF84:AH84 AF86:AH86 AF88:AH88 AF90:AH90 AF92:AH92">
    <cfRule type="cellIs" dxfId="780" priority="31" operator="greaterThan">
      <formula>0</formula>
    </cfRule>
  </conditionalFormatting>
  <conditionalFormatting sqref="W8 W10 W12 W14 W16 W18 W20 W22 W24 W26 W28 W30 W32 W34 W36 W38 W40 W42 W44 W46 W48 W50 W52 W54 W56 W58 W60 W62 W64 W66 W68 W70 W72 W74 W76 W78 W80 W82 W84 W86 W88 W90 W92">
    <cfRule type="cellIs" dxfId="779" priority="30" operator="greaterThan">
      <formula>0</formula>
    </cfRule>
  </conditionalFormatting>
  <conditionalFormatting sqref="AD8 AD10 AD12 AD14 AD16 AD18 AD20 AD22 AD24 AD26 AD28 AD30 AD32 AD34 AD36 AD38 AD40 AD42 AD44 AD46 AD48 AD50 AD52 AD54 AD56 AD58 AD60 AD62 AD64 AD66 AD68 AD70 AD72 AD74 AD76 AD78 AD80 AD82 AD84 AD86 AD88 AD90 AD92">
    <cfRule type="cellIs" dxfId="778" priority="29" operator="greaterThan">
      <formula>0</formula>
    </cfRule>
  </conditionalFormatting>
  <conditionalFormatting sqref="AI8 AI10 AI12 AI14 AI16 AI18 AI20 AI22 AI24 AI26 AI28 AI30 AI32 AI34 AI36 AI38 AI40 AI42 AI44 AI46 AI48 AI50 AI52 AI54 AI56 AI58 AI60 AI62 AI64 AI66 AI68 AI70 AI72 AI74 AI76 AI78 AI80 AI82 AI84 AI86 AI88 AI90 AI92">
    <cfRule type="cellIs" dxfId="777" priority="28" operator="greaterThan">
      <formula>0</formula>
    </cfRule>
  </conditionalFormatting>
  <conditionalFormatting sqref="S8 S10 S12 S14 S16 S18 S20 S22 S24 S26 S28 S30 S32 S34 S36 S38 S40 S42 S44 S46 S48 S50 S52 S54 S56 S58 S60 S62 S64 S66 S68 S70 S72 S74 S76 S78 S80 S82 S84 S86 S88 S90 S92">
    <cfRule type="cellIs" dxfId="776" priority="27" operator="greaterThan">
      <formula>0</formula>
    </cfRule>
  </conditionalFormatting>
  <conditionalFormatting sqref="Z8 Z10 Z12 Z14 Z16 Z18 Z20 Z22 Z24 Z26 Z28 Z30 Z32 Z34 Z36 Z38 Z40 Z42 Z44 Z46 Z48 Z50 Z52 Z54 Z56 Z58 Z60 Z62 Z64 Z66 Z68 Z70 Z72 Z74 Z76 Z78 Z80 Z82 Z84 Z86 Z88 Z90 Z92">
    <cfRule type="cellIs" dxfId="775" priority="26" operator="greaterThan">
      <formula>0</formula>
    </cfRule>
  </conditionalFormatting>
  <conditionalFormatting sqref="AE8 AE10 AE12 AE14 AE16 AE18 AE20 AE22 AE24 AE26 AE28 AE30 AE32 AE34 AE36 AE38 AE40 AE42 AE44 AE46 AE48 AE50 AE52 AE54 AE56 AE58 AE60 AE62 AE64 AE66 AE68 AE70 AE72 AE74 AE76 AE78 AE80 AE82 AE84 AE86 AE88 AE90 AE92">
    <cfRule type="cellIs" dxfId="774" priority="25" operator="greaterThan">
      <formula>0</formula>
    </cfRule>
  </conditionalFormatting>
  <conditionalFormatting sqref="AK8:AM8 AK10:AM10 AK12:AM12 AK14:AM14 AK16:AM16 AK18:AM18 AK20:AM20 AK22:AM22 AK24:AM24 AK26:AM26 AK28:AM28 AK30:AM30 AK32:AM32 AK34:AM34 AK36:AM36 AK38:AM38 AK40:AM40 AK42:AM42 AK44:AM44 AK46:AM46 AK48:AM48 AK50:AM50 AK52:AM52 AK54:AM54 AK56:AM56 AK58:AM58 AK60:AM60 AK62:AM62 AK64:AM64 AK66:AM66 AK68:AM68 AK70:AM70 AK72:AM72 AK74:AM74 AK76:AM76 AK78:AM78 AK80:AM80 AK82:AM82 AK84:AM84 AK86:AM86 AK88:AM88 AK90:AM90 AK92:AM92">
    <cfRule type="cellIs" dxfId="773" priority="24" operator="greaterThan">
      <formula>0</formula>
    </cfRule>
  </conditionalFormatting>
  <conditionalFormatting sqref="AP8:AR8 AP10:AR10 AP12:AR12 AP14:AR14 AP16:AR16 AP18:AR18 AP20:AR20 AP22:AR22 AP24:AR24 AP26:AR26 AP28:AR28 AP30:AR30 AP32:AR32 AP34:AR34 AP36:AR36 AP38:AR38 AP40:AR40 AP42:AR42 AP44:AR44 AP46:AR46 AP48:AR48 AP50:AR50 AP52:AR52 AP54:AR54 AP56:AR56 AP58:AR58 AP60:AR60 AP62:AR62 AP64:AR64 AP66:AR66 AP68:AR68 AP70:AR70 AP72:AR72 AP74:AR74 AP76:AR76 AP78:AR78 AP80:AR80 AP82:AR82 AP84:AR84 AP86:AR86 AP88:AR88 AP90:AR90 AP92:AR92">
    <cfRule type="cellIs" dxfId="772" priority="23" operator="greaterThan">
      <formula>0</formula>
    </cfRule>
  </conditionalFormatting>
  <conditionalFormatting sqref="AN8 AN10 AN12 AN14 AN16 AN18 AN20 AN22 AN24 AN26 AN28 AN30 AN32 AN34 AN36 AN38 AN40 AN42 AN44 AN46 AN48 AN50 AN52 AN54 AN56 AN58 AN60 AN62 AN64 AN66 AN68 AN70 AN72 AN74 AN76 AN78 AN80 AN82 AN84 AN86 AN88 AN90 AN92">
    <cfRule type="cellIs" dxfId="771" priority="22" operator="greaterThan">
      <formula>0</formula>
    </cfRule>
  </conditionalFormatting>
  <conditionalFormatting sqref="AS8 AS10 AS12 AS14 AS16 AS18 AS20 AS22 AS24 AS26 AS28 AS30 AS32 AS34 AS36 AS38 AS40 AS42 AS44 AS46 AS48 AS50 AS52 AS54 AS56 AS58 AS60 AS62 AS64 AS66 AS68 AS70 AS72 AS74 AS76 AS78 AS80 AS82 AS84 AS86 AS88 AS90 AS92">
    <cfRule type="cellIs" dxfId="770" priority="21" operator="greaterThan">
      <formula>0</formula>
    </cfRule>
  </conditionalFormatting>
  <conditionalFormatting sqref="AJ8 AJ10 AJ12 AJ14 AJ16 AJ18 AJ20 AJ22 AJ24 AJ26 AJ28 AJ30 AJ32 AJ34 AJ36 AJ38 AJ40 AJ42 AJ44 AJ46 AJ48 AJ50 AJ52 AJ54 AJ56 AJ58 AJ60 AJ62 AJ64 AJ66 AJ68 AJ70 AJ72 AJ74 AJ76 AJ78 AJ80 AJ82 AJ84 AJ86 AJ88 AJ90 AJ92">
    <cfRule type="cellIs" dxfId="769" priority="20" operator="greaterThan">
      <formula>0</formula>
    </cfRule>
  </conditionalFormatting>
  <conditionalFormatting sqref="AO8 AO10 AO12 AO14 AO16 AO18 AO20 AO22 AO24 AO26 AO28 AO30 AO32 AO34 AO36 AO38 AO40 AO42 AO44 AO46 AO48 AO50 AO52 AO54 AO56 AO58 AO60 AO62 AO64 AO66 AO68 AO70 AO72 AO74 AO76 AO78 AO80 AO82 AO84 AO86 AO88 AO90 AO92">
    <cfRule type="cellIs" dxfId="768" priority="19" operator="greaterThan">
      <formula>0</formula>
    </cfRule>
  </conditionalFormatting>
  <conditionalFormatting sqref="J7:L7 J9:L9 J11:L11 J13:L13 J15:L15 J17:L17 J19:L19 J21:L21 J23:L23 J25:L25 J27:L27 J29:L29 J31:L31 J33:L33 J35:L35 J37:L37 J39:L39 J41:L41 J43:L43 J45:L45 J47:L47 J49:L49 J51:L51 J53:L53 J55:L55 J57:L57 J59:L59 J61:L61 J63:L63 J65:L65 J67:L67 J69:L69 J71:L71 J73:L73 J75:L75 J77:L77 J79:L79 J81:L81 J83:L83 J85:L85 J87:L87 J89:L89 J91:L91">
    <cfRule type="cellIs" dxfId="767" priority="18" operator="greaterThan">
      <formula>0</formula>
    </cfRule>
  </conditionalFormatting>
  <conditionalFormatting sqref="M7 M9 M11 M13 M15 M17 M19 M21 M23 M25 M27 M29 M31 M33 M35 M37 M39 M41 M43 M45 M47 M49 M51 M53 M55 M57 M59 M61 M63 M65 M67 M69 M71 M73 M75 M77 M79 M81 M83 M85 M87 M89 M91">
    <cfRule type="cellIs" dxfId="766" priority="17" operator="greaterThan">
      <formula>0</formula>
    </cfRule>
  </conditionalFormatting>
  <conditionalFormatting sqref="I7 I9 I11 I13 I15 I17 I19 I21 I23 I25 I27 I29 I31 I33 I35 I37 I39 I41 I43 I45 I47 I49 I51 I53 I55 I57 I59 I61 I63 I65 I67 I69 I71 I73 I75 I77 I79 I81 I83 I85 I87 I89 I91">
    <cfRule type="cellIs" dxfId="765" priority="16" operator="greaterThan">
      <formula>0</formula>
    </cfRule>
  </conditionalFormatting>
  <conditionalFormatting sqref="J8:L8 J10:L10 J12:L12 J14:L14 J16:L16 J18:L18 J20:L20 J22:L22 J24:L24 J26:L26 J28:L28 J30:L30 J32:L32 J34:L34 J36:L36 J38:L38 J40:L40 J42:L42 J44:L44 J46:L46 J48:L48 J50:L50 J52:L52 J54:L54 J56:L56 J58:L58 J60:L60 J62:L62 J64:L64 J66:L66 J68:L68 J70:L70 J72:L72 J74:L74 J76:L76 J78:L78 J80:L80 J82:L82 J84:L84 J86:L86 J88:L88 J90:L90 J92:L92">
    <cfRule type="cellIs" dxfId="764" priority="15" operator="greaterThan">
      <formula>0</formula>
    </cfRule>
  </conditionalFormatting>
  <conditionalFormatting sqref="M8 M10 M12 M14 M16 M18 M20 M22 M24 M26 M28 M30 M32 M34 M36 M38 M40 M42 M44 M46 M48 M50 M52 M54 M56 M58 M60 M62 M64 M66 M68 M70 M72 M74 M76 M78 M80 M82 M84 M86 M88 M90 M92">
    <cfRule type="cellIs" dxfId="763" priority="14" operator="greaterThan">
      <formula>0</formula>
    </cfRule>
  </conditionalFormatting>
  <conditionalFormatting sqref="I8 I10 I12 I14 I16 I18 I20 I22 I24 I26 I28 I30 I32 I34 I36 I38 I40 I42 I44 I46 I48 I50 I52 I54 I56 I58 I60 I62 I64 I66 I68 I70 I72 I74 I76 I78 I80 I82 I84 I86 I88 I90 I92">
    <cfRule type="cellIs" dxfId="762" priority="13" operator="greaterThan">
      <formula>0</formula>
    </cfRule>
  </conditionalFormatting>
  <conditionalFormatting sqref="AU7:AW7 AU9:AW9 AU11:AW11 AU13:AW13 AU15:AW15 AU17:AW17 AU19:AW19 AU21:AW21 AU23:AW23 AU25:AW25 AU27:AW27 AU29:AW29 AU31:AW31 AU33:AW33 AU35:AW35 AU37:AW37 AU39:AW39 AU41:AW41 AU43:AW43 AU45:AW45 AU47:AW47 AU49:AW49 AU51:AW51 AU53:AW53 AU55:AW55 AU57:AW57 AU59:AW59 AU61:AW61 AU63:AW63 AU65:AW65 AU67:AW67 AU69:AW69 AU71:AW71 AU73:AW73 AU75:AW75 AU77:AW77 AU79:AW79 AU81:AW81 AU83:AW83 AU85:AW85 AU87:AW87 AU89:AW89 AU91:AW91">
    <cfRule type="cellIs" dxfId="761" priority="12" operator="greaterThan">
      <formula>0</formula>
    </cfRule>
  </conditionalFormatting>
  <conditionalFormatting sqref="AZ7:BB7 AZ9:BB9 AZ11:BB11 AZ13:BB13 AZ15:BB15 AZ17:BB17 AZ19:BB19 AZ21:BB21 AZ23:BB23 AZ25:BB25 AZ27:BB27 AZ29:BB29 AZ31:BB31 AZ33:BB33 AZ35:BB35 AZ37:BB37 AZ39:BB39 AZ41:BB41 AZ43:BB43 AZ45:BB45 AZ47:BB47 AZ49:BB49 AZ51:BB51 AZ53:BB53 AZ55:BB55 AZ57:BB57 AZ59:BB59 AZ61:BB61 AZ63:BB63 AZ65:BB65 AZ67:BB67 AZ69:BB69 AZ71:BB71 AZ73:BB73 AZ75:BB75 AZ77:BB77 AZ79:BB79 AZ81:BB81 AZ83:BB83 AZ85:BB85 AZ87:BB87 AZ89:BB89 AZ91:BB91">
    <cfRule type="cellIs" dxfId="760" priority="11" operator="greaterThan">
      <formula>0</formula>
    </cfRule>
  </conditionalFormatting>
  <conditionalFormatting sqref="AX7 AX9 AX11 AX13 AX15 AX17 AX19 AX21 AX23 AX25 AX27 AX29 AX31 AX33 AX35 AX37 AX39 AX41 AX43 AX45 AX47 AX49 AX51 AX53 AX55 AX57 AX59 AX61 AX63 AX65 AX67 AX69 AX71 AX73 AX75 AX77 AX79 AX81 AX83 AX85 AX87 AX89 AX91">
    <cfRule type="cellIs" dxfId="759" priority="10" operator="greaterThan">
      <formula>0</formula>
    </cfRule>
  </conditionalFormatting>
  <conditionalFormatting sqref="BC7 BC9 BC11 BC13 BC15 BC17 BC19 BC21 BC23 BC25 BC27 BC29 BC31 BC33 BC35 BC37 BC39 BC41 BC43 BC45 BC47 BC49 BC51 BC53 BC55 BC57 BC59 BC61 BC63 BC65 BC67 BC69 BC71 BC73 BC75 BC77 BC79 BC81 BC83 BC85 BC87 BC89 BC91">
    <cfRule type="cellIs" dxfId="758" priority="9" operator="greaterThan">
      <formula>0</formula>
    </cfRule>
  </conditionalFormatting>
  <conditionalFormatting sqref="AT7 AT9 AT11 AT13 AT15 AT17 AT19 AT21 AT23 AT25 AT27 AT29 AT31 AT33 AT35 AT37 AT39 AT41 AT43 AT45 AT47 AT49 AT51 AT53 AT55 AT57 AT59 AT61 AT63 AT65 AT67 AT69 AT71 AT73 AT75 AT77 AT79 AT81 AT83 AT85 AT87 AT89 AT91">
    <cfRule type="cellIs" dxfId="757" priority="8" operator="greaterThan">
      <formula>0</formula>
    </cfRule>
  </conditionalFormatting>
  <conditionalFormatting sqref="AY7 AY9 AY11 AY13 AY15 AY17 AY19 AY21 AY23 AY25 AY27 AY29 AY31 AY33 AY35 AY37 AY39 AY41 AY43 AY45 AY47 AY49 AY51 AY53 AY55 AY57 AY59 AY61 AY63 AY65 AY67 AY69 AY71 AY73 AY75 AY77 AY79 AY81 AY83 AY85 AY87 AY89 AY91">
    <cfRule type="cellIs" dxfId="756" priority="7" operator="greaterThan">
      <formula>0</formula>
    </cfRule>
  </conditionalFormatting>
  <conditionalFormatting sqref="AU8:AW8 AU10:AW10 AU12:AW12 AU14:AW14 AU16:AW16 AU18:AW18 AU20:AW20 AU22:AW22 AU24:AW24 AU26:AW26 AU28:AW28 AU30:AW30 AU32:AW32 AU34:AW34 AU36:AW36 AU38:AW38 AU40:AW40 AU42:AW42 AU44:AW44 AU46:AW46 AU48:AW48 AU50:AW50 AU52:AW52 AU54:AW54 AU56:AW56 AU58:AW58 AU60:AW60 AU62:AW62 AU64:AW64 AU66:AW66 AU68:AW68 AU70:AW70 AU72:AW72 AU74:AW74 AU76:AW76 AU78:AW78 AU80:AW80 AU82:AW82 AU84:AW84 AU86:AW86 AU88:AW88 AU90:AW90 AU92:AW92">
    <cfRule type="cellIs" dxfId="755" priority="6" operator="greaterThan">
      <formula>0</formula>
    </cfRule>
  </conditionalFormatting>
  <conditionalFormatting sqref="AZ8:BB8 AZ10:BB10 AZ12:BB12 AZ14:BB14 AZ16:BB16 AZ18:BB18 AZ20:BB20 AZ22:BB22 AZ24:BB24 AZ26:BB26 AZ28:BB28 AZ30:BB30 AZ32:BB32 AZ34:BB34 AZ36:BB36 AZ38:BB38 AZ40:BB40 AZ42:BB42 AZ44:BB44 AZ46:BB46 AZ48:BB48 AZ50:BB50 AZ52:BB52 AZ54:BB54 AZ56:BB56 AZ58:BB58 AZ60:BB60 AZ62:BB62 AZ64:BB64 AZ66:BB66 AZ68:BB68 AZ70:BB70 AZ72:BB72 AZ74:BB74 AZ76:BB76 AZ78:BB78 AZ80:BB80 AZ82:BB82 AZ84:BB84 AZ86:BB86 AZ88:BB88 AZ90:BB90 AZ92:BB92">
    <cfRule type="cellIs" dxfId="754" priority="5" operator="greaterThan">
      <formula>0</formula>
    </cfRule>
  </conditionalFormatting>
  <conditionalFormatting sqref="AX8 AX10 AX12 AX14 AX16 AX18 AX20 AX22 AX24 AX26 AX28 AX30 AX32 AX34 AX36 AX38 AX40 AX42 AX44 AX46 AX48 AX50 AX52 AX54 AX56 AX58 AX60 AX62 AX64 AX66 AX68 AX70 AX72 AX74 AX76 AX78 AX80 AX82 AX84 AX86 AX88 AX90 AX92">
    <cfRule type="cellIs" dxfId="753" priority="4" operator="greaterThan">
      <formula>0</formula>
    </cfRule>
  </conditionalFormatting>
  <conditionalFormatting sqref="BC8 BC10 BC12 BC14 BC16 BC18 BC20 BC22 BC24 BC26 BC28 BC30 BC32 BC34 BC36 BC38 BC40 BC42 BC44 BC46 BC48 BC50 BC52 BC54 BC56 BC58 BC60 BC62 BC64 BC66 BC68 BC70 BC72 BC74 BC76 BC78 BC80 BC82 BC84 BC86 BC88 BC90 BC92">
    <cfRule type="cellIs" dxfId="752" priority="3" operator="greaterThan">
      <formula>0</formula>
    </cfRule>
  </conditionalFormatting>
  <conditionalFormatting sqref="AT8 AT10 AT12 AT14 AT16 AT18 AT20 AT22 AT24 AT26 AT28 AT30 AT32 AT34 AT36 AT38 AT40 AT42 AT44 AT46 AT48 AT50 AT52 AT54 AT56 AT58 AT60 AT62 AT64 AT66 AT68 AT70 AT72 AT74 AT76 AT78 AT80 AT82 AT84 AT86 AT88 AT90 AT92">
    <cfRule type="cellIs" dxfId="751" priority="2" operator="greaterThan">
      <formula>0</formula>
    </cfRule>
  </conditionalFormatting>
  <conditionalFormatting sqref="AY8 AY10 AY12 AY14 AY16 AY18 AY20 AY22 AY24 AY26 AY28 AY30 AY32 AY34 AY36 AY38 AY40 AY42 AY44 AY46 AY48 AY50 AY52 AY54 AY56 AY58 AY60 AY62 AY64 AY66 AY68 AY70 AY72 AY74 AY76 AY78 AY80 AY82 AY84 AY86 AY88 AY90 AY92">
    <cfRule type="cellIs" dxfId="750" priority="1" operator="greaterThan">
      <formula>0</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BA28B-2B49-49FA-A4F2-440339FA8490}">
  <dimension ref="B3:BH27"/>
  <sheetViews>
    <sheetView showGridLines="0" zoomScale="80" zoomScaleNormal="80" workbookViewId="0">
      <selection activeCell="Q37" sqref="Q37"/>
    </sheetView>
  </sheetViews>
  <sheetFormatPr defaultRowHeight="15" x14ac:dyDescent="0.25"/>
  <cols>
    <col min="2" max="2" width="22.85546875" customWidth="1"/>
    <col min="3" max="3" width="14.28515625" bestFit="1" customWidth="1"/>
    <col min="4" max="4" width="7.7109375" bestFit="1" customWidth="1"/>
    <col min="6" max="7" width="6.7109375" customWidth="1"/>
    <col min="8" max="8" width="32.5703125" customWidth="1"/>
    <col min="9" max="9" width="8.5703125" bestFit="1" customWidth="1"/>
    <col min="10" max="13" width="7.140625" bestFit="1" customWidth="1"/>
    <col min="14" max="15" width="8.5703125" bestFit="1" customWidth="1"/>
    <col min="16" max="16" width="7.140625" bestFit="1" customWidth="1"/>
    <col min="17" max="18" width="5.5703125" bestFit="1" customWidth="1"/>
    <col min="19" max="21" width="9.5703125" bestFit="1" customWidth="1"/>
    <col min="22" max="23" width="5.85546875" bestFit="1" customWidth="1"/>
    <col min="24" max="24" width="9.5703125" bestFit="1" customWidth="1"/>
    <col min="25" max="28" width="8.5703125" bestFit="1" customWidth="1"/>
    <col min="29" max="30" width="5.5703125" bestFit="1" customWidth="1"/>
    <col min="31" max="32" width="7.42578125" bestFit="1" customWidth="1"/>
    <col min="33" max="33" width="4.140625" bestFit="1" customWidth="1"/>
    <col min="34" max="35" width="5.5703125" bestFit="1" customWidth="1"/>
    <col min="36" max="37" width="9.5703125" bestFit="1" customWidth="1"/>
    <col min="38" max="38" width="5.85546875" bestFit="1" customWidth="1"/>
    <col min="39" max="39" width="4.85546875" bestFit="1" customWidth="1"/>
    <col min="40" max="40" width="5.85546875" bestFit="1" customWidth="1"/>
    <col min="41" max="41" width="8.5703125" bestFit="1" customWidth="1"/>
    <col min="42" max="45" width="5.5703125" bestFit="1" customWidth="1"/>
    <col min="46" max="46" width="4.85546875" bestFit="1" customWidth="1"/>
    <col min="47" max="47" width="4.140625" bestFit="1" customWidth="1"/>
    <col min="48" max="50" width="5.5703125" bestFit="1" customWidth="1"/>
    <col min="51" max="53" width="5.85546875" bestFit="1" customWidth="1"/>
    <col min="54" max="55" width="5.5703125" bestFit="1" customWidth="1"/>
    <col min="56" max="58" width="5.85546875" bestFit="1" customWidth="1"/>
    <col min="59" max="59" width="4.140625" bestFit="1" customWidth="1"/>
    <col min="60" max="60" width="5.5703125" bestFit="1" customWidth="1"/>
  </cols>
  <sheetData>
    <row r="3" spans="2:60" x14ac:dyDescent="0.25">
      <c r="I3" s="39">
        <f>SUM(I5:I27)</f>
        <v>133</v>
      </c>
      <c r="J3" s="39">
        <f t="shared" ref="J3:BH3" si="0">SUM(J5:J27)</f>
        <v>0</v>
      </c>
      <c r="K3" s="39">
        <f t="shared" si="0"/>
        <v>0</v>
      </c>
      <c r="L3" s="39">
        <f t="shared" si="0"/>
        <v>0</v>
      </c>
      <c r="M3" s="39">
        <f t="shared" si="0"/>
        <v>0</v>
      </c>
      <c r="N3" s="39">
        <f t="shared" si="0"/>
        <v>28639</v>
      </c>
      <c r="O3" s="39">
        <f t="shared" si="0"/>
        <v>28596</v>
      </c>
      <c r="P3" s="39">
        <f t="shared" si="0"/>
        <v>321</v>
      </c>
      <c r="Q3" s="39">
        <f t="shared" si="0"/>
        <v>0</v>
      </c>
      <c r="R3" s="39">
        <f t="shared" si="0"/>
        <v>0</v>
      </c>
      <c r="S3" s="39">
        <f t="shared" si="0"/>
        <v>606619</v>
      </c>
      <c r="T3" s="39">
        <f t="shared" si="0"/>
        <v>588081</v>
      </c>
      <c r="U3" s="39">
        <f t="shared" si="0"/>
        <v>587993</v>
      </c>
      <c r="V3" s="39">
        <f t="shared" si="0"/>
        <v>421</v>
      </c>
      <c r="W3" s="39">
        <f t="shared" si="0"/>
        <v>123</v>
      </c>
      <c r="X3" s="39">
        <f t="shared" si="0"/>
        <v>735926</v>
      </c>
      <c r="Y3" s="39">
        <f t="shared" si="0"/>
        <v>651.57817937526852</v>
      </c>
      <c r="Z3" s="39">
        <f t="shared" si="0"/>
        <v>44761</v>
      </c>
      <c r="AA3" s="39">
        <f t="shared" si="0"/>
        <v>41140</v>
      </c>
      <c r="AB3" s="39">
        <f t="shared" si="0"/>
        <v>41133</v>
      </c>
      <c r="AC3" s="39">
        <f t="shared" si="0"/>
        <v>0</v>
      </c>
      <c r="AD3" s="39">
        <f t="shared" si="0"/>
        <v>0</v>
      </c>
      <c r="AE3" s="39">
        <f t="shared" si="0"/>
        <v>3400</v>
      </c>
      <c r="AF3" s="39">
        <f t="shared" si="0"/>
        <v>3276</v>
      </c>
      <c r="AG3" s="39">
        <f t="shared" si="0"/>
        <v>7</v>
      </c>
      <c r="AH3" s="39">
        <f t="shared" si="0"/>
        <v>0</v>
      </c>
      <c r="AI3" s="39">
        <f t="shared" si="0"/>
        <v>0</v>
      </c>
      <c r="AJ3" s="39">
        <f t="shared" si="0"/>
        <v>111651</v>
      </c>
      <c r="AK3" s="39">
        <f t="shared" si="0"/>
        <v>107235</v>
      </c>
      <c r="AL3" s="39">
        <f t="shared" si="0"/>
        <v>250</v>
      </c>
      <c r="AM3" s="39">
        <f t="shared" si="0"/>
        <v>61</v>
      </c>
      <c r="AN3" s="39">
        <f t="shared" si="0"/>
        <v>147</v>
      </c>
      <c r="AO3" s="39">
        <f t="shared" si="0"/>
        <v>84065</v>
      </c>
      <c r="AP3" s="39">
        <f t="shared" si="0"/>
        <v>0</v>
      </c>
      <c r="AQ3" s="39">
        <f t="shared" si="0"/>
        <v>0</v>
      </c>
      <c r="AR3" s="39">
        <f t="shared" si="0"/>
        <v>0</v>
      </c>
      <c r="AS3" s="39">
        <f t="shared" si="0"/>
        <v>0</v>
      </c>
      <c r="AT3" s="39">
        <f t="shared" si="0"/>
        <v>26</v>
      </c>
      <c r="AU3" s="39">
        <f t="shared" si="0"/>
        <v>1</v>
      </c>
      <c r="AV3" s="39">
        <f t="shared" si="0"/>
        <v>0</v>
      </c>
      <c r="AW3" s="39">
        <f t="shared" si="0"/>
        <v>0</v>
      </c>
      <c r="AX3" s="39">
        <f t="shared" si="0"/>
        <v>0</v>
      </c>
      <c r="AY3" s="39">
        <f t="shared" si="0"/>
        <v>888</v>
      </c>
      <c r="AZ3" s="39">
        <f t="shared" si="0"/>
        <v>851</v>
      </c>
      <c r="BA3" s="39">
        <f t="shared" si="0"/>
        <v>533</v>
      </c>
      <c r="BB3" s="39">
        <f t="shared" si="0"/>
        <v>0</v>
      </c>
      <c r="BC3" s="39">
        <f t="shared" si="0"/>
        <v>0</v>
      </c>
      <c r="BD3" s="39">
        <f t="shared" si="0"/>
        <v>145</v>
      </c>
      <c r="BE3" s="39">
        <f t="shared" si="0"/>
        <v>126</v>
      </c>
      <c r="BF3" s="39">
        <f t="shared" si="0"/>
        <v>109</v>
      </c>
      <c r="BG3" s="39">
        <f t="shared" si="0"/>
        <v>2</v>
      </c>
      <c r="BH3" s="39">
        <f t="shared" si="0"/>
        <v>0</v>
      </c>
    </row>
    <row r="4" spans="2:60" ht="93" customHeight="1" x14ac:dyDescent="0.25">
      <c r="F4" s="31" t="s">
        <v>471</v>
      </c>
      <c r="G4" s="31" t="s">
        <v>472</v>
      </c>
      <c r="H4" s="31" t="s">
        <v>473</v>
      </c>
      <c r="I4" s="35" t="s">
        <v>212</v>
      </c>
      <c r="J4" s="36" t="s">
        <v>211</v>
      </c>
      <c r="K4" s="36" t="s">
        <v>210</v>
      </c>
      <c r="L4" s="38" t="s">
        <v>209</v>
      </c>
      <c r="M4" s="37" t="s">
        <v>480</v>
      </c>
      <c r="N4" s="35" t="s">
        <v>470</v>
      </c>
      <c r="O4" s="36" t="s">
        <v>274</v>
      </c>
      <c r="P4" s="36" t="s">
        <v>273</v>
      </c>
      <c r="Q4" s="38" t="s">
        <v>272</v>
      </c>
      <c r="R4" s="37" t="s">
        <v>482</v>
      </c>
      <c r="S4" s="35" t="s">
        <v>126</v>
      </c>
      <c r="T4" s="36" t="s">
        <v>125</v>
      </c>
      <c r="U4" s="36" t="s">
        <v>124</v>
      </c>
      <c r="V4" s="36" t="s">
        <v>123</v>
      </c>
      <c r="W4" s="36" t="s">
        <v>475</v>
      </c>
      <c r="X4" s="36" t="s">
        <v>122</v>
      </c>
      <c r="Y4" s="37" t="s">
        <v>121</v>
      </c>
      <c r="Z4" s="35" t="s">
        <v>235</v>
      </c>
      <c r="AA4" s="36" t="s">
        <v>271</v>
      </c>
      <c r="AB4" s="36" t="s">
        <v>270</v>
      </c>
      <c r="AC4" s="38" t="s">
        <v>269</v>
      </c>
      <c r="AD4" s="37" t="s">
        <v>483</v>
      </c>
      <c r="AE4" s="35" t="s">
        <v>268</v>
      </c>
      <c r="AF4" s="36" t="s">
        <v>267</v>
      </c>
      <c r="AG4" s="36" t="s">
        <v>266</v>
      </c>
      <c r="AH4" s="38" t="s">
        <v>265</v>
      </c>
      <c r="AI4" s="37" t="s">
        <v>484</v>
      </c>
      <c r="AJ4" s="35" t="s">
        <v>120</v>
      </c>
      <c r="AK4" s="36" t="s">
        <v>119</v>
      </c>
      <c r="AL4" s="36" t="s">
        <v>118</v>
      </c>
      <c r="AM4" s="38" t="s">
        <v>117</v>
      </c>
      <c r="AN4" s="37" t="s">
        <v>476</v>
      </c>
      <c r="AO4" s="43" t="s">
        <v>1303</v>
      </c>
      <c r="AP4" s="36" t="s">
        <v>1302</v>
      </c>
      <c r="AQ4" s="36" t="s">
        <v>1301</v>
      </c>
      <c r="AR4" s="36" t="s">
        <v>1300</v>
      </c>
      <c r="AS4" s="36" t="s">
        <v>1304</v>
      </c>
      <c r="AT4" s="35" t="s">
        <v>116</v>
      </c>
      <c r="AU4" s="36" t="s">
        <v>115</v>
      </c>
      <c r="AV4" s="36" t="s">
        <v>114</v>
      </c>
      <c r="AW4" s="38" t="s">
        <v>113</v>
      </c>
      <c r="AX4" s="37" t="s">
        <v>477</v>
      </c>
      <c r="AY4" s="43" t="s">
        <v>112</v>
      </c>
      <c r="AZ4" s="36" t="s">
        <v>111</v>
      </c>
      <c r="BA4" s="36" t="s">
        <v>110</v>
      </c>
      <c r="BB4" s="36" t="s">
        <v>109</v>
      </c>
      <c r="BC4" s="36" t="s">
        <v>478</v>
      </c>
      <c r="BD4" s="35" t="s">
        <v>108</v>
      </c>
      <c r="BE4" s="36" t="s">
        <v>107</v>
      </c>
      <c r="BF4" s="36" t="s">
        <v>106</v>
      </c>
      <c r="BG4" s="36" t="s">
        <v>105</v>
      </c>
      <c r="BH4" s="36" t="s">
        <v>479</v>
      </c>
    </row>
    <row r="5" spans="2:60" ht="17.25" customHeight="1" x14ac:dyDescent="0.25">
      <c r="B5" s="25" t="s">
        <v>104</v>
      </c>
      <c r="C5" s="25" t="s">
        <v>103</v>
      </c>
      <c r="D5" s="25" t="s">
        <v>102</v>
      </c>
      <c r="F5" s="10" t="s">
        <v>1299</v>
      </c>
      <c r="G5" s="9"/>
      <c r="H5" s="8"/>
      <c r="I5" s="22">
        <v>0</v>
      </c>
      <c r="J5" s="19">
        <v>0</v>
      </c>
      <c r="K5" s="19">
        <v>0</v>
      </c>
      <c r="L5" s="33">
        <v>0</v>
      </c>
      <c r="M5" s="21">
        <v>0</v>
      </c>
      <c r="N5" s="22">
        <v>0</v>
      </c>
      <c r="O5" s="19">
        <v>0</v>
      </c>
      <c r="P5" s="19">
        <v>0</v>
      </c>
      <c r="Q5" s="33">
        <v>0</v>
      </c>
      <c r="R5" s="21">
        <v>0</v>
      </c>
      <c r="S5" s="22">
        <v>0</v>
      </c>
      <c r="T5" s="19">
        <v>0</v>
      </c>
      <c r="U5" s="19">
        <v>0</v>
      </c>
      <c r="V5" s="19">
        <v>0</v>
      </c>
      <c r="W5" s="19">
        <v>0</v>
      </c>
      <c r="X5" s="24">
        <v>0</v>
      </c>
      <c r="Y5" s="23">
        <v>0</v>
      </c>
      <c r="Z5" s="22">
        <v>0</v>
      </c>
      <c r="AA5" s="19">
        <v>0</v>
      </c>
      <c r="AB5" s="19">
        <v>0</v>
      </c>
      <c r="AC5" s="33">
        <v>0</v>
      </c>
      <c r="AD5" s="21">
        <v>0</v>
      </c>
      <c r="AE5" s="22">
        <v>0</v>
      </c>
      <c r="AF5" s="19">
        <v>0</v>
      </c>
      <c r="AG5" s="19">
        <v>0</v>
      </c>
      <c r="AH5" s="33">
        <v>0</v>
      </c>
      <c r="AI5" s="21">
        <v>0</v>
      </c>
      <c r="AJ5" s="22">
        <v>7</v>
      </c>
      <c r="AK5" s="19">
        <v>0</v>
      </c>
      <c r="AL5" s="19">
        <v>0</v>
      </c>
      <c r="AM5" s="33">
        <v>0</v>
      </c>
      <c r="AN5" s="21">
        <v>0</v>
      </c>
      <c r="AO5" s="20">
        <v>0</v>
      </c>
      <c r="AP5" s="19">
        <v>0</v>
      </c>
      <c r="AQ5" s="19">
        <v>0</v>
      </c>
      <c r="AR5" s="19">
        <v>0</v>
      </c>
      <c r="AS5" s="19">
        <v>0</v>
      </c>
      <c r="AT5" s="22">
        <v>0</v>
      </c>
      <c r="AU5" s="19">
        <v>0</v>
      </c>
      <c r="AV5" s="19">
        <v>0</v>
      </c>
      <c r="AW5" s="33">
        <v>0</v>
      </c>
      <c r="AX5" s="21">
        <v>0</v>
      </c>
      <c r="AY5" s="20">
        <v>0</v>
      </c>
      <c r="AZ5" s="19">
        <v>0</v>
      </c>
      <c r="BA5" s="19">
        <v>0</v>
      </c>
      <c r="BB5" s="19">
        <v>0</v>
      </c>
      <c r="BC5" s="19">
        <v>0</v>
      </c>
      <c r="BD5" s="22">
        <v>0</v>
      </c>
      <c r="BE5" s="19">
        <v>0</v>
      </c>
      <c r="BF5" s="19">
        <v>0</v>
      </c>
      <c r="BG5" s="19">
        <v>0</v>
      </c>
      <c r="BH5" s="19">
        <v>0</v>
      </c>
    </row>
    <row r="6" spans="2:60" x14ac:dyDescent="0.25">
      <c r="B6" s="17" t="s">
        <v>100</v>
      </c>
      <c r="C6" s="1">
        <f>I3+N3+S3+Z3+AE3+AJ3+AO3+AT3+AY3+BD3</f>
        <v>880327</v>
      </c>
      <c r="D6" s="16"/>
      <c r="F6" s="10"/>
      <c r="G6" s="9" t="s">
        <v>1298</v>
      </c>
      <c r="H6" s="8"/>
      <c r="I6" s="22">
        <v>0</v>
      </c>
      <c r="J6" s="19">
        <v>0</v>
      </c>
      <c r="K6" s="19">
        <v>0</v>
      </c>
      <c r="L6" s="33">
        <v>0</v>
      </c>
      <c r="M6" s="21">
        <v>0</v>
      </c>
      <c r="N6" s="22">
        <v>0</v>
      </c>
      <c r="O6" s="19">
        <v>0</v>
      </c>
      <c r="P6" s="19">
        <v>0</v>
      </c>
      <c r="Q6" s="33">
        <v>0</v>
      </c>
      <c r="R6" s="21">
        <v>0</v>
      </c>
      <c r="S6" s="22">
        <v>0</v>
      </c>
      <c r="T6" s="19">
        <v>0</v>
      </c>
      <c r="U6" s="19">
        <v>0</v>
      </c>
      <c r="V6" s="19">
        <v>0</v>
      </c>
      <c r="W6" s="19">
        <v>0</v>
      </c>
      <c r="X6" s="24">
        <v>0</v>
      </c>
      <c r="Y6" s="23">
        <v>0</v>
      </c>
      <c r="Z6" s="22">
        <v>0</v>
      </c>
      <c r="AA6" s="19">
        <v>0</v>
      </c>
      <c r="AB6" s="19">
        <v>0</v>
      </c>
      <c r="AC6" s="33">
        <v>0</v>
      </c>
      <c r="AD6" s="21">
        <v>0</v>
      </c>
      <c r="AE6" s="22">
        <v>0</v>
      </c>
      <c r="AF6" s="19">
        <v>0</v>
      </c>
      <c r="AG6" s="19">
        <v>0</v>
      </c>
      <c r="AH6" s="33">
        <v>0</v>
      </c>
      <c r="AI6" s="21">
        <v>0</v>
      </c>
      <c r="AJ6" s="22">
        <v>10</v>
      </c>
      <c r="AK6" s="19">
        <v>8</v>
      </c>
      <c r="AL6" s="19">
        <v>0</v>
      </c>
      <c r="AM6" s="33">
        <v>0</v>
      </c>
      <c r="AN6" s="21">
        <v>0</v>
      </c>
      <c r="AO6" s="20">
        <v>0</v>
      </c>
      <c r="AP6" s="19">
        <v>0</v>
      </c>
      <c r="AQ6" s="19">
        <v>0</v>
      </c>
      <c r="AR6" s="19">
        <v>0</v>
      </c>
      <c r="AS6" s="19">
        <v>0</v>
      </c>
      <c r="AT6" s="22">
        <v>0</v>
      </c>
      <c r="AU6" s="19">
        <v>0</v>
      </c>
      <c r="AV6" s="19">
        <v>0</v>
      </c>
      <c r="AW6" s="33">
        <v>0</v>
      </c>
      <c r="AX6" s="21">
        <v>0</v>
      </c>
      <c r="AY6" s="20">
        <v>0</v>
      </c>
      <c r="AZ6" s="19">
        <v>0</v>
      </c>
      <c r="BA6" s="19">
        <v>0</v>
      </c>
      <c r="BB6" s="19">
        <v>0</v>
      </c>
      <c r="BC6" s="19">
        <v>0</v>
      </c>
      <c r="BD6" s="22">
        <v>0</v>
      </c>
      <c r="BE6" s="19">
        <v>0</v>
      </c>
      <c r="BF6" s="19">
        <v>0</v>
      </c>
      <c r="BG6" s="19">
        <v>0</v>
      </c>
      <c r="BH6" s="19">
        <v>0</v>
      </c>
    </row>
    <row r="7" spans="2:60" x14ac:dyDescent="0.25">
      <c r="B7" s="17" t="s">
        <v>98</v>
      </c>
      <c r="C7" s="1">
        <f>J3+O3+T3+AA3+AF3+AK3+AP3+AU3+AZ3+BE3</f>
        <v>769306</v>
      </c>
      <c r="D7" s="18">
        <f>C7/$C$6</f>
        <v>0.87388663530710742</v>
      </c>
      <c r="F7" s="10"/>
      <c r="G7" s="9"/>
      <c r="H7" s="8" t="s">
        <v>1246</v>
      </c>
      <c r="I7" s="22">
        <v>1</v>
      </c>
      <c r="J7" s="19">
        <v>0</v>
      </c>
      <c r="K7" s="19">
        <v>0</v>
      </c>
      <c r="L7" s="33">
        <v>0</v>
      </c>
      <c r="M7" s="21">
        <v>0</v>
      </c>
      <c r="N7" s="22">
        <v>6807</v>
      </c>
      <c r="O7" s="19">
        <v>6807</v>
      </c>
      <c r="P7" s="19">
        <v>0</v>
      </c>
      <c r="Q7" s="33">
        <v>0</v>
      </c>
      <c r="R7" s="21">
        <v>0</v>
      </c>
      <c r="S7" s="22">
        <v>133574</v>
      </c>
      <c r="T7" s="19">
        <v>133489</v>
      </c>
      <c r="U7" s="19">
        <v>133488</v>
      </c>
      <c r="V7" s="19">
        <v>0</v>
      </c>
      <c r="W7" s="19">
        <v>0</v>
      </c>
      <c r="X7" s="24">
        <v>153353</v>
      </c>
      <c r="Y7" s="23">
        <v>82.266986813396215</v>
      </c>
      <c r="Z7" s="22">
        <v>11869</v>
      </c>
      <c r="AA7" s="19">
        <v>10437</v>
      </c>
      <c r="AB7" s="19">
        <v>10437</v>
      </c>
      <c r="AC7" s="33">
        <v>0</v>
      </c>
      <c r="AD7" s="21">
        <v>0</v>
      </c>
      <c r="AE7" s="22">
        <v>428</v>
      </c>
      <c r="AF7" s="19">
        <v>400</v>
      </c>
      <c r="AG7" s="19">
        <v>0</v>
      </c>
      <c r="AH7" s="33">
        <v>0</v>
      </c>
      <c r="AI7" s="21">
        <v>0</v>
      </c>
      <c r="AJ7" s="22">
        <v>24186</v>
      </c>
      <c r="AK7" s="19">
        <v>24165</v>
      </c>
      <c r="AL7" s="19">
        <v>52</v>
      </c>
      <c r="AM7" s="33">
        <v>0</v>
      </c>
      <c r="AN7" s="21">
        <v>0</v>
      </c>
      <c r="AO7" s="20">
        <v>0</v>
      </c>
      <c r="AP7" s="19">
        <v>0</v>
      </c>
      <c r="AQ7" s="19">
        <v>0</v>
      </c>
      <c r="AR7" s="19">
        <v>0</v>
      </c>
      <c r="AS7" s="19">
        <v>0</v>
      </c>
      <c r="AT7" s="22">
        <v>2</v>
      </c>
      <c r="AU7" s="19">
        <v>1</v>
      </c>
      <c r="AV7" s="19">
        <v>0</v>
      </c>
      <c r="AW7" s="33">
        <v>0</v>
      </c>
      <c r="AX7" s="21">
        <v>0</v>
      </c>
      <c r="AY7" s="20">
        <v>172</v>
      </c>
      <c r="AZ7" s="19">
        <v>167</v>
      </c>
      <c r="BA7" s="19">
        <v>0</v>
      </c>
      <c r="BB7" s="19">
        <v>0</v>
      </c>
      <c r="BC7" s="19">
        <v>0</v>
      </c>
      <c r="BD7" s="22">
        <v>12</v>
      </c>
      <c r="BE7" s="19">
        <v>12</v>
      </c>
      <c r="BF7" s="19">
        <v>0</v>
      </c>
      <c r="BG7" s="19">
        <v>0</v>
      </c>
      <c r="BH7" s="19">
        <v>0</v>
      </c>
    </row>
    <row r="8" spans="2:60" x14ac:dyDescent="0.25">
      <c r="B8" s="17" t="s">
        <v>96</v>
      </c>
      <c r="C8" s="1">
        <f>K3+P3+U3+AB3+AG3+AL3+AQ3+AV3+BA3+BF3</f>
        <v>630346</v>
      </c>
      <c r="D8" s="18">
        <f>C8/$C$6</f>
        <v>0.71603620018470404</v>
      </c>
      <c r="F8" s="10"/>
      <c r="G8" s="9"/>
      <c r="H8" s="8" t="s">
        <v>910</v>
      </c>
      <c r="I8" s="22">
        <v>0</v>
      </c>
      <c r="J8" s="19">
        <v>0</v>
      </c>
      <c r="K8" s="19">
        <v>0</v>
      </c>
      <c r="L8" s="33">
        <v>0</v>
      </c>
      <c r="M8" s="21">
        <v>0</v>
      </c>
      <c r="N8" s="22">
        <v>57</v>
      </c>
      <c r="O8" s="19">
        <v>52</v>
      </c>
      <c r="P8" s="19">
        <v>0</v>
      </c>
      <c r="Q8" s="33">
        <v>0</v>
      </c>
      <c r="R8" s="21">
        <v>0</v>
      </c>
      <c r="S8" s="22">
        <v>99566</v>
      </c>
      <c r="T8" s="19">
        <v>84356</v>
      </c>
      <c r="U8" s="19">
        <v>84319</v>
      </c>
      <c r="V8" s="19">
        <v>0</v>
      </c>
      <c r="W8" s="19">
        <v>0</v>
      </c>
      <c r="X8" s="24">
        <v>120564</v>
      </c>
      <c r="Y8" s="23">
        <v>101.98056738637391</v>
      </c>
      <c r="Z8" s="22">
        <v>2905</v>
      </c>
      <c r="AA8" s="19">
        <v>1214</v>
      </c>
      <c r="AB8" s="19">
        <v>1213</v>
      </c>
      <c r="AC8" s="33">
        <v>0</v>
      </c>
      <c r="AD8" s="21">
        <v>0</v>
      </c>
      <c r="AE8" s="22">
        <v>129</v>
      </c>
      <c r="AF8" s="19">
        <v>50</v>
      </c>
      <c r="AG8" s="19">
        <v>0</v>
      </c>
      <c r="AH8" s="33">
        <v>0</v>
      </c>
      <c r="AI8" s="21">
        <v>0</v>
      </c>
      <c r="AJ8" s="22">
        <v>20091</v>
      </c>
      <c r="AK8" s="19">
        <v>19669</v>
      </c>
      <c r="AL8" s="19">
        <v>88</v>
      </c>
      <c r="AM8" s="33">
        <v>0</v>
      </c>
      <c r="AN8" s="21">
        <v>33</v>
      </c>
      <c r="AO8" s="20">
        <v>0</v>
      </c>
      <c r="AP8" s="19">
        <v>0</v>
      </c>
      <c r="AQ8" s="19">
        <v>0</v>
      </c>
      <c r="AR8" s="19">
        <v>0</v>
      </c>
      <c r="AS8" s="19">
        <v>0</v>
      </c>
      <c r="AT8" s="22">
        <v>2</v>
      </c>
      <c r="AU8" s="19">
        <v>0</v>
      </c>
      <c r="AV8" s="19">
        <v>0</v>
      </c>
      <c r="AW8" s="33">
        <v>0</v>
      </c>
      <c r="AX8" s="21">
        <v>0</v>
      </c>
      <c r="AY8" s="20">
        <v>150</v>
      </c>
      <c r="AZ8" s="19">
        <v>146</v>
      </c>
      <c r="BA8" s="19">
        <v>4</v>
      </c>
      <c r="BB8" s="19">
        <v>0</v>
      </c>
      <c r="BC8" s="19">
        <v>0</v>
      </c>
      <c r="BD8" s="22">
        <v>2</v>
      </c>
      <c r="BE8" s="19">
        <v>1</v>
      </c>
      <c r="BF8" s="19">
        <v>0</v>
      </c>
      <c r="BG8" s="19">
        <v>0</v>
      </c>
      <c r="BH8" s="19">
        <v>0</v>
      </c>
    </row>
    <row r="9" spans="2:60" x14ac:dyDescent="0.25">
      <c r="B9" s="17" t="s">
        <v>95</v>
      </c>
      <c r="C9" s="1">
        <f>L3+Q3+V3+AC3+AH3+AM3+AR3+AW3+BB3+BG3</f>
        <v>484</v>
      </c>
      <c r="D9" s="18">
        <f t="shared" ref="D9:D10" si="1">C9/$C$6</f>
        <v>5.4979570091568243E-4</v>
      </c>
      <c r="F9" s="10"/>
      <c r="G9" s="9"/>
      <c r="H9" s="8" t="s">
        <v>1297</v>
      </c>
      <c r="I9" s="22">
        <v>1</v>
      </c>
      <c r="J9" s="19">
        <v>0</v>
      </c>
      <c r="K9" s="19">
        <v>0</v>
      </c>
      <c r="L9" s="33">
        <v>0</v>
      </c>
      <c r="M9" s="21">
        <v>0</v>
      </c>
      <c r="N9" s="22">
        <v>1993</v>
      </c>
      <c r="O9" s="19">
        <v>1987</v>
      </c>
      <c r="P9" s="19">
        <v>0</v>
      </c>
      <c r="Q9" s="33">
        <v>0</v>
      </c>
      <c r="R9" s="21">
        <v>0</v>
      </c>
      <c r="S9" s="22">
        <v>197181</v>
      </c>
      <c r="T9" s="19">
        <v>194988</v>
      </c>
      <c r="U9" s="19">
        <v>194988</v>
      </c>
      <c r="V9" s="19">
        <v>421</v>
      </c>
      <c r="W9" s="19">
        <v>0</v>
      </c>
      <c r="X9" s="24">
        <v>232613</v>
      </c>
      <c r="Y9" s="23">
        <v>163.17702686972919</v>
      </c>
      <c r="Z9" s="22">
        <v>2495</v>
      </c>
      <c r="AA9" s="19">
        <v>2179</v>
      </c>
      <c r="AB9" s="19">
        <v>2179</v>
      </c>
      <c r="AC9" s="33">
        <v>0</v>
      </c>
      <c r="AD9" s="21">
        <v>0</v>
      </c>
      <c r="AE9" s="22">
        <v>110</v>
      </c>
      <c r="AF9" s="19">
        <v>102</v>
      </c>
      <c r="AG9" s="19">
        <v>0</v>
      </c>
      <c r="AH9" s="33">
        <v>0</v>
      </c>
      <c r="AI9" s="21">
        <v>0</v>
      </c>
      <c r="AJ9" s="22">
        <v>23544</v>
      </c>
      <c r="AK9" s="19">
        <v>22951</v>
      </c>
      <c r="AL9" s="19">
        <v>3</v>
      </c>
      <c r="AM9" s="33">
        <v>61</v>
      </c>
      <c r="AN9" s="21">
        <v>0</v>
      </c>
      <c r="AO9" s="20">
        <v>84065</v>
      </c>
      <c r="AP9" s="19">
        <v>0</v>
      </c>
      <c r="AQ9" s="19">
        <v>0</v>
      </c>
      <c r="AR9" s="19">
        <v>0</v>
      </c>
      <c r="AS9" s="19">
        <v>0</v>
      </c>
      <c r="AT9" s="22">
        <v>6</v>
      </c>
      <c r="AU9" s="19">
        <v>0</v>
      </c>
      <c r="AV9" s="19">
        <v>0</v>
      </c>
      <c r="AW9" s="33">
        <v>0</v>
      </c>
      <c r="AX9" s="21">
        <v>0</v>
      </c>
      <c r="AY9" s="20">
        <v>137</v>
      </c>
      <c r="AZ9" s="19">
        <v>126</v>
      </c>
      <c r="BA9" s="19">
        <v>126</v>
      </c>
      <c r="BB9" s="19">
        <v>0</v>
      </c>
      <c r="BC9" s="19">
        <v>0</v>
      </c>
      <c r="BD9" s="22">
        <v>43</v>
      </c>
      <c r="BE9" s="19">
        <v>34</v>
      </c>
      <c r="BF9" s="19">
        <v>34</v>
      </c>
      <c r="BG9" s="19">
        <v>2</v>
      </c>
      <c r="BH9" s="19">
        <v>0</v>
      </c>
    </row>
    <row r="10" spans="2:60" x14ac:dyDescent="0.25">
      <c r="B10" s="17" t="s">
        <v>481</v>
      </c>
      <c r="C10" s="1">
        <f>M3+R3+W3+AD3+AI3+AN3+AS3+AX3+BC3+BH3</f>
        <v>270</v>
      </c>
      <c r="D10" s="18">
        <f t="shared" si="1"/>
        <v>3.0670421332073194E-4</v>
      </c>
      <c r="F10" s="10"/>
      <c r="G10" s="9"/>
      <c r="H10" s="8" t="s">
        <v>1296</v>
      </c>
      <c r="I10" s="22">
        <v>131</v>
      </c>
      <c r="J10" s="19">
        <v>0</v>
      </c>
      <c r="K10" s="19">
        <v>0</v>
      </c>
      <c r="L10" s="33">
        <v>0</v>
      </c>
      <c r="M10" s="21">
        <v>0</v>
      </c>
      <c r="N10" s="22">
        <v>19773</v>
      </c>
      <c r="O10" s="19">
        <v>19741</v>
      </c>
      <c r="P10" s="19">
        <v>321</v>
      </c>
      <c r="Q10" s="33">
        <v>0</v>
      </c>
      <c r="R10" s="21">
        <v>0</v>
      </c>
      <c r="S10" s="22">
        <v>102234</v>
      </c>
      <c r="T10" s="19">
        <v>101690</v>
      </c>
      <c r="U10" s="19">
        <v>101680</v>
      </c>
      <c r="V10" s="19">
        <v>0</v>
      </c>
      <c r="W10" s="19">
        <v>0</v>
      </c>
      <c r="X10" s="24">
        <v>142021</v>
      </c>
      <c r="Y10" s="23">
        <v>145.66376721579579</v>
      </c>
      <c r="Z10" s="22">
        <v>16164</v>
      </c>
      <c r="AA10" s="19">
        <v>16141</v>
      </c>
      <c r="AB10" s="19">
        <v>16135</v>
      </c>
      <c r="AC10" s="33">
        <v>0</v>
      </c>
      <c r="AD10" s="21">
        <v>0</v>
      </c>
      <c r="AE10" s="22">
        <v>2563</v>
      </c>
      <c r="AF10" s="19">
        <v>2560</v>
      </c>
      <c r="AG10" s="19">
        <v>7</v>
      </c>
      <c r="AH10" s="33">
        <v>0</v>
      </c>
      <c r="AI10" s="21">
        <v>0</v>
      </c>
      <c r="AJ10" s="22">
        <v>22129</v>
      </c>
      <c r="AK10" s="19">
        <v>21996</v>
      </c>
      <c r="AL10" s="19">
        <v>101</v>
      </c>
      <c r="AM10" s="33">
        <v>0</v>
      </c>
      <c r="AN10" s="21">
        <v>0</v>
      </c>
      <c r="AO10" s="20">
        <v>0</v>
      </c>
      <c r="AP10" s="19">
        <v>0</v>
      </c>
      <c r="AQ10" s="19">
        <v>0</v>
      </c>
      <c r="AR10" s="19">
        <v>0</v>
      </c>
      <c r="AS10" s="19">
        <v>0</v>
      </c>
      <c r="AT10" s="22">
        <v>13</v>
      </c>
      <c r="AU10" s="19">
        <v>0</v>
      </c>
      <c r="AV10" s="19">
        <v>0</v>
      </c>
      <c r="AW10" s="33">
        <v>0</v>
      </c>
      <c r="AX10" s="21">
        <v>0</v>
      </c>
      <c r="AY10" s="20">
        <v>412</v>
      </c>
      <c r="AZ10" s="19">
        <v>407</v>
      </c>
      <c r="BA10" s="19">
        <v>398</v>
      </c>
      <c r="BB10" s="19">
        <v>0</v>
      </c>
      <c r="BC10" s="19">
        <v>0</v>
      </c>
      <c r="BD10" s="22">
        <v>85</v>
      </c>
      <c r="BE10" s="19">
        <v>77</v>
      </c>
      <c r="BF10" s="19">
        <v>74</v>
      </c>
      <c r="BG10" s="19">
        <v>0</v>
      </c>
      <c r="BH10" s="19">
        <v>0</v>
      </c>
    </row>
    <row r="11" spans="2:60" x14ac:dyDescent="0.25">
      <c r="F11" s="10"/>
      <c r="G11" s="9"/>
      <c r="H11" s="8" t="s">
        <v>1239</v>
      </c>
      <c r="I11" s="22">
        <v>0</v>
      </c>
      <c r="J11" s="19">
        <v>0</v>
      </c>
      <c r="K11" s="19">
        <v>0</v>
      </c>
      <c r="L11" s="33">
        <v>0</v>
      </c>
      <c r="M11" s="21">
        <v>0</v>
      </c>
      <c r="N11" s="22">
        <v>0</v>
      </c>
      <c r="O11" s="19">
        <v>0</v>
      </c>
      <c r="P11" s="19">
        <v>0</v>
      </c>
      <c r="Q11" s="33">
        <v>0</v>
      </c>
      <c r="R11" s="21">
        <v>0</v>
      </c>
      <c r="S11" s="22">
        <v>10883</v>
      </c>
      <c r="T11" s="19">
        <v>10882</v>
      </c>
      <c r="U11" s="19">
        <v>10882</v>
      </c>
      <c r="V11" s="19">
        <v>0</v>
      </c>
      <c r="W11" s="19">
        <v>0</v>
      </c>
      <c r="X11" s="24">
        <v>11527</v>
      </c>
      <c r="Y11" s="23">
        <v>12.0151913613081</v>
      </c>
      <c r="Z11" s="22">
        <v>1181</v>
      </c>
      <c r="AA11" s="19">
        <v>1181</v>
      </c>
      <c r="AB11" s="19">
        <v>1181</v>
      </c>
      <c r="AC11" s="33">
        <v>0</v>
      </c>
      <c r="AD11" s="21">
        <v>0</v>
      </c>
      <c r="AE11" s="22">
        <v>0</v>
      </c>
      <c r="AF11" s="19">
        <v>0</v>
      </c>
      <c r="AG11" s="19">
        <v>0</v>
      </c>
      <c r="AH11" s="33">
        <v>0</v>
      </c>
      <c r="AI11" s="21">
        <v>0</v>
      </c>
      <c r="AJ11" s="22">
        <v>3043</v>
      </c>
      <c r="AK11" s="19">
        <v>3043</v>
      </c>
      <c r="AL11" s="19">
        <v>1</v>
      </c>
      <c r="AM11" s="33">
        <v>0</v>
      </c>
      <c r="AN11" s="21">
        <v>0</v>
      </c>
      <c r="AO11" s="20">
        <v>0</v>
      </c>
      <c r="AP11" s="19">
        <v>0</v>
      </c>
      <c r="AQ11" s="19">
        <v>0</v>
      </c>
      <c r="AR11" s="19">
        <v>0</v>
      </c>
      <c r="AS11" s="19">
        <v>0</v>
      </c>
      <c r="AT11" s="22">
        <v>0</v>
      </c>
      <c r="AU11" s="19">
        <v>0</v>
      </c>
      <c r="AV11" s="19">
        <v>0</v>
      </c>
      <c r="AW11" s="33">
        <v>0</v>
      </c>
      <c r="AX11" s="21">
        <v>0</v>
      </c>
      <c r="AY11" s="20">
        <v>2</v>
      </c>
      <c r="AZ11" s="19">
        <v>0</v>
      </c>
      <c r="BA11" s="19">
        <v>0</v>
      </c>
      <c r="BB11" s="19">
        <v>0</v>
      </c>
      <c r="BC11" s="19">
        <v>0</v>
      </c>
      <c r="BD11" s="22">
        <v>1</v>
      </c>
      <c r="BE11" s="19">
        <v>1</v>
      </c>
      <c r="BF11" s="19">
        <v>0</v>
      </c>
      <c r="BG11" s="19">
        <v>0</v>
      </c>
      <c r="BH11" s="19">
        <v>0</v>
      </c>
    </row>
    <row r="12" spans="2:60" x14ac:dyDescent="0.25">
      <c r="F12" s="10"/>
      <c r="G12" s="9"/>
      <c r="H12" s="8" t="s">
        <v>1305</v>
      </c>
      <c r="I12" s="22">
        <v>0</v>
      </c>
      <c r="J12" s="19">
        <v>0</v>
      </c>
      <c r="K12" s="19">
        <v>0</v>
      </c>
      <c r="L12" s="33">
        <v>0</v>
      </c>
      <c r="M12" s="21">
        <v>0</v>
      </c>
      <c r="N12" s="22">
        <v>0</v>
      </c>
      <c r="O12" s="19">
        <v>0</v>
      </c>
      <c r="P12" s="19">
        <v>0</v>
      </c>
      <c r="Q12" s="33">
        <v>0</v>
      </c>
      <c r="R12" s="21">
        <v>0</v>
      </c>
      <c r="S12" s="22">
        <v>208</v>
      </c>
      <c r="T12" s="19">
        <v>0</v>
      </c>
      <c r="U12" s="19">
        <v>0</v>
      </c>
      <c r="V12" s="19">
        <v>0</v>
      </c>
      <c r="W12" s="19">
        <v>0</v>
      </c>
      <c r="X12" s="24">
        <v>3918</v>
      </c>
      <c r="Y12" s="23">
        <v>8.0700258538126945</v>
      </c>
      <c r="Z12" s="22">
        <v>159</v>
      </c>
      <c r="AA12" s="19">
        <v>0</v>
      </c>
      <c r="AB12" s="19">
        <v>0</v>
      </c>
      <c r="AC12" s="33">
        <v>0</v>
      </c>
      <c r="AD12" s="21">
        <v>0</v>
      </c>
      <c r="AE12" s="22">
        <v>6</v>
      </c>
      <c r="AF12" s="19">
        <v>0</v>
      </c>
      <c r="AG12" s="19">
        <v>0</v>
      </c>
      <c r="AH12" s="33">
        <v>0</v>
      </c>
      <c r="AI12" s="21">
        <v>0</v>
      </c>
      <c r="AJ12" s="22">
        <v>61</v>
      </c>
      <c r="AK12" s="19">
        <v>0</v>
      </c>
      <c r="AL12" s="19">
        <v>0</v>
      </c>
      <c r="AM12" s="33">
        <v>0</v>
      </c>
      <c r="AN12" s="21">
        <v>0</v>
      </c>
      <c r="AO12" s="20">
        <v>0</v>
      </c>
      <c r="AP12" s="19">
        <v>0</v>
      </c>
      <c r="AQ12" s="19">
        <v>0</v>
      </c>
      <c r="AR12" s="19">
        <v>0</v>
      </c>
      <c r="AS12" s="19">
        <v>0</v>
      </c>
      <c r="AT12" s="22">
        <v>3</v>
      </c>
      <c r="AU12" s="19">
        <v>0</v>
      </c>
      <c r="AV12" s="19">
        <v>0</v>
      </c>
      <c r="AW12" s="33">
        <v>0</v>
      </c>
      <c r="AX12" s="21">
        <v>0</v>
      </c>
      <c r="AY12" s="20">
        <v>0</v>
      </c>
      <c r="AZ12" s="19">
        <v>0</v>
      </c>
      <c r="BA12" s="19">
        <v>0</v>
      </c>
      <c r="BB12" s="19">
        <v>0</v>
      </c>
      <c r="BC12" s="19">
        <v>0</v>
      </c>
      <c r="BD12" s="22">
        <v>0</v>
      </c>
      <c r="BE12" s="19">
        <v>0</v>
      </c>
      <c r="BF12" s="19">
        <v>0</v>
      </c>
      <c r="BG12" s="19">
        <v>0</v>
      </c>
      <c r="BH12" s="19">
        <v>0</v>
      </c>
    </row>
    <row r="13" spans="2:60" x14ac:dyDescent="0.25">
      <c r="F13" s="10"/>
      <c r="G13" s="9"/>
      <c r="H13" s="8" t="s">
        <v>1306</v>
      </c>
      <c r="I13" s="22">
        <v>0</v>
      </c>
      <c r="J13" s="19">
        <v>0</v>
      </c>
      <c r="K13" s="19">
        <v>0</v>
      </c>
      <c r="L13" s="33">
        <v>0</v>
      </c>
      <c r="M13" s="21">
        <v>0</v>
      </c>
      <c r="N13" s="22">
        <v>0</v>
      </c>
      <c r="O13" s="19">
        <v>0</v>
      </c>
      <c r="P13" s="19">
        <v>0</v>
      </c>
      <c r="Q13" s="33">
        <v>0</v>
      </c>
      <c r="R13" s="21">
        <v>0</v>
      </c>
      <c r="S13" s="22">
        <v>94</v>
      </c>
      <c r="T13" s="19">
        <v>94</v>
      </c>
      <c r="U13" s="19">
        <v>94</v>
      </c>
      <c r="V13" s="19">
        <v>0</v>
      </c>
      <c r="W13" s="19">
        <v>0</v>
      </c>
      <c r="X13" s="24">
        <v>94</v>
      </c>
      <c r="Y13" s="23">
        <v>5.9180247597396367E-2</v>
      </c>
      <c r="Z13" s="22">
        <v>0</v>
      </c>
      <c r="AA13" s="19">
        <v>0</v>
      </c>
      <c r="AB13" s="19">
        <v>0</v>
      </c>
      <c r="AC13" s="33">
        <v>0</v>
      </c>
      <c r="AD13" s="21">
        <v>0</v>
      </c>
      <c r="AE13" s="22">
        <v>0</v>
      </c>
      <c r="AF13" s="19">
        <v>0</v>
      </c>
      <c r="AG13" s="19">
        <v>0</v>
      </c>
      <c r="AH13" s="33">
        <v>0</v>
      </c>
      <c r="AI13" s="21">
        <v>0</v>
      </c>
      <c r="AJ13" s="22">
        <v>28</v>
      </c>
      <c r="AK13" s="19">
        <v>28</v>
      </c>
      <c r="AL13" s="19">
        <v>0</v>
      </c>
      <c r="AM13" s="33">
        <v>0</v>
      </c>
      <c r="AN13" s="21">
        <v>0</v>
      </c>
      <c r="AO13" s="20">
        <v>0</v>
      </c>
      <c r="AP13" s="19">
        <v>0</v>
      </c>
      <c r="AQ13" s="19">
        <v>0</v>
      </c>
      <c r="AR13" s="19">
        <v>0</v>
      </c>
      <c r="AS13" s="19">
        <v>0</v>
      </c>
      <c r="AT13" s="22">
        <v>0</v>
      </c>
      <c r="AU13" s="19">
        <v>0</v>
      </c>
      <c r="AV13" s="19">
        <v>0</v>
      </c>
      <c r="AW13" s="33">
        <v>0</v>
      </c>
      <c r="AX13" s="21">
        <v>0</v>
      </c>
      <c r="AY13" s="20">
        <v>0</v>
      </c>
      <c r="AZ13" s="19">
        <v>0</v>
      </c>
      <c r="BA13" s="19">
        <v>0</v>
      </c>
      <c r="BB13" s="19">
        <v>0</v>
      </c>
      <c r="BC13" s="19">
        <v>0</v>
      </c>
      <c r="BD13" s="22">
        <v>0</v>
      </c>
      <c r="BE13" s="19">
        <v>0</v>
      </c>
      <c r="BF13" s="19">
        <v>0</v>
      </c>
      <c r="BG13" s="19">
        <v>0</v>
      </c>
      <c r="BH13" s="19">
        <v>0</v>
      </c>
    </row>
    <row r="14" spans="2:60" x14ac:dyDescent="0.25">
      <c r="F14" s="10"/>
      <c r="G14" s="9"/>
      <c r="H14" s="8" t="s">
        <v>1307</v>
      </c>
      <c r="I14" s="22">
        <v>0</v>
      </c>
      <c r="J14" s="19">
        <v>0</v>
      </c>
      <c r="K14" s="19">
        <v>0</v>
      </c>
      <c r="L14" s="33">
        <v>0</v>
      </c>
      <c r="M14" s="21">
        <v>0</v>
      </c>
      <c r="N14" s="22">
        <v>9</v>
      </c>
      <c r="O14" s="19">
        <v>9</v>
      </c>
      <c r="P14" s="19">
        <v>0</v>
      </c>
      <c r="Q14" s="33">
        <v>0</v>
      </c>
      <c r="R14" s="21">
        <v>0</v>
      </c>
      <c r="S14" s="22">
        <v>9807</v>
      </c>
      <c r="T14" s="19">
        <v>9807</v>
      </c>
      <c r="U14" s="19">
        <v>9807</v>
      </c>
      <c r="V14" s="19">
        <v>0</v>
      </c>
      <c r="W14" s="19">
        <v>0</v>
      </c>
      <c r="X14" s="24">
        <v>10677</v>
      </c>
      <c r="Y14" s="23">
        <v>14.591626886278391</v>
      </c>
      <c r="Z14" s="22">
        <v>1</v>
      </c>
      <c r="AA14" s="19">
        <v>1</v>
      </c>
      <c r="AB14" s="19">
        <v>1</v>
      </c>
      <c r="AC14" s="33">
        <v>0</v>
      </c>
      <c r="AD14" s="21">
        <v>0</v>
      </c>
      <c r="AE14" s="22">
        <v>0</v>
      </c>
      <c r="AF14" s="19">
        <v>0</v>
      </c>
      <c r="AG14" s="19">
        <v>0</v>
      </c>
      <c r="AH14" s="33">
        <v>0</v>
      </c>
      <c r="AI14" s="21">
        <v>0</v>
      </c>
      <c r="AJ14" s="22">
        <v>2413</v>
      </c>
      <c r="AK14" s="19">
        <v>2413</v>
      </c>
      <c r="AL14" s="19">
        <v>0</v>
      </c>
      <c r="AM14" s="33">
        <v>0</v>
      </c>
      <c r="AN14" s="21">
        <v>0</v>
      </c>
      <c r="AO14" s="20">
        <v>0</v>
      </c>
      <c r="AP14" s="19">
        <v>0</v>
      </c>
      <c r="AQ14" s="19">
        <v>0</v>
      </c>
      <c r="AR14" s="19">
        <v>0</v>
      </c>
      <c r="AS14" s="19">
        <v>0</v>
      </c>
      <c r="AT14" s="22">
        <v>0</v>
      </c>
      <c r="AU14" s="19">
        <v>0</v>
      </c>
      <c r="AV14" s="19">
        <v>0</v>
      </c>
      <c r="AW14" s="33">
        <v>0</v>
      </c>
      <c r="AX14" s="21">
        <v>0</v>
      </c>
      <c r="AY14" s="20">
        <v>5</v>
      </c>
      <c r="AZ14" s="19">
        <v>5</v>
      </c>
      <c r="BA14" s="19">
        <v>5</v>
      </c>
      <c r="BB14" s="19">
        <v>0</v>
      </c>
      <c r="BC14" s="19">
        <v>0</v>
      </c>
      <c r="BD14" s="22">
        <v>1</v>
      </c>
      <c r="BE14" s="19">
        <v>1</v>
      </c>
      <c r="BF14" s="19">
        <v>1</v>
      </c>
      <c r="BG14" s="19">
        <v>0</v>
      </c>
      <c r="BH14" s="19">
        <v>0</v>
      </c>
    </row>
    <row r="15" spans="2:60" x14ac:dyDescent="0.25">
      <c r="F15" s="10"/>
      <c r="G15" s="9"/>
      <c r="H15" s="8" t="s">
        <v>1308</v>
      </c>
      <c r="I15" s="22">
        <v>0</v>
      </c>
      <c r="J15" s="19">
        <v>0</v>
      </c>
      <c r="K15" s="19">
        <v>0</v>
      </c>
      <c r="L15" s="33">
        <v>0</v>
      </c>
      <c r="M15" s="21">
        <v>0</v>
      </c>
      <c r="N15" s="22">
        <v>0</v>
      </c>
      <c r="O15" s="19">
        <v>0</v>
      </c>
      <c r="P15" s="19">
        <v>0</v>
      </c>
      <c r="Q15" s="33">
        <v>0</v>
      </c>
      <c r="R15" s="21">
        <v>0</v>
      </c>
      <c r="S15" s="22">
        <v>35000</v>
      </c>
      <c r="T15" s="19">
        <v>34989</v>
      </c>
      <c r="U15" s="19">
        <v>34949</v>
      </c>
      <c r="V15" s="19">
        <v>0</v>
      </c>
      <c r="W15" s="19">
        <v>0</v>
      </c>
      <c r="X15" s="24">
        <v>37815</v>
      </c>
      <c r="Y15" s="23">
        <v>77.450336104258895</v>
      </c>
      <c r="Z15" s="22">
        <v>9809</v>
      </c>
      <c r="AA15" s="19">
        <v>9809</v>
      </c>
      <c r="AB15" s="19">
        <v>9809</v>
      </c>
      <c r="AC15" s="33">
        <v>0</v>
      </c>
      <c r="AD15" s="21">
        <v>0</v>
      </c>
      <c r="AE15" s="22">
        <v>0</v>
      </c>
      <c r="AF15" s="19">
        <v>0</v>
      </c>
      <c r="AG15" s="19">
        <v>0</v>
      </c>
      <c r="AH15" s="33">
        <v>0</v>
      </c>
      <c r="AI15" s="21">
        <v>0</v>
      </c>
      <c r="AJ15" s="22">
        <v>8824</v>
      </c>
      <c r="AK15" s="19">
        <v>8824</v>
      </c>
      <c r="AL15" s="19">
        <v>0</v>
      </c>
      <c r="AM15" s="33">
        <v>0</v>
      </c>
      <c r="AN15" s="21">
        <v>0</v>
      </c>
      <c r="AO15" s="20">
        <v>0</v>
      </c>
      <c r="AP15" s="19">
        <v>0</v>
      </c>
      <c r="AQ15" s="19">
        <v>0</v>
      </c>
      <c r="AR15" s="19">
        <v>0</v>
      </c>
      <c r="AS15" s="19">
        <v>0</v>
      </c>
      <c r="AT15" s="22">
        <v>0</v>
      </c>
      <c r="AU15" s="19">
        <v>0</v>
      </c>
      <c r="AV15" s="19">
        <v>0</v>
      </c>
      <c r="AW15" s="33">
        <v>0</v>
      </c>
      <c r="AX15" s="21">
        <v>0</v>
      </c>
      <c r="AY15" s="20">
        <v>0</v>
      </c>
      <c r="AZ15" s="19">
        <v>0</v>
      </c>
      <c r="BA15" s="19">
        <v>0</v>
      </c>
      <c r="BB15" s="19">
        <v>0</v>
      </c>
      <c r="BC15" s="19">
        <v>0</v>
      </c>
      <c r="BD15" s="22">
        <v>0</v>
      </c>
      <c r="BE15" s="19">
        <v>0</v>
      </c>
      <c r="BF15" s="19">
        <v>0</v>
      </c>
      <c r="BG15" s="19">
        <v>0</v>
      </c>
      <c r="BH15" s="19">
        <v>0</v>
      </c>
    </row>
    <row r="16" spans="2:60" x14ac:dyDescent="0.25">
      <c r="F16" s="10"/>
      <c r="G16" s="9"/>
      <c r="H16" s="8" t="s">
        <v>1309</v>
      </c>
      <c r="I16" s="22">
        <v>0</v>
      </c>
      <c r="J16" s="19">
        <v>0</v>
      </c>
      <c r="K16" s="19">
        <v>0</v>
      </c>
      <c r="L16" s="33">
        <v>0</v>
      </c>
      <c r="M16" s="21">
        <v>0</v>
      </c>
      <c r="N16" s="22">
        <v>0</v>
      </c>
      <c r="O16" s="19">
        <v>0</v>
      </c>
      <c r="P16" s="19">
        <v>0</v>
      </c>
      <c r="Q16" s="33">
        <v>0</v>
      </c>
      <c r="R16" s="21">
        <v>0</v>
      </c>
      <c r="S16" s="22">
        <v>4694</v>
      </c>
      <c r="T16" s="19">
        <v>4694</v>
      </c>
      <c r="U16" s="19">
        <v>4694</v>
      </c>
      <c r="V16" s="19">
        <v>0</v>
      </c>
      <c r="W16" s="19">
        <v>0</v>
      </c>
      <c r="X16" s="24">
        <v>7026</v>
      </c>
      <c r="Y16" s="23">
        <v>19.452578362077471</v>
      </c>
      <c r="Z16" s="22">
        <v>0</v>
      </c>
      <c r="AA16" s="19">
        <v>0</v>
      </c>
      <c r="AB16" s="19">
        <v>0</v>
      </c>
      <c r="AC16" s="33">
        <v>0</v>
      </c>
      <c r="AD16" s="21">
        <v>0</v>
      </c>
      <c r="AE16" s="22">
        <v>1</v>
      </c>
      <c r="AF16" s="19">
        <v>1</v>
      </c>
      <c r="AG16" s="19">
        <v>0</v>
      </c>
      <c r="AH16" s="33">
        <v>0</v>
      </c>
      <c r="AI16" s="21">
        <v>0</v>
      </c>
      <c r="AJ16" s="22">
        <v>735</v>
      </c>
      <c r="AK16" s="19">
        <v>735</v>
      </c>
      <c r="AL16" s="19">
        <v>5</v>
      </c>
      <c r="AM16" s="33">
        <v>0</v>
      </c>
      <c r="AN16" s="21">
        <v>0</v>
      </c>
      <c r="AO16" s="20">
        <v>0</v>
      </c>
      <c r="AP16" s="19">
        <v>0</v>
      </c>
      <c r="AQ16" s="19">
        <v>0</v>
      </c>
      <c r="AR16" s="19">
        <v>0</v>
      </c>
      <c r="AS16" s="19">
        <v>0</v>
      </c>
      <c r="AT16" s="22">
        <v>0</v>
      </c>
      <c r="AU16" s="19">
        <v>0</v>
      </c>
      <c r="AV16" s="19">
        <v>0</v>
      </c>
      <c r="AW16" s="33">
        <v>0</v>
      </c>
      <c r="AX16" s="21">
        <v>0</v>
      </c>
      <c r="AY16" s="20">
        <v>0</v>
      </c>
      <c r="AZ16" s="19">
        <v>0</v>
      </c>
      <c r="BA16" s="19">
        <v>0</v>
      </c>
      <c r="BB16" s="19">
        <v>0</v>
      </c>
      <c r="BC16" s="19">
        <v>0</v>
      </c>
      <c r="BD16" s="22">
        <v>0</v>
      </c>
      <c r="BE16" s="19">
        <v>0</v>
      </c>
      <c r="BF16" s="19">
        <v>0</v>
      </c>
      <c r="BG16" s="19">
        <v>0</v>
      </c>
      <c r="BH16" s="19">
        <v>0</v>
      </c>
    </row>
    <row r="17" spans="6:60" x14ac:dyDescent="0.25">
      <c r="F17" s="10"/>
      <c r="G17" s="9" t="s">
        <v>1310</v>
      </c>
      <c r="H17" s="8"/>
      <c r="I17" s="22">
        <v>0</v>
      </c>
      <c r="J17" s="19">
        <v>0</v>
      </c>
      <c r="K17" s="19">
        <v>0</v>
      </c>
      <c r="L17" s="33">
        <v>0</v>
      </c>
      <c r="M17" s="21">
        <v>0</v>
      </c>
      <c r="N17" s="22">
        <v>0</v>
      </c>
      <c r="O17" s="19">
        <v>0</v>
      </c>
      <c r="P17" s="19">
        <v>0</v>
      </c>
      <c r="Q17" s="33">
        <v>0</v>
      </c>
      <c r="R17" s="21">
        <v>0</v>
      </c>
      <c r="S17" s="22">
        <v>0</v>
      </c>
      <c r="T17" s="19">
        <v>0</v>
      </c>
      <c r="U17" s="19">
        <v>0</v>
      </c>
      <c r="V17" s="19">
        <v>0</v>
      </c>
      <c r="W17" s="19">
        <v>0</v>
      </c>
      <c r="X17" s="24">
        <v>0</v>
      </c>
      <c r="Y17" s="23">
        <v>0</v>
      </c>
      <c r="Z17" s="22">
        <v>0</v>
      </c>
      <c r="AA17" s="19">
        <v>0</v>
      </c>
      <c r="AB17" s="19">
        <v>0</v>
      </c>
      <c r="AC17" s="33">
        <v>0</v>
      </c>
      <c r="AD17" s="21">
        <v>0</v>
      </c>
      <c r="AE17" s="22">
        <v>0</v>
      </c>
      <c r="AF17" s="19">
        <v>0</v>
      </c>
      <c r="AG17" s="19">
        <v>0</v>
      </c>
      <c r="AH17" s="33">
        <v>0</v>
      </c>
      <c r="AI17" s="21">
        <v>0</v>
      </c>
      <c r="AJ17" s="22">
        <v>1</v>
      </c>
      <c r="AK17" s="19">
        <v>1</v>
      </c>
      <c r="AL17" s="19">
        <v>0</v>
      </c>
      <c r="AM17" s="33">
        <v>0</v>
      </c>
      <c r="AN17" s="21">
        <v>0</v>
      </c>
      <c r="AO17" s="20">
        <v>0</v>
      </c>
      <c r="AP17" s="19">
        <v>0</v>
      </c>
      <c r="AQ17" s="19">
        <v>0</v>
      </c>
      <c r="AR17" s="19">
        <v>0</v>
      </c>
      <c r="AS17" s="19">
        <v>0</v>
      </c>
      <c r="AT17" s="22">
        <v>0</v>
      </c>
      <c r="AU17" s="19">
        <v>0</v>
      </c>
      <c r="AV17" s="19">
        <v>0</v>
      </c>
      <c r="AW17" s="33">
        <v>0</v>
      </c>
      <c r="AX17" s="21">
        <v>0</v>
      </c>
      <c r="AY17" s="20">
        <v>0</v>
      </c>
      <c r="AZ17" s="19">
        <v>0</v>
      </c>
      <c r="BA17" s="19">
        <v>0</v>
      </c>
      <c r="BB17" s="19">
        <v>0</v>
      </c>
      <c r="BC17" s="19">
        <v>0</v>
      </c>
      <c r="BD17" s="22">
        <v>0</v>
      </c>
      <c r="BE17" s="19">
        <v>0</v>
      </c>
      <c r="BF17" s="19">
        <v>0</v>
      </c>
      <c r="BG17" s="19">
        <v>0</v>
      </c>
      <c r="BH17" s="19">
        <v>0</v>
      </c>
    </row>
    <row r="18" spans="6:60" x14ac:dyDescent="0.25">
      <c r="F18" s="10"/>
      <c r="G18" s="9"/>
      <c r="H18" s="8" t="s">
        <v>1310</v>
      </c>
      <c r="I18" s="22">
        <v>0</v>
      </c>
      <c r="J18" s="19">
        <v>0</v>
      </c>
      <c r="K18" s="19">
        <v>0</v>
      </c>
      <c r="L18" s="33">
        <v>0</v>
      </c>
      <c r="M18" s="21">
        <v>0</v>
      </c>
      <c r="N18" s="22">
        <v>0</v>
      </c>
      <c r="O18" s="19">
        <v>0</v>
      </c>
      <c r="P18" s="19">
        <v>0</v>
      </c>
      <c r="Q18" s="33">
        <v>0</v>
      </c>
      <c r="R18" s="21">
        <v>0</v>
      </c>
      <c r="S18" s="22">
        <v>13193</v>
      </c>
      <c r="T18" s="19">
        <v>13092</v>
      </c>
      <c r="U18" s="19">
        <v>13092</v>
      </c>
      <c r="V18" s="19">
        <v>0</v>
      </c>
      <c r="W18" s="19">
        <v>44</v>
      </c>
      <c r="X18" s="24">
        <v>16132</v>
      </c>
      <c r="Y18" s="23">
        <v>25.675998542457819</v>
      </c>
      <c r="Z18" s="22">
        <v>178</v>
      </c>
      <c r="AA18" s="19">
        <v>178</v>
      </c>
      <c r="AB18" s="19">
        <v>178</v>
      </c>
      <c r="AC18" s="33">
        <v>0</v>
      </c>
      <c r="AD18" s="21">
        <v>0</v>
      </c>
      <c r="AE18" s="22">
        <v>163</v>
      </c>
      <c r="AF18" s="19">
        <v>163</v>
      </c>
      <c r="AG18" s="19">
        <v>0</v>
      </c>
      <c r="AH18" s="33">
        <v>0</v>
      </c>
      <c r="AI18" s="21">
        <v>0</v>
      </c>
      <c r="AJ18" s="22">
        <v>3424</v>
      </c>
      <c r="AK18" s="19">
        <v>3402</v>
      </c>
      <c r="AL18" s="19">
        <v>0</v>
      </c>
      <c r="AM18" s="33">
        <v>0</v>
      </c>
      <c r="AN18" s="21">
        <v>114</v>
      </c>
      <c r="AO18" s="20">
        <v>0</v>
      </c>
      <c r="AP18" s="19">
        <v>0</v>
      </c>
      <c r="AQ18" s="19">
        <v>0</v>
      </c>
      <c r="AR18" s="19">
        <v>0</v>
      </c>
      <c r="AS18" s="19">
        <v>0</v>
      </c>
      <c r="AT18" s="22">
        <v>0</v>
      </c>
      <c r="AU18" s="19">
        <v>0</v>
      </c>
      <c r="AV18" s="19">
        <v>0</v>
      </c>
      <c r="AW18" s="33">
        <v>0</v>
      </c>
      <c r="AX18" s="21">
        <v>0</v>
      </c>
      <c r="AY18" s="20">
        <v>0</v>
      </c>
      <c r="AZ18" s="19">
        <v>0</v>
      </c>
      <c r="BA18" s="19">
        <v>0</v>
      </c>
      <c r="BB18" s="19">
        <v>0</v>
      </c>
      <c r="BC18" s="19">
        <v>0</v>
      </c>
      <c r="BD18" s="22">
        <v>0</v>
      </c>
      <c r="BE18" s="19">
        <v>0</v>
      </c>
      <c r="BF18" s="19">
        <v>0</v>
      </c>
      <c r="BG18" s="19">
        <v>0</v>
      </c>
      <c r="BH18" s="19">
        <v>0</v>
      </c>
    </row>
    <row r="19" spans="6:60" x14ac:dyDescent="0.25">
      <c r="F19" s="10"/>
      <c r="G19" s="9" t="s">
        <v>1311</v>
      </c>
      <c r="H19" s="8"/>
      <c r="I19" s="22">
        <v>0</v>
      </c>
      <c r="J19" s="19">
        <v>0</v>
      </c>
      <c r="K19" s="19">
        <v>0</v>
      </c>
      <c r="L19" s="33">
        <v>0</v>
      </c>
      <c r="M19" s="21">
        <v>0</v>
      </c>
      <c r="N19" s="22">
        <v>0</v>
      </c>
      <c r="O19" s="19">
        <v>0</v>
      </c>
      <c r="P19" s="19">
        <v>0</v>
      </c>
      <c r="Q19" s="33">
        <v>0</v>
      </c>
      <c r="R19" s="21">
        <v>0</v>
      </c>
      <c r="S19" s="22">
        <v>0</v>
      </c>
      <c r="T19" s="19">
        <v>0</v>
      </c>
      <c r="U19" s="19">
        <v>0</v>
      </c>
      <c r="V19" s="19">
        <v>0</v>
      </c>
      <c r="W19" s="19">
        <v>0</v>
      </c>
      <c r="X19" s="24">
        <v>0</v>
      </c>
      <c r="Y19" s="23">
        <v>0</v>
      </c>
      <c r="Z19" s="22">
        <v>0</v>
      </c>
      <c r="AA19" s="19">
        <v>0</v>
      </c>
      <c r="AB19" s="19">
        <v>0</v>
      </c>
      <c r="AC19" s="33">
        <v>0</v>
      </c>
      <c r="AD19" s="21">
        <v>0</v>
      </c>
      <c r="AE19" s="22">
        <v>0</v>
      </c>
      <c r="AF19" s="19">
        <v>0</v>
      </c>
      <c r="AG19" s="19">
        <v>0</v>
      </c>
      <c r="AH19" s="33">
        <v>0</v>
      </c>
      <c r="AI19" s="21">
        <v>0</v>
      </c>
      <c r="AJ19" s="22">
        <v>1</v>
      </c>
      <c r="AK19" s="19">
        <v>0</v>
      </c>
      <c r="AL19" s="19">
        <v>0</v>
      </c>
      <c r="AM19" s="33">
        <v>0</v>
      </c>
      <c r="AN19" s="21">
        <v>0</v>
      </c>
      <c r="AO19" s="20">
        <v>0</v>
      </c>
      <c r="AP19" s="19">
        <v>0</v>
      </c>
      <c r="AQ19" s="19">
        <v>0</v>
      </c>
      <c r="AR19" s="19">
        <v>0</v>
      </c>
      <c r="AS19" s="19">
        <v>0</v>
      </c>
      <c r="AT19" s="22">
        <v>0</v>
      </c>
      <c r="AU19" s="19">
        <v>0</v>
      </c>
      <c r="AV19" s="19">
        <v>0</v>
      </c>
      <c r="AW19" s="33">
        <v>0</v>
      </c>
      <c r="AX19" s="21">
        <v>0</v>
      </c>
      <c r="AY19" s="20">
        <v>0</v>
      </c>
      <c r="AZ19" s="19">
        <v>0</v>
      </c>
      <c r="BA19" s="19">
        <v>0</v>
      </c>
      <c r="BB19" s="19">
        <v>0</v>
      </c>
      <c r="BC19" s="19">
        <v>0</v>
      </c>
      <c r="BD19" s="22">
        <v>0</v>
      </c>
      <c r="BE19" s="19">
        <v>0</v>
      </c>
      <c r="BF19" s="19">
        <v>0</v>
      </c>
      <c r="BG19" s="19">
        <v>0</v>
      </c>
      <c r="BH19" s="19">
        <v>0</v>
      </c>
    </row>
    <row r="20" spans="6:60" x14ac:dyDescent="0.25">
      <c r="F20" s="10"/>
      <c r="G20" s="9"/>
      <c r="H20" s="8" t="s">
        <v>1312</v>
      </c>
      <c r="I20" s="22">
        <v>0</v>
      </c>
      <c r="J20" s="19">
        <v>0</v>
      </c>
      <c r="K20" s="19">
        <v>0</v>
      </c>
      <c r="L20" s="33">
        <v>0</v>
      </c>
      <c r="M20" s="21">
        <v>0</v>
      </c>
      <c r="N20" s="22">
        <v>0</v>
      </c>
      <c r="O20" s="19">
        <v>0</v>
      </c>
      <c r="P20" s="19">
        <v>0</v>
      </c>
      <c r="Q20" s="33">
        <v>0</v>
      </c>
      <c r="R20" s="21">
        <v>0</v>
      </c>
      <c r="S20" s="22">
        <v>136</v>
      </c>
      <c r="T20" s="19">
        <v>0</v>
      </c>
      <c r="U20" s="19">
        <v>0</v>
      </c>
      <c r="V20" s="19">
        <v>0</v>
      </c>
      <c r="W20" s="19">
        <v>70</v>
      </c>
      <c r="X20" s="24">
        <v>136</v>
      </c>
      <c r="Y20" s="23">
        <v>0.13739034906029701</v>
      </c>
      <c r="Z20" s="22">
        <v>0</v>
      </c>
      <c r="AA20" s="19">
        <v>0</v>
      </c>
      <c r="AB20" s="19">
        <v>0</v>
      </c>
      <c r="AC20" s="33">
        <v>0</v>
      </c>
      <c r="AD20" s="21">
        <v>0</v>
      </c>
      <c r="AE20" s="22">
        <v>0</v>
      </c>
      <c r="AF20" s="19">
        <v>0</v>
      </c>
      <c r="AG20" s="19">
        <v>0</v>
      </c>
      <c r="AH20" s="33">
        <v>0</v>
      </c>
      <c r="AI20" s="21">
        <v>0</v>
      </c>
      <c r="AJ20" s="22">
        <v>42</v>
      </c>
      <c r="AK20" s="19">
        <v>0</v>
      </c>
      <c r="AL20" s="19">
        <v>0</v>
      </c>
      <c r="AM20" s="33">
        <v>0</v>
      </c>
      <c r="AN20" s="21">
        <v>0</v>
      </c>
      <c r="AO20" s="20">
        <v>0</v>
      </c>
      <c r="AP20" s="19">
        <v>0</v>
      </c>
      <c r="AQ20" s="19">
        <v>0</v>
      </c>
      <c r="AR20" s="19">
        <v>0</v>
      </c>
      <c r="AS20" s="19">
        <v>0</v>
      </c>
      <c r="AT20" s="22">
        <v>0</v>
      </c>
      <c r="AU20" s="19">
        <v>0</v>
      </c>
      <c r="AV20" s="19">
        <v>0</v>
      </c>
      <c r="AW20" s="33">
        <v>0</v>
      </c>
      <c r="AX20" s="21">
        <v>0</v>
      </c>
      <c r="AY20" s="20">
        <v>0</v>
      </c>
      <c r="AZ20" s="19">
        <v>0</v>
      </c>
      <c r="BA20" s="19">
        <v>0</v>
      </c>
      <c r="BB20" s="19">
        <v>0</v>
      </c>
      <c r="BC20" s="19">
        <v>0</v>
      </c>
      <c r="BD20" s="22">
        <v>0</v>
      </c>
      <c r="BE20" s="19">
        <v>0</v>
      </c>
      <c r="BF20" s="19">
        <v>0</v>
      </c>
      <c r="BG20" s="19">
        <v>0</v>
      </c>
      <c r="BH20" s="19">
        <v>0</v>
      </c>
    </row>
    <row r="21" spans="6:60" x14ac:dyDescent="0.25">
      <c r="F21" s="10"/>
      <c r="G21" s="9" t="s">
        <v>1313</v>
      </c>
      <c r="H21" s="8"/>
      <c r="I21" s="22">
        <v>0</v>
      </c>
      <c r="J21" s="19">
        <v>0</v>
      </c>
      <c r="K21" s="19">
        <v>0</v>
      </c>
      <c r="L21" s="33">
        <v>0</v>
      </c>
      <c r="M21" s="21">
        <v>0</v>
      </c>
      <c r="N21" s="22">
        <v>0</v>
      </c>
      <c r="O21" s="19">
        <v>0</v>
      </c>
      <c r="P21" s="19">
        <v>0</v>
      </c>
      <c r="Q21" s="33">
        <v>0</v>
      </c>
      <c r="R21" s="21">
        <v>0</v>
      </c>
      <c r="S21" s="22">
        <v>0</v>
      </c>
      <c r="T21" s="19">
        <v>0</v>
      </c>
      <c r="U21" s="19">
        <v>0</v>
      </c>
      <c r="V21" s="19">
        <v>0</v>
      </c>
      <c r="W21" s="19">
        <v>0</v>
      </c>
      <c r="X21" s="24">
        <v>0</v>
      </c>
      <c r="Y21" s="23">
        <v>0</v>
      </c>
      <c r="Z21" s="22">
        <v>0</v>
      </c>
      <c r="AA21" s="19">
        <v>0</v>
      </c>
      <c r="AB21" s="19">
        <v>0</v>
      </c>
      <c r="AC21" s="33">
        <v>0</v>
      </c>
      <c r="AD21" s="21">
        <v>0</v>
      </c>
      <c r="AE21" s="22">
        <v>0</v>
      </c>
      <c r="AF21" s="19">
        <v>0</v>
      </c>
      <c r="AG21" s="19">
        <v>0</v>
      </c>
      <c r="AH21" s="33">
        <v>0</v>
      </c>
      <c r="AI21" s="21">
        <v>0</v>
      </c>
      <c r="AJ21" s="22">
        <v>0</v>
      </c>
      <c r="AK21" s="19">
        <v>0</v>
      </c>
      <c r="AL21" s="19">
        <v>0</v>
      </c>
      <c r="AM21" s="33">
        <v>0</v>
      </c>
      <c r="AN21" s="21">
        <v>0</v>
      </c>
      <c r="AO21" s="20">
        <v>0</v>
      </c>
      <c r="AP21" s="19">
        <v>0</v>
      </c>
      <c r="AQ21" s="19">
        <v>0</v>
      </c>
      <c r="AR21" s="19">
        <v>0</v>
      </c>
      <c r="AS21" s="19">
        <v>0</v>
      </c>
      <c r="AT21" s="22">
        <v>0</v>
      </c>
      <c r="AU21" s="19">
        <v>0</v>
      </c>
      <c r="AV21" s="19">
        <v>0</v>
      </c>
      <c r="AW21" s="33">
        <v>0</v>
      </c>
      <c r="AX21" s="21">
        <v>0</v>
      </c>
      <c r="AY21" s="20">
        <v>5</v>
      </c>
      <c r="AZ21" s="19">
        <v>0</v>
      </c>
      <c r="BA21" s="19">
        <v>0</v>
      </c>
      <c r="BB21" s="19">
        <v>0</v>
      </c>
      <c r="BC21" s="19">
        <v>0</v>
      </c>
      <c r="BD21" s="22">
        <v>0</v>
      </c>
      <c r="BE21" s="19">
        <v>0</v>
      </c>
      <c r="BF21" s="19">
        <v>0</v>
      </c>
      <c r="BG21" s="19">
        <v>0</v>
      </c>
      <c r="BH21" s="19">
        <v>0</v>
      </c>
    </row>
    <row r="22" spans="6:60" x14ac:dyDescent="0.25">
      <c r="F22" s="10"/>
      <c r="G22" s="9" t="s">
        <v>1314</v>
      </c>
      <c r="H22" s="8"/>
      <c r="I22" s="22">
        <v>0</v>
      </c>
      <c r="J22" s="19">
        <v>0</v>
      </c>
      <c r="K22" s="19">
        <v>0</v>
      </c>
      <c r="L22" s="33">
        <v>0</v>
      </c>
      <c r="M22" s="21">
        <v>0</v>
      </c>
      <c r="N22" s="22">
        <v>0</v>
      </c>
      <c r="O22" s="19">
        <v>0</v>
      </c>
      <c r="P22" s="19">
        <v>0</v>
      </c>
      <c r="Q22" s="33">
        <v>0</v>
      </c>
      <c r="R22" s="21">
        <v>0</v>
      </c>
      <c r="S22" s="22">
        <v>0</v>
      </c>
      <c r="T22" s="19">
        <v>0</v>
      </c>
      <c r="U22" s="19">
        <v>0</v>
      </c>
      <c r="V22" s="19">
        <v>0</v>
      </c>
      <c r="W22" s="19">
        <v>0</v>
      </c>
      <c r="X22" s="24">
        <v>0</v>
      </c>
      <c r="Y22" s="23">
        <v>0</v>
      </c>
      <c r="Z22" s="22">
        <v>0</v>
      </c>
      <c r="AA22" s="19">
        <v>0</v>
      </c>
      <c r="AB22" s="19">
        <v>0</v>
      </c>
      <c r="AC22" s="33">
        <v>0</v>
      </c>
      <c r="AD22" s="21">
        <v>0</v>
      </c>
      <c r="AE22" s="22">
        <v>0</v>
      </c>
      <c r="AF22" s="19">
        <v>0</v>
      </c>
      <c r="AG22" s="19">
        <v>0</v>
      </c>
      <c r="AH22" s="33">
        <v>0</v>
      </c>
      <c r="AI22" s="21">
        <v>0</v>
      </c>
      <c r="AJ22" s="22">
        <v>2</v>
      </c>
      <c r="AK22" s="19">
        <v>0</v>
      </c>
      <c r="AL22" s="19">
        <v>0</v>
      </c>
      <c r="AM22" s="33">
        <v>0</v>
      </c>
      <c r="AN22" s="21">
        <v>0</v>
      </c>
      <c r="AO22" s="20">
        <v>0</v>
      </c>
      <c r="AP22" s="19">
        <v>0</v>
      </c>
      <c r="AQ22" s="19">
        <v>0</v>
      </c>
      <c r="AR22" s="19">
        <v>0</v>
      </c>
      <c r="AS22" s="19">
        <v>0</v>
      </c>
      <c r="AT22" s="22">
        <v>0</v>
      </c>
      <c r="AU22" s="19">
        <v>0</v>
      </c>
      <c r="AV22" s="19">
        <v>0</v>
      </c>
      <c r="AW22" s="33">
        <v>0</v>
      </c>
      <c r="AX22" s="21">
        <v>0</v>
      </c>
      <c r="AY22" s="20">
        <v>0</v>
      </c>
      <c r="AZ22" s="19">
        <v>0</v>
      </c>
      <c r="BA22" s="19">
        <v>0</v>
      </c>
      <c r="BB22" s="19">
        <v>0</v>
      </c>
      <c r="BC22" s="19">
        <v>0</v>
      </c>
      <c r="BD22" s="22">
        <v>0</v>
      </c>
      <c r="BE22" s="19">
        <v>0</v>
      </c>
      <c r="BF22" s="19">
        <v>0</v>
      </c>
      <c r="BG22" s="19">
        <v>0</v>
      </c>
      <c r="BH22" s="19">
        <v>0</v>
      </c>
    </row>
    <row r="23" spans="6:60" x14ac:dyDescent="0.25">
      <c r="F23" s="10"/>
      <c r="G23" s="9"/>
      <c r="H23" s="8" t="s">
        <v>1315</v>
      </c>
      <c r="I23" s="22">
        <v>0</v>
      </c>
      <c r="J23" s="19">
        <v>0</v>
      </c>
      <c r="K23" s="19">
        <v>0</v>
      </c>
      <c r="L23" s="33">
        <v>0</v>
      </c>
      <c r="M23" s="21">
        <v>0</v>
      </c>
      <c r="N23" s="22">
        <v>0</v>
      </c>
      <c r="O23" s="19">
        <v>0</v>
      </c>
      <c r="P23" s="19">
        <v>0</v>
      </c>
      <c r="Q23" s="33">
        <v>0</v>
      </c>
      <c r="R23" s="21">
        <v>0</v>
      </c>
      <c r="S23" s="22">
        <v>18</v>
      </c>
      <c r="T23" s="19">
        <v>0</v>
      </c>
      <c r="U23" s="19">
        <v>0</v>
      </c>
      <c r="V23" s="19">
        <v>0</v>
      </c>
      <c r="W23" s="19">
        <v>0</v>
      </c>
      <c r="X23" s="24">
        <v>18</v>
      </c>
      <c r="Y23" s="23">
        <v>1.7742276191711429E-2</v>
      </c>
      <c r="Z23" s="22">
        <v>0</v>
      </c>
      <c r="AA23" s="19">
        <v>0</v>
      </c>
      <c r="AB23" s="19">
        <v>0</v>
      </c>
      <c r="AC23" s="33">
        <v>0</v>
      </c>
      <c r="AD23" s="21">
        <v>0</v>
      </c>
      <c r="AE23" s="22">
        <v>0</v>
      </c>
      <c r="AF23" s="19">
        <v>0</v>
      </c>
      <c r="AG23" s="19">
        <v>0</v>
      </c>
      <c r="AH23" s="33">
        <v>0</v>
      </c>
      <c r="AI23" s="21">
        <v>0</v>
      </c>
      <c r="AJ23" s="22">
        <v>1408</v>
      </c>
      <c r="AK23" s="19">
        <v>0</v>
      </c>
      <c r="AL23" s="19">
        <v>0</v>
      </c>
      <c r="AM23" s="33">
        <v>0</v>
      </c>
      <c r="AN23" s="21">
        <v>0</v>
      </c>
      <c r="AO23" s="20">
        <v>0</v>
      </c>
      <c r="AP23" s="19">
        <v>0</v>
      </c>
      <c r="AQ23" s="19">
        <v>0</v>
      </c>
      <c r="AR23" s="19">
        <v>0</v>
      </c>
      <c r="AS23" s="19">
        <v>0</v>
      </c>
      <c r="AT23" s="22">
        <v>0</v>
      </c>
      <c r="AU23" s="19">
        <v>0</v>
      </c>
      <c r="AV23" s="19">
        <v>0</v>
      </c>
      <c r="AW23" s="33">
        <v>0</v>
      </c>
      <c r="AX23" s="21">
        <v>0</v>
      </c>
      <c r="AY23" s="20">
        <v>0</v>
      </c>
      <c r="AZ23" s="19">
        <v>0</v>
      </c>
      <c r="BA23" s="19">
        <v>0</v>
      </c>
      <c r="BB23" s="19">
        <v>0</v>
      </c>
      <c r="BC23" s="19">
        <v>0</v>
      </c>
      <c r="BD23" s="22">
        <v>0</v>
      </c>
      <c r="BE23" s="19">
        <v>0</v>
      </c>
      <c r="BF23" s="19">
        <v>0</v>
      </c>
      <c r="BG23" s="19">
        <v>0</v>
      </c>
      <c r="BH23" s="19">
        <v>0</v>
      </c>
    </row>
    <row r="24" spans="6:60" x14ac:dyDescent="0.25">
      <c r="F24" s="10"/>
      <c r="G24" s="9"/>
      <c r="H24" s="8" t="s">
        <v>1316</v>
      </c>
      <c r="I24" s="22">
        <v>0</v>
      </c>
      <c r="J24" s="19">
        <v>0</v>
      </c>
      <c r="K24" s="19">
        <v>0</v>
      </c>
      <c r="L24" s="33">
        <v>0</v>
      </c>
      <c r="M24" s="21">
        <v>0</v>
      </c>
      <c r="N24" s="22">
        <v>0</v>
      </c>
      <c r="O24" s="19">
        <v>0</v>
      </c>
      <c r="P24" s="19">
        <v>0</v>
      </c>
      <c r="Q24" s="33">
        <v>0</v>
      </c>
      <c r="R24" s="21">
        <v>0</v>
      </c>
      <c r="S24" s="22">
        <v>8</v>
      </c>
      <c r="T24" s="19">
        <v>0</v>
      </c>
      <c r="U24" s="19">
        <v>0</v>
      </c>
      <c r="V24" s="19">
        <v>0</v>
      </c>
      <c r="W24" s="19">
        <v>0</v>
      </c>
      <c r="X24" s="24">
        <v>8</v>
      </c>
      <c r="Y24" s="23">
        <v>1.3393210247159E-3</v>
      </c>
      <c r="Z24" s="22">
        <v>0</v>
      </c>
      <c r="AA24" s="19">
        <v>0</v>
      </c>
      <c r="AB24" s="19">
        <v>0</v>
      </c>
      <c r="AC24" s="33">
        <v>0</v>
      </c>
      <c r="AD24" s="21">
        <v>0</v>
      </c>
      <c r="AE24" s="22">
        <v>0</v>
      </c>
      <c r="AF24" s="19">
        <v>0</v>
      </c>
      <c r="AG24" s="19">
        <v>0</v>
      </c>
      <c r="AH24" s="33">
        <v>0</v>
      </c>
      <c r="AI24" s="21">
        <v>0</v>
      </c>
      <c r="AJ24" s="22">
        <v>1687</v>
      </c>
      <c r="AK24" s="19">
        <v>0</v>
      </c>
      <c r="AL24" s="19">
        <v>0</v>
      </c>
      <c r="AM24" s="33">
        <v>0</v>
      </c>
      <c r="AN24" s="21">
        <v>0</v>
      </c>
      <c r="AO24" s="20">
        <v>0</v>
      </c>
      <c r="AP24" s="19">
        <v>0</v>
      </c>
      <c r="AQ24" s="19">
        <v>0</v>
      </c>
      <c r="AR24" s="19">
        <v>0</v>
      </c>
      <c r="AS24" s="19">
        <v>0</v>
      </c>
      <c r="AT24" s="22">
        <v>0</v>
      </c>
      <c r="AU24" s="19">
        <v>0</v>
      </c>
      <c r="AV24" s="19">
        <v>0</v>
      </c>
      <c r="AW24" s="33">
        <v>0</v>
      </c>
      <c r="AX24" s="21">
        <v>0</v>
      </c>
      <c r="AY24" s="20">
        <v>0</v>
      </c>
      <c r="AZ24" s="19">
        <v>0</v>
      </c>
      <c r="BA24" s="19">
        <v>0</v>
      </c>
      <c r="BB24" s="19">
        <v>0</v>
      </c>
      <c r="BC24" s="19">
        <v>0</v>
      </c>
      <c r="BD24" s="22">
        <v>0</v>
      </c>
      <c r="BE24" s="19">
        <v>0</v>
      </c>
      <c r="BF24" s="19">
        <v>0</v>
      </c>
      <c r="BG24" s="19">
        <v>0</v>
      </c>
      <c r="BH24" s="19">
        <v>0</v>
      </c>
    </row>
    <row r="25" spans="6:60" x14ac:dyDescent="0.25">
      <c r="F25" s="10"/>
      <c r="G25" s="9" t="s">
        <v>1317</v>
      </c>
      <c r="H25" s="8"/>
      <c r="I25" s="22">
        <v>0</v>
      </c>
      <c r="J25" s="19">
        <v>0</v>
      </c>
      <c r="K25" s="19">
        <v>0</v>
      </c>
      <c r="L25" s="33">
        <v>0</v>
      </c>
      <c r="M25" s="21">
        <v>0</v>
      </c>
      <c r="N25" s="22">
        <v>0</v>
      </c>
      <c r="O25" s="19">
        <v>0</v>
      </c>
      <c r="P25" s="19">
        <v>0</v>
      </c>
      <c r="Q25" s="33">
        <v>0</v>
      </c>
      <c r="R25" s="21">
        <v>0</v>
      </c>
      <c r="S25" s="22">
        <v>0</v>
      </c>
      <c r="T25" s="19">
        <v>0</v>
      </c>
      <c r="U25" s="19">
        <v>0</v>
      </c>
      <c r="V25" s="19">
        <v>0</v>
      </c>
      <c r="W25" s="19">
        <v>0</v>
      </c>
      <c r="X25" s="24">
        <v>0</v>
      </c>
      <c r="Y25" s="23">
        <v>0</v>
      </c>
      <c r="Z25" s="22">
        <v>0</v>
      </c>
      <c r="AA25" s="19">
        <v>0</v>
      </c>
      <c r="AB25" s="19">
        <v>0</v>
      </c>
      <c r="AC25" s="33">
        <v>0</v>
      </c>
      <c r="AD25" s="21">
        <v>0</v>
      </c>
      <c r="AE25" s="22">
        <v>0</v>
      </c>
      <c r="AF25" s="19">
        <v>0</v>
      </c>
      <c r="AG25" s="19">
        <v>0</v>
      </c>
      <c r="AH25" s="33">
        <v>0</v>
      </c>
      <c r="AI25" s="21">
        <v>0</v>
      </c>
      <c r="AJ25" s="22">
        <v>1</v>
      </c>
      <c r="AK25" s="19">
        <v>0</v>
      </c>
      <c r="AL25" s="19">
        <v>0</v>
      </c>
      <c r="AM25" s="33">
        <v>0</v>
      </c>
      <c r="AN25" s="21">
        <v>0</v>
      </c>
      <c r="AO25" s="20">
        <v>0</v>
      </c>
      <c r="AP25" s="19">
        <v>0</v>
      </c>
      <c r="AQ25" s="19">
        <v>0</v>
      </c>
      <c r="AR25" s="19">
        <v>0</v>
      </c>
      <c r="AS25" s="19">
        <v>0</v>
      </c>
      <c r="AT25" s="22">
        <v>0</v>
      </c>
      <c r="AU25" s="19">
        <v>0</v>
      </c>
      <c r="AV25" s="19">
        <v>0</v>
      </c>
      <c r="AW25" s="33">
        <v>0</v>
      </c>
      <c r="AX25" s="21">
        <v>0</v>
      </c>
      <c r="AY25" s="20">
        <v>3</v>
      </c>
      <c r="AZ25" s="19">
        <v>0</v>
      </c>
      <c r="BA25" s="19">
        <v>0</v>
      </c>
      <c r="BB25" s="19">
        <v>0</v>
      </c>
      <c r="BC25" s="19">
        <v>0</v>
      </c>
      <c r="BD25" s="22">
        <v>0</v>
      </c>
      <c r="BE25" s="19">
        <v>0</v>
      </c>
      <c r="BF25" s="19">
        <v>0</v>
      </c>
      <c r="BG25" s="19">
        <v>0</v>
      </c>
      <c r="BH25" s="19">
        <v>0</v>
      </c>
    </row>
    <row r="26" spans="6:60" x14ac:dyDescent="0.25">
      <c r="F26" s="10"/>
      <c r="G26" s="9"/>
      <c r="H26" s="8" t="s">
        <v>1318</v>
      </c>
      <c r="I26" s="22">
        <v>0</v>
      </c>
      <c r="J26" s="19">
        <v>0</v>
      </c>
      <c r="K26" s="19">
        <v>0</v>
      </c>
      <c r="L26" s="33">
        <v>0</v>
      </c>
      <c r="M26" s="21">
        <v>0</v>
      </c>
      <c r="N26" s="22">
        <v>0</v>
      </c>
      <c r="O26" s="19">
        <v>0</v>
      </c>
      <c r="P26" s="19">
        <v>0</v>
      </c>
      <c r="Q26" s="33">
        <v>0</v>
      </c>
      <c r="R26" s="21">
        <v>0</v>
      </c>
      <c r="S26" s="22">
        <v>23</v>
      </c>
      <c r="T26" s="19">
        <v>0</v>
      </c>
      <c r="U26" s="19">
        <v>0</v>
      </c>
      <c r="V26" s="19">
        <v>0</v>
      </c>
      <c r="W26" s="19">
        <v>9</v>
      </c>
      <c r="X26" s="24">
        <v>24</v>
      </c>
      <c r="Y26" s="23">
        <v>1.018421785905957</v>
      </c>
      <c r="Z26" s="22">
        <v>0</v>
      </c>
      <c r="AA26" s="19">
        <v>0</v>
      </c>
      <c r="AB26" s="19">
        <v>0</v>
      </c>
      <c r="AC26" s="33">
        <v>0</v>
      </c>
      <c r="AD26" s="21">
        <v>0</v>
      </c>
      <c r="AE26" s="22">
        <v>0</v>
      </c>
      <c r="AF26" s="19">
        <v>0</v>
      </c>
      <c r="AG26" s="19">
        <v>0</v>
      </c>
      <c r="AH26" s="33">
        <v>0</v>
      </c>
      <c r="AI26" s="21">
        <v>0</v>
      </c>
      <c r="AJ26" s="22">
        <v>14</v>
      </c>
      <c r="AK26" s="19">
        <v>0</v>
      </c>
      <c r="AL26" s="19">
        <v>0</v>
      </c>
      <c r="AM26" s="33">
        <v>0</v>
      </c>
      <c r="AN26" s="21">
        <v>0</v>
      </c>
      <c r="AO26" s="20">
        <v>0</v>
      </c>
      <c r="AP26" s="19">
        <v>0</v>
      </c>
      <c r="AQ26" s="19">
        <v>0</v>
      </c>
      <c r="AR26" s="19">
        <v>0</v>
      </c>
      <c r="AS26" s="19">
        <v>0</v>
      </c>
      <c r="AT26" s="22">
        <v>0</v>
      </c>
      <c r="AU26" s="19">
        <v>0</v>
      </c>
      <c r="AV26" s="19">
        <v>0</v>
      </c>
      <c r="AW26" s="33">
        <v>0</v>
      </c>
      <c r="AX26" s="21">
        <v>0</v>
      </c>
      <c r="AY26" s="20">
        <v>0</v>
      </c>
      <c r="AZ26" s="19">
        <v>0</v>
      </c>
      <c r="BA26" s="19">
        <v>0</v>
      </c>
      <c r="BB26" s="19">
        <v>0</v>
      </c>
      <c r="BC26" s="19">
        <v>0</v>
      </c>
      <c r="BD26" s="22">
        <v>1</v>
      </c>
      <c r="BE26" s="19">
        <v>0</v>
      </c>
      <c r="BF26" s="19">
        <v>0</v>
      </c>
      <c r="BG26" s="19">
        <v>0</v>
      </c>
      <c r="BH26" s="19">
        <v>0</v>
      </c>
    </row>
    <row r="27" spans="6:60" x14ac:dyDescent="0.25">
      <c r="F27" s="10"/>
      <c r="G27" s="9" t="s">
        <v>1319</v>
      </c>
      <c r="H27" s="8"/>
      <c r="I27" s="22">
        <v>0</v>
      </c>
      <c r="J27" s="19">
        <v>0</v>
      </c>
      <c r="K27" s="19">
        <v>0</v>
      </c>
      <c r="L27" s="33">
        <v>0</v>
      </c>
      <c r="M27" s="21">
        <v>0</v>
      </c>
      <c r="N27" s="22">
        <v>0</v>
      </c>
      <c r="O27" s="19">
        <v>0</v>
      </c>
      <c r="P27" s="19">
        <v>0</v>
      </c>
      <c r="Q27" s="33">
        <v>0</v>
      </c>
      <c r="R27" s="21">
        <v>0</v>
      </c>
      <c r="S27" s="22">
        <v>0</v>
      </c>
      <c r="T27" s="19">
        <v>0</v>
      </c>
      <c r="U27" s="19">
        <v>0</v>
      </c>
      <c r="V27" s="19">
        <v>0</v>
      </c>
      <c r="W27" s="19">
        <v>0</v>
      </c>
      <c r="X27" s="24">
        <v>0</v>
      </c>
      <c r="Y27" s="23">
        <v>0</v>
      </c>
      <c r="Z27" s="22">
        <v>0</v>
      </c>
      <c r="AA27" s="19">
        <v>0</v>
      </c>
      <c r="AB27" s="19">
        <v>0</v>
      </c>
      <c r="AC27" s="33">
        <v>0</v>
      </c>
      <c r="AD27" s="21">
        <v>0</v>
      </c>
      <c r="AE27" s="22">
        <v>0</v>
      </c>
      <c r="AF27" s="19">
        <v>0</v>
      </c>
      <c r="AG27" s="19">
        <v>0</v>
      </c>
      <c r="AH27" s="33">
        <v>0</v>
      </c>
      <c r="AI27" s="21">
        <v>0</v>
      </c>
      <c r="AJ27" s="22">
        <v>0</v>
      </c>
      <c r="AK27" s="19">
        <v>0</v>
      </c>
      <c r="AL27" s="19">
        <v>0</v>
      </c>
      <c r="AM27" s="33">
        <v>0</v>
      </c>
      <c r="AN27" s="21">
        <v>0</v>
      </c>
      <c r="AO27" s="20">
        <v>0</v>
      </c>
      <c r="AP27" s="19">
        <v>0</v>
      </c>
      <c r="AQ27" s="19">
        <v>0</v>
      </c>
      <c r="AR27" s="19">
        <v>0</v>
      </c>
      <c r="AS27" s="19">
        <v>0</v>
      </c>
      <c r="AT27" s="22">
        <v>0</v>
      </c>
      <c r="AU27" s="19">
        <v>0</v>
      </c>
      <c r="AV27" s="19">
        <v>0</v>
      </c>
      <c r="AW27" s="33">
        <v>0</v>
      </c>
      <c r="AX27" s="21">
        <v>0</v>
      </c>
      <c r="AY27" s="20">
        <v>2</v>
      </c>
      <c r="AZ27" s="19">
        <v>0</v>
      </c>
      <c r="BA27" s="19">
        <v>0</v>
      </c>
      <c r="BB27" s="19">
        <v>0</v>
      </c>
      <c r="BC27" s="19">
        <v>0</v>
      </c>
      <c r="BD27" s="22">
        <v>0</v>
      </c>
      <c r="BE27" s="19">
        <v>0</v>
      </c>
      <c r="BF27" s="19">
        <v>0</v>
      </c>
      <c r="BG27" s="19">
        <v>0</v>
      </c>
      <c r="BH27" s="19">
        <v>0</v>
      </c>
    </row>
  </sheetData>
  <conditionalFormatting sqref="O5:Q5">
    <cfRule type="cellIs" dxfId="749" priority="128" operator="greaterThan">
      <formula>0</formula>
    </cfRule>
  </conditionalFormatting>
  <conditionalFormatting sqref="R5">
    <cfRule type="cellIs" dxfId="748" priority="127" operator="greaterThan">
      <formula>0</formula>
    </cfRule>
  </conditionalFormatting>
  <conditionalFormatting sqref="N5">
    <cfRule type="cellIs" dxfId="747" priority="126" operator="greaterThan">
      <formula>0</formula>
    </cfRule>
  </conditionalFormatting>
  <conditionalFormatting sqref="T5:V5">
    <cfRule type="cellIs" dxfId="746" priority="125" operator="greaterThan">
      <formula>0</formula>
    </cfRule>
  </conditionalFormatting>
  <conditionalFormatting sqref="AA5:AC5">
    <cfRule type="cellIs" dxfId="745" priority="124" operator="greaterThan">
      <formula>0</formula>
    </cfRule>
  </conditionalFormatting>
  <conditionalFormatting sqref="AF5:AH5">
    <cfRule type="cellIs" dxfId="744" priority="123" operator="greaterThan">
      <formula>0</formula>
    </cfRule>
  </conditionalFormatting>
  <conditionalFormatting sqref="W5">
    <cfRule type="cellIs" dxfId="743" priority="122" operator="greaterThan">
      <formula>0</formula>
    </cfRule>
  </conditionalFormatting>
  <conditionalFormatting sqref="AD5">
    <cfRule type="cellIs" dxfId="742" priority="121" operator="greaterThan">
      <formula>0</formula>
    </cfRule>
  </conditionalFormatting>
  <conditionalFormatting sqref="AI5">
    <cfRule type="cellIs" dxfId="741" priority="120" operator="greaterThan">
      <formula>0</formula>
    </cfRule>
  </conditionalFormatting>
  <conditionalFormatting sqref="S5">
    <cfRule type="cellIs" dxfId="740" priority="119" operator="greaterThan">
      <formula>0</formula>
    </cfRule>
  </conditionalFormatting>
  <conditionalFormatting sqref="Z5">
    <cfRule type="cellIs" dxfId="739" priority="118" operator="greaterThan">
      <formula>0</formula>
    </cfRule>
  </conditionalFormatting>
  <conditionalFormatting sqref="AE5">
    <cfRule type="cellIs" dxfId="738" priority="117" operator="greaterThan">
      <formula>0</formula>
    </cfRule>
  </conditionalFormatting>
  <conditionalFormatting sqref="AK5:AM5">
    <cfRule type="cellIs" dxfId="737" priority="116" operator="greaterThan">
      <formula>0</formula>
    </cfRule>
  </conditionalFormatting>
  <conditionalFormatting sqref="AP5:AR5">
    <cfRule type="cellIs" dxfId="736" priority="115" operator="greaterThan">
      <formula>0</formula>
    </cfRule>
  </conditionalFormatting>
  <conditionalFormatting sqref="AN5">
    <cfRule type="cellIs" dxfId="735" priority="114" operator="greaterThan">
      <formula>0</formula>
    </cfRule>
  </conditionalFormatting>
  <conditionalFormatting sqref="AS5">
    <cfRule type="cellIs" dxfId="734" priority="113" operator="greaterThan">
      <formula>0</formula>
    </cfRule>
  </conditionalFormatting>
  <conditionalFormatting sqref="AJ5">
    <cfRule type="cellIs" dxfId="733" priority="112" operator="greaterThan">
      <formula>0</formula>
    </cfRule>
  </conditionalFormatting>
  <conditionalFormatting sqref="AO5">
    <cfRule type="cellIs" dxfId="732" priority="111" operator="greaterThan">
      <formula>0</formula>
    </cfRule>
  </conditionalFormatting>
  <conditionalFormatting sqref="O6:Q6">
    <cfRule type="cellIs" dxfId="731" priority="110" operator="greaterThan">
      <formula>0</formula>
    </cfRule>
  </conditionalFormatting>
  <conditionalFormatting sqref="R6">
    <cfRule type="cellIs" dxfId="730" priority="109" operator="greaterThan">
      <formula>0</formula>
    </cfRule>
  </conditionalFormatting>
  <conditionalFormatting sqref="N6">
    <cfRule type="cellIs" dxfId="729" priority="108" operator="greaterThan">
      <formula>0</formula>
    </cfRule>
  </conditionalFormatting>
  <conditionalFormatting sqref="T6:V6">
    <cfRule type="cellIs" dxfId="728" priority="107" operator="greaterThan">
      <formula>0</formula>
    </cfRule>
  </conditionalFormatting>
  <conditionalFormatting sqref="AA6:AC6">
    <cfRule type="cellIs" dxfId="727" priority="106" operator="greaterThan">
      <formula>0</formula>
    </cfRule>
  </conditionalFormatting>
  <conditionalFormatting sqref="AF6:AH6">
    <cfRule type="cellIs" dxfId="726" priority="105" operator="greaterThan">
      <formula>0</formula>
    </cfRule>
  </conditionalFormatting>
  <conditionalFormatting sqref="W6">
    <cfRule type="cellIs" dxfId="725" priority="104" operator="greaterThan">
      <formula>0</formula>
    </cfRule>
  </conditionalFormatting>
  <conditionalFormatting sqref="AD6">
    <cfRule type="cellIs" dxfId="724" priority="103" operator="greaterThan">
      <formula>0</formula>
    </cfRule>
  </conditionalFormatting>
  <conditionalFormatting sqref="AI6">
    <cfRule type="cellIs" dxfId="723" priority="102" operator="greaterThan">
      <formula>0</formula>
    </cfRule>
  </conditionalFormatting>
  <conditionalFormatting sqref="S6">
    <cfRule type="cellIs" dxfId="722" priority="101" operator="greaterThan">
      <formula>0</formula>
    </cfRule>
  </conditionalFormatting>
  <conditionalFormatting sqref="Z6">
    <cfRule type="cellIs" dxfId="721" priority="100" operator="greaterThan">
      <formula>0</formula>
    </cfRule>
  </conditionalFormatting>
  <conditionalFormatting sqref="AE6">
    <cfRule type="cellIs" dxfId="720" priority="99" operator="greaterThan">
      <formula>0</formula>
    </cfRule>
  </conditionalFormatting>
  <conditionalFormatting sqref="AK6:AM6">
    <cfRule type="cellIs" dxfId="719" priority="98" operator="greaterThan">
      <formula>0</formula>
    </cfRule>
  </conditionalFormatting>
  <conditionalFormatting sqref="AP6:AR6">
    <cfRule type="cellIs" dxfId="718" priority="97" operator="greaterThan">
      <formula>0</formula>
    </cfRule>
  </conditionalFormatting>
  <conditionalFormatting sqref="AN6">
    <cfRule type="cellIs" dxfId="717" priority="96" operator="greaterThan">
      <formula>0</formula>
    </cfRule>
  </conditionalFormatting>
  <conditionalFormatting sqref="AS6">
    <cfRule type="cellIs" dxfId="716" priority="95" operator="greaterThan">
      <formula>0</formula>
    </cfRule>
  </conditionalFormatting>
  <conditionalFormatting sqref="AJ6">
    <cfRule type="cellIs" dxfId="715" priority="94" operator="greaterThan">
      <formula>0</formula>
    </cfRule>
  </conditionalFormatting>
  <conditionalFormatting sqref="AO6">
    <cfRule type="cellIs" dxfId="714" priority="93" operator="greaterThan">
      <formula>0</formula>
    </cfRule>
  </conditionalFormatting>
  <conditionalFormatting sqref="J5:L5">
    <cfRule type="cellIs" dxfId="713" priority="92" operator="greaterThan">
      <formula>0</formula>
    </cfRule>
  </conditionalFormatting>
  <conditionalFormatting sqref="M5">
    <cfRule type="cellIs" dxfId="712" priority="91" operator="greaterThan">
      <formula>0</formula>
    </cfRule>
  </conditionalFormatting>
  <conditionalFormatting sqref="I5">
    <cfRule type="cellIs" dxfId="711" priority="90" operator="greaterThan">
      <formula>0</formula>
    </cfRule>
  </conditionalFormatting>
  <conditionalFormatting sqref="J6:L6">
    <cfRule type="cellIs" dxfId="710" priority="89" operator="greaterThan">
      <formula>0</formula>
    </cfRule>
  </conditionalFormatting>
  <conditionalFormatting sqref="M6">
    <cfRule type="cellIs" dxfId="709" priority="88" operator="greaterThan">
      <formula>0</formula>
    </cfRule>
  </conditionalFormatting>
  <conditionalFormatting sqref="I6">
    <cfRule type="cellIs" dxfId="708" priority="87" operator="greaterThan">
      <formula>0</formula>
    </cfRule>
  </conditionalFormatting>
  <conditionalFormatting sqref="AU5:AW5">
    <cfRule type="cellIs" dxfId="707" priority="86" operator="greaterThan">
      <formula>0</formula>
    </cfRule>
  </conditionalFormatting>
  <conditionalFormatting sqref="AZ5:BB5">
    <cfRule type="cellIs" dxfId="706" priority="85" operator="greaterThan">
      <formula>0</formula>
    </cfRule>
  </conditionalFormatting>
  <conditionalFormatting sqref="AX5">
    <cfRule type="cellIs" dxfId="705" priority="84" operator="greaterThan">
      <formula>0</formula>
    </cfRule>
  </conditionalFormatting>
  <conditionalFormatting sqref="AT5">
    <cfRule type="cellIs" dxfId="704" priority="82" operator="greaterThan">
      <formula>0</formula>
    </cfRule>
  </conditionalFormatting>
  <conditionalFormatting sqref="AY5">
    <cfRule type="cellIs" dxfId="703" priority="81" operator="greaterThan">
      <formula>0</formula>
    </cfRule>
  </conditionalFormatting>
  <conditionalFormatting sqref="AU6:AW6">
    <cfRule type="cellIs" dxfId="702" priority="80" operator="greaterThan">
      <formula>0</formula>
    </cfRule>
  </conditionalFormatting>
  <conditionalFormatting sqref="AZ6:BB6">
    <cfRule type="cellIs" dxfId="701" priority="79" operator="greaterThan">
      <formula>0</formula>
    </cfRule>
  </conditionalFormatting>
  <conditionalFormatting sqref="AX6">
    <cfRule type="cellIs" dxfId="700" priority="78" operator="greaterThan">
      <formula>0</formula>
    </cfRule>
  </conditionalFormatting>
  <conditionalFormatting sqref="AT6">
    <cfRule type="cellIs" dxfId="699" priority="76" operator="greaterThan">
      <formula>0</formula>
    </cfRule>
  </conditionalFormatting>
  <conditionalFormatting sqref="AY6">
    <cfRule type="cellIs" dxfId="698" priority="75" operator="greaterThan">
      <formula>0</formula>
    </cfRule>
  </conditionalFormatting>
  <conditionalFormatting sqref="O7:Q7 O9:Q9 O11:Q11 O13:Q13 O15:Q15 O17:Q17 O19:Q19 O21:Q21 O23:Q23 O25:Q25 O27:Q27">
    <cfRule type="cellIs" dxfId="697" priority="74" operator="greaterThan">
      <formula>0</formula>
    </cfRule>
  </conditionalFormatting>
  <conditionalFormatting sqref="R7 R9 R11 R13 R15 R17 R19 R21 R23 R25 R27">
    <cfRule type="cellIs" dxfId="696" priority="73" operator="greaterThan">
      <formula>0</formula>
    </cfRule>
  </conditionalFormatting>
  <conditionalFormatting sqref="N7 N9 N11 N13 N15 N17 N19 N21 N23 N25 N27">
    <cfRule type="cellIs" dxfId="695" priority="72" operator="greaterThan">
      <formula>0</formula>
    </cfRule>
  </conditionalFormatting>
  <conditionalFormatting sqref="T7:V7 T9:V9 T11:V11 T13:V13 T15:V15 T17:V17 T19:V19 T21:V21 T23:V23 T25:V25 T27:V27">
    <cfRule type="cellIs" dxfId="694" priority="71" operator="greaterThan">
      <formula>0</formula>
    </cfRule>
  </conditionalFormatting>
  <conditionalFormatting sqref="AA7:AC7 AA9:AC9 AA11:AC11 AA13:AC13 AA15:AC15 AA17:AC17 AA19:AC19 AA21:AC21 AA23:AC23 AA25:AC25 AA27:AC27">
    <cfRule type="cellIs" dxfId="693" priority="70" operator="greaterThan">
      <formula>0</formula>
    </cfRule>
  </conditionalFormatting>
  <conditionalFormatting sqref="AF7:AH7 AF9:AH9 AF11:AH11 AF13:AH13 AF15:AH15 AF17:AH17 AF19:AH19 AF21:AH21 AF23:AH23 AF25:AH25 AF27:AH27">
    <cfRule type="cellIs" dxfId="692" priority="69" operator="greaterThan">
      <formula>0</formula>
    </cfRule>
  </conditionalFormatting>
  <conditionalFormatting sqref="W7 W9 W11 W13 W15 W17 W19 W21 W23 W25 W27">
    <cfRule type="cellIs" dxfId="691" priority="68" operator="greaterThan">
      <formula>0</formula>
    </cfRule>
  </conditionalFormatting>
  <conditionalFormatting sqref="AD7 AD9 AD11 AD13 AD15 AD17 AD19 AD21 AD23 AD25 AD27">
    <cfRule type="cellIs" dxfId="690" priority="67" operator="greaterThan">
      <formula>0</formula>
    </cfRule>
  </conditionalFormatting>
  <conditionalFormatting sqref="AI7 AI9 AI11 AI13 AI15 AI17 AI19 AI21 AI23 AI25 AI27">
    <cfRule type="cellIs" dxfId="689" priority="66" operator="greaterThan">
      <formula>0</formula>
    </cfRule>
  </conditionalFormatting>
  <conditionalFormatting sqref="S7 S9 S11 S13 S15 S17 S19 S21 S23 S25 S27">
    <cfRule type="cellIs" dxfId="688" priority="65" operator="greaterThan">
      <formula>0</formula>
    </cfRule>
  </conditionalFormatting>
  <conditionalFormatting sqref="Z7 Z9 Z11 Z13 Z15 Z17 Z19 Z21 Z23 Z25 Z27">
    <cfRule type="cellIs" dxfId="687" priority="64" operator="greaterThan">
      <formula>0</formula>
    </cfRule>
  </conditionalFormatting>
  <conditionalFormatting sqref="AE7 AE9 AE11 AE13 AE15 AE17 AE19 AE21 AE23 AE25 AE27">
    <cfRule type="cellIs" dxfId="686" priority="63" operator="greaterThan">
      <formula>0</formula>
    </cfRule>
  </conditionalFormatting>
  <conditionalFormatting sqref="AK7:AM7 AK9:AM9 AK11:AM11 AK13:AM13 AK15:AM15 AK17:AM17 AK19:AM19 AK21:AM21 AK23:AM23 AK25:AM25 AK27:AM27">
    <cfRule type="cellIs" dxfId="685" priority="62" operator="greaterThan">
      <formula>0</formula>
    </cfRule>
  </conditionalFormatting>
  <conditionalFormatting sqref="AP7:AR7 AP9:AR9 AP11:AR11 AP13:AR13 AP15:AR15 AP17:AR17 AP19:AR19 AP21:AR21 AP23:AR23 AP25:AR25 AP27:AR27">
    <cfRule type="cellIs" dxfId="684" priority="61" operator="greaterThan">
      <formula>0</formula>
    </cfRule>
  </conditionalFormatting>
  <conditionalFormatting sqref="AN7 AN9 AN11 AN13 AN15 AN17 AN19 AN21 AN23 AN25 AN27">
    <cfRule type="cellIs" dxfId="683" priority="60" operator="greaterThan">
      <formula>0</formula>
    </cfRule>
  </conditionalFormatting>
  <conditionalFormatting sqref="AS7 AS9 AS11 AS13 AS15 AS17 AS19 AS21 AS23 AS25 AS27">
    <cfRule type="cellIs" dxfId="682" priority="59" operator="greaterThan">
      <formula>0</formula>
    </cfRule>
  </conditionalFormatting>
  <conditionalFormatting sqref="AJ7 AJ9 AJ11 AJ13 AJ15 AJ17 AJ19 AJ21 AJ23 AJ25 AJ27">
    <cfRule type="cellIs" dxfId="681" priority="58" operator="greaterThan">
      <formula>0</formula>
    </cfRule>
  </conditionalFormatting>
  <conditionalFormatting sqref="AO7 AO9 AO11 AO13 AO15 AO17 AO19 AO21 AO23 AO25 AO27">
    <cfRule type="cellIs" dxfId="680" priority="57" operator="greaterThan">
      <formula>0</formula>
    </cfRule>
  </conditionalFormatting>
  <conditionalFormatting sqref="O8:Q8 O10:Q10 O12:Q12 O14:Q14 O16:Q16 O18:Q18 O20:Q20 O22:Q22 O24:Q24 O26:Q26">
    <cfRule type="cellIs" dxfId="679" priority="56" operator="greaterThan">
      <formula>0</formula>
    </cfRule>
  </conditionalFormatting>
  <conditionalFormatting sqref="R8 R10 R12 R14 R16 R18 R20 R22 R24 R26">
    <cfRule type="cellIs" dxfId="678" priority="55" operator="greaterThan">
      <formula>0</formula>
    </cfRule>
  </conditionalFormatting>
  <conditionalFormatting sqref="N8 N10 N12 N14 N16 N18 N20 N22 N24 N26">
    <cfRule type="cellIs" dxfId="677" priority="54" operator="greaterThan">
      <formula>0</formula>
    </cfRule>
  </conditionalFormatting>
  <conditionalFormatting sqref="T8:V8 T10:V10 T12:V12 T14:V14 T16:V16 T18:V18 T20:V20 T22:V22 T24:V24 T26:V26">
    <cfRule type="cellIs" dxfId="676" priority="53" operator="greaterThan">
      <formula>0</formula>
    </cfRule>
  </conditionalFormatting>
  <conditionalFormatting sqref="AA8:AC8 AA10:AC10 AA12:AC12 AA14:AC14 AA16:AC16 AA18:AC18 AA20:AC20 AA22:AC22 AA24:AC24 AA26:AC26">
    <cfRule type="cellIs" dxfId="675" priority="52" operator="greaterThan">
      <formula>0</formula>
    </cfRule>
  </conditionalFormatting>
  <conditionalFormatting sqref="AF8:AH8 AF10:AH10 AF12:AH12 AF14:AH14 AF16:AH16 AF18:AH18 AF20:AH20 AF22:AH22 AF24:AH24 AF26:AH26">
    <cfRule type="cellIs" dxfId="674" priority="51" operator="greaterThan">
      <formula>0</formula>
    </cfRule>
  </conditionalFormatting>
  <conditionalFormatting sqref="W8 W10 W12 W14 W16 W18 W20 W22 W24 W26">
    <cfRule type="cellIs" dxfId="673" priority="50" operator="greaterThan">
      <formula>0</formula>
    </cfRule>
  </conditionalFormatting>
  <conditionalFormatting sqref="AD8 AD10 AD12 AD14 AD16 AD18 AD20 AD22 AD24 AD26">
    <cfRule type="cellIs" dxfId="672" priority="49" operator="greaterThan">
      <formula>0</formula>
    </cfRule>
  </conditionalFormatting>
  <conditionalFormatting sqref="AI8 AI10 AI12 AI14 AI16 AI18 AI20 AI22 AI24 AI26">
    <cfRule type="cellIs" dxfId="671" priority="48" operator="greaterThan">
      <formula>0</formula>
    </cfRule>
  </conditionalFormatting>
  <conditionalFormatting sqref="S8 S10 S12 S14 S16 S18 S20 S22 S24 S26">
    <cfRule type="cellIs" dxfId="670" priority="47" operator="greaterThan">
      <formula>0</formula>
    </cfRule>
  </conditionalFormatting>
  <conditionalFormatting sqref="Z8 Z10 Z12 Z14 Z16 Z18 Z20 Z22 Z24 Z26">
    <cfRule type="cellIs" dxfId="669" priority="46" operator="greaterThan">
      <formula>0</formula>
    </cfRule>
  </conditionalFormatting>
  <conditionalFormatting sqref="AE8 AE10 AE12 AE14 AE16 AE18 AE20 AE22 AE24 AE26">
    <cfRule type="cellIs" dxfId="668" priority="45" operator="greaterThan">
      <formula>0</formula>
    </cfRule>
  </conditionalFormatting>
  <conditionalFormatting sqref="AK8:AM8 AK10:AM10 AK12:AM12 AK14:AM14 AK16:AM16 AK18:AM18 AK20:AM20 AK22:AM22 AK24:AM24 AK26:AM26">
    <cfRule type="cellIs" dxfId="667" priority="44" operator="greaterThan">
      <formula>0</formula>
    </cfRule>
  </conditionalFormatting>
  <conditionalFormatting sqref="AP8:AR8 AP10:AR10 AP12:AR12 AP14:AR14 AP16:AR16 AP18:AR18 AP20:AR20 AP22:AR22 AP24:AR24 AP26:AR26">
    <cfRule type="cellIs" dxfId="666" priority="43" operator="greaterThan">
      <formula>0</formula>
    </cfRule>
  </conditionalFormatting>
  <conditionalFormatting sqref="AN8 AN10 AN12 AN14 AN16 AN18 AN20 AN22 AN24 AN26">
    <cfRule type="cellIs" dxfId="665" priority="42" operator="greaterThan">
      <formula>0</formula>
    </cfRule>
  </conditionalFormatting>
  <conditionalFormatting sqref="AS8 AS10 AS12 AS14 AS16 AS18 AS20 AS22 AS24 AS26">
    <cfRule type="cellIs" dxfId="664" priority="41" operator="greaterThan">
      <formula>0</formula>
    </cfRule>
  </conditionalFormatting>
  <conditionalFormatting sqref="AJ8 AJ10 AJ12 AJ14 AJ16 AJ18 AJ20 AJ22 AJ24 AJ26">
    <cfRule type="cellIs" dxfId="663" priority="40" operator="greaterThan">
      <formula>0</formula>
    </cfRule>
  </conditionalFormatting>
  <conditionalFormatting sqref="AO8 AO10 AO12 AO14 AO16 AO18 AO20 AO22 AO24 AO26">
    <cfRule type="cellIs" dxfId="662" priority="39" operator="greaterThan">
      <formula>0</formula>
    </cfRule>
  </conditionalFormatting>
  <conditionalFormatting sqref="J7:L7 J9:L9 J11:L11 J13:L13 J15:L15 J17:L17 J19:L19 J21:L21 J23:L23 J25:L25 J27:L27">
    <cfRule type="cellIs" dxfId="661" priority="38" operator="greaterThan">
      <formula>0</formula>
    </cfRule>
  </conditionalFormatting>
  <conditionalFormatting sqref="M7 M9 M11 M13 M15 M17 M19 M21 M23 M25 M27">
    <cfRule type="cellIs" dxfId="660" priority="37" operator="greaterThan">
      <formula>0</formula>
    </cfRule>
  </conditionalFormatting>
  <conditionalFormatting sqref="I7 I9 I11 I13 I15 I17 I19 I21 I23 I25 I27">
    <cfRule type="cellIs" dxfId="659" priority="36" operator="greaterThan">
      <formula>0</formula>
    </cfRule>
  </conditionalFormatting>
  <conditionalFormatting sqref="J8:L8 J10:L10 J12:L12 J14:L14 J16:L16 J18:L18 J20:L20 J22:L22 J24:L24 J26:L26">
    <cfRule type="cellIs" dxfId="658" priority="35" operator="greaterThan">
      <formula>0</formula>
    </cfRule>
  </conditionalFormatting>
  <conditionalFormatting sqref="M8 M10 M12 M14 M16 M18 M20 M22 M24 M26">
    <cfRule type="cellIs" dxfId="657" priority="34" operator="greaterThan">
      <formula>0</formula>
    </cfRule>
  </conditionalFormatting>
  <conditionalFormatting sqref="I8 I10 I12 I14 I16 I18 I20 I22 I24 I26">
    <cfRule type="cellIs" dxfId="656" priority="33" operator="greaterThan">
      <formula>0</formula>
    </cfRule>
  </conditionalFormatting>
  <conditionalFormatting sqref="AU7:AW7 AU9:AW9 AU11:AW11 AU13:AW13 AU15:AW15 AU17:AW17 AU19:AW19 AU21:AW21 AU23:AW23 AU25:AW25 AU27:AW27">
    <cfRule type="cellIs" dxfId="655" priority="32" operator="greaterThan">
      <formula>0</formula>
    </cfRule>
  </conditionalFormatting>
  <conditionalFormatting sqref="AZ7:BB7 AZ9:BB9 AZ11:BB11 AZ13:BB13 AZ15:BB15 AZ17:BB17 AZ19:BB19 AZ21:BB21 AZ23:BB23 AZ25:BB25 AZ27:BB27">
    <cfRule type="cellIs" dxfId="654" priority="31" operator="greaterThan">
      <formula>0</formula>
    </cfRule>
  </conditionalFormatting>
  <conditionalFormatting sqref="AX7 AX9 AX11 AX13 AX15 AX17 AX19 AX21 AX23 AX25 AX27">
    <cfRule type="cellIs" dxfId="653" priority="30" operator="greaterThan">
      <formula>0</formula>
    </cfRule>
  </conditionalFormatting>
  <conditionalFormatting sqref="AT7 AT9 AT11 AT13 AT15 AT17 AT19 AT21 AT23 AT25 AT27">
    <cfRule type="cellIs" dxfId="652" priority="28" operator="greaterThan">
      <formula>0</formula>
    </cfRule>
  </conditionalFormatting>
  <conditionalFormatting sqref="AY7 AY9 AY11 AY13 AY15 AY17 AY19 AY21 AY23 AY25 AY27">
    <cfRule type="cellIs" dxfId="651" priority="27" operator="greaterThan">
      <formula>0</formula>
    </cfRule>
  </conditionalFormatting>
  <conditionalFormatting sqref="AU8:AW8 AU10:AW10 AU12:AW12 AU14:AW14 AU16:AW16 AU18:AW18 AU20:AW20 AU22:AW22 AU24:AW24 AU26:AW26">
    <cfRule type="cellIs" dxfId="650" priority="26" operator="greaterThan">
      <formula>0</formula>
    </cfRule>
  </conditionalFormatting>
  <conditionalFormatting sqref="AZ8:BB8 AZ10:BB10 AZ12:BB12 AZ14:BB14 AZ16:BB16 AZ18:BB18 AZ20:BB20 AZ22:BB22 AZ24:BB24 AZ26:BB26">
    <cfRule type="cellIs" dxfId="649" priority="25" operator="greaterThan">
      <formula>0</formula>
    </cfRule>
  </conditionalFormatting>
  <conditionalFormatting sqref="AX8 AX10 AX12 AX14 AX16 AX18 AX20 AX22 AX24 AX26">
    <cfRule type="cellIs" dxfId="648" priority="24" operator="greaterThan">
      <formula>0</formula>
    </cfRule>
  </conditionalFormatting>
  <conditionalFormatting sqref="AT8 AT10 AT12 AT14 AT16 AT18 AT20 AT22 AT24 AT26">
    <cfRule type="cellIs" dxfId="647" priority="22" operator="greaterThan">
      <formula>0</formula>
    </cfRule>
  </conditionalFormatting>
  <conditionalFormatting sqref="AY8 AY10 AY12 AY14 AY16 AY18 AY20 AY22 AY24 AY26">
    <cfRule type="cellIs" dxfId="646" priority="21" operator="greaterThan">
      <formula>0</formula>
    </cfRule>
  </conditionalFormatting>
  <conditionalFormatting sqref="BE5:BG5">
    <cfRule type="cellIs" dxfId="645" priority="20" operator="greaterThan">
      <formula>0</formula>
    </cfRule>
  </conditionalFormatting>
  <conditionalFormatting sqref="BH5">
    <cfRule type="cellIs" dxfId="644" priority="19" operator="greaterThan">
      <formula>0</formula>
    </cfRule>
  </conditionalFormatting>
  <conditionalFormatting sqref="BE6:BG6">
    <cfRule type="cellIs" dxfId="643" priority="17" operator="greaterThan">
      <formula>0</formula>
    </cfRule>
  </conditionalFormatting>
  <conditionalFormatting sqref="BH6">
    <cfRule type="cellIs" dxfId="642" priority="16" operator="greaterThan">
      <formula>0</formula>
    </cfRule>
  </conditionalFormatting>
  <conditionalFormatting sqref="BE7:BG7 BE9:BG9 BE11:BG11 BE13:BG13 BE15:BG15 BE17:BG17 BE19:BG19 BE21:BG21 BE23:BG23 BE25:BG25 BE27:BG27">
    <cfRule type="cellIs" dxfId="641" priority="14" operator="greaterThan">
      <formula>0</formula>
    </cfRule>
  </conditionalFormatting>
  <conditionalFormatting sqref="BH7 BH9 BH11 BH13 BH15 BH17 BH19 BH21 BH23 BH25 BH27">
    <cfRule type="cellIs" dxfId="640" priority="13" operator="greaterThan">
      <formula>0</formula>
    </cfRule>
  </conditionalFormatting>
  <conditionalFormatting sqref="BE8:BG8 BE10:BG10 BE12:BG12 BE14:BG14 BE16:BG16 BE18:BG18 BE20:BG20 BE22:BG22 BE24:BG24 BE26:BG26">
    <cfRule type="cellIs" dxfId="639" priority="11" operator="greaterThan">
      <formula>0</formula>
    </cfRule>
  </conditionalFormatting>
  <conditionalFormatting sqref="BH8 BH10 BH12 BH14 BH16 BH18 BH20 BH22 BH24 BH26">
    <cfRule type="cellIs" dxfId="638" priority="10" operator="greaterThan">
      <formula>0</formula>
    </cfRule>
  </conditionalFormatting>
  <conditionalFormatting sqref="BC5">
    <cfRule type="cellIs" dxfId="637" priority="8" operator="greaterThan">
      <formula>0</formula>
    </cfRule>
  </conditionalFormatting>
  <conditionalFormatting sqref="BC6">
    <cfRule type="cellIs" dxfId="636" priority="7" operator="greaterThan">
      <formula>0</formula>
    </cfRule>
  </conditionalFormatting>
  <conditionalFormatting sqref="BD5">
    <cfRule type="cellIs" dxfId="635" priority="6" operator="greaterThan">
      <formula>0</formula>
    </cfRule>
  </conditionalFormatting>
  <conditionalFormatting sqref="BD6">
    <cfRule type="cellIs" dxfId="634" priority="5" operator="greaterThan">
      <formula>0</formula>
    </cfRule>
  </conditionalFormatting>
  <conditionalFormatting sqref="BC7 BC9 BC11 BC13 BC15 BC17 BC19 BC21 BC23 BC25 BC27">
    <cfRule type="cellIs" dxfId="633" priority="4" operator="greaterThan">
      <formula>0</formula>
    </cfRule>
  </conditionalFormatting>
  <conditionalFormatting sqref="BC8 BC10 BC12 BC14 BC16 BC18 BC20 BC22 BC24 BC26">
    <cfRule type="cellIs" dxfId="632" priority="3" operator="greaterThan">
      <formula>0</formula>
    </cfRule>
  </conditionalFormatting>
  <conditionalFormatting sqref="BD7 BD9 BD11 BD13 BD15 BD17 BD19 BD21 BD23 BD25 BD27">
    <cfRule type="cellIs" dxfId="631" priority="2" operator="greaterThan">
      <formula>0</formula>
    </cfRule>
  </conditionalFormatting>
  <conditionalFormatting sqref="BD8 BD10 BD12 BD14 BD16 BD18 BD20 BD22 BD24 BD26">
    <cfRule type="cellIs" dxfId="630" priority="1" operator="greaterThan">
      <formula>0</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43DF4-C24B-44B8-AA5C-450FBD3AE1A6}">
  <dimension ref="B3:AT201"/>
  <sheetViews>
    <sheetView showGridLines="0" zoomScale="90" zoomScaleNormal="90" workbookViewId="0">
      <selection activeCell="B10" sqref="B10"/>
    </sheetView>
  </sheetViews>
  <sheetFormatPr defaultRowHeight="15" x14ac:dyDescent="0.25"/>
  <cols>
    <col min="2" max="2" width="22.85546875" customWidth="1"/>
    <col min="3" max="3" width="14.28515625" bestFit="1" customWidth="1"/>
    <col min="4" max="4" width="8.5703125" bestFit="1" customWidth="1"/>
    <col min="6" max="8" width="6.7109375" customWidth="1"/>
    <col min="9" max="9" width="35.140625" customWidth="1"/>
    <col min="10" max="10" width="8.5703125" bestFit="1" customWidth="1"/>
    <col min="11" max="14" width="5.28515625" bestFit="1" customWidth="1"/>
    <col min="15" max="17" width="8.42578125" bestFit="1" customWidth="1"/>
    <col min="18" max="19" width="5.28515625" bestFit="1" customWidth="1"/>
    <col min="20" max="20" width="8.42578125" bestFit="1" customWidth="1"/>
    <col min="21" max="21" width="6.140625" bestFit="1" customWidth="1"/>
    <col min="22" max="24" width="4.5703125" bestFit="1" customWidth="1"/>
    <col min="25" max="26" width="5.28515625" bestFit="1" customWidth="1"/>
    <col min="27" max="27" width="4.28515625" bestFit="1" customWidth="1"/>
    <col min="28" max="28" width="3.5703125" bestFit="1" customWidth="1"/>
    <col min="29" max="31" width="5.28515625" bestFit="1" customWidth="1"/>
    <col min="32" max="33" width="7.28515625" bestFit="1" customWidth="1"/>
    <col min="34" max="34" width="4.5703125" bestFit="1" customWidth="1"/>
    <col min="35" max="36" width="5.28515625" bestFit="1" customWidth="1"/>
    <col min="37" max="38" width="4.5703125" bestFit="1" customWidth="1"/>
    <col min="39" max="41" width="5.28515625" bestFit="1" customWidth="1"/>
    <col min="42" max="42" width="4.28515625" bestFit="1" customWidth="1"/>
    <col min="43" max="43" width="3.5703125" bestFit="1" customWidth="1"/>
    <col min="44" max="46" width="5.28515625" bestFit="1" customWidth="1"/>
  </cols>
  <sheetData>
    <row r="3" spans="2:46" x14ac:dyDescent="0.25">
      <c r="J3" s="39">
        <f>SUM(J5:J201)</f>
        <v>1</v>
      </c>
      <c r="K3" s="39">
        <f t="shared" ref="K3:AT3" si="0">SUM(K5:K201)</f>
        <v>0</v>
      </c>
      <c r="L3" s="39">
        <f t="shared" si="0"/>
        <v>0</v>
      </c>
      <c r="M3" s="39">
        <f t="shared" si="0"/>
        <v>0</v>
      </c>
      <c r="N3" s="39">
        <f t="shared" si="0"/>
        <v>0</v>
      </c>
      <c r="O3" s="39">
        <f t="shared" si="0"/>
        <v>41386</v>
      </c>
      <c r="P3" s="39">
        <f t="shared" si="0"/>
        <v>41386</v>
      </c>
      <c r="Q3" s="39">
        <f t="shared" si="0"/>
        <v>41386</v>
      </c>
      <c r="R3" s="39">
        <f t="shared" si="0"/>
        <v>0</v>
      </c>
      <c r="S3" s="39">
        <f t="shared" si="0"/>
        <v>0</v>
      </c>
      <c r="T3" s="39">
        <f t="shared" si="0"/>
        <v>44294</v>
      </c>
      <c r="U3" s="39">
        <f t="shared" si="0"/>
        <v>66.041185572743416</v>
      </c>
      <c r="V3" s="39">
        <f t="shared" si="0"/>
        <v>46</v>
      </c>
      <c r="W3" s="39">
        <f t="shared" si="0"/>
        <v>46</v>
      </c>
      <c r="X3" s="39">
        <f t="shared" si="0"/>
        <v>46</v>
      </c>
      <c r="Y3" s="39">
        <f t="shared" si="0"/>
        <v>0</v>
      </c>
      <c r="Z3" s="39">
        <f t="shared" si="0"/>
        <v>0</v>
      </c>
      <c r="AA3" s="39">
        <f t="shared" si="0"/>
        <v>5</v>
      </c>
      <c r="AB3" s="39">
        <f t="shared" si="0"/>
        <v>5</v>
      </c>
      <c r="AC3" s="39">
        <f t="shared" si="0"/>
        <v>0</v>
      </c>
      <c r="AD3" s="39">
        <f t="shared" si="0"/>
        <v>0</v>
      </c>
      <c r="AE3" s="39">
        <f t="shared" si="0"/>
        <v>0</v>
      </c>
      <c r="AF3" s="39">
        <f t="shared" si="0"/>
        <v>5727</v>
      </c>
      <c r="AG3" s="39">
        <f t="shared" si="0"/>
        <v>5727</v>
      </c>
      <c r="AH3" s="39">
        <f t="shared" si="0"/>
        <v>25</v>
      </c>
      <c r="AI3" s="39">
        <f t="shared" si="0"/>
        <v>0</v>
      </c>
      <c r="AJ3" s="39">
        <f t="shared" si="0"/>
        <v>0</v>
      </c>
      <c r="AK3" s="39">
        <f t="shared" si="0"/>
        <v>26</v>
      </c>
      <c r="AL3" s="39">
        <f t="shared" si="0"/>
        <v>26</v>
      </c>
      <c r="AM3" s="39">
        <f t="shared" si="0"/>
        <v>0</v>
      </c>
      <c r="AN3" s="39">
        <f t="shared" si="0"/>
        <v>0</v>
      </c>
      <c r="AO3" s="39">
        <f t="shared" si="0"/>
        <v>0</v>
      </c>
      <c r="AP3" s="39">
        <f t="shared" si="0"/>
        <v>3</v>
      </c>
      <c r="AQ3" s="39">
        <f t="shared" si="0"/>
        <v>3</v>
      </c>
      <c r="AR3" s="39">
        <f t="shared" si="0"/>
        <v>0</v>
      </c>
      <c r="AS3" s="39">
        <f t="shared" si="0"/>
        <v>0</v>
      </c>
      <c r="AT3" s="39">
        <f t="shared" si="0"/>
        <v>0</v>
      </c>
    </row>
    <row r="4" spans="2:46" ht="93" customHeight="1" x14ac:dyDescent="0.25">
      <c r="F4" s="31" t="s">
        <v>471</v>
      </c>
      <c r="G4" s="31" t="s">
        <v>472</v>
      </c>
      <c r="H4" s="31" t="s">
        <v>473</v>
      </c>
      <c r="I4" s="30" t="s">
        <v>474</v>
      </c>
      <c r="J4" s="35" t="s">
        <v>212</v>
      </c>
      <c r="K4" s="26" t="s">
        <v>211</v>
      </c>
      <c r="L4" s="26" t="s">
        <v>210</v>
      </c>
      <c r="M4" s="32" t="s">
        <v>209</v>
      </c>
      <c r="N4" s="28" t="s">
        <v>480</v>
      </c>
      <c r="O4" s="29" t="s">
        <v>126</v>
      </c>
      <c r="P4" s="26" t="s">
        <v>125</v>
      </c>
      <c r="Q4" s="26" t="s">
        <v>124</v>
      </c>
      <c r="R4" s="26" t="s">
        <v>123</v>
      </c>
      <c r="S4" s="26" t="s">
        <v>475</v>
      </c>
      <c r="T4" s="26" t="s">
        <v>122</v>
      </c>
      <c r="U4" s="28" t="s">
        <v>121</v>
      </c>
      <c r="V4" s="29" t="s">
        <v>235</v>
      </c>
      <c r="W4" s="26" t="s">
        <v>271</v>
      </c>
      <c r="X4" s="26" t="s">
        <v>270</v>
      </c>
      <c r="Y4" s="32" t="s">
        <v>269</v>
      </c>
      <c r="Z4" s="28" t="s">
        <v>483</v>
      </c>
      <c r="AA4" s="29" t="s">
        <v>268</v>
      </c>
      <c r="AB4" s="26" t="s">
        <v>267</v>
      </c>
      <c r="AC4" s="26" t="s">
        <v>266</v>
      </c>
      <c r="AD4" s="32" t="s">
        <v>265</v>
      </c>
      <c r="AE4" s="28" t="s">
        <v>484</v>
      </c>
      <c r="AF4" s="29" t="s">
        <v>120</v>
      </c>
      <c r="AG4" s="26" t="s">
        <v>119</v>
      </c>
      <c r="AH4" s="26" t="s">
        <v>118</v>
      </c>
      <c r="AI4" s="32" t="s">
        <v>117</v>
      </c>
      <c r="AJ4" s="28" t="s">
        <v>476</v>
      </c>
      <c r="AK4" s="29" t="s">
        <v>112</v>
      </c>
      <c r="AL4" s="26" t="s">
        <v>111</v>
      </c>
      <c r="AM4" s="26" t="s">
        <v>110</v>
      </c>
      <c r="AN4" s="32" t="s">
        <v>109</v>
      </c>
      <c r="AO4" s="28" t="s">
        <v>478</v>
      </c>
      <c r="AP4" s="27" t="s">
        <v>108</v>
      </c>
      <c r="AQ4" s="26" t="s">
        <v>107</v>
      </c>
      <c r="AR4" s="26" t="s">
        <v>106</v>
      </c>
      <c r="AS4" s="26" t="s">
        <v>105</v>
      </c>
      <c r="AT4" s="26" t="s">
        <v>479</v>
      </c>
    </row>
    <row r="5" spans="2:46" ht="17.25" customHeight="1" x14ac:dyDescent="0.25">
      <c r="B5" s="25" t="s">
        <v>104</v>
      </c>
      <c r="C5" s="25" t="s">
        <v>103</v>
      </c>
      <c r="D5" s="25" t="s">
        <v>102</v>
      </c>
      <c r="F5" s="10" t="s">
        <v>1457</v>
      </c>
      <c r="G5" s="9"/>
      <c r="H5" s="8"/>
      <c r="I5" s="12"/>
      <c r="J5" s="22">
        <v>0</v>
      </c>
      <c r="K5" s="19">
        <v>0</v>
      </c>
      <c r="L5" s="19">
        <v>0</v>
      </c>
      <c r="M5" s="33">
        <v>0</v>
      </c>
      <c r="N5" s="21">
        <v>0</v>
      </c>
      <c r="O5" s="22">
        <v>0</v>
      </c>
      <c r="P5" s="19">
        <v>0</v>
      </c>
      <c r="Q5" s="19">
        <v>0</v>
      </c>
      <c r="R5" s="19">
        <v>0</v>
      </c>
      <c r="S5" s="19">
        <v>0</v>
      </c>
      <c r="T5" s="24">
        <v>0</v>
      </c>
      <c r="U5" s="23">
        <v>0</v>
      </c>
      <c r="V5" s="22">
        <v>0</v>
      </c>
      <c r="W5" s="19">
        <v>0</v>
      </c>
      <c r="X5" s="19">
        <v>0</v>
      </c>
      <c r="Y5" s="33">
        <v>0</v>
      </c>
      <c r="Z5" s="21">
        <v>0</v>
      </c>
      <c r="AA5" s="22">
        <v>0</v>
      </c>
      <c r="AB5" s="19">
        <v>0</v>
      </c>
      <c r="AC5" s="19">
        <v>0</v>
      </c>
      <c r="AD5" s="33">
        <v>0</v>
      </c>
      <c r="AE5" s="21">
        <v>0</v>
      </c>
      <c r="AF5" s="22">
        <v>1</v>
      </c>
      <c r="AG5" s="19">
        <v>1</v>
      </c>
      <c r="AH5" s="19">
        <v>0</v>
      </c>
      <c r="AI5" s="33">
        <v>0</v>
      </c>
      <c r="AJ5" s="21">
        <v>0</v>
      </c>
      <c r="AK5" s="22">
        <v>0</v>
      </c>
      <c r="AL5" s="19">
        <v>0</v>
      </c>
      <c r="AM5" s="19">
        <v>0</v>
      </c>
      <c r="AN5" s="33">
        <v>0</v>
      </c>
      <c r="AO5" s="21">
        <v>0</v>
      </c>
      <c r="AP5" s="20">
        <v>0</v>
      </c>
      <c r="AQ5" s="19">
        <v>0</v>
      </c>
      <c r="AR5" s="19">
        <v>0</v>
      </c>
      <c r="AS5" s="19">
        <v>0</v>
      </c>
      <c r="AT5" s="19">
        <v>0</v>
      </c>
    </row>
    <row r="6" spans="2:46" x14ac:dyDescent="0.25">
      <c r="B6" s="17" t="s">
        <v>100</v>
      </c>
      <c r="C6" s="1">
        <f>J3+O3+V3+AA3+AF3+AK3+AP3</f>
        <v>47194</v>
      </c>
      <c r="D6" s="16"/>
      <c r="F6" s="10"/>
      <c r="G6" s="9" t="s">
        <v>1456</v>
      </c>
      <c r="H6" s="8"/>
      <c r="I6" s="12"/>
      <c r="J6" s="22">
        <v>0</v>
      </c>
      <c r="K6" s="19">
        <v>0</v>
      </c>
      <c r="L6" s="19">
        <v>0</v>
      </c>
      <c r="M6" s="33">
        <v>0</v>
      </c>
      <c r="N6" s="21">
        <v>0</v>
      </c>
      <c r="O6" s="22">
        <v>0</v>
      </c>
      <c r="P6" s="19">
        <v>0</v>
      </c>
      <c r="Q6" s="19">
        <v>0</v>
      </c>
      <c r="R6" s="19">
        <v>0</v>
      </c>
      <c r="S6" s="19">
        <v>0</v>
      </c>
      <c r="T6" s="24">
        <v>0</v>
      </c>
      <c r="U6" s="23">
        <v>0</v>
      </c>
      <c r="V6" s="22">
        <v>0</v>
      </c>
      <c r="W6" s="19">
        <v>0</v>
      </c>
      <c r="X6" s="19">
        <v>0</v>
      </c>
      <c r="Y6" s="33">
        <v>0</v>
      </c>
      <c r="Z6" s="21">
        <v>0</v>
      </c>
      <c r="AA6" s="22">
        <v>0</v>
      </c>
      <c r="AB6" s="19">
        <v>0</v>
      </c>
      <c r="AC6" s="19">
        <v>0</v>
      </c>
      <c r="AD6" s="33">
        <v>0</v>
      </c>
      <c r="AE6" s="21">
        <v>0</v>
      </c>
      <c r="AF6" s="22">
        <v>19</v>
      </c>
      <c r="AG6" s="19">
        <v>19</v>
      </c>
      <c r="AH6" s="19">
        <v>1</v>
      </c>
      <c r="AI6" s="33">
        <v>0</v>
      </c>
      <c r="AJ6" s="21">
        <v>0</v>
      </c>
      <c r="AK6" s="22">
        <v>0</v>
      </c>
      <c r="AL6" s="19">
        <v>0</v>
      </c>
      <c r="AM6" s="19">
        <v>0</v>
      </c>
      <c r="AN6" s="33">
        <v>0</v>
      </c>
      <c r="AO6" s="21">
        <v>0</v>
      </c>
      <c r="AP6" s="20">
        <v>0</v>
      </c>
      <c r="AQ6" s="19">
        <v>0</v>
      </c>
      <c r="AR6" s="19">
        <v>0</v>
      </c>
      <c r="AS6" s="19">
        <v>0</v>
      </c>
      <c r="AT6" s="19">
        <v>0</v>
      </c>
    </row>
    <row r="7" spans="2:46" x14ac:dyDescent="0.25">
      <c r="B7" s="17" t="s">
        <v>98</v>
      </c>
      <c r="C7" s="1">
        <f>K3+P3+W3+AB3+AG3+AL3+AQ3</f>
        <v>47193</v>
      </c>
      <c r="D7" s="18">
        <f>C7/$C$6</f>
        <v>0.99997881086578799</v>
      </c>
      <c r="F7" s="10"/>
      <c r="G7" s="9"/>
      <c r="H7" s="8" t="s">
        <v>162</v>
      </c>
      <c r="I7" s="12"/>
      <c r="J7" s="22">
        <v>0</v>
      </c>
      <c r="K7" s="19">
        <v>0</v>
      </c>
      <c r="L7" s="19">
        <v>0</v>
      </c>
      <c r="M7" s="33">
        <v>0</v>
      </c>
      <c r="N7" s="21">
        <v>0</v>
      </c>
      <c r="O7" s="22">
        <v>4</v>
      </c>
      <c r="P7" s="19">
        <v>4</v>
      </c>
      <c r="Q7" s="19">
        <v>4</v>
      </c>
      <c r="R7" s="19">
        <v>0</v>
      </c>
      <c r="S7" s="19">
        <v>0</v>
      </c>
      <c r="T7" s="24">
        <v>7</v>
      </c>
      <c r="U7" s="23">
        <v>3.5856664180755621E-4</v>
      </c>
      <c r="V7" s="22">
        <v>0</v>
      </c>
      <c r="W7" s="19">
        <v>0</v>
      </c>
      <c r="X7" s="19">
        <v>0</v>
      </c>
      <c r="Y7" s="33">
        <v>0</v>
      </c>
      <c r="Z7" s="21">
        <v>0</v>
      </c>
      <c r="AA7" s="22">
        <v>0</v>
      </c>
      <c r="AB7" s="19">
        <v>0</v>
      </c>
      <c r="AC7" s="19">
        <v>0</v>
      </c>
      <c r="AD7" s="33">
        <v>0</v>
      </c>
      <c r="AE7" s="21">
        <v>0</v>
      </c>
      <c r="AF7" s="22">
        <v>10</v>
      </c>
      <c r="AG7" s="19">
        <v>10</v>
      </c>
      <c r="AH7" s="19">
        <v>0</v>
      </c>
      <c r="AI7" s="33">
        <v>0</v>
      </c>
      <c r="AJ7" s="21">
        <v>0</v>
      </c>
      <c r="AK7" s="22">
        <v>0</v>
      </c>
      <c r="AL7" s="19">
        <v>0</v>
      </c>
      <c r="AM7" s="19">
        <v>0</v>
      </c>
      <c r="AN7" s="33">
        <v>0</v>
      </c>
      <c r="AO7" s="21">
        <v>0</v>
      </c>
      <c r="AP7" s="20">
        <v>0</v>
      </c>
      <c r="AQ7" s="19">
        <v>0</v>
      </c>
      <c r="AR7" s="19">
        <v>0</v>
      </c>
      <c r="AS7" s="19">
        <v>0</v>
      </c>
      <c r="AT7" s="19">
        <v>0</v>
      </c>
    </row>
    <row r="8" spans="2:46" x14ac:dyDescent="0.25">
      <c r="B8" s="17" t="s">
        <v>96</v>
      </c>
      <c r="C8" s="1">
        <f>L3+Q3+X3+AC3+AH3+AM3+AR3</f>
        <v>41457</v>
      </c>
      <c r="D8" s="18">
        <f>C8/$C$6</f>
        <v>0.87843793702589312</v>
      </c>
      <c r="F8" s="10"/>
      <c r="G8" s="9"/>
      <c r="H8" s="8"/>
      <c r="I8" s="12" t="s">
        <v>231</v>
      </c>
      <c r="J8" s="22">
        <v>0</v>
      </c>
      <c r="K8" s="19">
        <v>0</v>
      </c>
      <c r="L8" s="19">
        <v>0</v>
      </c>
      <c r="M8" s="33">
        <v>0</v>
      </c>
      <c r="N8" s="21">
        <v>0</v>
      </c>
      <c r="O8" s="22">
        <v>42</v>
      </c>
      <c r="P8" s="19">
        <v>42</v>
      </c>
      <c r="Q8" s="19">
        <v>42</v>
      </c>
      <c r="R8" s="19">
        <v>0</v>
      </c>
      <c r="S8" s="19">
        <v>0</v>
      </c>
      <c r="T8" s="24">
        <v>48</v>
      </c>
      <c r="U8" s="23">
        <v>1.128359325230122E-2</v>
      </c>
      <c r="V8" s="22">
        <v>0</v>
      </c>
      <c r="W8" s="19">
        <v>0</v>
      </c>
      <c r="X8" s="19">
        <v>0</v>
      </c>
      <c r="Y8" s="33">
        <v>0</v>
      </c>
      <c r="Z8" s="21">
        <v>0</v>
      </c>
      <c r="AA8" s="22">
        <v>0</v>
      </c>
      <c r="AB8" s="19">
        <v>0</v>
      </c>
      <c r="AC8" s="19">
        <v>0</v>
      </c>
      <c r="AD8" s="33">
        <v>0</v>
      </c>
      <c r="AE8" s="21">
        <v>0</v>
      </c>
      <c r="AF8" s="22">
        <v>4</v>
      </c>
      <c r="AG8" s="19">
        <v>4</v>
      </c>
      <c r="AH8" s="19">
        <v>0</v>
      </c>
      <c r="AI8" s="33">
        <v>0</v>
      </c>
      <c r="AJ8" s="21">
        <v>0</v>
      </c>
      <c r="AK8" s="22">
        <v>0</v>
      </c>
      <c r="AL8" s="19">
        <v>0</v>
      </c>
      <c r="AM8" s="19">
        <v>0</v>
      </c>
      <c r="AN8" s="33">
        <v>0</v>
      </c>
      <c r="AO8" s="21">
        <v>0</v>
      </c>
      <c r="AP8" s="20">
        <v>0</v>
      </c>
      <c r="AQ8" s="19">
        <v>0</v>
      </c>
      <c r="AR8" s="19">
        <v>0</v>
      </c>
      <c r="AS8" s="19">
        <v>0</v>
      </c>
      <c r="AT8" s="19">
        <v>0</v>
      </c>
    </row>
    <row r="9" spans="2:46" x14ac:dyDescent="0.25">
      <c r="B9" s="17" t="s">
        <v>95</v>
      </c>
      <c r="C9" s="1">
        <f>M3+R3+Y3+AD3+AI3+AN3+AS3</f>
        <v>0</v>
      </c>
      <c r="D9" s="18">
        <f t="shared" ref="D9:D10" si="1">C9/$C$6</f>
        <v>0</v>
      </c>
      <c r="F9" s="10"/>
      <c r="G9" s="9"/>
      <c r="H9" s="8"/>
      <c r="I9" s="12" t="s">
        <v>1455</v>
      </c>
      <c r="J9" s="22">
        <v>0</v>
      </c>
      <c r="K9" s="19">
        <v>0</v>
      </c>
      <c r="L9" s="19">
        <v>0</v>
      </c>
      <c r="M9" s="33">
        <v>0</v>
      </c>
      <c r="N9" s="21">
        <v>0</v>
      </c>
      <c r="O9" s="22">
        <v>29</v>
      </c>
      <c r="P9" s="19">
        <v>29</v>
      </c>
      <c r="Q9" s="19">
        <v>29</v>
      </c>
      <c r="R9" s="19">
        <v>0</v>
      </c>
      <c r="S9" s="19">
        <v>0</v>
      </c>
      <c r="T9" s="24">
        <v>29</v>
      </c>
      <c r="U9" s="23">
        <v>1.351438276469707E-2</v>
      </c>
      <c r="V9" s="22">
        <v>0</v>
      </c>
      <c r="W9" s="19">
        <v>0</v>
      </c>
      <c r="X9" s="19">
        <v>0</v>
      </c>
      <c r="Y9" s="33">
        <v>0</v>
      </c>
      <c r="Z9" s="21">
        <v>0</v>
      </c>
      <c r="AA9" s="22">
        <v>0</v>
      </c>
      <c r="AB9" s="19">
        <v>0</v>
      </c>
      <c r="AC9" s="19">
        <v>0</v>
      </c>
      <c r="AD9" s="33">
        <v>0</v>
      </c>
      <c r="AE9" s="21">
        <v>0</v>
      </c>
      <c r="AF9" s="22">
        <v>2</v>
      </c>
      <c r="AG9" s="19">
        <v>2</v>
      </c>
      <c r="AH9" s="19">
        <v>0</v>
      </c>
      <c r="AI9" s="33">
        <v>0</v>
      </c>
      <c r="AJ9" s="21">
        <v>0</v>
      </c>
      <c r="AK9" s="22">
        <v>0</v>
      </c>
      <c r="AL9" s="19">
        <v>0</v>
      </c>
      <c r="AM9" s="19">
        <v>0</v>
      </c>
      <c r="AN9" s="33">
        <v>0</v>
      </c>
      <c r="AO9" s="21">
        <v>0</v>
      </c>
      <c r="AP9" s="20">
        <v>0</v>
      </c>
      <c r="AQ9" s="19">
        <v>0</v>
      </c>
      <c r="AR9" s="19">
        <v>0</v>
      </c>
      <c r="AS9" s="19">
        <v>0</v>
      </c>
      <c r="AT9" s="19">
        <v>0</v>
      </c>
    </row>
    <row r="10" spans="2:46" x14ac:dyDescent="0.25">
      <c r="B10" s="17" t="s">
        <v>481</v>
      </c>
      <c r="C10" s="1">
        <f>N3+S3+Z3+AE3+AJ3+AO3+AT3</f>
        <v>0</v>
      </c>
      <c r="D10" s="18">
        <f t="shared" si="1"/>
        <v>0</v>
      </c>
      <c r="F10" s="10"/>
      <c r="G10" s="9"/>
      <c r="H10" s="8"/>
      <c r="I10" s="12" t="s">
        <v>1454</v>
      </c>
      <c r="J10" s="22">
        <v>0</v>
      </c>
      <c r="K10" s="19">
        <v>0</v>
      </c>
      <c r="L10" s="19">
        <v>0</v>
      </c>
      <c r="M10" s="33">
        <v>0</v>
      </c>
      <c r="N10" s="21">
        <v>0</v>
      </c>
      <c r="O10" s="22">
        <v>3</v>
      </c>
      <c r="P10" s="19">
        <v>3</v>
      </c>
      <c r="Q10" s="19">
        <v>3</v>
      </c>
      <c r="R10" s="19">
        <v>0</v>
      </c>
      <c r="S10" s="19">
        <v>0</v>
      </c>
      <c r="T10" s="24">
        <v>3</v>
      </c>
      <c r="U10" s="23">
        <v>2.5162193924188608E-4</v>
      </c>
      <c r="V10" s="22">
        <v>0</v>
      </c>
      <c r="W10" s="19">
        <v>0</v>
      </c>
      <c r="X10" s="19">
        <v>0</v>
      </c>
      <c r="Y10" s="33">
        <v>0</v>
      </c>
      <c r="Z10" s="21">
        <v>0</v>
      </c>
      <c r="AA10" s="22">
        <v>0</v>
      </c>
      <c r="AB10" s="19">
        <v>0</v>
      </c>
      <c r="AC10" s="19">
        <v>0</v>
      </c>
      <c r="AD10" s="33">
        <v>0</v>
      </c>
      <c r="AE10" s="21">
        <v>0</v>
      </c>
      <c r="AF10" s="22">
        <v>0</v>
      </c>
      <c r="AG10" s="19">
        <v>0</v>
      </c>
      <c r="AH10" s="19">
        <v>0</v>
      </c>
      <c r="AI10" s="33">
        <v>0</v>
      </c>
      <c r="AJ10" s="21">
        <v>0</v>
      </c>
      <c r="AK10" s="22">
        <v>0</v>
      </c>
      <c r="AL10" s="19">
        <v>0</v>
      </c>
      <c r="AM10" s="19">
        <v>0</v>
      </c>
      <c r="AN10" s="33">
        <v>0</v>
      </c>
      <c r="AO10" s="21">
        <v>0</v>
      </c>
      <c r="AP10" s="20">
        <v>0</v>
      </c>
      <c r="AQ10" s="19">
        <v>0</v>
      </c>
      <c r="AR10" s="19">
        <v>0</v>
      </c>
      <c r="AS10" s="19">
        <v>0</v>
      </c>
      <c r="AT10" s="19">
        <v>0</v>
      </c>
    </row>
    <row r="11" spans="2:46" x14ac:dyDescent="0.25">
      <c r="F11" s="10"/>
      <c r="G11" s="9"/>
      <c r="H11" s="8"/>
      <c r="I11" s="12" t="s">
        <v>1453</v>
      </c>
      <c r="J11" s="22">
        <v>0</v>
      </c>
      <c r="K11" s="19">
        <v>0</v>
      </c>
      <c r="L11" s="19">
        <v>0</v>
      </c>
      <c r="M11" s="33">
        <v>0</v>
      </c>
      <c r="N11" s="21">
        <v>0</v>
      </c>
      <c r="O11" s="22">
        <v>86</v>
      </c>
      <c r="P11" s="19">
        <v>86</v>
      </c>
      <c r="Q11" s="19">
        <v>86</v>
      </c>
      <c r="R11" s="19">
        <v>0</v>
      </c>
      <c r="S11" s="19">
        <v>0</v>
      </c>
      <c r="T11" s="24">
        <v>86</v>
      </c>
      <c r="U11" s="23">
        <v>9.6789542585611343E-3</v>
      </c>
      <c r="V11" s="22">
        <v>0</v>
      </c>
      <c r="W11" s="19">
        <v>0</v>
      </c>
      <c r="X11" s="19">
        <v>0</v>
      </c>
      <c r="Y11" s="33">
        <v>0</v>
      </c>
      <c r="Z11" s="21">
        <v>0</v>
      </c>
      <c r="AA11" s="22">
        <v>0</v>
      </c>
      <c r="AB11" s="19">
        <v>0</v>
      </c>
      <c r="AC11" s="19">
        <v>0</v>
      </c>
      <c r="AD11" s="33">
        <v>0</v>
      </c>
      <c r="AE11" s="21">
        <v>0</v>
      </c>
      <c r="AF11" s="22">
        <v>28</v>
      </c>
      <c r="AG11" s="19">
        <v>28</v>
      </c>
      <c r="AH11" s="19">
        <v>0</v>
      </c>
      <c r="AI11" s="33">
        <v>0</v>
      </c>
      <c r="AJ11" s="21">
        <v>0</v>
      </c>
      <c r="AK11" s="22">
        <v>0</v>
      </c>
      <c r="AL11" s="19">
        <v>0</v>
      </c>
      <c r="AM11" s="19">
        <v>0</v>
      </c>
      <c r="AN11" s="33">
        <v>0</v>
      </c>
      <c r="AO11" s="21">
        <v>0</v>
      </c>
      <c r="AP11" s="20">
        <v>0</v>
      </c>
      <c r="AQ11" s="19">
        <v>0</v>
      </c>
      <c r="AR11" s="19">
        <v>0</v>
      </c>
      <c r="AS11" s="19">
        <v>0</v>
      </c>
      <c r="AT11" s="19">
        <v>0</v>
      </c>
    </row>
    <row r="12" spans="2:46" x14ac:dyDescent="0.25">
      <c r="F12" s="10"/>
      <c r="G12" s="9"/>
      <c r="H12" s="8"/>
      <c r="I12" s="12" t="s">
        <v>1452</v>
      </c>
      <c r="J12" s="22">
        <v>0</v>
      </c>
      <c r="K12" s="19">
        <v>0</v>
      </c>
      <c r="L12" s="19">
        <v>0</v>
      </c>
      <c r="M12" s="33">
        <v>0</v>
      </c>
      <c r="N12" s="21">
        <v>0</v>
      </c>
      <c r="O12" s="22">
        <v>78</v>
      </c>
      <c r="P12" s="19">
        <v>78</v>
      </c>
      <c r="Q12" s="19">
        <v>78</v>
      </c>
      <c r="R12" s="19">
        <v>0</v>
      </c>
      <c r="S12" s="19">
        <v>0</v>
      </c>
      <c r="T12" s="24">
        <v>88</v>
      </c>
      <c r="U12" s="23">
        <v>4.1370893828570843E-2</v>
      </c>
      <c r="V12" s="22">
        <v>0</v>
      </c>
      <c r="W12" s="19">
        <v>0</v>
      </c>
      <c r="X12" s="19">
        <v>0</v>
      </c>
      <c r="Y12" s="33">
        <v>0</v>
      </c>
      <c r="Z12" s="21">
        <v>0</v>
      </c>
      <c r="AA12" s="22">
        <v>0</v>
      </c>
      <c r="AB12" s="19">
        <v>0</v>
      </c>
      <c r="AC12" s="19">
        <v>0</v>
      </c>
      <c r="AD12" s="33">
        <v>0</v>
      </c>
      <c r="AE12" s="21">
        <v>0</v>
      </c>
      <c r="AF12" s="22">
        <v>5</v>
      </c>
      <c r="AG12" s="19">
        <v>5</v>
      </c>
      <c r="AH12" s="19">
        <v>0</v>
      </c>
      <c r="AI12" s="33">
        <v>0</v>
      </c>
      <c r="AJ12" s="21">
        <v>0</v>
      </c>
      <c r="AK12" s="22">
        <v>0</v>
      </c>
      <c r="AL12" s="19">
        <v>0</v>
      </c>
      <c r="AM12" s="19">
        <v>0</v>
      </c>
      <c r="AN12" s="33">
        <v>0</v>
      </c>
      <c r="AO12" s="21">
        <v>0</v>
      </c>
      <c r="AP12" s="20">
        <v>0</v>
      </c>
      <c r="AQ12" s="19">
        <v>0</v>
      </c>
      <c r="AR12" s="19">
        <v>0</v>
      </c>
      <c r="AS12" s="19">
        <v>0</v>
      </c>
      <c r="AT12" s="19">
        <v>0</v>
      </c>
    </row>
    <row r="13" spans="2:46" x14ac:dyDescent="0.25">
      <c r="F13" s="10"/>
      <c r="G13" s="9"/>
      <c r="H13" s="8"/>
      <c r="I13" s="12" t="s">
        <v>1451</v>
      </c>
      <c r="J13" s="22">
        <v>0</v>
      </c>
      <c r="K13" s="19">
        <v>0</v>
      </c>
      <c r="L13" s="19">
        <v>0</v>
      </c>
      <c r="M13" s="33">
        <v>0</v>
      </c>
      <c r="N13" s="21">
        <v>0</v>
      </c>
      <c r="O13" s="22">
        <v>54</v>
      </c>
      <c r="P13" s="19">
        <v>54</v>
      </c>
      <c r="Q13" s="19">
        <v>54</v>
      </c>
      <c r="R13" s="19">
        <v>0</v>
      </c>
      <c r="S13" s="19">
        <v>0</v>
      </c>
      <c r="T13" s="24">
        <v>54</v>
      </c>
      <c r="U13" s="23">
        <v>2.0542128011584278E-2</v>
      </c>
      <c r="V13" s="22">
        <v>0</v>
      </c>
      <c r="W13" s="19">
        <v>0</v>
      </c>
      <c r="X13" s="19">
        <v>0</v>
      </c>
      <c r="Y13" s="33">
        <v>0</v>
      </c>
      <c r="Z13" s="21">
        <v>0</v>
      </c>
      <c r="AA13" s="22">
        <v>0</v>
      </c>
      <c r="AB13" s="19">
        <v>0</v>
      </c>
      <c r="AC13" s="19">
        <v>0</v>
      </c>
      <c r="AD13" s="33">
        <v>0</v>
      </c>
      <c r="AE13" s="21">
        <v>0</v>
      </c>
      <c r="AF13" s="22">
        <v>9</v>
      </c>
      <c r="AG13" s="19">
        <v>9</v>
      </c>
      <c r="AH13" s="19">
        <v>0</v>
      </c>
      <c r="AI13" s="33">
        <v>0</v>
      </c>
      <c r="AJ13" s="21">
        <v>0</v>
      </c>
      <c r="AK13" s="22">
        <v>0</v>
      </c>
      <c r="AL13" s="19">
        <v>0</v>
      </c>
      <c r="AM13" s="19">
        <v>0</v>
      </c>
      <c r="AN13" s="33">
        <v>0</v>
      </c>
      <c r="AO13" s="21">
        <v>0</v>
      </c>
      <c r="AP13" s="20">
        <v>0</v>
      </c>
      <c r="AQ13" s="19">
        <v>0</v>
      </c>
      <c r="AR13" s="19">
        <v>0</v>
      </c>
      <c r="AS13" s="19">
        <v>0</v>
      </c>
      <c r="AT13" s="19">
        <v>0</v>
      </c>
    </row>
    <row r="14" spans="2:46" x14ac:dyDescent="0.25">
      <c r="F14" s="10"/>
      <c r="G14" s="9"/>
      <c r="H14" s="8"/>
      <c r="I14" s="12" t="s">
        <v>1450</v>
      </c>
      <c r="J14" s="22">
        <v>0</v>
      </c>
      <c r="K14" s="19">
        <v>0</v>
      </c>
      <c r="L14" s="19">
        <v>0</v>
      </c>
      <c r="M14" s="33">
        <v>0</v>
      </c>
      <c r="N14" s="21">
        <v>0</v>
      </c>
      <c r="O14" s="22">
        <v>15</v>
      </c>
      <c r="P14" s="19">
        <v>15</v>
      </c>
      <c r="Q14" s="19">
        <v>15</v>
      </c>
      <c r="R14" s="19">
        <v>0</v>
      </c>
      <c r="S14" s="19">
        <v>0</v>
      </c>
      <c r="T14" s="24">
        <v>16</v>
      </c>
      <c r="U14" s="23">
        <v>1.2357197701931E-2</v>
      </c>
      <c r="V14" s="22">
        <v>0</v>
      </c>
      <c r="W14" s="19">
        <v>0</v>
      </c>
      <c r="X14" s="19">
        <v>0</v>
      </c>
      <c r="Y14" s="33">
        <v>0</v>
      </c>
      <c r="Z14" s="21">
        <v>0</v>
      </c>
      <c r="AA14" s="22">
        <v>0</v>
      </c>
      <c r="AB14" s="19">
        <v>0</v>
      </c>
      <c r="AC14" s="19">
        <v>0</v>
      </c>
      <c r="AD14" s="33">
        <v>0</v>
      </c>
      <c r="AE14" s="21">
        <v>0</v>
      </c>
      <c r="AF14" s="22">
        <v>3</v>
      </c>
      <c r="AG14" s="19">
        <v>3</v>
      </c>
      <c r="AH14" s="19">
        <v>0</v>
      </c>
      <c r="AI14" s="33">
        <v>0</v>
      </c>
      <c r="AJ14" s="21">
        <v>0</v>
      </c>
      <c r="AK14" s="22">
        <v>0</v>
      </c>
      <c r="AL14" s="19">
        <v>0</v>
      </c>
      <c r="AM14" s="19">
        <v>0</v>
      </c>
      <c r="AN14" s="33">
        <v>0</v>
      </c>
      <c r="AO14" s="21">
        <v>0</v>
      </c>
      <c r="AP14" s="20">
        <v>0</v>
      </c>
      <c r="AQ14" s="19">
        <v>0</v>
      </c>
      <c r="AR14" s="19">
        <v>0</v>
      </c>
      <c r="AS14" s="19">
        <v>0</v>
      </c>
      <c r="AT14" s="19">
        <v>0</v>
      </c>
    </row>
    <row r="15" spans="2:46" x14ac:dyDescent="0.25">
      <c r="F15" s="10"/>
      <c r="G15" s="9"/>
      <c r="H15" s="8"/>
      <c r="I15" s="12" t="s">
        <v>1449</v>
      </c>
      <c r="J15" s="22">
        <v>0</v>
      </c>
      <c r="K15" s="19">
        <v>0</v>
      </c>
      <c r="L15" s="19">
        <v>0</v>
      </c>
      <c r="M15" s="33">
        <v>0</v>
      </c>
      <c r="N15" s="21">
        <v>0</v>
      </c>
      <c r="O15" s="22">
        <v>12</v>
      </c>
      <c r="P15" s="19">
        <v>12</v>
      </c>
      <c r="Q15" s="19">
        <v>12</v>
      </c>
      <c r="R15" s="19">
        <v>0</v>
      </c>
      <c r="S15" s="19">
        <v>0</v>
      </c>
      <c r="T15" s="24">
        <v>12</v>
      </c>
      <c r="U15" s="23">
        <v>1.206058077514172E-3</v>
      </c>
      <c r="V15" s="22">
        <v>0</v>
      </c>
      <c r="W15" s="19">
        <v>0</v>
      </c>
      <c r="X15" s="19">
        <v>0</v>
      </c>
      <c r="Y15" s="33">
        <v>0</v>
      </c>
      <c r="Z15" s="21">
        <v>0</v>
      </c>
      <c r="AA15" s="22">
        <v>0</v>
      </c>
      <c r="AB15" s="19">
        <v>0</v>
      </c>
      <c r="AC15" s="19">
        <v>0</v>
      </c>
      <c r="AD15" s="33">
        <v>0</v>
      </c>
      <c r="AE15" s="21">
        <v>0</v>
      </c>
      <c r="AF15" s="22">
        <v>0</v>
      </c>
      <c r="AG15" s="19">
        <v>0</v>
      </c>
      <c r="AH15" s="19">
        <v>0</v>
      </c>
      <c r="AI15" s="33">
        <v>0</v>
      </c>
      <c r="AJ15" s="21">
        <v>0</v>
      </c>
      <c r="AK15" s="22">
        <v>0</v>
      </c>
      <c r="AL15" s="19">
        <v>0</v>
      </c>
      <c r="AM15" s="19">
        <v>0</v>
      </c>
      <c r="AN15" s="33">
        <v>0</v>
      </c>
      <c r="AO15" s="21">
        <v>0</v>
      </c>
      <c r="AP15" s="20">
        <v>0</v>
      </c>
      <c r="AQ15" s="19">
        <v>0</v>
      </c>
      <c r="AR15" s="19">
        <v>0</v>
      </c>
      <c r="AS15" s="19">
        <v>0</v>
      </c>
      <c r="AT15" s="19">
        <v>0</v>
      </c>
    </row>
    <row r="16" spans="2:46" x14ac:dyDescent="0.25">
      <c r="F16" s="10"/>
      <c r="G16" s="9"/>
      <c r="H16" s="8"/>
      <c r="I16" s="12" t="s">
        <v>672</v>
      </c>
      <c r="J16" s="22">
        <v>0</v>
      </c>
      <c r="K16" s="19">
        <v>0</v>
      </c>
      <c r="L16" s="19">
        <v>0</v>
      </c>
      <c r="M16" s="33">
        <v>0</v>
      </c>
      <c r="N16" s="21">
        <v>0</v>
      </c>
      <c r="O16" s="22">
        <v>96</v>
      </c>
      <c r="P16" s="19">
        <v>96</v>
      </c>
      <c r="Q16" s="19">
        <v>96</v>
      </c>
      <c r="R16" s="19">
        <v>0</v>
      </c>
      <c r="S16" s="19">
        <v>0</v>
      </c>
      <c r="T16" s="24">
        <v>123</v>
      </c>
      <c r="U16" s="23">
        <v>5.0371498800814152E-2</v>
      </c>
      <c r="V16" s="22">
        <v>0</v>
      </c>
      <c r="W16" s="19">
        <v>0</v>
      </c>
      <c r="X16" s="19">
        <v>0</v>
      </c>
      <c r="Y16" s="33">
        <v>0</v>
      </c>
      <c r="Z16" s="21">
        <v>0</v>
      </c>
      <c r="AA16" s="22">
        <v>0</v>
      </c>
      <c r="AB16" s="19">
        <v>0</v>
      </c>
      <c r="AC16" s="19">
        <v>0</v>
      </c>
      <c r="AD16" s="33">
        <v>0</v>
      </c>
      <c r="AE16" s="21">
        <v>0</v>
      </c>
      <c r="AF16" s="22">
        <v>1</v>
      </c>
      <c r="AG16" s="19">
        <v>1</v>
      </c>
      <c r="AH16" s="19">
        <v>0</v>
      </c>
      <c r="AI16" s="33">
        <v>0</v>
      </c>
      <c r="AJ16" s="21">
        <v>0</v>
      </c>
      <c r="AK16" s="22">
        <v>0</v>
      </c>
      <c r="AL16" s="19">
        <v>0</v>
      </c>
      <c r="AM16" s="19">
        <v>0</v>
      </c>
      <c r="AN16" s="33">
        <v>0</v>
      </c>
      <c r="AO16" s="21">
        <v>0</v>
      </c>
      <c r="AP16" s="20">
        <v>0</v>
      </c>
      <c r="AQ16" s="19">
        <v>0</v>
      </c>
      <c r="AR16" s="19">
        <v>0</v>
      </c>
      <c r="AS16" s="19">
        <v>0</v>
      </c>
      <c r="AT16" s="19">
        <v>0</v>
      </c>
    </row>
    <row r="17" spans="6:46" x14ac:dyDescent="0.25">
      <c r="F17" s="10"/>
      <c r="G17" s="9"/>
      <c r="H17" s="8"/>
      <c r="I17" s="12" t="s">
        <v>1448</v>
      </c>
      <c r="J17" s="22">
        <v>0</v>
      </c>
      <c r="K17" s="19">
        <v>0</v>
      </c>
      <c r="L17" s="19">
        <v>0</v>
      </c>
      <c r="M17" s="33">
        <v>0</v>
      </c>
      <c r="N17" s="21">
        <v>0</v>
      </c>
      <c r="O17" s="22">
        <v>3</v>
      </c>
      <c r="P17" s="19">
        <v>3</v>
      </c>
      <c r="Q17" s="19">
        <v>3</v>
      </c>
      <c r="R17" s="19">
        <v>0</v>
      </c>
      <c r="S17" s="19">
        <v>0</v>
      </c>
      <c r="T17" s="24">
        <v>3</v>
      </c>
      <c r="U17" s="23">
        <v>3.9372313767671591E-4</v>
      </c>
      <c r="V17" s="22">
        <v>0</v>
      </c>
      <c r="W17" s="19">
        <v>0</v>
      </c>
      <c r="X17" s="19">
        <v>0</v>
      </c>
      <c r="Y17" s="33">
        <v>0</v>
      </c>
      <c r="Z17" s="21">
        <v>0</v>
      </c>
      <c r="AA17" s="22">
        <v>0</v>
      </c>
      <c r="AB17" s="19">
        <v>0</v>
      </c>
      <c r="AC17" s="19">
        <v>0</v>
      </c>
      <c r="AD17" s="33">
        <v>0</v>
      </c>
      <c r="AE17" s="21">
        <v>0</v>
      </c>
      <c r="AF17" s="22">
        <v>0</v>
      </c>
      <c r="AG17" s="19">
        <v>0</v>
      </c>
      <c r="AH17" s="19">
        <v>0</v>
      </c>
      <c r="AI17" s="33">
        <v>0</v>
      </c>
      <c r="AJ17" s="21">
        <v>0</v>
      </c>
      <c r="AK17" s="22">
        <v>0</v>
      </c>
      <c r="AL17" s="19">
        <v>0</v>
      </c>
      <c r="AM17" s="19">
        <v>0</v>
      </c>
      <c r="AN17" s="33">
        <v>0</v>
      </c>
      <c r="AO17" s="21">
        <v>0</v>
      </c>
      <c r="AP17" s="20">
        <v>0</v>
      </c>
      <c r="AQ17" s="19">
        <v>0</v>
      </c>
      <c r="AR17" s="19">
        <v>0</v>
      </c>
      <c r="AS17" s="19">
        <v>0</v>
      </c>
      <c r="AT17" s="19">
        <v>0</v>
      </c>
    </row>
    <row r="18" spans="6:46" x14ac:dyDescent="0.25">
      <c r="F18" s="10"/>
      <c r="G18" s="9"/>
      <c r="H18" s="8" t="s">
        <v>161</v>
      </c>
      <c r="I18" s="12"/>
      <c r="J18" s="22">
        <v>0</v>
      </c>
      <c r="K18" s="19">
        <v>0</v>
      </c>
      <c r="L18" s="19">
        <v>0</v>
      </c>
      <c r="M18" s="33">
        <v>0</v>
      </c>
      <c r="N18" s="21">
        <v>0</v>
      </c>
      <c r="O18" s="22">
        <v>145</v>
      </c>
      <c r="P18" s="19">
        <v>145</v>
      </c>
      <c r="Q18" s="19">
        <v>145</v>
      </c>
      <c r="R18" s="19">
        <v>0</v>
      </c>
      <c r="S18" s="19">
        <v>0</v>
      </c>
      <c r="T18" s="24">
        <v>152</v>
      </c>
      <c r="U18" s="23">
        <v>0.23605415597558019</v>
      </c>
      <c r="V18" s="22">
        <v>0</v>
      </c>
      <c r="W18" s="19">
        <v>0</v>
      </c>
      <c r="X18" s="19">
        <v>0</v>
      </c>
      <c r="Y18" s="33">
        <v>0</v>
      </c>
      <c r="Z18" s="21">
        <v>0</v>
      </c>
      <c r="AA18" s="22">
        <v>0</v>
      </c>
      <c r="AB18" s="19">
        <v>0</v>
      </c>
      <c r="AC18" s="19">
        <v>0</v>
      </c>
      <c r="AD18" s="33">
        <v>0</v>
      </c>
      <c r="AE18" s="21">
        <v>0</v>
      </c>
      <c r="AF18" s="22">
        <v>0</v>
      </c>
      <c r="AG18" s="19">
        <v>0</v>
      </c>
      <c r="AH18" s="19">
        <v>0</v>
      </c>
      <c r="AI18" s="33">
        <v>0</v>
      </c>
      <c r="AJ18" s="21">
        <v>0</v>
      </c>
      <c r="AK18" s="22">
        <v>0</v>
      </c>
      <c r="AL18" s="19">
        <v>0</v>
      </c>
      <c r="AM18" s="19">
        <v>0</v>
      </c>
      <c r="AN18" s="33">
        <v>0</v>
      </c>
      <c r="AO18" s="21">
        <v>0</v>
      </c>
      <c r="AP18" s="20">
        <v>0</v>
      </c>
      <c r="AQ18" s="19">
        <v>0</v>
      </c>
      <c r="AR18" s="19">
        <v>0</v>
      </c>
      <c r="AS18" s="19">
        <v>0</v>
      </c>
      <c r="AT18" s="19">
        <v>0</v>
      </c>
    </row>
    <row r="19" spans="6:46" x14ac:dyDescent="0.25">
      <c r="F19" s="10"/>
      <c r="G19" s="9"/>
      <c r="H19" s="8" t="s">
        <v>160</v>
      </c>
      <c r="I19" s="12"/>
      <c r="J19" s="22">
        <v>0</v>
      </c>
      <c r="K19" s="19">
        <v>0</v>
      </c>
      <c r="L19" s="19">
        <v>0</v>
      </c>
      <c r="M19" s="33">
        <v>0</v>
      </c>
      <c r="N19" s="21">
        <v>0</v>
      </c>
      <c r="O19" s="22">
        <v>6</v>
      </c>
      <c r="P19" s="19">
        <v>6</v>
      </c>
      <c r="Q19" s="19">
        <v>6</v>
      </c>
      <c r="R19" s="19">
        <v>0</v>
      </c>
      <c r="S19" s="19">
        <v>0</v>
      </c>
      <c r="T19" s="24">
        <v>6</v>
      </c>
      <c r="U19" s="23">
        <v>1.8478473648428919E-3</v>
      </c>
      <c r="V19" s="22">
        <v>0</v>
      </c>
      <c r="W19" s="19">
        <v>0</v>
      </c>
      <c r="X19" s="19">
        <v>0</v>
      </c>
      <c r="Y19" s="33">
        <v>0</v>
      </c>
      <c r="Z19" s="21">
        <v>0</v>
      </c>
      <c r="AA19" s="22">
        <v>0</v>
      </c>
      <c r="AB19" s="19">
        <v>0</v>
      </c>
      <c r="AC19" s="19">
        <v>0</v>
      </c>
      <c r="AD19" s="33">
        <v>0</v>
      </c>
      <c r="AE19" s="21">
        <v>0</v>
      </c>
      <c r="AF19" s="22">
        <v>13</v>
      </c>
      <c r="AG19" s="19">
        <v>13</v>
      </c>
      <c r="AH19" s="19">
        <v>0</v>
      </c>
      <c r="AI19" s="33">
        <v>0</v>
      </c>
      <c r="AJ19" s="21">
        <v>0</v>
      </c>
      <c r="AK19" s="22">
        <v>0</v>
      </c>
      <c r="AL19" s="19">
        <v>0</v>
      </c>
      <c r="AM19" s="19">
        <v>0</v>
      </c>
      <c r="AN19" s="33">
        <v>0</v>
      </c>
      <c r="AO19" s="21">
        <v>0</v>
      </c>
      <c r="AP19" s="20">
        <v>0</v>
      </c>
      <c r="AQ19" s="19">
        <v>0</v>
      </c>
      <c r="AR19" s="19">
        <v>0</v>
      </c>
      <c r="AS19" s="19">
        <v>0</v>
      </c>
      <c r="AT19" s="19">
        <v>0</v>
      </c>
    </row>
    <row r="20" spans="6:46" x14ac:dyDescent="0.25">
      <c r="F20" s="10"/>
      <c r="G20" s="9"/>
      <c r="H20" s="8"/>
      <c r="I20" s="12" t="s">
        <v>761</v>
      </c>
      <c r="J20" s="22">
        <v>0</v>
      </c>
      <c r="K20" s="19">
        <v>0</v>
      </c>
      <c r="L20" s="19">
        <v>0</v>
      </c>
      <c r="M20" s="33">
        <v>0</v>
      </c>
      <c r="N20" s="21">
        <v>0</v>
      </c>
      <c r="O20" s="22">
        <v>93</v>
      </c>
      <c r="P20" s="19">
        <v>93</v>
      </c>
      <c r="Q20" s="19">
        <v>93</v>
      </c>
      <c r="R20" s="19">
        <v>0</v>
      </c>
      <c r="S20" s="19">
        <v>0</v>
      </c>
      <c r="T20" s="24">
        <v>93</v>
      </c>
      <c r="U20" s="23">
        <v>0.24477342423051601</v>
      </c>
      <c r="V20" s="22">
        <v>0</v>
      </c>
      <c r="W20" s="19">
        <v>0</v>
      </c>
      <c r="X20" s="19">
        <v>0</v>
      </c>
      <c r="Y20" s="33">
        <v>0</v>
      </c>
      <c r="Z20" s="21">
        <v>0</v>
      </c>
      <c r="AA20" s="22">
        <v>0</v>
      </c>
      <c r="AB20" s="19">
        <v>0</v>
      </c>
      <c r="AC20" s="19">
        <v>0</v>
      </c>
      <c r="AD20" s="33">
        <v>0</v>
      </c>
      <c r="AE20" s="21">
        <v>0</v>
      </c>
      <c r="AF20" s="22">
        <v>11</v>
      </c>
      <c r="AG20" s="19">
        <v>11</v>
      </c>
      <c r="AH20" s="19">
        <v>0</v>
      </c>
      <c r="AI20" s="33">
        <v>0</v>
      </c>
      <c r="AJ20" s="21">
        <v>0</v>
      </c>
      <c r="AK20" s="22">
        <v>0</v>
      </c>
      <c r="AL20" s="19">
        <v>0</v>
      </c>
      <c r="AM20" s="19">
        <v>0</v>
      </c>
      <c r="AN20" s="33">
        <v>0</v>
      </c>
      <c r="AO20" s="21">
        <v>0</v>
      </c>
      <c r="AP20" s="20">
        <v>0</v>
      </c>
      <c r="AQ20" s="19">
        <v>0</v>
      </c>
      <c r="AR20" s="19">
        <v>0</v>
      </c>
      <c r="AS20" s="19">
        <v>0</v>
      </c>
      <c r="AT20" s="19">
        <v>0</v>
      </c>
    </row>
    <row r="21" spans="6:46" x14ac:dyDescent="0.25">
      <c r="F21" s="10"/>
      <c r="G21" s="9"/>
      <c r="H21" s="8"/>
      <c r="I21" s="12" t="s">
        <v>760</v>
      </c>
      <c r="J21" s="22">
        <v>0</v>
      </c>
      <c r="K21" s="19">
        <v>0</v>
      </c>
      <c r="L21" s="19">
        <v>0</v>
      </c>
      <c r="M21" s="33">
        <v>0</v>
      </c>
      <c r="N21" s="21">
        <v>0</v>
      </c>
      <c r="O21" s="22">
        <v>77</v>
      </c>
      <c r="P21" s="19">
        <v>77</v>
      </c>
      <c r="Q21" s="19">
        <v>77</v>
      </c>
      <c r="R21" s="19">
        <v>0</v>
      </c>
      <c r="S21" s="19">
        <v>0</v>
      </c>
      <c r="T21" s="24">
        <v>77</v>
      </c>
      <c r="U21" s="23">
        <v>2.1690309047698971E-2</v>
      </c>
      <c r="V21" s="22">
        <v>0</v>
      </c>
      <c r="W21" s="19">
        <v>0</v>
      </c>
      <c r="X21" s="19">
        <v>0</v>
      </c>
      <c r="Y21" s="33">
        <v>0</v>
      </c>
      <c r="Z21" s="21">
        <v>0</v>
      </c>
      <c r="AA21" s="22">
        <v>0</v>
      </c>
      <c r="AB21" s="19">
        <v>0</v>
      </c>
      <c r="AC21" s="19">
        <v>0</v>
      </c>
      <c r="AD21" s="33">
        <v>0</v>
      </c>
      <c r="AE21" s="21">
        <v>0</v>
      </c>
      <c r="AF21" s="22">
        <v>9</v>
      </c>
      <c r="AG21" s="19">
        <v>9</v>
      </c>
      <c r="AH21" s="19">
        <v>0</v>
      </c>
      <c r="AI21" s="33">
        <v>0</v>
      </c>
      <c r="AJ21" s="21">
        <v>0</v>
      </c>
      <c r="AK21" s="22">
        <v>0</v>
      </c>
      <c r="AL21" s="19">
        <v>0</v>
      </c>
      <c r="AM21" s="19">
        <v>0</v>
      </c>
      <c r="AN21" s="33">
        <v>0</v>
      </c>
      <c r="AO21" s="21">
        <v>0</v>
      </c>
      <c r="AP21" s="20">
        <v>0</v>
      </c>
      <c r="AQ21" s="19">
        <v>0</v>
      </c>
      <c r="AR21" s="19">
        <v>0</v>
      </c>
      <c r="AS21" s="19">
        <v>0</v>
      </c>
      <c r="AT21" s="19">
        <v>0</v>
      </c>
    </row>
    <row r="22" spans="6:46" x14ac:dyDescent="0.25">
      <c r="F22" s="10"/>
      <c r="G22" s="9"/>
      <c r="H22" s="8"/>
      <c r="I22" s="12" t="s">
        <v>314</v>
      </c>
      <c r="J22" s="22">
        <v>0</v>
      </c>
      <c r="K22" s="19">
        <v>0</v>
      </c>
      <c r="L22" s="19">
        <v>0</v>
      </c>
      <c r="M22" s="33">
        <v>0</v>
      </c>
      <c r="N22" s="21">
        <v>0</v>
      </c>
      <c r="O22" s="22">
        <v>71</v>
      </c>
      <c r="P22" s="19">
        <v>71</v>
      </c>
      <c r="Q22" s="19">
        <v>71</v>
      </c>
      <c r="R22" s="19">
        <v>0</v>
      </c>
      <c r="S22" s="19">
        <v>0</v>
      </c>
      <c r="T22" s="24">
        <v>71</v>
      </c>
      <c r="U22" s="23">
        <v>3.6907900124788277E-2</v>
      </c>
      <c r="V22" s="22">
        <v>0</v>
      </c>
      <c r="W22" s="19">
        <v>0</v>
      </c>
      <c r="X22" s="19">
        <v>0</v>
      </c>
      <c r="Y22" s="33">
        <v>0</v>
      </c>
      <c r="Z22" s="21">
        <v>0</v>
      </c>
      <c r="AA22" s="22">
        <v>0</v>
      </c>
      <c r="AB22" s="19">
        <v>0</v>
      </c>
      <c r="AC22" s="19">
        <v>0</v>
      </c>
      <c r="AD22" s="33">
        <v>0</v>
      </c>
      <c r="AE22" s="21">
        <v>0</v>
      </c>
      <c r="AF22" s="22">
        <v>10</v>
      </c>
      <c r="AG22" s="19">
        <v>10</v>
      </c>
      <c r="AH22" s="19">
        <v>0</v>
      </c>
      <c r="AI22" s="33">
        <v>0</v>
      </c>
      <c r="AJ22" s="21">
        <v>0</v>
      </c>
      <c r="AK22" s="22">
        <v>0</v>
      </c>
      <c r="AL22" s="19">
        <v>0</v>
      </c>
      <c r="AM22" s="19">
        <v>0</v>
      </c>
      <c r="AN22" s="33">
        <v>0</v>
      </c>
      <c r="AO22" s="21">
        <v>0</v>
      </c>
      <c r="AP22" s="20">
        <v>0</v>
      </c>
      <c r="AQ22" s="19">
        <v>0</v>
      </c>
      <c r="AR22" s="19">
        <v>0</v>
      </c>
      <c r="AS22" s="19">
        <v>0</v>
      </c>
      <c r="AT22" s="19">
        <v>0</v>
      </c>
    </row>
    <row r="23" spans="6:46" x14ac:dyDescent="0.25">
      <c r="F23" s="10"/>
      <c r="G23" s="9"/>
      <c r="H23" s="8"/>
      <c r="I23" s="12" t="s">
        <v>536</v>
      </c>
      <c r="J23" s="22">
        <v>0</v>
      </c>
      <c r="K23" s="19">
        <v>0</v>
      </c>
      <c r="L23" s="19">
        <v>0</v>
      </c>
      <c r="M23" s="33">
        <v>0</v>
      </c>
      <c r="N23" s="21">
        <v>0</v>
      </c>
      <c r="O23" s="22">
        <v>63</v>
      </c>
      <c r="P23" s="19">
        <v>63</v>
      </c>
      <c r="Q23" s="19">
        <v>63</v>
      </c>
      <c r="R23" s="19">
        <v>0</v>
      </c>
      <c r="S23" s="19">
        <v>0</v>
      </c>
      <c r="T23" s="24">
        <v>63</v>
      </c>
      <c r="U23" s="23">
        <v>3.5425432957708843E-2</v>
      </c>
      <c r="V23" s="22">
        <v>0</v>
      </c>
      <c r="W23" s="19">
        <v>0</v>
      </c>
      <c r="X23" s="19">
        <v>0</v>
      </c>
      <c r="Y23" s="33">
        <v>0</v>
      </c>
      <c r="Z23" s="21">
        <v>0</v>
      </c>
      <c r="AA23" s="22">
        <v>0</v>
      </c>
      <c r="AB23" s="19">
        <v>0</v>
      </c>
      <c r="AC23" s="19">
        <v>0</v>
      </c>
      <c r="AD23" s="33">
        <v>0</v>
      </c>
      <c r="AE23" s="21">
        <v>0</v>
      </c>
      <c r="AF23" s="22">
        <v>7</v>
      </c>
      <c r="AG23" s="19">
        <v>7</v>
      </c>
      <c r="AH23" s="19">
        <v>0</v>
      </c>
      <c r="AI23" s="33">
        <v>0</v>
      </c>
      <c r="AJ23" s="21">
        <v>0</v>
      </c>
      <c r="AK23" s="22">
        <v>0</v>
      </c>
      <c r="AL23" s="19">
        <v>0</v>
      </c>
      <c r="AM23" s="19">
        <v>0</v>
      </c>
      <c r="AN23" s="33">
        <v>0</v>
      </c>
      <c r="AO23" s="21">
        <v>0</v>
      </c>
      <c r="AP23" s="20">
        <v>0</v>
      </c>
      <c r="AQ23" s="19">
        <v>0</v>
      </c>
      <c r="AR23" s="19">
        <v>0</v>
      </c>
      <c r="AS23" s="19">
        <v>0</v>
      </c>
      <c r="AT23" s="19">
        <v>0</v>
      </c>
    </row>
    <row r="24" spans="6:46" x14ac:dyDescent="0.25">
      <c r="F24" s="10"/>
      <c r="G24" s="9"/>
      <c r="H24" s="8"/>
      <c r="I24" s="12" t="s">
        <v>535</v>
      </c>
      <c r="J24" s="22">
        <v>0</v>
      </c>
      <c r="K24" s="19">
        <v>0</v>
      </c>
      <c r="L24" s="19">
        <v>0</v>
      </c>
      <c r="M24" s="33">
        <v>0</v>
      </c>
      <c r="N24" s="21">
        <v>0</v>
      </c>
      <c r="O24" s="22">
        <v>325</v>
      </c>
      <c r="P24" s="19">
        <v>325</v>
      </c>
      <c r="Q24" s="19">
        <v>325</v>
      </c>
      <c r="R24" s="19">
        <v>0</v>
      </c>
      <c r="S24" s="19">
        <v>0</v>
      </c>
      <c r="T24" s="24">
        <v>325</v>
      </c>
      <c r="U24" s="23">
        <v>0.79162265919148922</v>
      </c>
      <c r="V24" s="22">
        <v>0</v>
      </c>
      <c r="W24" s="19">
        <v>0</v>
      </c>
      <c r="X24" s="19">
        <v>0</v>
      </c>
      <c r="Y24" s="33">
        <v>0</v>
      </c>
      <c r="Z24" s="21">
        <v>0</v>
      </c>
      <c r="AA24" s="22">
        <v>0</v>
      </c>
      <c r="AB24" s="19">
        <v>0</v>
      </c>
      <c r="AC24" s="19">
        <v>0</v>
      </c>
      <c r="AD24" s="33">
        <v>0</v>
      </c>
      <c r="AE24" s="21">
        <v>0</v>
      </c>
      <c r="AF24" s="22">
        <v>42</v>
      </c>
      <c r="AG24" s="19">
        <v>42</v>
      </c>
      <c r="AH24" s="19">
        <v>0</v>
      </c>
      <c r="AI24" s="33">
        <v>0</v>
      </c>
      <c r="AJ24" s="21">
        <v>0</v>
      </c>
      <c r="AK24" s="22">
        <v>0</v>
      </c>
      <c r="AL24" s="19">
        <v>0</v>
      </c>
      <c r="AM24" s="19">
        <v>0</v>
      </c>
      <c r="AN24" s="33">
        <v>0</v>
      </c>
      <c r="AO24" s="21">
        <v>0</v>
      </c>
      <c r="AP24" s="20">
        <v>0</v>
      </c>
      <c r="AQ24" s="19">
        <v>0</v>
      </c>
      <c r="AR24" s="19">
        <v>0</v>
      </c>
      <c r="AS24" s="19">
        <v>0</v>
      </c>
      <c r="AT24" s="19">
        <v>0</v>
      </c>
    </row>
    <row r="25" spans="6:46" x14ac:dyDescent="0.25">
      <c r="F25" s="10"/>
      <c r="G25" s="9"/>
      <c r="H25" s="8"/>
      <c r="I25" s="12" t="s">
        <v>644</v>
      </c>
      <c r="J25" s="22">
        <v>0</v>
      </c>
      <c r="K25" s="19">
        <v>0</v>
      </c>
      <c r="L25" s="19">
        <v>0</v>
      </c>
      <c r="M25" s="33">
        <v>0</v>
      </c>
      <c r="N25" s="21">
        <v>0</v>
      </c>
      <c r="O25" s="22">
        <v>114</v>
      </c>
      <c r="P25" s="19">
        <v>114</v>
      </c>
      <c r="Q25" s="19">
        <v>114</v>
      </c>
      <c r="R25" s="19">
        <v>0</v>
      </c>
      <c r="S25" s="19">
        <v>0</v>
      </c>
      <c r="T25" s="24">
        <v>114</v>
      </c>
      <c r="U25" s="23">
        <v>9.6800262108445168E-2</v>
      </c>
      <c r="V25" s="22">
        <v>0</v>
      </c>
      <c r="W25" s="19">
        <v>0</v>
      </c>
      <c r="X25" s="19">
        <v>0</v>
      </c>
      <c r="Y25" s="33">
        <v>0</v>
      </c>
      <c r="Z25" s="21">
        <v>0</v>
      </c>
      <c r="AA25" s="22">
        <v>0</v>
      </c>
      <c r="AB25" s="19">
        <v>0</v>
      </c>
      <c r="AC25" s="19">
        <v>0</v>
      </c>
      <c r="AD25" s="33">
        <v>0</v>
      </c>
      <c r="AE25" s="21">
        <v>0</v>
      </c>
      <c r="AF25" s="22">
        <v>5</v>
      </c>
      <c r="AG25" s="19">
        <v>5</v>
      </c>
      <c r="AH25" s="19">
        <v>0</v>
      </c>
      <c r="AI25" s="33">
        <v>0</v>
      </c>
      <c r="AJ25" s="21">
        <v>0</v>
      </c>
      <c r="AK25" s="22">
        <v>0</v>
      </c>
      <c r="AL25" s="19">
        <v>0</v>
      </c>
      <c r="AM25" s="19">
        <v>0</v>
      </c>
      <c r="AN25" s="33">
        <v>0</v>
      </c>
      <c r="AO25" s="21">
        <v>0</v>
      </c>
      <c r="AP25" s="20">
        <v>0</v>
      </c>
      <c r="AQ25" s="19">
        <v>0</v>
      </c>
      <c r="AR25" s="19">
        <v>0</v>
      </c>
      <c r="AS25" s="19">
        <v>0</v>
      </c>
      <c r="AT25" s="19">
        <v>0</v>
      </c>
    </row>
    <row r="26" spans="6:46" x14ac:dyDescent="0.25">
      <c r="F26" s="10"/>
      <c r="G26" s="9"/>
      <c r="H26" s="8"/>
      <c r="I26" s="12" t="s">
        <v>221</v>
      </c>
      <c r="J26" s="22">
        <v>0</v>
      </c>
      <c r="K26" s="19">
        <v>0</v>
      </c>
      <c r="L26" s="19">
        <v>0</v>
      </c>
      <c r="M26" s="33">
        <v>0</v>
      </c>
      <c r="N26" s="21">
        <v>0</v>
      </c>
      <c r="O26" s="22">
        <v>79</v>
      </c>
      <c r="P26" s="19">
        <v>79</v>
      </c>
      <c r="Q26" s="19">
        <v>79</v>
      </c>
      <c r="R26" s="19">
        <v>0</v>
      </c>
      <c r="S26" s="19">
        <v>0</v>
      </c>
      <c r="T26" s="24">
        <v>79</v>
      </c>
      <c r="U26" s="23">
        <v>7.2335833683609962E-2</v>
      </c>
      <c r="V26" s="22">
        <v>0</v>
      </c>
      <c r="W26" s="19">
        <v>0</v>
      </c>
      <c r="X26" s="19">
        <v>0</v>
      </c>
      <c r="Y26" s="33">
        <v>0</v>
      </c>
      <c r="Z26" s="21">
        <v>0</v>
      </c>
      <c r="AA26" s="22">
        <v>0</v>
      </c>
      <c r="AB26" s="19">
        <v>0</v>
      </c>
      <c r="AC26" s="19">
        <v>0</v>
      </c>
      <c r="AD26" s="33">
        <v>0</v>
      </c>
      <c r="AE26" s="21">
        <v>0</v>
      </c>
      <c r="AF26" s="22">
        <v>5</v>
      </c>
      <c r="AG26" s="19">
        <v>5</v>
      </c>
      <c r="AH26" s="19">
        <v>0</v>
      </c>
      <c r="AI26" s="33">
        <v>0</v>
      </c>
      <c r="AJ26" s="21">
        <v>0</v>
      </c>
      <c r="AK26" s="22">
        <v>0</v>
      </c>
      <c r="AL26" s="19">
        <v>0</v>
      </c>
      <c r="AM26" s="19">
        <v>0</v>
      </c>
      <c r="AN26" s="33">
        <v>0</v>
      </c>
      <c r="AO26" s="21">
        <v>0</v>
      </c>
      <c r="AP26" s="20">
        <v>0</v>
      </c>
      <c r="AQ26" s="19">
        <v>0</v>
      </c>
      <c r="AR26" s="19">
        <v>0</v>
      </c>
      <c r="AS26" s="19">
        <v>0</v>
      </c>
      <c r="AT26" s="19">
        <v>0</v>
      </c>
    </row>
    <row r="27" spans="6:46" x14ac:dyDescent="0.25">
      <c r="F27" s="10"/>
      <c r="G27" s="9"/>
      <c r="H27" s="8"/>
      <c r="I27" s="12" t="s">
        <v>220</v>
      </c>
      <c r="J27" s="22">
        <v>0</v>
      </c>
      <c r="K27" s="19">
        <v>0</v>
      </c>
      <c r="L27" s="19">
        <v>0</v>
      </c>
      <c r="M27" s="33">
        <v>0</v>
      </c>
      <c r="N27" s="21">
        <v>0</v>
      </c>
      <c r="O27" s="22">
        <v>40</v>
      </c>
      <c r="P27" s="19">
        <v>40</v>
      </c>
      <c r="Q27" s="19">
        <v>40</v>
      </c>
      <c r="R27" s="19">
        <v>0</v>
      </c>
      <c r="S27" s="19">
        <v>0</v>
      </c>
      <c r="T27" s="24">
        <v>40</v>
      </c>
      <c r="U27" s="23">
        <v>2.8675480745732781E-2</v>
      </c>
      <c r="V27" s="22">
        <v>0</v>
      </c>
      <c r="W27" s="19">
        <v>0</v>
      </c>
      <c r="X27" s="19">
        <v>0</v>
      </c>
      <c r="Y27" s="33">
        <v>0</v>
      </c>
      <c r="Z27" s="21">
        <v>0</v>
      </c>
      <c r="AA27" s="22">
        <v>0</v>
      </c>
      <c r="AB27" s="19">
        <v>0</v>
      </c>
      <c r="AC27" s="19">
        <v>0</v>
      </c>
      <c r="AD27" s="33">
        <v>0</v>
      </c>
      <c r="AE27" s="21">
        <v>0</v>
      </c>
      <c r="AF27" s="22">
        <v>5</v>
      </c>
      <c r="AG27" s="19">
        <v>5</v>
      </c>
      <c r="AH27" s="19">
        <v>0</v>
      </c>
      <c r="AI27" s="33">
        <v>0</v>
      </c>
      <c r="AJ27" s="21">
        <v>0</v>
      </c>
      <c r="AK27" s="22">
        <v>0</v>
      </c>
      <c r="AL27" s="19">
        <v>0</v>
      </c>
      <c r="AM27" s="19">
        <v>0</v>
      </c>
      <c r="AN27" s="33">
        <v>0</v>
      </c>
      <c r="AO27" s="21">
        <v>0</v>
      </c>
      <c r="AP27" s="20">
        <v>0</v>
      </c>
      <c r="AQ27" s="19">
        <v>0</v>
      </c>
      <c r="AR27" s="19">
        <v>0</v>
      </c>
      <c r="AS27" s="19">
        <v>0</v>
      </c>
      <c r="AT27" s="19">
        <v>0</v>
      </c>
    </row>
    <row r="28" spans="6:46" x14ac:dyDescent="0.25">
      <c r="F28" s="10"/>
      <c r="G28" s="9"/>
      <c r="H28" s="8"/>
      <c r="I28" s="12" t="s">
        <v>219</v>
      </c>
      <c r="J28" s="22">
        <v>0</v>
      </c>
      <c r="K28" s="19">
        <v>0</v>
      </c>
      <c r="L28" s="19">
        <v>0</v>
      </c>
      <c r="M28" s="33">
        <v>0</v>
      </c>
      <c r="N28" s="21">
        <v>0</v>
      </c>
      <c r="O28" s="22">
        <v>40</v>
      </c>
      <c r="P28" s="19">
        <v>40</v>
      </c>
      <c r="Q28" s="19">
        <v>40</v>
      </c>
      <c r="R28" s="19">
        <v>0</v>
      </c>
      <c r="S28" s="19">
        <v>0</v>
      </c>
      <c r="T28" s="24">
        <v>40</v>
      </c>
      <c r="U28" s="23">
        <v>3.9172541350126273E-2</v>
      </c>
      <c r="V28" s="22">
        <v>0</v>
      </c>
      <c r="W28" s="19">
        <v>0</v>
      </c>
      <c r="X28" s="19">
        <v>0</v>
      </c>
      <c r="Y28" s="33">
        <v>0</v>
      </c>
      <c r="Z28" s="21">
        <v>0</v>
      </c>
      <c r="AA28" s="22">
        <v>0</v>
      </c>
      <c r="AB28" s="19">
        <v>0</v>
      </c>
      <c r="AC28" s="19">
        <v>0</v>
      </c>
      <c r="AD28" s="33">
        <v>0</v>
      </c>
      <c r="AE28" s="21">
        <v>0</v>
      </c>
      <c r="AF28" s="22">
        <v>5</v>
      </c>
      <c r="AG28" s="19">
        <v>5</v>
      </c>
      <c r="AH28" s="19">
        <v>0</v>
      </c>
      <c r="AI28" s="33">
        <v>0</v>
      </c>
      <c r="AJ28" s="21">
        <v>0</v>
      </c>
      <c r="AK28" s="22">
        <v>0</v>
      </c>
      <c r="AL28" s="19">
        <v>0</v>
      </c>
      <c r="AM28" s="19">
        <v>0</v>
      </c>
      <c r="AN28" s="33">
        <v>0</v>
      </c>
      <c r="AO28" s="21">
        <v>0</v>
      </c>
      <c r="AP28" s="20">
        <v>0</v>
      </c>
      <c r="AQ28" s="19">
        <v>0</v>
      </c>
      <c r="AR28" s="19">
        <v>0</v>
      </c>
      <c r="AS28" s="19">
        <v>0</v>
      </c>
      <c r="AT28" s="19">
        <v>0</v>
      </c>
    </row>
    <row r="29" spans="6:46" x14ac:dyDescent="0.25">
      <c r="F29" s="10"/>
      <c r="G29" s="9"/>
      <c r="H29" s="8"/>
      <c r="I29" s="12" t="s">
        <v>97</v>
      </c>
      <c r="J29" s="22">
        <v>0</v>
      </c>
      <c r="K29" s="19">
        <v>0</v>
      </c>
      <c r="L29" s="19">
        <v>0</v>
      </c>
      <c r="M29" s="33">
        <v>0</v>
      </c>
      <c r="N29" s="21">
        <v>0</v>
      </c>
      <c r="O29" s="22">
        <v>14</v>
      </c>
      <c r="P29" s="19">
        <v>14</v>
      </c>
      <c r="Q29" s="19">
        <v>14</v>
      </c>
      <c r="R29" s="19">
        <v>0</v>
      </c>
      <c r="S29" s="19">
        <v>0</v>
      </c>
      <c r="T29" s="24">
        <v>17</v>
      </c>
      <c r="U29" s="23">
        <v>2.1976599469780918E-2</v>
      </c>
      <c r="V29" s="22">
        <v>0</v>
      </c>
      <c r="W29" s="19">
        <v>0</v>
      </c>
      <c r="X29" s="19">
        <v>0</v>
      </c>
      <c r="Y29" s="33">
        <v>0</v>
      </c>
      <c r="Z29" s="21">
        <v>0</v>
      </c>
      <c r="AA29" s="22">
        <v>0</v>
      </c>
      <c r="AB29" s="19">
        <v>0</v>
      </c>
      <c r="AC29" s="19">
        <v>0</v>
      </c>
      <c r="AD29" s="33">
        <v>0</v>
      </c>
      <c r="AE29" s="21">
        <v>0</v>
      </c>
      <c r="AF29" s="22">
        <v>0</v>
      </c>
      <c r="AG29" s="19">
        <v>0</v>
      </c>
      <c r="AH29" s="19">
        <v>0</v>
      </c>
      <c r="AI29" s="33">
        <v>0</v>
      </c>
      <c r="AJ29" s="21">
        <v>0</v>
      </c>
      <c r="AK29" s="22">
        <v>0</v>
      </c>
      <c r="AL29" s="19">
        <v>0</v>
      </c>
      <c r="AM29" s="19">
        <v>0</v>
      </c>
      <c r="AN29" s="33">
        <v>0</v>
      </c>
      <c r="AO29" s="21">
        <v>0</v>
      </c>
      <c r="AP29" s="20">
        <v>0</v>
      </c>
      <c r="AQ29" s="19">
        <v>0</v>
      </c>
      <c r="AR29" s="19">
        <v>0</v>
      </c>
      <c r="AS29" s="19">
        <v>0</v>
      </c>
      <c r="AT29" s="19">
        <v>0</v>
      </c>
    </row>
    <row r="30" spans="6:46" x14ac:dyDescent="0.25">
      <c r="F30" s="10"/>
      <c r="G30" s="9"/>
      <c r="H30" s="8"/>
      <c r="I30" s="12" t="s">
        <v>94</v>
      </c>
      <c r="J30" s="22">
        <v>0</v>
      </c>
      <c r="K30" s="19">
        <v>0</v>
      </c>
      <c r="L30" s="19">
        <v>0</v>
      </c>
      <c r="M30" s="33">
        <v>0</v>
      </c>
      <c r="N30" s="21">
        <v>0</v>
      </c>
      <c r="O30" s="22">
        <v>4</v>
      </c>
      <c r="P30" s="19">
        <v>4</v>
      </c>
      <c r="Q30" s="19">
        <v>4</v>
      </c>
      <c r="R30" s="19">
        <v>0</v>
      </c>
      <c r="S30" s="19">
        <v>0</v>
      </c>
      <c r="T30" s="24">
        <v>9</v>
      </c>
      <c r="U30" s="23">
        <v>2.088167704641819E-3</v>
      </c>
      <c r="V30" s="22">
        <v>0</v>
      </c>
      <c r="W30" s="19">
        <v>0</v>
      </c>
      <c r="X30" s="19">
        <v>0</v>
      </c>
      <c r="Y30" s="33">
        <v>0</v>
      </c>
      <c r="Z30" s="21">
        <v>0</v>
      </c>
      <c r="AA30" s="22">
        <v>0</v>
      </c>
      <c r="AB30" s="19">
        <v>0</v>
      </c>
      <c r="AC30" s="19">
        <v>0</v>
      </c>
      <c r="AD30" s="33">
        <v>0</v>
      </c>
      <c r="AE30" s="21">
        <v>0</v>
      </c>
      <c r="AF30" s="22">
        <v>0</v>
      </c>
      <c r="AG30" s="19">
        <v>0</v>
      </c>
      <c r="AH30" s="19">
        <v>0</v>
      </c>
      <c r="AI30" s="33">
        <v>0</v>
      </c>
      <c r="AJ30" s="21">
        <v>0</v>
      </c>
      <c r="AK30" s="22">
        <v>0</v>
      </c>
      <c r="AL30" s="19">
        <v>0</v>
      </c>
      <c r="AM30" s="19">
        <v>0</v>
      </c>
      <c r="AN30" s="33">
        <v>0</v>
      </c>
      <c r="AO30" s="21">
        <v>0</v>
      </c>
      <c r="AP30" s="20">
        <v>0</v>
      </c>
      <c r="AQ30" s="19">
        <v>0</v>
      </c>
      <c r="AR30" s="19">
        <v>0</v>
      </c>
      <c r="AS30" s="19">
        <v>0</v>
      </c>
      <c r="AT30" s="19">
        <v>0</v>
      </c>
    </row>
    <row r="31" spans="6:46" x14ac:dyDescent="0.25">
      <c r="F31" s="10"/>
      <c r="G31" s="9"/>
      <c r="H31" s="8"/>
      <c r="I31" s="12" t="s">
        <v>1447</v>
      </c>
      <c r="J31" s="22">
        <v>0</v>
      </c>
      <c r="K31" s="19">
        <v>0</v>
      </c>
      <c r="L31" s="19">
        <v>0</v>
      </c>
      <c r="M31" s="33">
        <v>0</v>
      </c>
      <c r="N31" s="21">
        <v>0</v>
      </c>
      <c r="O31" s="22">
        <v>12</v>
      </c>
      <c r="P31" s="19">
        <v>12</v>
      </c>
      <c r="Q31" s="19">
        <v>12</v>
      </c>
      <c r="R31" s="19">
        <v>0</v>
      </c>
      <c r="S31" s="19">
        <v>0</v>
      </c>
      <c r="T31" s="24">
        <v>12</v>
      </c>
      <c r="U31" s="23">
        <v>2.5508624501526359E-2</v>
      </c>
      <c r="V31" s="22">
        <v>0</v>
      </c>
      <c r="W31" s="19">
        <v>0</v>
      </c>
      <c r="X31" s="19">
        <v>0</v>
      </c>
      <c r="Y31" s="33">
        <v>0</v>
      </c>
      <c r="Z31" s="21">
        <v>0</v>
      </c>
      <c r="AA31" s="22">
        <v>0</v>
      </c>
      <c r="AB31" s="19">
        <v>0</v>
      </c>
      <c r="AC31" s="19">
        <v>0</v>
      </c>
      <c r="AD31" s="33">
        <v>0</v>
      </c>
      <c r="AE31" s="21">
        <v>0</v>
      </c>
      <c r="AF31" s="22">
        <v>1</v>
      </c>
      <c r="AG31" s="19">
        <v>1</v>
      </c>
      <c r="AH31" s="19">
        <v>0</v>
      </c>
      <c r="AI31" s="33">
        <v>0</v>
      </c>
      <c r="AJ31" s="21">
        <v>0</v>
      </c>
      <c r="AK31" s="22">
        <v>0</v>
      </c>
      <c r="AL31" s="19">
        <v>0</v>
      </c>
      <c r="AM31" s="19">
        <v>0</v>
      </c>
      <c r="AN31" s="33">
        <v>0</v>
      </c>
      <c r="AO31" s="21">
        <v>0</v>
      </c>
      <c r="AP31" s="20">
        <v>0</v>
      </c>
      <c r="AQ31" s="19">
        <v>0</v>
      </c>
      <c r="AR31" s="19">
        <v>0</v>
      </c>
      <c r="AS31" s="19">
        <v>0</v>
      </c>
      <c r="AT31" s="19">
        <v>0</v>
      </c>
    </row>
    <row r="32" spans="6:46" x14ac:dyDescent="0.25">
      <c r="F32" s="10"/>
      <c r="G32" s="9"/>
      <c r="H32" s="8"/>
      <c r="I32" s="12" t="s">
        <v>1446</v>
      </c>
      <c r="J32" s="22">
        <v>0</v>
      </c>
      <c r="K32" s="19">
        <v>0</v>
      </c>
      <c r="L32" s="19">
        <v>0</v>
      </c>
      <c r="M32" s="33">
        <v>0</v>
      </c>
      <c r="N32" s="21">
        <v>0</v>
      </c>
      <c r="O32" s="22">
        <v>13</v>
      </c>
      <c r="P32" s="19">
        <v>13</v>
      </c>
      <c r="Q32" s="19">
        <v>13</v>
      </c>
      <c r="R32" s="19">
        <v>0</v>
      </c>
      <c r="S32" s="19">
        <v>0</v>
      </c>
      <c r="T32" s="24">
        <v>13</v>
      </c>
      <c r="U32" s="23">
        <v>8.2436017692089081E-3</v>
      </c>
      <c r="V32" s="22">
        <v>0</v>
      </c>
      <c r="W32" s="19">
        <v>0</v>
      </c>
      <c r="X32" s="19">
        <v>0</v>
      </c>
      <c r="Y32" s="33">
        <v>0</v>
      </c>
      <c r="Z32" s="21">
        <v>0</v>
      </c>
      <c r="AA32" s="22">
        <v>0</v>
      </c>
      <c r="AB32" s="19">
        <v>0</v>
      </c>
      <c r="AC32" s="19">
        <v>0</v>
      </c>
      <c r="AD32" s="33">
        <v>0</v>
      </c>
      <c r="AE32" s="21">
        <v>0</v>
      </c>
      <c r="AF32" s="22">
        <v>0</v>
      </c>
      <c r="AG32" s="19">
        <v>0</v>
      </c>
      <c r="AH32" s="19">
        <v>0</v>
      </c>
      <c r="AI32" s="33">
        <v>0</v>
      </c>
      <c r="AJ32" s="21">
        <v>0</v>
      </c>
      <c r="AK32" s="22">
        <v>0</v>
      </c>
      <c r="AL32" s="19">
        <v>0</v>
      </c>
      <c r="AM32" s="19">
        <v>0</v>
      </c>
      <c r="AN32" s="33">
        <v>0</v>
      </c>
      <c r="AO32" s="21">
        <v>0</v>
      </c>
      <c r="AP32" s="20">
        <v>0</v>
      </c>
      <c r="AQ32" s="19">
        <v>0</v>
      </c>
      <c r="AR32" s="19">
        <v>0</v>
      </c>
      <c r="AS32" s="19">
        <v>0</v>
      </c>
      <c r="AT32" s="19">
        <v>0</v>
      </c>
    </row>
    <row r="33" spans="6:46" x14ac:dyDescent="0.25">
      <c r="F33" s="10"/>
      <c r="G33" s="9"/>
      <c r="H33" s="8" t="s">
        <v>159</v>
      </c>
      <c r="I33" s="12"/>
      <c r="J33" s="22">
        <v>0</v>
      </c>
      <c r="K33" s="19">
        <v>0</v>
      </c>
      <c r="L33" s="19">
        <v>0</v>
      </c>
      <c r="M33" s="33">
        <v>0</v>
      </c>
      <c r="N33" s="21">
        <v>0</v>
      </c>
      <c r="O33" s="22">
        <v>484</v>
      </c>
      <c r="P33" s="19">
        <v>484</v>
      </c>
      <c r="Q33" s="19">
        <v>484</v>
      </c>
      <c r="R33" s="19">
        <v>0</v>
      </c>
      <c r="S33" s="19">
        <v>0</v>
      </c>
      <c r="T33" s="24">
        <v>485</v>
      </c>
      <c r="U33" s="23">
        <v>0.57928374782204628</v>
      </c>
      <c r="V33" s="22">
        <v>0</v>
      </c>
      <c r="W33" s="19">
        <v>0</v>
      </c>
      <c r="X33" s="19">
        <v>0</v>
      </c>
      <c r="Y33" s="33">
        <v>0</v>
      </c>
      <c r="Z33" s="21">
        <v>0</v>
      </c>
      <c r="AA33" s="22">
        <v>0</v>
      </c>
      <c r="AB33" s="19">
        <v>0</v>
      </c>
      <c r="AC33" s="19">
        <v>0</v>
      </c>
      <c r="AD33" s="33">
        <v>0</v>
      </c>
      <c r="AE33" s="21">
        <v>0</v>
      </c>
      <c r="AF33" s="22">
        <v>6</v>
      </c>
      <c r="AG33" s="19">
        <v>6</v>
      </c>
      <c r="AH33" s="19">
        <v>0</v>
      </c>
      <c r="AI33" s="33">
        <v>0</v>
      </c>
      <c r="AJ33" s="21">
        <v>0</v>
      </c>
      <c r="AK33" s="22">
        <v>0</v>
      </c>
      <c r="AL33" s="19">
        <v>0</v>
      </c>
      <c r="AM33" s="19">
        <v>0</v>
      </c>
      <c r="AN33" s="33">
        <v>0</v>
      </c>
      <c r="AO33" s="21">
        <v>0</v>
      </c>
      <c r="AP33" s="20">
        <v>0</v>
      </c>
      <c r="AQ33" s="19">
        <v>0</v>
      </c>
      <c r="AR33" s="19">
        <v>0</v>
      </c>
      <c r="AS33" s="19">
        <v>0</v>
      </c>
      <c r="AT33" s="19">
        <v>0</v>
      </c>
    </row>
    <row r="34" spans="6:46" x14ac:dyDescent="0.25">
      <c r="F34" s="10"/>
      <c r="G34" s="9"/>
      <c r="H34" s="8"/>
      <c r="I34" s="12" t="s">
        <v>1445</v>
      </c>
      <c r="J34" s="22">
        <v>0</v>
      </c>
      <c r="K34" s="19">
        <v>0</v>
      </c>
      <c r="L34" s="19">
        <v>0</v>
      </c>
      <c r="M34" s="33">
        <v>0</v>
      </c>
      <c r="N34" s="21">
        <v>0</v>
      </c>
      <c r="O34" s="22">
        <v>21</v>
      </c>
      <c r="P34" s="19">
        <v>21</v>
      </c>
      <c r="Q34" s="19">
        <v>21</v>
      </c>
      <c r="R34" s="19">
        <v>0</v>
      </c>
      <c r="S34" s="19">
        <v>0</v>
      </c>
      <c r="T34" s="24">
        <v>21</v>
      </c>
      <c r="U34" s="23">
        <v>2.6285534724593159E-2</v>
      </c>
      <c r="V34" s="22">
        <v>0</v>
      </c>
      <c r="W34" s="19">
        <v>0</v>
      </c>
      <c r="X34" s="19">
        <v>0</v>
      </c>
      <c r="Y34" s="33">
        <v>0</v>
      </c>
      <c r="Z34" s="21">
        <v>0</v>
      </c>
      <c r="AA34" s="22">
        <v>0</v>
      </c>
      <c r="AB34" s="19">
        <v>0</v>
      </c>
      <c r="AC34" s="19">
        <v>0</v>
      </c>
      <c r="AD34" s="33">
        <v>0</v>
      </c>
      <c r="AE34" s="21">
        <v>0</v>
      </c>
      <c r="AF34" s="22">
        <v>0</v>
      </c>
      <c r="AG34" s="19">
        <v>0</v>
      </c>
      <c r="AH34" s="19">
        <v>0</v>
      </c>
      <c r="AI34" s="33">
        <v>0</v>
      </c>
      <c r="AJ34" s="21">
        <v>0</v>
      </c>
      <c r="AK34" s="22">
        <v>0</v>
      </c>
      <c r="AL34" s="19">
        <v>0</v>
      </c>
      <c r="AM34" s="19">
        <v>0</v>
      </c>
      <c r="AN34" s="33">
        <v>0</v>
      </c>
      <c r="AO34" s="21">
        <v>0</v>
      </c>
      <c r="AP34" s="20">
        <v>0</v>
      </c>
      <c r="AQ34" s="19">
        <v>0</v>
      </c>
      <c r="AR34" s="19">
        <v>0</v>
      </c>
      <c r="AS34" s="19">
        <v>0</v>
      </c>
      <c r="AT34" s="19">
        <v>0</v>
      </c>
    </row>
    <row r="35" spans="6:46" x14ac:dyDescent="0.25">
      <c r="F35" s="10"/>
      <c r="G35" s="9"/>
      <c r="H35" s="8"/>
      <c r="I35" s="12" t="s">
        <v>1444</v>
      </c>
      <c r="J35" s="22">
        <v>0</v>
      </c>
      <c r="K35" s="19">
        <v>0</v>
      </c>
      <c r="L35" s="19">
        <v>0</v>
      </c>
      <c r="M35" s="33">
        <v>0</v>
      </c>
      <c r="N35" s="21">
        <v>0</v>
      </c>
      <c r="O35" s="22">
        <v>1</v>
      </c>
      <c r="P35" s="19">
        <v>1</v>
      </c>
      <c r="Q35" s="19">
        <v>1</v>
      </c>
      <c r="R35" s="19">
        <v>0</v>
      </c>
      <c r="S35" s="19">
        <v>0</v>
      </c>
      <c r="T35" s="24">
        <v>1</v>
      </c>
      <c r="U35" s="23">
        <v>3.0750399455428119E-3</v>
      </c>
      <c r="V35" s="22">
        <v>0</v>
      </c>
      <c r="W35" s="19">
        <v>0</v>
      </c>
      <c r="X35" s="19">
        <v>0</v>
      </c>
      <c r="Y35" s="33">
        <v>0</v>
      </c>
      <c r="Z35" s="21">
        <v>0</v>
      </c>
      <c r="AA35" s="22">
        <v>0</v>
      </c>
      <c r="AB35" s="19">
        <v>0</v>
      </c>
      <c r="AC35" s="19">
        <v>0</v>
      </c>
      <c r="AD35" s="33">
        <v>0</v>
      </c>
      <c r="AE35" s="21">
        <v>0</v>
      </c>
      <c r="AF35" s="22">
        <v>0</v>
      </c>
      <c r="AG35" s="19">
        <v>0</v>
      </c>
      <c r="AH35" s="19">
        <v>0</v>
      </c>
      <c r="AI35" s="33">
        <v>0</v>
      </c>
      <c r="AJ35" s="21">
        <v>0</v>
      </c>
      <c r="AK35" s="22">
        <v>0</v>
      </c>
      <c r="AL35" s="19">
        <v>0</v>
      </c>
      <c r="AM35" s="19">
        <v>0</v>
      </c>
      <c r="AN35" s="33">
        <v>0</v>
      </c>
      <c r="AO35" s="21">
        <v>0</v>
      </c>
      <c r="AP35" s="20">
        <v>0</v>
      </c>
      <c r="AQ35" s="19">
        <v>0</v>
      </c>
      <c r="AR35" s="19">
        <v>0</v>
      </c>
      <c r="AS35" s="19">
        <v>0</v>
      </c>
      <c r="AT35" s="19">
        <v>0</v>
      </c>
    </row>
    <row r="36" spans="6:46" x14ac:dyDescent="0.25">
      <c r="F36" s="10"/>
      <c r="G36" s="9"/>
      <c r="H36" s="8"/>
      <c r="I36" s="12" t="s">
        <v>1331</v>
      </c>
      <c r="J36" s="22">
        <v>0</v>
      </c>
      <c r="K36" s="19">
        <v>0</v>
      </c>
      <c r="L36" s="19">
        <v>0</v>
      </c>
      <c r="M36" s="33">
        <v>0</v>
      </c>
      <c r="N36" s="21">
        <v>0</v>
      </c>
      <c r="O36" s="22">
        <v>11</v>
      </c>
      <c r="P36" s="19">
        <v>11</v>
      </c>
      <c r="Q36" s="19">
        <v>11</v>
      </c>
      <c r="R36" s="19">
        <v>0</v>
      </c>
      <c r="S36" s="19">
        <v>0</v>
      </c>
      <c r="T36" s="24">
        <v>11</v>
      </c>
      <c r="U36" s="23">
        <v>8.0947856418788433E-2</v>
      </c>
      <c r="V36" s="22">
        <v>0</v>
      </c>
      <c r="W36" s="19">
        <v>0</v>
      </c>
      <c r="X36" s="19">
        <v>0</v>
      </c>
      <c r="Y36" s="33">
        <v>0</v>
      </c>
      <c r="Z36" s="21">
        <v>0</v>
      </c>
      <c r="AA36" s="22">
        <v>0</v>
      </c>
      <c r="AB36" s="19">
        <v>0</v>
      </c>
      <c r="AC36" s="19">
        <v>0</v>
      </c>
      <c r="AD36" s="33">
        <v>0</v>
      </c>
      <c r="AE36" s="21">
        <v>0</v>
      </c>
      <c r="AF36" s="22">
        <v>0</v>
      </c>
      <c r="AG36" s="19">
        <v>0</v>
      </c>
      <c r="AH36" s="19">
        <v>0</v>
      </c>
      <c r="AI36" s="33">
        <v>0</v>
      </c>
      <c r="AJ36" s="21">
        <v>0</v>
      </c>
      <c r="AK36" s="22">
        <v>0</v>
      </c>
      <c r="AL36" s="19">
        <v>0</v>
      </c>
      <c r="AM36" s="19">
        <v>0</v>
      </c>
      <c r="AN36" s="33">
        <v>0</v>
      </c>
      <c r="AO36" s="21">
        <v>0</v>
      </c>
      <c r="AP36" s="20">
        <v>0</v>
      </c>
      <c r="AQ36" s="19">
        <v>0</v>
      </c>
      <c r="AR36" s="19">
        <v>0</v>
      </c>
      <c r="AS36" s="19">
        <v>0</v>
      </c>
      <c r="AT36" s="19">
        <v>0</v>
      </c>
    </row>
    <row r="37" spans="6:46" x14ac:dyDescent="0.25">
      <c r="F37" s="10"/>
      <c r="G37" s="9"/>
      <c r="H37" s="8"/>
      <c r="I37" s="12" t="s">
        <v>1443</v>
      </c>
      <c r="J37" s="22">
        <v>0</v>
      </c>
      <c r="K37" s="19">
        <v>0</v>
      </c>
      <c r="L37" s="19">
        <v>0</v>
      </c>
      <c r="M37" s="33">
        <v>0</v>
      </c>
      <c r="N37" s="21">
        <v>0</v>
      </c>
      <c r="O37" s="22">
        <v>24</v>
      </c>
      <c r="P37" s="19">
        <v>24</v>
      </c>
      <c r="Q37" s="19">
        <v>24</v>
      </c>
      <c r="R37" s="19">
        <v>0</v>
      </c>
      <c r="S37" s="19">
        <v>0</v>
      </c>
      <c r="T37" s="24">
        <v>24</v>
      </c>
      <c r="U37" s="23">
        <v>4.6907229349017143E-2</v>
      </c>
      <c r="V37" s="22">
        <v>0</v>
      </c>
      <c r="W37" s="19">
        <v>0</v>
      </c>
      <c r="X37" s="19">
        <v>0</v>
      </c>
      <c r="Y37" s="33">
        <v>0</v>
      </c>
      <c r="Z37" s="21">
        <v>0</v>
      </c>
      <c r="AA37" s="22">
        <v>0</v>
      </c>
      <c r="AB37" s="19">
        <v>0</v>
      </c>
      <c r="AC37" s="19">
        <v>0</v>
      </c>
      <c r="AD37" s="33">
        <v>0</v>
      </c>
      <c r="AE37" s="21">
        <v>0</v>
      </c>
      <c r="AF37" s="22">
        <v>2</v>
      </c>
      <c r="AG37" s="19">
        <v>2</v>
      </c>
      <c r="AH37" s="19">
        <v>0</v>
      </c>
      <c r="AI37" s="33">
        <v>0</v>
      </c>
      <c r="AJ37" s="21">
        <v>0</v>
      </c>
      <c r="AK37" s="22">
        <v>0</v>
      </c>
      <c r="AL37" s="19">
        <v>0</v>
      </c>
      <c r="AM37" s="19">
        <v>0</v>
      </c>
      <c r="AN37" s="33">
        <v>0</v>
      </c>
      <c r="AO37" s="21">
        <v>0</v>
      </c>
      <c r="AP37" s="20">
        <v>0</v>
      </c>
      <c r="AQ37" s="19">
        <v>0</v>
      </c>
      <c r="AR37" s="19">
        <v>0</v>
      </c>
      <c r="AS37" s="19">
        <v>0</v>
      </c>
      <c r="AT37" s="19">
        <v>0</v>
      </c>
    </row>
    <row r="38" spans="6:46" x14ac:dyDescent="0.25">
      <c r="F38" s="10"/>
      <c r="G38" s="9"/>
      <c r="H38" s="8"/>
      <c r="I38" s="12" t="s">
        <v>1442</v>
      </c>
      <c r="J38" s="22">
        <v>0</v>
      </c>
      <c r="K38" s="19">
        <v>0</v>
      </c>
      <c r="L38" s="19">
        <v>0</v>
      </c>
      <c r="M38" s="33">
        <v>0</v>
      </c>
      <c r="N38" s="21">
        <v>0</v>
      </c>
      <c r="O38" s="22">
        <v>5</v>
      </c>
      <c r="P38" s="19">
        <v>5</v>
      </c>
      <c r="Q38" s="19">
        <v>5</v>
      </c>
      <c r="R38" s="19">
        <v>0</v>
      </c>
      <c r="S38" s="19">
        <v>0</v>
      </c>
      <c r="T38" s="24">
        <v>5</v>
      </c>
      <c r="U38" s="23">
        <v>6.193624809384346E-3</v>
      </c>
      <c r="V38" s="22">
        <v>0</v>
      </c>
      <c r="W38" s="19">
        <v>0</v>
      </c>
      <c r="X38" s="19">
        <v>0</v>
      </c>
      <c r="Y38" s="33">
        <v>0</v>
      </c>
      <c r="Z38" s="21">
        <v>0</v>
      </c>
      <c r="AA38" s="22">
        <v>0</v>
      </c>
      <c r="AB38" s="19">
        <v>0</v>
      </c>
      <c r="AC38" s="19">
        <v>0</v>
      </c>
      <c r="AD38" s="33">
        <v>0</v>
      </c>
      <c r="AE38" s="21">
        <v>0</v>
      </c>
      <c r="AF38" s="22">
        <v>0</v>
      </c>
      <c r="AG38" s="19">
        <v>0</v>
      </c>
      <c r="AH38" s="19">
        <v>0</v>
      </c>
      <c r="AI38" s="33">
        <v>0</v>
      </c>
      <c r="AJ38" s="21">
        <v>0</v>
      </c>
      <c r="AK38" s="22">
        <v>0</v>
      </c>
      <c r="AL38" s="19">
        <v>0</v>
      </c>
      <c r="AM38" s="19">
        <v>0</v>
      </c>
      <c r="AN38" s="33">
        <v>0</v>
      </c>
      <c r="AO38" s="21">
        <v>0</v>
      </c>
      <c r="AP38" s="20">
        <v>0</v>
      </c>
      <c r="AQ38" s="19">
        <v>0</v>
      </c>
      <c r="AR38" s="19">
        <v>0</v>
      </c>
      <c r="AS38" s="19">
        <v>0</v>
      </c>
      <c r="AT38" s="19">
        <v>0</v>
      </c>
    </row>
    <row r="39" spans="6:46" x14ac:dyDescent="0.25">
      <c r="F39" s="10"/>
      <c r="G39" s="9"/>
      <c r="H39" s="8"/>
      <c r="I39" s="12" t="s">
        <v>1441</v>
      </c>
      <c r="J39" s="22">
        <v>0</v>
      </c>
      <c r="K39" s="19">
        <v>0</v>
      </c>
      <c r="L39" s="19">
        <v>0</v>
      </c>
      <c r="M39" s="33">
        <v>0</v>
      </c>
      <c r="N39" s="21">
        <v>0</v>
      </c>
      <c r="O39" s="22">
        <v>1</v>
      </c>
      <c r="P39" s="19">
        <v>1</v>
      </c>
      <c r="Q39" s="19">
        <v>1</v>
      </c>
      <c r="R39" s="19">
        <v>0</v>
      </c>
      <c r="S39" s="19">
        <v>0</v>
      </c>
      <c r="T39" s="24">
        <v>1</v>
      </c>
      <c r="U39" s="23">
        <v>7.5933858752250671E-3</v>
      </c>
      <c r="V39" s="22">
        <v>0</v>
      </c>
      <c r="W39" s="19">
        <v>0</v>
      </c>
      <c r="X39" s="19">
        <v>0</v>
      </c>
      <c r="Y39" s="33">
        <v>0</v>
      </c>
      <c r="Z39" s="21">
        <v>0</v>
      </c>
      <c r="AA39" s="22">
        <v>0</v>
      </c>
      <c r="AB39" s="19">
        <v>0</v>
      </c>
      <c r="AC39" s="19">
        <v>0</v>
      </c>
      <c r="AD39" s="33">
        <v>0</v>
      </c>
      <c r="AE39" s="21">
        <v>0</v>
      </c>
      <c r="AF39" s="22">
        <v>0</v>
      </c>
      <c r="AG39" s="19">
        <v>0</v>
      </c>
      <c r="AH39" s="19">
        <v>0</v>
      </c>
      <c r="AI39" s="33">
        <v>0</v>
      </c>
      <c r="AJ39" s="21">
        <v>0</v>
      </c>
      <c r="AK39" s="22">
        <v>0</v>
      </c>
      <c r="AL39" s="19">
        <v>0</v>
      </c>
      <c r="AM39" s="19">
        <v>0</v>
      </c>
      <c r="AN39" s="33">
        <v>0</v>
      </c>
      <c r="AO39" s="21">
        <v>0</v>
      </c>
      <c r="AP39" s="20">
        <v>0</v>
      </c>
      <c r="AQ39" s="19">
        <v>0</v>
      </c>
      <c r="AR39" s="19">
        <v>0</v>
      </c>
      <c r="AS39" s="19">
        <v>0</v>
      </c>
      <c r="AT39" s="19">
        <v>0</v>
      </c>
    </row>
    <row r="40" spans="6:46" x14ac:dyDescent="0.25">
      <c r="F40" s="10"/>
      <c r="G40" s="9"/>
      <c r="H40" s="8" t="s">
        <v>1440</v>
      </c>
      <c r="I40" s="12"/>
      <c r="J40" s="22">
        <v>0</v>
      </c>
      <c r="K40" s="19">
        <v>0</v>
      </c>
      <c r="L40" s="19">
        <v>0</v>
      </c>
      <c r="M40" s="33">
        <v>0</v>
      </c>
      <c r="N40" s="21">
        <v>0</v>
      </c>
      <c r="O40" s="22">
        <v>10</v>
      </c>
      <c r="P40" s="19">
        <v>10</v>
      </c>
      <c r="Q40" s="19">
        <v>10</v>
      </c>
      <c r="R40" s="19">
        <v>0</v>
      </c>
      <c r="S40" s="19">
        <v>0</v>
      </c>
      <c r="T40" s="24">
        <v>25</v>
      </c>
      <c r="U40" s="23">
        <v>0.1449066549539566</v>
      </c>
      <c r="V40" s="22">
        <v>0</v>
      </c>
      <c r="W40" s="19">
        <v>0</v>
      </c>
      <c r="X40" s="19">
        <v>0</v>
      </c>
      <c r="Y40" s="33">
        <v>0</v>
      </c>
      <c r="Z40" s="21">
        <v>0</v>
      </c>
      <c r="AA40" s="22">
        <v>0</v>
      </c>
      <c r="AB40" s="19">
        <v>0</v>
      </c>
      <c r="AC40" s="19">
        <v>0</v>
      </c>
      <c r="AD40" s="33">
        <v>0</v>
      </c>
      <c r="AE40" s="21">
        <v>0</v>
      </c>
      <c r="AF40" s="22">
        <v>8</v>
      </c>
      <c r="AG40" s="19">
        <v>8</v>
      </c>
      <c r="AH40" s="19">
        <v>0</v>
      </c>
      <c r="AI40" s="33">
        <v>0</v>
      </c>
      <c r="AJ40" s="21">
        <v>0</v>
      </c>
      <c r="AK40" s="22">
        <v>0</v>
      </c>
      <c r="AL40" s="19">
        <v>0</v>
      </c>
      <c r="AM40" s="19">
        <v>0</v>
      </c>
      <c r="AN40" s="33">
        <v>0</v>
      </c>
      <c r="AO40" s="21">
        <v>0</v>
      </c>
      <c r="AP40" s="20">
        <v>0</v>
      </c>
      <c r="AQ40" s="19">
        <v>0</v>
      </c>
      <c r="AR40" s="19">
        <v>0</v>
      </c>
      <c r="AS40" s="19">
        <v>0</v>
      </c>
      <c r="AT40" s="19">
        <v>0</v>
      </c>
    </row>
    <row r="41" spans="6:46" x14ac:dyDescent="0.25">
      <c r="F41" s="10"/>
      <c r="G41" s="9"/>
      <c r="H41" s="8"/>
      <c r="I41" s="12" t="s">
        <v>1439</v>
      </c>
      <c r="J41" s="22">
        <v>0</v>
      </c>
      <c r="K41" s="19">
        <v>0</v>
      </c>
      <c r="L41" s="19">
        <v>0</v>
      </c>
      <c r="M41" s="33">
        <v>0</v>
      </c>
      <c r="N41" s="21">
        <v>0</v>
      </c>
      <c r="O41" s="22">
        <v>1</v>
      </c>
      <c r="P41" s="19">
        <v>1</v>
      </c>
      <c r="Q41" s="19">
        <v>1</v>
      </c>
      <c r="R41" s="19">
        <v>0</v>
      </c>
      <c r="S41" s="19">
        <v>0</v>
      </c>
      <c r="T41" s="24">
        <v>1</v>
      </c>
      <c r="U41" s="23">
        <v>3.0661066994071011E-3</v>
      </c>
      <c r="V41" s="22">
        <v>0</v>
      </c>
      <c r="W41" s="19">
        <v>0</v>
      </c>
      <c r="X41" s="19">
        <v>0</v>
      </c>
      <c r="Y41" s="33">
        <v>0</v>
      </c>
      <c r="Z41" s="21">
        <v>0</v>
      </c>
      <c r="AA41" s="22">
        <v>0</v>
      </c>
      <c r="AB41" s="19">
        <v>0</v>
      </c>
      <c r="AC41" s="19">
        <v>0</v>
      </c>
      <c r="AD41" s="33">
        <v>0</v>
      </c>
      <c r="AE41" s="21">
        <v>0</v>
      </c>
      <c r="AF41" s="22">
        <v>0</v>
      </c>
      <c r="AG41" s="19">
        <v>0</v>
      </c>
      <c r="AH41" s="19">
        <v>0</v>
      </c>
      <c r="AI41" s="33">
        <v>0</v>
      </c>
      <c r="AJ41" s="21">
        <v>0</v>
      </c>
      <c r="AK41" s="22">
        <v>0</v>
      </c>
      <c r="AL41" s="19">
        <v>0</v>
      </c>
      <c r="AM41" s="19">
        <v>0</v>
      </c>
      <c r="AN41" s="33">
        <v>0</v>
      </c>
      <c r="AO41" s="21">
        <v>0</v>
      </c>
      <c r="AP41" s="20">
        <v>0</v>
      </c>
      <c r="AQ41" s="19">
        <v>0</v>
      </c>
      <c r="AR41" s="19">
        <v>0</v>
      </c>
      <c r="AS41" s="19">
        <v>0</v>
      </c>
      <c r="AT41" s="19">
        <v>0</v>
      </c>
    </row>
    <row r="42" spans="6:46" x14ac:dyDescent="0.25">
      <c r="F42" s="10"/>
      <c r="G42" s="9"/>
      <c r="H42" s="8"/>
      <c r="I42" s="12" t="s">
        <v>1438</v>
      </c>
      <c r="J42" s="22">
        <v>0</v>
      </c>
      <c r="K42" s="19">
        <v>0</v>
      </c>
      <c r="L42" s="19">
        <v>0</v>
      </c>
      <c r="M42" s="33">
        <v>0</v>
      </c>
      <c r="N42" s="21">
        <v>0</v>
      </c>
      <c r="O42" s="22">
        <v>144</v>
      </c>
      <c r="P42" s="19">
        <v>144</v>
      </c>
      <c r="Q42" s="19">
        <v>144</v>
      </c>
      <c r="R42" s="19">
        <v>0</v>
      </c>
      <c r="S42" s="19">
        <v>0</v>
      </c>
      <c r="T42" s="24">
        <v>323</v>
      </c>
      <c r="U42" s="23">
        <v>1.326343812979758</v>
      </c>
      <c r="V42" s="22">
        <v>0</v>
      </c>
      <c r="W42" s="19">
        <v>0</v>
      </c>
      <c r="X42" s="19">
        <v>0</v>
      </c>
      <c r="Y42" s="33">
        <v>0</v>
      </c>
      <c r="Z42" s="21">
        <v>0</v>
      </c>
      <c r="AA42" s="22">
        <v>0</v>
      </c>
      <c r="AB42" s="19">
        <v>0</v>
      </c>
      <c r="AC42" s="19">
        <v>0</v>
      </c>
      <c r="AD42" s="33">
        <v>0</v>
      </c>
      <c r="AE42" s="21">
        <v>0</v>
      </c>
      <c r="AF42" s="22">
        <v>23</v>
      </c>
      <c r="AG42" s="19">
        <v>23</v>
      </c>
      <c r="AH42" s="19">
        <v>1</v>
      </c>
      <c r="AI42" s="33">
        <v>0</v>
      </c>
      <c r="AJ42" s="21">
        <v>0</v>
      </c>
      <c r="AK42" s="22">
        <v>0</v>
      </c>
      <c r="AL42" s="19">
        <v>0</v>
      </c>
      <c r="AM42" s="19">
        <v>0</v>
      </c>
      <c r="AN42" s="33">
        <v>0</v>
      </c>
      <c r="AO42" s="21">
        <v>0</v>
      </c>
      <c r="AP42" s="20">
        <v>1</v>
      </c>
      <c r="AQ42" s="19">
        <v>1</v>
      </c>
      <c r="AR42" s="19">
        <v>0</v>
      </c>
      <c r="AS42" s="19">
        <v>0</v>
      </c>
      <c r="AT42" s="19">
        <v>0</v>
      </c>
    </row>
    <row r="43" spans="6:46" x14ac:dyDescent="0.25">
      <c r="F43" s="10"/>
      <c r="G43" s="9"/>
      <c r="H43" s="8"/>
      <c r="I43" s="12" t="s">
        <v>1437</v>
      </c>
      <c r="J43" s="22">
        <v>0</v>
      </c>
      <c r="K43" s="19">
        <v>0</v>
      </c>
      <c r="L43" s="19">
        <v>0</v>
      </c>
      <c r="M43" s="33">
        <v>0</v>
      </c>
      <c r="N43" s="21">
        <v>0</v>
      </c>
      <c r="O43" s="22">
        <v>1</v>
      </c>
      <c r="P43" s="19">
        <v>1</v>
      </c>
      <c r="Q43" s="19">
        <v>1</v>
      </c>
      <c r="R43" s="19">
        <v>0</v>
      </c>
      <c r="S43" s="19">
        <v>0</v>
      </c>
      <c r="T43" s="24">
        <v>1</v>
      </c>
      <c r="U43" s="23">
        <v>2.0327046513557431E-5</v>
      </c>
      <c r="V43" s="22">
        <v>0</v>
      </c>
      <c r="W43" s="19">
        <v>0</v>
      </c>
      <c r="X43" s="19">
        <v>0</v>
      </c>
      <c r="Y43" s="33">
        <v>0</v>
      </c>
      <c r="Z43" s="21">
        <v>0</v>
      </c>
      <c r="AA43" s="22">
        <v>0</v>
      </c>
      <c r="AB43" s="19">
        <v>0</v>
      </c>
      <c r="AC43" s="19">
        <v>0</v>
      </c>
      <c r="AD43" s="33">
        <v>0</v>
      </c>
      <c r="AE43" s="21">
        <v>0</v>
      </c>
      <c r="AF43" s="22">
        <v>1</v>
      </c>
      <c r="AG43" s="19">
        <v>1</v>
      </c>
      <c r="AH43" s="19">
        <v>1</v>
      </c>
      <c r="AI43" s="33">
        <v>0</v>
      </c>
      <c r="AJ43" s="21">
        <v>0</v>
      </c>
      <c r="AK43" s="22">
        <v>1</v>
      </c>
      <c r="AL43" s="19">
        <v>1</v>
      </c>
      <c r="AM43" s="19">
        <v>0</v>
      </c>
      <c r="AN43" s="33">
        <v>0</v>
      </c>
      <c r="AO43" s="21">
        <v>0</v>
      </c>
      <c r="AP43" s="20">
        <v>0</v>
      </c>
      <c r="AQ43" s="19">
        <v>0</v>
      </c>
      <c r="AR43" s="19">
        <v>0</v>
      </c>
      <c r="AS43" s="19">
        <v>0</v>
      </c>
      <c r="AT43" s="19">
        <v>0</v>
      </c>
    </row>
    <row r="44" spans="6:46" x14ac:dyDescent="0.25">
      <c r="F44" s="10"/>
      <c r="G44" s="9"/>
      <c r="H44" s="8"/>
      <c r="I44" s="12" t="s">
        <v>1436</v>
      </c>
      <c r="J44" s="22">
        <v>0</v>
      </c>
      <c r="K44" s="19">
        <v>0</v>
      </c>
      <c r="L44" s="19">
        <v>0</v>
      </c>
      <c r="M44" s="33">
        <v>0</v>
      </c>
      <c r="N44" s="21">
        <v>0</v>
      </c>
      <c r="O44" s="22">
        <v>22</v>
      </c>
      <c r="P44" s="19">
        <v>22</v>
      </c>
      <c r="Q44" s="19">
        <v>22</v>
      </c>
      <c r="R44" s="19">
        <v>0</v>
      </c>
      <c r="S44" s="19">
        <v>0</v>
      </c>
      <c r="T44" s="24">
        <v>22</v>
      </c>
      <c r="U44" s="23">
        <v>0.13510632235556841</v>
      </c>
      <c r="V44" s="22">
        <v>0</v>
      </c>
      <c r="W44" s="19">
        <v>0</v>
      </c>
      <c r="X44" s="19">
        <v>0</v>
      </c>
      <c r="Y44" s="33">
        <v>0</v>
      </c>
      <c r="Z44" s="21">
        <v>0</v>
      </c>
      <c r="AA44" s="22">
        <v>0</v>
      </c>
      <c r="AB44" s="19">
        <v>0</v>
      </c>
      <c r="AC44" s="19">
        <v>0</v>
      </c>
      <c r="AD44" s="33">
        <v>0</v>
      </c>
      <c r="AE44" s="21">
        <v>0</v>
      </c>
      <c r="AF44" s="22">
        <v>3</v>
      </c>
      <c r="AG44" s="19">
        <v>3</v>
      </c>
      <c r="AH44" s="19">
        <v>0</v>
      </c>
      <c r="AI44" s="33">
        <v>0</v>
      </c>
      <c r="AJ44" s="21">
        <v>0</v>
      </c>
      <c r="AK44" s="22">
        <v>0</v>
      </c>
      <c r="AL44" s="19">
        <v>0</v>
      </c>
      <c r="AM44" s="19">
        <v>0</v>
      </c>
      <c r="AN44" s="33">
        <v>0</v>
      </c>
      <c r="AO44" s="21">
        <v>0</v>
      </c>
      <c r="AP44" s="20">
        <v>0</v>
      </c>
      <c r="AQ44" s="19">
        <v>0</v>
      </c>
      <c r="AR44" s="19">
        <v>0</v>
      </c>
      <c r="AS44" s="19">
        <v>0</v>
      </c>
      <c r="AT44" s="19">
        <v>0</v>
      </c>
    </row>
    <row r="45" spans="6:46" x14ac:dyDescent="0.25">
      <c r="F45" s="10"/>
      <c r="G45" s="9"/>
      <c r="H45" s="8"/>
      <c r="I45" s="12" t="s">
        <v>1435</v>
      </c>
      <c r="J45" s="22">
        <v>0</v>
      </c>
      <c r="K45" s="19">
        <v>0</v>
      </c>
      <c r="L45" s="19">
        <v>0</v>
      </c>
      <c r="M45" s="33">
        <v>0</v>
      </c>
      <c r="N45" s="21">
        <v>0</v>
      </c>
      <c r="O45" s="22">
        <v>8</v>
      </c>
      <c r="P45" s="19">
        <v>8</v>
      </c>
      <c r="Q45" s="19">
        <v>8</v>
      </c>
      <c r="R45" s="19">
        <v>0</v>
      </c>
      <c r="S45" s="19">
        <v>0</v>
      </c>
      <c r="T45" s="24">
        <v>8</v>
      </c>
      <c r="U45" s="23">
        <v>0.1337165832519531</v>
      </c>
      <c r="V45" s="22">
        <v>0</v>
      </c>
      <c r="W45" s="19">
        <v>0</v>
      </c>
      <c r="X45" s="19">
        <v>0</v>
      </c>
      <c r="Y45" s="33">
        <v>0</v>
      </c>
      <c r="Z45" s="21">
        <v>0</v>
      </c>
      <c r="AA45" s="22">
        <v>0</v>
      </c>
      <c r="AB45" s="19">
        <v>0</v>
      </c>
      <c r="AC45" s="19">
        <v>0</v>
      </c>
      <c r="AD45" s="33">
        <v>0</v>
      </c>
      <c r="AE45" s="21">
        <v>0</v>
      </c>
      <c r="AF45" s="22">
        <v>0</v>
      </c>
      <c r="AG45" s="19">
        <v>0</v>
      </c>
      <c r="AH45" s="19">
        <v>0</v>
      </c>
      <c r="AI45" s="33">
        <v>0</v>
      </c>
      <c r="AJ45" s="21">
        <v>0</v>
      </c>
      <c r="AK45" s="22">
        <v>0</v>
      </c>
      <c r="AL45" s="19">
        <v>0</v>
      </c>
      <c r="AM45" s="19">
        <v>0</v>
      </c>
      <c r="AN45" s="33">
        <v>0</v>
      </c>
      <c r="AO45" s="21">
        <v>0</v>
      </c>
      <c r="AP45" s="20">
        <v>0</v>
      </c>
      <c r="AQ45" s="19">
        <v>0</v>
      </c>
      <c r="AR45" s="19">
        <v>0</v>
      </c>
      <c r="AS45" s="19">
        <v>0</v>
      </c>
      <c r="AT45" s="19">
        <v>0</v>
      </c>
    </row>
    <row r="46" spans="6:46" x14ac:dyDescent="0.25">
      <c r="F46" s="10"/>
      <c r="G46" s="9"/>
      <c r="H46" s="8"/>
      <c r="I46" s="12" t="s">
        <v>1434</v>
      </c>
      <c r="J46" s="22">
        <v>0</v>
      </c>
      <c r="K46" s="19">
        <v>0</v>
      </c>
      <c r="L46" s="19">
        <v>0</v>
      </c>
      <c r="M46" s="33">
        <v>0</v>
      </c>
      <c r="N46" s="21">
        <v>0</v>
      </c>
      <c r="O46" s="22">
        <v>13</v>
      </c>
      <c r="P46" s="19">
        <v>13</v>
      </c>
      <c r="Q46" s="19">
        <v>13</v>
      </c>
      <c r="R46" s="19">
        <v>0</v>
      </c>
      <c r="S46" s="19">
        <v>0</v>
      </c>
      <c r="T46" s="24">
        <v>13</v>
      </c>
      <c r="U46" s="23">
        <v>0.20105782710015771</v>
      </c>
      <c r="V46" s="22">
        <v>0</v>
      </c>
      <c r="W46" s="19">
        <v>0</v>
      </c>
      <c r="X46" s="19">
        <v>0</v>
      </c>
      <c r="Y46" s="33">
        <v>0</v>
      </c>
      <c r="Z46" s="21">
        <v>0</v>
      </c>
      <c r="AA46" s="22">
        <v>0</v>
      </c>
      <c r="AB46" s="19">
        <v>0</v>
      </c>
      <c r="AC46" s="19">
        <v>0</v>
      </c>
      <c r="AD46" s="33">
        <v>0</v>
      </c>
      <c r="AE46" s="21">
        <v>0</v>
      </c>
      <c r="AF46" s="22">
        <v>0</v>
      </c>
      <c r="AG46" s="19">
        <v>0</v>
      </c>
      <c r="AH46" s="19">
        <v>0</v>
      </c>
      <c r="AI46" s="33">
        <v>0</v>
      </c>
      <c r="AJ46" s="21">
        <v>0</v>
      </c>
      <c r="AK46" s="22">
        <v>0</v>
      </c>
      <c r="AL46" s="19">
        <v>0</v>
      </c>
      <c r="AM46" s="19">
        <v>0</v>
      </c>
      <c r="AN46" s="33">
        <v>0</v>
      </c>
      <c r="AO46" s="21">
        <v>0</v>
      </c>
      <c r="AP46" s="20">
        <v>0</v>
      </c>
      <c r="AQ46" s="19">
        <v>0</v>
      </c>
      <c r="AR46" s="19">
        <v>0</v>
      </c>
      <c r="AS46" s="19">
        <v>0</v>
      </c>
      <c r="AT46" s="19">
        <v>0</v>
      </c>
    </row>
    <row r="47" spans="6:46" x14ac:dyDescent="0.25">
      <c r="F47" s="10"/>
      <c r="G47" s="9"/>
      <c r="H47" s="8"/>
      <c r="I47" s="12" t="s">
        <v>1433</v>
      </c>
      <c r="J47" s="22">
        <v>0</v>
      </c>
      <c r="K47" s="19">
        <v>0</v>
      </c>
      <c r="L47" s="19">
        <v>0</v>
      </c>
      <c r="M47" s="33">
        <v>0</v>
      </c>
      <c r="N47" s="21">
        <v>0</v>
      </c>
      <c r="O47" s="22">
        <v>4</v>
      </c>
      <c r="P47" s="19">
        <v>4</v>
      </c>
      <c r="Q47" s="19">
        <v>4</v>
      </c>
      <c r="R47" s="19">
        <v>0</v>
      </c>
      <c r="S47" s="19">
        <v>0</v>
      </c>
      <c r="T47" s="24">
        <v>28</v>
      </c>
      <c r="U47" s="23">
        <v>0.1104072779417038</v>
      </c>
      <c r="V47" s="22">
        <v>0</v>
      </c>
      <c r="W47" s="19">
        <v>0</v>
      </c>
      <c r="X47" s="19">
        <v>0</v>
      </c>
      <c r="Y47" s="33">
        <v>0</v>
      </c>
      <c r="Z47" s="21">
        <v>0</v>
      </c>
      <c r="AA47" s="22">
        <v>0</v>
      </c>
      <c r="AB47" s="19">
        <v>0</v>
      </c>
      <c r="AC47" s="19">
        <v>0</v>
      </c>
      <c r="AD47" s="33">
        <v>0</v>
      </c>
      <c r="AE47" s="21">
        <v>0</v>
      </c>
      <c r="AF47" s="22">
        <v>0</v>
      </c>
      <c r="AG47" s="19">
        <v>0</v>
      </c>
      <c r="AH47" s="19">
        <v>0</v>
      </c>
      <c r="AI47" s="33">
        <v>0</v>
      </c>
      <c r="AJ47" s="21">
        <v>0</v>
      </c>
      <c r="AK47" s="22">
        <v>0</v>
      </c>
      <c r="AL47" s="19">
        <v>0</v>
      </c>
      <c r="AM47" s="19">
        <v>0</v>
      </c>
      <c r="AN47" s="33">
        <v>0</v>
      </c>
      <c r="AO47" s="21">
        <v>0</v>
      </c>
      <c r="AP47" s="20">
        <v>0</v>
      </c>
      <c r="AQ47" s="19">
        <v>0</v>
      </c>
      <c r="AR47" s="19">
        <v>0</v>
      </c>
      <c r="AS47" s="19">
        <v>0</v>
      </c>
      <c r="AT47" s="19">
        <v>0</v>
      </c>
    </row>
    <row r="48" spans="6:46" x14ac:dyDescent="0.25">
      <c r="F48" s="10"/>
      <c r="G48" s="9"/>
      <c r="H48" s="8"/>
      <c r="I48" s="12" t="s">
        <v>1432</v>
      </c>
      <c r="J48" s="22">
        <v>0</v>
      </c>
      <c r="K48" s="19">
        <v>0</v>
      </c>
      <c r="L48" s="19">
        <v>0</v>
      </c>
      <c r="M48" s="33">
        <v>0</v>
      </c>
      <c r="N48" s="21">
        <v>0</v>
      </c>
      <c r="O48" s="22">
        <v>64</v>
      </c>
      <c r="P48" s="19">
        <v>64</v>
      </c>
      <c r="Q48" s="19">
        <v>64</v>
      </c>
      <c r="R48" s="19">
        <v>0</v>
      </c>
      <c r="S48" s="19">
        <v>0</v>
      </c>
      <c r="T48" s="24">
        <v>112</v>
      </c>
      <c r="U48" s="23">
        <v>0.50799754820764065</v>
      </c>
      <c r="V48" s="22">
        <v>0</v>
      </c>
      <c r="W48" s="19">
        <v>0</v>
      </c>
      <c r="X48" s="19">
        <v>0</v>
      </c>
      <c r="Y48" s="33">
        <v>0</v>
      </c>
      <c r="Z48" s="21">
        <v>0</v>
      </c>
      <c r="AA48" s="22">
        <v>0</v>
      </c>
      <c r="AB48" s="19">
        <v>0</v>
      </c>
      <c r="AC48" s="19">
        <v>0</v>
      </c>
      <c r="AD48" s="33">
        <v>0</v>
      </c>
      <c r="AE48" s="21">
        <v>0</v>
      </c>
      <c r="AF48" s="22">
        <v>11</v>
      </c>
      <c r="AG48" s="19">
        <v>11</v>
      </c>
      <c r="AH48" s="19">
        <v>0</v>
      </c>
      <c r="AI48" s="33">
        <v>0</v>
      </c>
      <c r="AJ48" s="21">
        <v>0</v>
      </c>
      <c r="AK48" s="22">
        <v>0</v>
      </c>
      <c r="AL48" s="19">
        <v>0</v>
      </c>
      <c r="AM48" s="19">
        <v>0</v>
      </c>
      <c r="AN48" s="33">
        <v>0</v>
      </c>
      <c r="AO48" s="21">
        <v>0</v>
      </c>
      <c r="AP48" s="20">
        <v>0</v>
      </c>
      <c r="AQ48" s="19">
        <v>0</v>
      </c>
      <c r="AR48" s="19">
        <v>0</v>
      </c>
      <c r="AS48" s="19">
        <v>0</v>
      </c>
      <c r="AT48" s="19">
        <v>0</v>
      </c>
    </row>
    <row r="49" spans="6:46" x14ac:dyDescent="0.25">
      <c r="F49" s="10"/>
      <c r="G49" s="9"/>
      <c r="H49" s="8" t="s">
        <v>1431</v>
      </c>
      <c r="I49" s="12"/>
      <c r="J49" s="22">
        <v>0</v>
      </c>
      <c r="K49" s="19">
        <v>0</v>
      </c>
      <c r="L49" s="19">
        <v>0</v>
      </c>
      <c r="M49" s="33">
        <v>0</v>
      </c>
      <c r="N49" s="21">
        <v>0</v>
      </c>
      <c r="O49" s="22">
        <v>39</v>
      </c>
      <c r="P49" s="19">
        <v>39</v>
      </c>
      <c r="Q49" s="19">
        <v>39</v>
      </c>
      <c r="R49" s="19">
        <v>0</v>
      </c>
      <c r="S49" s="19">
        <v>0</v>
      </c>
      <c r="T49" s="24">
        <v>39</v>
      </c>
      <c r="U49" s="23">
        <v>0.84781216643750668</v>
      </c>
      <c r="V49" s="22">
        <v>0</v>
      </c>
      <c r="W49" s="19">
        <v>0</v>
      </c>
      <c r="X49" s="19">
        <v>0</v>
      </c>
      <c r="Y49" s="33">
        <v>0</v>
      </c>
      <c r="Z49" s="21">
        <v>0</v>
      </c>
      <c r="AA49" s="22">
        <v>0</v>
      </c>
      <c r="AB49" s="19">
        <v>0</v>
      </c>
      <c r="AC49" s="19">
        <v>0</v>
      </c>
      <c r="AD49" s="33">
        <v>0</v>
      </c>
      <c r="AE49" s="21">
        <v>0</v>
      </c>
      <c r="AF49" s="22">
        <v>5</v>
      </c>
      <c r="AG49" s="19">
        <v>5</v>
      </c>
      <c r="AH49" s="19">
        <v>0</v>
      </c>
      <c r="AI49" s="33">
        <v>0</v>
      </c>
      <c r="AJ49" s="21">
        <v>0</v>
      </c>
      <c r="AK49" s="22">
        <v>0</v>
      </c>
      <c r="AL49" s="19">
        <v>0</v>
      </c>
      <c r="AM49" s="19">
        <v>0</v>
      </c>
      <c r="AN49" s="33">
        <v>0</v>
      </c>
      <c r="AO49" s="21">
        <v>0</v>
      </c>
      <c r="AP49" s="20">
        <v>0</v>
      </c>
      <c r="AQ49" s="19">
        <v>0</v>
      </c>
      <c r="AR49" s="19">
        <v>0</v>
      </c>
      <c r="AS49" s="19">
        <v>0</v>
      </c>
      <c r="AT49" s="19">
        <v>0</v>
      </c>
    </row>
    <row r="50" spans="6:46" x14ac:dyDescent="0.25">
      <c r="F50" s="10"/>
      <c r="G50" s="9"/>
      <c r="H50" s="8"/>
      <c r="I50" s="12" t="s">
        <v>1430</v>
      </c>
      <c r="J50" s="22">
        <v>0</v>
      </c>
      <c r="K50" s="19">
        <v>0</v>
      </c>
      <c r="L50" s="19">
        <v>0</v>
      </c>
      <c r="M50" s="33">
        <v>0</v>
      </c>
      <c r="N50" s="21">
        <v>0</v>
      </c>
      <c r="O50" s="22">
        <v>7</v>
      </c>
      <c r="P50" s="19">
        <v>7</v>
      </c>
      <c r="Q50" s="19">
        <v>7</v>
      </c>
      <c r="R50" s="19">
        <v>0</v>
      </c>
      <c r="S50" s="19">
        <v>0</v>
      </c>
      <c r="T50" s="24">
        <v>7</v>
      </c>
      <c r="U50" s="23">
        <v>4.7572806477546692E-2</v>
      </c>
      <c r="V50" s="22">
        <v>0</v>
      </c>
      <c r="W50" s="19">
        <v>0</v>
      </c>
      <c r="X50" s="19">
        <v>0</v>
      </c>
      <c r="Y50" s="33">
        <v>0</v>
      </c>
      <c r="Z50" s="21">
        <v>0</v>
      </c>
      <c r="AA50" s="22">
        <v>0</v>
      </c>
      <c r="AB50" s="19">
        <v>0</v>
      </c>
      <c r="AC50" s="19">
        <v>0</v>
      </c>
      <c r="AD50" s="33">
        <v>0</v>
      </c>
      <c r="AE50" s="21">
        <v>0</v>
      </c>
      <c r="AF50" s="22">
        <v>0</v>
      </c>
      <c r="AG50" s="19">
        <v>0</v>
      </c>
      <c r="AH50" s="19">
        <v>0</v>
      </c>
      <c r="AI50" s="33">
        <v>0</v>
      </c>
      <c r="AJ50" s="21">
        <v>0</v>
      </c>
      <c r="AK50" s="22">
        <v>0</v>
      </c>
      <c r="AL50" s="19">
        <v>0</v>
      </c>
      <c r="AM50" s="19">
        <v>0</v>
      </c>
      <c r="AN50" s="33">
        <v>0</v>
      </c>
      <c r="AO50" s="21">
        <v>0</v>
      </c>
      <c r="AP50" s="20">
        <v>0</v>
      </c>
      <c r="AQ50" s="19">
        <v>0</v>
      </c>
      <c r="AR50" s="19">
        <v>0</v>
      </c>
      <c r="AS50" s="19">
        <v>0</v>
      </c>
      <c r="AT50" s="19">
        <v>0</v>
      </c>
    </row>
    <row r="51" spans="6:46" x14ac:dyDescent="0.25">
      <c r="F51" s="10"/>
      <c r="G51" s="9"/>
      <c r="H51" s="8"/>
      <c r="I51" s="12" t="s">
        <v>1429</v>
      </c>
      <c r="J51" s="22">
        <v>0</v>
      </c>
      <c r="K51" s="19">
        <v>0</v>
      </c>
      <c r="L51" s="19">
        <v>0</v>
      </c>
      <c r="M51" s="33">
        <v>0</v>
      </c>
      <c r="N51" s="21">
        <v>0</v>
      </c>
      <c r="O51" s="22">
        <v>37</v>
      </c>
      <c r="P51" s="19">
        <v>37</v>
      </c>
      <c r="Q51" s="19">
        <v>37</v>
      </c>
      <c r="R51" s="19">
        <v>0</v>
      </c>
      <c r="S51" s="19">
        <v>0</v>
      </c>
      <c r="T51" s="24">
        <v>38</v>
      </c>
      <c r="U51" s="23">
        <v>0.2941048676148057</v>
      </c>
      <c r="V51" s="22">
        <v>0</v>
      </c>
      <c r="W51" s="19">
        <v>0</v>
      </c>
      <c r="X51" s="19">
        <v>0</v>
      </c>
      <c r="Y51" s="33">
        <v>0</v>
      </c>
      <c r="Z51" s="21">
        <v>0</v>
      </c>
      <c r="AA51" s="22">
        <v>0</v>
      </c>
      <c r="AB51" s="19">
        <v>0</v>
      </c>
      <c r="AC51" s="19">
        <v>0</v>
      </c>
      <c r="AD51" s="33">
        <v>0</v>
      </c>
      <c r="AE51" s="21">
        <v>0</v>
      </c>
      <c r="AF51" s="22">
        <v>0</v>
      </c>
      <c r="AG51" s="19">
        <v>0</v>
      </c>
      <c r="AH51" s="19">
        <v>0</v>
      </c>
      <c r="AI51" s="33">
        <v>0</v>
      </c>
      <c r="AJ51" s="21">
        <v>0</v>
      </c>
      <c r="AK51" s="22">
        <v>0</v>
      </c>
      <c r="AL51" s="19">
        <v>0</v>
      </c>
      <c r="AM51" s="19">
        <v>0</v>
      </c>
      <c r="AN51" s="33">
        <v>0</v>
      </c>
      <c r="AO51" s="21">
        <v>0</v>
      </c>
      <c r="AP51" s="20">
        <v>0</v>
      </c>
      <c r="AQ51" s="19">
        <v>0</v>
      </c>
      <c r="AR51" s="19">
        <v>0</v>
      </c>
      <c r="AS51" s="19">
        <v>0</v>
      </c>
      <c r="AT51" s="19">
        <v>0</v>
      </c>
    </row>
    <row r="52" spans="6:46" x14ac:dyDescent="0.25">
      <c r="F52" s="10"/>
      <c r="G52" s="9"/>
      <c r="H52" s="8"/>
      <c r="I52" s="12" t="s">
        <v>1428</v>
      </c>
      <c r="J52" s="22">
        <v>0</v>
      </c>
      <c r="K52" s="19">
        <v>0</v>
      </c>
      <c r="L52" s="19">
        <v>0</v>
      </c>
      <c r="M52" s="33">
        <v>0</v>
      </c>
      <c r="N52" s="21">
        <v>0</v>
      </c>
      <c r="O52" s="22">
        <v>10</v>
      </c>
      <c r="P52" s="19">
        <v>10</v>
      </c>
      <c r="Q52" s="19">
        <v>10</v>
      </c>
      <c r="R52" s="19">
        <v>0</v>
      </c>
      <c r="S52" s="19">
        <v>0</v>
      </c>
      <c r="T52" s="24">
        <v>10</v>
      </c>
      <c r="U52" s="23">
        <v>9.6856866031885147E-2</v>
      </c>
      <c r="V52" s="22">
        <v>0</v>
      </c>
      <c r="W52" s="19">
        <v>0</v>
      </c>
      <c r="X52" s="19">
        <v>0</v>
      </c>
      <c r="Y52" s="33">
        <v>0</v>
      </c>
      <c r="Z52" s="21">
        <v>0</v>
      </c>
      <c r="AA52" s="22">
        <v>0</v>
      </c>
      <c r="AB52" s="19">
        <v>0</v>
      </c>
      <c r="AC52" s="19">
        <v>0</v>
      </c>
      <c r="AD52" s="33">
        <v>0</v>
      </c>
      <c r="AE52" s="21">
        <v>0</v>
      </c>
      <c r="AF52" s="22">
        <v>0</v>
      </c>
      <c r="AG52" s="19">
        <v>0</v>
      </c>
      <c r="AH52" s="19">
        <v>0</v>
      </c>
      <c r="AI52" s="33">
        <v>0</v>
      </c>
      <c r="AJ52" s="21">
        <v>0</v>
      </c>
      <c r="AK52" s="22">
        <v>0</v>
      </c>
      <c r="AL52" s="19">
        <v>0</v>
      </c>
      <c r="AM52" s="19">
        <v>0</v>
      </c>
      <c r="AN52" s="33">
        <v>0</v>
      </c>
      <c r="AO52" s="21">
        <v>0</v>
      </c>
      <c r="AP52" s="20">
        <v>0</v>
      </c>
      <c r="AQ52" s="19">
        <v>0</v>
      </c>
      <c r="AR52" s="19">
        <v>0</v>
      </c>
      <c r="AS52" s="19">
        <v>0</v>
      </c>
      <c r="AT52" s="19">
        <v>0</v>
      </c>
    </row>
    <row r="53" spans="6:46" x14ac:dyDescent="0.25">
      <c r="F53" s="10"/>
      <c r="G53" s="9"/>
      <c r="H53" s="8"/>
      <c r="I53" s="12" t="s">
        <v>1427</v>
      </c>
      <c r="J53" s="22">
        <v>0</v>
      </c>
      <c r="K53" s="19">
        <v>0</v>
      </c>
      <c r="L53" s="19">
        <v>0</v>
      </c>
      <c r="M53" s="33">
        <v>0</v>
      </c>
      <c r="N53" s="21">
        <v>0</v>
      </c>
      <c r="O53" s="22">
        <v>7</v>
      </c>
      <c r="P53" s="19">
        <v>7</v>
      </c>
      <c r="Q53" s="19">
        <v>7</v>
      </c>
      <c r="R53" s="19">
        <v>0</v>
      </c>
      <c r="S53" s="19">
        <v>0</v>
      </c>
      <c r="T53" s="24">
        <v>7</v>
      </c>
      <c r="U53" s="23">
        <v>0.17815586645156151</v>
      </c>
      <c r="V53" s="22">
        <v>0</v>
      </c>
      <c r="W53" s="19">
        <v>0</v>
      </c>
      <c r="X53" s="19">
        <v>0</v>
      </c>
      <c r="Y53" s="33">
        <v>0</v>
      </c>
      <c r="Z53" s="21">
        <v>0</v>
      </c>
      <c r="AA53" s="22">
        <v>0</v>
      </c>
      <c r="AB53" s="19">
        <v>0</v>
      </c>
      <c r="AC53" s="19">
        <v>0</v>
      </c>
      <c r="AD53" s="33">
        <v>0</v>
      </c>
      <c r="AE53" s="21">
        <v>0</v>
      </c>
      <c r="AF53" s="22">
        <v>0</v>
      </c>
      <c r="AG53" s="19">
        <v>0</v>
      </c>
      <c r="AH53" s="19">
        <v>0</v>
      </c>
      <c r="AI53" s="33">
        <v>0</v>
      </c>
      <c r="AJ53" s="21">
        <v>0</v>
      </c>
      <c r="AK53" s="22">
        <v>0</v>
      </c>
      <c r="AL53" s="19">
        <v>0</v>
      </c>
      <c r="AM53" s="19">
        <v>0</v>
      </c>
      <c r="AN53" s="33">
        <v>0</v>
      </c>
      <c r="AO53" s="21">
        <v>0</v>
      </c>
      <c r="AP53" s="20">
        <v>0</v>
      </c>
      <c r="AQ53" s="19">
        <v>0</v>
      </c>
      <c r="AR53" s="19">
        <v>0</v>
      </c>
      <c r="AS53" s="19">
        <v>0</v>
      </c>
      <c r="AT53" s="19">
        <v>0</v>
      </c>
    </row>
    <row r="54" spans="6:46" x14ac:dyDescent="0.25">
      <c r="F54" s="10"/>
      <c r="G54" s="9"/>
      <c r="H54" s="8"/>
      <c r="I54" s="12" t="s">
        <v>1426</v>
      </c>
      <c r="J54" s="22">
        <v>0</v>
      </c>
      <c r="K54" s="19">
        <v>0</v>
      </c>
      <c r="L54" s="19">
        <v>0</v>
      </c>
      <c r="M54" s="33">
        <v>0</v>
      </c>
      <c r="N54" s="21">
        <v>0</v>
      </c>
      <c r="O54" s="22">
        <v>28</v>
      </c>
      <c r="P54" s="19">
        <v>28</v>
      </c>
      <c r="Q54" s="19">
        <v>28</v>
      </c>
      <c r="R54" s="19">
        <v>0</v>
      </c>
      <c r="S54" s="19">
        <v>0</v>
      </c>
      <c r="T54" s="24">
        <v>28</v>
      </c>
      <c r="U54" s="23">
        <v>0.21617034170776611</v>
      </c>
      <c r="V54" s="22">
        <v>0</v>
      </c>
      <c r="W54" s="19">
        <v>0</v>
      </c>
      <c r="X54" s="19">
        <v>0</v>
      </c>
      <c r="Y54" s="33">
        <v>0</v>
      </c>
      <c r="Z54" s="21">
        <v>0</v>
      </c>
      <c r="AA54" s="22">
        <v>0</v>
      </c>
      <c r="AB54" s="19">
        <v>0</v>
      </c>
      <c r="AC54" s="19">
        <v>0</v>
      </c>
      <c r="AD54" s="33">
        <v>0</v>
      </c>
      <c r="AE54" s="21">
        <v>0</v>
      </c>
      <c r="AF54" s="22">
        <v>0</v>
      </c>
      <c r="AG54" s="19">
        <v>0</v>
      </c>
      <c r="AH54" s="19">
        <v>0</v>
      </c>
      <c r="AI54" s="33">
        <v>0</v>
      </c>
      <c r="AJ54" s="21">
        <v>0</v>
      </c>
      <c r="AK54" s="22">
        <v>0</v>
      </c>
      <c r="AL54" s="19">
        <v>0</v>
      </c>
      <c r="AM54" s="19">
        <v>0</v>
      </c>
      <c r="AN54" s="33">
        <v>0</v>
      </c>
      <c r="AO54" s="21">
        <v>0</v>
      </c>
      <c r="AP54" s="20">
        <v>0</v>
      </c>
      <c r="AQ54" s="19">
        <v>0</v>
      </c>
      <c r="AR54" s="19">
        <v>0</v>
      </c>
      <c r="AS54" s="19">
        <v>0</v>
      </c>
      <c r="AT54" s="19">
        <v>0</v>
      </c>
    </row>
    <row r="55" spans="6:46" x14ac:dyDescent="0.25">
      <c r="F55" s="10"/>
      <c r="G55" s="9"/>
      <c r="H55" s="8" t="s">
        <v>158</v>
      </c>
      <c r="I55" s="12"/>
      <c r="J55" s="22">
        <v>0</v>
      </c>
      <c r="K55" s="19">
        <v>0</v>
      </c>
      <c r="L55" s="19">
        <v>0</v>
      </c>
      <c r="M55" s="33">
        <v>0</v>
      </c>
      <c r="N55" s="21">
        <v>0</v>
      </c>
      <c r="O55" s="22">
        <v>2</v>
      </c>
      <c r="P55" s="19">
        <v>2</v>
      </c>
      <c r="Q55" s="19">
        <v>2</v>
      </c>
      <c r="R55" s="19">
        <v>0</v>
      </c>
      <c r="S55" s="19">
        <v>0</v>
      </c>
      <c r="T55" s="24">
        <v>2</v>
      </c>
      <c r="U55" s="23">
        <v>2.4191197007894519E-4</v>
      </c>
      <c r="V55" s="22">
        <v>0</v>
      </c>
      <c r="W55" s="19">
        <v>0</v>
      </c>
      <c r="X55" s="19">
        <v>0</v>
      </c>
      <c r="Y55" s="33">
        <v>0</v>
      </c>
      <c r="Z55" s="21">
        <v>0</v>
      </c>
      <c r="AA55" s="22">
        <v>0</v>
      </c>
      <c r="AB55" s="19">
        <v>0</v>
      </c>
      <c r="AC55" s="19">
        <v>0</v>
      </c>
      <c r="AD55" s="33">
        <v>0</v>
      </c>
      <c r="AE55" s="21">
        <v>0</v>
      </c>
      <c r="AF55" s="22">
        <v>3</v>
      </c>
      <c r="AG55" s="19">
        <v>3</v>
      </c>
      <c r="AH55" s="19">
        <v>0</v>
      </c>
      <c r="AI55" s="33">
        <v>0</v>
      </c>
      <c r="AJ55" s="21">
        <v>0</v>
      </c>
      <c r="AK55" s="22">
        <v>0</v>
      </c>
      <c r="AL55" s="19">
        <v>0</v>
      </c>
      <c r="AM55" s="19">
        <v>0</v>
      </c>
      <c r="AN55" s="33">
        <v>0</v>
      </c>
      <c r="AO55" s="21">
        <v>0</v>
      </c>
      <c r="AP55" s="20">
        <v>0</v>
      </c>
      <c r="AQ55" s="19">
        <v>0</v>
      </c>
      <c r="AR55" s="19">
        <v>0</v>
      </c>
      <c r="AS55" s="19">
        <v>0</v>
      </c>
      <c r="AT55" s="19">
        <v>0</v>
      </c>
    </row>
    <row r="56" spans="6:46" x14ac:dyDescent="0.25">
      <c r="F56" s="10"/>
      <c r="G56" s="9"/>
      <c r="H56" s="8"/>
      <c r="I56" s="12" t="s">
        <v>1425</v>
      </c>
      <c r="J56" s="22">
        <v>0</v>
      </c>
      <c r="K56" s="19">
        <v>0</v>
      </c>
      <c r="L56" s="19">
        <v>0</v>
      </c>
      <c r="M56" s="33">
        <v>0</v>
      </c>
      <c r="N56" s="21">
        <v>0</v>
      </c>
      <c r="O56" s="22">
        <v>0</v>
      </c>
      <c r="P56" s="19">
        <v>0</v>
      </c>
      <c r="Q56" s="19">
        <v>0</v>
      </c>
      <c r="R56" s="19">
        <v>0</v>
      </c>
      <c r="S56" s="19">
        <v>0</v>
      </c>
      <c r="T56" s="24">
        <v>0</v>
      </c>
      <c r="U56" s="23">
        <v>0</v>
      </c>
      <c r="V56" s="22">
        <v>0</v>
      </c>
      <c r="W56" s="19">
        <v>0</v>
      </c>
      <c r="X56" s="19">
        <v>0</v>
      </c>
      <c r="Y56" s="33">
        <v>0</v>
      </c>
      <c r="Z56" s="21">
        <v>0</v>
      </c>
      <c r="AA56" s="22">
        <v>0</v>
      </c>
      <c r="AB56" s="19">
        <v>0</v>
      </c>
      <c r="AC56" s="19">
        <v>0</v>
      </c>
      <c r="AD56" s="33">
        <v>0</v>
      </c>
      <c r="AE56" s="21">
        <v>0</v>
      </c>
      <c r="AF56" s="22">
        <v>0</v>
      </c>
      <c r="AG56" s="19">
        <v>0</v>
      </c>
      <c r="AH56" s="19">
        <v>0</v>
      </c>
      <c r="AI56" s="33">
        <v>0</v>
      </c>
      <c r="AJ56" s="21">
        <v>0</v>
      </c>
      <c r="AK56" s="22">
        <v>0</v>
      </c>
      <c r="AL56" s="19">
        <v>0</v>
      </c>
      <c r="AM56" s="19">
        <v>0</v>
      </c>
      <c r="AN56" s="33">
        <v>0</v>
      </c>
      <c r="AO56" s="21">
        <v>0</v>
      </c>
      <c r="AP56" s="20">
        <v>0</v>
      </c>
      <c r="AQ56" s="19">
        <v>0</v>
      </c>
      <c r="AR56" s="19">
        <v>0</v>
      </c>
      <c r="AS56" s="19">
        <v>0</v>
      </c>
      <c r="AT56" s="19">
        <v>0</v>
      </c>
    </row>
    <row r="57" spans="6:46" x14ac:dyDescent="0.25">
      <c r="F57" s="10"/>
      <c r="G57" s="9"/>
      <c r="H57" s="8"/>
      <c r="I57" s="12" t="s">
        <v>1424</v>
      </c>
      <c r="J57" s="22">
        <v>0</v>
      </c>
      <c r="K57" s="19">
        <v>0</v>
      </c>
      <c r="L57" s="19">
        <v>0</v>
      </c>
      <c r="M57" s="33">
        <v>0</v>
      </c>
      <c r="N57" s="21">
        <v>0</v>
      </c>
      <c r="O57" s="22">
        <v>0</v>
      </c>
      <c r="P57" s="19">
        <v>0</v>
      </c>
      <c r="Q57" s="19">
        <v>0</v>
      </c>
      <c r="R57" s="19">
        <v>0</v>
      </c>
      <c r="S57" s="19">
        <v>0</v>
      </c>
      <c r="T57" s="24">
        <v>0</v>
      </c>
      <c r="U57" s="23">
        <v>0</v>
      </c>
      <c r="V57" s="22">
        <v>0</v>
      </c>
      <c r="W57" s="19">
        <v>0</v>
      </c>
      <c r="X57" s="19">
        <v>0</v>
      </c>
      <c r="Y57" s="33">
        <v>0</v>
      </c>
      <c r="Z57" s="21">
        <v>0</v>
      </c>
      <c r="AA57" s="22">
        <v>0</v>
      </c>
      <c r="AB57" s="19">
        <v>0</v>
      </c>
      <c r="AC57" s="19">
        <v>0</v>
      </c>
      <c r="AD57" s="33">
        <v>0</v>
      </c>
      <c r="AE57" s="21">
        <v>0</v>
      </c>
      <c r="AF57" s="22">
        <v>0</v>
      </c>
      <c r="AG57" s="19">
        <v>0</v>
      </c>
      <c r="AH57" s="19">
        <v>0</v>
      </c>
      <c r="AI57" s="33">
        <v>0</v>
      </c>
      <c r="AJ57" s="21">
        <v>0</v>
      </c>
      <c r="AK57" s="22">
        <v>0</v>
      </c>
      <c r="AL57" s="19">
        <v>0</v>
      </c>
      <c r="AM57" s="19">
        <v>0</v>
      </c>
      <c r="AN57" s="33">
        <v>0</v>
      </c>
      <c r="AO57" s="21">
        <v>0</v>
      </c>
      <c r="AP57" s="20">
        <v>0</v>
      </c>
      <c r="AQ57" s="19">
        <v>0</v>
      </c>
      <c r="AR57" s="19">
        <v>0</v>
      </c>
      <c r="AS57" s="19">
        <v>0</v>
      </c>
      <c r="AT57" s="19">
        <v>0</v>
      </c>
    </row>
    <row r="58" spans="6:46" x14ac:dyDescent="0.25">
      <c r="F58" s="10"/>
      <c r="G58" s="9"/>
      <c r="H58" s="8"/>
      <c r="I58" s="12" t="s">
        <v>1423</v>
      </c>
      <c r="J58" s="22">
        <v>0</v>
      </c>
      <c r="K58" s="19">
        <v>0</v>
      </c>
      <c r="L58" s="19">
        <v>0</v>
      </c>
      <c r="M58" s="33">
        <v>0</v>
      </c>
      <c r="N58" s="21">
        <v>0</v>
      </c>
      <c r="O58" s="22">
        <v>214</v>
      </c>
      <c r="P58" s="19">
        <v>214</v>
      </c>
      <c r="Q58" s="19">
        <v>214</v>
      </c>
      <c r="R58" s="19">
        <v>0</v>
      </c>
      <c r="S58" s="19">
        <v>0</v>
      </c>
      <c r="T58" s="24">
        <v>214</v>
      </c>
      <c r="U58" s="23">
        <v>7.8453190624713898E-2</v>
      </c>
      <c r="V58" s="22">
        <v>0</v>
      </c>
      <c r="W58" s="19">
        <v>0</v>
      </c>
      <c r="X58" s="19">
        <v>0</v>
      </c>
      <c r="Y58" s="33">
        <v>0</v>
      </c>
      <c r="Z58" s="21">
        <v>0</v>
      </c>
      <c r="AA58" s="22">
        <v>0</v>
      </c>
      <c r="AB58" s="19">
        <v>0</v>
      </c>
      <c r="AC58" s="19">
        <v>0</v>
      </c>
      <c r="AD58" s="33">
        <v>0</v>
      </c>
      <c r="AE58" s="21">
        <v>0</v>
      </c>
      <c r="AF58" s="22">
        <v>22</v>
      </c>
      <c r="AG58" s="19">
        <v>22</v>
      </c>
      <c r="AH58" s="19">
        <v>0</v>
      </c>
      <c r="AI58" s="33">
        <v>0</v>
      </c>
      <c r="AJ58" s="21">
        <v>0</v>
      </c>
      <c r="AK58" s="22">
        <v>0</v>
      </c>
      <c r="AL58" s="19">
        <v>0</v>
      </c>
      <c r="AM58" s="19">
        <v>0</v>
      </c>
      <c r="AN58" s="33">
        <v>0</v>
      </c>
      <c r="AO58" s="21">
        <v>0</v>
      </c>
      <c r="AP58" s="20">
        <v>0</v>
      </c>
      <c r="AQ58" s="19">
        <v>0</v>
      </c>
      <c r="AR58" s="19">
        <v>0</v>
      </c>
      <c r="AS58" s="19">
        <v>0</v>
      </c>
      <c r="AT58" s="19">
        <v>0</v>
      </c>
    </row>
    <row r="59" spans="6:46" x14ac:dyDescent="0.25">
      <c r="F59" s="10"/>
      <c r="G59" s="9"/>
      <c r="H59" s="8" t="s">
        <v>157</v>
      </c>
      <c r="I59" s="12"/>
      <c r="J59" s="22">
        <v>0</v>
      </c>
      <c r="K59" s="19">
        <v>0</v>
      </c>
      <c r="L59" s="19">
        <v>0</v>
      </c>
      <c r="M59" s="33">
        <v>0</v>
      </c>
      <c r="N59" s="21">
        <v>0</v>
      </c>
      <c r="O59" s="22">
        <v>2</v>
      </c>
      <c r="P59" s="19">
        <v>2</v>
      </c>
      <c r="Q59" s="19">
        <v>2</v>
      </c>
      <c r="R59" s="19">
        <v>0</v>
      </c>
      <c r="S59" s="19">
        <v>0</v>
      </c>
      <c r="T59" s="24">
        <v>2</v>
      </c>
      <c r="U59" s="23">
        <v>2.8518196195363998E-3</v>
      </c>
      <c r="V59" s="22">
        <v>0</v>
      </c>
      <c r="W59" s="19">
        <v>0</v>
      </c>
      <c r="X59" s="19">
        <v>0</v>
      </c>
      <c r="Y59" s="33">
        <v>0</v>
      </c>
      <c r="Z59" s="21">
        <v>0</v>
      </c>
      <c r="AA59" s="22">
        <v>0</v>
      </c>
      <c r="AB59" s="19">
        <v>0</v>
      </c>
      <c r="AC59" s="19">
        <v>0</v>
      </c>
      <c r="AD59" s="33">
        <v>0</v>
      </c>
      <c r="AE59" s="21">
        <v>0</v>
      </c>
      <c r="AF59" s="22">
        <v>10</v>
      </c>
      <c r="AG59" s="19">
        <v>10</v>
      </c>
      <c r="AH59" s="19">
        <v>0</v>
      </c>
      <c r="AI59" s="33">
        <v>0</v>
      </c>
      <c r="AJ59" s="21">
        <v>0</v>
      </c>
      <c r="AK59" s="22">
        <v>0</v>
      </c>
      <c r="AL59" s="19">
        <v>0</v>
      </c>
      <c r="AM59" s="19">
        <v>0</v>
      </c>
      <c r="AN59" s="33">
        <v>0</v>
      </c>
      <c r="AO59" s="21">
        <v>0</v>
      </c>
      <c r="AP59" s="20">
        <v>0</v>
      </c>
      <c r="AQ59" s="19">
        <v>0</v>
      </c>
      <c r="AR59" s="19">
        <v>0</v>
      </c>
      <c r="AS59" s="19">
        <v>0</v>
      </c>
      <c r="AT59" s="19">
        <v>0</v>
      </c>
    </row>
    <row r="60" spans="6:46" x14ac:dyDescent="0.25">
      <c r="F60" s="10"/>
      <c r="G60" s="9"/>
      <c r="H60" s="8"/>
      <c r="I60" s="12" t="s">
        <v>1422</v>
      </c>
      <c r="J60" s="22">
        <v>0</v>
      </c>
      <c r="K60" s="19">
        <v>0</v>
      </c>
      <c r="L60" s="19">
        <v>0</v>
      </c>
      <c r="M60" s="33">
        <v>0</v>
      </c>
      <c r="N60" s="21">
        <v>0</v>
      </c>
      <c r="O60" s="22">
        <v>14</v>
      </c>
      <c r="P60" s="19">
        <v>14</v>
      </c>
      <c r="Q60" s="19">
        <v>14</v>
      </c>
      <c r="R60" s="19">
        <v>0</v>
      </c>
      <c r="S60" s="19">
        <v>0</v>
      </c>
      <c r="T60" s="24">
        <v>14</v>
      </c>
      <c r="U60" s="23">
        <v>2.5269396603107449E-2</v>
      </c>
      <c r="V60" s="22">
        <v>0</v>
      </c>
      <c r="W60" s="19">
        <v>0</v>
      </c>
      <c r="X60" s="19">
        <v>0</v>
      </c>
      <c r="Y60" s="33">
        <v>0</v>
      </c>
      <c r="Z60" s="21">
        <v>0</v>
      </c>
      <c r="AA60" s="22">
        <v>0</v>
      </c>
      <c r="AB60" s="19">
        <v>0</v>
      </c>
      <c r="AC60" s="19">
        <v>0</v>
      </c>
      <c r="AD60" s="33">
        <v>0</v>
      </c>
      <c r="AE60" s="21">
        <v>0</v>
      </c>
      <c r="AF60" s="22">
        <v>0</v>
      </c>
      <c r="AG60" s="19">
        <v>0</v>
      </c>
      <c r="AH60" s="19">
        <v>0</v>
      </c>
      <c r="AI60" s="33">
        <v>0</v>
      </c>
      <c r="AJ60" s="21">
        <v>0</v>
      </c>
      <c r="AK60" s="22">
        <v>0</v>
      </c>
      <c r="AL60" s="19">
        <v>0</v>
      </c>
      <c r="AM60" s="19">
        <v>0</v>
      </c>
      <c r="AN60" s="33">
        <v>0</v>
      </c>
      <c r="AO60" s="21">
        <v>0</v>
      </c>
      <c r="AP60" s="20">
        <v>0</v>
      </c>
      <c r="AQ60" s="19">
        <v>0</v>
      </c>
      <c r="AR60" s="19">
        <v>0</v>
      </c>
      <c r="AS60" s="19">
        <v>0</v>
      </c>
      <c r="AT60" s="19">
        <v>0</v>
      </c>
    </row>
    <row r="61" spans="6:46" x14ac:dyDescent="0.25">
      <c r="F61" s="10"/>
      <c r="G61" s="9"/>
      <c r="H61" s="8"/>
      <c r="I61" s="12" t="s">
        <v>910</v>
      </c>
      <c r="J61" s="22">
        <v>0</v>
      </c>
      <c r="K61" s="19">
        <v>0</v>
      </c>
      <c r="L61" s="19">
        <v>0</v>
      </c>
      <c r="M61" s="33">
        <v>0</v>
      </c>
      <c r="N61" s="21">
        <v>0</v>
      </c>
      <c r="O61" s="22">
        <v>13</v>
      </c>
      <c r="P61" s="19">
        <v>13</v>
      </c>
      <c r="Q61" s="19">
        <v>13</v>
      </c>
      <c r="R61" s="19">
        <v>0</v>
      </c>
      <c r="S61" s="19">
        <v>0</v>
      </c>
      <c r="T61" s="24">
        <v>17</v>
      </c>
      <c r="U61" s="23">
        <v>2.6973243802785869E-3</v>
      </c>
      <c r="V61" s="22">
        <v>0</v>
      </c>
      <c r="W61" s="19">
        <v>0</v>
      </c>
      <c r="X61" s="19">
        <v>0</v>
      </c>
      <c r="Y61" s="33">
        <v>0</v>
      </c>
      <c r="Z61" s="21">
        <v>0</v>
      </c>
      <c r="AA61" s="22">
        <v>0</v>
      </c>
      <c r="AB61" s="19">
        <v>0</v>
      </c>
      <c r="AC61" s="19">
        <v>0</v>
      </c>
      <c r="AD61" s="33">
        <v>0</v>
      </c>
      <c r="AE61" s="21">
        <v>0</v>
      </c>
      <c r="AF61" s="22">
        <v>0</v>
      </c>
      <c r="AG61" s="19">
        <v>0</v>
      </c>
      <c r="AH61" s="19">
        <v>0</v>
      </c>
      <c r="AI61" s="33">
        <v>0</v>
      </c>
      <c r="AJ61" s="21">
        <v>0</v>
      </c>
      <c r="AK61" s="22">
        <v>0</v>
      </c>
      <c r="AL61" s="19">
        <v>0</v>
      </c>
      <c r="AM61" s="19">
        <v>0</v>
      </c>
      <c r="AN61" s="33">
        <v>0</v>
      </c>
      <c r="AO61" s="21">
        <v>0</v>
      </c>
      <c r="AP61" s="20">
        <v>0</v>
      </c>
      <c r="AQ61" s="19">
        <v>0</v>
      </c>
      <c r="AR61" s="19">
        <v>0</v>
      </c>
      <c r="AS61" s="19">
        <v>0</v>
      </c>
      <c r="AT61" s="19">
        <v>0</v>
      </c>
    </row>
    <row r="62" spans="6:46" x14ac:dyDescent="0.25">
      <c r="F62" s="10"/>
      <c r="G62" s="9"/>
      <c r="H62" s="8"/>
      <c r="I62" s="12" t="s">
        <v>1421</v>
      </c>
      <c r="J62" s="22">
        <v>0</v>
      </c>
      <c r="K62" s="19">
        <v>0</v>
      </c>
      <c r="L62" s="19">
        <v>0</v>
      </c>
      <c r="M62" s="33">
        <v>0</v>
      </c>
      <c r="N62" s="21">
        <v>0</v>
      </c>
      <c r="O62" s="22">
        <v>7</v>
      </c>
      <c r="P62" s="19">
        <v>7</v>
      </c>
      <c r="Q62" s="19">
        <v>7</v>
      </c>
      <c r="R62" s="19">
        <v>0</v>
      </c>
      <c r="S62" s="19">
        <v>0</v>
      </c>
      <c r="T62" s="24">
        <v>7</v>
      </c>
      <c r="U62" s="23">
        <v>5.1306216046214104E-3</v>
      </c>
      <c r="V62" s="22">
        <v>0</v>
      </c>
      <c r="W62" s="19">
        <v>0</v>
      </c>
      <c r="X62" s="19">
        <v>0</v>
      </c>
      <c r="Y62" s="33">
        <v>0</v>
      </c>
      <c r="Z62" s="21">
        <v>0</v>
      </c>
      <c r="AA62" s="22">
        <v>0</v>
      </c>
      <c r="AB62" s="19">
        <v>0</v>
      </c>
      <c r="AC62" s="19">
        <v>0</v>
      </c>
      <c r="AD62" s="33">
        <v>0</v>
      </c>
      <c r="AE62" s="21">
        <v>0</v>
      </c>
      <c r="AF62" s="22">
        <v>0</v>
      </c>
      <c r="AG62" s="19">
        <v>0</v>
      </c>
      <c r="AH62" s="19">
        <v>0</v>
      </c>
      <c r="AI62" s="33">
        <v>0</v>
      </c>
      <c r="AJ62" s="21">
        <v>0</v>
      </c>
      <c r="AK62" s="22">
        <v>0</v>
      </c>
      <c r="AL62" s="19">
        <v>0</v>
      </c>
      <c r="AM62" s="19">
        <v>0</v>
      </c>
      <c r="AN62" s="33">
        <v>0</v>
      </c>
      <c r="AO62" s="21">
        <v>0</v>
      </c>
      <c r="AP62" s="20">
        <v>0</v>
      </c>
      <c r="AQ62" s="19">
        <v>0</v>
      </c>
      <c r="AR62" s="19">
        <v>0</v>
      </c>
      <c r="AS62" s="19">
        <v>0</v>
      </c>
      <c r="AT62" s="19">
        <v>0</v>
      </c>
    </row>
    <row r="63" spans="6:46" x14ac:dyDescent="0.25">
      <c r="F63" s="10"/>
      <c r="G63" s="9"/>
      <c r="H63" s="8"/>
      <c r="I63" s="12" t="s">
        <v>1420</v>
      </c>
      <c r="J63" s="22">
        <v>0</v>
      </c>
      <c r="K63" s="19">
        <v>0</v>
      </c>
      <c r="L63" s="19">
        <v>0</v>
      </c>
      <c r="M63" s="33">
        <v>0</v>
      </c>
      <c r="N63" s="21">
        <v>0</v>
      </c>
      <c r="O63" s="22">
        <v>61</v>
      </c>
      <c r="P63" s="19">
        <v>61</v>
      </c>
      <c r="Q63" s="19">
        <v>61</v>
      </c>
      <c r="R63" s="19">
        <v>0</v>
      </c>
      <c r="S63" s="19">
        <v>0</v>
      </c>
      <c r="T63" s="24">
        <v>61</v>
      </c>
      <c r="U63" s="23">
        <v>5.8671205304563052E-2</v>
      </c>
      <c r="V63" s="22">
        <v>0</v>
      </c>
      <c r="W63" s="19">
        <v>0</v>
      </c>
      <c r="X63" s="19">
        <v>0</v>
      </c>
      <c r="Y63" s="33">
        <v>0</v>
      </c>
      <c r="Z63" s="21">
        <v>0</v>
      </c>
      <c r="AA63" s="22">
        <v>0</v>
      </c>
      <c r="AB63" s="19">
        <v>0</v>
      </c>
      <c r="AC63" s="19">
        <v>0</v>
      </c>
      <c r="AD63" s="33">
        <v>0</v>
      </c>
      <c r="AE63" s="21">
        <v>0</v>
      </c>
      <c r="AF63" s="22">
        <v>6</v>
      </c>
      <c r="AG63" s="19">
        <v>6</v>
      </c>
      <c r="AH63" s="19">
        <v>0</v>
      </c>
      <c r="AI63" s="33">
        <v>0</v>
      </c>
      <c r="AJ63" s="21">
        <v>0</v>
      </c>
      <c r="AK63" s="22">
        <v>0</v>
      </c>
      <c r="AL63" s="19">
        <v>0</v>
      </c>
      <c r="AM63" s="19">
        <v>0</v>
      </c>
      <c r="AN63" s="33">
        <v>0</v>
      </c>
      <c r="AO63" s="21">
        <v>0</v>
      </c>
      <c r="AP63" s="20">
        <v>0</v>
      </c>
      <c r="AQ63" s="19">
        <v>0</v>
      </c>
      <c r="AR63" s="19">
        <v>0</v>
      </c>
      <c r="AS63" s="19">
        <v>0</v>
      </c>
      <c r="AT63" s="19">
        <v>0</v>
      </c>
    </row>
    <row r="64" spans="6:46" x14ac:dyDescent="0.25">
      <c r="F64" s="10"/>
      <c r="G64" s="9"/>
      <c r="H64" s="8"/>
      <c r="I64" s="12" t="s">
        <v>1419</v>
      </c>
      <c r="J64" s="22">
        <v>0</v>
      </c>
      <c r="K64" s="19">
        <v>0</v>
      </c>
      <c r="L64" s="19">
        <v>0</v>
      </c>
      <c r="M64" s="33">
        <v>0</v>
      </c>
      <c r="N64" s="21">
        <v>0</v>
      </c>
      <c r="O64" s="22">
        <v>4</v>
      </c>
      <c r="P64" s="19">
        <v>4</v>
      </c>
      <c r="Q64" s="19">
        <v>4</v>
      </c>
      <c r="R64" s="19">
        <v>0</v>
      </c>
      <c r="S64" s="19">
        <v>0</v>
      </c>
      <c r="T64" s="24">
        <v>4</v>
      </c>
      <c r="U64" s="23">
        <v>2.2387858480215068E-3</v>
      </c>
      <c r="V64" s="22">
        <v>0</v>
      </c>
      <c r="W64" s="19">
        <v>0</v>
      </c>
      <c r="X64" s="19">
        <v>0</v>
      </c>
      <c r="Y64" s="33">
        <v>0</v>
      </c>
      <c r="Z64" s="21">
        <v>0</v>
      </c>
      <c r="AA64" s="22">
        <v>0</v>
      </c>
      <c r="AB64" s="19">
        <v>0</v>
      </c>
      <c r="AC64" s="19">
        <v>0</v>
      </c>
      <c r="AD64" s="33">
        <v>0</v>
      </c>
      <c r="AE64" s="21">
        <v>0</v>
      </c>
      <c r="AF64" s="22">
        <v>0</v>
      </c>
      <c r="AG64" s="19">
        <v>0</v>
      </c>
      <c r="AH64" s="19">
        <v>0</v>
      </c>
      <c r="AI64" s="33">
        <v>0</v>
      </c>
      <c r="AJ64" s="21">
        <v>0</v>
      </c>
      <c r="AK64" s="22">
        <v>0</v>
      </c>
      <c r="AL64" s="19">
        <v>0</v>
      </c>
      <c r="AM64" s="19">
        <v>0</v>
      </c>
      <c r="AN64" s="33">
        <v>0</v>
      </c>
      <c r="AO64" s="21">
        <v>0</v>
      </c>
      <c r="AP64" s="20">
        <v>0</v>
      </c>
      <c r="AQ64" s="19">
        <v>0</v>
      </c>
      <c r="AR64" s="19">
        <v>0</v>
      </c>
      <c r="AS64" s="19">
        <v>0</v>
      </c>
      <c r="AT64" s="19">
        <v>0</v>
      </c>
    </row>
    <row r="65" spans="6:46" x14ac:dyDescent="0.25">
      <c r="F65" s="10"/>
      <c r="G65" s="9"/>
      <c r="H65" s="8"/>
      <c r="I65" s="12" t="s">
        <v>1418</v>
      </c>
      <c r="J65" s="22">
        <v>0</v>
      </c>
      <c r="K65" s="19">
        <v>0</v>
      </c>
      <c r="L65" s="19">
        <v>0</v>
      </c>
      <c r="M65" s="33">
        <v>0</v>
      </c>
      <c r="N65" s="21">
        <v>0</v>
      </c>
      <c r="O65" s="22">
        <v>10</v>
      </c>
      <c r="P65" s="19">
        <v>10</v>
      </c>
      <c r="Q65" s="19">
        <v>10</v>
      </c>
      <c r="R65" s="19">
        <v>0</v>
      </c>
      <c r="S65" s="19">
        <v>0</v>
      </c>
      <c r="T65" s="24">
        <v>10</v>
      </c>
      <c r="U65" s="23">
        <v>2.0601316355168819E-2</v>
      </c>
      <c r="V65" s="22">
        <v>0</v>
      </c>
      <c r="W65" s="19">
        <v>0</v>
      </c>
      <c r="X65" s="19">
        <v>0</v>
      </c>
      <c r="Y65" s="33">
        <v>0</v>
      </c>
      <c r="Z65" s="21">
        <v>0</v>
      </c>
      <c r="AA65" s="22">
        <v>0</v>
      </c>
      <c r="AB65" s="19">
        <v>0</v>
      </c>
      <c r="AC65" s="19">
        <v>0</v>
      </c>
      <c r="AD65" s="33">
        <v>0</v>
      </c>
      <c r="AE65" s="21">
        <v>0</v>
      </c>
      <c r="AF65" s="22">
        <v>0</v>
      </c>
      <c r="AG65" s="19">
        <v>0</v>
      </c>
      <c r="AH65" s="19">
        <v>0</v>
      </c>
      <c r="AI65" s="33">
        <v>0</v>
      </c>
      <c r="AJ65" s="21">
        <v>0</v>
      </c>
      <c r="AK65" s="22">
        <v>0</v>
      </c>
      <c r="AL65" s="19">
        <v>0</v>
      </c>
      <c r="AM65" s="19">
        <v>0</v>
      </c>
      <c r="AN65" s="33">
        <v>0</v>
      </c>
      <c r="AO65" s="21">
        <v>0</v>
      </c>
      <c r="AP65" s="20">
        <v>0</v>
      </c>
      <c r="AQ65" s="19">
        <v>0</v>
      </c>
      <c r="AR65" s="19">
        <v>0</v>
      </c>
      <c r="AS65" s="19">
        <v>0</v>
      </c>
      <c r="AT65" s="19">
        <v>0</v>
      </c>
    </row>
    <row r="66" spans="6:46" x14ac:dyDescent="0.25">
      <c r="F66" s="10"/>
      <c r="G66" s="9"/>
      <c r="H66" s="8"/>
      <c r="I66" s="12" t="s">
        <v>173</v>
      </c>
      <c r="J66" s="22">
        <v>0</v>
      </c>
      <c r="K66" s="19">
        <v>0</v>
      </c>
      <c r="L66" s="19">
        <v>0</v>
      </c>
      <c r="M66" s="33">
        <v>0</v>
      </c>
      <c r="N66" s="21">
        <v>0</v>
      </c>
      <c r="O66" s="22">
        <v>2</v>
      </c>
      <c r="P66" s="19">
        <v>2</v>
      </c>
      <c r="Q66" s="19">
        <v>2</v>
      </c>
      <c r="R66" s="19">
        <v>0</v>
      </c>
      <c r="S66" s="19">
        <v>0</v>
      </c>
      <c r="T66" s="24">
        <v>2</v>
      </c>
      <c r="U66" s="23">
        <v>9.8810698837041855E-3</v>
      </c>
      <c r="V66" s="22">
        <v>0</v>
      </c>
      <c r="W66" s="19">
        <v>0</v>
      </c>
      <c r="X66" s="19">
        <v>0</v>
      </c>
      <c r="Y66" s="33">
        <v>0</v>
      </c>
      <c r="Z66" s="21">
        <v>0</v>
      </c>
      <c r="AA66" s="22">
        <v>0</v>
      </c>
      <c r="AB66" s="19">
        <v>0</v>
      </c>
      <c r="AC66" s="19">
        <v>0</v>
      </c>
      <c r="AD66" s="33">
        <v>0</v>
      </c>
      <c r="AE66" s="21">
        <v>0</v>
      </c>
      <c r="AF66" s="22">
        <v>0</v>
      </c>
      <c r="AG66" s="19">
        <v>0</v>
      </c>
      <c r="AH66" s="19">
        <v>0</v>
      </c>
      <c r="AI66" s="33">
        <v>0</v>
      </c>
      <c r="AJ66" s="21">
        <v>0</v>
      </c>
      <c r="AK66" s="22">
        <v>0</v>
      </c>
      <c r="AL66" s="19">
        <v>0</v>
      </c>
      <c r="AM66" s="19">
        <v>0</v>
      </c>
      <c r="AN66" s="33">
        <v>0</v>
      </c>
      <c r="AO66" s="21">
        <v>0</v>
      </c>
      <c r="AP66" s="20">
        <v>0</v>
      </c>
      <c r="AQ66" s="19">
        <v>0</v>
      </c>
      <c r="AR66" s="19">
        <v>0</v>
      </c>
      <c r="AS66" s="19">
        <v>0</v>
      </c>
      <c r="AT66" s="19">
        <v>0</v>
      </c>
    </row>
    <row r="67" spans="6:46" x14ac:dyDescent="0.25">
      <c r="F67" s="10"/>
      <c r="G67" s="9"/>
      <c r="H67" s="8"/>
      <c r="I67" s="12" t="s">
        <v>1417</v>
      </c>
      <c r="J67" s="22">
        <v>0</v>
      </c>
      <c r="K67" s="19">
        <v>0</v>
      </c>
      <c r="L67" s="19">
        <v>0</v>
      </c>
      <c r="M67" s="33">
        <v>0</v>
      </c>
      <c r="N67" s="21">
        <v>0</v>
      </c>
      <c r="O67" s="22">
        <v>256</v>
      </c>
      <c r="P67" s="19">
        <v>256</v>
      </c>
      <c r="Q67" s="19">
        <v>256</v>
      </c>
      <c r="R67" s="19">
        <v>0</v>
      </c>
      <c r="S67" s="19">
        <v>0</v>
      </c>
      <c r="T67" s="24">
        <v>274</v>
      </c>
      <c r="U67" s="23">
        <v>0.1548856217414141</v>
      </c>
      <c r="V67" s="22">
        <v>0</v>
      </c>
      <c r="W67" s="19">
        <v>0</v>
      </c>
      <c r="X67" s="19">
        <v>0</v>
      </c>
      <c r="Y67" s="33">
        <v>0</v>
      </c>
      <c r="Z67" s="21">
        <v>0</v>
      </c>
      <c r="AA67" s="22">
        <v>0</v>
      </c>
      <c r="AB67" s="19">
        <v>0</v>
      </c>
      <c r="AC67" s="19">
        <v>0</v>
      </c>
      <c r="AD67" s="33">
        <v>0</v>
      </c>
      <c r="AE67" s="21">
        <v>0</v>
      </c>
      <c r="AF67" s="22">
        <v>36</v>
      </c>
      <c r="AG67" s="19">
        <v>36</v>
      </c>
      <c r="AH67" s="19">
        <v>0</v>
      </c>
      <c r="AI67" s="33">
        <v>0</v>
      </c>
      <c r="AJ67" s="21">
        <v>0</v>
      </c>
      <c r="AK67" s="22">
        <v>0</v>
      </c>
      <c r="AL67" s="19">
        <v>0</v>
      </c>
      <c r="AM67" s="19">
        <v>0</v>
      </c>
      <c r="AN67" s="33">
        <v>0</v>
      </c>
      <c r="AO67" s="21">
        <v>0</v>
      </c>
      <c r="AP67" s="20">
        <v>0</v>
      </c>
      <c r="AQ67" s="19">
        <v>0</v>
      </c>
      <c r="AR67" s="19">
        <v>0</v>
      </c>
      <c r="AS67" s="19">
        <v>0</v>
      </c>
      <c r="AT67" s="19">
        <v>0</v>
      </c>
    </row>
    <row r="68" spans="6:46" x14ac:dyDescent="0.25">
      <c r="F68" s="10"/>
      <c r="G68" s="9"/>
      <c r="H68" s="8"/>
      <c r="I68" s="12" t="s">
        <v>1416</v>
      </c>
      <c r="J68" s="22">
        <v>0</v>
      </c>
      <c r="K68" s="19">
        <v>0</v>
      </c>
      <c r="L68" s="19">
        <v>0</v>
      </c>
      <c r="M68" s="33">
        <v>0</v>
      </c>
      <c r="N68" s="21">
        <v>0</v>
      </c>
      <c r="O68" s="22">
        <v>481</v>
      </c>
      <c r="P68" s="19">
        <v>481</v>
      </c>
      <c r="Q68" s="19">
        <v>481</v>
      </c>
      <c r="R68" s="19">
        <v>0</v>
      </c>
      <c r="S68" s="19">
        <v>0</v>
      </c>
      <c r="T68" s="24">
        <v>481</v>
      </c>
      <c r="U68" s="23">
        <v>0.4981448408216238</v>
      </c>
      <c r="V68" s="22">
        <v>0</v>
      </c>
      <c r="W68" s="19">
        <v>0</v>
      </c>
      <c r="X68" s="19">
        <v>0</v>
      </c>
      <c r="Y68" s="33">
        <v>0</v>
      </c>
      <c r="Z68" s="21">
        <v>0</v>
      </c>
      <c r="AA68" s="22">
        <v>0</v>
      </c>
      <c r="AB68" s="19">
        <v>0</v>
      </c>
      <c r="AC68" s="19">
        <v>0</v>
      </c>
      <c r="AD68" s="33">
        <v>0</v>
      </c>
      <c r="AE68" s="21">
        <v>0</v>
      </c>
      <c r="AF68" s="22">
        <v>16</v>
      </c>
      <c r="AG68" s="19">
        <v>16</v>
      </c>
      <c r="AH68" s="19">
        <v>0</v>
      </c>
      <c r="AI68" s="33">
        <v>0</v>
      </c>
      <c r="AJ68" s="21">
        <v>0</v>
      </c>
      <c r="AK68" s="22">
        <v>0</v>
      </c>
      <c r="AL68" s="19">
        <v>0</v>
      </c>
      <c r="AM68" s="19">
        <v>0</v>
      </c>
      <c r="AN68" s="33">
        <v>0</v>
      </c>
      <c r="AO68" s="21">
        <v>0</v>
      </c>
      <c r="AP68" s="20">
        <v>0</v>
      </c>
      <c r="AQ68" s="19">
        <v>0</v>
      </c>
      <c r="AR68" s="19">
        <v>0</v>
      </c>
      <c r="AS68" s="19">
        <v>0</v>
      </c>
      <c r="AT68" s="19">
        <v>0</v>
      </c>
    </row>
    <row r="69" spans="6:46" x14ac:dyDescent="0.25">
      <c r="F69" s="10"/>
      <c r="G69" s="9"/>
      <c r="H69" s="8"/>
      <c r="I69" s="12" t="s">
        <v>1415</v>
      </c>
      <c r="J69" s="22">
        <v>0</v>
      </c>
      <c r="K69" s="19">
        <v>0</v>
      </c>
      <c r="L69" s="19">
        <v>0</v>
      </c>
      <c r="M69" s="33">
        <v>0</v>
      </c>
      <c r="N69" s="21">
        <v>0</v>
      </c>
      <c r="O69" s="22">
        <v>29</v>
      </c>
      <c r="P69" s="19">
        <v>29</v>
      </c>
      <c r="Q69" s="19">
        <v>29</v>
      </c>
      <c r="R69" s="19">
        <v>0</v>
      </c>
      <c r="S69" s="19">
        <v>0</v>
      </c>
      <c r="T69" s="24">
        <v>29</v>
      </c>
      <c r="U69" s="23">
        <v>3.5199485719203949E-3</v>
      </c>
      <c r="V69" s="22">
        <v>0</v>
      </c>
      <c r="W69" s="19">
        <v>0</v>
      </c>
      <c r="X69" s="19">
        <v>0</v>
      </c>
      <c r="Y69" s="33">
        <v>0</v>
      </c>
      <c r="Z69" s="21">
        <v>0</v>
      </c>
      <c r="AA69" s="22">
        <v>0</v>
      </c>
      <c r="AB69" s="19">
        <v>0</v>
      </c>
      <c r="AC69" s="19">
        <v>0</v>
      </c>
      <c r="AD69" s="33">
        <v>0</v>
      </c>
      <c r="AE69" s="21">
        <v>0</v>
      </c>
      <c r="AF69" s="22">
        <v>0</v>
      </c>
      <c r="AG69" s="19">
        <v>0</v>
      </c>
      <c r="AH69" s="19">
        <v>0</v>
      </c>
      <c r="AI69" s="33">
        <v>0</v>
      </c>
      <c r="AJ69" s="21">
        <v>0</v>
      </c>
      <c r="AK69" s="22">
        <v>0</v>
      </c>
      <c r="AL69" s="19">
        <v>0</v>
      </c>
      <c r="AM69" s="19">
        <v>0</v>
      </c>
      <c r="AN69" s="33">
        <v>0</v>
      </c>
      <c r="AO69" s="21">
        <v>0</v>
      </c>
      <c r="AP69" s="20">
        <v>0</v>
      </c>
      <c r="AQ69" s="19">
        <v>0</v>
      </c>
      <c r="AR69" s="19">
        <v>0</v>
      </c>
      <c r="AS69" s="19">
        <v>0</v>
      </c>
      <c r="AT69" s="19">
        <v>0</v>
      </c>
    </row>
    <row r="70" spans="6:46" x14ac:dyDescent="0.25">
      <c r="F70" s="10"/>
      <c r="G70" s="9"/>
      <c r="H70" s="8" t="s">
        <v>156</v>
      </c>
      <c r="I70" s="12"/>
      <c r="J70" s="22">
        <v>0</v>
      </c>
      <c r="K70" s="19">
        <v>0</v>
      </c>
      <c r="L70" s="19">
        <v>0</v>
      </c>
      <c r="M70" s="33">
        <v>0</v>
      </c>
      <c r="N70" s="21">
        <v>0</v>
      </c>
      <c r="O70" s="22">
        <v>28</v>
      </c>
      <c r="P70" s="19">
        <v>28</v>
      </c>
      <c r="Q70" s="19">
        <v>28</v>
      </c>
      <c r="R70" s="19">
        <v>0</v>
      </c>
      <c r="S70" s="19">
        <v>0</v>
      </c>
      <c r="T70" s="24">
        <v>28</v>
      </c>
      <c r="U70" s="23">
        <v>0.18183425068855291</v>
      </c>
      <c r="V70" s="22">
        <v>0</v>
      </c>
      <c r="W70" s="19">
        <v>0</v>
      </c>
      <c r="X70" s="19">
        <v>0</v>
      </c>
      <c r="Y70" s="33">
        <v>0</v>
      </c>
      <c r="Z70" s="21">
        <v>0</v>
      </c>
      <c r="AA70" s="22">
        <v>0</v>
      </c>
      <c r="AB70" s="19">
        <v>0</v>
      </c>
      <c r="AC70" s="19">
        <v>0</v>
      </c>
      <c r="AD70" s="33">
        <v>0</v>
      </c>
      <c r="AE70" s="21">
        <v>0</v>
      </c>
      <c r="AF70" s="22">
        <v>7</v>
      </c>
      <c r="AG70" s="19">
        <v>7</v>
      </c>
      <c r="AH70" s="19">
        <v>0</v>
      </c>
      <c r="AI70" s="33">
        <v>0</v>
      </c>
      <c r="AJ70" s="21">
        <v>0</v>
      </c>
      <c r="AK70" s="22">
        <v>0</v>
      </c>
      <c r="AL70" s="19">
        <v>0</v>
      </c>
      <c r="AM70" s="19">
        <v>0</v>
      </c>
      <c r="AN70" s="33">
        <v>0</v>
      </c>
      <c r="AO70" s="21">
        <v>0</v>
      </c>
      <c r="AP70" s="20">
        <v>0</v>
      </c>
      <c r="AQ70" s="19">
        <v>0</v>
      </c>
      <c r="AR70" s="19">
        <v>0</v>
      </c>
      <c r="AS70" s="19">
        <v>0</v>
      </c>
      <c r="AT70" s="19">
        <v>0</v>
      </c>
    </row>
    <row r="71" spans="6:46" x14ac:dyDescent="0.25">
      <c r="F71" s="10"/>
      <c r="G71" s="9"/>
      <c r="H71" s="8"/>
      <c r="I71" s="12" t="s">
        <v>1414</v>
      </c>
      <c r="J71" s="22">
        <v>0</v>
      </c>
      <c r="K71" s="19">
        <v>0</v>
      </c>
      <c r="L71" s="19">
        <v>0</v>
      </c>
      <c r="M71" s="33">
        <v>0</v>
      </c>
      <c r="N71" s="21">
        <v>0</v>
      </c>
      <c r="O71" s="22">
        <v>1</v>
      </c>
      <c r="P71" s="19">
        <v>1</v>
      </c>
      <c r="Q71" s="19">
        <v>1</v>
      </c>
      <c r="R71" s="19">
        <v>0</v>
      </c>
      <c r="S71" s="19">
        <v>0</v>
      </c>
      <c r="T71" s="24">
        <v>1</v>
      </c>
      <c r="U71" s="23">
        <v>6.5541360527276993E-4</v>
      </c>
      <c r="V71" s="22">
        <v>0</v>
      </c>
      <c r="W71" s="19">
        <v>0</v>
      </c>
      <c r="X71" s="19">
        <v>0</v>
      </c>
      <c r="Y71" s="33">
        <v>0</v>
      </c>
      <c r="Z71" s="21">
        <v>0</v>
      </c>
      <c r="AA71" s="22">
        <v>0</v>
      </c>
      <c r="AB71" s="19">
        <v>0</v>
      </c>
      <c r="AC71" s="19">
        <v>0</v>
      </c>
      <c r="AD71" s="33">
        <v>0</v>
      </c>
      <c r="AE71" s="21">
        <v>0</v>
      </c>
      <c r="AF71" s="22">
        <v>0</v>
      </c>
      <c r="AG71" s="19">
        <v>0</v>
      </c>
      <c r="AH71" s="19">
        <v>0</v>
      </c>
      <c r="AI71" s="33">
        <v>0</v>
      </c>
      <c r="AJ71" s="21">
        <v>0</v>
      </c>
      <c r="AK71" s="22">
        <v>0</v>
      </c>
      <c r="AL71" s="19">
        <v>0</v>
      </c>
      <c r="AM71" s="19">
        <v>0</v>
      </c>
      <c r="AN71" s="33">
        <v>0</v>
      </c>
      <c r="AO71" s="21">
        <v>0</v>
      </c>
      <c r="AP71" s="20">
        <v>0</v>
      </c>
      <c r="AQ71" s="19">
        <v>0</v>
      </c>
      <c r="AR71" s="19">
        <v>0</v>
      </c>
      <c r="AS71" s="19">
        <v>0</v>
      </c>
      <c r="AT71" s="19">
        <v>0</v>
      </c>
    </row>
    <row r="72" spans="6:46" x14ac:dyDescent="0.25">
      <c r="F72" s="10"/>
      <c r="G72" s="9"/>
      <c r="H72" s="8"/>
      <c r="I72" s="12" t="s">
        <v>1413</v>
      </c>
      <c r="J72" s="22">
        <v>0</v>
      </c>
      <c r="K72" s="19">
        <v>0</v>
      </c>
      <c r="L72" s="19">
        <v>0</v>
      </c>
      <c r="M72" s="33">
        <v>0</v>
      </c>
      <c r="N72" s="21">
        <v>0</v>
      </c>
      <c r="O72" s="22">
        <v>13</v>
      </c>
      <c r="P72" s="19">
        <v>13</v>
      </c>
      <c r="Q72" s="19">
        <v>13</v>
      </c>
      <c r="R72" s="19">
        <v>0</v>
      </c>
      <c r="S72" s="19">
        <v>0</v>
      </c>
      <c r="T72" s="24">
        <v>13</v>
      </c>
      <c r="U72" s="23">
        <v>1.7964397557079789E-2</v>
      </c>
      <c r="V72" s="22">
        <v>0</v>
      </c>
      <c r="W72" s="19">
        <v>0</v>
      </c>
      <c r="X72" s="19">
        <v>0</v>
      </c>
      <c r="Y72" s="33">
        <v>0</v>
      </c>
      <c r="Z72" s="21">
        <v>0</v>
      </c>
      <c r="AA72" s="22">
        <v>0</v>
      </c>
      <c r="AB72" s="19">
        <v>0</v>
      </c>
      <c r="AC72" s="19">
        <v>0</v>
      </c>
      <c r="AD72" s="33">
        <v>0</v>
      </c>
      <c r="AE72" s="21">
        <v>0</v>
      </c>
      <c r="AF72" s="22">
        <v>0</v>
      </c>
      <c r="AG72" s="19">
        <v>0</v>
      </c>
      <c r="AH72" s="19">
        <v>0</v>
      </c>
      <c r="AI72" s="33">
        <v>0</v>
      </c>
      <c r="AJ72" s="21">
        <v>0</v>
      </c>
      <c r="AK72" s="22">
        <v>0</v>
      </c>
      <c r="AL72" s="19">
        <v>0</v>
      </c>
      <c r="AM72" s="19">
        <v>0</v>
      </c>
      <c r="AN72" s="33">
        <v>0</v>
      </c>
      <c r="AO72" s="21">
        <v>0</v>
      </c>
      <c r="AP72" s="20">
        <v>0</v>
      </c>
      <c r="AQ72" s="19">
        <v>0</v>
      </c>
      <c r="AR72" s="19">
        <v>0</v>
      </c>
      <c r="AS72" s="19">
        <v>0</v>
      </c>
      <c r="AT72" s="19">
        <v>0</v>
      </c>
    </row>
    <row r="73" spans="6:46" x14ac:dyDescent="0.25">
      <c r="F73" s="10"/>
      <c r="G73" s="9"/>
      <c r="H73" s="8"/>
      <c r="I73" s="12" t="s">
        <v>1412</v>
      </c>
      <c r="J73" s="22">
        <v>0</v>
      </c>
      <c r="K73" s="19">
        <v>0</v>
      </c>
      <c r="L73" s="19">
        <v>0</v>
      </c>
      <c r="M73" s="33">
        <v>0</v>
      </c>
      <c r="N73" s="21">
        <v>0</v>
      </c>
      <c r="O73" s="22">
        <v>0</v>
      </c>
      <c r="P73" s="19">
        <v>0</v>
      </c>
      <c r="Q73" s="19">
        <v>0</v>
      </c>
      <c r="R73" s="19">
        <v>0</v>
      </c>
      <c r="S73" s="19">
        <v>0</v>
      </c>
      <c r="T73" s="24">
        <v>0</v>
      </c>
      <c r="U73" s="23">
        <v>0</v>
      </c>
      <c r="V73" s="22">
        <v>0</v>
      </c>
      <c r="W73" s="19">
        <v>0</v>
      </c>
      <c r="X73" s="19">
        <v>0</v>
      </c>
      <c r="Y73" s="33">
        <v>0</v>
      </c>
      <c r="Z73" s="21">
        <v>0</v>
      </c>
      <c r="AA73" s="22">
        <v>0</v>
      </c>
      <c r="AB73" s="19">
        <v>0</v>
      </c>
      <c r="AC73" s="19">
        <v>0</v>
      </c>
      <c r="AD73" s="33">
        <v>0</v>
      </c>
      <c r="AE73" s="21">
        <v>0</v>
      </c>
      <c r="AF73" s="22">
        <v>0</v>
      </c>
      <c r="AG73" s="19">
        <v>0</v>
      </c>
      <c r="AH73" s="19">
        <v>0</v>
      </c>
      <c r="AI73" s="33">
        <v>0</v>
      </c>
      <c r="AJ73" s="21">
        <v>0</v>
      </c>
      <c r="AK73" s="22">
        <v>0</v>
      </c>
      <c r="AL73" s="19">
        <v>0</v>
      </c>
      <c r="AM73" s="19">
        <v>0</v>
      </c>
      <c r="AN73" s="33">
        <v>0</v>
      </c>
      <c r="AO73" s="21">
        <v>0</v>
      </c>
      <c r="AP73" s="20">
        <v>0</v>
      </c>
      <c r="AQ73" s="19">
        <v>0</v>
      </c>
      <c r="AR73" s="19">
        <v>0</v>
      </c>
      <c r="AS73" s="19">
        <v>0</v>
      </c>
      <c r="AT73" s="19">
        <v>0</v>
      </c>
    </row>
    <row r="74" spans="6:46" x14ac:dyDescent="0.25">
      <c r="F74" s="10"/>
      <c r="G74" s="9"/>
      <c r="H74" s="8"/>
      <c r="I74" s="12" t="s">
        <v>1411</v>
      </c>
      <c r="J74" s="22">
        <v>0</v>
      </c>
      <c r="K74" s="19">
        <v>0</v>
      </c>
      <c r="L74" s="19">
        <v>0</v>
      </c>
      <c r="M74" s="33">
        <v>0</v>
      </c>
      <c r="N74" s="21">
        <v>0</v>
      </c>
      <c r="O74" s="22">
        <v>0</v>
      </c>
      <c r="P74" s="19">
        <v>0</v>
      </c>
      <c r="Q74" s="19">
        <v>0</v>
      </c>
      <c r="R74" s="19">
        <v>0</v>
      </c>
      <c r="S74" s="19">
        <v>0</v>
      </c>
      <c r="T74" s="24">
        <v>0</v>
      </c>
      <c r="U74" s="23">
        <v>0</v>
      </c>
      <c r="V74" s="22">
        <v>0</v>
      </c>
      <c r="W74" s="19">
        <v>0</v>
      </c>
      <c r="X74" s="19">
        <v>0</v>
      </c>
      <c r="Y74" s="33">
        <v>0</v>
      </c>
      <c r="Z74" s="21">
        <v>0</v>
      </c>
      <c r="AA74" s="22">
        <v>0</v>
      </c>
      <c r="AB74" s="19">
        <v>0</v>
      </c>
      <c r="AC74" s="19">
        <v>0</v>
      </c>
      <c r="AD74" s="33">
        <v>0</v>
      </c>
      <c r="AE74" s="21">
        <v>0</v>
      </c>
      <c r="AF74" s="22">
        <v>0</v>
      </c>
      <c r="AG74" s="19">
        <v>0</v>
      </c>
      <c r="AH74" s="19">
        <v>0</v>
      </c>
      <c r="AI74" s="33">
        <v>0</v>
      </c>
      <c r="AJ74" s="21">
        <v>0</v>
      </c>
      <c r="AK74" s="22">
        <v>0</v>
      </c>
      <c r="AL74" s="19">
        <v>0</v>
      </c>
      <c r="AM74" s="19">
        <v>0</v>
      </c>
      <c r="AN74" s="33">
        <v>0</v>
      </c>
      <c r="AO74" s="21">
        <v>0</v>
      </c>
      <c r="AP74" s="20">
        <v>0</v>
      </c>
      <c r="AQ74" s="19">
        <v>0</v>
      </c>
      <c r="AR74" s="19">
        <v>0</v>
      </c>
      <c r="AS74" s="19">
        <v>0</v>
      </c>
      <c r="AT74" s="19">
        <v>0</v>
      </c>
    </row>
    <row r="75" spans="6:46" x14ac:dyDescent="0.25">
      <c r="F75" s="10"/>
      <c r="G75" s="9"/>
      <c r="H75" s="8"/>
      <c r="I75" s="12" t="s">
        <v>1410</v>
      </c>
      <c r="J75" s="22">
        <v>0</v>
      </c>
      <c r="K75" s="19">
        <v>0</v>
      </c>
      <c r="L75" s="19">
        <v>0</v>
      </c>
      <c r="M75" s="33">
        <v>0</v>
      </c>
      <c r="N75" s="21">
        <v>0</v>
      </c>
      <c r="O75" s="22">
        <v>0</v>
      </c>
      <c r="P75" s="19">
        <v>0</v>
      </c>
      <c r="Q75" s="19">
        <v>0</v>
      </c>
      <c r="R75" s="19">
        <v>0</v>
      </c>
      <c r="S75" s="19">
        <v>0</v>
      </c>
      <c r="T75" s="24">
        <v>0</v>
      </c>
      <c r="U75" s="23">
        <v>0</v>
      </c>
      <c r="V75" s="22">
        <v>0</v>
      </c>
      <c r="W75" s="19">
        <v>0</v>
      </c>
      <c r="X75" s="19">
        <v>0</v>
      </c>
      <c r="Y75" s="33">
        <v>0</v>
      </c>
      <c r="Z75" s="21">
        <v>0</v>
      </c>
      <c r="AA75" s="22">
        <v>0</v>
      </c>
      <c r="AB75" s="19">
        <v>0</v>
      </c>
      <c r="AC75" s="19">
        <v>0</v>
      </c>
      <c r="AD75" s="33">
        <v>0</v>
      </c>
      <c r="AE75" s="21">
        <v>0</v>
      </c>
      <c r="AF75" s="22">
        <v>0</v>
      </c>
      <c r="AG75" s="19">
        <v>0</v>
      </c>
      <c r="AH75" s="19">
        <v>0</v>
      </c>
      <c r="AI75" s="33">
        <v>0</v>
      </c>
      <c r="AJ75" s="21">
        <v>0</v>
      </c>
      <c r="AK75" s="22">
        <v>0</v>
      </c>
      <c r="AL75" s="19">
        <v>0</v>
      </c>
      <c r="AM75" s="19">
        <v>0</v>
      </c>
      <c r="AN75" s="33">
        <v>0</v>
      </c>
      <c r="AO75" s="21">
        <v>0</v>
      </c>
      <c r="AP75" s="20">
        <v>0</v>
      </c>
      <c r="AQ75" s="19">
        <v>0</v>
      </c>
      <c r="AR75" s="19">
        <v>0</v>
      </c>
      <c r="AS75" s="19">
        <v>0</v>
      </c>
      <c r="AT75" s="19">
        <v>0</v>
      </c>
    </row>
    <row r="76" spans="6:46" x14ac:dyDescent="0.25">
      <c r="F76" s="10"/>
      <c r="G76" s="9"/>
      <c r="H76" s="8"/>
      <c r="I76" s="12" t="s">
        <v>1409</v>
      </c>
      <c r="J76" s="22">
        <v>0</v>
      </c>
      <c r="K76" s="19">
        <v>0</v>
      </c>
      <c r="L76" s="19">
        <v>0</v>
      </c>
      <c r="M76" s="33">
        <v>0</v>
      </c>
      <c r="N76" s="21">
        <v>0</v>
      </c>
      <c r="O76" s="22">
        <v>4</v>
      </c>
      <c r="P76" s="19">
        <v>4</v>
      </c>
      <c r="Q76" s="19">
        <v>4</v>
      </c>
      <c r="R76" s="19">
        <v>0</v>
      </c>
      <c r="S76" s="19">
        <v>0</v>
      </c>
      <c r="T76" s="24">
        <v>4</v>
      </c>
      <c r="U76" s="23">
        <v>2.613031305372715E-3</v>
      </c>
      <c r="V76" s="22">
        <v>0</v>
      </c>
      <c r="W76" s="19">
        <v>0</v>
      </c>
      <c r="X76" s="19">
        <v>0</v>
      </c>
      <c r="Y76" s="33">
        <v>0</v>
      </c>
      <c r="Z76" s="21">
        <v>0</v>
      </c>
      <c r="AA76" s="22">
        <v>0</v>
      </c>
      <c r="AB76" s="19">
        <v>0</v>
      </c>
      <c r="AC76" s="19">
        <v>0</v>
      </c>
      <c r="AD76" s="33">
        <v>0</v>
      </c>
      <c r="AE76" s="21">
        <v>0</v>
      </c>
      <c r="AF76" s="22">
        <v>1</v>
      </c>
      <c r="AG76" s="19">
        <v>1</v>
      </c>
      <c r="AH76" s="19">
        <v>0</v>
      </c>
      <c r="AI76" s="33">
        <v>0</v>
      </c>
      <c r="AJ76" s="21">
        <v>0</v>
      </c>
      <c r="AK76" s="22">
        <v>0</v>
      </c>
      <c r="AL76" s="19">
        <v>0</v>
      </c>
      <c r="AM76" s="19">
        <v>0</v>
      </c>
      <c r="AN76" s="33">
        <v>0</v>
      </c>
      <c r="AO76" s="21">
        <v>0</v>
      </c>
      <c r="AP76" s="20">
        <v>0</v>
      </c>
      <c r="AQ76" s="19">
        <v>0</v>
      </c>
      <c r="AR76" s="19">
        <v>0</v>
      </c>
      <c r="AS76" s="19">
        <v>0</v>
      </c>
      <c r="AT76" s="19">
        <v>0</v>
      </c>
    </row>
    <row r="77" spans="6:46" x14ac:dyDescent="0.25">
      <c r="F77" s="10"/>
      <c r="G77" s="9"/>
      <c r="H77" s="8"/>
      <c r="I77" s="12" t="s">
        <v>1408</v>
      </c>
      <c r="J77" s="22">
        <v>0</v>
      </c>
      <c r="K77" s="19">
        <v>0</v>
      </c>
      <c r="L77" s="19">
        <v>0</v>
      </c>
      <c r="M77" s="33">
        <v>0</v>
      </c>
      <c r="N77" s="21">
        <v>0</v>
      </c>
      <c r="O77" s="22">
        <v>0</v>
      </c>
      <c r="P77" s="19">
        <v>0</v>
      </c>
      <c r="Q77" s="19">
        <v>0</v>
      </c>
      <c r="R77" s="19">
        <v>0</v>
      </c>
      <c r="S77" s="19">
        <v>0</v>
      </c>
      <c r="T77" s="24">
        <v>0</v>
      </c>
      <c r="U77" s="23">
        <v>0</v>
      </c>
      <c r="V77" s="22">
        <v>0</v>
      </c>
      <c r="W77" s="19">
        <v>0</v>
      </c>
      <c r="X77" s="19">
        <v>0</v>
      </c>
      <c r="Y77" s="33">
        <v>0</v>
      </c>
      <c r="Z77" s="21">
        <v>0</v>
      </c>
      <c r="AA77" s="22">
        <v>0</v>
      </c>
      <c r="AB77" s="19">
        <v>0</v>
      </c>
      <c r="AC77" s="19">
        <v>0</v>
      </c>
      <c r="AD77" s="33">
        <v>0</v>
      </c>
      <c r="AE77" s="21">
        <v>0</v>
      </c>
      <c r="AF77" s="22">
        <v>0</v>
      </c>
      <c r="AG77" s="19">
        <v>0</v>
      </c>
      <c r="AH77" s="19">
        <v>0</v>
      </c>
      <c r="AI77" s="33">
        <v>0</v>
      </c>
      <c r="AJ77" s="21">
        <v>0</v>
      </c>
      <c r="AK77" s="22">
        <v>0</v>
      </c>
      <c r="AL77" s="19">
        <v>0</v>
      </c>
      <c r="AM77" s="19">
        <v>0</v>
      </c>
      <c r="AN77" s="33">
        <v>0</v>
      </c>
      <c r="AO77" s="21">
        <v>0</v>
      </c>
      <c r="AP77" s="20">
        <v>0</v>
      </c>
      <c r="AQ77" s="19">
        <v>0</v>
      </c>
      <c r="AR77" s="19">
        <v>0</v>
      </c>
      <c r="AS77" s="19">
        <v>0</v>
      </c>
      <c r="AT77" s="19">
        <v>0</v>
      </c>
    </row>
    <row r="78" spans="6:46" x14ac:dyDescent="0.25">
      <c r="F78" s="10"/>
      <c r="G78" s="9"/>
      <c r="H78" s="8" t="s">
        <v>155</v>
      </c>
      <c r="I78" s="12"/>
      <c r="J78" s="22">
        <v>0</v>
      </c>
      <c r="K78" s="19">
        <v>0</v>
      </c>
      <c r="L78" s="19">
        <v>0</v>
      </c>
      <c r="M78" s="33">
        <v>0</v>
      </c>
      <c r="N78" s="21">
        <v>0</v>
      </c>
      <c r="O78" s="22">
        <v>17</v>
      </c>
      <c r="P78" s="19">
        <v>17</v>
      </c>
      <c r="Q78" s="19">
        <v>17</v>
      </c>
      <c r="R78" s="19">
        <v>0</v>
      </c>
      <c r="S78" s="19">
        <v>0</v>
      </c>
      <c r="T78" s="24">
        <v>17</v>
      </c>
      <c r="U78" s="23">
        <v>2.505022939294577E-2</v>
      </c>
      <c r="V78" s="22">
        <v>0</v>
      </c>
      <c r="W78" s="19">
        <v>0</v>
      </c>
      <c r="X78" s="19">
        <v>0</v>
      </c>
      <c r="Y78" s="33">
        <v>0</v>
      </c>
      <c r="Z78" s="21">
        <v>0</v>
      </c>
      <c r="AA78" s="22">
        <v>0</v>
      </c>
      <c r="AB78" s="19">
        <v>0</v>
      </c>
      <c r="AC78" s="19">
        <v>0</v>
      </c>
      <c r="AD78" s="33">
        <v>0</v>
      </c>
      <c r="AE78" s="21">
        <v>0</v>
      </c>
      <c r="AF78" s="22">
        <v>4</v>
      </c>
      <c r="AG78" s="19">
        <v>4</v>
      </c>
      <c r="AH78" s="19">
        <v>0</v>
      </c>
      <c r="AI78" s="33">
        <v>0</v>
      </c>
      <c r="AJ78" s="21">
        <v>0</v>
      </c>
      <c r="AK78" s="22">
        <v>0</v>
      </c>
      <c r="AL78" s="19">
        <v>0</v>
      </c>
      <c r="AM78" s="19">
        <v>0</v>
      </c>
      <c r="AN78" s="33">
        <v>0</v>
      </c>
      <c r="AO78" s="21">
        <v>0</v>
      </c>
      <c r="AP78" s="20">
        <v>0</v>
      </c>
      <c r="AQ78" s="19">
        <v>0</v>
      </c>
      <c r="AR78" s="19">
        <v>0</v>
      </c>
      <c r="AS78" s="19">
        <v>0</v>
      </c>
      <c r="AT78" s="19">
        <v>0</v>
      </c>
    </row>
    <row r="79" spans="6:46" x14ac:dyDescent="0.25">
      <c r="F79" s="10"/>
      <c r="G79" s="9"/>
      <c r="H79" s="8"/>
      <c r="I79" s="12" t="s">
        <v>1407</v>
      </c>
      <c r="J79" s="22">
        <v>0</v>
      </c>
      <c r="K79" s="19">
        <v>0</v>
      </c>
      <c r="L79" s="19">
        <v>0</v>
      </c>
      <c r="M79" s="33">
        <v>0</v>
      </c>
      <c r="N79" s="21">
        <v>0</v>
      </c>
      <c r="O79" s="22">
        <v>9</v>
      </c>
      <c r="P79" s="19">
        <v>9</v>
      </c>
      <c r="Q79" s="19">
        <v>9</v>
      </c>
      <c r="R79" s="19">
        <v>0</v>
      </c>
      <c r="S79" s="19">
        <v>0</v>
      </c>
      <c r="T79" s="24">
        <v>9</v>
      </c>
      <c r="U79" s="23">
        <v>1.401817984879017E-2</v>
      </c>
      <c r="V79" s="22">
        <v>0</v>
      </c>
      <c r="W79" s="19">
        <v>0</v>
      </c>
      <c r="X79" s="19">
        <v>0</v>
      </c>
      <c r="Y79" s="33">
        <v>0</v>
      </c>
      <c r="Z79" s="21">
        <v>0</v>
      </c>
      <c r="AA79" s="22">
        <v>0</v>
      </c>
      <c r="AB79" s="19">
        <v>0</v>
      </c>
      <c r="AC79" s="19">
        <v>0</v>
      </c>
      <c r="AD79" s="33">
        <v>0</v>
      </c>
      <c r="AE79" s="21">
        <v>0</v>
      </c>
      <c r="AF79" s="22">
        <v>0</v>
      </c>
      <c r="AG79" s="19">
        <v>0</v>
      </c>
      <c r="AH79" s="19">
        <v>0</v>
      </c>
      <c r="AI79" s="33">
        <v>0</v>
      </c>
      <c r="AJ79" s="21">
        <v>0</v>
      </c>
      <c r="AK79" s="22">
        <v>0</v>
      </c>
      <c r="AL79" s="19">
        <v>0</v>
      </c>
      <c r="AM79" s="19">
        <v>0</v>
      </c>
      <c r="AN79" s="33">
        <v>0</v>
      </c>
      <c r="AO79" s="21">
        <v>0</v>
      </c>
      <c r="AP79" s="20">
        <v>0</v>
      </c>
      <c r="AQ79" s="19">
        <v>0</v>
      </c>
      <c r="AR79" s="19">
        <v>0</v>
      </c>
      <c r="AS79" s="19">
        <v>0</v>
      </c>
      <c r="AT79" s="19">
        <v>0</v>
      </c>
    </row>
    <row r="80" spans="6:46" x14ac:dyDescent="0.25">
      <c r="F80" s="10"/>
      <c r="G80" s="9"/>
      <c r="H80" s="8"/>
      <c r="I80" s="12" t="s">
        <v>1406</v>
      </c>
      <c r="J80" s="22">
        <v>0</v>
      </c>
      <c r="K80" s="19">
        <v>0</v>
      </c>
      <c r="L80" s="19">
        <v>0</v>
      </c>
      <c r="M80" s="33">
        <v>0</v>
      </c>
      <c r="N80" s="21">
        <v>0</v>
      </c>
      <c r="O80" s="22">
        <v>5</v>
      </c>
      <c r="P80" s="19">
        <v>5</v>
      </c>
      <c r="Q80" s="19">
        <v>5</v>
      </c>
      <c r="R80" s="19">
        <v>0</v>
      </c>
      <c r="S80" s="19">
        <v>0</v>
      </c>
      <c r="T80" s="24">
        <v>5</v>
      </c>
      <c r="U80" s="23">
        <v>2.8390185907483101E-3</v>
      </c>
      <c r="V80" s="22">
        <v>0</v>
      </c>
      <c r="W80" s="19">
        <v>0</v>
      </c>
      <c r="X80" s="19">
        <v>0</v>
      </c>
      <c r="Y80" s="33">
        <v>0</v>
      </c>
      <c r="Z80" s="21">
        <v>0</v>
      </c>
      <c r="AA80" s="22">
        <v>0</v>
      </c>
      <c r="AB80" s="19">
        <v>0</v>
      </c>
      <c r="AC80" s="19">
        <v>0</v>
      </c>
      <c r="AD80" s="33">
        <v>0</v>
      </c>
      <c r="AE80" s="21">
        <v>0</v>
      </c>
      <c r="AF80" s="22">
        <v>0</v>
      </c>
      <c r="AG80" s="19">
        <v>0</v>
      </c>
      <c r="AH80" s="19">
        <v>0</v>
      </c>
      <c r="AI80" s="33">
        <v>0</v>
      </c>
      <c r="AJ80" s="21">
        <v>0</v>
      </c>
      <c r="AK80" s="22">
        <v>0</v>
      </c>
      <c r="AL80" s="19">
        <v>0</v>
      </c>
      <c r="AM80" s="19">
        <v>0</v>
      </c>
      <c r="AN80" s="33">
        <v>0</v>
      </c>
      <c r="AO80" s="21">
        <v>0</v>
      </c>
      <c r="AP80" s="20">
        <v>0</v>
      </c>
      <c r="AQ80" s="19">
        <v>0</v>
      </c>
      <c r="AR80" s="19">
        <v>0</v>
      </c>
      <c r="AS80" s="19">
        <v>0</v>
      </c>
      <c r="AT80" s="19">
        <v>0</v>
      </c>
    </row>
    <row r="81" spans="6:46" x14ac:dyDescent="0.25">
      <c r="F81" s="10"/>
      <c r="G81" s="9"/>
      <c r="H81" s="8"/>
      <c r="I81" s="12" t="s">
        <v>1405</v>
      </c>
      <c r="J81" s="22">
        <v>0</v>
      </c>
      <c r="K81" s="19">
        <v>0</v>
      </c>
      <c r="L81" s="19">
        <v>0</v>
      </c>
      <c r="M81" s="33">
        <v>0</v>
      </c>
      <c r="N81" s="21">
        <v>0</v>
      </c>
      <c r="O81" s="22">
        <v>3</v>
      </c>
      <c r="P81" s="19">
        <v>3</v>
      </c>
      <c r="Q81" s="19">
        <v>3</v>
      </c>
      <c r="R81" s="19">
        <v>0</v>
      </c>
      <c r="S81" s="19">
        <v>0</v>
      </c>
      <c r="T81" s="24">
        <v>3</v>
      </c>
      <c r="U81" s="23">
        <v>9.8465289920568466E-4</v>
      </c>
      <c r="V81" s="22">
        <v>0</v>
      </c>
      <c r="W81" s="19">
        <v>0</v>
      </c>
      <c r="X81" s="19">
        <v>0</v>
      </c>
      <c r="Y81" s="33">
        <v>0</v>
      </c>
      <c r="Z81" s="21">
        <v>0</v>
      </c>
      <c r="AA81" s="22">
        <v>0</v>
      </c>
      <c r="AB81" s="19">
        <v>0</v>
      </c>
      <c r="AC81" s="19">
        <v>0</v>
      </c>
      <c r="AD81" s="33">
        <v>0</v>
      </c>
      <c r="AE81" s="21">
        <v>0</v>
      </c>
      <c r="AF81" s="22">
        <v>0</v>
      </c>
      <c r="AG81" s="19">
        <v>0</v>
      </c>
      <c r="AH81" s="19">
        <v>0</v>
      </c>
      <c r="AI81" s="33">
        <v>0</v>
      </c>
      <c r="AJ81" s="21">
        <v>0</v>
      </c>
      <c r="AK81" s="22">
        <v>0</v>
      </c>
      <c r="AL81" s="19">
        <v>0</v>
      </c>
      <c r="AM81" s="19">
        <v>0</v>
      </c>
      <c r="AN81" s="33">
        <v>0</v>
      </c>
      <c r="AO81" s="21">
        <v>0</v>
      </c>
      <c r="AP81" s="20">
        <v>0</v>
      </c>
      <c r="AQ81" s="19">
        <v>0</v>
      </c>
      <c r="AR81" s="19">
        <v>0</v>
      </c>
      <c r="AS81" s="19">
        <v>0</v>
      </c>
      <c r="AT81" s="19">
        <v>0</v>
      </c>
    </row>
    <row r="82" spans="6:46" x14ac:dyDescent="0.25">
      <c r="F82" s="10"/>
      <c r="G82" s="9"/>
      <c r="H82" s="8"/>
      <c r="I82" s="12" t="s">
        <v>1404</v>
      </c>
      <c r="J82" s="22">
        <v>0</v>
      </c>
      <c r="K82" s="19">
        <v>0</v>
      </c>
      <c r="L82" s="19">
        <v>0</v>
      </c>
      <c r="M82" s="33">
        <v>0</v>
      </c>
      <c r="N82" s="21">
        <v>0</v>
      </c>
      <c r="O82" s="22">
        <v>192</v>
      </c>
      <c r="P82" s="19">
        <v>192</v>
      </c>
      <c r="Q82" s="19">
        <v>192</v>
      </c>
      <c r="R82" s="19">
        <v>0</v>
      </c>
      <c r="S82" s="19">
        <v>0</v>
      </c>
      <c r="T82" s="24">
        <v>192</v>
      </c>
      <c r="U82" s="23">
        <v>0.2299376577138901</v>
      </c>
      <c r="V82" s="22">
        <v>0</v>
      </c>
      <c r="W82" s="19">
        <v>0</v>
      </c>
      <c r="X82" s="19">
        <v>0</v>
      </c>
      <c r="Y82" s="33">
        <v>0</v>
      </c>
      <c r="Z82" s="21">
        <v>0</v>
      </c>
      <c r="AA82" s="22">
        <v>0</v>
      </c>
      <c r="AB82" s="19">
        <v>0</v>
      </c>
      <c r="AC82" s="19">
        <v>0</v>
      </c>
      <c r="AD82" s="33">
        <v>0</v>
      </c>
      <c r="AE82" s="21">
        <v>0</v>
      </c>
      <c r="AF82" s="22">
        <v>20</v>
      </c>
      <c r="AG82" s="19">
        <v>20</v>
      </c>
      <c r="AH82" s="19">
        <v>0</v>
      </c>
      <c r="AI82" s="33">
        <v>0</v>
      </c>
      <c r="AJ82" s="21">
        <v>0</v>
      </c>
      <c r="AK82" s="22">
        <v>0</v>
      </c>
      <c r="AL82" s="19">
        <v>0</v>
      </c>
      <c r="AM82" s="19">
        <v>0</v>
      </c>
      <c r="AN82" s="33">
        <v>0</v>
      </c>
      <c r="AO82" s="21">
        <v>0</v>
      </c>
      <c r="AP82" s="20">
        <v>0</v>
      </c>
      <c r="AQ82" s="19">
        <v>0</v>
      </c>
      <c r="AR82" s="19">
        <v>0</v>
      </c>
      <c r="AS82" s="19">
        <v>0</v>
      </c>
      <c r="AT82" s="19">
        <v>0</v>
      </c>
    </row>
    <row r="83" spans="6:46" x14ac:dyDescent="0.25">
      <c r="F83" s="10"/>
      <c r="G83" s="9"/>
      <c r="H83" s="8" t="s">
        <v>1403</v>
      </c>
      <c r="I83" s="12"/>
      <c r="J83" s="22">
        <v>0</v>
      </c>
      <c r="K83" s="19">
        <v>0</v>
      </c>
      <c r="L83" s="19">
        <v>0</v>
      </c>
      <c r="M83" s="33">
        <v>0</v>
      </c>
      <c r="N83" s="21">
        <v>0</v>
      </c>
      <c r="O83" s="22">
        <v>55</v>
      </c>
      <c r="P83" s="19">
        <v>55</v>
      </c>
      <c r="Q83" s="19">
        <v>55</v>
      </c>
      <c r="R83" s="19">
        <v>0</v>
      </c>
      <c r="S83" s="19">
        <v>0</v>
      </c>
      <c r="T83" s="24">
        <v>63</v>
      </c>
      <c r="U83" s="23">
        <v>0.24894957430660719</v>
      </c>
      <c r="V83" s="22">
        <v>0</v>
      </c>
      <c r="W83" s="19">
        <v>0</v>
      </c>
      <c r="X83" s="19">
        <v>0</v>
      </c>
      <c r="Y83" s="33">
        <v>0</v>
      </c>
      <c r="Z83" s="21">
        <v>0</v>
      </c>
      <c r="AA83" s="22">
        <v>0</v>
      </c>
      <c r="AB83" s="19">
        <v>0</v>
      </c>
      <c r="AC83" s="19">
        <v>0</v>
      </c>
      <c r="AD83" s="33">
        <v>0</v>
      </c>
      <c r="AE83" s="21">
        <v>0</v>
      </c>
      <c r="AF83" s="22">
        <v>1</v>
      </c>
      <c r="AG83" s="19">
        <v>1</v>
      </c>
      <c r="AH83" s="19">
        <v>0</v>
      </c>
      <c r="AI83" s="33">
        <v>0</v>
      </c>
      <c r="AJ83" s="21">
        <v>0</v>
      </c>
      <c r="AK83" s="22">
        <v>0</v>
      </c>
      <c r="AL83" s="19">
        <v>0</v>
      </c>
      <c r="AM83" s="19">
        <v>0</v>
      </c>
      <c r="AN83" s="33">
        <v>0</v>
      </c>
      <c r="AO83" s="21">
        <v>0</v>
      </c>
      <c r="AP83" s="20">
        <v>0</v>
      </c>
      <c r="AQ83" s="19">
        <v>0</v>
      </c>
      <c r="AR83" s="19">
        <v>0</v>
      </c>
      <c r="AS83" s="19">
        <v>0</v>
      </c>
      <c r="AT83" s="19">
        <v>0</v>
      </c>
    </row>
    <row r="84" spans="6:46" x14ac:dyDescent="0.25">
      <c r="F84" s="10"/>
      <c r="G84" s="9"/>
      <c r="H84" s="8"/>
      <c r="I84" s="12" t="s">
        <v>1402</v>
      </c>
      <c r="J84" s="22">
        <v>0</v>
      </c>
      <c r="K84" s="19">
        <v>0</v>
      </c>
      <c r="L84" s="19">
        <v>0</v>
      </c>
      <c r="M84" s="33">
        <v>0</v>
      </c>
      <c r="N84" s="21">
        <v>0</v>
      </c>
      <c r="O84" s="22">
        <v>7</v>
      </c>
      <c r="P84" s="19">
        <v>7</v>
      </c>
      <c r="Q84" s="19">
        <v>7</v>
      </c>
      <c r="R84" s="19">
        <v>0</v>
      </c>
      <c r="S84" s="19">
        <v>0</v>
      </c>
      <c r="T84" s="24">
        <v>7</v>
      </c>
      <c r="U84" s="23">
        <v>2.7124769985675812E-3</v>
      </c>
      <c r="V84" s="22">
        <v>0</v>
      </c>
      <c r="W84" s="19">
        <v>0</v>
      </c>
      <c r="X84" s="19">
        <v>0</v>
      </c>
      <c r="Y84" s="33">
        <v>0</v>
      </c>
      <c r="Z84" s="21">
        <v>0</v>
      </c>
      <c r="AA84" s="22">
        <v>0</v>
      </c>
      <c r="AB84" s="19">
        <v>0</v>
      </c>
      <c r="AC84" s="19">
        <v>0</v>
      </c>
      <c r="AD84" s="33">
        <v>0</v>
      </c>
      <c r="AE84" s="21">
        <v>0</v>
      </c>
      <c r="AF84" s="22">
        <v>0</v>
      </c>
      <c r="AG84" s="19">
        <v>0</v>
      </c>
      <c r="AH84" s="19">
        <v>0</v>
      </c>
      <c r="AI84" s="33">
        <v>0</v>
      </c>
      <c r="AJ84" s="21">
        <v>0</v>
      </c>
      <c r="AK84" s="22">
        <v>0</v>
      </c>
      <c r="AL84" s="19">
        <v>0</v>
      </c>
      <c r="AM84" s="19">
        <v>0</v>
      </c>
      <c r="AN84" s="33">
        <v>0</v>
      </c>
      <c r="AO84" s="21">
        <v>0</v>
      </c>
      <c r="AP84" s="20">
        <v>0</v>
      </c>
      <c r="AQ84" s="19">
        <v>0</v>
      </c>
      <c r="AR84" s="19">
        <v>0</v>
      </c>
      <c r="AS84" s="19">
        <v>0</v>
      </c>
      <c r="AT84" s="19">
        <v>0</v>
      </c>
    </row>
    <row r="85" spans="6:46" x14ac:dyDescent="0.25">
      <c r="F85" s="10"/>
      <c r="G85" s="9"/>
      <c r="H85" s="8" t="s">
        <v>751</v>
      </c>
      <c r="I85" s="12"/>
      <c r="J85" s="22">
        <v>0</v>
      </c>
      <c r="K85" s="19">
        <v>0</v>
      </c>
      <c r="L85" s="19">
        <v>0</v>
      </c>
      <c r="M85" s="33">
        <v>0</v>
      </c>
      <c r="N85" s="21">
        <v>0</v>
      </c>
      <c r="O85" s="22">
        <v>1</v>
      </c>
      <c r="P85" s="19">
        <v>1</v>
      </c>
      <c r="Q85" s="19">
        <v>1</v>
      </c>
      <c r="R85" s="19">
        <v>0</v>
      </c>
      <c r="S85" s="19">
        <v>0</v>
      </c>
      <c r="T85" s="24">
        <v>1</v>
      </c>
      <c r="U85" s="23">
        <v>1.023365184664726E-4</v>
      </c>
      <c r="V85" s="22">
        <v>0</v>
      </c>
      <c r="W85" s="19">
        <v>0</v>
      </c>
      <c r="X85" s="19">
        <v>0</v>
      </c>
      <c r="Y85" s="33">
        <v>0</v>
      </c>
      <c r="Z85" s="21">
        <v>0</v>
      </c>
      <c r="AA85" s="22">
        <v>0</v>
      </c>
      <c r="AB85" s="19">
        <v>0</v>
      </c>
      <c r="AC85" s="19">
        <v>0</v>
      </c>
      <c r="AD85" s="33">
        <v>0</v>
      </c>
      <c r="AE85" s="21">
        <v>0</v>
      </c>
      <c r="AF85" s="22">
        <v>2</v>
      </c>
      <c r="AG85" s="19">
        <v>2</v>
      </c>
      <c r="AH85" s="19">
        <v>0</v>
      </c>
      <c r="AI85" s="33">
        <v>0</v>
      </c>
      <c r="AJ85" s="21">
        <v>0</v>
      </c>
      <c r="AK85" s="22">
        <v>0</v>
      </c>
      <c r="AL85" s="19">
        <v>0</v>
      </c>
      <c r="AM85" s="19">
        <v>0</v>
      </c>
      <c r="AN85" s="33">
        <v>0</v>
      </c>
      <c r="AO85" s="21">
        <v>0</v>
      </c>
      <c r="AP85" s="20">
        <v>0</v>
      </c>
      <c r="AQ85" s="19">
        <v>0</v>
      </c>
      <c r="AR85" s="19">
        <v>0</v>
      </c>
      <c r="AS85" s="19">
        <v>0</v>
      </c>
      <c r="AT85" s="19">
        <v>0</v>
      </c>
    </row>
    <row r="86" spans="6:46" x14ac:dyDescent="0.25">
      <c r="F86" s="10"/>
      <c r="G86" s="9"/>
      <c r="H86" s="8"/>
      <c r="I86" s="12" t="s">
        <v>1401</v>
      </c>
      <c r="J86" s="22">
        <v>0</v>
      </c>
      <c r="K86" s="19">
        <v>0</v>
      </c>
      <c r="L86" s="19">
        <v>0</v>
      </c>
      <c r="M86" s="33">
        <v>0</v>
      </c>
      <c r="N86" s="21">
        <v>0</v>
      </c>
      <c r="O86" s="22">
        <v>196</v>
      </c>
      <c r="P86" s="19">
        <v>196</v>
      </c>
      <c r="Q86" s="19">
        <v>196</v>
      </c>
      <c r="R86" s="19">
        <v>0</v>
      </c>
      <c r="S86" s="19">
        <v>0</v>
      </c>
      <c r="T86" s="24">
        <v>196</v>
      </c>
      <c r="U86" s="23">
        <v>0.3626747839152813</v>
      </c>
      <c r="V86" s="22">
        <v>0</v>
      </c>
      <c r="W86" s="19">
        <v>0</v>
      </c>
      <c r="X86" s="19">
        <v>0</v>
      </c>
      <c r="Y86" s="33">
        <v>0</v>
      </c>
      <c r="Z86" s="21">
        <v>0</v>
      </c>
      <c r="AA86" s="22">
        <v>0</v>
      </c>
      <c r="AB86" s="19">
        <v>0</v>
      </c>
      <c r="AC86" s="19">
        <v>0</v>
      </c>
      <c r="AD86" s="33">
        <v>0</v>
      </c>
      <c r="AE86" s="21">
        <v>0</v>
      </c>
      <c r="AF86" s="22">
        <v>12</v>
      </c>
      <c r="AG86" s="19">
        <v>12</v>
      </c>
      <c r="AH86" s="19">
        <v>0</v>
      </c>
      <c r="AI86" s="33">
        <v>0</v>
      </c>
      <c r="AJ86" s="21">
        <v>0</v>
      </c>
      <c r="AK86" s="22">
        <v>0</v>
      </c>
      <c r="AL86" s="19">
        <v>0</v>
      </c>
      <c r="AM86" s="19">
        <v>0</v>
      </c>
      <c r="AN86" s="33">
        <v>0</v>
      </c>
      <c r="AO86" s="21">
        <v>0</v>
      </c>
      <c r="AP86" s="20">
        <v>0</v>
      </c>
      <c r="AQ86" s="19">
        <v>0</v>
      </c>
      <c r="AR86" s="19">
        <v>0</v>
      </c>
      <c r="AS86" s="19">
        <v>0</v>
      </c>
      <c r="AT86" s="19">
        <v>0</v>
      </c>
    </row>
    <row r="87" spans="6:46" x14ac:dyDescent="0.25">
      <c r="F87" s="10"/>
      <c r="G87" s="9"/>
      <c r="H87" s="8"/>
      <c r="I87" s="12" t="s">
        <v>127</v>
      </c>
      <c r="J87" s="22">
        <v>0</v>
      </c>
      <c r="K87" s="19">
        <v>0</v>
      </c>
      <c r="L87" s="19">
        <v>0</v>
      </c>
      <c r="M87" s="33">
        <v>0</v>
      </c>
      <c r="N87" s="21">
        <v>0</v>
      </c>
      <c r="O87" s="22">
        <v>3014</v>
      </c>
      <c r="P87" s="19">
        <v>3014</v>
      </c>
      <c r="Q87" s="19">
        <v>3014</v>
      </c>
      <c r="R87" s="19">
        <v>0</v>
      </c>
      <c r="S87" s="19">
        <v>0</v>
      </c>
      <c r="T87" s="24">
        <v>3014</v>
      </c>
      <c r="U87" s="23">
        <v>5.9781382707878947</v>
      </c>
      <c r="V87" s="22">
        <v>0</v>
      </c>
      <c r="W87" s="19">
        <v>0</v>
      </c>
      <c r="X87" s="19">
        <v>0</v>
      </c>
      <c r="Y87" s="33">
        <v>0</v>
      </c>
      <c r="Z87" s="21">
        <v>0</v>
      </c>
      <c r="AA87" s="22">
        <v>0</v>
      </c>
      <c r="AB87" s="19">
        <v>0</v>
      </c>
      <c r="AC87" s="19">
        <v>0</v>
      </c>
      <c r="AD87" s="33">
        <v>0</v>
      </c>
      <c r="AE87" s="21">
        <v>0</v>
      </c>
      <c r="AF87" s="22">
        <v>65</v>
      </c>
      <c r="AG87" s="19">
        <v>65</v>
      </c>
      <c r="AH87" s="19">
        <v>0</v>
      </c>
      <c r="AI87" s="33">
        <v>0</v>
      </c>
      <c r="AJ87" s="21">
        <v>0</v>
      </c>
      <c r="AK87" s="22">
        <v>0</v>
      </c>
      <c r="AL87" s="19">
        <v>0</v>
      </c>
      <c r="AM87" s="19">
        <v>0</v>
      </c>
      <c r="AN87" s="33">
        <v>0</v>
      </c>
      <c r="AO87" s="21">
        <v>0</v>
      </c>
      <c r="AP87" s="20">
        <v>0</v>
      </c>
      <c r="AQ87" s="19">
        <v>0</v>
      </c>
      <c r="AR87" s="19">
        <v>0</v>
      </c>
      <c r="AS87" s="19">
        <v>0</v>
      </c>
      <c r="AT87" s="19">
        <v>0</v>
      </c>
    </row>
    <row r="88" spans="6:46" x14ac:dyDescent="0.25">
      <c r="F88" s="10"/>
      <c r="G88" s="9"/>
      <c r="H88" s="8" t="s">
        <v>153</v>
      </c>
      <c r="I88" s="12"/>
      <c r="J88" s="22">
        <v>0</v>
      </c>
      <c r="K88" s="19">
        <v>0</v>
      </c>
      <c r="L88" s="19">
        <v>0</v>
      </c>
      <c r="M88" s="33">
        <v>0</v>
      </c>
      <c r="N88" s="21">
        <v>0</v>
      </c>
      <c r="O88" s="22">
        <v>0</v>
      </c>
      <c r="P88" s="19">
        <v>0</v>
      </c>
      <c r="Q88" s="19">
        <v>0</v>
      </c>
      <c r="R88" s="19">
        <v>0</v>
      </c>
      <c r="S88" s="19">
        <v>0</v>
      </c>
      <c r="T88" s="24">
        <v>0</v>
      </c>
      <c r="U88" s="23">
        <v>0</v>
      </c>
      <c r="V88" s="22">
        <v>0</v>
      </c>
      <c r="W88" s="19">
        <v>0</v>
      </c>
      <c r="X88" s="19">
        <v>0</v>
      </c>
      <c r="Y88" s="33">
        <v>0</v>
      </c>
      <c r="Z88" s="21">
        <v>0</v>
      </c>
      <c r="AA88" s="22">
        <v>0</v>
      </c>
      <c r="AB88" s="19">
        <v>0</v>
      </c>
      <c r="AC88" s="19">
        <v>0</v>
      </c>
      <c r="AD88" s="33">
        <v>0</v>
      </c>
      <c r="AE88" s="21">
        <v>0</v>
      </c>
      <c r="AF88" s="22">
        <v>10</v>
      </c>
      <c r="AG88" s="19">
        <v>10</v>
      </c>
      <c r="AH88" s="19">
        <v>0</v>
      </c>
      <c r="AI88" s="33">
        <v>0</v>
      </c>
      <c r="AJ88" s="21">
        <v>0</v>
      </c>
      <c r="AK88" s="22">
        <v>0</v>
      </c>
      <c r="AL88" s="19">
        <v>0</v>
      </c>
      <c r="AM88" s="19">
        <v>0</v>
      </c>
      <c r="AN88" s="33">
        <v>0</v>
      </c>
      <c r="AO88" s="21">
        <v>0</v>
      </c>
      <c r="AP88" s="20">
        <v>0</v>
      </c>
      <c r="AQ88" s="19">
        <v>0</v>
      </c>
      <c r="AR88" s="19">
        <v>0</v>
      </c>
      <c r="AS88" s="19">
        <v>0</v>
      </c>
      <c r="AT88" s="19">
        <v>0</v>
      </c>
    </row>
    <row r="89" spans="6:46" x14ac:dyDescent="0.25">
      <c r="F89" s="10"/>
      <c r="G89" s="9"/>
      <c r="H89" s="8"/>
      <c r="I89" s="12" t="s">
        <v>1400</v>
      </c>
      <c r="J89" s="22">
        <v>0</v>
      </c>
      <c r="K89" s="19">
        <v>0</v>
      </c>
      <c r="L89" s="19">
        <v>0</v>
      </c>
      <c r="M89" s="33">
        <v>0</v>
      </c>
      <c r="N89" s="21">
        <v>0</v>
      </c>
      <c r="O89" s="22">
        <v>97</v>
      </c>
      <c r="P89" s="19">
        <v>97</v>
      </c>
      <c r="Q89" s="19">
        <v>97</v>
      </c>
      <c r="R89" s="19">
        <v>0</v>
      </c>
      <c r="S89" s="19">
        <v>0</v>
      </c>
      <c r="T89" s="24">
        <v>97</v>
      </c>
      <c r="U89" s="23">
        <v>6.9090882316231728E-2</v>
      </c>
      <c r="V89" s="22">
        <v>0</v>
      </c>
      <c r="W89" s="19">
        <v>0</v>
      </c>
      <c r="X89" s="19">
        <v>0</v>
      </c>
      <c r="Y89" s="33">
        <v>0</v>
      </c>
      <c r="Z89" s="21">
        <v>0</v>
      </c>
      <c r="AA89" s="22">
        <v>0</v>
      </c>
      <c r="AB89" s="19">
        <v>0</v>
      </c>
      <c r="AC89" s="19">
        <v>0</v>
      </c>
      <c r="AD89" s="33">
        <v>0</v>
      </c>
      <c r="AE89" s="21">
        <v>0</v>
      </c>
      <c r="AF89" s="22">
        <v>5</v>
      </c>
      <c r="AG89" s="19">
        <v>5</v>
      </c>
      <c r="AH89" s="19">
        <v>0</v>
      </c>
      <c r="AI89" s="33">
        <v>0</v>
      </c>
      <c r="AJ89" s="21">
        <v>0</v>
      </c>
      <c r="AK89" s="22">
        <v>0</v>
      </c>
      <c r="AL89" s="19">
        <v>0</v>
      </c>
      <c r="AM89" s="19">
        <v>0</v>
      </c>
      <c r="AN89" s="33">
        <v>0</v>
      </c>
      <c r="AO89" s="21">
        <v>0</v>
      </c>
      <c r="AP89" s="20">
        <v>0</v>
      </c>
      <c r="AQ89" s="19">
        <v>0</v>
      </c>
      <c r="AR89" s="19">
        <v>0</v>
      </c>
      <c r="AS89" s="19">
        <v>0</v>
      </c>
      <c r="AT89" s="19">
        <v>0</v>
      </c>
    </row>
    <row r="90" spans="6:46" x14ac:dyDescent="0.25">
      <c r="F90" s="10"/>
      <c r="G90" s="9"/>
      <c r="H90" s="8"/>
      <c r="I90" s="12" t="s">
        <v>1399</v>
      </c>
      <c r="J90" s="22">
        <v>0</v>
      </c>
      <c r="K90" s="19">
        <v>0</v>
      </c>
      <c r="L90" s="19">
        <v>0</v>
      </c>
      <c r="M90" s="33">
        <v>0</v>
      </c>
      <c r="N90" s="21">
        <v>0</v>
      </c>
      <c r="O90" s="22">
        <v>75</v>
      </c>
      <c r="P90" s="19">
        <v>75</v>
      </c>
      <c r="Q90" s="19">
        <v>75</v>
      </c>
      <c r="R90" s="19">
        <v>0</v>
      </c>
      <c r="S90" s="19">
        <v>0</v>
      </c>
      <c r="T90" s="24">
        <v>75</v>
      </c>
      <c r="U90" s="23">
        <v>0.18459487520158291</v>
      </c>
      <c r="V90" s="22">
        <v>0</v>
      </c>
      <c r="W90" s="19">
        <v>0</v>
      </c>
      <c r="X90" s="19">
        <v>0</v>
      </c>
      <c r="Y90" s="33">
        <v>0</v>
      </c>
      <c r="Z90" s="21">
        <v>0</v>
      </c>
      <c r="AA90" s="22">
        <v>0</v>
      </c>
      <c r="AB90" s="19">
        <v>0</v>
      </c>
      <c r="AC90" s="19">
        <v>0</v>
      </c>
      <c r="AD90" s="33">
        <v>0</v>
      </c>
      <c r="AE90" s="21">
        <v>0</v>
      </c>
      <c r="AF90" s="22">
        <v>4</v>
      </c>
      <c r="AG90" s="19">
        <v>4</v>
      </c>
      <c r="AH90" s="19">
        <v>0</v>
      </c>
      <c r="AI90" s="33">
        <v>0</v>
      </c>
      <c r="AJ90" s="21">
        <v>0</v>
      </c>
      <c r="AK90" s="22">
        <v>0</v>
      </c>
      <c r="AL90" s="19">
        <v>0</v>
      </c>
      <c r="AM90" s="19">
        <v>0</v>
      </c>
      <c r="AN90" s="33">
        <v>0</v>
      </c>
      <c r="AO90" s="21">
        <v>0</v>
      </c>
      <c r="AP90" s="20">
        <v>0</v>
      </c>
      <c r="AQ90" s="19">
        <v>0</v>
      </c>
      <c r="AR90" s="19">
        <v>0</v>
      </c>
      <c r="AS90" s="19">
        <v>0</v>
      </c>
      <c r="AT90" s="19">
        <v>0</v>
      </c>
    </row>
    <row r="91" spans="6:46" x14ac:dyDescent="0.25">
      <c r="F91" s="10"/>
      <c r="G91" s="9"/>
      <c r="H91" s="8"/>
      <c r="I91" s="12" t="s">
        <v>1398</v>
      </c>
      <c r="J91" s="22">
        <v>0</v>
      </c>
      <c r="K91" s="19">
        <v>0</v>
      </c>
      <c r="L91" s="19">
        <v>0</v>
      </c>
      <c r="M91" s="33">
        <v>0</v>
      </c>
      <c r="N91" s="21">
        <v>0</v>
      </c>
      <c r="O91" s="22">
        <v>319</v>
      </c>
      <c r="P91" s="19">
        <v>319</v>
      </c>
      <c r="Q91" s="19">
        <v>319</v>
      </c>
      <c r="R91" s="19">
        <v>0</v>
      </c>
      <c r="S91" s="19">
        <v>0</v>
      </c>
      <c r="T91" s="24">
        <v>319</v>
      </c>
      <c r="U91" s="23">
        <v>0.18841881304979319</v>
      </c>
      <c r="V91" s="22">
        <v>0</v>
      </c>
      <c r="W91" s="19">
        <v>0</v>
      </c>
      <c r="X91" s="19">
        <v>0</v>
      </c>
      <c r="Y91" s="33">
        <v>0</v>
      </c>
      <c r="Z91" s="21">
        <v>0</v>
      </c>
      <c r="AA91" s="22">
        <v>0</v>
      </c>
      <c r="AB91" s="19">
        <v>0</v>
      </c>
      <c r="AC91" s="19">
        <v>0</v>
      </c>
      <c r="AD91" s="33">
        <v>0</v>
      </c>
      <c r="AE91" s="21">
        <v>0</v>
      </c>
      <c r="AF91" s="22">
        <v>31</v>
      </c>
      <c r="AG91" s="19">
        <v>31</v>
      </c>
      <c r="AH91" s="19">
        <v>0</v>
      </c>
      <c r="AI91" s="33">
        <v>0</v>
      </c>
      <c r="AJ91" s="21">
        <v>0</v>
      </c>
      <c r="AK91" s="22">
        <v>0</v>
      </c>
      <c r="AL91" s="19">
        <v>0</v>
      </c>
      <c r="AM91" s="19">
        <v>0</v>
      </c>
      <c r="AN91" s="33">
        <v>0</v>
      </c>
      <c r="AO91" s="21">
        <v>0</v>
      </c>
      <c r="AP91" s="20">
        <v>0</v>
      </c>
      <c r="AQ91" s="19">
        <v>0</v>
      </c>
      <c r="AR91" s="19">
        <v>0</v>
      </c>
      <c r="AS91" s="19">
        <v>0</v>
      </c>
      <c r="AT91" s="19">
        <v>0</v>
      </c>
    </row>
    <row r="92" spans="6:46" x14ac:dyDescent="0.25">
      <c r="F92" s="10"/>
      <c r="G92" s="9"/>
      <c r="H92" s="8"/>
      <c r="I92" s="12" t="s">
        <v>1397</v>
      </c>
      <c r="J92" s="22">
        <v>0</v>
      </c>
      <c r="K92" s="19">
        <v>0</v>
      </c>
      <c r="L92" s="19">
        <v>0</v>
      </c>
      <c r="M92" s="33">
        <v>0</v>
      </c>
      <c r="N92" s="21">
        <v>0</v>
      </c>
      <c r="O92" s="22">
        <v>0</v>
      </c>
      <c r="P92" s="19">
        <v>0</v>
      </c>
      <c r="Q92" s="19">
        <v>0</v>
      </c>
      <c r="R92" s="19">
        <v>0</v>
      </c>
      <c r="S92" s="19">
        <v>0</v>
      </c>
      <c r="T92" s="24">
        <v>0</v>
      </c>
      <c r="U92" s="23">
        <v>0</v>
      </c>
      <c r="V92" s="22">
        <v>0</v>
      </c>
      <c r="W92" s="19">
        <v>0</v>
      </c>
      <c r="X92" s="19">
        <v>0</v>
      </c>
      <c r="Y92" s="33">
        <v>0</v>
      </c>
      <c r="Z92" s="21">
        <v>0</v>
      </c>
      <c r="AA92" s="22">
        <v>0</v>
      </c>
      <c r="AB92" s="19">
        <v>0</v>
      </c>
      <c r="AC92" s="19">
        <v>0</v>
      </c>
      <c r="AD92" s="33">
        <v>0</v>
      </c>
      <c r="AE92" s="21">
        <v>0</v>
      </c>
      <c r="AF92" s="22">
        <v>0</v>
      </c>
      <c r="AG92" s="19">
        <v>0</v>
      </c>
      <c r="AH92" s="19">
        <v>0</v>
      </c>
      <c r="AI92" s="33">
        <v>0</v>
      </c>
      <c r="AJ92" s="21">
        <v>0</v>
      </c>
      <c r="AK92" s="22">
        <v>0</v>
      </c>
      <c r="AL92" s="19">
        <v>0</v>
      </c>
      <c r="AM92" s="19">
        <v>0</v>
      </c>
      <c r="AN92" s="33">
        <v>0</v>
      </c>
      <c r="AO92" s="21">
        <v>0</v>
      </c>
      <c r="AP92" s="20">
        <v>0</v>
      </c>
      <c r="AQ92" s="19">
        <v>0</v>
      </c>
      <c r="AR92" s="19">
        <v>0</v>
      </c>
      <c r="AS92" s="19">
        <v>0</v>
      </c>
      <c r="AT92" s="19">
        <v>0</v>
      </c>
    </row>
    <row r="93" spans="6:46" x14ac:dyDescent="0.25">
      <c r="F93" s="10"/>
      <c r="G93" s="9"/>
      <c r="H93" s="8"/>
      <c r="I93" s="12" t="s">
        <v>1396</v>
      </c>
      <c r="J93" s="22">
        <v>0</v>
      </c>
      <c r="K93" s="19">
        <v>0</v>
      </c>
      <c r="L93" s="19">
        <v>0</v>
      </c>
      <c r="M93" s="33">
        <v>0</v>
      </c>
      <c r="N93" s="21">
        <v>0</v>
      </c>
      <c r="O93" s="22">
        <v>2</v>
      </c>
      <c r="P93" s="19">
        <v>2</v>
      </c>
      <c r="Q93" s="19">
        <v>2</v>
      </c>
      <c r="R93" s="19">
        <v>0</v>
      </c>
      <c r="S93" s="19">
        <v>0</v>
      </c>
      <c r="T93" s="24">
        <v>2</v>
      </c>
      <c r="U93" s="23">
        <v>3.8629081100225449E-3</v>
      </c>
      <c r="V93" s="22">
        <v>0</v>
      </c>
      <c r="W93" s="19">
        <v>0</v>
      </c>
      <c r="X93" s="19">
        <v>0</v>
      </c>
      <c r="Y93" s="33">
        <v>0</v>
      </c>
      <c r="Z93" s="21">
        <v>0</v>
      </c>
      <c r="AA93" s="22">
        <v>0</v>
      </c>
      <c r="AB93" s="19">
        <v>0</v>
      </c>
      <c r="AC93" s="19">
        <v>0</v>
      </c>
      <c r="AD93" s="33">
        <v>0</v>
      </c>
      <c r="AE93" s="21">
        <v>0</v>
      </c>
      <c r="AF93" s="22">
        <v>0</v>
      </c>
      <c r="AG93" s="19">
        <v>0</v>
      </c>
      <c r="AH93" s="19">
        <v>0</v>
      </c>
      <c r="AI93" s="33">
        <v>0</v>
      </c>
      <c r="AJ93" s="21">
        <v>0</v>
      </c>
      <c r="AK93" s="22">
        <v>0</v>
      </c>
      <c r="AL93" s="19">
        <v>0</v>
      </c>
      <c r="AM93" s="19">
        <v>0</v>
      </c>
      <c r="AN93" s="33">
        <v>0</v>
      </c>
      <c r="AO93" s="21">
        <v>0</v>
      </c>
      <c r="AP93" s="20">
        <v>0</v>
      </c>
      <c r="AQ93" s="19">
        <v>0</v>
      </c>
      <c r="AR93" s="19">
        <v>0</v>
      </c>
      <c r="AS93" s="19">
        <v>0</v>
      </c>
      <c r="AT93" s="19">
        <v>0</v>
      </c>
    </row>
    <row r="94" spans="6:46" x14ac:dyDescent="0.25">
      <c r="F94" s="10"/>
      <c r="G94" s="9"/>
      <c r="H94" s="8"/>
      <c r="I94" s="12" t="s">
        <v>1395</v>
      </c>
      <c r="J94" s="22">
        <v>0</v>
      </c>
      <c r="K94" s="19">
        <v>0</v>
      </c>
      <c r="L94" s="19">
        <v>0</v>
      </c>
      <c r="M94" s="33">
        <v>0</v>
      </c>
      <c r="N94" s="21">
        <v>0</v>
      </c>
      <c r="O94" s="22">
        <v>6</v>
      </c>
      <c r="P94" s="19">
        <v>6</v>
      </c>
      <c r="Q94" s="19">
        <v>6</v>
      </c>
      <c r="R94" s="19">
        <v>0</v>
      </c>
      <c r="S94" s="19">
        <v>0</v>
      </c>
      <c r="T94" s="24">
        <v>13</v>
      </c>
      <c r="U94" s="23">
        <v>1.7911689355969429E-3</v>
      </c>
      <c r="V94" s="22">
        <v>0</v>
      </c>
      <c r="W94" s="19">
        <v>0</v>
      </c>
      <c r="X94" s="19">
        <v>0</v>
      </c>
      <c r="Y94" s="33">
        <v>0</v>
      </c>
      <c r="Z94" s="21">
        <v>0</v>
      </c>
      <c r="AA94" s="22">
        <v>0</v>
      </c>
      <c r="AB94" s="19">
        <v>0</v>
      </c>
      <c r="AC94" s="19">
        <v>0</v>
      </c>
      <c r="AD94" s="33">
        <v>0</v>
      </c>
      <c r="AE94" s="21">
        <v>0</v>
      </c>
      <c r="AF94" s="22">
        <v>0</v>
      </c>
      <c r="AG94" s="19">
        <v>0</v>
      </c>
      <c r="AH94" s="19">
        <v>0</v>
      </c>
      <c r="AI94" s="33">
        <v>0</v>
      </c>
      <c r="AJ94" s="21">
        <v>0</v>
      </c>
      <c r="AK94" s="22">
        <v>0</v>
      </c>
      <c r="AL94" s="19">
        <v>0</v>
      </c>
      <c r="AM94" s="19">
        <v>0</v>
      </c>
      <c r="AN94" s="33">
        <v>0</v>
      </c>
      <c r="AO94" s="21">
        <v>0</v>
      </c>
      <c r="AP94" s="20">
        <v>0</v>
      </c>
      <c r="AQ94" s="19">
        <v>0</v>
      </c>
      <c r="AR94" s="19">
        <v>0</v>
      </c>
      <c r="AS94" s="19">
        <v>0</v>
      </c>
      <c r="AT94" s="19">
        <v>0</v>
      </c>
    </row>
    <row r="95" spans="6:46" x14ac:dyDescent="0.25">
      <c r="F95" s="10"/>
      <c r="G95" s="9"/>
      <c r="H95" s="8"/>
      <c r="I95" s="12" t="s">
        <v>1394</v>
      </c>
      <c r="J95" s="22">
        <v>0</v>
      </c>
      <c r="K95" s="19">
        <v>0</v>
      </c>
      <c r="L95" s="19">
        <v>0</v>
      </c>
      <c r="M95" s="33">
        <v>0</v>
      </c>
      <c r="N95" s="21">
        <v>0</v>
      </c>
      <c r="O95" s="22">
        <v>1</v>
      </c>
      <c r="P95" s="19">
        <v>1</v>
      </c>
      <c r="Q95" s="19">
        <v>1</v>
      </c>
      <c r="R95" s="19">
        <v>0</v>
      </c>
      <c r="S95" s="19">
        <v>0</v>
      </c>
      <c r="T95" s="24">
        <v>1</v>
      </c>
      <c r="U95" s="23">
        <v>8.6348503828048706E-5</v>
      </c>
      <c r="V95" s="22">
        <v>0</v>
      </c>
      <c r="W95" s="19">
        <v>0</v>
      </c>
      <c r="X95" s="19">
        <v>0</v>
      </c>
      <c r="Y95" s="33">
        <v>0</v>
      </c>
      <c r="Z95" s="21">
        <v>0</v>
      </c>
      <c r="AA95" s="22">
        <v>0</v>
      </c>
      <c r="AB95" s="19">
        <v>0</v>
      </c>
      <c r="AC95" s="19">
        <v>0</v>
      </c>
      <c r="AD95" s="33">
        <v>0</v>
      </c>
      <c r="AE95" s="21">
        <v>0</v>
      </c>
      <c r="AF95" s="22">
        <v>0</v>
      </c>
      <c r="AG95" s="19">
        <v>0</v>
      </c>
      <c r="AH95" s="19">
        <v>0</v>
      </c>
      <c r="AI95" s="33">
        <v>0</v>
      </c>
      <c r="AJ95" s="21">
        <v>0</v>
      </c>
      <c r="AK95" s="22">
        <v>0</v>
      </c>
      <c r="AL95" s="19">
        <v>0</v>
      </c>
      <c r="AM95" s="19">
        <v>0</v>
      </c>
      <c r="AN95" s="33">
        <v>0</v>
      </c>
      <c r="AO95" s="21">
        <v>0</v>
      </c>
      <c r="AP95" s="20">
        <v>0</v>
      </c>
      <c r="AQ95" s="19">
        <v>0</v>
      </c>
      <c r="AR95" s="19">
        <v>0</v>
      </c>
      <c r="AS95" s="19">
        <v>0</v>
      </c>
      <c r="AT95" s="19">
        <v>0</v>
      </c>
    </row>
    <row r="96" spans="6:46" x14ac:dyDescent="0.25">
      <c r="F96" s="10"/>
      <c r="G96" s="9"/>
      <c r="H96" s="8"/>
      <c r="I96" s="12" t="s">
        <v>1393</v>
      </c>
      <c r="J96" s="22">
        <v>0</v>
      </c>
      <c r="K96" s="19">
        <v>0</v>
      </c>
      <c r="L96" s="19">
        <v>0</v>
      </c>
      <c r="M96" s="33">
        <v>0</v>
      </c>
      <c r="N96" s="21">
        <v>0</v>
      </c>
      <c r="O96" s="22">
        <v>61</v>
      </c>
      <c r="P96" s="19">
        <v>61</v>
      </c>
      <c r="Q96" s="19">
        <v>61</v>
      </c>
      <c r="R96" s="19">
        <v>0</v>
      </c>
      <c r="S96" s="19">
        <v>0</v>
      </c>
      <c r="T96" s="24">
        <v>61</v>
      </c>
      <c r="U96" s="23">
        <v>7.9122414812445641E-2</v>
      </c>
      <c r="V96" s="22">
        <v>0</v>
      </c>
      <c r="W96" s="19">
        <v>0</v>
      </c>
      <c r="X96" s="19">
        <v>0</v>
      </c>
      <c r="Y96" s="33">
        <v>0</v>
      </c>
      <c r="Z96" s="21">
        <v>0</v>
      </c>
      <c r="AA96" s="22">
        <v>0</v>
      </c>
      <c r="AB96" s="19">
        <v>0</v>
      </c>
      <c r="AC96" s="19">
        <v>0</v>
      </c>
      <c r="AD96" s="33">
        <v>0</v>
      </c>
      <c r="AE96" s="21">
        <v>0</v>
      </c>
      <c r="AF96" s="22">
        <v>0</v>
      </c>
      <c r="AG96" s="19">
        <v>0</v>
      </c>
      <c r="AH96" s="19">
        <v>0</v>
      </c>
      <c r="AI96" s="33">
        <v>0</v>
      </c>
      <c r="AJ96" s="21">
        <v>0</v>
      </c>
      <c r="AK96" s="22">
        <v>0</v>
      </c>
      <c r="AL96" s="19">
        <v>0</v>
      </c>
      <c r="AM96" s="19">
        <v>0</v>
      </c>
      <c r="AN96" s="33">
        <v>0</v>
      </c>
      <c r="AO96" s="21">
        <v>0</v>
      </c>
      <c r="AP96" s="20">
        <v>0</v>
      </c>
      <c r="AQ96" s="19">
        <v>0</v>
      </c>
      <c r="AR96" s="19">
        <v>0</v>
      </c>
      <c r="AS96" s="19">
        <v>0</v>
      </c>
      <c r="AT96" s="19">
        <v>0</v>
      </c>
    </row>
    <row r="97" spans="6:46" x14ac:dyDescent="0.25">
      <c r="F97" s="10"/>
      <c r="G97" s="9"/>
      <c r="H97" s="8"/>
      <c r="I97" s="12" t="s">
        <v>1392</v>
      </c>
      <c r="J97" s="22">
        <v>0</v>
      </c>
      <c r="K97" s="19">
        <v>0</v>
      </c>
      <c r="L97" s="19">
        <v>0</v>
      </c>
      <c r="M97" s="33">
        <v>0</v>
      </c>
      <c r="N97" s="21">
        <v>0</v>
      </c>
      <c r="O97" s="22">
        <v>153</v>
      </c>
      <c r="P97" s="19">
        <v>153</v>
      </c>
      <c r="Q97" s="19">
        <v>153</v>
      </c>
      <c r="R97" s="19">
        <v>0</v>
      </c>
      <c r="S97" s="19">
        <v>0</v>
      </c>
      <c r="T97" s="24">
        <v>153</v>
      </c>
      <c r="U97" s="23">
        <v>0.18132136669009921</v>
      </c>
      <c r="V97" s="22">
        <v>0</v>
      </c>
      <c r="W97" s="19">
        <v>0</v>
      </c>
      <c r="X97" s="19">
        <v>0</v>
      </c>
      <c r="Y97" s="33">
        <v>0</v>
      </c>
      <c r="Z97" s="21">
        <v>0</v>
      </c>
      <c r="AA97" s="22">
        <v>0</v>
      </c>
      <c r="AB97" s="19">
        <v>0</v>
      </c>
      <c r="AC97" s="19">
        <v>0</v>
      </c>
      <c r="AD97" s="33">
        <v>0</v>
      </c>
      <c r="AE97" s="21">
        <v>0</v>
      </c>
      <c r="AF97" s="22">
        <v>25</v>
      </c>
      <c r="AG97" s="19">
        <v>25</v>
      </c>
      <c r="AH97" s="19">
        <v>0</v>
      </c>
      <c r="AI97" s="33">
        <v>0</v>
      </c>
      <c r="AJ97" s="21">
        <v>0</v>
      </c>
      <c r="AK97" s="22">
        <v>0</v>
      </c>
      <c r="AL97" s="19">
        <v>0</v>
      </c>
      <c r="AM97" s="19">
        <v>0</v>
      </c>
      <c r="AN97" s="33">
        <v>0</v>
      </c>
      <c r="AO97" s="21">
        <v>0</v>
      </c>
      <c r="AP97" s="20">
        <v>0</v>
      </c>
      <c r="AQ97" s="19">
        <v>0</v>
      </c>
      <c r="AR97" s="19">
        <v>0</v>
      </c>
      <c r="AS97" s="19">
        <v>0</v>
      </c>
      <c r="AT97" s="19">
        <v>0</v>
      </c>
    </row>
    <row r="98" spans="6:46" x14ac:dyDescent="0.25">
      <c r="F98" s="10"/>
      <c r="G98" s="9"/>
      <c r="H98" s="8"/>
      <c r="I98" s="12" t="s">
        <v>1391</v>
      </c>
      <c r="J98" s="22">
        <v>0</v>
      </c>
      <c r="K98" s="19">
        <v>0</v>
      </c>
      <c r="L98" s="19">
        <v>0</v>
      </c>
      <c r="M98" s="33">
        <v>0</v>
      </c>
      <c r="N98" s="21">
        <v>0</v>
      </c>
      <c r="O98" s="22">
        <v>203</v>
      </c>
      <c r="P98" s="19">
        <v>203</v>
      </c>
      <c r="Q98" s="19">
        <v>203</v>
      </c>
      <c r="R98" s="19">
        <v>0</v>
      </c>
      <c r="S98" s="19">
        <v>0</v>
      </c>
      <c r="T98" s="24">
        <v>203</v>
      </c>
      <c r="U98" s="23">
        <v>5.1770786754786968E-2</v>
      </c>
      <c r="V98" s="22">
        <v>0</v>
      </c>
      <c r="W98" s="19">
        <v>0</v>
      </c>
      <c r="X98" s="19">
        <v>0</v>
      </c>
      <c r="Y98" s="33">
        <v>0</v>
      </c>
      <c r="Z98" s="21">
        <v>0</v>
      </c>
      <c r="AA98" s="22">
        <v>0</v>
      </c>
      <c r="AB98" s="19">
        <v>0</v>
      </c>
      <c r="AC98" s="19">
        <v>0</v>
      </c>
      <c r="AD98" s="33">
        <v>0</v>
      </c>
      <c r="AE98" s="21">
        <v>0</v>
      </c>
      <c r="AF98" s="22">
        <v>30</v>
      </c>
      <c r="AG98" s="19">
        <v>30</v>
      </c>
      <c r="AH98" s="19">
        <v>0</v>
      </c>
      <c r="AI98" s="33">
        <v>0</v>
      </c>
      <c r="AJ98" s="21">
        <v>0</v>
      </c>
      <c r="AK98" s="22">
        <v>0</v>
      </c>
      <c r="AL98" s="19">
        <v>0</v>
      </c>
      <c r="AM98" s="19">
        <v>0</v>
      </c>
      <c r="AN98" s="33">
        <v>0</v>
      </c>
      <c r="AO98" s="21">
        <v>0</v>
      </c>
      <c r="AP98" s="20">
        <v>0</v>
      </c>
      <c r="AQ98" s="19">
        <v>0</v>
      </c>
      <c r="AR98" s="19">
        <v>0</v>
      </c>
      <c r="AS98" s="19">
        <v>0</v>
      </c>
      <c r="AT98" s="19">
        <v>0</v>
      </c>
    </row>
    <row r="99" spans="6:46" x14ac:dyDescent="0.25">
      <c r="F99" s="10"/>
      <c r="G99" s="9"/>
      <c r="H99" s="8" t="s">
        <v>152</v>
      </c>
      <c r="I99" s="12"/>
      <c r="J99" s="22">
        <v>0</v>
      </c>
      <c r="K99" s="19">
        <v>0</v>
      </c>
      <c r="L99" s="19">
        <v>0</v>
      </c>
      <c r="M99" s="33">
        <v>0</v>
      </c>
      <c r="N99" s="21">
        <v>0</v>
      </c>
      <c r="O99" s="22">
        <v>2</v>
      </c>
      <c r="P99" s="19">
        <v>2</v>
      </c>
      <c r="Q99" s="19">
        <v>2</v>
      </c>
      <c r="R99" s="19">
        <v>0</v>
      </c>
      <c r="S99" s="19">
        <v>0</v>
      </c>
      <c r="T99" s="24">
        <v>2</v>
      </c>
      <c r="U99" s="23">
        <v>3.9842426776885986E-3</v>
      </c>
      <c r="V99" s="22">
        <v>0</v>
      </c>
      <c r="W99" s="19">
        <v>0</v>
      </c>
      <c r="X99" s="19">
        <v>0</v>
      </c>
      <c r="Y99" s="33">
        <v>0</v>
      </c>
      <c r="Z99" s="21">
        <v>0</v>
      </c>
      <c r="AA99" s="22">
        <v>0</v>
      </c>
      <c r="AB99" s="19">
        <v>0</v>
      </c>
      <c r="AC99" s="19">
        <v>0</v>
      </c>
      <c r="AD99" s="33">
        <v>0</v>
      </c>
      <c r="AE99" s="21">
        <v>0</v>
      </c>
      <c r="AF99" s="22">
        <v>18</v>
      </c>
      <c r="AG99" s="19">
        <v>18</v>
      </c>
      <c r="AH99" s="19">
        <v>1</v>
      </c>
      <c r="AI99" s="33">
        <v>0</v>
      </c>
      <c r="AJ99" s="21">
        <v>0</v>
      </c>
      <c r="AK99" s="22">
        <v>0</v>
      </c>
      <c r="AL99" s="19">
        <v>0</v>
      </c>
      <c r="AM99" s="19">
        <v>0</v>
      </c>
      <c r="AN99" s="33">
        <v>0</v>
      </c>
      <c r="AO99" s="21">
        <v>0</v>
      </c>
      <c r="AP99" s="20">
        <v>0</v>
      </c>
      <c r="AQ99" s="19">
        <v>0</v>
      </c>
      <c r="AR99" s="19">
        <v>0</v>
      </c>
      <c r="AS99" s="19">
        <v>0</v>
      </c>
      <c r="AT99" s="19">
        <v>0</v>
      </c>
    </row>
    <row r="100" spans="6:46" x14ac:dyDescent="0.25">
      <c r="F100" s="10"/>
      <c r="G100" s="9"/>
      <c r="H100" s="8"/>
      <c r="I100" s="12" t="s">
        <v>1390</v>
      </c>
      <c r="J100" s="22">
        <v>0</v>
      </c>
      <c r="K100" s="19">
        <v>0</v>
      </c>
      <c r="L100" s="19">
        <v>0</v>
      </c>
      <c r="M100" s="33">
        <v>0</v>
      </c>
      <c r="N100" s="21">
        <v>0</v>
      </c>
      <c r="O100" s="22">
        <v>20</v>
      </c>
      <c r="P100" s="19">
        <v>20</v>
      </c>
      <c r="Q100" s="19">
        <v>20</v>
      </c>
      <c r="R100" s="19">
        <v>0</v>
      </c>
      <c r="S100" s="19">
        <v>0</v>
      </c>
      <c r="T100" s="24">
        <v>20</v>
      </c>
      <c r="U100" s="23">
        <v>4.3027514591813087E-2</v>
      </c>
      <c r="V100" s="22">
        <v>0</v>
      </c>
      <c r="W100" s="19">
        <v>0</v>
      </c>
      <c r="X100" s="19">
        <v>0</v>
      </c>
      <c r="Y100" s="33">
        <v>0</v>
      </c>
      <c r="Z100" s="21">
        <v>0</v>
      </c>
      <c r="AA100" s="22">
        <v>0</v>
      </c>
      <c r="AB100" s="19">
        <v>0</v>
      </c>
      <c r="AC100" s="19">
        <v>0</v>
      </c>
      <c r="AD100" s="33">
        <v>0</v>
      </c>
      <c r="AE100" s="21">
        <v>0</v>
      </c>
      <c r="AF100" s="22">
        <v>0</v>
      </c>
      <c r="AG100" s="19">
        <v>0</v>
      </c>
      <c r="AH100" s="19">
        <v>0</v>
      </c>
      <c r="AI100" s="33">
        <v>0</v>
      </c>
      <c r="AJ100" s="21">
        <v>0</v>
      </c>
      <c r="AK100" s="22">
        <v>0</v>
      </c>
      <c r="AL100" s="19">
        <v>0</v>
      </c>
      <c r="AM100" s="19">
        <v>0</v>
      </c>
      <c r="AN100" s="33">
        <v>0</v>
      </c>
      <c r="AO100" s="21">
        <v>0</v>
      </c>
      <c r="AP100" s="20">
        <v>0</v>
      </c>
      <c r="AQ100" s="19">
        <v>0</v>
      </c>
      <c r="AR100" s="19">
        <v>0</v>
      </c>
      <c r="AS100" s="19">
        <v>0</v>
      </c>
      <c r="AT100" s="19">
        <v>0</v>
      </c>
    </row>
    <row r="101" spans="6:46" x14ac:dyDescent="0.25">
      <c r="F101" s="10"/>
      <c r="G101" s="9"/>
      <c r="H101" s="8"/>
      <c r="I101" s="12" t="s">
        <v>1389</v>
      </c>
      <c r="J101" s="22">
        <v>0</v>
      </c>
      <c r="K101" s="19">
        <v>0</v>
      </c>
      <c r="L101" s="19">
        <v>0</v>
      </c>
      <c r="M101" s="33">
        <v>0</v>
      </c>
      <c r="N101" s="21">
        <v>0</v>
      </c>
      <c r="O101" s="22">
        <v>23</v>
      </c>
      <c r="P101" s="19">
        <v>23</v>
      </c>
      <c r="Q101" s="19">
        <v>23</v>
      </c>
      <c r="R101" s="19">
        <v>0</v>
      </c>
      <c r="S101" s="19">
        <v>0</v>
      </c>
      <c r="T101" s="24">
        <v>23</v>
      </c>
      <c r="U101" s="23">
        <v>0.2370449993759394</v>
      </c>
      <c r="V101" s="22">
        <v>0</v>
      </c>
      <c r="W101" s="19">
        <v>0</v>
      </c>
      <c r="X101" s="19">
        <v>0</v>
      </c>
      <c r="Y101" s="33">
        <v>0</v>
      </c>
      <c r="Z101" s="21">
        <v>0</v>
      </c>
      <c r="AA101" s="22">
        <v>0</v>
      </c>
      <c r="AB101" s="19">
        <v>0</v>
      </c>
      <c r="AC101" s="19">
        <v>0</v>
      </c>
      <c r="AD101" s="33">
        <v>0</v>
      </c>
      <c r="AE101" s="21">
        <v>0</v>
      </c>
      <c r="AF101" s="22">
        <v>0</v>
      </c>
      <c r="AG101" s="19">
        <v>0</v>
      </c>
      <c r="AH101" s="19">
        <v>0</v>
      </c>
      <c r="AI101" s="33">
        <v>0</v>
      </c>
      <c r="AJ101" s="21">
        <v>0</v>
      </c>
      <c r="AK101" s="22">
        <v>0</v>
      </c>
      <c r="AL101" s="19">
        <v>0</v>
      </c>
      <c r="AM101" s="19">
        <v>0</v>
      </c>
      <c r="AN101" s="33">
        <v>0</v>
      </c>
      <c r="AO101" s="21">
        <v>0</v>
      </c>
      <c r="AP101" s="20">
        <v>0</v>
      </c>
      <c r="AQ101" s="19">
        <v>0</v>
      </c>
      <c r="AR101" s="19">
        <v>0</v>
      </c>
      <c r="AS101" s="19">
        <v>0</v>
      </c>
      <c r="AT101" s="19">
        <v>0</v>
      </c>
    </row>
    <row r="102" spans="6:46" x14ac:dyDescent="0.25">
      <c r="F102" s="10"/>
      <c r="G102" s="9"/>
      <c r="H102" s="8"/>
      <c r="I102" s="12" t="s">
        <v>1388</v>
      </c>
      <c r="J102" s="22">
        <v>0</v>
      </c>
      <c r="K102" s="19">
        <v>0</v>
      </c>
      <c r="L102" s="19">
        <v>0</v>
      </c>
      <c r="M102" s="33">
        <v>0</v>
      </c>
      <c r="N102" s="21">
        <v>0</v>
      </c>
      <c r="O102" s="22">
        <v>114</v>
      </c>
      <c r="P102" s="19">
        <v>114</v>
      </c>
      <c r="Q102" s="19">
        <v>114</v>
      </c>
      <c r="R102" s="19">
        <v>0</v>
      </c>
      <c r="S102" s="19">
        <v>0</v>
      </c>
      <c r="T102" s="24">
        <v>160</v>
      </c>
      <c r="U102" s="23">
        <v>0.69862524699419737</v>
      </c>
      <c r="V102" s="22">
        <v>0</v>
      </c>
      <c r="W102" s="19">
        <v>0</v>
      </c>
      <c r="X102" s="19">
        <v>0</v>
      </c>
      <c r="Y102" s="33">
        <v>0</v>
      </c>
      <c r="Z102" s="21">
        <v>0</v>
      </c>
      <c r="AA102" s="22">
        <v>0</v>
      </c>
      <c r="AB102" s="19">
        <v>0</v>
      </c>
      <c r="AC102" s="19">
        <v>0</v>
      </c>
      <c r="AD102" s="33">
        <v>0</v>
      </c>
      <c r="AE102" s="21">
        <v>0</v>
      </c>
      <c r="AF102" s="22">
        <v>21</v>
      </c>
      <c r="AG102" s="19">
        <v>21</v>
      </c>
      <c r="AH102" s="19">
        <v>0</v>
      </c>
      <c r="AI102" s="33">
        <v>0</v>
      </c>
      <c r="AJ102" s="21">
        <v>0</v>
      </c>
      <c r="AK102" s="22">
        <v>0</v>
      </c>
      <c r="AL102" s="19">
        <v>0</v>
      </c>
      <c r="AM102" s="19">
        <v>0</v>
      </c>
      <c r="AN102" s="33">
        <v>0</v>
      </c>
      <c r="AO102" s="21">
        <v>0</v>
      </c>
      <c r="AP102" s="20">
        <v>0</v>
      </c>
      <c r="AQ102" s="19">
        <v>0</v>
      </c>
      <c r="AR102" s="19">
        <v>0</v>
      </c>
      <c r="AS102" s="19">
        <v>0</v>
      </c>
      <c r="AT102" s="19">
        <v>0</v>
      </c>
    </row>
    <row r="103" spans="6:46" x14ac:dyDescent="0.25">
      <c r="F103" s="10"/>
      <c r="G103" s="9"/>
      <c r="H103" s="8"/>
      <c r="I103" s="12" t="s">
        <v>1387</v>
      </c>
      <c r="J103" s="22">
        <v>0</v>
      </c>
      <c r="K103" s="19">
        <v>0</v>
      </c>
      <c r="L103" s="19">
        <v>0</v>
      </c>
      <c r="M103" s="33">
        <v>0</v>
      </c>
      <c r="N103" s="21">
        <v>0</v>
      </c>
      <c r="O103" s="22">
        <v>22</v>
      </c>
      <c r="P103" s="19">
        <v>22</v>
      </c>
      <c r="Q103" s="19">
        <v>22</v>
      </c>
      <c r="R103" s="19">
        <v>0</v>
      </c>
      <c r="S103" s="19">
        <v>0</v>
      </c>
      <c r="T103" s="24">
        <v>22</v>
      </c>
      <c r="U103" s="23">
        <v>0.35329097788780928</v>
      </c>
      <c r="V103" s="22">
        <v>0</v>
      </c>
      <c r="W103" s="19">
        <v>0</v>
      </c>
      <c r="X103" s="19">
        <v>0</v>
      </c>
      <c r="Y103" s="33">
        <v>0</v>
      </c>
      <c r="Z103" s="21">
        <v>0</v>
      </c>
      <c r="AA103" s="22">
        <v>0</v>
      </c>
      <c r="AB103" s="19">
        <v>0</v>
      </c>
      <c r="AC103" s="19">
        <v>0</v>
      </c>
      <c r="AD103" s="33">
        <v>0</v>
      </c>
      <c r="AE103" s="21">
        <v>0</v>
      </c>
      <c r="AF103" s="22">
        <v>2</v>
      </c>
      <c r="AG103" s="19">
        <v>2</v>
      </c>
      <c r="AH103" s="19">
        <v>0</v>
      </c>
      <c r="AI103" s="33">
        <v>0</v>
      </c>
      <c r="AJ103" s="21">
        <v>0</v>
      </c>
      <c r="AK103" s="22">
        <v>0</v>
      </c>
      <c r="AL103" s="19">
        <v>0</v>
      </c>
      <c r="AM103" s="19">
        <v>0</v>
      </c>
      <c r="AN103" s="33">
        <v>0</v>
      </c>
      <c r="AO103" s="21">
        <v>0</v>
      </c>
      <c r="AP103" s="20">
        <v>0</v>
      </c>
      <c r="AQ103" s="19">
        <v>0</v>
      </c>
      <c r="AR103" s="19">
        <v>0</v>
      </c>
      <c r="AS103" s="19">
        <v>0</v>
      </c>
      <c r="AT103" s="19">
        <v>0</v>
      </c>
    </row>
    <row r="104" spans="6:46" x14ac:dyDescent="0.25">
      <c r="F104" s="10"/>
      <c r="G104" s="9"/>
      <c r="H104" s="8"/>
      <c r="I104" s="12" t="s">
        <v>1386</v>
      </c>
      <c r="J104" s="22">
        <v>0</v>
      </c>
      <c r="K104" s="19">
        <v>0</v>
      </c>
      <c r="L104" s="19">
        <v>0</v>
      </c>
      <c r="M104" s="33">
        <v>0</v>
      </c>
      <c r="N104" s="21">
        <v>0</v>
      </c>
      <c r="O104" s="22">
        <v>1</v>
      </c>
      <c r="P104" s="19">
        <v>1</v>
      </c>
      <c r="Q104" s="19">
        <v>1</v>
      </c>
      <c r="R104" s="19">
        <v>0</v>
      </c>
      <c r="S104" s="19">
        <v>0</v>
      </c>
      <c r="T104" s="24">
        <v>8</v>
      </c>
      <c r="U104" s="23">
        <v>5.0582780502736568E-2</v>
      </c>
      <c r="V104" s="22">
        <v>0</v>
      </c>
      <c r="W104" s="19">
        <v>0</v>
      </c>
      <c r="X104" s="19">
        <v>0</v>
      </c>
      <c r="Y104" s="33">
        <v>0</v>
      </c>
      <c r="Z104" s="21">
        <v>0</v>
      </c>
      <c r="AA104" s="22">
        <v>0</v>
      </c>
      <c r="AB104" s="19">
        <v>0</v>
      </c>
      <c r="AC104" s="19">
        <v>0</v>
      </c>
      <c r="AD104" s="33">
        <v>0</v>
      </c>
      <c r="AE104" s="21">
        <v>0</v>
      </c>
      <c r="AF104" s="22">
        <v>0</v>
      </c>
      <c r="AG104" s="19">
        <v>0</v>
      </c>
      <c r="AH104" s="19">
        <v>0</v>
      </c>
      <c r="AI104" s="33">
        <v>0</v>
      </c>
      <c r="AJ104" s="21">
        <v>0</v>
      </c>
      <c r="AK104" s="22">
        <v>0</v>
      </c>
      <c r="AL104" s="19">
        <v>0</v>
      </c>
      <c r="AM104" s="19">
        <v>0</v>
      </c>
      <c r="AN104" s="33">
        <v>0</v>
      </c>
      <c r="AO104" s="21">
        <v>0</v>
      </c>
      <c r="AP104" s="20">
        <v>0</v>
      </c>
      <c r="AQ104" s="19">
        <v>0</v>
      </c>
      <c r="AR104" s="19">
        <v>0</v>
      </c>
      <c r="AS104" s="19">
        <v>0</v>
      </c>
      <c r="AT104" s="19">
        <v>0</v>
      </c>
    </row>
    <row r="105" spans="6:46" x14ac:dyDescent="0.25">
      <c r="F105" s="10"/>
      <c r="G105" s="9"/>
      <c r="H105" s="8"/>
      <c r="I105" s="12" t="s">
        <v>247</v>
      </c>
      <c r="J105" s="22">
        <v>0</v>
      </c>
      <c r="K105" s="19">
        <v>0</v>
      </c>
      <c r="L105" s="19">
        <v>0</v>
      </c>
      <c r="M105" s="33">
        <v>0</v>
      </c>
      <c r="N105" s="21">
        <v>0</v>
      </c>
      <c r="O105" s="22">
        <v>53</v>
      </c>
      <c r="P105" s="19">
        <v>53</v>
      </c>
      <c r="Q105" s="19">
        <v>53</v>
      </c>
      <c r="R105" s="19">
        <v>0</v>
      </c>
      <c r="S105" s="19">
        <v>0</v>
      </c>
      <c r="T105" s="24">
        <v>53</v>
      </c>
      <c r="U105" s="23">
        <v>8.6865384131669998E-2</v>
      </c>
      <c r="V105" s="22">
        <v>0</v>
      </c>
      <c r="W105" s="19">
        <v>0</v>
      </c>
      <c r="X105" s="19">
        <v>0</v>
      </c>
      <c r="Y105" s="33">
        <v>0</v>
      </c>
      <c r="Z105" s="21">
        <v>0</v>
      </c>
      <c r="AA105" s="22">
        <v>0</v>
      </c>
      <c r="AB105" s="19">
        <v>0</v>
      </c>
      <c r="AC105" s="19">
        <v>0</v>
      </c>
      <c r="AD105" s="33">
        <v>0</v>
      </c>
      <c r="AE105" s="21">
        <v>0</v>
      </c>
      <c r="AF105" s="22">
        <v>7</v>
      </c>
      <c r="AG105" s="19">
        <v>7</v>
      </c>
      <c r="AH105" s="19">
        <v>0</v>
      </c>
      <c r="AI105" s="33">
        <v>0</v>
      </c>
      <c r="AJ105" s="21">
        <v>0</v>
      </c>
      <c r="AK105" s="22">
        <v>0</v>
      </c>
      <c r="AL105" s="19">
        <v>0</v>
      </c>
      <c r="AM105" s="19">
        <v>0</v>
      </c>
      <c r="AN105" s="33">
        <v>0</v>
      </c>
      <c r="AO105" s="21">
        <v>0</v>
      </c>
      <c r="AP105" s="20">
        <v>0</v>
      </c>
      <c r="AQ105" s="19">
        <v>0</v>
      </c>
      <c r="AR105" s="19">
        <v>0</v>
      </c>
      <c r="AS105" s="19">
        <v>0</v>
      </c>
      <c r="AT105" s="19">
        <v>0</v>
      </c>
    </row>
    <row r="106" spans="6:46" x14ac:dyDescent="0.25">
      <c r="F106" s="10"/>
      <c r="G106" s="9"/>
      <c r="H106" s="8"/>
      <c r="I106" s="12" t="s">
        <v>1385</v>
      </c>
      <c r="J106" s="22">
        <v>0</v>
      </c>
      <c r="K106" s="19">
        <v>0</v>
      </c>
      <c r="L106" s="19">
        <v>0</v>
      </c>
      <c r="M106" s="33">
        <v>0</v>
      </c>
      <c r="N106" s="21">
        <v>0</v>
      </c>
      <c r="O106" s="22">
        <v>3</v>
      </c>
      <c r="P106" s="19">
        <v>3</v>
      </c>
      <c r="Q106" s="19">
        <v>3</v>
      </c>
      <c r="R106" s="19">
        <v>0</v>
      </c>
      <c r="S106" s="19">
        <v>0</v>
      </c>
      <c r="T106" s="24">
        <v>3</v>
      </c>
      <c r="U106" s="23">
        <v>4.9766656011343002E-3</v>
      </c>
      <c r="V106" s="22">
        <v>0</v>
      </c>
      <c r="W106" s="19">
        <v>0</v>
      </c>
      <c r="X106" s="19">
        <v>0</v>
      </c>
      <c r="Y106" s="33">
        <v>0</v>
      </c>
      <c r="Z106" s="21">
        <v>0</v>
      </c>
      <c r="AA106" s="22">
        <v>0</v>
      </c>
      <c r="AB106" s="19">
        <v>0</v>
      </c>
      <c r="AC106" s="19">
        <v>0</v>
      </c>
      <c r="AD106" s="33">
        <v>0</v>
      </c>
      <c r="AE106" s="21">
        <v>0</v>
      </c>
      <c r="AF106" s="22">
        <v>0</v>
      </c>
      <c r="AG106" s="19">
        <v>0</v>
      </c>
      <c r="AH106" s="19">
        <v>0</v>
      </c>
      <c r="AI106" s="33">
        <v>0</v>
      </c>
      <c r="AJ106" s="21">
        <v>0</v>
      </c>
      <c r="AK106" s="22">
        <v>0</v>
      </c>
      <c r="AL106" s="19">
        <v>0</v>
      </c>
      <c r="AM106" s="19">
        <v>0</v>
      </c>
      <c r="AN106" s="33">
        <v>0</v>
      </c>
      <c r="AO106" s="21">
        <v>0</v>
      </c>
      <c r="AP106" s="20">
        <v>0</v>
      </c>
      <c r="AQ106" s="19">
        <v>0</v>
      </c>
      <c r="AR106" s="19">
        <v>0</v>
      </c>
      <c r="AS106" s="19">
        <v>0</v>
      </c>
      <c r="AT106" s="19">
        <v>0</v>
      </c>
    </row>
    <row r="107" spans="6:46" x14ac:dyDescent="0.25">
      <c r="F107" s="10"/>
      <c r="G107" s="9"/>
      <c r="H107" s="8"/>
      <c r="I107" s="12" t="s">
        <v>1384</v>
      </c>
      <c r="J107" s="22">
        <v>0</v>
      </c>
      <c r="K107" s="19">
        <v>0</v>
      </c>
      <c r="L107" s="19">
        <v>0</v>
      </c>
      <c r="M107" s="33">
        <v>0</v>
      </c>
      <c r="N107" s="21">
        <v>0</v>
      </c>
      <c r="O107" s="22">
        <v>1</v>
      </c>
      <c r="P107" s="19">
        <v>1</v>
      </c>
      <c r="Q107" s="19">
        <v>1</v>
      </c>
      <c r="R107" s="19">
        <v>0</v>
      </c>
      <c r="S107" s="19">
        <v>0</v>
      </c>
      <c r="T107" s="24">
        <v>22</v>
      </c>
      <c r="U107" s="23">
        <v>0.13691348023712641</v>
      </c>
      <c r="V107" s="22">
        <v>0</v>
      </c>
      <c r="W107" s="19">
        <v>0</v>
      </c>
      <c r="X107" s="19">
        <v>0</v>
      </c>
      <c r="Y107" s="33">
        <v>0</v>
      </c>
      <c r="Z107" s="21">
        <v>0</v>
      </c>
      <c r="AA107" s="22">
        <v>0</v>
      </c>
      <c r="AB107" s="19">
        <v>0</v>
      </c>
      <c r="AC107" s="19">
        <v>0</v>
      </c>
      <c r="AD107" s="33">
        <v>0</v>
      </c>
      <c r="AE107" s="21">
        <v>0</v>
      </c>
      <c r="AF107" s="22">
        <v>0</v>
      </c>
      <c r="AG107" s="19">
        <v>0</v>
      </c>
      <c r="AH107" s="19">
        <v>0</v>
      </c>
      <c r="AI107" s="33">
        <v>0</v>
      </c>
      <c r="AJ107" s="21">
        <v>0</v>
      </c>
      <c r="AK107" s="22">
        <v>0</v>
      </c>
      <c r="AL107" s="19">
        <v>0</v>
      </c>
      <c r="AM107" s="19">
        <v>0</v>
      </c>
      <c r="AN107" s="33">
        <v>0</v>
      </c>
      <c r="AO107" s="21">
        <v>0</v>
      </c>
      <c r="AP107" s="20">
        <v>0</v>
      </c>
      <c r="AQ107" s="19">
        <v>0</v>
      </c>
      <c r="AR107" s="19">
        <v>0</v>
      </c>
      <c r="AS107" s="19">
        <v>0</v>
      </c>
      <c r="AT107" s="19">
        <v>0</v>
      </c>
    </row>
    <row r="108" spans="6:46" x14ac:dyDescent="0.25">
      <c r="F108" s="10"/>
      <c r="G108" s="9"/>
      <c r="H108" s="8"/>
      <c r="I108" s="12" t="s">
        <v>1383</v>
      </c>
      <c r="J108" s="22">
        <v>0</v>
      </c>
      <c r="K108" s="19">
        <v>0</v>
      </c>
      <c r="L108" s="19">
        <v>0</v>
      </c>
      <c r="M108" s="33">
        <v>0</v>
      </c>
      <c r="N108" s="21">
        <v>0</v>
      </c>
      <c r="O108" s="22">
        <v>24</v>
      </c>
      <c r="P108" s="19">
        <v>24</v>
      </c>
      <c r="Q108" s="19">
        <v>24</v>
      </c>
      <c r="R108" s="19">
        <v>0</v>
      </c>
      <c r="S108" s="19">
        <v>0</v>
      </c>
      <c r="T108" s="24">
        <v>40</v>
      </c>
      <c r="U108" s="23">
        <v>0.1115619735792279</v>
      </c>
      <c r="V108" s="22">
        <v>0</v>
      </c>
      <c r="W108" s="19">
        <v>0</v>
      </c>
      <c r="X108" s="19">
        <v>0</v>
      </c>
      <c r="Y108" s="33">
        <v>0</v>
      </c>
      <c r="Z108" s="21">
        <v>0</v>
      </c>
      <c r="AA108" s="22">
        <v>0</v>
      </c>
      <c r="AB108" s="19">
        <v>0</v>
      </c>
      <c r="AC108" s="19">
        <v>0</v>
      </c>
      <c r="AD108" s="33">
        <v>0</v>
      </c>
      <c r="AE108" s="21">
        <v>0</v>
      </c>
      <c r="AF108" s="22">
        <v>3</v>
      </c>
      <c r="AG108" s="19">
        <v>3</v>
      </c>
      <c r="AH108" s="19">
        <v>0</v>
      </c>
      <c r="AI108" s="33">
        <v>0</v>
      </c>
      <c r="AJ108" s="21">
        <v>0</v>
      </c>
      <c r="AK108" s="22">
        <v>0</v>
      </c>
      <c r="AL108" s="19">
        <v>0</v>
      </c>
      <c r="AM108" s="19">
        <v>0</v>
      </c>
      <c r="AN108" s="33">
        <v>0</v>
      </c>
      <c r="AO108" s="21">
        <v>0</v>
      </c>
      <c r="AP108" s="20">
        <v>0</v>
      </c>
      <c r="AQ108" s="19">
        <v>0</v>
      </c>
      <c r="AR108" s="19">
        <v>0</v>
      </c>
      <c r="AS108" s="19">
        <v>0</v>
      </c>
      <c r="AT108" s="19">
        <v>0</v>
      </c>
    </row>
    <row r="109" spans="6:46" x14ac:dyDescent="0.25">
      <c r="F109" s="10"/>
      <c r="G109" s="9"/>
      <c r="H109" s="8"/>
      <c r="I109" s="12" t="s">
        <v>1382</v>
      </c>
      <c r="J109" s="22">
        <v>0</v>
      </c>
      <c r="K109" s="19">
        <v>0</v>
      </c>
      <c r="L109" s="19">
        <v>0</v>
      </c>
      <c r="M109" s="33">
        <v>0</v>
      </c>
      <c r="N109" s="21">
        <v>0</v>
      </c>
      <c r="O109" s="22">
        <v>62</v>
      </c>
      <c r="P109" s="19">
        <v>62</v>
      </c>
      <c r="Q109" s="19">
        <v>62</v>
      </c>
      <c r="R109" s="19">
        <v>0</v>
      </c>
      <c r="S109" s="19">
        <v>0</v>
      </c>
      <c r="T109" s="24">
        <v>67</v>
      </c>
      <c r="U109" s="23">
        <v>0.21368706040084359</v>
      </c>
      <c r="V109" s="22">
        <v>0</v>
      </c>
      <c r="W109" s="19">
        <v>0</v>
      </c>
      <c r="X109" s="19">
        <v>0</v>
      </c>
      <c r="Y109" s="33">
        <v>0</v>
      </c>
      <c r="Z109" s="21">
        <v>0</v>
      </c>
      <c r="AA109" s="22">
        <v>0</v>
      </c>
      <c r="AB109" s="19">
        <v>0</v>
      </c>
      <c r="AC109" s="19">
        <v>0</v>
      </c>
      <c r="AD109" s="33">
        <v>0</v>
      </c>
      <c r="AE109" s="21">
        <v>0</v>
      </c>
      <c r="AF109" s="22">
        <v>1</v>
      </c>
      <c r="AG109" s="19">
        <v>1</v>
      </c>
      <c r="AH109" s="19">
        <v>0</v>
      </c>
      <c r="AI109" s="33">
        <v>0</v>
      </c>
      <c r="AJ109" s="21">
        <v>0</v>
      </c>
      <c r="AK109" s="22">
        <v>0</v>
      </c>
      <c r="AL109" s="19">
        <v>0</v>
      </c>
      <c r="AM109" s="19">
        <v>0</v>
      </c>
      <c r="AN109" s="33">
        <v>0</v>
      </c>
      <c r="AO109" s="21">
        <v>0</v>
      </c>
      <c r="AP109" s="20">
        <v>0</v>
      </c>
      <c r="AQ109" s="19">
        <v>0</v>
      </c>
      <c r="AR109" s="19">
        <v>0</v>
      </c>
      <c r="AS109" s="19">
        <v>0</v>
      </c>
      <c r="AT109" s="19">
        <v>0</v>
      </c>
    </row>
    <row r="110" spans="6:46" x14ac:dyDescent="0.25">
      <c r="F110" s="10"/>
      <c r="G110" s="9"/>
      <c r="H110" s="8"/>
      <c r="I110" s="12" t="s">
        <v>1381</v>
      </c>
      <c r="J110" s="22">
        <v>0</v>
      </c>
      <c r="K110" s="19">
        <v>0</v>
      </c>
      <c r="L110" s="19">
        <v>0</v>
      </c>
      <c r="M110" s="33">
        <v>0</v>
      </c>
      <c r="N110" s="21">
        <v>0</v>
      </c>
      <c r="O110" s="22">
        <v>72</v>
      </c>
      <c r="P110" s="19">
        <v>72</v>
      </c>
      <c r="Q110" s="19">
        <v>72</v>
      </c>
      <c r="R110" s="19">
        <v>0</v>
      </c>
      <c r="S110" s="19">
        <v>0</v>
      </c>
      <c r="T110" s="24">
        <v>272</v>
      </c>
      <c r="U110" s="23">
        <v>2.0492518059909339</v>
      </c>
      <c r="V110" s="22">
        <v>0</v>
      </c>
      <c r="W110" s="19">
        <v>0</v>
      </c>
      <c r="X110" s="19">
        <v>0</v>
      </c>
      <c r="Y110" s="33">
        <v>0</v>
      </c>
      <c r="Z110" s="21">
        <v>0</v>
      </c>
      <c r="AA110" s="22">
        <v>0</v>
      </c>
      <c r="AB110" s="19">
        <v>0</v>
      </c>
      <c r="AC110" s="19">
        <v>0</v>
      </c>
      <c r="AD110" s="33">
        <v>0</v>
      </c>
      <c r="AE110" s="21">
        <v>0</v>
      </c>
      <c r="AF110" s="22">
        <v>1</v>
      </c>
      <c r="AG110" s="19">
        <v>1</v>
      </c>
      <c r="AH110" s="19">
        <v>0</v>
      </c>
      <c r="AI110" s="33">
        <v>0</v>
      </c>
      <c r="AJ110" s="21">
        <v>0</v>
      </c>
      <c r="AK110" s="22">
        <v>0</v>
      </c>
      <c r="AL110" s="19">
        <v>0</v>
      </c>
      <c r="AM110" s="19">
        <v>0</v>
      </c>
      <c r="AN110" s="33">
        <v>0</v>
      </c>
      <c r="AO110" s="21">
        <v>0</v>
      </c>
      <c r="AP110" s="20">
        <v>0</v>
      </c>
      <c r="AQ110" s="19">
        <v>0</v>
      </c>
      <c r="AR110" s="19">
        <v>0</v>
      </c>
      <c r="AS110" s="19">
        <v>0</v>
      </c>
      <c r="AT110" s="19">
        <v>0</v>
      </c>
    </row>
    <row r="111" spans="6:46" x14ac:dyDescent="0.25">
      <c r="F111" s="10"/>
      <c r="G111" s="9"/>
      <c r="H111" s="8"/>
      <c r="I111" s="12" t="s">
        <v>1380</v>
      </c>
      <c r="J111" s="22">
        <v>0</v>
      </c>
      <c r="K111" s="19">
        <v>0</v>
      </c>
      <c r="L111" s="19">
        <v>0</v>
      </c>
      <c r="M111" s="33">
        <v>0</v>
      </c>
      <c r="N111" s="21">
        <v>0</v>
      </c>
      <c r="O111" s="22">
        <v>4</v>
      </c>
      <c r="P111" s="19">
        <v>4</v>
      </c>
      <c r="Q111" s="19">
        <v>4</v>
      </c>
      <c r="R111" s="19">
        <v>0</v>
      </c>
      <c r="S111" s="19">
        <v>0</v>
      </c>
      <c r="T111" s="24">
        <v>4</v>
      </c>
      <c r="U111" s="23">
        <v>5.8491230010986328E-2</v>
      </c>
      <c r="V111" s="22">
        <v>0</v>
      </c>
      <c r="W111" s="19">
        <v>0</v>
      </c>
      <c r="X111" s="19">
        <v>0</v>
      </c>
      <c r="Y111" s="33">
        <v>0</v>
      </c>
      <c r="Z111" s="21">
        <v>0</v>
      </c>
      <c r="AA111" s="22">
        <v>0</v>
      </c>
      <c r="AB111" s="19">
        <v>0</v>
      </c>
      <c r="AC111" s="19">
        <v>0</v>
      </c>
      <c r="AD111" s="33">
        <v>0</v>
      </c>
      <c r="AE111" s="21">
        <v>0</v>
      </c>
      <c r="AF111" s="22">
        <v>0</v>
      </c>
      <c r="AG111" s="19">
        <v>0</v>
      </c>
      <c r="AH111" s="19">
        <v>0</v>
      </c>
      <c r="AI111" s="33">
        <v>0</v>
      </c>
      <c r="AJ111" s="21">
        <v>0</v>
      </c>
      <c r="AK111" s="22">
        <v>0</v>
      </c>
      <c r="AL111" s="19">
        <v>0</v>
      </c>
      <c r="AM111" s="19">
        <v>0</v>
      </c>
      <c r="AN111" s="33">
        <v>0</v>
      </c>
      <c r="AO111" s="21">
        <v>0</v>
      </c>
      <c r="AP111" s="20">
        <v>0</v>
      </c>
      <c r="AQ111" s="19">
        <v>0</v>
      </c>
      <c r="AR111" s="19">
        <v>0</v>
      </c>
      <c r="AS111" s="19">
        <v>0</v>
      </c>
      <c r="AT111" s="19">
        <v>0</v>
      </c>
    </row>
    <row r="112" spans="6:46" x14ac:dyDescent="0.25">
      <c r="F112" s="10"/>
      <c r="G112" s="9"/>
      <c r="H112" s="8"/>
      <c r="I112" s="12" t="s">
        <v>1379</v>
      </c>
      <c r="J112" s="22">
        <v>0</v>
      </c>
      <c r="K112" s="19">
        <v>0</v>
      </c>
      <c r="L112" s="19">
        <v>0</v>
      </c>
      <c r="M112" s="33">
        <v>0</v>
      </c>
      <c r="N112" s="21">
        <v>0</v>
      </c>
      <c r="O112" s="22">
        <v>2</v>
      </c>
      <c r="P112" s="19">
        <v>2</v>
      </c>
      <c r="Q112" s="19">
        <v>2</v>
      </c>
      <c r="R112" s="19">
        <v>0</v>
      </c>
      <c r="S112" s="19">
        <v>0</v>
      </c>
      <c r="T112" s="24">
        <v>3</v>
      </c>
      <c r="U112" s="23">
        <v>1.6970634460449221E-3</v>
      </c>
      <c r="V112" s="22">
        <v>0</v>
      </c>
      <c r="W112" s="19">
        <v>0</v>
      </c>
      <c r="X112" s="19">
        <v>0</v>
      </c>
      <c r="Y112" s="33">
        <v>0</v>
      </c>
      <c r="Z112" s="21">
        <v>0</v>
      </c>
      <c r="AA112" s="22">
        <v>0</v>
      </c>
      <c r="AB112" s="19">
        <v>0</v>
      </c>
      <c r="AC112" s="19">
        <v>0</v>
      </c>
      <c r="AD112" s="33">
        <v>0</v>
      </c>
      <c r="AE112" s="21">
        <v>0</v>
      </c>
      <c r="AF112" s="22">
        <v>0</v>
      </c>
      <c r="AG112" s="19">
        <v>0</v>
      </c>
      <c r="AH112" s="19">
        <v>0</v>
      </c>
      <c r="AI112" s="33">
        <v>0</v>
      </c>
      <c r="AJ112" s="21">
        <v>0</v>
      </c>
      <c r="AK112" s="22">
        <v>0</v>
      </c>
      <c r="AL112" s="19">
        <v>0</v>
      </c>
      <c r="AM112" s="19">
        <v>0</v>
      </c>
      <c r="AN112" s="33">
        <v>0</v>
      </c>
      <c r="AO112" s="21">
        <v>0</v>
      </c>
      <c r="AP112" s="20">
        <v>0</v>
      </c>
      <c r="AQ112" s="19">
        <v>0</v>
      </c>
      <c r="AR112" s="19">
        <v>0</v>
      </c>
      <c r="AS112" s="19">
        <v>0</v>
      </c>
      <c r="AT112" s="19">
        <v>0</v>
      </c>
    </row>
    <row r="113" spans="6:46" x14ac:dyDescent="0.25">
      <c r="F113" s="10"/>
      <c r="G113" s="9"/>
      <c r="H113" s="8"/>
      <c r="I113" s="12" t="s">
        <v>1378</v>
      </c>
      <c r="J113" s="22">
        <v>0</v>
      </c>
      <c r="K113" s="19">
        <v>0</v>
      </c>
      <c r="L113" s="19">
        <v>0</v>
      </c>
      <c r="M113" s="33">
        <v>0</v>
      </c>
      <c r="N113" s="21">
        <v>0</v>
      </c>
      <c r="O113" s="22">
        <v>345</v>
      </c>
      <c r="P113" s="19">
        <v>345</v>
      </c>
      <c r="Q113" s="19">
        <v>345</v>
      </c>
      <c r="R113" s="19">
        <v>0</v>
      </c>
      <c r="S113" s="19">
        <v>0</v>
      </c>
      <c r="T113" s="24">
        <v>362</v>
      </c>
      <c r="U113" s="23">
        <v>0.70796938985586166</v>
      </c>
      <c r="V113" s="22">
        <v>0</v>
      </c>
      <c r="W113" s="19">
        <v>0</v>
      </c>
      <c r="X113" s="19">
        <v>0</v>
      </c>
      <c r="Y113" s="33">
        <v>0</v>
      </c>
      <c r="Z113" s="21">
        <v>0</v>
      </c>
      <c r="AA113" s="22">
        <v>0</v>
      </c>
      <c r="AB113" s="19">
        <v>0</v>
      </c>
      <c r="AC113" s="19">
        <v>0</v>
      </c>
      <c r="AD113" s="33">
        <v>0</v>
      </c>
      <c r="AE113" s="21">
        <v>0</v>
      </c>
      <c r="AF113" s="22">
        <v>60</v>
      </c>
      <c r="AG113" s="19">
        <v>60</v>
      </c>
      <c r="AH113" s="19">
        <v>0</v>
      </c>
      <c r="AI113" s="33">
        <v>0</v>
      </c>
      <c r="AJ113" s="21">
        <v>0</v>
      </c>
      <c r="AK113" s="22">
        <v>0</v>
      </c>
      <c r="AL113" s="19">
        <v>0</v>
      </c>
      <c r="AM113" s="19">
        <v>0</v>
      </c>
      <c r="AN113" s="33">
        <v>0</v>
      </c>
      <c r="AO113" s="21">
        <v>0</v>
      </c>
      <c r="AP113" s="20">
        <v>0</v>
      </c>
      <c r="AQ113" s="19">
        <v>0</v>
      </c>
      <c r="AR113" s="19">
        <v>0</v>
      </c>
      <c r="AS113" s="19">
        <v>0</v>
      </c>
      <c r="AT113" s="19">
        <v>0</v>
      </c>
    </row>
    <row r="114" spans="6:46" x14ac:dyDescent="0.25">
      <c r="F114" s="10"/>
      <c r="G114" s="9"/>
      <c r="H114" s="8"/>
      <c r="I114" s="12" t="s">
        <v>1377</v>
      </c>
      <c r="J114" s="22">
        <v>0</v>
      </c>
      <c r="K114" s="19">
        <v>0</v>
      </c>
      <c r="L114" s="19">
        <v>0</v>
      </c>
      <c r="M114" s="33">
        <v>0</v>
      </c>
      <c r="N114" s="21">
        <v>0</v>
      </c>
      <c r="O114" s="22">
        <v>189</v>
      </c>
      <c r="P114" s="19">
        <v>189</v>
      </c>
      <c r="Q114" s="19">
        <v>189</v>
      </c>
      <c r="R114" s="19">
        <v>0</v>
      </c>
      <c r="S114" s="19">
        <v>0</v>
      </c>
      <c r="T114" s="24">
        <v>194</v>
      </c>
      <c r="U114" s="23">
        <v>0.2945170970633626</v>
      </c>
      <c r="V114" s="22">
        <v>0</v>
      </c>
      <c r="W114" s="19">
        <v>0</v>
      </c>
      <c r="X114" s="19">
        <v>0</v>
      </c>
      <c r="Y114" s="33">
        <v>0</v>
      </c>
      <c r="Z114" s="21">
        <v>0</v>
      </c>
      <c r="AA114" s="22">
        <v>0</v>
      </c>
      <c r="AB114" s="19">
        <v>0</v>
      </c>
      <c r="AC114" s="19">
        <v>0</v>
      </c>
      <c r="AD114" s="33">
        <v>0</v>
      </c>
      <c r="AE114" s="21">
        <v>0</v>
      </c>
      <c r="AF114" s="22">
        <v>25</v>
      </c>
      <c r="AG114" s="19">
        <v>25</v>
      </c>
      <c r="AH114" s="19">
        <v>0</v>
      </c>
      <c r="AI114" s="33">
        <v>0</v>
      </c>
      <c r="AJ114" s="21">
        <v>0</v>
      </c>
      <c r="AK114" s="22">
        <v>0</v>
      </c>
      <c r="AL114" s="19">
        <v>0</v>
      </c>
      <c r="AM114" s="19">
        <v>0</v>
      </c>
      <c r="AN114" s="33">
        <v>0</v>
      </c>
      <c r="AO114" s="21">
        <v>0</v>
      </c>
      <c r="AP114" s="20">
        <v>0</v>
      </c>
      <c r="AQ114" s="19">
        <v>0</v>
      </c>
      <c r="AR114" s="19">
        <v>0</v>
      </c>
      <c r="AS114" s="19">
        <v>0</v>
      </c>
      <c r="AT114" s="19">
        <v>0</v>
      </c>
    </row>
    <row r="115" spans="6:46" x14ac:dyDescent="0.25">
      <c r="F115" s="10"/>
      <c r="G115" s="9"/>
      <c r="H115" s="8"/>
      <c r="I115" s="12" t="s">
        <v>1376</v>
      </c>
      <c r="J115" s="22">
        <v>0</v>
      </c>
      <c r="K115" s="19">
        <v>0</v>
      </c>
      <c r="L115" s="19">
        <v>0</v>
      </c>
      <c r="M115" s="33">
        <v>0</v>
      </c>
      <c r="N115" s="21">
        <v>0</v>
      </c>
      <c r="O115" s="22">
        <v>62</v>
      </c>
      <c r="P115" s="19">
        <v>62</v>
      </c>
      <c r="Q115" s="19">
        <v>62</v>
      </c>
      <c r="R115" s="19">
        <v>0</v>
      </c>
      <c r="S115" s="19">
        <v>0</v>
      </c>
      <c r="T115" s="24">
        <v>62</v>
      </c>
      <c r="U115" s="23">
        <v>0.16068750619888311</v>
      </c>
      <c r="V115" s="22">
        <v>0</v>
      </c>
      <c r="W115" s="19">
        <v>0</v>
      </c>
      <c r="X115" s="19">
        <v>0</v>
      </c>
      <c r="Y115" s="33">
        <v>0</v>
      </c>
      <c r="Z115" s="21">
        <v>0</v>
      </c>
      <c r="AA115" s="22">
        <v>0</v>
      </c>
      <c r="AB115" s="19">
        <v>0</v>
      </c>
      <c r="AC115" s="19">
        <v>0</v>
      </c>
      <c r="AD115" s="33">
        <v>0</v>
      </c>
      <c r="AE115" s="21">
        <v>0</v>
      </c>
      <c r="AF115" s="22">
        <v>9</v>
      </c>
      <c r="AG115" s="19">
        <v>9</v>
      </c>
      <c r="AH115" s="19">
        <v>0</v>
      </c>
      <c r="AI115" s="33">
        <v>0</v>
      </c>
      <c r="AJ115" s="21">
        <v>0</v>
      </c>
      <c r="AK115" s="22">
        <v>1</v>
      </c>
      <c r="AL115" s="19">
        <v>1</v>
      </c>
      <c r="AM115" s="19">
        <v>0</v>
      </c>
      <c r="AN115" s="33">
        <v>0</v>
      </c>
      <c r="AO115" s="21">
        <v>0</v>
      </c>
      <c r="AP115" s="20">
        <v>0</v>
      </c>
      <c r="AQ115" s="19">
        <v>0</v>
      </c>
      <c r="AR115" s="19">
        <v>0</v>
      </c>
      <c r="AS115" s="19">
        <v>0</v>
      </c>
      <c r="AT115" s="19">
        <v>0</v>
      </c>
    </row>
    <row r="116" spans="6:46" x14ac:dyDescent="0.25">
      <c r="F116" s="10"/>
      <c r="G116" s="9"/>
      <c r="H116" s="8"/>
      <c r="I116" s="12" t="s">
        <v>1375</v>
      </c>
      <c r="J116" s="22">
        <v>0</v>
      </c>
      <c r="K116" s="19">
        <v>0</v>
      </c>
      <c r="L116" s="19">
        <v>0</v>
      </c>
      <c r="M116" s="33">
        <v>0</v>
      </c>
      <c r="N116" s="21">
        <v>0</v>
      </c>
      <c r="O116" s="22">
        <v>302</v>
      </c>
      <c r="P116" s="19">
        <v>302</v>
      </c>
      <c r="Q116" s="19">
        <v>302</v>
      </c>
      <c r="R116" s="19">
        <v>0</v>
      </c>
      <c r="S116" s="19">
        <v>0</v>
      </c>
      <c r="T116" s="24">
        <v>302</v>
      </c>
      <c r="U116" s="23">
        <v>1.048709243535995</v>
      </c>
      <c r="V116" s="22">
        <v>0</v>
      </c>
      <c r="W116" s="19">
        <v>0</v>
      </c>
      <c r="X116" s="19">
        <v>0</v>
      </c>
      <c r="Y116" s="33">
        <v>0</v>
      </c>
      <c r="Z116" s="21">
        <v>0</v>
      </c>
      <c r="AA116" s="22">
        <v>0</v>
      </c>
      <c r="AB116" s="19">
        <v>0</v>
      </c>
      <c r="AC116" s="19">
        <v>0</v>
      </c>
      <c r="AD116" s="33">
        <v>0</v>
      </c>
      <c r="AE116" s="21">
        <v>0</v>
      </c>
      <c r="AF116" s="22">
        <v>24</v>
      </c>
      <c r="AG116" s="19">
        <v>24</v>
      </c>
      <c r="AH116" s="19">
        <v>0</v>
      </c>
      <c r="AI116" s="33">
        <v>0</v>
      </c>
      <c r="AJ116" s="21">
        <v>0</v>
      </c>
      <c r="AK116" s="22">
        <v>0</v>
      </c>
      <c r="AL116" s="19">
        <v>0</v>
      </c>
      <c r="AM116" s="19">
        <v>0</v>
      </c>
      <c r="AN116" s="33">
        <v>0</v>
      </c>
      <c r="AO116" s="21">
        <v>0</v>
      </c>
      <c r="AP116" s="20">
        <v>0</v>
      </c>
      <c r="AQ116" s="19">
        <v>0</v>
      </c>
      <c r="AR116" s="19">
        <v>0</v>
      </c>
      <c r="AS116" s="19">
        <v>0</v>
      </c>
      <c r="AT116" s="19">
        <v>0</v>
      </c>
    </row>
    <row r="117" spans="6:46" x14ac:dyDescent="0.25">
      <c r="F117" s="10"/>
      <c r="G117" s="9"/>
      <c r="H117" s="8"/>
      <c r="I117" s="12" t="s">
        <v>1374</v>
      </c>
      <c r="J117" s="22">
        <v>0</v>
      </c>
      <c r="K117" s="19">
        <v>0</v>
      </c>
      <c r="L117" s="19">
        <v>0</v>
      </c>
      <c r="M117" s="33">
        <v>0</v>
      </c>
      <c r="N117" s="21">
        <v>0</v>
      </c>
      <c r="O117" s="22">
        <v>16</v>
      </c>
      <c r="P117" s="19">
        <v>16</v>
      </c>
      <c r="Q117" s="19">
        <v>16</v>
      </c>
      <c r="R117" s="19">
        <v>0</v>
      </c>
      <c r="S117" s="19">
        <v>0</v>
      </c>
      <c r="T117" s="24">
        <v>16</v>
      </c>
      <c r="U117" s="23">
        <v>0.1194044919684529</v>
      </c>
      <c r="V117" s="22">
        <v>0</v>
      </c>
      <c r="W117" s="19">
        <v>0</v>
      </c>
      <c r="X117" s="19">
        <v>0</v>
      </c>
      <c r="Y117" s="33">
        <v>0</v>
      </c>
      <c r="Z117" s="21">
        <v>0</v>
      </c>
      <c r="AA117" s="22">
        <v>0</v>
      </c>
      <c r="AB117" s="19">
        <v>0</v>
      </c>
      <c r="AC117" s="19">
        <v>0</v>
      </c>
      <c r="AD117" s="33">
        <v>0</v>
      </c>
      <c r="AE117" s="21">
        <v>0</v>
      </c>
      <c r="AF117" s="22">
        <v>0</v>
      </c>
      <c r="AG117" s="19">
        <v>0</v>
      </c>
      <c r="AH117" s="19">
        <v>0</v>
      </c>
      <c r="AI117" s="33">
        <v>0</v>
      </c>
      <c r="AJ117" s="21">
        <v>0</v>
      </c>
      <c r="AK117" s="22">
        <v>0</v>
      </c>
      <c r="AL117" s="19">
        <v>0</v>
      </c>
      <c r="AM117" s="19">
        <v>0</v>
      </c>
      <c r="AN117" s="33">
        <v>0</v>
      </c>
      <c r="AO117" s="21">
        <v>0</v>
      </c>
      <c r="AP117" s="20">
        <v>0</v>
      </c>
      <c r="AQ117" s="19">
        <v>0</v>
      </c>
      <c r="AR117" s="19">
        <v>0</v>
      </c>
      <c r="AS117" s="19">
        <v>0</v>
      </c>
      <c r="AT117" s="19">
        <v>0</v>
      </c>
    </row>
    <row r="118" spans="6:46" x14ac:dyDescent="0.25">
      <c r="F118" s="10"/>
      <c r="G118" s="9"/>
      <c r="H118" s="8" t="s">
        <v>151</v>
      </c>
      <c r="I118" s="12"/>
      <c r="J118" s="22">
        <v>0</v>
      </c>
      <c r="K118" s="19">
        <v>0</v>
      </c>
      <c r="L118" s="19">
        <v>0</v>
      </c>
      <c r="M118" s="33">
        <v>0</v>
      </c>
      <c r="N118" s="21">
        <v>0</v>
      </c>
      <c r="O118" s="22">
        <v>0</v>
      </c>
      <c r="P118" s="19">
        <v>0</v>
      </c>
      <c r="Q118" s="19">
        <v>0</v>
      </c>
      <c r="R118" s="19">
        <v>0</v>
      </c>
      <c r="S118" s="19">
        <v>0</v>
      </c>
      <c r="T118" s="24">
        <v>0</v>
      </c>
      <c r="U118" s="23">
        <v>0</v>
      </c>
      <c r="V118" s="22">
        <v>0</v>
      </c>
      <c r="W118" s="19">
        <v>0</v>
      </c>
      <c r="X118" s="19">
        <v>0</v>
      </c>
      <c r="Y118" s="33">
        <v>0</v>
      </c>
      <c r="Z118" s="21">
        <v>0</v>
      </c>
      <c r="AA118" s="22">
        <v>0</v>
      </c>
      <c r="AB118" s="19">
        <v>0</v>
      </c>
      <c r="AC118" s="19">
        <v>0</v>
      </c>
      <c r="AD118" s="33">
        <v>0</v>
      </c>
      <c r="AE118" s="21">
        <v>0</v>
      </c>
      <c r="AF118" s="22">
        <v>23</v>
      </c>
      <c r="AG118" s="19">
        <v>23</v>
      </c>
      <c r="AH118" s="19">
        <v>1</v>
      </c>
      <c r="AI118" s="33">
        <v>0</v>
      </c>
      <c r="AJ118" s="21">
        <v>0</v>
      </c>
      <c r="AK118" s="22">
        <v>0</v>
      </c>
      <c r="AL118" s="19">
        <v>0</v>
      </c>
      <c r="AM118" s="19">
        <v>0</v>
      </c>
      <c r="AN118" s="33">
        <v>0</v>
      </c>
      <c r="AO118" s="21">
        <v>0</v>
      </c>
      <c r="AP118" s="20">
        <v>0</v>
      </c>
      <c r="AQ118" s="19">
        <v>0</v>
      </c>
      <c r="AR118" s="19">
        <v>0</v>
      </c>
      <c r="AS118" s="19">
        <v>0</v>
      </c>
      <c r="AT118" s="19">
        <v>0</v>
      </c>
    </row>
    <row r="119" spans="6:46" x14ac:dyDescent="0.25">
      <c r="F119" s="10"/>
      <c r="G119" s="9"/>
      <c r="H119" s="8"/>
      <c r="I119" s="12" t="s">
        <v>1373</v>
      </c>
      <c r="J119" s="22">
        <v>0</v>
      </c>
      <c r="K119" s="19">
        <v>0</v>
      </c>
      <c r="L119" s="19">
        <v>0</v>
      </c>
      <c r="M119" s="33">
        <v>0</v>
      </c>
      <c r="N119" s="21">
        <v>0</v>
      </c>
      <c r="O119" s="22">
        <v>4454</v>
      </c>
      <c r="P119" s="19">
        <v>4454</v>
      </c>
      <c r="Q119" s="19">
        <v>4454</v>
      </c>
      <c r="R119" s="19">
        <v>0</v>
      </c>
      <c r="S119" s="19">
        <v>0</v>
      </c>
      <c r="T119" s="24">
        <v>4628</v>
      </c>
      <c r="U119" s="23">
        <v>5.9678151467815042</v>
      </c>
      <c r="V119" s="22">
        <v>0</v>
      </c>
      <c r="W119" s="19">
        <v>0</v>
      </c>
      <c r="X119" s="19">
        <v>0</v>
      </c>
      <c r="Y119" s="33">
        <v>0</v>
      </c>
      <c r="Z119" s="21">
        <v>0</v>
      </c>
      <c r="AA119" s="22">
        <v>0</v>
      </c>
      <c r="AB119" s="19">
        <v>0</v>
      </c>
      <c r="AC119" s="19">
        <v>0</v>
      </c>
      <c r="AD119" s="33">
        <v>0</v>
      </c>
      <c r="AE119" s="21">
        <v>0</v>
      </c>
      <c r="AF119" s="22">
        <v>1147</v>
      </c>
      <c r="AG119" s="19">
        <v>1147</v>
      </c>
      <c r="AH119" s="19">
        <v>6</v>
      </c>
      <c r="AI119" s="33">
        <v>0</v>
      </c>
      <c r="AJ119" s="21">
        <v>0</v>
      </c>
      <c r="AK119" s="22">
        <v>7</v>
      </c>
      <c r="AL119" s="19">
        <v>7</v>
      </c>
      <c r="AM119" s="19">
        <v>0</v>
      </c>
      <c r="AN119" s="33">
        <v>0</v>
      </c>
      <c r="AO119" s="21">
        <v>0</v>
      </c>
      <c r="AP119" s="20">
        <v>0</v>
      </c>
      <c r="AQ119" s="19">
        <v>0</v>
      </c>
      <c r="AR119" s="19">
        <v>0</v>
      </c>
      <c r="AS119" s="19">
        <v>0</v>
      </c>
      <c r="AT119" s="19">
        <v>0</v>
      </c>
    </row>
    <row r="120" spans="6:46" x14ac:dyDescent="0.25">
      <c r="F120" s="10"/>
      <c r="G120" s="9"/>
      <c r="H120" s="8"/>
      <c r="I120" s="12" t="s">
        <v>1372</v>
      </c>
      <c r="J120" s="22">
        <v>0</v>
      </c>
      <c r="K120" s="19">
        <v>0</v>
      </c>
      <c r="L120" s="19">
        <v>0</v>
      </c>
      <c r="M120" s="33">
        <v>0</v>
      </c>
      <c r="N120" s="21">
        <v>0</v>
      </c>
      <c r="O120" s="22">
        <v>8</v>
      </c>
      <c r="P120" s="19">
        <v>8</v>
      </c>
      <c r="Q120" s="19">
        <v>8</v>
      </c>
      <c r="R120" s="19">
        <v>0</v>
      </c>
      <c r="S120" s="19">
        <v>0</v>
      </c>
      <c r="T120" s="24">
        <v>16</v>
      </c>
      <c r="U120" s="23">
        <v>0.1262251324951649</v>
      </c>
      <c r="V120" s="22">
        <v>0</v>
      </c>
      <c r="W120" s="19">
        <v>0</v>
      </c>
      <c r="X120" s="19">
        <v>0</v>
      </c>
      <c r="Y120" s="33">
        <v>0</v>
      </c>
      <c r="Z120" s="21">
        <v>0</v>
      </c>
      <c r="AA120" s="22">
        <v>0</v>
      </c>
      <c r="AB120" s="19">
        <v>0</v>
      </c>
      <c r="AC120" s="19">
        <v>0</v>
      </c>
      <c r="AD120" s="33">
        <v>0</v>
      </c>
      <c r="AE120" s="21">
        <v>0</v>
      </c>
      <c r="AF120" s="22">
        <v>4</v>
      </c>
      <c r="AG120" s="19">
        <v>4</v>
      </c>
      <c r="AH120" s="19">
        <v>0</v>
      </c>
      <c r="AI120" s="33">
        <v>0</v>
      </c>
      <c r="AJ120" s="21">
        <v>0</v>
      </c>
      <c r="AK120" s="22">
        <v>0</v>
      </c>
      <c r="AL120" s="19">
        <v>0</v>
      </c>
      <c r="AM120" s="19">
        <v>0</v>
      </c>
      <c r="AN120" s="33">
        <v>0</v>
      </c>
      <c r="AO120" s="21">
        <v>0</v>
      </c>
      <c r="AP120" s="20">
        <v>0</v>
      </c>
      <c r="AQ120" s="19">
        <v>0</v>
      </c>
      <c r="AR120" s="19">
        <v>0</v>
      </c>
      <c r="AS120" s="19">
        <v>0</v>
      </c>
      <c r="AT120" s="19">
        <v>0</v>
      </c>
    </row>
    <row r="121" spans="6:46" x14ac:dyDescent="0.25">
      <c r="F121" s="10"/>
      <c r="G121" s="9"/>
      <c r="H121" s="8"/>
      <c r="I121" s="12" t="s">
        <v>1371</v>
      </c>
      <c r="J121" s="22">
        <v>0</v>
      </c>
      <c r="K121" s="19">
        <v>0</v>
      </c>
      <c r="L121" s="19">
        <v>0</v>
      </c>
      <c r="M121" s="33">
        <v>0</v>
      </c>
      <c r="N121" s="21">
        <v>0</v>
      </c>
      <c r="O121" s="22">
        <v>5</v>
      </c>
      <c r="P121" s="19">
        <v>5</v>
      </c>
      <c r="Q121" s="19">
        <v>5</v>
      </c>
      <c r="R121" s="19">
        <v>0</v>
      </c>
      <c r="S121" s="19">
        <v>0</v>
      </c>
      <c r="T121" s="24">
        <v>6</v>
      </c>
      <c r="U121" s="23">
        <v>6.284790113568306E-3</v>
      </c>
      <c r="V121" s="22">
        <v>0</v>
      </c>
      <c r="W121" s="19">
        <v>0</v>
      </c>
      <c r="X121" s="19">
        <v>0</v>
      </c>
      <c r="Y121" s="33">
        <v>0</v>
      </c>
      <c r="Z121" s="21">
        <v>0</v>
      </c>
      <c r="AA121" s="22">
        <v>0</v>
      </c>
      <c r="AB121" s="19">
        <v>0</v>
      </c>
      <c r="AC121" s="19">
        <v>0</v>
      </c>
      <c r="AD121" s="33">
        <v>0</v>
      </c>
      <c r="AE121" s="21">
        <v>0</v>
      </c>
      <c r="AF121" s="22">
        <v>0</v>
      </c>
      <c r="AG121" s="19">
        <v>0</v>
      </c>
      <c r="AH121" s="19">
        <v>0</v>
      </c>
      <c r="AI121" s="33">
        <v>0</v>
      </c>
      <c r="AJ121" s="21">
        <v>0</v>
      </c>
      <c r="AK121" s="22">
        <v>0</v>
      </c>
      <c r="AL121" s="19">
        <v>0</v>
      </c>
      <c r="AM121" s="19">
        <v>0</v>
      </c>
      <c r="AN121" s="33">
        <v>0</v>
      </c>
      <c r="AO121" s="21">
        <v>0</v>
      </c>
      <c r="AP121" s="20">
        <v>0</v>
      </c>
      <c r="AQ121" s="19">
        <v>0</v>
      </c>
      <c r="AR121" s="19">
        <v>0</v>
      </c>
      <c r="AS121" s="19">
        <v>0</v>
      </c>
      <c r="AT121" s="19">
        <v>0</v>
      </c>
    </row>
    <row r="122" spans="6:46" x14ac:dyDescent="0.25">
      <c r="F122" s="10"/>
      <c r="G122" s="9"/>
      <c r="H122" s="8"/>
      <c r="I122" s="12" t="s">
        <v>1370</v>
      </c>
      <c r="J122" s="22">
        <v>0</v>
      </c>
      <c r="K122" s="19">
        <v>0</v>
      </c>
      <c r="L122" s="19">
        <v>0</v>
      </c>
      <c r="M122" s="33">
        <v>0</v>
      </c>
      <c r="N122" s="21">
        <v>0</v>
      </c>
      <c r="O122" s="22">
        <v>537</v>
      </c>
      <c r="P122" s="19">
        <v>537</v>
      </c>
      <c r="Q122" s="19">
        <v>537</v>
      </c>
      <c r="R122" s="19">
        <v>0</v>
      </c>
      <c r="S122" s="19">
        <v>0</v>
      </c>
      <c r="T122" s="24">
        <v>613</v>
      </c>
      <c r="U122" s="23">
        <v>1.336633049882948</v>
      </c>
      <c r="V122" s="22">
        <v>1</v>
      </c>
      <c r="W122" s="19">
        <v>1</v>
      </c>
      <c r="X122" s="19">
        <v>1</v>
      </c>
      <c r="Y122" s="33">
        <v>0</v>
      </c>
      <c r="Z122" s="21">
        <v>0</v>
      </c>
      <c r="AA122" s="22">
        <v>1</v>
      </c>
      <c r="AB122" s="19">
        <v>1</v>
      </c>
      <c r="AC122" s="19">
        <v>0</v>
      </c>
      <c r="AD122" s="33">
        <v>0</v>
      </c>
      <c r="AE122" s="21">
        <v>0</v>
      </c>
      <c r="AF122" s="22">
        <v>70</v>
      </c>
      <c r="AG122" s="19">
        <v>70</v>
      </c>
      <c r="AH122" s="19">
        <v>5</v>
      </c>
      <c r="AI122" s="33">
        <v>0</v>
      </c>
      <c r="AJ122" s="21">
        <v>0</v>
      </c>
      <c r="AK122" s="22">
        <v>6</v>
      </c>
      <c r="AL122" s="19">
        <v>6</v>
      </c>
      <c r="AM122" s="19">
        <v>0</v>
      </c>
      <c r="AN122" s="33">
        <v>0</v>
      </c>
      <c r="AO122" s="21">
        <v>0</v>
      </c>
      <c r="AP122" s="20">
        <v>0</v>
      </c>
      <c r="AQ122" s="19">
        <v>0</v>
      </c>
      <c r="AR122" s="19">
        <v>0</v>
      </c>
      <c r="AS122" s="19">
        <v>0</v>
      </c>
      <c r="AT122" s="19">
        <v>0</v>
      </c>
    </row>
    <row r="123" spans="6:46" x14ac:dyDescent="0.25">
      <c r="F123" s="10"/>
      <c r="G123" s="9"/>
      <c r="H123" s="8"/>
      <c r="I123" s="12" t="s">
        <v>1369</v>
      </c>
      <c r="J123" s="22">
        <v>0</v>
      </c>
      <c r="K123" s="19">
        <v>0</v>
      </c>
      <c r="L123" s="19">
        <v>0</v>
      </c>
      <c r="M123" s="33">
        <v>0</v>
      </c>
      <c r="N123" s="21">
        <v>0</v>
      </c>
      <c r="O123" s="22">
        <v>6</v>
      </c>
      <c r="P123" s="19">
        <v>6</v>
      </c>
      <c r="Q123" s="19">
        <v>6</v>
      </c>
      <c r="R123" s="19">
        <v>0</v>
      </c>
      <c r="S123" s="19">
        <v>0</v>
      </c>
      <c r="T123" s="24">
        <v>6</v>
      </c>
      <c r="U123" s="23">
        <v>9.7019895911216736E-3</v>
      </c>
      <c r="V123" s="22">
        <v>0</v>
      </c>
      <c r="W123" s="19">
        <v>0</v>
      </c>
      <c r="X123" s="19">
        <v>0</v>
      </c>
      <c r="Y123" s="33">
        <v>0</v>
      </c>
      <c r="Z123" s="21">
        <v>0</v>
      </c>
      <c r="AA123" s="22">
        <v>0</v>
      </c>
      <c r="AB123" s="19">
        <v>0</v>
      </c>
      <c r="AC123" s="19">
        <v>0</v>
      </c>
      <c r="AD123" s="33">
        <v>0</v>
      </c>
      <c r="AE123" s="21">
        <v>0</v>
      </c>
      <c r="AF123" s="22">
        <v>0</v>
      </c>
      <c r="AG123" s="19">
        <v>0</v>
      </c>
      <c r="AH123" s="19">
        <v>0</v>
      </c>
      <c r="AI123" s="33">
        <v>0</v>
      </c>
      <c r="AJ123" s="21">
        <v>0</v>
      </c>
      <c r="AK123" s="22">
        <v>0</v>
      </c>
      <c r="AL123" s="19">
        <v>0</v>
      </c>
      <c r="AM123" s="19">
        <v>0</v>
      </c>
      <c r="AN123" s="33">
        <v>0</v>
      </c>
      <c r="AO123" s="21">
        <v>0</v>
      </c>
      <c r="AP123" s="20">
        <v>0</v>
      </c>
      <c r="AQ123" s="19">
        <v>0</v>
      </c>
      <c r="AR123" s="19">
        <v>0</v>
      </c>
      <c r="AS123" s="19">
        <v>0</v>
      </c>
      <c r="AT123" s="19">
        <v>0</v>
      </c>
    </row>
    <row r="124" spans="6:46" x14ac:dyDescent="0.25">
      <c r="F124" s="10"/>
      <c r="G124" s="9"/>
      <c r="H124" s="8"/>
      <c r="I124" s="12" t="s">
        <v>1368</v>
      </c>
      <c r="J124" s="22">
        <v>0</v>
      </c>
      <c r="K124" s="19">
        <v>0</v>
      </c>
      <c r="L124" s="19">
        <v>0</v>
      </c>
      <c r="M124" s="33">
        <v>0</v>
      </c>
      <c r="N124" s="21">
        <v>0</v>
      </c>
      <c r="O124" s="22">
        <v>26</v>
      </c>
      <c r="P124" s="19">
        <v>26</v>
      </c>
      <c r="Q124" s="19">
        <v>26</v>
      </c>
      <c r="R124" s="19">
        <v>0</v>
      </c>
      <c r="S124" s="19">
        <v>0</v>
      </c>
      <c r="T124" s="24">
        <v>26</v>
      </c>
      <c r="U124" s="23">
        <v>1.5400495380163189E-2</v>
      </c>
      <c r="V124" s="22">
        <v>0</v>
      </c>
      <c r="W124" s="19">
        <v>0</v>
      </c>
      <c r="X124" s="19">
        <v>0</v>
      </c>
      <c r="Y124" s="33">
        <v>0</v>
      </c>
      <c r="Z124" s="21">
        <v>0</v>
      </c>
      <c r="AA124" s="22">
        <v>0</v>
      </c>
      <c r="AB124" s="19">
        <v>0</v>
      </c>
      <c r="AC124" s="19">
        <v>0</v>
      </c>
      <c r="AD124" s="33">
        <v>0</v>
      </c>
      <c r="AE124" s="21">
        <v>0</v>
      </c>
      <c r="AF124" s="22">
        <v>1</v>
      </c>
      <c r="AG124" s="19">
        <v>1</v>
      </c>
      <c r="AH124" s="19">
        <v>0</v>
      </c>
      <c r="AI124" s="33">
        <v>0</v>
      </c>
      <c r="AJ124" s="21">
        <v>0</v>
      </c>
      <c r="AK124" s="22">
        <v>0</v>
      </c>
      <c r="AL124" s="19">
        <v>0</v>
      </c>
      <c r="AM124" s="19">
        <v>0</v>
      </c>
      <c r="AN124" s="33">
        <v>0</v>
      </c>
      <c r="AO124" s="21">
        <v>0</v>
      </c>
      <c r="AP124" s="20">
        <v>0</v>
      </c>
      <c r="AQ124" s="19">
        <v>0</v>
      </c>
      <c r="AR124" s="19">
        <v>0</v>
      </c>
      <c r="AS124" s="19">
        <v>0</v>
      </c>
      <c r="AT124" s="19">
        <v>0</v>
      </c>
    </row>
    <row r="125" spans="6:46" x14ac:dyDescent="0.25">
      <c r="F125" s="10"/>
      <c r="G125" s="9"/>
      <c r="H125" s="8"/>
      <c r="I125" s="12" t="s">
        <v>1367</v>
      </c>
      <c r="J125" s="22">
        <v>0</v>
      </c>
      <c r="K125" s="19">
        <v>0</v>
      </c>
      <c r="L125" s="19">
        <v>0</v>
      </c>
      <c r="M125" s="33">
        <v>0</v>
      </c>
      <c r="N125" s="21">
        <v>0</v>
      </c>
      <c r="O125" s="22">
        <v>4772</v>
      </c>
      <c r="P125" s="19">
        <v>4772</v>
      </c>
      <c r="Q125" s="19">
        <v>4772</v>
      </c>
      <c r="R125" s="19">
        <v>0</v>
      </c>
      <c r="S125" s="19">
        <v>0</v>
      </c>
      <c r="T125" s="24">
        <v>6027</v>
      </c>
      <c r="U125" s="23">
        <v>6.8521259920671582</v>
      </c>
      <c r="V125" s="22">
        <v>0</v>
      </c>
      <c r="W125" s="19">
        <v>0</v>
      </c>
      <c r="X125" s="19">
        <v>0</v>
      </c>
      <c r="Y125" s="33">
        <v>0</v>
      </c>
      <c r="Z125" s="21">
        <v>0</v>
      </c>
      <c r="AA125" s="22">
        <v>0</v>
      </c>
      <c r="AB125" s="19">
        <v>0</v>
      </c>
      <c r="AC125" s="19">
        <v>0</v>
      </c>
      <c r="AD125" s="33">
        <v>0</v>
      </c>
      <c r="AE125" s="21">
        <v>0</v>
      </c>
      <c r="AF125" s="22">
        <v>824</v>
      </c>
      <c r="AG125" s="19">
        <v>824</v>
      </c>
      <c r="AH125" s="19">
        <v>7</v>
      </c>
      <c r="AI125" s="33">
        <v>0</v>
      </c>
      <c r="AJ125" s="21">
        <v>0</v>
      </c>
      <c r="AK125" s="22">
        <v>8</v>
      </c>
      <c r="AL125" s="19">
        <v>8</v>
      </c>
      <c r="AM125" s="19">
        <v>0</v>
      </c>
      <c r="AN125" s="33">
        <v>0</v>
      </c>
      <c r="AO125" s="21">
        <v>0</v>
      </c>
      <c r="AP125" s="20">
        <v>0</v>
      </c>
      <c r="AQ125" s="19">
        <v>0</v>
      </c>
      <c r="AR125" s="19">
        <v>0</v>
      </c>
      <c r="AS125" s="19">
        <v>0</v>
      </c>
      <c r="AT125" s="19">
        <v>0</v>
      </c>
    </row>
    <row r="126" spans="6:46" x14ac:dyDescent="0.25">
      <c r="F126" s="10"/>
      <c r="G126" s="9"/>
      <c r="H126" s="8"/>
      <c r="I126" s="12" t="s">
        <v>1366</v>
      </c>
      <c r="J126" s="22">
        <v>0</v>
      </c>
      <c r="K126" s="19">
        <v>0</v>
      </c>
      <c r="L126" s="19">
        <v>0</v>
      </c>
      <c r="M126" s="33">
        <v>0</v>
      </c>
      <c r="N126" s="21">
        <v>0</v>
      </c>
      <c r="O126" s="22">
        <v>54</v>
      </c>
      <c r="P126" s="19">
        <v>54</v>
      </c>
      <c r="Q126" s="19">
        <v>54</v>
      </c>
      <c r="R126" s="19">
        <v>0</v>
      </c>
      <c r="S126" s="19">
        <v>0</v>
      </c>
      <c r="T126" s="24">
        <v>63</v>
      </c>
      <c r="U126" s="23">
        <v>4.8301707953214652E-2</v>
      </c>
      <c r="V126" s="22">
        <v>0</v>
      </c>
      <c r="W126" s="19">
        <v>0</v>
      </c>
      <c r="X126" s="19">
        <v>0</v>
      </c>
      <c r="Y126" s="33">
        <v>0</v>
      </c>
      <c r="Z126" s="21">
        <v>0</v>
      </c>
      <c r="AA126" s="22">
        <v>0</v>
      </c>
      <c r="AB126" s="19">
        <v>0</v>
      </c>
      <c r="AC126" s="19">
        <v>0</v>
      </c>
      <c r="AD126" s="33">
        <v>0</v>
      </c>
      <c r="AE126" s="21">
        <v>0</v>
      </c>
      <c r="AF126" s="22">
        <v>11</v>
      </c>
      <c r="AG126" s="19">
        <v>11</v>
      </c>
      <c r="AH126" s="19">
        <v>2</v>
      </c>
      <c r="AI126" s="33">
        <v>0</v>
      </c>
      <c r="AJ126" s="21">
        <v>0</v>
      </c>
      <c r="AK126" s="22">
        <v>2</v>
      </c>
      <c r="AL126" s="19">
        <v>2</v>
      </c>
      <c r="AM126" s="19">
        <v>0</v>
      </c>
      <c r="AN126" s="33">
        <v>0</v>
      </c>
      <c r="AO126" s="21">
        <v>0</v>
      </c>
      <c r="AP126" s="20">
        <v>0</v>
      </c>
      <c r="AQ126" s="19">
        <v>0</v>
      </c>
      <c r="AR126" s="19">
        <v>0</v>
      </c>
      <c r="AS126" s="19">
        <v>0</v>
      </c>
      <c r="AT126" s="19">
        <v>0</v>
      </c>
    </row>
    <row r="127" spans="6:46" x14ac:dyDescent="0.25">
      <c r="F127" s="10"/>
      <c r="G127" s="9"/>
      <c r="H127" s="8"/>
      <c r="I127" s="12" t="s">
        <v>1365</v>
      </c>
      <c r="J127" s="22">
        <v>0</v>
      </c>
      <c r="K127" s="19">
        <v>0</v>
      </c>
      <c r="L127" s="19">
        <v>0</v>
      </c>
      <c r="M127" s="33">
        <v>0</v>
      </c>
      <c r="N127" s="21">
        <v>0</v>
      </c>
      <c r="O127" s="22">
        <v>81</v>
      </c>
      <c r="P127" s="19">
        <v>81</v>
      </c>
      <c r="Q127" s="19">
        <v>81</v>
      </c>
      <c r="R127" s="19">
        <v>0</v>
      </c>
      <c r="S127" s="19">
        <v>0</v>
      </c>
      <c r="T127" s="24">
        <v>82</v>
      </c>
      <c r="U127" s="23">
        <v>6.1221553012728691E-2</v>
      </c>
      <c r="V127" s="22">
        <v>0</v>
      </c>
      <c r="W127" s="19">
        <v>0</v>
      </c>
      <c r="X127" s="19">
        <v>0</v>
      </c>
      <c r="Y127" s="33">
        <v>0</v>
      </c>
      <c r="Z127" s="21">
        <v>0</v>
      </c>
      <c r="AA127" s="22">
        <v>0</v>
      </c>
      <c r="AB127" s="19">
        <v>0</v>
      </c>
      <c r="AC127" s="19">
        <v>0</v>
      </c>
      <c r="AD127" s="33">
        <v>0</v>
      </c>
      <c r="AE127" s="21">
        <v>0</v>
      </c>
      <c r="AF127" s="22">
        <v>8</v>
      </c>
      <c r="AG127" s="19">
        <v>8</v>
      </c>
      <c r="AH127" s="19">
        <v>0</v>
      </c>
      <c r="AI127" s="33">
        <v>0</v>
      </c>
      <c r="AJ127" s="21">
        <v>0</v>
      </c>
      <c r="AK127" s="22">
        <v>1</v>
      </c>
      <c r="AL127" s="19">
        <v>1</v>
      </c>
      <c r="AM127" s="19">
        <v>0</v>
      </c>
      <c r="AN127" s="33">
        <v>0</v>
      </c>
      <c r="AO127" s="21">
        <v>0</v>
      </c>
      <c r="AP127" s="20">
        <v>0</v>
      </c>
      <c r="AQ127" s="19">
        <v>0</v>
      </c>
      <c r="AR127" s="19">
        <v>0</v>
      </c>
      <c r="AS127" s="19">
        <v>0</v>
      </c>
      <c r="AT127" s="19">
        <v>0</v>
      </c>
    </row>
    <row r="128" spans="6:46" x14ac:dyDescent="0.25">
      <c r="F128" s="10"/>
      <c r="G128" s="9"/>
      <c r="H128" s="8"/>
      <c r="I128" s="12" t="s">
        <v>1364</v>
      </c>
      <c r="J128" s="22">
        <v>0</v>
      </c>
      <c r="K128" s="19">
        <v>0</v>
      </c>
      <c r="L128" s="19">
        <v>0</v>
      </c>
      <c r="M128" s="33">
        <v>0</v>
      </c>
      <c r="N128" s="21">
        <v>0</v>
      </c>
      <c r="O128" s="22">
        <v>187</v>
      </c>
      <c r="P128" s="19">
        <v>187</v>
      </c>
      <c r="Q128" s="19">
        <v>187</v>
      </c>
      <c r="R128" s="19">
        <v>0</v>
      </c>
      <c r="S128" s="19">
        <v>0</v>
      </c>
      <c r="T128" s="24">
        <v>192</v>
      </c>
      <c r="U128" s="23">
        <v>9.3956603668630123E-2</v>
      </c>
      <c r="V128" s="22">
        <v>0</v>
      </c>
      <c r="W128" s="19">
        <v>0</v>
      </c>
      <c r="X128" s="19">
        <v>0</v>
      </c>
      <c r="Y128" s="33">
        <v>0</v>
      </c>
      <c r="Z128" s="21">
        <v>0</v>
      </c>
      <c r="AA128" s="22">
        <v>0</v>
      </c>
      <c r="AB128" s="19">
        <v>0</v>
      </c>
      <c r="AC128" s="19">
        <v>0</v>
      </c>
      <c r="AD128" s="33">
        <v>0</v>
      </c>
      <c r="AE128" s="21">
        <v>0</v>
      </c>
      <c r="AF128" s="22">
        <v>74</v>
      </c>
      <c r="AG128" s="19">
        <v>74</v>
      </c>
      <c r="AH128" s="19">
        <v>0</v>
      </c>
      <c r="AI128" s="33">
        <v>0</v>
      </c>
      <c r="AJ128" s="21">
        <v>0</v>
      </c>
      <c r="AK128" s="22">
        <v>0</v>
      </c>
      <c r="AL128" s="19">
        <v>0</v>
      </c>
      <c r="AM128" s="19">
        <v>0</v>
      </c>
      <c r="AN128" s="33">
        <v>0</v>
      </c>
      <c r="AO128" s="21">
        <v>0</v>
      </c>
      <c r="AP128" s="20">
        <v>0</v>
      </c>
      <c r="AQ128" s="19">
        <v>0</v>
      </c>
      <c r="AR128" s="19">
        <v>0</v>
      </c>
      <c r="AS128" s="19">
        <v>0</v>
      </c>
      <c r="AT128" s="19">
        <v>0</v>
      </c>
    </row>
    <row r="129" spans="6:46" x14ac:dyDescent="0.25">
      <c r="F129" s="10"/>
      <c r="G129" s="9"/>
      <c r="H129" s="8"/>
      <c r="I129" s="12" t="s">
        <v>1363</v>
      </c>
      <c r="J129" s="22">
        <v>0</v>
      </c>
      <c r="K129" s="19">
        <v>0</v>
      </c>
      <c r="L129" s="19">
        <v>0</v>
      </c>
      <c r="M129" s="33">
        <v>0</v>
      </c>
      <c r="N129" s="21">
        <v>0</v>
      </c>
      <c r="O129" s="22">
        <v>28</v>
      </c>
      <c r="P129" s="19">
        <v>28</v>
      </c>
      <c r="Q129" s="19">
        <v>28</v>
      </c>
      <c r="R129" s="19">
        <v>0</v>
      </c>
      <c r="S129" s="19">
        <v>0</v>
      </c>
      <c r="T129" s="24">
        <v>28</v>
      </c>
      <c r="U129" s="23">
        <v>6.7687946371734142E-2</v>
      </c>
      <c r="V129" s="22">
        <v>0</v>
      </c>
      <c r="W129" s="19">
        <v>0</v>
      </c>
      <c r="X129" s="19">
        <v>0</v>
      </c>
      <c r="Y129" s="33">
        <v>0</v>
      </c>
      <c r="Z129" s="21">
        <v>0</v>
      </c>
      <c r="AA129" s="22">
        <v>0</v>
      </c>
      <c r="AB129" s="19">
        <v>0</v>
      </c>
      <c r="AC129" s="19">
        <v>0</v>
      </c>
      <c r="AD129" s="33">
        <v>0</v>
      </c>
      <c r="AE129" s="21">
        <v>0</v>
      </c>
      <c r="AF129" s="22">
        <v>7</v>
      </c>
      <c r="AG129" s="19">
        <v>7</v>
      </c>
      <c r="AH129" s="19">
        <v>0</v>
      </c>
      <c r="AI129" s="33">
        <v>0</v>
      </c>
      <c r="AJ129" s="21">
        <v>0</v>
      </c>
      <c r="AK129" s="22">
        <v>0</v>
      </c>
      <c r="AL129" s="19">
        <v>0</v>
      </c>
      <c r="AM129" s="19">
        <v>0</v>
      </c>
      <c r="AN129" s="33">
        <v>0</v>
      </c>
      <c r="AO129" s="21">
        <v>0</v>
      </c>
      <c r="AP129" s="20">
        <v>0</v>
      </c>
      <c r="AQ129" s="19">
        <v>0</v>
      </c>
      <c r="AR129" s="19">
        <v>0</v>
      </c>
      <c r="AS129" s="19">
        <v>0</v>
      </c>
      <c r="AT129" s="19">
        <v>0</v>
      </c>
    </row>
    <row r="130" spans="6:46" x14ac:dyDescent="0.25">
      <c r="F130" s="10"/>
      <c r="G130" s="9"/>
      <c r="H130" s="8"/>
      <c r="I130" s="12" t="s">
        <v>1362</v>
      </c>
      <c r="J130" s="22">
        <v>0</v>
      </c>
      <c r="K130" s="19">
        <v>0</v>
      </c>
      <c r="L130" s="19">
        <v>0</v>
      </c>
      <c r="M130" s="33">
        <v>0</v>
      </c>
      <c r="N130" s="21">
        <v>0</v>
      </c>
      <c r="O130" s="22">
        <v>17</v>
      </c>
      <c r="P130" s="19">
        <v>17</v>
      </c>
      <c r="Q130" s="19">
        <v>17</v>
      </c>
      <c r="R130" s="19">
        <v>0</v>
      </c>
      <c r="S130" s="19">
        <v>0</v>
      </c>
      <c r="T130" s="24">
        <v>17</v>
      </c>
      <c r="U130" s="23">
        <v>3.6464117467403412E-2</v>
      </c>
      <c r="V130" s="22">
        <v>0</v>
      </c>
      <c r="W130" s="19">
        <v>0</v>
      </c>
      <c r="X130" s="19">
        <v>0</v>
      </c>
      <c r="Y130" s="33">
        <v>0</v>
      </c>
      <c r="Z130" s="21">
        <v>0</v>
      </c>
      <c r="AA130" s="22">
        <v>0</v>
      </c>
      <c r="AB130" s="19">
        <v>0</v>
      </c>
      <c r="AC130" s="19">
        <v>0</v>
      </c>
      <c r="AD130" s="33">
        <v>0</v>
      </c>
      <c r="AE130" s="21">
        <v>0</v>
      </c>
      <c r="AF130" s="22">
        <v>0</v>
      </c>
      <c r="AG130" s="19">
        <v>0</v>
      </c>
      <c r="AH130" s="19">
        <v>0</v>
      </c>
      <c r="AI130" s="33">
        <v>0</v>
      </c>
      <c r="AJ130" s="21">
        <v>0</v>
      </c>
      <c r="AK130" s="22">
        <v>0</v>
      </c>
      <c r="AL130" s="19">
        <v>0</v>
      </c>
      <c r="AM130" s="19">
        <v>0</v>
      </c>
      <c r="AN130" s="33">
        <v>0</v>
      </c>
      <c r="AO130" s="21">
        <v>0</v>
      </c>
      <c r="AP130" s="20">
        <v>0</v>
      </c>
      <c r="AQ130" s="19">
        <v>0</v>
      </c>
      <c r="AR130" s="19">
        <v>0</v>
      </c>
      <c r="AS130" s="19">
        <v>0</v>
      </c>
      <c r="AT130" s="19">
        <v>0</v>
      </c>
    </row>
    <row r="131" spans="6:46" x14ac:dyDescent="0.25">
      <c r="F131" s="10"/>
      <c r="G131" s="9"/>
      <c r="H131" s="8"/>
      <c r="I131" s="12" t="s">
        <v>1361</v>
      </c>
      <c r="J131" s="22">
        <v>0</v>
      </c>
      <c r="K131" s="19">
        <v>0</v>
      </c>
      <c r="L131" s="19">
        <v>0</v>
      </c>
      <c r="M131" s="33">
        <v>0</v>
      </c>
      <c r="N131" s="21">
        <v>0</v>
      </c>
      <c r="O131" s="22">
        <v>5</v>
      </c>
      <c r="P131" s="19">
        <v>5</v>
      </c>
      <c r="Q131" s="19">
        <v>5</v>
      </c>
      <c r="R131" s="19">
        <v>0</v>
      </c>
      <c r="S131" s="19">
        <v>0</v>
      </c>
      <c r="T131" s="24">
        <v>10</v>
      </c>
      <c r="U131" s="23">
        <v>1.705617643892765E-3</v>
      </c>
      <c r="V131" s="22">
        <v>0</v>
      </c>
      <c r="W131" s="19">
        <v>0</v>
      </c>
      <c r="X131" s="19">
        <v>0</v>
      </c>
      <c r="Y131" s="33">
        <v>0</v>
      </c>
      <c r="Z131" s="21">
        <v>0</v>
      </c>
      <c r="AA131" s="22">
        <v>1</v>
      </c>
      <c r="AB131" s="19">
        <v>1</v>
      </c>
      <c r="AC131" s="19">
        <v>0</v>
      </c>
      <c r="AD131" s="33">
        <v>0</v>
      </c>
      <c r="AE131" s="21">
        <v>0</v>
      </c>
      <c r="AF131" s="22">
        <v>7</v>
      </c>
      <c r="AG131" s="19">
        <v>7</v>
      </c>
      <c r="AH131" s="19">
        <v>0</v>
      </c>
      <c r="AI131" s="33">
        <v>0</v>
      </c>
      <c r="AJ131" s="21">
        <v>0</v>
      </c>
      <c r="AK131" s="22">
        <v>0</v>
      </c>
      <c r="AL131" s="19">
        <v>0</v>
      </c>
      <c r="AM131" s="19">
        <v>0</v>
      </c>
      <c r="AN131" s="33">
        <v>0</v>
      </c>
      <c r="AO131" s="21">
        <v>0</v>
      </c>
      <c r="AP131" s="20">
        <v>0</v>
      </c>
      <c r="AQ131" s="19">
        <v>0</v>
      </c>
      <c r="AR131" s="19">
        <v>0</v>
      </c>
      <c r="AS131" s="19">
        <v>0</v>
      </c>
      <c r="AT131" s="19">
        <v>0</v>
      </c>
    </row>
    <row r="132" spans="6:46" x14ac:dyDescent="0.25">
      <c r="F132" s="10"/>
      <c r="G132" s="9"/>
      <c r="H132" s="8"/>
      <c r="I132" s="12" t="s">
        <v>1360</v>
      </c>
      <c r="J132" s="22">
        <v>0</v>
      </c>
      <c r="K132" s="19">
        <v>0</v>
      </c>
      <c r="L132" s="19">
        <v>0</v>
      </c>
      <c r="M132" s="33">
        <v>0</v>
      </c>
      <c r="N132" s="21">
        <v>0</v>
      </c>
      <c r="O132" s="22">
        <v>354</v>
      </c>
      <c r="P132" s="19">
        <v>354</v>
      </c>
      <c r="Q132" s="19">
        <v>354</v>
      </c>
      <c r="R132" s="19">
        <v>0</v>
      </c>
      <c r="S132" s="19">
        <v>0</v>
      </c>
      <c r="T132" s="24">
        <v>377</v>
      </c>
      <c r="U132" s="23">
        <v>0.40258646663278341</v>
      </c>
      <c r="V132" s="22">
        <v>0</v>
      </c>
      <c r="W132" s="19">
        <v>0</v>
      </c>
      <c r="X132" s="19">
        <v>0</v>
      </c>
      <c r="Y132" s="33">
        <v>0</v>
      </c>
      <c r="Z132" s="21">
        <v>0</v>
      </c>
      <c r="AA132" s="22">
        <v>1</v>
      </c>
      <c r="AB132" s="19">
        <v>1</v>
      </c>
      <c r="AC132" s="19">
        <v>0</v>
      </c>
      <c r="AD132" s="33">
        <v>0</v>
      </c>
      <c r="AE132" s="21">
        <v>0</v>
      </c>
      <c r="AF132" s="22">
        <v>82</v>
      </c>
      <c r="AG132" s="19">
        <v>82</v>
      </c>
      <c r="AH132" s="19">
        <v>0</v>
      </c>
      <c r="AI132" s="33">
        <v>0</v>
      </c>
      <c r="AJ132" s="21">
        <v>0</v>
      </c>
      <c r="AK132" s="22">
        <v>0</v>
      </c>
      <c r="AL132" s="19">
        <v>0</v>
      </c>
      <c r="AM132" s="19">
        <v>0</v>
      </c>
      <c r="AN132" s="33">
        <v>0</v>
      </c>
      <c r="AO132" s="21">
        <v>0</v>
      </c>
      <c r="AP132" s="20">
        <v>0</v>
      </c>
      <c r="AQ132" s="19">
        <v>0</v>
      </c>
      <c r="AR132" s="19">
        <v>0</v>
      </c>
      <c r="AS132" s="19">
        <v>0</v>
      </c>
      <c r="AT132" s="19">
        <v>0</v>
      </c>
    </row>
    <row r="133" spans="6:46" x14ac:dyDescent="0.25">
      <c r="F133" s="10"/>
      <c r="G133" s="9"/>
      <c r="H133" s="8"/>
      <c r="I133" s="12" t="s">
        <v>1359</v>
      </c>
      <c r="J133" s="22">
        <v>0</v>
      </c>
      <c r="K133" s="19">
        <v>0</v>
      </c>
      <c r="L133" s="19">
        <v>0</v>
      </c>
      <c r="M133" s="33">
        <v>0</v>
      </c>
      <c r="N133" s="21">
        <v>0</v>
      </c>
      <c r="O133" s="22">
        <v>811</v>
      </c>
      <c r="P133" s="19">
        <v>811</v>
      </c>
      <c r="Q133" s="19">
        <v>811</v>
      </c>
      <c r="R133" s="19">
        <v>0</v>
      </c>
      <c r="S133" s="19">
        <v>0</v>
      </c>
      <c r="T133" s="24">
        <v>1348</v>
      </c>
      <c r="U133" s="23">
        <v>1.766658150590956</v>
      </c>
      <c r="V133" s="22">
        <v>43</v>
      </c>
      <c r="W133" s="19">
        <v>43</v>
      </c>
      <c r="X133" s="19">
        <v>43</v>
      </c>
      <c r="Y133" s="33">
        <v>0</v>
      </c>
      <c r="Z133" s="21">
        <v>0</v>
      </c>
      <c r="AA133" s="22">
        <v>1</v>
      </c>
      <c r="AB133" s="19">
        <v>1</v>
      </c>
      <c r="AC133" s="19">
        <v>0</v>
      </c>
      <c r="AD133" s="33">
        <v>0</v>
      </c>
      <c r="AE133" s="21">
        <v>0</v>
      </c>
      <c r="AF133" s="22">
        <v>178</v>
      </c>
      <c r="AG133" s="19">
        <v>178</v>
      </c>
      <c r="AH133" s="19">
        <v>0</v>
      </c>
      <c r="AI133" s="33">
        <v>0</v>
      </c>
      <c r="AJ133" s="21">
        <v>0</v>
      </c>
      <c r="AK133" s="22">
        <v>0</v>
      </c>
      <c r="AL133" s="19">
        <v>0</v>
      </c>
      <c r="AM133" s="19">
        <v>0</v>
      </c>
      <c r="AN133" s="33">
        <v>0</v>
      </c>
      <c r="AO133" s="21">
        <v>0</v>
      </c>
      <c r="AP133" s="20">
        <v>0</v>
      </c>
      <c r="AQ133" s="19">
        <v>0</v>
      </c>
      <c r="AR133" s="19">
        <v>0</v>
      </c>
      <c r="AS133" s="19">
        <v>0</v>
      </c>
      <c r="AT133" s="19">
        <v>0</v>
      </c>
    </row>
    <row r="134" spans="6:46" x14ac:dyDescent="0.25">
      <c r="F134" s="10"/>
      <c r="G134" s="9"/>
      <c r="H134" s="8"/>
      <c r="I134" s="12" t="s">
        <v>1358</v>
      </c>
      <c r="J134" s="22">
        <v>0</v>
      </c>
      <c r="K134" s="19">
        <v>0</v>
      </c>
      <c r="L134" s="19">
        <v>0</v>
      </c>
      <c r="M134" s="33">
        <v>0</v>
      </c>
      <c r="N134" s="21">
        <v>0</v>
      </c>
      <c r="O134" s="22">
        <v>1</v>
      </c>
      <c r="P134" s="19">
        <v>1</v>
      </c>
      <c r="Q134" s="19">
        <v>1</v>
      </c>
      <c r="R134" s="19">
        <v>0</v>
      </c>
      <c r="S134" s="19">
        <v>0</v>
      </c>
      <c r="T134" s="24">
        <v>1</v>
      </c>
      <c r="U134" s="23">
        <v>1.815995201468468E-4</v>
      </c>
      <c r="V134" s="22">
        <v>0</v>
      </c>
      <c r="W134" s="19">
        <v>0</v>
      </c>
      <c r="X134" s="19">
        <v>0</v>
      </c>
      <c r="Y134" s="33">
        <v>0</v>
      </c>
      <c r="Z134" s="21">
        <v>0</v>
      </c>
      <c r="AA134" s="22">
        <v>0</v>
      </c>
      <c r="AB134" s="19">
        <v>0</v>
      </c>
      <c r="AC134" s="19">
        <v>0</v>
      </c>
      <c r="AD134" s="33">
        <v>0</v>
      </c>
      <c r="AE134" s="21">
        <v>0</v>
      </c>
      <c r="AF134" s="22">
        <v>0</v>
      </c>
      <c r="AG134" s="19">
        <v>0</v>
      </c>
      <c r="AH134" s="19">
        <v>0</v>
      </c>
      <c r="AI134" s="33">
        <v>0</v>
      </c>
      <c r="AJ134" s="21">
        <v>0</v>
      </c>
      <c r="AK134" s="22">
        <v>0</v>
      </c>
      <c r="AL134" s="19">
        <v>0</v>
      </c>
      <c r="AM134" s="19">
        <v>0</v>
      </c>
      <c r="AN134" s="33">
        <v>0</v>
      </c>
      <c r="AO134" s="21">
        <v>0</v>
      </c>
      <c r="AP134" s="20">
        <v>0</v>
      </c>
      <c r="AQ134" s="19">
        <v>0</v>
      </c>
      <c r="AR134" s="19">
        <v>0</v>
      </c>
      <c r="AS134" s="19">
        <v>0</v>
      </c>
      <c r="AT134" s="19">
        <v>0</v>
      </c>
    </row>
    <row r="135" spans="6:46" x14ac:dyDescent="0.25">
      <c r="F135" s="10"/>
      <c r="G135" s="9"/>
      <c r="H135" s="8"/>
      <c r="I135" s="12" t="s">
        <v>1357</v>
      </c>
      <c r="J135" s="22">
        <v>0</v>
      </c>
      <c r="K135" s="19">
        <v>0</v>
      </c>
      <c r="L135" s="19">
        <v>0</v>
      </c>
      <c r="M135" s="33">
        <v>0</v>
      </c>
      <c r="N135" s="21">
        <v>0</v>
      </c>
      <c r="O135" s="22">
        <v>49</v>
      </c>
      <c r="P135" s="19">
        <v>49</v>
      </c>
      <c r="Q135" s="19">
        <v>49</v>
      </c>
      <c r="R135" s="19">
        <v>0</v>
      </c>
      <c r="S135" s="19">
        <v>0</v>
      </c>
      <c r="T135" s="24">
        <v>72</v>
      </c>
      <c r="U135" s="23">
        <v>0.1815079050138593</v>
      </c>
      <c r="V135" s="22">
        <v>0</v>
      </c>
      <c r="W135" s="19">
        <v>0</v>
      </c>
      <c r="X135" s="19">
        <v>0</v>
      </c>
      <c r="Y135" s="33">
        <v>0</v>
      </c>
      <c r="Z135" s="21">
        <v>0</v>
      </c>
      <c r="AA135" s="22">
        <v>0</v>
      </c>
      <c r="AB135" s="19">
        <v>0</v>
      </c>
      <c r="AC135" s="19">
        <v>0</v>
      </c>
      <c r="AD135" s="33">
        <v>0</v>
      </c>
      <c r="AE135" s="21">
        <v>0</v>
      </c>
      <c r="AF135" s="22">
        <v>8</v>
      </c>
      <c r="AG135" s="19">
        <v>8</v>
      </c>
      <c r="AH135" s="19">
        <v>0</v>
      </c>
      <c r="AI135" s="33">
        <v>0</v>
      </c>
      <c r="AJ135" s="21">
        <v>0</v>
      </c>
      <c r="AK135" s="22">
        <v>0</v>
      </c>
      <c r="AL135" s="19">
        <v>0</v>
      </c>
      <c r="AM135" s="19">
        <v>0</v>
      </c>
      <c r="AN135" s="33">
        <v>0</v>
      </c>
      <c r="AO135" s="21">
        <v>0</v>
      </c>
      <c r="AP135" s="20">
        <v>0</v>
      </c>
      <c r="AQ135" s="19">
        <v>0</v>
      </c>
      <c r="AR135" s="19">
        <v>0</v>
      </c>
      <c r="AS135" s="19">
        <v>0</v>
      </c>
      <c r="AT135" s="19">
        <v>0</v>
      </c>
    </row>
    <row r="136" spans="6:46" x14ac:dyDescent="0.25">
      <c r="F136" s="10"/>
      <c r="G136" s="9"/>
      <c r="H136" s="8"/>
      <c r="I136" s="12" t="s">
        <v>1356</v>
      </c>
      <c r="J136" s="22">
        <v>0</v>
      </c>
      <c r="K136" s="19">
        <v>0</v>
      </c>
      <c r="L136" s="19">
        <v>0</v>
      </c>
      <c r="M136" s="33">
        <v>0</v>
      </c>
      <c r="N136" s="21">
        <v>0</v>
      </c>
      <c r="O136" s="22">
        <v>212</v>
      </c>
      <c r="P136" s="19">
        <v>212</v>
      </c>
      <c r="Q136" s="19">
        <v>212</v>
      </c>
      <c r="R136" s="19">
        <v>0</v>
      </c>
      <c r="S136" s="19">
        <v>0</v>
      </c>
      <c r="T136" s="24">
        <v>214</v>
      </c>
      <c r="U136" s="23">
        <v>1.8264467278495431</v>
      </c>
      <c r="V136" s="22">
        <v>0</v>
      </c>
      <c r="W136" s="19">
        <v>0</v>
      </c>
      <c r="X136" s="19">
        <v>0</v>
      </c>
      <c r="Y136" s="33">
        <v>0</v>
      </c>
      <c r="Z136" s="21">
        <v>0</v>
      </c>
      <c r="AA136" s="22">
        <v>0</v>
      </c>
      <c r="AB136" s="19">
        <v>0</v>
      </c>
      <c r="AC136" s="19">
        <v>0</v>
      </c>
      <c r="AD136" s="33">
        <v>0</v>
      </c>
      <c r="AE136" s="21">
        <v>0</v>
      </c>
      <c r="AF136" s="22">
        <v>12</v>
      </c>
      <c r="AG136" s="19">
        <v>12</v>
      </c>
      <c r="AH136" s="19">
        <v>0</v>
      </c>
      <c r="AI136" s="33">
        <v>0</v>
      </c>
      <c r="AJ136" s="21">
        <v>0</v>
      </c>
      <c r="AK136" s="22">
        <v>0</v>
      </c>
      <c r="AL136" s="19">
        <v>0</v>
      </c>
      <c r="AM136" s="19">
        <v>0</v>
      </c>
      <c r="AN136" s="33">
        <v>0</v>
      </c>
      <c r="AO136" s="21">
        <v>0</v>
      </c>
      <c r="AP136" s="20">
        <v>0</v>
      </c>
      <c r="AQ136" s="19">
        <v>0</v>
      </c>
      <c r="AR136" s="19">
        <v>0</v>
      </c>
      <c r="AS136" s="19">
        <v>0</v>
      </c>
      <c r="AT136" s="19">
        <v>0</v>
      </c>
    </row>
    <row r="137" spans="6:46" x14ac:dyDescent="0.25">
      <c r="F137" s="10"/>
      <c r="G137" s="9"/>
      <c r="H137" s="8"/>
      <c r="I137" s="12" t="s">
        <v>1355</v>
      </c>
      <c r="J137" s="22">
        <v>0</v>
      </c>
      <c r="K137" s="19">
        <v>0</v>
      </c>
      <c r="L137" s="19">
        <v>0</v>
      </c>
      <c r="M137" s="33">
        <v>0</v>
      </c>
      <c r="N137" s="21">
        <v>0</v>
      </c>
      <c r="O137" s="22">
        <v>81</v>
      </c>
      <c r="P137" s="19">
        <v>81</v>
      </c>
      <c r="Q137" s="19">
        <v>81</v>
      </c>
      <c r="R137" s="19">
        <v>0</v>
      </c>
      <c r="S137" s="19">
        <v>0</v>
      </c>
      <c r="T137" s="24">
        <v>85</v>
      </c>
      <c r="U137" s="23">
        <v>0.21610145922750229</v>
      </c>
      <c r="V137" s="22">
        <v>0</v>
      </c>
      <c r="W137" s="19">
        <v>0</v>
      </c>
      <c r="X137" s="19">
        <v>0</v>
      </c>
      <c r="Y137" s="33">
        <v>0</v>
      </c>
      <c r="Z137" s="21">
        <v>0</v>
      </c>
      <c r="AA137" s="22">
        <v>0</v>
      </c>
      <c r="AB137" s="19">
        <v>0</v>
      </c>
      <c r="AC137" s="19">
        <v>0</v>
      </c>
      <c r="AD137" s="33">
        <v>0</v>
      </c>
      <c r="AE137" s="21">
        <v>0</v>
      </c>
      <c r="AF137" s="22">
        <v>33</v>
      </c>
      <c r="AG137" s="19">
        <v>33</v>
      </c>
      <c r="AH137" s="19">
        <v>0</v>
      </c>
      <c r="AI137" s="33">
        <v>0</v>
      </c>
      <c r="AJ137" s="21">
        <v>0</v>
      </c>
      <c r="AK137" s="22">
        <v>0</v>
      </c>
      <c r="AL137" s="19">
        <v>0</v>
      </c>
      <c r="AM137" s="19">
        <v>0</v>
      </c>
      <c r="AN137" s="33">
        <v>0</v>
      </c>
      <c r="AO137" s="21">
        <v>0</v>
      </c>
      <c r="AP137" s="20">
        <v>0</v>
      </c>
      <c r="AQ137" s="19">
        <v>0</v>
      </c>
      <c r="AR137" s="19">
        <v>0</v>
      </c>
      <c r="AS137" s="19">
        <v>0</v>
      </c>
      <c r="AT137" s="19">
        <v>0</v>
      </c>
    </row>
    <row r="138" spans="6:46" x14ac:dyDescent="0.25">
      <c r="F138" s="10"/>
      <c r="G138" s="9"/>
      <c r="H138" s="8"/>
      <c r="I138" s="12" t="s">
        <v>1354</v>
      </c>
      <c r="J138" s="22">
        <v>0</v>
      </c>
      <c r="K138" s="19">
        <v>0</v>
      </c>
      <c r="L138" s="19">
        <v>0</v>
      </c>
      <c r="M138" s="33">
        <v>0</v>
      </c>
      <c r="N138" s="21">
        <v>0</v>
      </c>
      <c r="O138" s="22">
        <v>3</v>
      </c>
      <c r="P138" s="19">
        <v>3</v>
      </c>
      <c r="Q138" s="19">
        <v>3</v>
      </c>
      <c r="R138" s="19">
        <v>0</v>
      </c>
      <c r="S138" s="19">
        <v>0</v>
      </c>
      <c r="T138" s="24">
        <v>3</v>
      </c>
      <c r="U138" s="23">
        <v>2.427793107926846E-3</v>
      </c>
      <c r="V138" s="22">
        <v>0</v>
      </c>
      <c r="W138" s="19">
        <v>0</v>
      </c>
      <c r="X138" s="19">
        <v>0</v>
      </c>
      <c r="Y138" s="33">
        <v>0</v>
      </c>
      <c r="Z138" s="21">
        <v>0</v>
      </c>
      <c r="AA138" s="22">
        <v>0</v>
      </c>
      <c r="AB138" s="19">
        <v>0</v>
      </c>
      <c r="AC138" s="19">
        <v>0</v>
      </c>
      <c r="AD138" s="33">
        <v>0</v>
      </c>
      <c r="AE138" s="21">
        <v>0</v>
      </c>
      <c r="AF138" s="22">
        <v>0</v>
      </c>
      <c r="AG138" s="19">
        <v>0</v>
      </c>
      <c r="AH138" s="19">
        <v>0</v>
      </c>
      <c r="AI138" s="33">
        <v>0</v>
      </c>
      <c r="AJ138" s="21">
        <v>0</v>
      </c>
      <c r="AK138" s="22">
        <v>0</v>
      </c>
      <c r="AL138" s="19">
        <v>0</v>
      </c>
      <c r="AM138" s="19">
        <v>0</v>
      </c>
      <c r="AN138" s="33">
        <v>0</v>
      </c>
      <c r="AO138" s="21">
        <v>0</v>
      </c>
      <c r="AP138" s="20">
        <v>0</v>
      </c>
      <c r="AQ138" s="19">
        <v>0</v>
      </c>
      <c r="AR138" s="19">
        <v>0</v>
      </c>
      <c r="AS138" s="19">
        <v>0</v>
      </c>
      <c r="AT138" s="19">
        <v>0</v>
      </c>
    </row>
    <row r="139" spans="6:46" x14ac:dyDescent="0.25">
      <c r="F139" s="10"/>
      <c r="G139" s="9"/>
      <c r="H139" s="8"/>
      <c r="I139" s="12" t="s">
        <v>1353</v>
      </c>
      <c r="J139" s="22">
        <v>0</v>
      </c>
      <c r="K139" s="19">
        <v>0</v>
      </c>
      <c r="L139" s="19">
        <v>0</v>
      </c>
      <c r="M139" s="33">
        <v>0</v>
      </c>
      <c r="N139" s="21">
        <v>0</v>
      </c>
      <c r="O139" s="22">
        <v>4</v>
      </c>
      <c r="P139" s="19">
        <v>4</v>
      </c>
      <c r="Q139" s="19">
        <v>4</v>
      </c>
      <c r="R139" s="19">
        <v>0</v>
      </c>
      <c r="S139" s="19">
        <v>0</v>
      </c>
      <c r="T139" s="24">
        <v>4</v>
      </c>
      <c r="U139" s="23">
        <v>3.23718236759305E-2</v>
      </c>
      <c r="V139" s="22">
        <v>0</v>
      </c>
      <c r="W139" s="19">
        <v>0</v>
      </c>
      <c r="X139" s="19">
        <v>0</v>
      </c>
      <c r="Y139" s="33">
        <v>0</v>
      </c>
      <c r="Z139" s="21">
        <v>0</v>
      </c>
      <c r="AA139" s="22">
        <v>0</v>
      </c>
      <c r="AB139" s="19">
        <v>0</v>
      </c>
      <c r="AC139" s="19">
        <v>0</v>
      </c>
      <c r="AD139" s="33">
        <v>0</v>
      </c>
      <c r="AE139" s="21">
        <v>0</v>
      </c>
      <c r="AF139" s="22">
        <v>0</v>
      </c>
      <c r="AG139" s="19">
        <v>0</v>
      </c>
      <c r="AH139" s="19">
        <v>0</v>
      </c>
      <c r="AI139" s="33">
        <v>0</v>
      </c>
      <c r="AJ139" s="21">
        <v>0</v>
      </c>
      <c r="AK139" s="22">
        <v>0</v>
      </c>
      <c r="AL139" s="19">
        <v>0</v>
      </c>
      <c r="AM139" s="19">
        <v>0</v>
      </c>
      <c r="AN139" s="33">
        <v>0</v>
      </c>
      <c r="AO139" s="21">
        <v>0</v>
      </c>
      <c r="AP139" s="20">
        <v>0</v>
      </c>
      <c r="AQ139" s="19">
        <v>0</v>
      </c>
      <c r="AR139" s="19">
        <v>0</v>
      </c>
      <c r="AS139" s="19">
        <v>0</v>
      </c>
      <c r="AT139" s="19">
        <v>0</v>
      </c>
    </row>
    <row r="140" spans="6:46" x14ac:dyDescent="0.25">
      <c r="F140" s="10"/>
      <c r="G140" s="9"/>
      <c r="H140" s="8"/>
      <c r="I140" s="12" t="s">
        <v>1352</v>
      </c>
      <c r="J140" s="22">
        <v>0</v>
      </c>
      <c r="K140" s="19">
        <v>0</v>
      </c>
      <c r="L140" s="19">
        <v>0</v>
      </c>
      <c r="M140" s="33">
        <v>0</v>
      </c>
      <c r="N140" s="21">
        <v>0</v>
      </c>
      <c r="O140" s="22">
        <v>2</v>
      </c>
      <c r="P140" s="19">
        <v>2</v>
      </c>
      <c r="Q140" s="19">
        <v>2</v>
      </c>
      <c r="R140" s="19">
        <v>0</v>
      </c>
      <c r="S140" s="19">
        <v>0</v>
      </c>
      <c r="T140" s="24">
        <v>2</v>
      </c>
      <c r="U140" s="23">
        <v>1.0804507881402969E-2</v>
      </c>
      <c r="V140" s="22">
        <v>0</v>
      </c>
      <c r="W140" s="19">
        <v>0</v>
      </c>
      <c r="X140" s="19">
        <v>0</v>
      </c>
      <c r="Y140" s="33">
        <v>0</v>
      </c>
      <c r="Z140" s="21">
        <v>0</v>
      </c>
      <c r="AA140" s="22">
        <v>0</v>
      </c>
      <c r="AB140" s="19">
        <v>0</v>
      </c>
      <c r="AC140" s="19">
        <v>0</v>
      </c>
      <c r="AD140" s="33">
        <v>0</v>
      </c>
      <c r="AE140" s="21">
        <v>0</v>
      </c>
      <c r="AF140" s="22">
        <v>1</v>
      </c>
      <c r="AG140" s="19">
        <v>1</v>
      </c>
      <c r="AH140" s="19">
        <v>0</v>
      </c>
      <c r="AI140" s="33">
        <v>0</v>
      </c>
      <c r="AJ140" s="21">
        <v>0</v>
      </c>
      <c r="AK140" s="22">
        <v>0</v>
      </c>
      <c r="AL140" s="19">
        <v>0</v>
      </c>
      <c r="AM140" s="19">
        <v>0</v>
      </c>
      <c r="AN140" s="33">
        <v>0</v>
      </c>
      <c r="AO140" s="21">
        <v>0</v>
      </c>
      <c r="AP140" s="20">
        <v>0</v>
      </c>
      <c r="AQ140" s="19">
        <v>0</v>
      </c>
      <c r="AR140" s="19">
        <v>0</v>
      </c>
      <c r="AS140" s="19">
        <v>0</v>
      </c>
      <c r="AT140" s="19">
        <v>0</v>
      </c>
    </row>
    <row r="141" spans="6:46" x14ac:dyDescent="0.25">
      <c r="F141" s="10"/>
      <c r="G141" s="9"/>
      <c r="H141" s="8"/>
      <c r="I141" s="12" t="s">
        <v>1351</v>
      </c>
      <c r="J141" s="22">
        <v>0</v>
      </c>
      <c r="K141" s="19">
        <v>0</v>
      </c>
      <c r="L141" s="19">
        <v>0</v>
      </c>
      <c r="M141" s="33">
        <v>0</v>
      </c>
      <c r="N141" s="21">
        <v>0</v>
      </c>
      <c r="O141" s="22">
        <v>18</v>
      </c>
      <c r="P141" s="19">
        <v>18</v>
      </c>
      <c r="Q141" s="19">
        <v>18</v>
      </c>
      <c r="R141" s="19">
        <v>0</v>
      </c>
      <c r="S141" s="19">
        <v>0</v>
      </c>
      <c r="T141" s="24">
        <v>18</v>
      </c>
      <c r="U141" s="23">
        <v>2.3099319078028199E-2</v>
      </c>
      <c r="V141" s="22">
        <v>0</v>
      </c>
      <c r="W141" s="19">
        <v>0</v>
      </c>
      <c r="X141" s="19">
        <v>0</v>
      </c>
      <c r="Y141" s="33">
        <v>0</v>
      </c>
      <c r="Z141" s="21">
        <v>0</v>
      </c>
      <c r="AA141" s="22">
        <v>0</v>
      </c>
      <c r="AB141" s="19">
        <v>0</v>
      </c>
      <c r="AC141" s="19">
        <v>0</v>
      </c>
      <c r="AD141" s="33">
        <v>0</v>
      </c>
      <c r="AE141" s="21">
        <v>0</v>
      </c>
      <c r="AF141" s="22">
        <v>1</v>
      </c>
      <c r="AG141" s="19">
        <v>1</v>
      </c>
      <c r="AH141" s="19">
        <v>0</v>
      </c>
      <c r="AI141" s="33">
        <v>0</v>
      </c>
      <c r="AJ141" s="21">
        <v>0</v>
      </c>
      <c r="AK141" s="22">
        <v>0</v>
      </c>
      <c r="AL141" s="19">
        <v>0</v>
      </c>
      <c r="AM141" s="19">
        <v>0</v>
      </c>
      <c r="AN141" s="33">
        <v>0</v>
      </c>
      <c r="AO141" s="21">
        <v>0</v>
      </c>
      <c r="AP141" s="20">
        <v>0</v>
      </c>
      <c r="AQ141" s="19">
        <v>0</v>
      </c>
      <c r="AR141" s="19">
        <v>0</v>
      </c>
      <c r="AS141" s="19">
        <v>0</v>
      </c>
      <c r="AT141" s="19">
        <v>0</v>
      </c>
    </row>
    <row r="142" spans="6:46" x14ac:dyDescent="0.25">
      <c r="F142" s="10"/>
      <c r="G142" s="9"/>
      <c r="H142" s="8" t="s">
        <v>226</v>
      </c>
      <c r="I142" s="12"/>
      <c r="J142" s="22">
        <v>0</v>
      </c>
      <c r="K142" s="19">
        <v>0</v>
      </c>
      <c r="L142" s="19">
        <v>0</v>
      </c>
      <c r="M142" s="33">
        <v>0</v>
      </c>
      <c r="N142" s="21">
        <v>0</v>
      </c>
      <c r="O142" s="22">
        <v>4</v>
      </c>
      <c r="P142" s="19">
        <v>4</v>
      </c>
      <c r="Q142" s="19">
        <v>4</v>
      </c>
      <c r="R142" s="19">
        <v>0</v>
      </c>
      <c r="S142" s="19">
        <v>0</v>
      </c>
      <c r="T142" s="24">
        <v>4</v>
      </c>
      <c r="U142" s="23">
        <v>3.3335685729980469E-3</v>
      </c>
      <c r="V142" s="22">
        <v>0</v>
      </c>
      <c r="W142" s="19">
        <v>0</v>
      </c>
      <c r="X142" s="19">
        <v>0</v>
      </c>
      <c r="Y142" s="33">
        <v>0</v>
      </c>
      <c r="Z142" s="21">
        <v>0</v>
      </c>
      <c r="AA142" s="22">
        <v>0</v>
      </c>
      <c r="AB142" s="19">
        <v>0</v>
      </c>
      <c r="AC142" s="19">
        <v>0</v>
      </c>
      <c r="AD142" s="33">
        <v>0</v>
      </c>
      <c r="AE142" s="21">
        <v>0</v>
      </c>
      <c r="AF142" s="22">
        <v>2</v>
      </c>
      <c r="AG142" s="19">
        <v>2</v>
      </c>
      <c r="AH142" s="19">
        <v>0</v>
      </c>
      <c r="AI142" s="33">
        <v>0</v>
      </c>
      <c r="AJ142" s="21">
        <v>0</v>
      </c>
      <c r="AK142" s="22">
        <v>0</v>
      </c>
      <c r="AL142" s="19">
        <v>0</v>
      </c>
      <c r="AM142" s="19">
        <v>0</v>
      </c>
      <c r="AN142" s="33">
        <v>0</v>
      </c>
      <c r="AO142" s="21">
        <v>0</v>
      </c>
      <c r="AP142" s="20">
        <v>2</v>
      </c>
      <c r="AQ142" s="19">
        <v>2</v>
      </c>
      <c r="AR142" s="19">
        <v>0</v>
      </c>
      <c r="AS142" s="19">
        <v>0</v>
      </c>
      <c r="AT142" s="19">
        <v>0</v>
      </c>
    </row>
    <row r="143" spans="6:46" x14ac:dyDescent="0.25">
      <c r="F143" s="10"/>
      <c r="G143" s="9"/>
      <c r="H143" s="8"/>
      <c r="I143" s="12" t="s">
        <v>1350</v>
      </c>
      <c r="J143" s="22">
        <v>0</v>
      </c>
      <c r="K143" s="19">
        <v>0</v>
      </c>
      <c r="L143" s="19">
        <v>0</v>
      </c>
      <c r="M143" s="33">
        <v>0</v>
      </c>
      <c r="N143" s="21">
        <v>0</v>
      </c>
      <c r="O143" s="22">
        <v>22</v>
      </c>
      <c r="P143" s="19">
        <v>22</v>
      </c>
      <c r="Q143" s="19">
        <v>22</v>
      </c>
      <c r="R143" s="19">
        <v>0</v>
      </c>
      <c r="S143" s="19">
        <v>0</v>
      </c>
      <c r="T143" s="24">
        <v>22</v>
      </c>
      <c r="U143" s="23">
        <v>3.7552142888307571</v>
      </c>
      <c r="V143" s="22">
        <v>0</v>
      </c>
      <c r="W143" s="19">
        <v>0</v>
      </c>
      <c r="X143" s="19">
        <v>0</v>
      </c>
      <c r="Y143" s="33">
        <v>0</v>
      </c>
      <c r="Z143" s="21">
        <v>0</v>
      </c>
      <c r="AA143" s="22">
        <v>0</v>
      </c>
      <c r="AB143" s="19">
        <v>0</v>
      </c>
      <c r="AC143" s="19">
        <v>0</v>
      </c>
      <c r="AD143" s="33">
        <v>0</v>
      </c>
      <c r="AE143" s="21">
        <v>0</v>
      </c>
      <c r="AF143" s="22">
        <v>3</v>
      </c>
      <c r="AG143" s="19">
        <v>3</v>
      </c>
      <c r="AH143" s="19">
        <v>0</v>
      </c>
      <c r="AI143" s="33">
        <v>0</v>
      </c>
      <c r="AJ143" s="21">
        <v>0</v>
      </c>
      <c r="AK143" s="22">
        <v>0</v>
      </c>
      <c r="AL143" s="19">
        <v>0</v>
      </c>
      <c r="AM143" s="19">
        <v>0</v>
      </c>
      <c r="AN143" s="33">
        <v>0</v>
      </c>
      <c r="AO143" s="21">
        <v>0</v>
      </c>
      <c r="AP143" s="20">
        <v>0</v>
      </c>
      <c r="AQ143" s="19">
        <v>0</v>
      </c>
      <c r="AR143" s="19">
        <v>0</v>
      </c>
      <c r="AS143" s="19">
        <v>0</v>
      </c>
      <c r="AT143" s="19">
        <v>0</v>
      </c>
    </row>
    <row r="144" spans="6:46" x14ac:dyDescent="0.25">
      <c r="F144" s="10"/>
      <c r="G144" s="9"/>
      <c r="H144" s="8"/>
      <c r="I144" s="12" t="s">
        <v>1274</v>
      </c>
      <c r="J144" s="22">
        <v>0</v>
      </c>
      <c r="K144" s="19">
        <v>0</v>
      </c>
      <c r="L144" s="19">
        <v>0</v>
      </c>
      <c r="M144" s="33">
        <v>0</v>
      </c>
      <c r="N144" s="21">
        <v>0</v>
      </c>
      <c r="O144" s="22">
        <v>8</v>
      </c>
      <c r="P144" s="19">
        <v>8</v>
      </c>
      <c r="Q144" s="19">
        <v>8</v>
      </c>
      <c r="R144" s="19">
        <v>0</v>
      </c>
      <c r="S144" s="19">
        <v>0</v>
      </c>
      <c r="T144" s="24">
        <v>8</v>
      </c>
      <c r="U144" s="23">
        <v>5.4712146520614617E-2</v>
      </c>
      <c r="V144" s="22">
        <v>0</v>
      </c>
      <c r="W144" s="19">
        <v>0</v>
      </c>
      <c r="X144" s="19">
        <v>0</v>
      </c>
      <c r="Y144" s="33">
        <v>0</v>
      </c>
      <c r="Z144" s="21">
        <v>0</v>
      </c>
      <c r="AA144" s="22">
        <v>0</v>
      </c>
      <c r="AB144" s="19">
        <v>0</v>
      </c>
      <c r="AC144" s="19">
        <v>0</v>
      </c>
      <c r="AD144" s="33">
        <v>0</v>
      </c>
      <c r="AE144" s="21">
        <v>0</v>
      </c>
      <c r="AF144" s="22">
        <v>0</v>
      </c>
      <c r="AG144" s="19">
        <v>0</v>
      </c>
      <c r="AH144" s="19">
        <v>0</v>
      </c>
      <c r="AI144" s="33">
        <v>0</v>
      </c>
      <c r="AJ144" s="21">
        <v>0</v>
      </c>
      <c r="AK144" s="22">
        <v>0</v>
      </c>
      <c r="AL144" s="19">
        <v>0</v>
      </c>
      <c r="AM144" s="19">
        <v>0</v>
      </c>
      <c r="AN144" s="33">
        <v>0</v>
      </c>
      <c r="AO144" s="21">
        <v>0</v>
      </c>
      <c r="AP144" s="20">
        <v>0</v>
      </c>
      <c r="AQ144" s="19">
        <v>0</v>
      </c>
      <c r="AR144" s="19">
        <v>0</v>
      </c>
      <c r="AS144" s="19">
        <v>0</v>
      </c>
      <c r="AT144" s="19">
        <v>0</v>
      </c>
    </row>
    <row r="145" spans="6:46" x14ac:dyDescent="0.25">
      <c r="F145" s="10"/>
      <c r="G145" s="9"/>
      <c r="H145" s="8" t="s">
        <v>652</v>
      </c>
      <c r="I145" s="12"/>
      <c r="J145" s="22">
        <v>0</v>
      </c>
      <c r="K145" s="19">
        <v>0</v>
      </c>
      <c r="L145" s="19">
        <v>0</v>
      </c>
      <c r="M145" s="33">
        <v>0</v>
      </c>
      <c r="N145" s="21">
        <v>0</v>
      </c>
      <c r="O145" s="22">
        <v>2</v>
      </c>
      <c r="P145" s="19">
        <v>2</v>
      </c>
      <c r="Q145" s="19">
        <v>2</v>
      </c>
      <c r="R145" s="19">
        <v>0</v>
      </c>
      <c r="S145" s="19">
        <v>0</v>
      </c>
      <c r="T145" s="24">
        <v>3</v>
      </c>
      <c r="U145" s="23">
        <v>6.4698746427893639E-3</v>
      </c>
      <c r="V145" s="22">
        <v>0</v>
      </c>
      <c r="W145" s="19">
        <v>0</v>
      </c>
      <c r="X145" s="19">
        <v>0</v>
      </c>
      <c r="Y145" s="33">
        <v>0</v>
      </c>
      <c r="Z145" s="21">
        <v>0</v>
      </c>
      <c r="AA145" s="22">
        <v>0</v>
      </c>
      <c r="AB145" s="19">
        <v>0</v>
      </c>
      <c r="AC145" s="19">
        <v>0</v>
      </c>
      <c r="AD145" s="33">
        <v>0</v>
      </c>
      <c r="AE145" s="21">
        <v>0</v>
      </c>
      <c r="AF145" s="22">
        <v>18</v>
      </c>
      <c r="AG145" s="19">
        <v>18</v>
      </c>
      <c r="AH145" s="19">
        <v>0</v>
      </c>
      <c r="AI145" s="33">
        <v>0</v>
      </c>
      <c r="AJ145" s="21">
        <v>0</v>
      </c>
      <c r="AK145" s="22">
        <v>0</v>
      </c>
      <c r="AL145" s="19">
        <v>0</v>
      </c>
      <c r="AM145" s="19">
        <v>0</v>
      </c>
      <c r="AN145" s="33">
        <v>0</v>
      </c>
      <c r="AO145" s="21">
        <v>0</v>
      </c>
      <c r="AP145" s="20">
        <v>0</v>
      </c>
      <c r="AQ145" s="19">
        <v>0</v>
      </c>
      <c r="AR145" s="19">
        <v>0</v>
      </c>
      <c r="AS145" s="19">
        <v>0</v>
      </c>
      <c r="AT145" s="19">
        <v>0</v>
      </c>
    </row>
    <row r="146" spans="6:46" x14ac:dyDescent="0.25">
      <c r="F146" s="10"/>
      <c r="G146" s="9"/>
      <c r="H146" s="8"/>
      <c r="I146" s="12" t="s">
        <v>1349</v>
      </c>
      <c r="J146" s="22">
        <v>0</v>
      </c>
      <c r="K146" s="19">
        <v>0</v>
      </c>
      <c r="L146" s="19">
        <v>0</v>
      </c>
      <c r="M146" s="33">
        <v>0</v>
      </c>
      <c r="N146" s="21">
        <v>0</v>
      </c>
      <c r="O146" s="22">
        <v>2</v>
      </c>
      <c r="P146" s="19">
        <v>2</v>
      </c>
      <c r="Q146" s="19">
        <v>2</v>
      </c>
      <c r="R146" s="19">
        <v>0</v>
      </c>
      <c r="S146" s="19">
        <v>0</v>
      </c>
      <c r="T146" s="24">
        <v>38</v>
      </c>
      <c r="U146" s="23">
        <v>3.3589322119951248E-3</v>
      </c>
      <c r="V146" s="22">
        <v>0</v>
      </c>
      <c r="W146" s="19">
        <v>0</v>
      </c>
      <c r="X146" s="19">
        <v>0</v>
      </c>
      <c r="Y146" s="33">
        <v>0</v>
      </c>
      <c r="Z146" s="21">
        <v>0</v>
      </c>
      <c r="AA146" s="22">
        <v>0</v>
      </c>
      <c r="AB146" s="19">
        <v>0</v>
      </c>
      <c r="AC146" s="19">
        <v>0</v>
      </c>
      <c r="AD146" s="33">
        <v>0</v>
      </c>
      <c r="AE146" s="21">
        <v>0</v>
      </c>
      <c r="AF146" s="22">
        <v>0</v>
      </c>
      <c r="AG146" s="19">
        <v>0</v>
      </c>
      <c r="AH146" s="19">
        <v>0</v>
      </c>
      <c r="AI146" s="33">
        <v>0</v>
      </c>
      <c r="AJ146" s="21">
        <v>0</v>
      </c>
      <c r="AK146" s="22">
        <v>0</v>
      </c>
      <c r="AL146" s="19">
        <v>0</v>
      </c>
      <c r="AM146" s="19">
        <v>0</v>
      </c>
      <c r="AN146" s="33">
        <v>0</v>
      </c>
      <c r="AO146" s="21">
        <v>0</v>
      </c>
      <c r="AP146" s="20">
        <v>0</v>
      </c>
      <c r="AQ146" s="19">
        <v>0</v>
      </c>
      <c r="AR146" s="19">
        <v>0</v>
      </c>
      <c r="AS146" s="19">
        <v>0</v>
      </c>
      <c r="AT146" s="19">
        <v>0</v>
      </c>
    </row>
    <row r="147" spans="6:46" x14ac:dyDescent="0.25">
      <c r="F147" s="10"/>
      <c r="G147" s="9"/>
      <c r="H147" s="8"/>
      <c r="I147" s="12" t="s">
        <v>1348</v>
      </c>
      <c r="J147" s="22">
        <v>0</v>
      </c>
      <c r="K147" s="19">
        <v>0</v>
      </c>
      <c r="L147" s="19">
        <v>0</v>
      </c>
      <c r="M147" s="33">
        <v>0</v>
      </c>
      <c r="N147" s="21">
        <v>0</v>
      </c>
      <c r="O147" s="22">
        <v>21</v>
      </c>
      <c r="P147" s="19">
        <v>21</v>
      </c>
      <c r="Q147" s="19">
        <v>21</v>
      </c>
      <c r="R147" s="19">
        <v>0</v>
      </c>
      <c r="S147" s="19">
        <v>0</v>
      </c>
      <c r="T147" s="24">
        <v>21</v>
      </c>
      <c r="U147" s="23">
        <v>1.139641460031271E-2</v>
      </c>
      <c r="V147" s="22">
        <v>0</v>
      </c>
      <c r="W147" s="19">
        <v>0</v>
      </c>
      <c r="X147" s="19">
        <v>0</v>
      </c>
      <c r="Y147" s="33">
        <v>0</v>
      </c>
      <c r="Z147" s="21">
        <v>0</v>
      </c>
      <c r="AA147" s="22">
        <v>0</v>
      </c>
      <c r="AB147" s="19">
        <v>0</v>
      </c>
      <c r="AC147" s="19">
        <v>0</v>
      </c>
      <c r="AD147" s="33">
        <v>0</v>
      </c>
      <c r="AE147" s="21">
        <v>0</v>
      </c>
      <c r="AF147" s="22">
        <v>1</v>
      </c>
      <c r="AG147" s="19">
        <v>1</v>
      </c>
      <c r="AH147" s="19">
        <v>0</v>
      </c>
      <c r="AI147" s="33">
        <v>0</v>
      </c>
      <c r="AJ147" s="21">
        <v>0</v>
      </c>
      <c r="AK147" s="22">
        <v>0</v>
      </c>
      <c r="AL147" s="19">
        <v>0</v>
      </c>
      <c r="AM147" s="19">
        <v>0</v>
      </c>
      <c r="AN147" s="33">
        <v>0</v>
      </c>
      <c r="AO147" s="21">
        <v>0</v>
      </c>
      <c r="AP147" s="20">
        <v>0</v>
      </c>
      <c r="AQ147" s="19">
        <v>0</v>
      </c>
      <c r="AR147" s="19">
        <v>0</v>
      </c>
      <c r="AS147" s="19">
        <v>0</v>
      </c>
      <c r="AT147" s="19">
        <v>0</v>
      </c>
    </row>
    <row r="148" spans="6:46" x14ac:dyDescent="0.25">
      <c r="F148" s="10"/>
      <c r="G148" s="9"/>
      <c r="H148" s="8"/>
      <c r="I148" s="12" t="s">
        <v>1347</v>
      </c>
      <c r="J148" s="22">
        <v>0</v>
      </c>
      <c r="K148" s="19">
        <v>0</v>
      </c>
      <c r="L148" s="19">
        <v>0</v>
      </c>
      <c r="M148" s="33">
        <v>0</v>
      </c>
      <c r="N148" s="21">
        <v>0</v>
      </c>
      <c r="O148" s="22">
        <v>0</v>
      </c>
      <c r="P148" s="19">
        <v>0</v>
      </c>
      <c r="Q148" s="19">
        <v>0</v>
      </c>
      <c r="R148" s="19">
        <v>0</v>
      </c>
      <c r="S148" s="19">
        <v>0</v>
      </c>
      <c r="T148" s="24">
        <v>0</v>
      </c>
      <c r="U148" s="23">
        <v>0</v>
      </c>
      <c r="V148" s="22">
        <v>0</v>
      </c>
      <c r="W148" s="19">
        <v>0</v>
      </c>
      <c r="X148" s="19">
        <v>0</v>
      </c>
      <c r="Y148" s="33">
        <v>0</v>
      </c>
      <c r="Z148" s="21">
        <v>0</v>
      </c>
      <c r="AA148" s="22">
        <v>0</v>
      </c>
      <c r="AB148" s="19">
        <v>0</v>
      </c>
      <c r="AC148" s="19">
        <v>0</v>
      </c>
      <c r="AD148" s="33">
        <v>0</v>
      </c>
      <c r="AE148" s="21">
        <v>0</v>
      </c>
      <c r="AF148" s="22">
        <v>0</v>
      </c>
      <c r="AG148" s="19">
        <v>0</v>
      </c>
      <c r="AH148" s="19">
        <v>0</v>
      </c>
      <c r="AI148" s="33">
        <v>0</v>
      </c>
      <c r="AJ148" s="21">
        <v>0</v>
      </c>
      <c r="AK148" s="22">
        <v>0</v>
      </c>
      <c r="AL148" s="19">
        <v>0</v>
      </c>
      <c r="AM148" s="19">
        <v>0</v>
      </c>
      <c r="AN148" s="33">
        <v>0</v>
      </c>
      <c r="AO148" s="21">
        <v>0</v>
      </c>
      <c r="AP148" s="20">
        <v>0</v>
      </c>
      <c r="AQ148" s="19">
        <v>0</v>
      </c>
      <c r="AR148" s="19">
        <v>0</v>
      </c>
      <c r="AS148" s="19">
        <v>0</v>
      </c>
      <c r="AT148" s="19">
        <v>0</v>
      </c>
    </row>
    <row r="149" spans="6:46" x14ac:dyDescent="0.25">
      <c r="F149" s="10"/>
      <c r="G149" s="9"/>
      <c r="H149" s="8"/>
      <c r="I149" s="12" t="s">
        <v>1346</v>
      </c>
      <c r="J149" s="22">
        <v>0</v>
      </c>
      <c r="K149" s="19">
        <v>0</v>
      </c>
      <c r="L149" s="19">
        <v>0</v>
      </c>
      <c r="M149" s="33">
        <v>0</v>
      </c>
      <c r="N149" s="21">
        <v>0</v>
      </c>
      <c r="O149" s="22">
        <v>80</v>
      </c>
      <c r="P149" s="19">
        <v>80</v>
      </c>
      <c r="Q149" s="19">
        <v>80</v>
      </c>
      <c r="R149" s="19">
        <v>0</v>
      </c>
      <c r="S149" s="19">
        <v>0</v>
      </c>
      <c r="T149" s="24">
        <v>80</v>
      </c>
      <c r="U149" s="23">
        <v>7.1353763341903687E-3</v>
      </c>
      <c r="V149" s="22">
        <v>0</v>
      </c>
      <c r="W149" s="19">
        <v>0</v>
      </c>
      <c r="X149" s="19">
        <v>0</v>
      </c>
      <c r="Y149" s="33">
        <v>0</v>
      </c>
      <c r="Z149" s="21">
        <v>0</v>
      </c>
      <c r="AA149" s="22">
        <v>0</v>
      </c>
      <c r="AB149" s="19">
        <v>0</v>
      </c>
      <c r="AC149" s="19">
        <v>0</v>
      </c>
      <c r="AD149" s="33">
        <v>0</v>
      </c>
      <c r="AE149" s="21">
        <v>0</v>
      </c>
      <c r="AF149" s="22">
        <v>1</v>
      </c>
      <c r="AG149" s="19">
        <v>1</v>
      </c>
      <c r="AH149" s="19">
        <v>0</v>
      </c>
      <c r="AI149" s="33">
        <v>0</v>
      </c>
      <c r="AJ149" s="21">
        <v>0</v>
      </c>
      <c r="AK149" s="22">
        <v>0</v>
      </c>
      <c r="AL149" s="19">
        <v>0</v>
      </c>
      <c r="AM149" s="19">
        <v>0</v>
      </c>
      <c r="AN149" s="33">
        <v>0</v>
      </c>
      <c r="AO149" s="21">
        <v>0</v>
      </c>
      <c r="AP149" s="20">
        <v>0</v>
      </c>
      <c r="AQ149" s="19">
        <v>0</v>
      </c>
      <c r="AR149" s="19">
        <v>0</v>
      </c>
      <c r="AS149" s="19">
        <v>0</v>
      </c>
      <c r="AT149" s="19">
        <v>0</v>
      </c>
    </row>
    <row r="150" spans="6:46" x14ac:dyDescent="0.25">
      <c r="F150" s="10"/>
      <c r="G150" s="9"/>
      <c r="H150" s="8"/>
      <c r="I150" s="12" t="s">
        <v>1345</v>
      </c>
      <c r="J150" s="22">
        <v>0</v>
      </c>
      <c r="K150" s="19">
        <v>0</v>
      </c>
      <c r="L150" s="19">
        <v>0</v>
      </c>
      <c r="M150" s="33">
        <v>0</v>
      </c>
      <c r="N150" s="21">
        <v>0</v>
      </c>
      <c r="O150" s="22">
        <v>18</v>
      </c>
      <c r="P150" s="19">
        <v>18</v>
      </c>
      <c r="Q150" s="19">
        <v>18</v>
      </c>
      <c r="R150" s="19">
        <v>0</v>
      </c>
      <c r="S150" s="19">
        <v>0</v>
      </c>
      <c r="T150" s="24">
        <v>24</v>
      </c>
      <c r="U150" s="23">
        <v>4.2186172679066658E-2</v>
      </c>
      <c r="V150" s="22">
        <v>1</v>
      </c>
      <c r="W150" s="19">
        <v>1</v>
      </c>
      <c r="X150" s="19">
        <v>1</v>
      </c>
      <c r="Y150" s="33">
        <v>0</v>
      </c>
      <c r="Z150" s="21">
        <v>0</v>
      </c>
      <c r="AA150" s="22">
        <v>0</v>
      </c>
      <c r="AB150" s="19">
        <v>0</v>
      </c>
      <c r="AC150" s="19">
        <v>0</v>
      </c>
      <c r="AD150" s="33">
        <v>0</v>
      </c>
      <c r="AE150" s="21">
        <v>0</v>
      </c>
      <c r="AF150" s="22">
        <v>1</v>
      </c>
      <c r="AG150" s="19">
        <v>1</v>
      </c>
      <c r="AH150" s="19">
        <v>0</v>
      </c>
      <c r="AI150" s="33">
        <v>0</v>
      </c>
      <c r="AJ150" s="21">
        <v>0</v>
      </c>
      <c r="AK150" s="22">
        <v>0</v>
      </c>
      <c r="AL150" s="19">
        <v>0</v>
      </c>
      <c r="AM150" s="19">
        <v>0</v>
      </c>
      <c r="AN150" s="33">
        <v>0</v>
      </c>
      <c r="AO150" s="21">
        <v>0</v>
      </c>
      <c r="AP150" s="20">
        <v>0</v>
      </c>
      <c r="AQ150" s="19">
        <v>0</v>
      </c>
      <c r="AR150" s="19">
        <v>0</v>
      </c>
      <c r="AS150" s="19">
        <v>0</v>
      </c>
      <c r="AT150" s="19">
        <v>0</v>
      </c>
    </row>
    <row r="151" spans="6:46" x14ac:dyDescent="0.25">
      <c r="F151" s="10"/>
      <c r="G151" s="9"/>
      <c r="H151" s="8"/>
      <c r="I151" s="12" t="s">
        <v>1344</v>
      </c>
      <c r="J151" s="22">
        <v>0</v>
      </c>
      <c r="K151" s="19">
        <v>0</v>
      </c>
      <c r="L151" s="19">
        <v>0</v>
      </c>
      <c r="M151" s="33">
        <v>0</v>
      </c>
      <c r="N151" s="21">
        <v>0</v>
      </c>
      <c r="O151" s="22">
        <v>41</v>
      </c>
      <c r="P151" s="19">
        <v>41</v>
      </c>
      <c r="Q151" s="19">
        <v>41</v>
      </c>
      <c r="R151" s="19">
        <v>0</v>
      </c>
      <c r="S151" s="19">
        <v>0</v>
      </c>
      <c r="T151" s="24">
        <v>41</v>
      </c>
      <c r="U151" s="23">
        <v>1.469172816723585E-2</v>
      </c>
      <c r="V151" s="22">
        <v>0</v>
      </c>
      <c r="W151" s="19">
        <v>0</v>
      </c>
      <c r="X151" s="19">
        <v>0</v>
      </c>
      <c r="Y151" s="33">
        <v>0</v>
      </c>
      <c r="Z151" s="21">
        <v>0</v>
      </c>
      <c r="AA151" s="22">
        <v>0</v>
      </c>
      <c r="AB151" s="19">
        <v>0</v>
      </c>
      <c r="AC151" s="19">
        <v>0</v>
      </c>
      <c r="AD151" s="33">
        <v>0</v>
      </c>
      <c r="AE151" s="21">
        <v>0</v>
      </c>
      <c r="AF151" s="22">
        <v>4</v>
      </c>
      <c r="AG151" s="19">
        <v>4</v>
      </c>
      <c r="AH151" s="19">
        <v>0</v>
      </c>
      <c r="AI151" s="33">
        <v>0</v>
      </c>
      <c r="AJ151" s="21">
        <v>0</v>
      </c>
      <c r="AK151" s="22">
        <v>0</v>
      </c>
      <c r="AL151" s="19">
        <v>0</v>
      </c>
      <c r="AM151" s="19">
        <v>0</v>
      </c>
      <c r="AN151" s="33">
        <v>0</v>
      </c>
      <c r="AO151" s="21">
        <v>0</v>
      </c>
      <c r="AP151" s="20">
        <v>0</v>
      </c>
      <c r="AQ151" s="19">
        <v>0</v>
      </c>
      <c r="AR151" s="19">
        <v>0</v>
      </c>
      <c r="AS151" s="19">
        <v>0</v>
      </c>
      <c r="AT151" s="19">
        <v>0</v>
      </c>
    </row>
    <row r="152" spans="6:46" x14ac:dyDescent="0.25">
      <c r="F152" s="10"/>
      <c r="G152" s="9"/>
      <c r="H152" s="8"/>
      <c r="I152" s="12" t="s">
        <v>1343</v>
      </c>
      <c r="J152" s="22">
        <v>0</v>
      </c>
      <c r="K152" s="19">
        <v>0</v>
      </c>
      <c r="L152" s="19">
        <v>0</v>
      </c>
      <c r="M152" s="33">
        <v>0</v>
      </c>
      <c r="N152" s="21">
        <v>0</v>
      </c>
      <c r="O152" s="22">
        <v>10</v>
      </c>
      <c r="P152" s="19">
        <v>10</v>
      </c>
      <c r="Q152" s="19">
        <v>10</v>
      </c>
      <c r="R152" s="19">
        <v>0</v>
      </c>
      <c r="S152" s="19">
        <v>0</v>
      </c>
      <c r="T152" s="24">
        <v>10</v>
      </c>
      <c r="U152" s="23">
        <v>2.3898601531982418E-2</v>
      </c>
      <c r="V152" s="22">
        <v>0</v>
      </c>
      <c r="W152" s="19">
        <v>0</v>
      </c>
      <c r="X152" s="19">
        <v>0</v>
      </c>
      <c r="Y152" s="33">
        <v>0</v>
      </c>
      <c r="Z152" s="21">
        <v>0</v>
      </c>
      <c r="AA152" s="22">
        <v>0</v>
      </c>
      <c r="AB152" s="19">
        <v>0</v>
      </c>
      <c r="AC152" s="19">
        <v>0</v>
      </c>
      <c r="AD152" s="33">
        <v>0</v>
      </c>
      <c r="AE152" s="21">
        <v>0</v>
      </c>
      <c r="AF152" s="22">
        <v>1</v>
      </c>
      <c r="AG152" s="19">
        <v>1</v>
      </c>
      <c r="AH152" s="19">
        <v>0</v>
      </c>
      <c r="AI152" s="33">
        <v>0</v>
      </c>
      <c r="AJ152" s="21">
        <v>0</v>
      </c>
      <c r="AK152" s="22">
        <v>0</v>
      </c>
      <c r="AL152" s="19">
        <v>0</v>
      </c>
      <c r="AM152" s="19">
        <v>0</v>
      </c>
      <c r="AN152" s="33">
        <v>0</v>
      </c>
      <c r="AO152" s="21">
        <v>0</v>
      </c>
      <c r="AP152" s="20">
        <v>0</v>
      </c>
      <c r="AQ152" s="19">
        <v>0</v>
      </c>
      <c r="AR152" s="19">
        <v>0</v>
      </c>
      <c r="AS152" s="19">
        <v>0</v>
      </c>
      <c r="AT152" s="19">
        <v>0</v>
      </c>
    </row>
    <row r="153" spans="6:46" x14ac:dyDescent="0.25">
      <c r="F153" s="10"/>
      <c r="G153" s="9"/>
      <c r="H153" s="8"/>
      <c r="I153" s="12" t="s">
        <v>1342</v>
      </c>
      <c r="J153" s="22">
        <v>0</v>
      </c>
      <c r="K153" s="19">
        <v>0</v>
      </c>
      <c r="L153" s="19">
        <v>0</v>
      </c>
      <c r="M153" s="33">
        <v>0</v>
      </c>
      <c r="N153" s="21">
        <v>0</v>
      </c>
      <c r="O153" s="22">
        <v>171</v>
      </c>
      <c r="P153" s="19">
        <v>171</v>
      </c>
      <c r="Q153" s="19">
        <v>171</v>
      </c>
      <c r="R153" s="19">
        <v>0</v>
      </c>
      <c r="S153" s="19">
        <v>0</v>
      </c>
      <c r="T153" s="24">
        <v>172</v>
      </c>
      <c r="U153" s="23">
        <v>0.22949331812560561</v>
      </c>
      <c r="V153" s="22">
        <v>0</v>
      </c>
      <c r="W153" s="19">
        <v>0</v>
      </c>
      <c r="X153" s="19">
        <v>0</v>
      </c>
      <c r="Y153" s="33">
        <v>0</v>
      </c>
      <c r="Z153" s="21">
        <v>0</v>
      </c>
      <c r="AA153" s="22">
        <v>0</v>
      </c>
      <c r="AB153" s="19">
        <v>0</v>
      </c>
      <c r="AC153" s="19">
        <v>0</v>
      </c>
      <c r="AD153" s="33">
        <v>0</v>
      </c>
      <c r="AE153" s="21">
        <v>0</v>
      </c>
      <c r="AF153" s="22">
        <v>22</v>
      </c>
      <c r="AG153" s="19">
        <v>22</v>
      </c>
      <c r="AH153" s="19">
        <v>0</v>
      </c>
      <c r="AI153" s="33">
        <v>0</v>
      </c>
      <c r="AJ153" s="21">
        <v>0</v>
      </c>
      <c r="AK153" s="22">
        <v>0</v>
      </c>
      <c r="AL153" s="19">
        <v>0</v>
      </c>
      <c r="AM153" s="19">
        <v>0</v>
      </c>
      <c r="AN153" s="33">
        <v>0</v>
      </c>
      <c r="AO153" s="21">
        <v>0</v>
      </c>
      <c r="AP153" s="20">
        <v>0</v>
      </c>
      <c r="AQ153" s="19">
        <v>0</v>
      </c>
      <c r="AR153" s="19">
        <v>0</v>
      </c>
      <c r="AS153" s="19">
        <v>0</v>
      </c>
      <c r="AT153" s="19">
        <v>0</v>
      </c>
    </row>
    <row r="154" spans="6:46" x14ac:dyDescent="0.25">
      <c r="F154" s="10"/>
      <c r="G154" s="9"/>
      <c r="H154" s="8"/>
      <c r="I154" s="12" t="s">
        <v>1341</v>
      </c>
      <c r="J154" s="22">
        <v>0</v>
      </c>
      <c r="K154" s="19">
        <v>0</v>
      </c>
      <c r="L154" s="19">
        <v>0</v>
      </c>
      <c r="M154" s="33">
        <v>0</v>
      </c>
      <c r="N154" s="21">
        <v>0</v>
      </c>
      <c r="O154" s="22">
        <v>137</v>
      </c>
      <c r="P154" s="19">
        <v>137</v>
      </c>
      <c r="Q154" s="19">
        <v>137</v>
      </c>
      <c r="R154" s="19">
        <v>0</v>
      </c>
      <c r="S154" s="19">
        <v>0</v>
      </c>
      <c r="T154" s="24">
        <v>137</v>
      </c>
      <c r="U154" s="23">
        <v>0.1036531403660774</v>
      </c>
      <c r="V154" s="22">
        <v>0</v>
      </c>
      <c r="W154" s="19">
        <v>0</v>
      </c>
      <c r="X154" s="19">
        <v>0</v>
      </c>
      <c r="Y154" s="33">
        <v>0</v>
      </c>
      <c r="Z154" s="21">
        <v>0</v>
      </c>
      <c r="AA154" s="22">
        <v>0</v>
      </c>
      <c r="AB154" s="19">
        <v>0</v>
      </c>
      <c r="AC154" s="19">
        <v>0</v>
      </c>
      <c r="AD154" s="33">
        <v>0</v>
      </c>
      <c r="AE154" s="21">
        <v>0</v>
      </c>
      <c r="AF154" s="22">
        <v>9</v>
      </c>
      <c r="AG154" s="19">
        <v>9</v>
      </c>
      <c r="AH154" s="19">
        <v>0</v>
      </c>
      <c r="AI154" s="33">
        <v>0</v>
      </c>
      <c r="AJ154" s="21">
        <v>0</v>
      </c>
      <c r="AK154" s="22">
        <v>0</v>
      </c>
      <c r="AL154" s="19">
        <v>0</v>
      </c>
      <c r="AM154" s="19">
        <v>0</v>
      </c>
      <c r="AN154" s="33">
        <v>0</v>
      </c>
      <c r="AO154" s="21">
        <v>0</v>
      </c>
      <c r="AP154" s="20">
        <v>0</v>
      </c>
      <c r="AQ154" s="19">
        <v>0</v>
      </c>
      <c r="AR154" s="19">
        <v>0</v>
      </c>
      <c r="AS154" s="19">
        <v>0</v>
      </c>
      <c r="AT154" s="19">
        <v>0</v>
      </c>
    </row>
    <row r="155" spans="6:46" x14ac:dyDescent="0.25">
      <c r="F155" s="10"/>
      <c r="G155" s="9"/>
      <c r="H155" s="8"/>
      <c r="I155" s="12" t="s">
        <v>1340</v>
      </c>
      <c r="J155" s="22">
        <v>0</v>
      </c>
      <c r="K155" s="19">
        <v>0</v>
      </c>
      <c r="L155" s="19">
        <v>0</v>
      </c>
      <c r="M155" s="33">
        <v>0</v>
      </c>
      <c r="N155" s="21">
        <v>0</v>
      </c>
      <c r="O155" s="22">
        <v>91</v>
      </c>
      <c r="P155" s="19">
        <v>91</v>
      </c>
      <c r="Q155" s="19">
        <v>91</v>
      </c>
      <c r="R155" s="19">
        <v>0</v>
      </c>
      <c r="S155" s="19">
        <v>0</v>
      </c>
      <c r="T155" s="24">
        <v>91</v>
      </c>
      <c r="U155" s="23">
        <v>0.43918535485863691</v>
      </c>
      <c r="V155" s="22">
        <v>0</v>
      </c>
      <c r="W155" s="19">
        <v>0</v>
      </c>
      <c r="X155" s="19">
        <v>0</v>
      </c>
      <c r="Y155" s="33">
        <v>0</v>
      </c>
      <c r="Z155" s="21">
        <v>0</v>
      </c>
      <c r="AA155" s="22">
        <v>0</v>
      </c>
      <c r="AB155" s="19">
        <v>0</v>
      </c>
      <c r="AC155" s="19">
        <v>0</v>
      </c>
      <c r="AD155" s="33">
        <v>0</v>
      </c>
      <c r="AE155" s="21">
        <v>0</v>
      </c>
      <c r="AF155" s="22">
        <v>12</v>
      </c>
      <c r="AG155" s="19">
        <v>12</v>
      </c>
      <c r="AH155" s="19">
        <v>0</v>
      </c>
      <c r="AI155" s="33">
        <v>0</v>
      </c>
      <c r="AJ155" s="21">
        <v>0</v>
      </c>
      <c r="AK155" s="22">
        <v>0</v>
      </c>
      <c r="AL155" s="19">
        <v>0</v>
      </c>
      <c r="AM155" s="19">
        <v>0</v>
      </c>
      <c r="AN155" s="33">
        <v>0</v>
      </c>
      <c r="AO155" s="21">
        <v>0</v>
      </c>
      <c r="AP155" s="20">
        <v>0</v>
      </c>
      <c r="AQ155" s="19">
        <v>0</v>
      </c>
      <c r="AR155" s="19">
        <v>0</v>
      </c>
      <c r="AS155" s="19">
        <v>0</v>
      </c>
      <c r="AT155" s="19">
        <v>0</v>
      </c>
    </row>
    <row r="156" spans="6:46" x14ac:dyDescent="0.25">
      <c r="F156" s="10"/>
      <c r="G156" s="9"/>
      <c r="H156" s="8"/>
      <c r="I156" s="12" t="s">
        <v>1339</v>
      </c>
      <c r="J156" s="22">
        <v>0</v>
      </c>
      <c r="K156" s="19">
        <v>0</v>
      </c>
      <c r="L156" s="19">
        <v>0</v>
      </c>
      <c r="M156" s="33">
        <v>0</v>
      </c>
      <c r="N156" s="21">
        <v>0</v>
      </c>
      <c r="O156" s="22">
        <v>15</v>
      </c>
      <c r="P156" s="19">
        <v>15</v>
      </c>
      <c r="Q156" s="19">
        <v>15</v>
      </c>
      <c r="R156" s="19">
        <v>0</v>
      </c>
      <c r="S156" s="19">
        <v>0</v>
      </c>
      <c r="T156" s="24">
        <v>26</v>
      </c>
      <c r="U156" s="23">
        <v>5.4041842930018902E-2</v>
      </c>
      <c r="V156" s="22">
        <v>0</v>
      </c>
      <c r="W156" s="19">
        <v>0</v>
      </c>
      <c r="X156" s="19">
        <v>0</v>
      </c>
      <c r="Y156" s="33">
        <v>0</v>
      </c>
      <c r="Z156" s="21">
        <v>0</v>
      </c>
      <c r="AA156" s="22">
        <v>0</v>
      </c>
      <c r="AB156" s="19">
        <v>0</v>
      </c>
      <c r="AC156" s="19">
        <v>0</v>
      </c>
      <c r="AD156" s="33">
        <v>0</v>
      </c>
      <c r="AE156" s="21">
        <v>0</v>
      </c>
      <c r="AF156" s="22">
        <v>0</v>
      </c>
      <c r="AG156" s="19">
        <v>0</v>
      </c>
      <c r="AH156" s="19">
        <v>0</v>
      </c>
      <c r="AI156" s="33">
        <v>0</v>
      </c>
      <c r="AJ156" s="21">
        <v>0</v>
      </c>
      <c r="AK156" s="22">
        <v>0</v>
      </c>
      <c r="AL156" s="19">
        <v>0</v>
      </c>
      <c r="AM156" s="19">
        <v>0</v>
      </c>
      <c r="AN156" s="33">
        <v>0</v>
      </c>
      <c r="AO156" s="21">
        <v>0</v>
      </c>
      <c r="AP156" s="20">
        <v>0</v>
      </c>
      <c r="AQ156" s="19">
        <v>0</v>
      </c>
      <c r="AR156" s="19">
        <v>0</v>
      </c>
      <c r="AS156" s="19">
        <v>0</v>
      </c>
      <c r="AT156" s="19">
        <v>0</v>
      </c>
    </row>
    <row r="157" spans="6:46" x14ac:dyDescent="0.25">
      <c r="F157" s="10"/>
      <c r="G157" s="9"/>
      <c r="H157" s="8"/>
      <c r="I157" s="12" t="s">
        <v>1338</v>
      </c>
      <c r="J157" s="22">
        <v>0</v>
      </c>
      <c r="K157" s="19">
        <v>0</v>
      </c>
      <c r="L157" s="19">
        <v>0</v>
      </c>
      <c r="M157" s="33">
        <v>0</v>
      </c>
      <c r="N157" s="21">
        <v>0</v>
      </c>
      <c r="O157" s="22">
        <v>7</v>
      </c>
      <c r="P157" s="19">
        <v>7</v>
      </c>
      <c r="Q157" s="19">
        <v>7</v>
      </c>
      <c r="R157" s="19">
        <v>0</v>
      </c>
      <c r="S157" s="19">
        <v>0</v>
      </c>
      <c r="T157" s="24">
        <v>7</v>
      </c>
      <c r="U157" s="23">
        <v>2.9078526422381401E-3</v>
      </c>
      <c r="V157" s="22">
        <v>0</v>
      </c>
      <c r="W157" s="19">
        <v>0</v>
      </c>
      <c r="X157" s="19">
        <v>0</v>
      </c>
      <c r="Y157" s="33">
        <v>0</v>
      </c>
      <c r="Z157" s="21">
        <v>0</v>
      </c>
      <c r="AA157" s="22">
        <v>0</v>
      </c>
      <c r="AB157" s="19">
        <v>0</v>
      </c>
      <c r="AC157" s="19">
        <v>0</v>
      </c>
      <c r="AD157" s="33">
        <v>0</v>
      </c>
      <c r="AE157" s="21">
        <v>0</v>
      </c>
      <c r="AF157" s="22">
        <v>0</v>
      </c>
      <c r="AG157" s="19">
        <v>0</v>
      </c>
      <c r="AH157" s="19">
        <v>0</v>
      </c>
      <c r="AI157" s="33">
        <v>0</v>
      </c>
      <c r="AJ157" s="21">
        <v>0</v>
      </c>
      <c r="AK157" s="22">
        <v>0</v>
      </c>
      <c r="AL157" s="19">
        <v>0</v>
      </c>
      <c r="AM157" s="19">
        <v>0</v>
      </c>
      <c r="AN157" s="33">
        <v>0</v>
      </c>
      <c r="AO157" s="21">
        <v>0</v>
      </c>
      <c r="AP157" s="20">
        <v>0</v>
      </c>
      <c r="AQ157" s="19">
        <v>0</v>
      </c>
      <c r="AR157" s="19">
        <v>0</v>
      </c>
      <c r="AS157" s="19">
        <v>0</v>
      </c>
      <c r="AT157" s="19">
        <v>0</v>
      </c>
    </row>
    <row r="158" spans="6:46" x14ac:dyDescent="0.25">
      <c r="F158" s="10"/>
      <c r="G158" s="9"/>
      <c r="H158" s="8"/>
      <c r="I158" s="12" t="s">
        <v>1337</v>
      </c>
      <c r="J158" s="22">
        <v>0</v>
      </c>
      <c r="K158" s="19">
        <v>0</v>
      </c>
      <c r="L158" s="19">
        <v>0</v>
      </c>
      <c r="M158" s="33">
        <v>0</v>
      </c>
      <c r="N158" s="21">
        <v>0</v>
      </c>
      <c r="O158" s="22">
        <v>24</v>
      </c>
      <c r="P158" s="19">
        <v>24</v>
      </c>
      <c r="Q158" s="19">
        <v>24</v>
      </c>
      <c r="R158" s="19">
        <v>0</v>
      </c>
      <c r="S158" s="19">
        <v>0</v>
      </c>
      <c r="T158" s="24">
        <v>24</v>
      </c>
      <c r="U158" s="23">
        <v>4.4279334135353572E-2</v>
      </c>
      <c r="V158" s="22">
        <v>0</v>
      </c>
      <c r="W158" s="19">
        <v>0</v>
      </c>
      <c r="X158" s="19">
        <v>0</v>
      </c>
      <c r="Y158" s="33">
        <v>0</v>
      </c>
      <c r="Z158" s="21">
        <v>0</v>
      </c>
      <c r="AA158" s="22">
        <v>0</v>
      </c>
      <c r="AB158" s="19">
        <v>0</v>
      </c>
      <c r="AC158" s="19">
        <v>0</v>
      </c>
      <c r="AD158" s="33">
        <v>0</v>
      </c>
      <c r="AE158" s="21">
        <v>0</v>
      </c>
      <c r="AF158" s="22">
        <v>0</v>
      </c>
      <c r="AG158" s="19">
        <v>0</v>
      </c>
      <c r="AH158" s="19">
        <v>0</v>
      </c>
      <c r="AI158" s="33">
        <v>0</v>
      </c>
      <c r="AJ158" s="21">
        <v>0</v>
      </c>
      <c r="AK158" s="22">
        <v>0</v>
      </c>
      <c r="AL158" s="19">
        <v>0</v>
      </c>
      <c r="AM158" s="19">
        <v>0</v>
      </c>
      <c r="AN158" s="33">
        <v>0</v>
      </c>
      <c r="AO158" s="21">
        <v>0</v>
      </c>
      <c r="AP158" s="20">
        <v>0</v>
      </c>
      <c r="AQ158" s="19">
        <v>0</v>
      </c>
      <c r="AR158" s="19">
        <v>0</v>
      </c>
      <c r="AS158" s="19">
        <v>0</v>
      </c>
      <c r="AT158" s="19">
        <v>0</v>
      </c>
    </row>
    <row r="159" spans="6:46" x14ac:dyDescent="0.25">
      <c r="F159" s="10"/>
      <c r="G159" s="9"/>
      <c r="H159" s="8"/>
      <c r="I159" s="12" t="s">
        <v>1336</v>
      </c>
      <c r="J159" s="22">
        <v>0</v>
      </c>
      <c r="K159" s="19">
        <v>0</v>
      </c>
      <c r="L159" s="19">
        <v>0</v>
      </c>
      <c r="M159" s="33">
        <v>0</v>
      </c>
      <c r="N159" s="21">
        <v>0</v>
      </c>
      <c r="O159" s="22">
        <v>6</v>
      </c>
      <c r="P159" s="19">
        <v>6</v>
      </c>
      <c r="Q159" s="19">
        <v>6</v>
      </c>
      <c r="R159" s="19">
        <v>0</v>
      </c>
      <c r="S159" s="19">
        <v>0</v>
      </c>
      <c r="T159" s="24">
        <v>6</v>
      </c>
      <c r="U159" s="23">
        <v>1.7591146752238269E-3</v>
      </c>
      <c r="V159" s="22">
        <v>0</v>
      </c>
      <c r="W159" s="19">
        <v>0</v>
      </c>
      <c r="X159" s="19">
        <v>0</v>
      </c>
      <c r="Y159" s="33">
        <v>0</v>
      </c>
      <c r="Z159" s="21">
        <v>0</v>
      </c>
      <c r="AA159" s="22">
        <v>0</v>
      </c>
      <c r="AB159" s="19">
        <v>0</v>
      </c>
      <c r="AC159" s="19">
        <v>0</v>
      </c>
      <c r="AD159" s="33">
        <v>0</v>
      </c>
      <c r="AE159" s="21">
        <v>0</v>
      </c>
      <c r="AF159" s="22">
        <v>2</v>
      </c>
      <c r="AG159" s="19">
        <v>2</v>
      </c>
      <c r="AH159" s="19">
        <v>0</v>
      </c>
      <c r="AI159" s="33">
        <v>0</v>
      </c>
      <c r="AJ159" s="21">
        <v>0</v>
      </c>
      <c r="AK159" s="22">
        <v>0</v>
      </c>
      <c r="AL159" s="19">
        <v>0</v>
      </c>
      <c r="AM159" s="19">
        <v>0</v>
      </c>
      <c r="AN159" s="33">
        <v>0</v>
      </c>
      <c r="AO159" s="21">
        <v>0</v>
      </c>
      <c r="AP159" s="20">
        <v>0</v>
      </c>
      <c r="AQ159" s="19">
        <v>0</v>
      </c>
      <c r="AR159" s="19">
        <v>0</v>
      </c>
      <c r="AS159" s="19">
        <v>0</v>
      </c>
      <c r="AT159" s="19">
        <v>0</v>
      </c>
    </row>
    <row r="160" spans="6:46" x14ac:dyDescent="0.25">
      <c r="F160" s="10"/>
      <c r="G160" s="9"/>
      <c r="H160" s="8"/>
      <c r="I160" s="12" t="s">
        <v>1335</v>
      </c>
      <c r="J160" s="22">
        <v>0</v>
      </c>
      <c r="K160" s="19">
        <v>0</v>
      </c>
      <c r="L160" s="19">
        <v>0</v>
      </c>
      <c r="M160" s="33">
        <v>0</v>
      </c>
      <c r="N160" s="21">
        <v>0</v>
      </c>
      <c r="O160" s="22">
        <v>62</v>
      </c>
      <c r="P160" s="19">
        <v>62</v>
      </c>
      <c r="Q160" s="19">
        <v>62</v>
      </c>
      <c r="R160" s="19">
        <v>0</v>
      </c>
      <c r="S160" s="19">
        <v>0</v>
      </c>
      <c r="T160" s="24">
        <v>62</v>
      </c>
      <c r="U160" s="23">
        <v>0.1041067382320762</v>
      </c>
      <c r="V160" s="22">
        <v>0</v>
      </c>
      <c r="W160" s="19">
        <v>0</v>
      </c>
      <c r="X160" s="19">
        <v>0</v>
      </c>
      <c r="Y160" s="33">
        <v>0</v>
      </c>
      <c r="Z160" s="21">
        <v>0</v>
      </c>
      <c r="AA160" s="22">
        <v>0</v>
      </c>
      <c r="AB160" s="19">
        <v>0</v>
      </c>
      <c r="AC160" s="19">
        <v>0</v>
      </c>
      <c r="AD160" s="33">
        <v>0</v>
      </c>
      <c r="AE160" s="21">
        <v>0</v>
      </c>
      <c r="AF160" s="22">
        <v>6</v>
      </c>
      <c r="AG160" s="19">
        <v>6</v>
      </c>
      <c r="AH160" s="19">
        <v>0</v>
      </c>
      <c r="AI160" s="33">
        <v>0</v>
      </c>
      <c r="AJ160" s="21">
        <v>0</v>
      </c>
      <c r="AK160" s="22">
        <v>0</v>
      </c>
      <c r="AL160" s="19">
        <v>0</v>
      </c>
      <c r="AM160" s="19">
        <v>0</v>
      </c>
      <c r="AN160" s="33">
        <v>0</v>
      </c>
      <c r="AO160" s="21">
        <v>0</v>
      </c>
      <c r="AP160" s="20">
        <v>0</v>
      </c>
      <c r="AQ160" s="19">
        <v>0</v>
      </c>
      <c r="AR160" s="19">
        <v>0</v>
      </c>
      <c r="AS160" s="19">
        <v>0</v>
      </c>
      <c r="AT160" s="19">
        <v>0</v>
      </c>
    </row>
    <row r="161" spans="6:46" x14ac:dyDescent="0.25">
      <c r="F161" s="10"/>
      <c r="G161" s="9"/>
      <c r="H161" s="8"/>
      <c r="I161" s="12" t="s">
        <v>226</v>
      </c>
      <c r="J161" s="22">
        <v>0</v>
      </c>
      <c r="K161" s="19">
        <v>0</v>
      </c>
      <c r="L161" s="19">
        <v>0</v>
      </c>
      <c r="M161" s="33">
        <v>0</v>
      </c>
      <c r="N161" s="21">
        <v>0</v>
      </c>
      <c r="O161" s="22">
        <v>2</v>
      </c>
      <c r="P161" s="19">
        <v>2</v>
      </c>
      <c r="Q161" s="19">
        <v>2</v>
      </c>
      <c r="R161" s="19">
        <v>0</v>
      </c>
      <c r="S161" s="19">
        <v>0</v>
      </c>
      <c r="T161" s="24">
        <v>2</v>
      </c>
      <c r="U161" s="23">
        <v>1.6360022127628331E-3</v>
      </c>
      <c r="V161" s="22">
        <v>0</v>
      </c>
      <c r="W161" s="19">
        <v>0</v>
      </c>
      <c r="X161" s="19">
        <v>0</v>
      </c>
      <c r="Y161" s="33">
        <v>0</v>
      </c>
      <c r="Z161" s="21">
        <v>0</v>
      </c>
      <c r="AA161" s="22">
        <v>0</v>
      </c>
      <c r="AB161" s="19">
        <v>0</v>
      </c>
      <c r="AC161" s="19">
        <v>0</v>
      </c>
      <c r="AD161" s="33">
        <v>0</v>
      </c>
      <c r="AE161" s="21">
        <v>0</v>
      </c>
      <c r="AF161" s="22">
        <v>0</v>
      </c>
      <c r="AG161" s="19">
        <v>0</v>
      </c>
      <c r="AH161" s="19">
        <v>0</v>
      </c>
      <c r="AI161" s="33">
        <v>0</v>
      </c>
      <c r="AJ161" s="21">
        <v>0</v>
      </c>
      <c r="AK161" s="22">
        <v>0</v>
      </c>
      <c r="AL161" s="19">
        <v>0</v>
      </c>
      <c r="AM161" s="19">
        <v>0</v>
      </c>
      <c r="AN161" s="33">
        <v>0</v>
      </c>
      <c r="AO161" s="21">
        <v>0</v>
      </c>
      <c r="AP161" s="20">
        <v>0</v>
      </c>
      <c r="AQ161" s="19">
        <v>0</v>
      </c>
      <c r="AR161" s="19">
        <v>0</v>
      </c>
      <c r="AS161" s="19">
        <v>0</v>
      </c>
      <c r="AT161" s="19">
        <v>0</v>
      </c>
    </row>
    <row r="162" spans="6:46" x14ac:dyDescent="0.25">
      <c r="F162" s="10"/>
      <c r="G162" s="9"/>
      <c r="H162" s="8"/>
      <c r="I162" s="12" t="s">
        <v>1334</v>
      </c>
      <c r="J162" s="22">
        <v>0</v>
      </c>
      <c r="K162" s="19">
        <v>0</v>
      </c>
      <c r="L162" s="19">
        <v>0</v>
      </c>
      <c r="M162" s="33">
        <v>0</v>
      </c>
      <c r="N162" s="21">
        <v>0</v>
      </c>
      <c r="O162" s="22">
        <v>3568</v>
      </c>
      <c r="P162" s="19">
        <v>3568</v>
      </c>
      <c r="Q162" s="19">
        <v>3568</v>
      </c>
      <c r="R162" s="19">
        <v>0</v>
      </c>
      <c r="S162" s="19">
        <v>0</v>
      </c>
      <c r="T162" s="24">
        <v>3580</v>
      </c>
      <c r="U162" s="23">
        <v>2.5957806762307878</v>
      </c>
      <c r="V162" s="22">
        <v>0</v>
      </c>
      <c r="W162" s="19">
        <v>0</v>
      </c>
      <c r="X162" s="19">
        <v>0</v>
      </c>
      <c r="Y162" s="33">
        <v>0</v>
      </c>
      <c r="Z162" s="21">
        <v>0</v>
      </c>
      <c r="AA162" s="22">
        <v>0</v>
      </c>
      <c r="AB162" s="19">
        <v>0</v>
      </c>
      <c r="AC162" s="19">
        <v>0</v>
      </c>
      <c r="AD162" s="33">
        <v>0</v>
      </c>
      <c r="AE162" s="21">
        <v>0</v>
      </c>
      <c r="AF162" s="22">
        <v>367</v>
      </c>
      <c r="AG162" s="19">
        <v>367</v>
      </c>
      <c r="AH162" s="19">
        <v>0</v>
      </c>
      <c r="AI162" s="33">
        <v>0</v>
      </c>
      <c r="AJ162" s="21">
        <v>0</v>
      </c>
      <c r="AK162" s="22">
        <v>0</v>
      </c>
      <c r="AL162" s="19">
        <v>0</v>
      </c>
      <c r="AM162" s="19">
        <v>0</v>
      </c>
      <c r="AN162" s="33">
        <v>0</v>
      </c>
      <c r="AO162" s="21">
        <v>0</v>
      </c>
      <c r="AP162" s="20">
        <v>0</v>
      </c>
      <c r="AQ162" s="19">
        <v>0</v>
      </c>
      <c r="AR162" s="19">
        <v>0</v>
      </c>
      <c r="AS162" s="19">
        <v>0</v>
      </c>
      <c r="AT162" s="19">
        <v>0</v>
      </c>
    </row>
    <row r="163" spans="6:46" x14ac:dyDescent="0.25">
      <c r="F163" s="10"/>
      <c r="G163" s="9"/>
      <c r="H163" s="8"/>
      <c r="I163" s="12" t="s">
        <v>652</v>
      </c>
      <c r="J163" s="22">
        <v>0</v>
      </c>
      <c r="K163" s="19">
        <v>0</v>
      </c>
      <c r="L163" s="19">
        <v>0</v>
      </c>
      <c r="M163" s="33">
        <v>0</v>
      </c>
      <c r="N163" s="21">
        <v>0</v>
      </c>
      <c r="O163" s="22">
        <v>391</v>
      </c>
      <c r="P163" s="19">
        <v>391</v>
      </c>
      <c r="Q163" s="19">
        <v>391</v>
      </c>
      <c r="R163" s="19">
        <v>0</v>
      </c>
      <c r="S163" s="19">
        <v>0</v>
      </c>
      <c r="T163" s="24">
        <v>391</v>
      </c>
      <c r="U163" s="23">
        <v>0.54063630010932684</v>
      </c>
      <c r="V163" s="22">
        <v>0</v>
      </c>
      <c r="W163" s="19">
        <v>0</v>
      </c>
      <c r="X163" s="19">
        <v>0</v>
      </c>
      <c r="Y163" s="33">
        <v>0</v>
      </c>
      <c r="Z163" s="21">
        <v>0</v>
      </c>
      <c r="AA163" s="22">
        <v>0</v>
      </c>
      <c r="AB163" s="19">
        <v>0</v>
      </c>
      <c r="AC163" s="19">
        <v>0</v>
      </c>
      <c r="AD163" s="33">
        <v>0</v>
      </c>
      <c r="AE163" s="21">
        <v>0</v>
      </c>
      <c r="AF163" s="22">
        <v>38</v>
      </c>
      <c r="AG163" s="19">
        <v>38</v>
      </c>
      <c r="AH163" s="19">
        <v>0</v>
      </c>
      <c r="AI163" s="33">
        <v>0</v>
      </c>
      <c r="AJ163" s="21">
        <v>0</v>
      </c>
      <c r="AK163" s="22">
        <v>0</v>
      </c>
      <c r="AL163" s="19">
        <v>0</v>
      </c>
      <c r="AM163" s="19">
        <v>0</v>
      </c>
      <c r="AN163" s="33">
        <v>0</v>
      </c>
      <c r="AO163" s="21">
        <v>0</v>
      </c>
      <c r="AP163" s="20">
        <v>0</v>
      </c>
      <c r="AQ163" s="19">
        <v>0</v>
      </c>
      <c r="AR163" s="19">
        <v>0</v>
      </c>
      <c r="AS163" s="19">
        <v>0</v>
      </c>
      <c r="AT163" s="19">
        <v>0</v>
      </c>
    </row>
    <row r="164" spans="6:46" x14ac:dyDescent="0.25">
      <c r="F164" s="10"/>
      <c r="G164" s="9"/>
      <c r="H164" s="8" t="s">
        <v>149</v>
      </c>
      <c r="I164" s="12"/>
      <c r="J164" s="22">
        <v>0</v>
      </c>
      <c r="K164" s="19">
        <v>0</v>
      </c>
      <c r="L164" s="19">
        <v>0</v>
      </c>
      <c r="M164" s="33">
        <v>0</v>
      </c>
      <c r="N164" s="21">
        <v>0</v>
      </c>
      <c r="O164" s="22">
        <v>11</v>
      </c>
      <c r="P164" s="19">
        <v>11</v>
      </c>
      <c r="Q164" s="19">
        <v>11</v>
      </c>
      <c r="R164" s="19">
        <v>0</v>
      </c>
      <c r="S164" s="19">
        <v>0</v>
      </c>
      <c r="T164" s="24">
        <v>11</v>
      </c>
      <c r="U164" s="23">
        <v>6.3452900387346745E-2</v>
      </c>
      <c r="V164" s="22">
        <v>0</v>
      </c>
      <c r="W164" s="19">
        <v>0</v>
      </c>
      <c r="X164" s="19">
        <v>0</v>
      </c>
      <c r="Y164" s="33">
        <v>0</v>
      </c>
      <c r="Z164" s="21">
        <v>0</v>
      </c>
      <c r="AA164" s="22">
        <v>0</v>
      </c>
      <c r="AB164" s="19">
        <v>0</v>
      </c>
      <c r="AC164" s="19">
        <v>0</v>
      </c>
      <c r="AD164" s="33">
        <v>0</v>
      </c>
      <c r="AE164" s="21">
        <v>0</v>
      </c>
      <c r="AF164" s="22">
        <v>14</v>
      </c>
      <c r="AG164" s="19">
        <v>14</v>
      </c>
      <c r="AH164" s="19">
        <v>0</v>
      </c>
      <c r="AI164" s="33">
        <v>0</v>
      </c>
      <c r="AJ164" s="21">
        <v>0</v>
      </c>
      <c r="AK164" s="22">
        <v>0</v>
      </c>
      <c r="AL164" s="19">
        <v>0</v>
      </c>
      <c r="AM164" s="19">
        <v>0</v>
      </c>
      <c r="AN164" s="33">
        <v>0</v>
      </c>
      <c r="AO164" s="21">
        <v>0</v>
      </c>
      <c r="AP164" s="20">
        <v>0</v>
      </c>
      <c r="AQ164" s="19">
        <v>0</v>
      </c>
      <c r="AR164" s="19">
        <v>0</v>
      </c>
      <c r="AS164" s="19">
        <v>0</v>
      </c>
      <c r="AT164" s="19">
        <v>0</v>
      </c>
    </row>
    <row r="165" spans="6:46" x14ac:dyDescent="0.25">
      <c r="F165" s="10"/>
      <c r="G165" s="9"/>
      <c r="H165" s="8"/>
      <c r="I165" s="12" t="s">
        <v>1333</v>
      </c>
      <c r="J165" s="22">
        <v>0</v>
      </c>
      <c r="K165" s="19">
        <v>0</v>
      </c>
      <c r="L165" s="19">
        <v>0</v>
      </c>
      <c r="M165" s="33">
        <v>0</v>
      </c>
      <c r="N165" s="21">
        <v>0</v>
      </c>
      <c r="O165" s="22">
        <v>17</v>
      </c>
      <c r="P165" s="19">
        <v>17</v>
      </c>
      <c r="Q165" s="19">
        <v>17</v>
      </c>
      <c r="R165" s="19">
        <v>0</v>
      </c>
      <c r="S165" s="19">
        <v>0</v>
      </c>
      <c r="T165" s="24">
        <v>17</v>
      </c>
      <c r="U165" s="23">
        <v>1.9883560016751289E-2</v>
      </c>
      <c r="V165" s="22">
        <v>0</v>
      </c>
      <c r="W165" s="19">
        <v>0</v>
      </c>
      <c r="X165" s="19">
        <v>0</v>
      </c>
      <c r="Y165" s="33">
        <v>0</v>
      </c>
      <c r="Z165" s="21">
        <v>0</v>
      </c>
      <c r="AA165" s="22">
        <v>0</v>
      </c>
      <c r="AB165" s="19">
        <v>0</v>
      </c>
      <c r="AC165" s="19">
        <v>0</v>
      </c>
      <c r="AD165" s="33">
        <v>0</v>
      </c>
      <c r="AE165" s="21">
        <v>0</v>
      </c>
      <c r="AF165" s="22">
        <v>0</v>
      </c>
      <c r="AG165" s="19">
        <v>0</v>
      </c>
      <c r="AH165" s="19">
        <v>0</v>
      </c>
      <c r="AI165" s="33">
        <v>0</v>
      </c>
      <c r="AJ165" s="21">
        <v>0</v>
      </c>
      <c r="AK165" s="22">
        <v>0</v>
      </c>
      <c r="AL165" s="19">
        <v>0</v>
      </c>
      <c r="AM165" s="19">
        <v>0</v>
      </c>
      <c r="AN165" s="33">
        <v>0</v>
      </c>
      <c r="AO165" s="21">
        <v>0</v>
      </c>
      <c r="AP165" s="20">
        <v>0</v>
      </c>
      <c r="AQ165" s="19">
        <v>0</v>
      </c>
      <c r="AR165" s="19">
        <v>0</v>
      </c>
      <c r="AS165" s="19">
        <v>0</v>
      </c>
      <c r="AT165" s="19">
        <v>0</v>
      </c>
    </row>
    <row r="166" spans="6:46" x14ac:dyDescent="0.25">
      <c r="F166" s="10"/>
      <c r="G166" s="9"/>
      <c r="H166" s="8"/>
      <c r="I166" s="12" t="s">
        <v>1332</v>
      </c>
      <c r="J166" s="22">
        <v>0</v>
      </c>
      <c r="K166" s="19">
        <v>0</v>
      </c>
      <c r="L166" s="19">
        <v>0</v>
      </c>
      <c r="M166" s="33">
        <v>0</v>
      </c>
      <c r="N166" s="21">
        <v>0</v>
      </c>
      <c r="O166" s="22">
        <v>15</v>
      </c>
      <c r="P166" s="19">
        <v>15</v>
      </c>
      <c r="Q166" s="19">
        <v>15</v>
      </c>
      <c r="R166" s="19">
        <v>0</v>
      </c>
      <c r="S166" s="19">
        <v>0</v>
      </c>
      <c r="T166" s="24">
        <v>15</v>
      </c>
      <c r="U166" s="23">
        <v>0.2246488397940993</v>
      </c>
      <c r="V166" s="22">
        <v>0</v>
      </c>
      <c r="W166" s="19">
        <v>0</v>
      </c>
      <c r="X166" s="19">
        <v>0</v>
      </c>
      <c r="Y166" s="33">
        <v>0</v>
      </c>
      <c r="Z166" s="21">
        <v>0</v>
      </c>
      <c r="AA166" s="22">
        <v>0</v>
      </c>
      <c r="AB166" s="19">
        <v>0</v>
      </c>
      <c r="AC166" s="19">
        <v>0</v>
      </c>
      <c r="AD166" s="33">
        <v>0</v>
      </c>
      <c r="AE166" s="21">
        <v>0</v>
      </c>
      <c r="AF166" s="22">
        <v>2</v>
      </c>
      <c r="AG166" s="19">
        <v>2</v>
      </c>
      <c r="AH166" s="19">
        <v>0</v>
      </c>
      <c r="AI166" s="33">
        <v>0</v>
      </c>
      <c r="AJ166" s="21">
        <v>0</v>
      </c>
      <c r="AK166" s="22">
        <v>0</v>
      </c>
      <c r="AL166" s="19">
        <v>0</v>
      </c>
      <c r="AM166" s="19">
        <v>0</v>
      </c>
      <c r="AN166" s="33">
        <v>0</v>
      </c>
      <c r="AO166" s="21">
        <v>0</v>
      </c>
      <c r="AP166" s="20">
        <v>0</v>
      </c>
      <c r="AQ166" s="19">
        <v>0</v>
      </c>
      <c r="AR166" s="19">
        <v>0</v>
      </c>
      <c r="AS166" s="19">
        <v>0</v>
      </c>
      <c r="AT166" s="19">
        <v>0</v>
      </c>
    </row>
    <row r="167" spans="6:46" x14ac:dyDescent="0.25">
      <c r="F167" s="10"/>
      <c r="G167" s="9"/>
      <c r="H167" s="8"/>
      <c r="I167" s="12" t="s">
        <v>251</v>
      </c>
      <c r="J167" s="22">
        <v>0</v>
      </c>
      <c r="K167" s="19">
        <v>0</v>
      </c>
      <c r="L167" s="19">
        <v>0</v>
      </c>
      <c r="M167" s="33">
        <v>0</v>
      </c>
      <c r="N167" s="21">
        <v>0</v>
      </c>
      <c r="O167" s="22">
        <v>361</v>
      </c>
      <c r="P167" s="19">
        <v>361</v>
      </c>
      <c r="Q167" s="19">
        <v>361</v>
      </c>
      <c r="R167" s="19">
        <v>0</v>
      </c>
      <c r="S167" s="19">
        <v>0</v>
      </c>
      <c r="T167" s="24">
        <v>361</v>
      </c>
      <c r="U167" s="23">
        <v>8.5442833602428436E-2</v>
      </c>
      <c r="V167" s="22">
        <v>0</v>
      </c>
      <c r="W167" s="19">
        <v>0</v>
      </c>
      <c r="X167" s="19">
        <v>0</v>
      </c>
      <c r="Y167" s="33">
        <v>0</v>
      </c>
      <c r="Z167" s="21">
        <v>0</v>
      </c>
      <c r="AA167" s="22">
        <v>0</v>
      </c>
      <c r="AB167" s="19">
        <v>0</v>
      </c>
      <c r="AC167" s="19">
        <v>0</v>
      </c>
      <c r="AD167" s="33">
        <v>0</v>
      </c>
      <c r="AE167" s="21">
        <v>0</v>
      </c>
      <c r="AF167" s="22">
        <v>25</v>
      </c>
      <c r="AG167" s="19">
        <v>25</v>
      </c>
      <c r="AH167" s="19">
        <v>0</v>
      </c>
      <c r="AI167" s="33">
        <v>0</v>
      </c>
      <c r="AJ167" s="21">
        <v>0</v>
      </c>
      <c r="AK167" s="22">
        <v>0</v>
      </c>
      <c r="AL167" s="19">
        <v>0</v>
      </c>
      <c r="AM167" s="19">
        <v>0</v>
      </c>
      <c r="AN167" s="33">
        <v>0</v>
      </c>
      <c r="AO167" s="21">
        <v>0</v>
      </c>
      <c r="AP167" s="20">
        <v>0</v>
      </c>
      <c r="AQ167" s="19">
        <v>0</v>
      </c>
      <c r="AR167" s="19">
        <v>0</v>
      </c>
      <c r="AS167" s="19">
        <v>0</v>
      </c>
      <c r="AT167" s="19">
        <v>0</v>
      </c>
    </row>
    <row r="168" spans="6:46" x14ac:dyDescent="0.25">
      <c r="F168" s="10"/>
      <c r="G168" s="9"/>
      <c r="H168" s="8"/>
      <c r="I168" s="12" t="s">
        <v>1331</v>
      </c>
      <c r="J168" s="22">
        <v>0</v>
      </c>
      <c r="K168" s="19">
        <v>0</v>
      </c>
      <c r="L168" s="19">
        <v>0</v>
      </c>
      <c r="M168" s="33">
        <v>0</v>
      </c>
      <c r="N168" s="21">
        <v>0</v>
      </c>
      <c r="O168" s="22">
        <v>12</v>
      </c>
      <c r="P168" s="19">
        <v>12</v>
      </c>
      <c r="Q168" s="19">
        <v>12</v>
      </c>
      <c r="R168" s="19">
        <v>0</v>
      </c>
      <c r="S168" s="19">
        <v>0</v>
      </c>
      <c r="T168" s="24">
        <v>12</v>
      </c>
      <c r="U168" s="23">
        <v>8.095944207161665E-2</v>
      </c>
      <c r="V168" s="22">
        <v>0</v>
      </c>
      <c r="W168" s="19">
        <v>0</v>
      </c>
      <c r="X168" s="19">
        <v>0</v>
      </c>
      <c r="Y168" s="33">
        <v>0</v>
      </c>
      <c r="Z168" s="21">
        <v>0</v>
      </c>
      <c r="AA168" s="22">
        <v>0</v>
      </c>
      <c r="AB168" s="19">
        <v>0</v>
      </c>
      <c r="AC168" s="19">
        <v>0</v>
      </c>
      <c r="AD168" s="33">
        <v>0</v>
      </c>
      <c r="AE168" s="21">
        <v>0</v>
      </c>
      <c r="AF168" s="22">
        <v>0</v>
      </c>
      <c r="AG168" s="19">
        <v>0</v>
      </c>
      <c r="AH168" s="19">
        <v>0</v>
      </c>
      <c r="AI168" s="33">
        <v>0</v>
      </c>
      <c r="AJ168" s="21">
        <v>0</v>
      </c>
      <c r="AK168" s="22">
        <v>0</v>
      </c>
      <c r="AL168" s="19">
        <v>0</v>
      </c>
      <c r="AM168" s="19">
        <v>0</v>
      </c>
      <c r="AN168" s="33">
        <v>0</v>
      </c>
      <c r="AO168" s="21">
        <v>0</v>
      </c>
      <c r="AP168" s="20">
        <v>0</v>
      </c>
      <c r="AQ168" s="19">
        <v>0</v>
      </c>
      <c r="AR168" s="19">
        <v>0</v>
      </c>
      <c r="AS168" s="19">
        <v>0</v>
      </c>
      <c r="AT168" s="19">
        <v>0</v>
      </c>
    </row>
    <row r="169" spans="6:46" x14ac:dyDescent="0.25">
      <c r="F169" s="10"/>
      <c r="G169" s="9"/>
      <c r="H169" s="8"/>
      <c r="I169" s="12" t="s">
        <v>1330</v>
      </c>
      <c r="J169" s="22">
        <v>0</v>
      </c>
      <c r="K169" s="19">
        <v>0</v>
      </c>
      <c r="L169" s="19">
        <v>0</v>
      </c>
      <c r="M169" s="33">
        <v>0</v>
      </c>
      <c r="N169" s="21">
        <v>0</v>
      </c>
      <c r="O169" s="22">
        <v>7</v>
      </c>
      <c r="P169" s="19">
        <v>7</v>
      </c>
      <c r="Q169" s="19">
        <v>7</v>
      </c>
      <c r="R169" s="19">
        <v>0</v>
      </c>
      <c r="S169" s="19">
        <v>0</v>
      </c>
      <c r="T169" s="24">
        <v>7</v>
      </c>
      <c r="U169" s="23">
        <v>1.0899459943175319E-2</v>
      </c>
      <c r="V169" s="22">
        <v>0</v>
      </c>
      <c r="W169" s="19">
        <v>0</v>
      </c>
      <c r="X169" s="19">
        <v>0</v>
      </c>
      <c r="Y169" s="33">
        <v>0</v>
      </c>
      <c r="Z169" s="21">
        <v>0</v>
      </c>
      <c r="AA169" s="22">
        <v>0</v>
      </c>
      <c r="AB169" s="19">
        <v>0</v>
      </c>
      <c r="AC169" s="19">
        <v>0</v>
      </c>
      <c r="AD169" s="33">
        <v>0</v>
      </c>
      <c r="AE169" s="21">
        <v>0</v>
      </c>
      <c r="AF169" s="22">
        <v>1</v>
      </c>
      <c r="AG169" s="19">
        <v>1</v>
      </c>
      <c r="AH169" s="19">
        <v>0</v>
      </c>
      <c r="AI169" s="33">
        <v>0</v>
      </c>
      <c r="AJ169" s="21">
        <v>0</v>
      </c>
      <c r="AK169" s="22">
        <v>0</v>
      </c>
      <c r="AL169" s="19">
        <v>0</v>
      </c>
      <c r="AM169" s="19">
        <v>0</v>
      </c>
      <c r="AN169" s="33">
        <v>0</v>
      </c>
      <c r="AO169" s="21">
        <v>0</v>
      </c>
      <c r="AP169" s="20">
        <v>0</v>
      </c>
      <c r="AQ169" s="19">
        <v>0</v>
      </c>
      <c r="AR169" s="19">
        <v>0</v>
      </c>
      <c r="AS169" s="19">
        <v>0</v>
      </c>
      <c r="AT169" s="19">
        <v>0</v>
      </c>
    </row>
    <row r="170" spans="6:46" x14ac:dyDescent="0.25">
      <c r="F170" s="10"/>
      <c r="G170" s="9"/>
      <c r="H170" s="8"/>
      <c r="I170" s="12" t="s">
        <v>1329</v>
      </c>
      <c r="J170" s="22">
        <v>0</v>
      </c>
      <c r="K170" s="19">
        <v>0</v>
      </c>
      <c r="L170" s="19">
        <v>0</v>
      </c>
      <c r="M170" s="33">
        <v>0</v>
      </c>
      <c r="N170" s="21">
        <v>0</v>
      </c>
      <c r="O170" s="22">
        <v>29</v>
      </c>
      <c r="P170" s="19">
        <v>29</v>
      </c>
      <c r="Q170" s="19">
        <v>29</v>
      </c>
      <c r="R170" s="19">
        <v>0</v>
      </c>
      <c r="S170" s="19">
        <v>0</v>
      </c>
      <c r="T170" s="24">
        <v>29</v>
      </c>
      <c r="U170" s="23">
        <v>9.7172096371650696E-2</v>
      </c>
      <c r="V170" s="22">
        <v>0</v>
      </c>
      <c r="W170" s="19">
        <v>0</v>
      </c>
      <c r="X170" s="19">
        <v>0</v>
      </c>
      <c r="Y170" s="33">
        <v>0</v>
      </c>
      <c r="Z170" s="21">
        <v>0</v>
      </c>
      <c r="AA170" s="22">
        <v>0</v>
      </c>
      <c r="AB170" s="19">
        <v>0</v>
      </c>
      <c r="AC170" s="19">
        <v>0</v>
      </c>
      <c r="AD170" s="33">
        <v>0</v>
      </c>
      <c r="AE170" s="21">
        <v>0</v>
      </c>
      <c r="AF170" s="22">
        <v>1</v>
      </c>
      <c r="AG170" s="19">
        <v>1</v>
      </c>
      <c r="AH170" s="19">
        <v>0</v>
      </c>
      <c r="AI170" s="33">
        <v>0</v>
      </c>
      <c r="AJ170" s="21">
        <v>0</v>
      </c>
      <c r="AK170" s="22">
        <v>0</v>
      </c>
      <c r="AL170" s="19">
        <v>0</v>
      </c>
      <c r="AM170" s="19">
        <v>0</v>
      </c>
      <c r="AN170" s="33">
        <v>0</v>
      </c>
      <c r="AO170" s="21">
        <v>0</v>
      </c>
      <c r="AP170" s="20">
        <v>0</v>
      </c>
      <c r="AQ170" s="19">
        <v>0</v>
      </c>
      <c r="AR170" s="19">
        <v>0</v>
      </c>
      <c r="AS170" s="19">
        <v>0</v>
      </c>
      <c r="AT170" s="19">
        <v>0</v>
      </c>
    </row>
    <row r="171" spans="6:46" x14ac:dyDescent="0.25">
      <c r="F171" s="10"/>
      <c r="G171" s="9"/>
      <c r="H171" s="8"/>
      <c r="I171" s="12" t="s">
        <v>1328</v>
      </c>
      <c r="J171" s="22">
        <v>0</v>
      </c>
      <c r="K171" s="19">
        <v>0</v>
      </c>
      <c r="L171" s="19">
        <v>0</v>
      </c>
      <c r="M171" s="33">
        <v>0</v>
      </c>
      <c r="N171" s="21">
        <v>0</v>
      </c>
      <c r="O171" s="22">
        <v>34</v>
      </c>
      <c r="P171" s="19">
        <v>34</v>
      </c>
      <c r="Q171" s="19">
        <v>34</v>
      </c>
      <c r="R171" s="19">
        <v>0</v>
      </c>
      <c r="S171" s="19">
        <v>0</v>
      </c>
      <c r="T171" s="24">
        <v>34</v>
      </c>
      <c r="U171" s="23">
        <v>3.5527609288692467E-2</v>
      </c>
      <c r="V171" s="22">
        <v>0</v>
      </c>
      <c r="W171" s="19">
        <v>0</v>
      </c>
      <c r="X171" s="19">
        <v>0</v>
      </c>
      <c r="Y171" s="33">
        <v>0</v>
      </c>
      <c r="Z171" s="21">
        <v>0</v>
      </c>
      <c r="AA171" s="22">
        <v>0</v>
      </c>
      <c r="AB171" s="19">
        <v>0</v>
      </c>
      <c r="AC171" s="19">
        <v>0</v>
      </c>
      <c r="AD171" s="33">
        <v>0</v>
      </c>
      <c r="AE171" s="21">
        <v>0</v>
      </c>
      <c r="AF171" s="22">
        <v>3</v>
      </c>
      <c r="AG171" s="19">
        <v>3</v>
      </c>
      <c r="AH171" s="19">
        <v>0</v>
      </c>
      <c r="AI171" s="33">
        <v>0</v>
      </c>
      <c r="AJ171" s="21">
        <v>0</v>
      </c>
      <c r="AK171" s="22">
        <v>0</v>
      </c>
      <c r="AL171" s="19">
        <v>0</v>
      </c>
      <c r="AM171" s="19">
        <v>0</v>
      </c>
      <c r="AN171" s="33">
        <v>0</v>
      </c>
      <c r="AO171" s="21">
        <v>0</v>
      </c>
      <c r="AP171" s="20">
        <v>0</v>
      </c>
      <c r="AQ171" s="19">
        <v>0</v>
      </c>
      <c r="AR171" s="19">
        <v>0</v>
      </c>
      <c r="AS171" s="19">
        <v>0</v>
      </c>
      <c r="AT171" s="19">
        <v>0</v>
      </c>
    </row>
    <row r="172" spans="6:46" x14ac:dyDescent="0.25">
      <c r="F172" s="10"/>
      <c r="G172" s="9"/>
      <c r="H172" s="8"/>
      <c r="I172" s="12" t="s">
        <v>1327</v>
      </c>
      <c r="J172" s="22">
        <v>0</v>
      </c>
      <c r="K172" s="19">
        <v>0</v>
      </c>
      <c r="L172" s="19">
        <v>0</v>
      </c>
      <c r="M172" s="33">
        <v>0</v>
      </c>
      <c r="N172" s="21">
        <v>0</v>
      </c>
      <c r="O172" s="22">
        <v>13</v>
      </c>
      <c r="P172" s="19">
        <v>13</v>
      </c>
      <c r="Q172" s="19">
        <v>13</v>
      </c>
      <c r="R172" s="19">
        <v>0</v>
      </c>
      <c r="S172" s="19">
        <v>0</v>
      </c>
      <c r="T172" s="24">
        <v>13</v>
      </c>
      <c r="U172" s="23">
        <v>0.15994888171553609</v>
      </c>
      <c r="V172" s="22">
        <v>0</v>
      </c>
      <c r="W172" s="19">
        <v>0</v>
      </c>
      <c r="X172" s="19">
        <v>0</v>
      </c>
      <c r="Y172" s="33">
        <v>0</v>
      </c>
      <c r="Z172" s="21">
        <v>0</v>
      </c>
      <c r="AA172" s="22">
        <v>0</v>
      </c>
      <c r="AB172" s="19">
        <v>0</v>
      </c>
      <c r="AC172" s="19">
        <v>0</v>
      </c>
      <c r="AD172" s="33">
        <v>0</v>
      </c>
      <c r="AE172" s="21">
        <v>0</v>
      </c>
      <c r="AF172" s="22">
        <v>3</v>
      </c>
      <c r="AG172" s="19">
        <v>3</v>
      </c>
      <c r="AH172" s="19">
        <v>0</v>
      </c>
      <c r="AI172" s="33">
        <v>0</v>
      </c>
      <c r="AJ172" s="21">
        <v>0</v>
      </c>
      <c r="AK172" s="22">
        <v>0</v>
      </c>
      <c r="AL172" s="19">
        <v>0</v>
      </c>
      <c r="AM172" s="19">
        <v>0</v>
      </c>
      <c r="AN172" s="33">
        <v>0</v>
      </c>
      <c r="AO172" s="21">
        <v>0</v>
      </c>
      <c r="AP172" s="20">
        <v>0</v>
      </c>
      <c r="AQ172" s="19">
        <v>0</v>
      </c>
      <c r="AR172" s="19">
        <v>0</v>
      </c>
      <c r="AS172" s="19">
        <v>0</v>
      </c>
      <c r="AT172" s="19">
        <v>0</v>
      </c>
    </row>
    <row r="173" spans="6:46" x14ac:dyDescent="0.25">
      <c r="F173" s="10"/>
      <c r="G173" s="9"/>
      <c r="H173" s="8"/>
      <c r="I173" s="12" t="s">
        <v>1326</v>
      </c>
      <c r="J173" s="22">
        <v>0</v>
      </c>
      <c r="K173" s="19">
        <v>0</v>
      </c>
      <c r="L173" s="19">
        <v>0</v>
      </c>
      <c r="M173" s="33">
        <v>0</v>
      </c>
      <c r="N173" s="21">
        <v>0</v>
      </c>
      <c r="O173" s="22">
        <v>2</v>
      </c>
      <c r="P173" s="19">
        <v>2</v>
      </c>
      <c r="Q173" s="19">
        <v>2</v>
      </c>
      <c r="R173" s="19">
        <v>0</v>
      </c>
      <c r="S173" s="19">
        <v>0</v>
      </c>
      <c r="T173" s="24">
        <v>2</v>
      </c>
      <c r="U173" s="23">
        <v>4.6402979642152786E-3</v>
      </c>
      <c r="V173" s="22">
        <v>0</v>
      </c>
      <c r="W173" s="19">
        <v>0</v>
      </c>
      <c r="X173" s="19">
        <v>0</v>
      </c>
      <c r="Y173" s="33">
        <v>0</v>
      </c>
      <c r="Z173" s="21">
        <v>0</v>
      </c>
      <c r="AA173" s="22">
        <v>0</v>
      </c>
      <c r="AB173" s="19">
        <v>0</v>
      </c>
      <c r="AC173" s="19">
        <v>0</v>
      </c>
      <c r="AD173" s="33">
        <v>0</v>
      </c>
      <c r="AE173" s="21">
        <v>0</v>
      </c>
      <c r="AF173" s="22">
        <v>0</v>
      </c>
      <c r="AG173" s="19">
        <v>0</v>
      </c>
      <c r="AH173" s="19">
        <v>0</v>
      </c>
      <c r="AI173" s="33">
        <v>0</v>
      </c>
      <c r="AJ173" s="21">
        <v>0</v>
      </c>
      <c r="AK173" s="22">
        <v>0</v>
      </c>
      <c r="AL173" s="19">
        <v>0</v>
      </c>
      <c r="AM173" s="19">
        <v>0</v>
      </c>
      <c r="AN173" s="33">
        <v>0</v>
      </c>
      <c r="AO173" s="21">
        <v>0</v>
      </c>
      <c r="AP173" s="20">
        <v>0</v>
      </c>
      <c r="AQ173" s="19">
        <v>0</v>
      </c>
      <c r="AR173" s="19">
        <v>0</v>
      </c>
      <c r="AS173" s="19">
        <v>0</v>
      </c>
      <c r="AT173" s="19">
        <v>0</v>
      </c>
    </row>
    <row r="174" spans="6:46" x14ac:dyDescent="0.25">
      <c r="F174" s="10"/>
      <c r="G174" s="9"/>
      <c r="H174" s="8"/>
      <c r="I174" s="12" t="s">
        <v>1325</v>
      </c>
      <c r="J174" s="22">
        <v>0</v>
      </c>
      <c r="K174" s="19">
        <v>0</v>
      </c>
      <c r="L174" s="19">
        <v>0</v>
      </c>
      <c r="M174" s="33">
        <v>0</v>
      </c>
      <c r="N174" s="21">
        <v>0</v>
      </c>
      <c r="O174" s="22">
        <v>781</v>
      </c>
      <c r="P174" s="19">
        <v>781</v>
      </c>
      <c r="Q174" s="19">
        <v>781</v>
      </c>
      <c r="R174" s="19">
        <v>0</v>
      </c>
      <c r="S174" s="19">
        <v>0</v>
      </c>
      <c r="T174" s="24">
        <v>781</v>
      </c>
      <c r="U174" s="23">
        <v>1.1517584901303051</v>
      </c>
      <c r="V174" s="22">
        <v>0</v>
      </c>
      <c r="W174" s="19">
        <v>0</v>
      </c>
      <c r="X174" s="19">
        <v>0</v>
      </c>
      <c r="Y174" s="33">
        <v>0</v>
      </c>
      <c r="Z174" s="21">
        <v>0</v>
      </c>
      <c r="AA174" s="22">
        <v>0</v>
      </c>
      <c r="AB174" s="19">
        <v>0</v>
      </c>
      <c r="AC174" s="19">
        <v>0</v>
      </c>
      <c r="AD174" s="33">
        <v>0</v>
      </c>
      <c r="AE174" s="21">
        <v>0</v>
      </c>
      <c r="AF174" s="22">
        <v>97</v>
      </c>
      <c r="AG174" s="19">
        <v>97</v>
      </c>
      <c r="AH174" s="19">
        <v>0</v>
      </c>
      <c r="AI174" s="33">
        <v>0</v>
      </c>
      <c r="AJ174" s="21">
        <v>0</v>
      </c>
      <c r="AK174" s="22">
        <v>0</v>
      </c>
      <c r="AL174" s="19">
        <v>0</v>
      </c>
      <c r="AM174" s="19">
        <v>0</v>
      </c>
      <c r="AN174" s="33">
        <v>0</v>
      </c>
      <c r="AO174" s="21">
        <v>0</v>
      </c>
      <c r="AP174" s="20">
        <v>0</v>
      </c>
      <c r="AQ174" s="19">
        <v>0</v>
      </c>
      <c r="AR174" s="19">
        <v>0</v>
      </c>
      <c r="AS174" s="19">
        <v>0</v>
      </c>
      <c r="AT174" s="19">
        <v>0</v>
      </c>
    </row>
    <row r="175" spans="6:46" x14ac:dyDescent="0.25">
      <c r="F175" s="10"/>
      <c r="G175" s="9"/>
      <c r="H175" s="8"/>
      <c r="I175" s="12" t="s">
        <v>1324</v>
      </c>
      <c r="J175" s="22">
        <v>0</v>
      </c>
      <c r="K175" s="19">
        <v>0</v>
      </c>
      <c r="L175" s="19">
        <v>0</v>
      </c>
      <c r="M175" s="33">
        <v>0</v>
      </c>
      <c r="N175" s="21">
        <v>0</v>
      </c>
      <c r="O175" s="22">
        <v>2512</v>
      </c>
      <c r="P175" s="19">
        <v>2512</v>
      </c>
      <c r="Q175" s="19">
        <v>2512</v>
      </c>
      <c r="R175" s="19">
        <v>0</v>
      </c>
      <c r="S175" s="19">
        <v>0</v>
      </c>
      <c r="T175" s="24">
        <v>2514</v>
      </c>
      <c r="U175" s="23">
        <v>2.6079198000952601</v>
      </c>
      <c r="V175" s="22">
        <v>0</v>
      </c>
      <c r="W175" s="19">
        <v>0</v>
      </c>
      <c r="X175" s="19">
        <v>0</v>
      </c>
      <c r="Y175" s="33">
        <v>0</v>
      </c>
      <c r="Z175" s="21">
        <v>0</v>
      </c>
      <c r="AA175" s="22">
        <v>1</v>
      </c>
      <c r="AB175" s="19">
        <v>1</v>
      </c>
      <c r="AC175" s="19">
        <v>0</v>
      </c>
      <c r="AD175" s="33">
        <v>0</v>
      </c>
      <c r="AE175" s="21">
        <v>0</v>
      </c>
      <c r="AF175" s="22">
        <v>386</v>
      </c>
      <c r="AG175" s="19">
        <v>386</v>
      </c>
      <c r="AH175" s="19">
        <v>0</v>
      </c>
      <c r="AI175" s="33">
        <v>0</v>
      </c>
      <c r="AJ175" s="21">
        <v>0</v>
      </c>
      <c r="AK175" s="22">
        <v>0</v>
      </c>
      <c r="AL175" s="19">
        <v>0</v>
      </c>
      <c r="AM175" s="19">
        <v>0</v>
      </c>
      <c r="AN175" s="33">
        <v>0</v>
      </c>
      <c r="AO175" s="21">
        <v>0</v>
      </c>
      <c r="AP175" s="20">
        <v>0</v>
      </c>
      <c r="AQ175" s="19">
        <v>0</v>
      </c>
      <c r="AR175" s="19">
        <v>0</v>
      </c>
      <c r="AS175" s="19">
        <v>0</v>
      </c>
      <c r="AT175" s="19">
        <v>0</v>
      </c>
    </row>
    <row r="176" spans="6:46" x14ac:dyDescent="0.25">
      <c r="F176" s="10"/>
      <c r="G176" s="9"/>
      <c r="H176" s="8"/>
      <c r="I176" s="12" t="s">
        <v>1323</v>
      </c>
      <c r="J176" s="22">
        <v>0</v>
      </c>
      <c r="K176" s="19">
        <v>0</v>
      </c>
      <c r="L176" s="19">
        <v>0</v>
      </c>
      <c r="M176" s="33">
        <v>0</v>
      </c>
      <c r="N176" s="21">
        <v>0</v>
      </c>
      <c r="O176" s="22">
        <v>1</v>
      </c>
      <c r="P176" s="19">
        <v>1</v>
      </c>
      <c r="Q176" s="19">
        <v>1</v>
      </c>
      <c r="R176" s="19">
        <v>0</v>
      </c>
      <c r="S176" s="19">
        <v>0</v>
      </c>
      <c r="T176" s="24">
        <v>1</v>
      </c>
      <c r="U176" s="23">
        <v>1.821517944335938E-4</v>
      </c>
      <c r="V176" s="22">
        <v>0</v>
      </c>
      <c r="W176" s="19">
        <v>0</v>
      </c>
      <c r="X176" s="19">
        <v>0</v>
      </c>
      <c r="Y176" s="33">
        <v>0</v>
      </c>
      <c r="Z176" s="21">
        <v>0</v>
      </c>
      <c r="AA176" s="22">
        <v>0</v>
      </c>
      <c r="AB176" s="19">
        <v>0</v>
      </c>
      <c r="AC176" s="19">
        <v>0</v>
      </c>
      <c r="AD176" s="33">
        <v>0</v>
      </c>
      <c r="AE176" s="21">
        <v>0</v>
      </c>
      <c r="AF176" s="22">
        <v>0</v>
      </c>
      <c r="AG176" s="19">
        <v>0</v>
      </c>
      <c r="AH176" s="19">
        <v>0</v>
      </c>
      <c r="AI176" s="33">
        <v>0</v>
      </c>
      <c r="AJ176" s="21">
        <v>0</v>
      </c>
      <c r="AK176" s="22">
        <v>0</v>
      </c>
      <c r="AL176" s="19">
        <v>0</v>
      </c>
      <c r="AM176" s="19">
        <v>0</v>
      </c>
      <c r="AN176" s="33">
        <v>0</v>
      </c>
      <c r="AO176" s="21">
        <v>0</v>
      </c>
      <c r="AP176" s="20">
        <v>0</v>
      </c>
      <c r="AQ176" s="19">
        <v>0</v>
      </c>
      <c r="AR176" s="19">
        <v>0</v>
      </c>
      <c r="AS176" s="19">
        <v>0</v>
      </c>
      <c r="AT176" s="19">
        <v>0</v>
      </c>
    </row>
    <row r="177" spans="6:46" x14ac:dyDescent="0.25">
      <c r="F177" s="10"/>
      <c r="G177" s="9"/>
      <c r="H177" s="8"/>
      <c r="I177" s="12" t="s">
        <v>1322</v>
      </c>
      <c r="J177" s="22">
        <v>0</v>
      </c>
      <c r="K177" s="19">
        <v>0</v>
      </c>
      <c r="L177" s="19">
        <v>0</v>
      </c>
      <c r="M177" s="33">
        <v>0</v>
      </c>
      <c r="N177" s="21">
        <v>0</v>
      </c>
      <c r="O177" s="22">
        <v>169</v>
      </c>
      <c r="P177" s="19">
        <v>169</v>
      </c>
      <c r="Q177" s="19">
        <v>169</v>
      </c>
      <c r="R177" s="19">
        <v>0</v>
      </c>
      <c r="S177" s="19">
        <v>0</v>
      </c>
      <c r="T177" s="24">
        <v>169</v>
      </c>
      <c r="U177" s="23">
        <v>0.24629083462059501</v>
      </c>
      <c r="V177" s="22">
        <v>0</v>
      </c>
      <c r="W177" s="19">
        <v>0</v>
      </c>
      <c r="X177" s="19">
        <v>0</v>
      </c>
      <c r="Y177" s="33">
        <v>0</v>
      </c>
      <c r="Z177" s="21">
        <v>0</v>
      </c>
      <c r="AA177" s="22">
        <v>0</v>
      </c>
      <c r="AB177" s="19">
        <v>0</v>
      </c>
      <c r="AC177" s="19">
        <v>0</v>
      </c>
      <c r="AD177" s="33">
        <v>0</v>
      </c>
      <c r="AE177" s="21">
        <v>0</v>
      </c>
      <c r="AF177" s="22">
        <v>52</v>
      </c>
      <c r="AG177" s="19">
        <v>52</v>
      </c>
      <c r="AH177" s="19">
        <v>0</v>
      </c>
      <c r="AI177" s="33">
        <v>0</v>
      </c>
      <c r="AJ177" s="21">
        <v>0</v>
      </c>
      <c r="AK177" s="22">
        <v>0</v>
      </c>
      <c r="AL177" s="19">
        <v>0</v>
      </c>
      <c r="AM177" s="19">
        <v>0</v>
      </c>
      <c r="AN177" s="33">
        <v>0</v>
      </c>
      <c r="AO177" s="21">
        <v>0</v>
      </c>
      <c r="AP177" s="20">
        <v>0</v>
      </c>
      <c r="AQ177" s="19">
        <v>0</v>
      </c>
      <c r="AR177" s="19">
        <v>0</v>
      </c>
      <c r="AS177" s="19">
        <v>0</v>
      </c>
      <c r="AT177" s="19">
        <v>0</v>
      </c>
    </row>
    <row r="178" spans="6:46" x14ac:dyDescent="0.25">
      <c r="F178" s="10"/>
      <c r="G178" s="9"/>
      <c r="H178" s="8"/>
      <c r="I178" s="12" t="s">
        <v>1321</v>
      </c>
      <c r="J178" s="22">
        <v>0</v>
      </c>
      <c r="K178" s="19">
        <v>0</v>
      </c>
      <c r="L178" s="19">
        <v>0</v>
      </c>
      <c r="M178" s="33">
        <v>0</v>
      </c>
      <c r="N178" s="21">
        <v>0</v>
      </c>
      <c r="O178" s="22">
        <v>2</v>
      </c>
      <c r="P178" s="19">
        <v>2</v>
      </c>
      <c r="Q178" s="19">
        <v>2</v>
      </c>
      <c r="R178" s="19">
        <v>0</v>
      </c>
      <c r="S178" s="19">
        <v>0</v>
      </c>
      <c r="T178" s="24">
        <v>2</v>
      </c>
      <c r="U178" s="23">
        <v>1.3777036219835279E-3</v>
      </c>
      <c r="V178" s="22">
        <v>0</v>
      </c>
      <c r="W178" s="19">
        <v>0</v>
      </c>
      <c r="X178" s="19">
        <v>0</v>
      </c>
      <c r="Y178" s="33">
        <v>0</v>
      </c>
      <c r="Z178" s="21">
        <v>0</v>
      </c>
      <c r="AA178" s="22">
        <v>0</v>
      </c>
      <c r="AB178" s="19">
        <v>0</v>
      </c>
      <c r="AC178" s="19">
        <v>0</v>
      </c>
      <c r="AD178" s="33">
        <v>0</v>
      </c>
      <c r="AE178" s="21">
        <v>0</v>
      </c>
      <c r="AF178" s="22">
        <v>2</v>
      </c>
      <c r="AG178" s="19">
        <v>2</v>
      </c>
      <c r="AH178" s="19">
        <v>0</v>
      </c>
      <c r="AI178" s="33">
        <v>0</v>
      </c>
      <c r="AJ178" s="21">
        <v>0</v>
      </c>
      <c r="AK178" s="22">
        <v>0</v>
      </c>
      <c r="AL178" s="19">
        <v>0</v>
      </c>
      <c r="AM178" s="19">
        <v>0</v>
      </c>
      <c r="AN178" s="33">
        <v>0</v>
      </c>
      <c r="AO178" s="21">
        <v>0</v>
      </c>
      <c r="AP178" s="20">
        <v>0</v>
      </c>
      <c r="AQ178" s="19">
        <v>0</v>
      </c>
      <c r="AR178" s="19">
        <v>0</v>
      </c>
      <c r="AS178" s="19">
        <v>0</v>
      </c>
      <c r="AT178" s="19">
        <v>0</v>
      </c>
    </row>
    <row r="179" spans="6:46" x14ac:dyDescent="0.25">
      <c r="F179" s="10"/>
      <c r="G179" s="9"/>
      <c r="H179" s="8" t="s">
        <v>147</v>
      </c>
      <c r="I179" s="12"/>
      <c r="J179" s="22">
        <v>0</v>
      </c>
      <c r="K179" s="19">
        <v>0</v>
      </c>
      <c r="L179" s="19">
        <v>0</v>
      </c>
      <c r="M179" s="33">
        <v>0</v>
      </c>
      <c r="N179" s="21">
        <v>0</v>
      </c>
      <c r="O179" s="22">
        <v>5</v>
      </c>
      <c r="P179" s="19">
        <v>5</v>
      </c>
      <c r="Q179" s="19">
        <v>5</v>
      </c>
      <c r="R179" s="19">
        <v>0</v>
      </c>
      <c r="S179" s="19">
        <v>0</v>
      </c>
      <c r="T179" s="24">
        <v>5</v>
      </c>
      <c r="U179" s="23">
        <v>2.7875257655978198E-3</v>
      </c>
      <c r="V179" s="22">
        <v>0</v>
      </c>
      <c r="W179" s="19">
        <v>0</v>
      </c>
      <c r="X179" s="19">
        <v>0</v>
      </c>
      <c r="Y179" s="33">
        <v>0</v>
      </c>
      <c r="Z179" s="21">
        <v>0</v>
      </c>
      <c r="AA179" s="22">
        <v>0</v>
      </c>
      <c r="AB179" s="19">
        <v>0</v>
      </c>
      <c r="AC179" s="19">
        <v>0</v>
      </c>
      <c r="AD179" s="33">
        <v>0</v>
      </c>
      <c r="AE179" s="21">
        <v>0</v>
      </c>
      <c r="AF179" s="22">
        <v>22</v>
      </c>
      <c r="AG179" s="19">
        <v>22</v>
      </c>
      <c r="AH179" s="19">
        <v>0</v>
      </c>
      <c r="AI179" s="33">
        <v>0</v>
      </c>
      <c r="AJ179" s="21">
        <v>0</v>
      </c>
      <c r="AK179" s="22">
        <v>0</v>
      </c>
      <c r="AL179" s="19">
        <v>0</v>
      </c>
      <c r="AM179" s="19">
        <v>0</v>
      </c>
      <c r="AN179" s="33">
        <v>0</v>
      </c>
      <c r="AO179" s="21">
        <v>0</v>
      </c>
      <c r="AP179" s="20">
        <v>0</v>
      </c>
      <c r="AQ179" s="19">
        <v>0</v>
      </c>
      <c r="AR179" s="19">
        <v>0</v>
      </c>
      <c r="AS179" s="19">
        <v>0</v>
      </c>
      <c r="AT179" s="19">
        <v>0</v>
      </c>
    </row>
    <row r="180" spans="6:46" x14ac:dyDescent="0.25">
      <c r="F180" s="10"/>
      <c r="G180" s="9"/>
      <c r="H180" s="8"/>
      <c r="I180" s="12" t="s">
        <v>146</v>
      </c>
      <c r="J180" s="22">
        <v>0</v>
      </c>
      <c r="K180" s="19">
        <v>0</v>
      </c>
      <c r="L180" s="19">
        <v>0</v>
      </c>
      <c r="M180" s="33">
        <v>0</v>
      </c>
      <c r="N180" s="21">
        <v>0</v>
      </c>
      <c r="O180" s="22">
        <v>116</v>
      </c>
      <c r="P180" s="19">
        <v>116</v>
      </c>
      <c r="Q180" s="19">
        <v>116</v>
      </c>
      <c r="R180" s="19">
        <v>0</v>
      </c>
      <c r="S180" s="19">
        <v>0</v>
      </c>
      <c r="T180" s="24">
        <v>116</v>
      </c>
      <c r="U180" s="23">
        <v>6.1177711002528667E-2</v>
      </c>
      <c r="V180" s="22">
        <v>0</v>
      </c>
      <c r="W180" s="19">
        <v>0</v>
      </c>
      <c r="X180" s="19">
        <v>0</v>
      </c>
      <c r="Y180" s="33">
        <v>0</v>
      </c>
      <c r="Z180" s="21">
        <v>0</v>
      </c>
      <c r="AA180" s="22">
        <v>0</v>
      </c>
      <c r="AB180" s="19">
        <v>0</v>
      </c>
      <c r="AC180" s="19">
        <v>0</v>
      </c>
      <c r="AD180" s="33">
        <v>0</v>
      </c>
      <c r="AE180" s="21">
        <v>0</v>
      </c>
      <c r="AF180" s="22">
        <v>14</v>
      </c>
      <c r="AG180" s="19">
        <v>14</v>
      </c>
      <c r="AH180" s="19">
        <v>0</v>
      </c>
      <c r="AI180" s="33">
        <v>0</v>
      </c>
      <c r="AJ180" s="21">
        <v>0</v>
      </c>
      <c r="AK180" s="22">
        <v>0</v>
      </c>
      <c r="AL180" s="19">
        <v>0</v>
      </c>
      <c r="AM180" s="19">
        <v>0</v>
      </c>
      <c r="AN180" s="33">
        <v>0</v>
      </c>
      <c r="AO180" s="21">
        <v>0</v>
      </c>
      <c r="AP180" s="20">
        <v>0</v>
      </c>
      <c r="AQ180" s="19">
        <v>0</v>
      </c>
      <c r="AR180" s="19">
        <v>0</v>
      </c>
      <c r="AS180" s="19">
        <v>0</v>
      </c>
      <c r="AT180" s="19">
        <v>0</v>
      </c>
    </row>
    <row r="181" spans="6:46" x14ac:dyDescent="0.25">
      <c r="F181" s="10"/>
      <c r="G181" s="9"/>
      <c r="H181" s="8"/>
      <c r="I181" s="12" t="s">
        <v>145</v>
      </c>
      <c r="J181" s="22">
        <v>0</v>
      </c>
      <c r="K181" s="19">
        <v>0</v>
      </c>
      <c r="L181" s="19">
        <v>0</v>
      </c>
      <c r="M181" s="33">
        <v>0</v>
      </c>
      <c r="N181" s="21">
        <v>0</v>
      </c>
      <c r="O181" s="22">
        <v>233</v>
      </c>
      <c r="P181" s="19">
        <v>233</v>
      </c>
      <c r="Q181" s="19">
        <v>233</v>
      </c>
      <c r="R181" s="19">
        <v>0</v>
      </c>
      <c r="S181" s="19">
        <v>0</v>
      </c>
      <c r="T181" s="24">
        <v>233</v>
      </c>
      <c r="U181" s="23">
        <v>0.83831054251641035</v>
      </c>
      <c r="V181" s="22">
        <v>0</v>
      </c>
      <c r="W181" s="19">
        <v>0</v>
      </c>
      <c r="X181" s="19">
        <v>0</v>
      </c>
      <c r="Y181" s="33">
        <v>0</v>
      </c>
      <c r="Z181" s="21">
        <v>0</v>
      </c>
      <c r="AA181" s="22">
        <v>0</v>
      </c>
      <c r="AB181" s="19">
        <v>0</v>
      </c>
      <c r="AC181" s="19">
        <v>0</v>
      </c>
      <c r="AD181" s="33">
        <v>0</v>
      </c>
      <c r="AE181" s="21">
        <v>0</v>
      </c>
      <c r="AF181" s="22">
        <v>38</v>
      </c>
      <c r="AG181" s="19">
        <v>38</v>
      </c>
      <c r="AH181" s="19">
        <v>0</v>
      </c>
      <c r="AI181" s="33">
        <v>0</v>
      </c>
      <c r="AJ181" s="21">
        <v>0</v>
      </c>
      <c r="AK181" s="22">
        <v>0</v>
      </c>
      <c r="AL181" s="19">
        <v>0</v>
      </c>
      <c r="AM181" s="19">
        <v>0</v>
      </c>
      <c r="AN181" s="33">
        <v>0</v>
      </c>
      <c r="AO181" s="21">
        <v>0</v>
      </c>
      <c r="AP181" s="20">
        <v>0</v>
      </c>
      <c r="AQ181" s="19">
        <v>0</v>
      </c>
      <c r="AR181" s="19">
        <v>0</v>
      </c>
      <c r="AS181" s="19">
        <v>0</v>
      </c>
      <c r="AT181" s="19">
        <v>0</v>
      </c>
    </row>
    <row r="182" spans="6:46" x14ac:dyDescent="0.25">
      <c r="F182" s="10"/>
      <c r="G182" s="9"/>
      <c r="H182" s="8"/>
      <c r="I182" s="12" t="s">
        <v>144</v>
      </c>
      <c r="J182" s="22">
        <v>0</v>
      </c>
      <c r="K182" s="19">
        <v>0</v>
      </c>
      <c r="L182" s="19">
        <v>0</v>
      </c>
      <c r="M182" s="33">
        <v>0</v>
      </c>
      <c r="N182" s="21">
        <v>0</v>
      </c>
      <c r="O182" s="22">
        <v>95</v>
      </c>
      <c r="P182" s="19">
        <v>95</v>
      </c>
      <c r="Q182" s="19">
        <v>95</v>
      </c>
      <c r="R182" s="19">
        <v>0</v>
      </c>
      <c r="S182" s="19">
        <v>0</v>
      </c>
      <c r="T182" s="24">
        <v>95</v>
      </c>
      <c r="U182" s="23">
        <v>3.34294643253088E-2</v>
      </c>
      <c r="V182" s="22">
        <v>0</v>
      </c>
      <c r="W182" s="19">
        <v>0</v>
      </c>
      <c r="X182" s="19">
        <v>0</v>
      </c>
      <c r="Y182" s="33">
        <v>0</v>
      </c>
      <c r="Z182" s="21">
        <v>0</v>
      </c>
      <c r="AA182" s="22">
        <v>0</v>
      </c>
      <c r="AB182" s="19">
        <v>0</v>
      </c>
      <c r="AC182" s="19">
        <v>0</v>
      </c>
      <c r="AD182" s="33">
        <v>0</v>
      </c>
      <c r="AE182" s="21">
        <v>0</v>
      </c>
      <c r="AF182" s="22">
        <v>9</v>
      </c>
      <c r="AG182" s="19">
        <v>9</v>
      </c>
      <c r="AH182" s="19">
        <v>0</v>
      </c>
      <c r="AI182" s="33">
        <v>0</v>
      </c>
      <c r="AJ182" s="21">
        <v>0</v>
      </c>
      <c r="AK182" s="22">
        <v>0</v>
      </c>
      <c r="AL182" s="19">
        <v>0</v>
      </c>
      <c r="AM182" s="19">
        <v>0</v>
      </c>
      <c r="AN182" s="33">
        <v>0</v>
      </c>
      <c r="AO182" s="21">
        <v>0</v>
      </c>
      <c r="AP182" s="20">
        <v>0</v>
      </c>
      <c r="AQ182" s="19">
        <v>0</v>
      </c>
      <c r="AR182" s="19">
        <v>0</v>
      </c>
      <c r="AS182" s="19">
        <v>0</v>
      </c>
      <c r="AT182" s="19">
        <v>0</v>
      </c>
    </row>
    <row r="183" spans="6:46" x14ac:dyDescent="0.25">
      <c r="F183" s="10"/>
      <c r="G183" s="9"/>
      <c r="H183" s="8"/>
      <c r="I183" s="12" t="s">
        <v>143</v>
      </c>
      <c r="J183" s="22">
        <v>1</v>
      </c>
      <c r="K183" s="19">
        <v>0</v>
      </c>
      <c r="L183" s="19">
        <v>0</v>
      </c>
      <c r="M183" s="33">
        <v>0</v>
      </c>
      <c r="N183" s="21">
        <v>0</v>
      </c>
      <c r="O183" s="22">
        <v>454</v>
      </c>
      <c r="P183" s="19">
        <v>454</v>
      </c>
      <c r="Q183" s="19">
        <v>454</v>
      </c>
      <c r="R183" s="19">
        <v>0</v>
      </c>
      <c r="S183" s="19">
        <v>0</v>
      </c>
      <c r="T183" s="24">
        <v>454</v>
      </c>
      <c r="U183" s="23">
        <v>1.152501543052495</v>
      </c>
      <c r="V183" s="22">
        <v>0</v>
      </c>
      <c r="W183" s="19">
        <v>0</v>
      </c>
      <c r="X183" s="19">
        <v>0</v>
      </c>
      <c r="Y183" s="33">
        <v>0</v>
      </c>
      <c r="Z183" s="21">
        <v>0</v>
      </c>
      <c r="AA183" s="22">
        <v>0</v>
      </c>
      <c r="AB183" s="19">
        <v>0</v>
      </c>
      <c r="AC183" s="19">
        <v>0</v>
      </c>
      <c r="AD183" s="33">
        <v>0</v>
      </c>
      <c r="AE183" s="21">
        <v>0</v>
      </c>
      <c r="AF183" s="22">
        <v>70</v>
      </c>
      <c r="AG183" s="19">
        <v>70</v>
      </c>
      <c r="AH183" s="19">
        <v>0</v>
      </c>
      <c r="AI183" s="33">
        <v>0</v>
      </c>
      <c r="AJ183" s="21">
        <v>0</v>
      </c>
      <c r="AK183" s="22">
        <v>0</v>
      </c>
      <c r="AL183" s="19">
        <v>0</v>
      </c>
      <c r="AM183" s="19">
        <v>0</v>
      </c>
      <c r="AN183" s="33">
        <v>0</v>
      </c>
      <c r="AO183" s="21">
        <v>0</v>
      </c>
      <c r="AP183" s="20">
        <v>0</v>
      </c>
      <c r="AQ183" s="19">
        <v>0</v>
      </c>
      <c r="AR183" s="19">
        <v>0</v>
      </c>
      <c r="AS183" s="19">
        <v>0</v>
      </c>
      <c r="AT183" s="19">
        <v>0</v>
      </c>
    </row>
    <row r="184" spans="6:46" x14ac:dyDescent="0.25">
      <c r="F184" s="10"/>
      <c r="G184" s="9"/>
      <c r="H184" s="8"/>
      <c r="I184" s="12" t="s">
        <v>142</v>
      </c>
      <c r="J184" s="22">
        <v>0</v>
      </c>
      <c r="K184" s="19">
        <v>0</v>
      </c>
      <c r="L184" s="19">
        <v>0</v>
      </c>
      <c r="M184" s="33">
        <v>0</v>
      </c>
      <c r="N184" s="21">
        <v>0</v>
      </c>
      <c r="O184" s="22">
        <v>1240</v>
      </c>
      <c r="P184" s="19">
        <v>1240</v>
      </c>
      <c r="Q184" s="19">
        <v>1240</v>
      </c>
      <c r="R184" s="19">
        <v>0</v>
      </c>
      <c r="S184" s="19">
        <v>0</v>
      </c>
      <c r="T184" s="24">
        <v>1240</v>
      </c>
      <c r="U184" s="23">
        <v>0.76308966800570488</v>
      </c>
      <c r="V184" s="22">
        <v>0</v>
      </c>
      <c r="W184" s="19">
        <v>0</v>
      </c>
      <c r="X184" s="19">
        <v>0</v>
      </c>
      <c r="Y184" s="33">
        <v>0</v>
      </c>
      <c r="Z184" s="21">
        <v>0</v>
      </c>
      <c r="AA184" s="22">
        <v>0</v>
      </c>
      <c r="AB184" s="19">
        <v>0</v>
      </c>
      <c r="AC184" s="19">
        <v>0</v>
      </c>
      <c r="AD184" s="33">
        <v>0</v>
      </c>
      <c r="AE184" s="21">
        <v>0</v>
      </c>
      <c r="AF184" s="22">
        <v>278</v>
      </c>
      <c r="AG184" s="19">
        <v>278</v>
      </c>
      <c r="AH184" s="19">
        <v>0</v>
      </c>
      <c r="AI184" s="33">
        <v>0</v>
      </c>
      <c r="AJ184" s="21">
        <v>0</v>
      </c>
      <c r="AK184" s="22">
        <v>0</v>
      </c>
      <c r="AL184" s="19">
        <v>0</v>
      </c>
      <c r="AM184" s="19">
        <v>0</v>
      </c>
      <c r="AN184" s="33">
        <v>0</v>
      </c>
      <c r="AO184" s="21">
        <v>0</v>
      </c>
      <c r="AP184" s="20">
        <v>0</v>
      </c>
      <c r="AQ184" s="19">
        <v>0</v>
      </c>
      <c r="AR184" s="19">
        <v>0</v>
      </c>
      <c r="AS184" s="19">
        <v>0</v>
      </c>
      <c r="AT184" s="19">
        <v>0</v>
      </c>
    </row>
    <row r="185" spans="6:46" x14ac:dyDescent="0.25">
      <c r="F185" s="10"/>
      <c r="G185" s="9"/>
      <c r="H185" s="8"/>
      <c r="I185" s="12" t="s">
        <v>141</v>
      </c>
      <c r="J185" s="22">
        <v>0</v>
      </c>
      <c r="K185" s="19">
        <v>0</v>
      </c>
      <c r="L185" s="19">
        <v>0</v>
      </c>
      <c r="M185" s="33">
        <v>0</v>
      </c>
      <c r="N185" s="21">
        <v>0</v>
      </c>
      <c r="O185" s="22">
        <v>4</v>
      </c>
      <c r="P185" s="19">
        <v>4</v>
      </c>
      <c r="Q185" s="19">
        <v>4</v>
      </c>
      <c r="R185" s="19">
        <v>0</v>
      </c>
      <c r="S185" s="19">
        <v>0</v>
      </c>
      <c r="T185" s="24">
        <v>4</v>
      </c>
      <c r="U185" s="23">
        <v>2.515172585844994E-3</v>
      </c>
      <c r="V185" s="22">
        <v>0</v>
      </c>
      <c r="W185" s="19">
        <v>0</v>
      </c>
      <c r="X185" s="19">
        <v>0</v>
      </c>
      <c r="Y185" s="33">
        <v>0</v>
      </c>
      <c r="Z185" s="21">
        <v>0</v>
      </c>
      <c r="AA185" s="22">
        <v>0</v>
      </c>
      <c r="AB185" s="19">
        <v>0</v>
      </c>
      <c r="AC185" s="19">
        <v>0</v>
      </c>
      <c r="AD185" s="33">
        <v>0</v>
      </c>
      <c r="AE185" s="21">
        <v>0</v>
      </c>
      <c r="AF185" s="22">
        <v>3</v>
      </c>
      <c r="AG185" s="19">
        <v>3</v>
      </c>
      <c r="AH185" s="19">
        <v>0</v>
      </c>
      <c r="AI185" s="33">
        <v>0</v>
      </c>
      <c r="AJ185" s="21">
        <v>0</v>
      </c>
      <c r="AK185" s="22">
        <v>0</v>
      </c>
      <c r="AL185" s="19">
        <v>0</v>
      </c>
      <c r="AM185" s="19">
        <v>0</v>
      </c>
      <c r="AN185" s="33">
        <v>0</v>
      </c>
      <c r="AO185" s="21">
        <v>0</v>
      </c>
      <c r="AP185" s="20">
        <v>0</v>
      </c>
      <c r="AQ185" s="19">
        <v>0</v>
      </c>
      <c r="AR185" s="19">
        <v>0</v>
      </c>
      <c r="AS185" s="19">
        <v>0</v>
      </c>
      <c r="AT185" s="19">
        <v>0</v>
      </c>
    </row>
    <row r="186" spans="6:46" x14ac:dyDescent="0.25">
      <c r="F186" s="10"/>
      <c r="G186" s="9"/>
      <c r="H186" s="8"/>
      <c r="I186" s="12" t="s">
        <v>140</v>
      </c>
      <c r="J186" s="22">
        <v>0</v>
      </c>
      <c r="K186" s="19">
        <v>0</v>
      </c>
      <c r="L186" s="19">
        <v>0</v>
      </c>
      <c r="M186" s="33">
        <v>0</v>
      </c>
      <c r="N186" s="21">
        <v>0</v>
      </c>
      <c r="O186" s="22">
        <v>2576</v>
      </c>
      <c r="P186" s="19">
        <v>2576</v>
      </c>
      <c r="Q186" s="19">
        <v>2576</v>
      </c>
      <c r="R186" s="19">
        <v>0</v>
      </c>
      <c r="S186" s="19">
        <v>0</v>
      </c>
      <c r="T186" s="24">
        <v>2589</v>
      </c>
      <c r="U186" s="23">
        <v>4.0883448729291558</v>
      </c>
      <c r="V186" s="22">
        <v>1</v>
      </c>
      <c r="W186" s="19">
        <v>1</v>
      </c>
      <c r="X186" s="19">
        <v>1</v>
      </c>
      <c r="Y186" s="33">
        <v>0</v>
      </c>
      <c r="Z186" s="21">
        <v>0</v>
      </c>
      <c r="AA186" s="22">
        <v>0</v>
      </c>
      <c r="AB186" s="19">
        <v>0</v>
      </c>
      <c r="AC186" s="19">
        <v>0</v>
      </c>
      <c r="AD186" s="33">
        <v>0</v>
      </c>
      <c r="AE186" s="21">
        <v>0</v>
      </c>
      <c r="AF186" s="22">
        <v>282</v>
      </c>
      <c r="AG186" s="19">
        <v>282</v>
      </c>
      <c r="AH186" s="19">
        <v>0</v>
      </c>
      <c r="AI186" s="33">
        <v>0</v>
      </c>
      <c r="AJ186" s="21">
        <v>0</v>
      </c>
      <c r="AK186" s="22">
        <v>0</v>
      </c>
      <c r="AL186" s="19">
        <v>0</v>
      </c>
      <c r="AM186" s="19">
        <v>0</v>
      </c>
      <c r="AN186" s="33">
        <v>0</v>
      </c>
      <c r="AO186" s="21">
        <v>0</v>
      </c>
      <c r="AP186" s="20">
        <v>0</v>
      </c>
      <c r="AQ186" s="19">
        <v>0</v>
      </c>
      <c r="AR186" s="19">
        <v>0</v>
      </c>
      <c r="AS186" s="19">
        <v>0</v>
      </c>
      <c r="AT186" s="19">
        <v>0</v>
      </c>
    </row>
    <row r="187" spans="6:46" x14ac:dyDescent="0.25">
      <c r="F187" s="10"/>
      <c r="G187" s="9"/>
      <c r="H187" s="8"/>
      <c r="I187" s="12" t="s">
        <v>184</v>
      </c>
      <c r="J187" s="22">
        <v>0</v>
      </c>
      <c r="K187" s="19">
        <v>0</v>
      </c>
      <c r="L187" s="19">
        <v>0</v>
      </c>
      <c r="M187" s="33">
        <v>0</v>
      </c>
      <c r="N187" s="21">
        <v>0</v>
      </c>
      <c r="O187" s="22">
        <v>265</v>
      </c>
      <c r="P187" s="19">
        <v>265</v>
      </c>
      <c r="Q187" s="19">
        <v>265</v>
      </c>
      <c r="R187" s="19">
        <v>0</v>
      </c>
      <c r="S187" s="19">
        <v>0</v>
      </c>
      <c r="T187" s="24">
        <v>265</v>
      </c>
      <c r="U187" s="23">
        <v>6.5846612676978111E-2</v>
      </c>
      <c r="V187" s="22">
        <v>0</v>
      </c>
      <c r="W187" s="19">
        <v>0</v>
      </c>
      <c r="X187" s="19">
        <v>0</v>
      </c>
      <c r="Y187" s="33">
        <v>0</v>
      </c>
      <c r="Z187" s="21">
        <v>0</v>
      </c>
      <c r="AA187" s="22">
        <v>0</v>
      </c>
      <c r="AB187" s="19">
        <v>0</v>
      </c>
      <c r="AC187" s="19">
        <v>0</v>
      </c>
      <c r="AD187" s="33">
        <v>0</v>
      </c>
      <c r="AE187" s="21">
        <v>0</v>
      </c>
      <c r="AF187" s="22">
        <v>6</v>
      </c>
      <c r="AG187" s="19">
        <v>6</v>
      </c>
      <c r="AH187" s="19">
        <v>0</v>
      </c>
      <c r="AI187" s="33">
        <v>0</v>
      </c>
      <c r="AJ187" s="21">
        <v>0</v>
      </c>
      <c r="AK187" s="22">
        <v>0</v>
      </c>
      <c r="AL187" s="19">
        <v>0</v>
      </c>
      <c r="AM187" s="19">
        <v>0</v>
      </c>
      <c r="AN187" s="33">
        <v>0</v>
      </c>
      <c r="AO187" s="21">
        <v>0</v>
      </c>
      <c r="AP187" s="20">
        <v>0</v>
      </c>
      <c r="AQ187" s="19">
        <v>0</v>
      </c>
      <c r="AR187" s="19">
        <v>0</v>
      </c>
      <c r="AS187" s="19">
        <v>0</v>
      </c>
      <c r="AT187" s="19">
        <v>0</v>
      </c>
    </row>
    <row r="188" spans="6:46" x14ac:dyDescent="0.25">
      <c r="F188" s="10"/>
      <c r="G188" s="9"/>
      <c r="H188" s="8"/>
      <c r="I188" s="12" t="s">
        <v>139</v>
      </c>
      <c r="J188" s="22">
        <v>0</v>
      </c>
      <c r="K188" s="19">
        <v>0</v>
      </c>
      <c r="L188" s="19">
        <v>0</v>
      </c>
      <c r="M188" s="33">
        <v>0</v>
      </c>
      <c r="N188" s="21">
        <v>0</v>
      </c>
      <c r="O188" s="22">
        <v>3</v>
      </c>
      <c r="P188" s="19">
        <v>3</v>
      </c>
      <c r="Q188" s="19">
        <v>3</v>
      </c>
      <c r="R188" s="19">
        <v>0</v>
      </c>
      <c r="S188" s="19">
        <v>0</v>
      </c>
      <c r="T188" s="24">
        <v>3</v>
      </c>
      <c r="U188" s="23">
        <v>3.4695584326982498E-4</v>
      </c>
      <c r="V188" s="22">
        <v>0</v>
      </c>
      <c r="W188" s="19">
        <v>0</v>
      </c>
      <c r="X188" s="19">
        <v>0</v>
      </c>
      <c r="Y188" s="33">
        <v>0</v>
      </c>
      <c r="Z188" s="21">
        <v>0</v>
      </c>
      <c r="AA188" s="22">
        <v>0</v>
      </c>
      <c r="AB188" s="19">
        <v>0</v>
      </c>
      <c r="AC188" s="19">
        <v>0</v>
      </c>
      <c r="AD188" s="33">
        <v>0</v>
      </c>
      <c r="AE188" s="21">
        <v>0</v>
      </c>
      <c r="AF188" s="22">
        <v>0</v>
      </c>
      <c r="AG188" s="19">
        <v>0</v>
      </c>
      <c r="AH188" s="19">
        <v>0</v>
      </c>
      <c r="AI188" s="33">
        <v>0</v>
      </c>
      <c r="AJ188" s="21">
        <v>0</v>
      </c>
      <c r="AK188" s="22">
        <v>0</v>
      </c>
      <c r="AL188" s="19">
        <v>0</v>
      </c>
      <c r="AM188" s="19">
        <v>0</v>
      </c>
      <c r="AN188" s="33">
        <v>0</v>
      </c>
      <c r="AO188" s="21">
        <v>0</v>
      </c>
      <c r="AP188" s="20">
        <v>0</v>
      </c>
      <c r="AQ188" s="19">
        <v>0</v>
      </c>
      <c r="AR188" s="19">
        <v>0</v>
      </c>
      <c r="AS188" s="19">
        <v>0</v>
      </c>
      <c r="AT188" s="19">
        <v>0</v>
      </c>
    </row>
    <row r="189" spans="6:46" x14ac:dyDescent="0.25">
      <c r="F189" s="10"/>
      <c r="G189" s="9"/>
      <c r="H189" s="8"/>
      <c r="I189" s="12" t="s">
        <v>138</v>
      </c>
      <c r="J189" s="22">
        <v>0</v>
      </c>
      <c r="K189" s="19">
        <v>0</v>
      </c>
      <c r="L189" s="19">
        <v>0</v>
      </c>
      <c r="M189" s="33">
        <v>0</v>
      </c>
      <c r="N189" s="21">
        <v>0</v>
      </c>
      <c r="O189" s="22">
        <v>2380</v>
      </c>
      <c r="P189" s="19">
        <v>2380</v>
      </c>
      <c r="Q189" s="19">
        <v>2380</v>
      </c>
      <c r="R189" s="19">
        <v>0</v>
      </c>
      <c r="S189" s="19">
        <v>0</v>
      </c>
      <c r="T189" s="24">
        <v>2380</v>
      </c>
      <c r="U189" s="23">
        <v>1.304401930421591</v>
      </c>
      <c r="V189" s="22">
        <v>0</v>
      </c>
      <c r="W189" s="19">
        <v>0</v>
      </c>
      <c r="X189" s="19">
        <v>0</v>
      </c>
      <c r="Y189" s="33">
        <v>0</v>
      </c>
      <c r="Z189" s="21">
        <v>0</v>
      </c>
      <c r="AA189" s="22">
        <v>0</v>
      </c>
      <c r="AB189" s="19">
        <v>0</v>
      </c>
      <c r="AC189" s="19">
        <v>0</v>
      </c>
      <c r="AD189" s="33">
        <v>0</v>
      </c>
      <c r="AE189" s="21">
        <v>0</v>
      </c>
      <c r="AF189" s="22">
        <v>225</v>
      </c>
      <c r="AG189" s="19">
        <v>225</v>
      </c>
      <c r="AH189" s="19">
        <v>0</v>
      </c>
      <c r="AI189" s="33">
        <v>0</v>
      </c>
      <c r="AJ189" s="21">
        <v>0</v>
      </c>
      <c r="AK189" s="22">
        <v>0</v>
      </c>
      <c r="AL189" s="19">
        <v>0</v>
      </c>
      <c r="AM189" s="19">
        <v>0</v>
      </c>
      <c r="AN189" s="33">
        <v>0</v>
      </c>
      <c r="AO189" s="21">
        <v>0</v>
      </c>
      <c r="AP189" s="20">
        <v>0</v>
      </c>
      <c r="AQ189" s="19">
        <v>0</v>
      </c>
      <c r="AR189" s="19">
        <v>0</v>
      </c>
      <c r="AS189" s="19">
        <v>0</v>
      </c>
      <c r="AT189" s="19">
        <v>0</v>
      </c>
    </row>
    <row r="190" spans="6:46" x14ac:dyDescent="0.25">
      <c r="F190" s="10"/>
      <c r="G190" s="9"/>
      <c r="H190" s="8"/>
      <c r="I190" s="12" t="s">
        <v>137</v>
      </c>
      <c r="J190" s="22">
        <v>0</v>
      </c>
      <c r="K190" s="19">
        <v>0</v>
      </c>
      <c r="L190" s="19">
        <v>0</v>
      </c>
      <c r="M190" s="33">
        <v>0</v>
      </c>
      <c r="N190" s="21">
        <v>0</v>
      </c>
      <c r="O190" s="22">
        <v>35</v>
      </c>
      <c r="P190" s="19">
        <v>35</v>
      </c>
      <c r="Q190" s="19">
        <v>35</v>
      </c>
      <c r="R190" s="19">
        <v>0</v>
      </c>
      <c r="S190" s="19">
        <v>0</v>
      </c>
      <c r="T190" s="24">
        <v>35</v>
      </c>
      <c r="U190" s="23">
        <v>3.3264086581766612E-2</v>
      </c>
      <c r="V190" s="22">
        <v>0</v>
      </c>
      <c r="W190" s="19">
        <v>0</v>
      </c>
      <c r="X190" s="19">
        <v>0</v>
      </c>
      <c r="Y190" s="33">
        <v>0</v>
      </c>
      <c r="Z190" s="21">
        <v>0</v>
      </c>
      <c r="AA190" s="22">
        <v>0</v>
      </c>
      <c r="AB190" s="19">
        <v>0</v>
      </c>
      <c r="AC190" s="19">
        <v>0</v>
      </c>
      <c r="AD190" s="33">
        <v>0</v>
      </c>
      <c r="AE190" s="21">
        <v>0</v>
      </c>
      <c r="AF190" s="22">
        <v>2</v>
      </c>
      <c r="AG190" s="19">
        <v>2</v>
      </c>
      <c r="AH190" s="19">
        <v>0</v>
      </c>
      <c r="AI190" s="33">
        <v>0</v>
      </c>
      <c r="AJ190" s="21">
        <v>0</v>
      </c>
      <c r="AK190" s="22">
        <v>0</v>
      </c>
      <c r="AL190" s="19">
        <v>0</v>
      </c>
      <c r="AM190" s="19">
        <v>0</v>
      </c>
      <c r="AN190" s="33">
        <v>0</v>
      </c>
      <c r="AO190" s="21">
        <v>0</v>
      </c>
      <c r="AP190" s="20">
        <v>0</v>
      </c>
      <c r="AQ190" s="19">
        <v>0</v>
      </c>
      <c r="AR190" s="19">
        <v>0</v>
      </c>
      <c r="AS190" s="19">
        <v>0</v>
      </c>
      <c r="AT190" s="19">
        <v>0</v>
      </c>
    </row>
    <row r="191" spans="6:46" x14ac:dyDescent="0.25">
      <c r="F191" s="10"/>
      <c r="G191" s="9"/>
      <c r="H191" s="8"/>
      <c r="I191" s="12" t="s">
        <v>1320</v>
      </c>
      <c r="J191" s="22">
        <v>0</v>
      </c>
      <c r="K191" s="19">
        <v>0</v>
      </c>
      <c r="L191" s="19">
        <v>0</v>
      </c>
      <c r="M191" s="33">
        <v>0</v>
      </c>
      <c r="N191" s="21">
        <v>0</v>
      </c>
      <c r="O191" s="22">
        <v>808</v>
      </c>
      <c r="P191" s="19">
        <v>808</v>
      </c>
      <c r="Q191" s="19">
        <v>808</v>
      </c>
      <c r="R191" s="19">
        <v>0</v>
      </c>
      <c r="S191" s="19">
        <v>0</v>
      </c>
      <c r="T191" s="24">
        <v>808</v>
      </c>
      <c r="U191" s="23">
        <v>0.41925874538719649</v>
      </c>
      <c r="V191" s="22">
        <v>0</v>
      </c>
      <c r="W191" s="19">
        <v>0</v>
      </c>
      <c r="X191" s="19">
        <v>0</v>
      </c>
      <c r="Y191" s="33">
        <v>0</v>
      </c>
      <c r="Z191" s="21">
        <v>0</v>
      </c>
      <c r="AA191" s="22">
        <v>0</v>
      </c>
      <c r="AB191" s="19">
        <v>0</v>
      </c>
      <c r="AC191" s="19">
        <v>0</v>
      </c>
      <c r="AD191" s="33">
        <v>0</v>
      </c>
      <c r="AE191" s="21">
        <v>0</v>
      </c>
      <c r="AF191" s="22">
        <v>198</v>
      </c>
      <c r="AG191" s="19">
        <v>198</v>
      </c>
      <c r="AH191" s="19">
        <v>0</v>
      </c>
      <c r="AI191" s="33">
        <v>0</v>
      </c>
      <c r="AJ191" s="21">
        <v>0</v>
      </c>
      <c r="AK191" s="22">
        <v>0</v>
      </c>
      <c r="AL191" s="19">
        <v>0</v>
      </c>
      <c r="AM191" s="19">
        <v>0</v>
      </c>
      <c r="AN191" s="33">
        <v>0</v>
      </c>
      <c r="AO191" s="21">
        <v>0</v>
      </c>
      <c r="AP191" s="20">
        <v>0</v>
      </c>
      <c r="AQ191" s="19">
        <v>0</v>
      </c>
      <c r="AR191" s="19">
        <v>0</v>
      </c>
      <c r="AS191" s="19">
        <v>0</v>
      </c>
      <c r="AT191" s="19">
        <v>0</v>
      </c>
    </row>
    <row r="192" spans="6:46" x14ac:dyDescent="0.25">
      <c r="F192" s="10"/>
      <c r="G192" s="9"/>
      <c r="H192" s="8"/>
      <c r="I192" s="12" t="s">
        <v>136</v>
      </c>
      <c r="J192" s="22">
        <v>0</v>
      </c>
      <c r="K192" s="19">
        <v>0</v>
      </c>
      <c r="L192" s="19">
        <v>0</v>
      </c>
      <c r="M192" s="33">
        <v>0</v>
      </c>
      <c r="N192" s="21">
        <v>0</v>
      </c>
      <c r="O192" s="22">
        <v>185</v>
      </c>
      <c r="P192" s="19">
        <v>185</v>
      </c>
      <c r="Q192" s="19">
        <v>185</v>
      </c>
      <c r="R192" s="19">
        <v>0</v>
      </c>
      <c r="S192" s="19">
        <v>0</v>
      </c>
      <c r="T192" s="24">
        <v>185</v>
      </c>
      <c r="U192" s="23">
        <v>0.1814498184248805</v>
      </c>
      <c r="V192" s="22">
        <v>0</v>
      </c>
      <c r="W192" s="19">
        <v>0</v>
      </c>
      <c r="X192" s="19">
        <v>0</v>
      </c>
      <c r="Y192" s="33">
        <v>0</v>
      </c>
      <c r="Z192" s="21">
        <v>0</v>
      </c>
      <c r="AA192" s="22">
        <v>0</v>
      </c>
      <c r="AB192" s="19">
        <v>0</v>
      </c>
      <c r="AC192" s="19">
        <v>0</v>
      </c>
      <c r="AD192" s="33">
        <v>0</v>
      </c>
      <c r="AE192" s="21">
        <v>0</v>
      </c>
      <c r="AF192" s="22">
        <v>16</v>
      </c>
      <c r="AG192" s="19">
        <v>16</v>
      </c>
      <c r="AH192" s="19">
        <v>0</v>
      </c>
      <c r="AI192" s="33">
        <v>0</v>
      </c>
      <c r="AJ192" s="21">
        <v>0</v>
      </c>
      <c r="AK192" s="22">
        <v>0</v>
      </c>
      <c r="AL192" s="19">
        <v>0</v>
      </c>
      <c r="AM192" s="19">
        <v>0</v>
      </c>
      <c r="AN192" s="33">
        <v>0</v>
      </c>
      <c r="AO192" s="21">
        <v>0</v>
      </c>
      <c r="AP192" s="20">
        <v>0</v>
      </c>
      <c r="AQ192" s="19">
        <v>0</v>
      </c>
      <c r="AR192" s="19">
        <v>0</v>
      </c>
      <c r="AS192" s="19">
        <v>0</v>
      </c>
      <c r="AT192" s="19">
        <v>0</v>
      </c>
    </row>
    <row r="193" spans="6:46" x14ac:dyDescent="0.25">
      <c r="F193" s="10"/>
      <c r="G193" s="9"/>
      <c r="H193" s="8"/>
      <c r="I193" s="12" t="s">
        <v>135</v>
      </c>
      <c r="J193" s="22">
        <v>0</v>
      </c>
      <c r="K193" s="19">
        <v>0</v>
      </c>
      <c r="L193" s="19">
        <v>0</v>
      </c>
      <c r="M193" s="33">
        <v>0</v>
      </c>
      <c r="N193" s="21">
        <v>0</v>
      </c>
      <c r="O193" s="22">
        <v>19</v>
      </c>
      <c r="P193" s="19">
        <v>19</v>
      </c>
      <c r="Q193" s="19">
        <v>19</v>
      </c>
      <c r="R193" s="19">
        <v>0</v>
      </c>
      <c r="S193" s="19">
        <v>0</v>
      </c>
      <c r="T193" s="24">
        <v>19</v>
      </c>
      <c r="U193" s="23">
        <v>2.9188580811023712E-3</v>
      </c>
      <c r="V193" s="22">
        <v>0</v>
      </c>
      <c r="W193" s="19">
        <v>0</v>
      </c>
      <c r="X193" s="19">
        <v>0</v>
      </c>
      <c r="Y193" s="33">
        <v>0</v>
      </c>
      <c r="Z193" s="21">
        <v>0</v>
      </c>
      <c r="AA193" s="22">
        <v>0</v>
      </c>
      <c r="AB193" s="19">
        <v>0</v>
      </c>
      <c r="AC193" s="19">
        <v>0</v>
      </c>
      <c r="AD193" s="33">
        <v>0</v>
      </c>
      <c r="AE193" s="21">
        <v>0</v>
      </c>
      <c r="AF193" s="22">
        <v>2</v>
      </c>
      <c r="AG193" s="19">
        <v>2</v>
      </c>
      <c r="AH193" s="19">
        <v>0</v>
      </c>
      <c r="AI193" s="33">
        <v>0</v>
      </c>
      <c r="AJ193" s="21">
        <v>0</v>
      </c>
      <c r="AK193" s="22">
        <v>0</v>
      </c>
      <c r="AL193" s="19">
        <v>0</v>
      </c>
      <c r="AM193" s="19">
        <v>0</v>
      </c>
      <c r="AN193" s="33">
        <v>0</v>
      </c>
      <c r="AO193" s="21">
        <v>0</v>
      </c>
      <c r="AP193" s="20">
        <v>0</v>
      </c>
      <c r="AQ193" s="19">
        <v>0</v>
      </c>
      <c r="AR193" s="19">
        <v>0</v>
      </c>
      <c r="AS193" s="19">
        <v>0</v>
      </c>
      <c r="AT193" s="19">
        <v>0</v>
      </c>
    </row>
    <row r="194" spans="6:46" x14ac:dyDescent="0.25">
      <c r="F194" s="10"/>
      <c r="G194" s="9"/>
      <c r="H194" s="8"/>
      <c r="I194" s="12" t="s">
        <v>134</v>
      </c>
      <c r="J194" s="22">
        <v>0</v>
      </c>
      <c r="K194" s="19">
        <v>0</v>
      </c>
      <c r="L194" s="19">
        <v>0</v>
      </c>
      <c r="M194" s="33">
        <v>0</v>
      </c>
      <c r="N194" s="21">
        <v>0</v>
      </c>
      <c r="O194" s="22">
        <v>8</v>
      </c>
      <c r="P194" s="19">
        <v>8</v>
      </c>
      <c r="Q194" s="19">
        <v>8</v>
      </c>
      <c r="R194" s="19">
        <v>0</v>
      </c>
      <c r="S194" s="19">
        <v>0</v>
      </c>
      <c r="T194" s="24">
        <v>8</v>
      </c>
      <c r="U194" s="23">
        <v>1.0543442331254481E-2</v>
      </c>
      <c r="V194" s="22">
        <v>0</v>
      </c>
      <c r="W194" s="19">
        <v>0</v>
      </c>
      <c r="X194" s="19">
        <v>0</v>
      </c>
      <c r="Y194" s="33">
        <v>0</v>
      </c>
      <c r="Z194" s="21">
        <v>0</v>
      </c>
      <c r="AA194" s="22">
        <v>0</v>
      </c>
      <c r="AB194" s="19">
        <v>0</v>
      </c>
      <c r="AC194" s="19">
        <v>0</v>
      </c>
      <c r="AD194" s="33">
        <v>0</v>
      </c>
      <c r="AE194" s="21">
        <v>0</v>
      </c>
      <c r="AF194" s="22">
        <v>1</v>
      </c>
      <c r="AG194" s="19">
        <v>1</v>
      </c>
      <c r="AH194" s="19">
        <v>0</v>
      </c>
      <c r="AI194" s="33">
        <v>0</v>
      </c>
      <c r="AJ194" s="21">
        <v>0</v>
      </c>
      <c r="AK194" s="22">
        <v>0</v>
      </c>
      <c r="AL194" s="19">
        <v>0</v>
      </c>
      <c r="AM194" s="19">
        <v>0</v>
      </c>
      <c r="AN194" s="33">
        <v>0</v>
      </c>
      <c r="AO194" s="21">
        <v>0</v>
      </c>
      <c r="AP194" s="20">
        <v>0</v>
      </c>
      <c r="AQ194" s="19">
        <v>0</v>
      </c>
      <c r="AR194" s="19">
        <v>0</v>
      </c>
      <c r="AS194" s="19">
        <v>0</v>
      </c>
      <c r="AT194" s="19">
        <v>0</v>
      </c>
    </row>
    <row r="195" spans="6:46" x14ac:dyDescent="0.25">
      <c r="F195" s="10"/>
      <c r="G195" s="9"/>
      <c r="H195" s="8"/>
      <c r="I195" s="12" t="s">
        <v>133</v>
      </c>
      <c r="J195" s="22">
        <v>0</v>
      </c>
      <c r="K195" s="19">
        <v>0</v>
      </c>
      <c r="L195" s="19">
        <v>0</v>
      </c>
      <c r="M195" s="33">
        <v>0</v>
      </c>
      <c r="N195" s="21">
        <v>0</v>
      </c>
      <c r="O195" s="22">
        <v>20</v>
      </c>
      <c r="P195" s="19">
        <v>20</v>
      </c>
      <c r="Q195" s="19">
        <v>20</v>
      </c>
      <c r="R195" s="19">
        <v>0</v>
      </c>
      <c r="S195" s="19">
        <v>0</v>
      </c>
      <c r="T195" s="24">
        <v>20</v>
      </c>
      <c r="U195" s="23">
        <v>2.8472271747887131E-2</v>
      </c>
      <c r="V195" s="22">
        <v>0</v>
      </c>
      <c r="W195" s="19">
        <v>0</v>
      </c>
      <c r="X195" s="19">
        <v>0</v>
      </c>
      <c r="Y195" s="33">
        <v>0</v>
      </c>
      <c r="Z195" s="21">
        <v>0</v>
      </c>
      <c r="AA195" s="22">
        <v>0</v>
      </c>
      <c r="AB195" s="19">
        <v>0</v>
      </c>
      <c r="AC195" s="19">
        <v>0</v>
      </c>
      <c r="AD195" s="33">
        <v>0</v>
      </c>
      <c r="AE195" s="21">
        <v>0</v>
      </c>
      <c r="AF195" s="22">
        <v>5</v>
      </c>
      <c r="AG195" s="19">
        <v>5</v>
      </c>
      <c r="AH195" s="19">
        <v>0</v>
      </c>
      <c r="AI195" s="33">
        <v>0</v>
      </c>
      <c r="AJ195" s="21">
        <v>0</v>
      </c>
      <c r="AK195" s="22">
        <v>0</v>
      </c>
      <c r="AL195" s="19">
        <v>0</v>
      </c>
      <c r="AM195" s="19">
        <v>0</v>
      </c>
      <c r="AN195" s="33">
        <v>0</v>
      </c>
      <c r="AO195" s="21">
        <v>0</v>
      </c>
      <c r="AP195" s="20">
        <v>0</v>
      </c>
      <c r="AQ195" s="19">
        <v>0</v>
      </c>
      <c r="AR195" s="19">
        <v>0</v>
      </c>
      <c r="AS195" s="19">
        <v>0</v>
      </c>
      <c r="AT195" s="19">
        <v>0</v>
      </c>
    </row>
    <row r="196" spans="6:46" x14ac:dyDescent="0.25">
      <c r="F196" s="10"/>
      <c r="G196" s="9"/>
      <c r="H196" s="8"/>
      <c r="I196" s="12" t="s">
        <v>132</v>
      </c>
      <c r="J196" s="22">
        <v>0</v>
      </c>
      <c r="K196" s="19">
        <v>0</v>
      </c>
      <c r="L196" s="19">
        <v>0</v>
      </c>
      <c r="M196" s="33">
        <v>0</v>
      </c>
      <c r="N196" s="21">
        <v>0</v>
      </c>
      <c r="O196" s="22">
        <v>520</v>
      </c>
      <c r="P196" s="19">
        <v>520</v>
      </c>
      <c r="Q196" s="19">
        <v>520</v>
      </c>
      <c r="R196" s="19">
        <v>0</v>
      </c>
      <c r="S196" s="19">
        <v>0</v>
      </c>
      <c r="T196" s="24">
        <v>523</v>
      </c>
      <c r="U196" s="23">
        <v>0.64699099864810705</v>
      </c>
      <c r="V196" s="22">
        <v>0</v>
      </c>
      <c r="W196" s="19">
        <v>0</v>
      </c>
      <c r="X196" s="19">
        <v>0</v>
      </c>
      <c r="Y196" s="33">
        <v>0</v>
      </c>
      <c r="Z196" s="21">
        <v>0</v>
      </c>
      <c r="AA196" s="22">
        <v>0</v>
      </c>
      <c r="AB196" s="19">
        <v>0</v>
      </c>
      <c r="AC196" s="19">
        <v>0</v>
      </c>
      <c r="AD196" s="33">
        <v>0</v>
      </c>
      <c r="AE196" s="21">
        <v>0</v>
      </c>
      <c r="AF196" s="22">
        <v>51</v>
      </c>
      <c r="AG196" s="19">
        <v>51</v>
      </c>
      <c r="AH196" s="19">
        <v>0</v>
      </c>
      <c r="AI196" s="33">
        <v>0</v>
      </c>
      <c r="AJ196" s="21">
        <v>0</v>
      </c>
      <c r="AK196" s="22">
        <v>0</v>
      </c>
      <c r="AL196" s="19">
        <v>0</v>
      </c>
      <c r="AM196" s="19">
        <v>0</v>
      </c>
      <c r="AN196" s="33">
        <v>0</v>
      </c>
      <c r="AO196" s="21">
        <v>0</v>
      </c>
      <c r="AP196" s="20">
        <v>0</v>
      </c>
      <c r="AQ196" s="19">
        <v>0</v>
      </c>
      <c r="AR196" s="19">
        <v>0</v>
      </c>
      <c r="AS196" s="19">
        <v>0</v>
      </c>
      <c r="AT196" s="19">
        <v>0</v>
      </c>
    </row>
    <row r="197" spans="6:46" x14ac:dyDescent="0.25">
      <c r="F197" s="10"/>
      <c r="G197" s="9"/>
      <c r="H197" s="8"/>
      <c r="I197" s="12" t="s">
        <v>131</v>
      </c>
      <c r="J197" s="22">
        <v>0</v>
      </c>
      <c r="K197" s="19">
        <v>0</v>
      </c>
      <c r="L197" s="19">
        <v>0</v>
      </c>
      <c r="M197" s="33">
        <v>0</v>
      </c>
      <c r="N197" s="21">
        <v>0</v>
      </c>
      <c r="O197" s="22">
        <v>5</v>
      </c>
      <c r="P197" s="19">
        <v>5</v>
      </c>
      <c r="Q197" s="19">
        <v>5</v>
      </c>
      <c r="R197" s="19">
        <v>0</v>
      </c>
      <c r="S197" s="19">
        <v>0</v>
      </c>
      <c r="T197" s="24">
        <v>5</v>
      </c>
      <c r="U197" s="23">
        <v>4.1532516479492188E-4</v>
      </c>
      <c r="V197" s="22">
        <v>0</v>
      </c>
      <c r="W197" s="19">
        <v>0</v>
      </c>
      <c r="X197" s="19">
        <v>0</v>
      </c>
      <c r="Y197" s="33">
        <v>0</v>
      </c>
      <c r="Z197" s="21">
        <v>0</v>
      </c>
      <c r="AA197" s="22">
        <v>0</v>
      </c>
      <c r="AB197" s="19">
        <v>0</v>
      </c>
      <c r="AC197" s="19">
        <v>0</v>
      </c>
      <c r="AD197" s="33">
        <v>0</v>
      </c>
      <c r="AE197" s="21">
        <v>0</v>
      </c>
      <c r="AF197" s="22">
        <v>2</v>
      </c>
      <c r="AG197" s="19">
        <v>2</v>
      </c>
      <c r="AH197" s="19">
        <v>0</v>
      </c>
      <c r="AI197" s="33">
        <v>0</v>
      </c>
      <c r="AJ197" s="21">
        <v>0</v>
      </c>
      <c r="AK197" s="22">
        <v>0</v>
      </c>
      <c r="AL197" s="19">
        <v>0</v>
      </c>
      <c r="AM197" s="19">
        <v>0</v>
      </c>
      <c r="AN197" s="33">
        <v>0</v>
      </c>
      <c r="AO197" s="21">
        <v>0</v>
      </c>
      <c r="AP197" s="20">
        <v>0</v>
      </c>
      <c r="AQ197" s="19">
        <v>0</v>
      </c>
      <c r="AR197" s="19">
        <v>0</v>
      </c>
      <c r="AS197" s="19">
        <v>0</v>
      </c>
      <c r="AT197" s="19">
        <v>0</v>
      </c>
    </row>
    <row r="198" spans="6:46" x14ac:dyDescent="0.25">
      <c r="F198" s="10"/>
      <c r="G198" s="9"/>
      <c r="H198" s="8"/>
      <c r="I198" s="12" t="s">
        <v>130</v>
      </c>
      <c r="J198" s="22">
        <v>0</v>
      </c>
      <c r="K198" s="19">
        <v>0</v>
      </c>
      <c r="L198" s="19">
        <v>0</v>
      </c>
      <c r="M198" s="33">
        <v>0</v>
      </c>
      <c r="N198" s="21">
        <v>0</v>
      </c>
      <c r="O198" s="22">
        <v>75</v>
      </c>
      <c r="P198" s="19">
        <v>75</v>
      </c>
      <c r="Q198" s="19">
        <v>75</v>
      </c>
      <c r="R198" s="19">
        <v>0</v>
      </c>
      <c r="S198" s="19">
        <v>0</v>
      </c>
      <c r="T198" s="24">
        <v>75</v>
      </c>
      <c r="U198" s="23">
        <v>8.1804966554045677E-2</v>
      </c>
      <c r="V198" s="22">
        <v>0</v>
      </c>
      <c r="W198" s="19">
        <v>0</v>
      </c>
      <c r="X198" s="19">
        <v>0</v>
      </c>
      <c r="Y198" s="33">
        <v>0</v>
      </c>
      <c r="Z198" s="21">
        <v>0</v>
      </c>
      <c r="AA198" s="22">
        <v>0</v>
      </c>
      <c r="AB198" s="19">
        <v>0</v>
      </c>
      <c r="AC198" s="19">
        <v>0</v>
      </c>
      <c r="AD198" s="33">
        <v>0</v>
      </c>
      <c r="AE198" s="21">
        <v>0</v>
      </c>
      <c r="AF198" s="22">
        <v>6</v>
      </c>
      <c r="AG198" s="19">
        <v>6</v>
      </c>
      <c r="AH198" s="19">
        <v>0</v>
      </c>
      <c r="AI198" s="33">
        <v>0</v>
      </c>
      <c r="AJ198" s="21">
        <v>0</v>
      </c>
      <c r="AK198" s="22">
        <v>0</v>
      </c>
      <c r="AL198" s="19">
        <v>0</v>
      </c>
      <c r="AM198" s="19">
        <v>0</v>
      </c>
      <c r="AN198" s="33">
        <v>0</v>
      </c>
      <c r="AO198" s="21">
        <v>0</v>
      </c>
      <c r="AP198" s="20">
        <v>0</v>
      </c>
      <c r="AQ198" s="19">
        <v>0</v>
      </c>
      <c r="AR198" s="19">
        <v>0</v>
      </c>
      <c r="AS198" s="19">
        <v>0</v>
      </c>
      <c r="AT198" s="19">
        <v>0</v>
      </c>
    </row>
    <row r="199" spans="6:46" x14ac:dyDescent="0.25">
      <c r="F199" s="10"/>
      <c r="G199" s="9"/>
      <c r="H199" s="8"/>
      <c r="I199" s="12" t="s">
        <v>129</v>
      </c>
      <c r="J199" s="22">
        <v>0</v>
      </c>
      <c r="K199" s="19">
        <v>0</v>
      </c>
      <c r="L199" s="19">
        <v>0</v>
      </c>
      <c r="M199" s="33">
        <v>0</v>
      </c>
      <c r="N199" s="21">
        <v>0</v>
      </c>
      <c r="O199" s="22">
        <v>69</v>
      </c>
      <c r="P199" s="19">
        <v>69</v>
      </c>
      <c r="Q199" s="19">
        <v>69</v>
      </c>
      <c r="R199" s="19">
        <v>0</v>
      </c>
      <c r="S199" s="19">
        <v>0</v>
      </c>
      <c r="T199" s="24">
        <v>69</v>
      </c>
      <c r="U199" s="23">
        <v>3.5118652507662773E-2</v>
      </c>
      <c r="V199" s="22">
        <v>0</v>
      </c>
      <c r="W199" s="19">
        <v>0</v>
      </c>
      <c r="X199" s="19">
        <v>0</v>
      </c>
      <c r="Y199" s="33">
        <v>0</v>
      </c>
      <c r="Z199" s="21">
        <v>0</v>
      </c>
      <c r="AA199" s="22">
        <v>0</v>
      </c>
      <c r="AB199" s="19">
        <v>0</v>
      </c>
      <c r="AC199" s="19">
        <v>0</v>
      </c>
      <c r="AD199" s="33">
        <v>0</v>
      </c>
      <c r="AE199" s="21">
        <v>0</v>
      </c>
      <c r="AF199" s="22">
        <v>3</v>
      </c>
      <c r="AG199" s="19">
        <v>3</v>
      </c>
      <c r="AH199" s="19">
        <v>0</v>
      </c>
      <c r="AI199" s="33">
        <v>0</v>
      </c>
      <c r="AJ199" s="21">
        <v>0</v>
      </c>
      <c r="AK199" s="22">
        <v>0</v>
      </c>
      <c r="AL199" s="19">
        <v>0</v>
      </c>
      <c r="AM199" s="19">
        <v>0</v>
      </c>
      <c r="AN199" s="33">
        <v>0</v>
      </c>
      <c r="AO199" s="21">
        <v>0</v>
      </c>
      <c r="AP199" s="20">
        <v>0</v>
      </c>
      <c r="AQ199" s="19">
        <v>0</v>
      </c>
      <c r="AR199" s="19">
        <v>0</v>
      </c>
      <c r="AS199" s="19">
        <v>0</v>
      </c>
      <c r="AT199" s="19">
        <v>0</v>
      </c>
    </row>
    <row r="200" spans="6:46" x14ac:dyDescent="0.25">
      <c r="F200" s="10"/>
      <c r="G200" s="9"/>
      <c r="H200" s="8"/>
      <c r="I200" s="12" t="s">
        <v>128</v>
      </c>
      <c r="J200" s="22">
        <v>0</v>
      </c>
      <c r="K200" s="19">
        <v>0</v>
      </c>
      <c r="L200" s="19">
        <v>0</v>
      </c>
      <c r="M200" s="33">
        <v>0</v>
      </c>
      <c r="N200" s="21">
        <v>0</v>
      </c>
      <c r="O200" s="22">
        <v>9</v>
      </c>
      <c r="P200" s="19">
        <v>9</v>
      </c>
      <c r="Q200" s="19">
        <v>9</v>
      </c>
      <c r="R200" s="19">
        <v>0</v>
      </c>
      <c r="S200" s="19">
        <v>0</v>
      </c>
      <c r="T200" s="24">
        <v>21</v>
      </c>
      <c r="U200" s="23">
        <v>1.4940064400434491E-2</v>
      </c>
      <c r="V200" s="22">
        <v>0</v>
      </c>
      <c r="W200" s="19">
        <v>0</v>
      </c>
      <c r="X200" s="19">
        <v>0</v>
      </c>
      <c r="Y200" s="33">
        <v>0</v>
      </c>
      <c r="Z200" s="21">
        <v>0</v>
      </c>
      <c r="AA200" s="22">
        <v>0</v>
      </c>
      <c r="AB200" s="19">
        <v>0</v>
      </c>
      <c r="AC200" s="19">
        <v>0</v>
      </c>
      <c r="AD200" s="33">
        <v>0</v>
      </c>
      <c r="AE200" s="21">
        <v>0</v>
      </c>
      <c r="AF200" s="22">
        <v>3</v>
      </c>
      <c r="AG200" s="19">
        <v>3</v>
      </c>
      <c r="AH200" s="19">
        <v>0</v>
      </c>
      <c r="AI200" s="33">
        <v>0</v>
      </c>
      <c r="AJ200" s="21">
        <v>0</v>
      </c>
      <c r="AK200" s="22">
        <v>0</v>
      </c>
      <c r="AL200" s="19">
        <v>0</v>
      </c>
      <c r="AM200" s="19">
        <v>0</v>
      </c>
      <c r="AN200" s="33">
        <v>0</v>
      </c>
      <c r="AO200" s="21">
        <v>0</v>
      </c>
      <c r="AP200" s="20">
        <v>0</v>
      </c>
      <c r="AQ200" s="19">
        <v>0</v>
      </c>
      <c r="AR200" s="19">
        <v>0</v>
      </c>
      <c r="AS200" s="19">
        <v>0</v>
      </c>
      <c r="AT200" s="19">
        <v>0</v>
      </c>
    </row>
    <row r="201" spans="6:46" x14ac:dyDescent="0.25">
      <c r="F201" s="10"/>
      <c r="G201" s="9"/>
      <c r="H201" s="8"/>
      <c r="I201" s="12" t="s">
        <v>127</v>
      </c>
      <c r="J201" s="22">
        <v>0</v>
      </c>
      <c r="K201" s="19">
        <v>0</v>
      </c>
      <c r="L201" s="19">
        <v>0</v>
      </c>
      <c r="M201" s="33">
        <v>0</v>
      </c>
      <c r="N201" s="21">
        <v>0</v>
      </c>
      <c r="O201" s="22">
        <v>2565</v>
      </c>
      <c r="P201" s="19">
        <v>2565</v>
      </c>
      <c r="Q201" s="19">
        <v>2565</v>
      </c>
      <c r="R201" s="19">
        <v>0</v>
      </c>
      <c r="S201" s="19">
        <v>0</v>
      </c>
      <c r="T201" s="24">
        <v>2568</v>
      </c>
      <c r="U201" s="23">
        <v>2.467122470028698</v>
      </c>
      <c r="V201" s="22">
        <v>0</v>
      </c>
      <c r="W201" s="19">
        <v>0</v>
      </c>
      <c r="X201" s="19">
        <v>0</v>
      </c>
      <c r="Y201" s="33">
        <v>0</v>
      </c>
      <c r="Z201" s="21">
        <v>0</v>
      </c>
      <c r="AA201" s="22">
        <v>0</v>
      </c>
      <c r="AB201" s="19">
        <v>0</v>
      </c>
      <c r="AC201" s="19">
        <v>0</v>
      </c>
      <c r="AD201" s="33">
        <v>0</v>
      </c>
      <c r="AE201" s="21">
        <v>0</v>
      </c>
      <c r="AF201" s="22">
        <v>192</v>
      </c>
      <c r="AG201" s="19">
        <v>192</v>
      </c>
      <c r="AH201" s="19">
        <v>0</v>
      </c>
      <c r="AI201" s="33">
        <v>0</v>
      </c>
      <c r="AJ201" s="21">
        <v>0</v>
      </c>
      <c r="AK201" s="22">
        <v>0</v>
      </c>
      <c r="AL201" s="19">
        <v>0</v>
      </c>
      <c r="AM201" s="19">
        <v>0</v>
      </c>
      <c r="AN201" s="33">
        <v>0</v>
      </c>
      <c r="AO201" s="21">
        <v>0</v>
      </c>
      <c r="AP201" s="20">
        <v>0</v>
      </c>
      <c r="AQ201" s="19">
        <v>0</v>
      </c>
      <c r="AR201" s="19">
        <v>0</v>
      </c>
      <c r="AS201" s="19">
        <v>0</v>
      </c>
      <c r="AT201" s="19">
        <v>0</v>
      </c>
    </row>
  </sheetData>
  <conditionalFormatting sqref="K5:M201">
    <cfRule type="cellIs" dxfId="629" priority="66" operator="greaterThan">
      <formula>0</formula>
    </cfRule>
  </conditionalFormatting>
  <conditionalFormatting sqref="N5:N201">
    <cfRule type="cellIs" dxfId="628" priority="65" operator="greaterThan">
      <formula>0</formula>
    </cfRule>
  </conditionalFormatting>
  <conditionalFormatting sqref="J5:J201">
    <cfRule type="cellIs" dxfId="627" priority="64" operator="greaterThan">
      <formula>0</formula>
    </cfRule>
  </conditionalFormatting>
  <conditionalFormatting sqref="P5:R201">
    <cfRule type="cellIs" dxfId="626" priority="63" operator="greaterThan">
      <formula>0</formula>
    </cfRule>
  </conditionalFormatting>
  <conditionalFormatting sqref="W5:Y201">
    <cfRule type="cellIs" dxfId="625" priority="62" operator="greaterThan">
      <formula>0</formula>
    </cfRule>
  </conditionalFormatting>
  <conditionalFormatting sqref="AB5:AD201">
    <cfRule type="cellIs" dxfId="624" priority="61" operator="greaterThan">
      <formula>0</formula>
    </cfRule>
  </conditionalFormatting>
  <conditionalFormatting sqref="S5:S201">
    <cfRule type="cellIs" dxfId="623" priority="60" operator="greaterThan">
      <formula>0</formula>
    </cfRule>
  </conditionalFormatting>
  <conditionalFormatting sqref="Z5:Z201">
    <cfRule type="cellIs" dxfId="622" priority="59" operator="greaterThan">
      <formula>0</formula>
    </cfRule>
  </conditionalFormatting>
  <conditionalFormatting sqref="AE5:AE201">
    <cfRule type="cellIs" dxfId="621" priority="58" operator="greaterThan">
      <formula>0</formula>
    </cfRule>
  </conditionalFormatting>
  <conditionalFormatting sqref="O5:O201">
    <cfRule type="cellIs" dxfId="620" priority="57" operator="greaterThan">
      <formula>0</formula>
    </cfRule>
  </conditionalFormatting>
  <conditionalFormatting sqref="V5:V201">
    <cfRule type="cellIs" dxfId="619" priority="56" operator="greaterThan">
      <formula>0</formula>
    </cfRule>
  </conditionalFormatting>
  <conditionalFormatting sqref="AA5:AA201">
    <cfRule type="cellIs" dxfId="618" priority="55" operator="greaterThan">
      <formula>0</formula>
    </cfRule>
  </conditionalFormatting>
  <conditionalFormatting sqref="AG5:AI201">
    <cfRule type="cellIs" dxfId="617" priority="54" operator="greaterThan">
      <formula>0</formula>
    </cfRule>
  </conditionalFormatting>
  <conditionalFormatting sqref="AL5:AN201">
    <cfRule type="cellIs" dxfId="616" priority="53" operator="greaterThan">
      <formula>0</formula>
    </cfRule>
  </conditionalFormatting>
  <conditionalFormatting sqref="AJ5:AJ201">
    <cfRule type="cellIs" dxfId="615" priority="52" operator="greaterThan">
      <formula>0</formula>
    </cfRule>
  </conditionalFormatting>
  <conditionalFormatting sqref="AO5:AO201">
    <cfRule type="cellIs" dxfId="614" priority="51" operator="greaterThan">
      <formula>0</formula>
    </cfRule>
  </conditionalFormatting>
  <conditionalFormatting sqref="AF5:AF201">
    <cfRule type="cellIs" dxfId="613" priority="50" operator="greaterThan">
      <formula>0</formula>
    </cfRule>
  </conditionalFormatting>
  <conditionalFormatting sqref="AK5:AK201">
    <cfRule type="cellIs" dxfId="612" priority="49" operator="greaterThan">
      <formula>0</formula>
    </cfRule>
  </conditionalFormatting>
  <conditionalFormatting sqref="K7:M25">
    <cfRule type="cellIs" dxfId="611" priority="48" operator="greaterThan">
      <formula>0</formula>
    </cfRule>
  </conditionalFormatting>
  <conditionalFormatting sqref="N7:N25">
    <cfRule type="cellIs" dxfId="610" priority="47" operator="greaterThan">
      <formula>0</formula>
    </cfRule>
  </conditionalFormatting>
  <conditionalFormatting sqref="J7:J25">
    <cfRule type="cellIs" dxfId="609" priority="46" operator="greaterThan">
      <formula>0</formula>
    </cfRule>
  </conditionalFormatting>
  <conditionalFormatting sqref="P7:R25">
    <cfRule type="cellIs" dxfId="608" priority="45" operator="greaterThan">
      <formula>0</formula>
    </cfRule>
  </conditionalFormatting>
  <conditionalFormatting sqref="W7:Y25">
    <cfRule type="cellIs" dxfId="607" priority="44" operator="greaterThan">
      <formula>0</formula>
    </cfRule>
  </conditionalFormatting>
  <conditionalFormatting sqref="AB7:AD25">
    <cfRule type="cellIs" dxfId="606" priority="43" operator="greaterThan">
      <formula>0</formula>
    </cfRule>
  </conditionalFormatting>
  <conditionalFormatting sqref="S7:S25">
    <cfRule type="cellIs" dxfId="605" priority="42" operator="greaterThan">
      <formula>0</formula>
    </cfRule>
  </conditionalFormatting>
  <conditionalFormatting sqref="Z7:Z25">
    <cfRule type="cellIs" dxfId="604" priority="41" operator="greaterThan">
      <formula>0</formula>
    </cfRule>
  </conditionalFormatting>
  <conditionalFormatting sqref="AE7:AE25">
    <cfRule type="cellIs" dxfId="603" priority="40" operator="greaterThan">
      <formula>0</formula>
    </cfRule>
  </conditionalFormatting>
  <conditionalFormatting sqref="O7:O25">
    <cfRule type="cellIs" dxfId="602" priority="39" operator="greaterThan">
      <formula>0</formula>
    </cfRule>
  </conditionalFormatting>
  <conditionalFormatting sqref="V7:V25">
    <cfRule type="cellIs" dxfId="601" priority="38" operator="greaterThan">
      <formula>0</formula>
    </cfRule>
  </conditionalFormatting>
  <conditionalFormatting sqref="AA7:AA25">
    <cfRule type="cellIs" dxfId="600" priority="37" operator="greaterThan">
      <formula>0</formula>
    </cfRule>
  </conditionalFormatting>
  <conditionalFormatting sqref="AG7:AI25">
    <cfRule type="cellIs" dxfId="599" priority="36" operator="greaterThan">
      <formula>0</formula>
    </cfRule>
  </conditionalFormatting>
  <conditionalFormatting sqref="AL7:AN25">
    <cfRule type="cellIs" dxfId="598" priority="35" operator="greaterThan">
      <formula>0</formula>
    </cfRule>
  </conditionalFormatting>
  <conditionalFormatting sqref="AJ7:AJ25">
    <cfRule type="cellIs" dxfId="597" priority="34" operator="greaterThan">
      <formula>0</formula>
    </cfRule>
  </conditionalFormatting>
  <conditionalFormatting sqref="AO7:AO25">
    <cfRule type="cellIs" dxfId="596" priority="33" operator="greaterThan">
      <formula>0</formula>
    </cfRule>
  </conditionalFormatting>
  <conditionalFormatting sqref="AF7:AF25">
    <cfRule type="cellIs" dxfId="595" priority="32" operator="greaterThan">
      <formula>0</formula>
    </cfRule>
  </conditionalFormatting>
  <conditionalFormatting sqref="AK7:AK25">
    <cfRule type="cellIs" dxfId="594" priority="31" operator="greaterThan">
      <formula>0</formula>
    </cfRule>
  </conditionalFormatting>
  <conditionalFormatting sqref="AL5:AN201">
    <cfRule type="cellIs" dxfId="593" priority="30" operator="greaterThan">
      <formula>0</formula>
    </cfRule>
  </conditionalFormatting>
  <conditionalFormatting sqref="AQ5:AS201">
    <cfRule type="cellIs" dxfId="592" priority="29" operator="greaterThan">
      <formula>0</formula>
    </cfRule>
  </conditionalFormatting>
  <conditionalFormatting sqref="AO5:AO201">
    <cfRule type="cellIs" dxfId="591" priority="28" operator="greaterThan">
      <formula>0</formula>
    </cfRule>
  </conditionalFormatting>
  <conditionalFormatting sqref="AT5:AT201">
    <cfRule type="cellIs" dxfId="590" priority="27" operator="greaterThan">
      <formula>0</formula>
    </cfRule>
  </conditionalFormatting>
  <conditionalFormatting sqref="AK5:AK201">
    <cfRule type="cellIs" dxfId="589" priority="26" operator="greaterThan">
      <formula>0</formula>
    </cfRule>
  </conditionalFormatting>
  <conditionalFormatting sqref="AP5:AP201">
    <cfRule type="cellIs" dxfId="588" priority="25" operator="greaterThan">
      <formula>0</formula>
    </cfRule>
  </conditionalFormatting>
  <conditionalFormatting sqref="O6:P6">
    <cfRule type="cellIs" dxfId="587" priority="24" operator="greaterThan">
      <formula>0</formula>
    </cfRule>
  </conditionalFormatting>
  <conditionalFormatting sqref="Q6:R6">
    <cfRule type="cellIs" dxfId="586" priority="23" operator="greaterThan">
      <formula>0</formula>
    </cfRule>
  </conditionalFormatting>
  <conditionalFormatting sqref="N6">
    <cfRule type="cellIs" dxfId="585" priority="22" operator="greaterThan">
      <formula>0</formula>
    </cfRule>
  </conditionalFormatting>
  <conditionalFormatting sqref="T6:U6">
    <cfRule type="cellIs" dxfId="584" priority="21" operator="greaterThan">
      <formula>0</formula>
    </cfRule>
  </conditionalFormatting>
  <conditionalFormatting sqref="AA6:AB6">
    <cfRule type="cellIs" dxfId="583" priority="20" operator="greaterThan">
      <formula>0</formula>
    </cfRule>
  </conditionalFormatting>
  <conditionalFormatting sqref="AF6:AG6">
    <cfRule type="cellIs" dxfId="582" priority="19" operator="greaterThan">
      <formula>0</formula>
    </cfRule>
  </conditionalFormatting>
  <conditionalFormatting sqref="V6">
    <cfRule type="cellIs" dxfId="581" priority="18" operator="greaterThan">
      <formula>0</formula>
    </cfRule>
  </conditionalFormatting>
  <conditionalFormatting sqref="AC6:AD6">
    <cfRule type="cellIs" dxfId="580" priority="17" operator="greaterThan">
      <formula>0</formula>
    </cfRule>
  </conditionalFormatting>
  <conditionalFormatting sqref="AH6:AI6">
    <cfRule type="cellIs" dxfId="579" priority="16" operator="greaterThan">
      <formula>0</formula>
    </cfRule>
  </conditionalFormatting>
  <conditionalFormatting sqref="S6">
    <cfRule type="cellIs" dxfId="578" priority="15" operator="greaterThan">
      <formula>0</formula>
    </cfRule>
  </conditionalFormatting>
  <conditionalFormatting sqref="Z6">
    <cfRule type="cellIs" dxfId="577" priority="14" operator="greaterThan">
      <formula>0</formula>
    </cfRule>
  </conditionalFormatting>
  <conditionalFormatting sqref="AE6">
    <cfRule type="cellIs" dxfId="576" priority="13" operator="greaterThan">
      <formula>0</formula>
    </cfRule>
  </conditionalFormatting>
  <conditionalFormatting sqref="AK6:AL6">
    <cfRule type="cellIs" dxfId="575" priority="12" operator="greaterThan">
      <formula>0</formula>
    </cfRule>
  </conditionalFormatting>
  <conditionalFormatting sqref="AP6:AQ6">
    <cfRule type="cellIs" dxfId="574" priority="11" operator="greaterThan">
      <formula>0</formula>
    </cfRule>
  </conditionalFormatting>
  <conditionalFormatting sqref="AM6:AN6">
    <cfRule type="cellIs" dxfId="573" priority="10" operator="greaterThan">
      <formula>0</formula>
    </cfRule>
  </conditionalFormatting>
  <conditionalFormatting sqref="AR6:AS6">
    <cfRule type="cellIs" dxfId="572" priority="9" operator="greaterThan">
      <formula>0</formula>
    </cfRule>
  </conditionalFormatting>
  <conditionalFormatting sqref="AJ6">
    <cfRule type="cellIs" dxfId="571" priority="8" operator="greaterThan">
      <formula>0</formula>
    </cfRule>
  </conditionalFormatting>
  <conditionalFormatting sqref="AO6">
    <cfRule type="cellIs" dxfId="570" priority="7" operator="greaterThan">
      <formula>0</formula>
    </cfRule>
  </conditionalFormatting>
  <conditionalFormatting sqref="AP6:AQ6">
    <cfRule type="cellIs" dxfId="569" priority="6" operator="greaterThan">
      <formula>0</formula>
    </cfRule>
  </conditionalFormatting>
  <conditionalFormatting sqref="AR6:AS6">
    <cfRule type="cellIs" dxfId="568" priority="4" operator="greaterThan">
      <formula>0</formula>
    </cfRule>
  </conditionalFormatting>
  <conditionalFormatting sqref="AO6">
    <cfRule type="cellIs" dxfId="567" priority="2" operator="greaterThan">
      <formula>0</formula>
    </cfRule>
  </conditionalFormatting>
  <conditionalFormatting sqref="AT6">
    <cfRule type="cellIs" dxfId="566" priority="1" operator="greaterThan">
      <formula>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24B37-E800-4C0D-8EF2-A65196869376}">
  <dimension ref="B3:AS140"/>
  <sheetViews>
    <sheetView showGridLines="0" zoomScale="90" zoomScaleNormal="90" workbookViewId="0">
      <selection activeCell="B10" sqref="B10"/>
    </sheetView>
  </sheetViews>
  <sheetFormatPr defaultRowHeight="15" x14ac:dyDescent="0.25"/>
  <cols>
    <col min="2" max="2" width="22.85546875" customWidth="1"/>
    <col min="3" max="3" width="14.28515625" bestFit="1" customWidth="1"/>
    <col min="4" max="4" width="8.5703125" bestFit="1" customWidth="1"/>
    <col min="6" max="7" width="6.7109375" customWidth="1"/>
    <col min="8" max="8" width="37.28515625" customWidth="1"/>
    <col min="9" max="9" width="8.42578125" bestFit="1" customWidth="1"/>
    <col min="10" max="10" width="5.28515625" bestFit="1" customWidth="1"/>
    <col min="11" max="11" width="7.28515625" bestFit="1" customWidth="1"/>
    <col min="12" max="13" width="5.28515625" bestFit="1" customWidth="1"/>
    <col min="14" max="14" width="8.42578125" bestFit="1" customWidth="1"/>
    <col min="15" max="15" width="7.28515625" bestFit="1" customWidth="1"/>
    <col min="16" max="16" width="8.42578125" bestFit="1" customWidth="1"/>
    <col min="17" max="20" width="5.28515625" bestFit="1" customWidth="1"/>
    <col min="21" max="21" width="7.28515625" bestFit="1" customWidth="1"/>
    <col min="22" max="22" width="5.28515625" bestFit="1" customWidth="1"/>
    <col min="23" max="23" width="3.5703125" bestFit="1" customWidth="1"/>
    <col min="24" max="24" width="5.28515625" customWidth="1"/>
    <col min="25" max="25" width="5.28515625" bestFit="1" customWidth="1"/>
    <col min="26" max="26" width="7.28515625" bestFit="1" customWidth="1"/>
    <col min="27" max="27" width="5.28515625" bestFit="1" customWidth="1"/>
    <col min="28" max="28" width="4.5703125" bestFit="1" customWidth="1"/>
    <col min="29" max="29" width="5.28515625" customWidth="1"/>
    <col min="30" max="30" width="5.28515625" bestFit="1" customWidth="1"/>
    <col min="31" max="31" width="4.28515625" bestFit="1" customWidth="1"/>
    <col min="32" max="33" width="5.28515625" bestFit="1" customWidth="1"/>
    <col min="34" max="34" width="5.28515625" customWidth="1"/>
    <col min="35" max="35" width="5.28515625" bestFit="1" customWidth="1"/>
    <col min="36" max="36" width="4.5703125" bestFit="1" customWidth="1"/>
    <col min="37" max="38" width="5.28515625" bestFit="1" customWidth="1"/>
    <col min="39" max="39" width="5.28515625" customWidth="1"/>
    <col min="40" max="40" width="5.28515625" bestFit="1" customWidth="1"/>
    <col min="41" max="41" width="4.28515625" bestFit="1" customWidth="1"/>
    <col min="42" max="43" width="5.28515625" bestFit="1" customWidth="1"/>
    <col min="44" max="44" width="5.28515625" customWidth="1"/>
    <col min="45" max="45" width="5.28515625" bestFit="1" customWidth="1"/>
  </cols>
  <sheetData>
    <row r="3" spans="2:45" x14ac:dyDescent="0.25">
      <c r="I3" s="39">
        <f>SUM(I5:I140)</f>
        <v>11391</v>
      </c>
      <c r="J3" s="39">
        <f t="shared" ref="J3:AS3" si="0">SUM(J5:J140)</f>
        <v>0</v>
      </c>
      <c r="K3" s="39">
        <f t="shared" si="0"/>
        <v>2884</v>
      </c>
      <c r="L3" s="39">
        <f t="shared" si="0"/>
        <v>0</v>
      </c>
      <c r="M3" s="39">
        <f t="shared" si="0"/>
        <v>0</v>
      </c>
      <c r="N3" s="39">
        <f t="shared" si="0"/>
        <v>14194</v>
      </c>
      <c r="O3" s="39">
        <f t="shared" si="0"/>
        <v>35.804989983327687</v>
      </c>
      <c r="P3" s="39">
        <f t="shared" si="0"/>
        <v>24426</v>
      </c>
      <c r="Q3" s="39">
        <f t="shared" si="0"/>
        <v>0</v>
      </c>
      <c r="R3" s="39">
        <f t="shared" si="0"/>
        <v>0</v>
      </c>
      <c r="S3" s="39">
        <f t="shared" si="0"/>
        <v>0</v>
      </c>
      <c r="T3" s="39">
        <f t="shared" si="0"/>
        <v>0</v>
      </c>
      <c r="U3" s="39">
        <f t="shared" si="0"/>
        <v>1768</v>
      </c>
      <c r="V3" s="39">
        <f t="shared" si="0"/>
        <v>0</v>
      </c>
      <c r="W3" s="39">
        <f t="shared" si="0"/>
        <v>2</v>
      </c>
      <c r="X3" s="39">
        <f t="shared" si="0"/>
        <v>0</v>
      </c>
      <c r="Y3" s="39">
        <f t="shared" si="0"/>
        <v>0</v>
      </c>
      <c r="Z3" s="39">
        <f t="shared" si="0"/>
        <v>4382</v>
      </c>
      <c r="AA3" s="39">
        <f t="shared" si="0"/>
        <v>0</v>
      </c>
      <c r="AB3" s="39">
        <f t="shared" si="0"/>
        <v>10</v>
      </c>
      <c r="AC3" s="39">
        <f t="shared" si="0"/>
        <v>0</v>
      </c>
      <c r="AD3" s="39">
        <f t="shared" si="0"/>
        <v>0</v>
      </c>
      <c r="AE3" s="39">
        <f t="shared" si="0"/>
        <v>3</v>
      </c>
      <c r="AF3" s="39">
        <f t="shared" si="0"/>
        <v>0</v>
      </c>
      <c r="AG3" s="39">
        <f t="shared" si="0"/>
        <v>0</v>
      </c>
      <c r="AH3" s="39">
        <f t="shared" si="0"/>
        <v>0</v>
      </c>
      <c r="AI3" s="39">
        <f t="shared" si="0"/>
        <v>0</v>
      </c>
      <c r="AJ3" s="39">
        <f t="shared" si="0"/>
        <v>46</v>
      </c>
      <c r="AK3" s="39">
        <f t="shared" si="0"/>
        <v>0</v>
      </c>
      <c r="AL3" s="39">
        <f t="shared" si="0"/>
        <v>0</v>
      </c>
      <c r="AM3" s="39">
        <f t="shared" si="0"/>
        <v>0</v>
      </c>
      <c r="AN3" s="39">
        <f t="shared" si="0"/>
        <v>0</v>
      </c>
      <c r="AO3" s="39">
        <f t="shared" si="0"/>
        <v>5</v>
      </c>
      <c r="AP3" s="39">
        <f t="shared" si="0"/>
        <v>0</v>
      </c>
      <c r="AQ3" s="39">
        <f t="shared" si="0"/>
        <v>0</v>
      </c>
      <c r="AR3" s="39">
        <f t="shared" si="0"/>
        <v>0</v>
      </c>
      <c r="AS3" s="39">
        <f t="shared" si="0"/>
        <v>0</v>
      </c>
    </row>
    <row r="4" spans="2:45" ht="93" customHeight="1" x14ac:dyDescent="0.25">
      <c r="F4" s="31" t="s">
        <v>471</v>
      </c>
      <c r="G4" s="31" t="s">
        <v>472</v>
      </c>
      <c r="H4" s="31" t="s">
        <v>473</v>
      </c>
      <c r="I4" s="29" t="s">
        <v>126</v>
      </c>
      <c r="J4" s="26" t="s">
        <v>125</v>
      </c>
      <c r="K4" s="26" t="s">
        <v>124</v>
      </c>
      <c r="L4" s="26" t="s">
        <v>123</v>
      </c>
      <c r="M4" s="26" t="s">
        <v>475</v>
      </c>
      <c r="N4" s="26" t="s">
        <v>122</v>
      </c>
      <c r="O4" s="28" t="s">
        <v>121</v>
      </c>
      <c r="P4" s="29" t="s">
        <v>235</v>
      </c>
      <c r="Q4" s="26" t="s">
        <v>271</v>
      </c>
      <c r="R4" s="26" t="s">
        <v>270</v>
      </c>
      <c r="S4" s="32" t="s">
        <v>269</v>
      </c>
      <c r="T4" s="28" t="s">
        <v>483</v>
      </c>
      <c r="U4" s="29" t="s">
        <v>268</v>
      </c>
      <c r="V4" s="26" t="s">
        <v>267</v>
      </c>
      <c r="W4" s="26" t="s">
        <v>266</v>
      </c>
      <c r="X4" s="32" t="s">
        <v>265</v>
      </c>
      <c r="Y4" s="28" t="s">
        <v>484</v>
      </c>
      <c r="Z4" s="29" t="s">
        <v>120</v>
      </c>
      <c r="AA4" s="26" t="s">
        <v>119</v>
      </c>
      <c r="AB4" s="26" t="s">
        <v>118</v>
      </c>
      <c r="AC4" s="32" t="s">
        <v>117</v>
      </c>
      <c r="AD4" s="28" t="s">
        <v>476</v>
      </c>
      <c r="AE4" s="27" t="s">
        <v>116</v>
      </c>
      <c r="AF4" s="26" t="s">
        <v>115</v>
      </c>
      <c r="AG4" s="26" t="s">
        <v>114</v>
      </c>
      <c r="AH4" s="26" t="s">
        <v>113</v>
      </c>
      <c r="AI4" s="26" t="s">
        <v>477</v>
      </c>
      <c r="AJ4" s="29" t="s">
        <v>112</v>
      </c>
      <c r="AK4" s="26" t="s">
        <v>111</v>
      </c>
      <c r="AL4" s="26" t="s">
        <v>110</v>
      </c>
      <c r="AM4" s="32" t="s">
        <v>109</v>
      </c>
      <c r="AN4" s="28" t="s">
        <v>478</v>
      </c>
      <c r="AO4" s="27" t="s">
        <v>108</v>
      </c>
      <c r="AP4" s="26" t="s">
        <v>107</v>
      </c>
      <c r="AQ4" s="26" t="s">
        <v>106</v>
      </c>
      <c r="AR4" s="26" t="s">
        <v>105</v>
      </c>
      <c r="AS4" s="26" t="s">
        <v>479</v>
      </c>
    </row>
    <row r="5" spans="2:45" ht="17.25" customHeight="1" x14ac:dyDescent="0.25">
      <c r="B5" s="25" t="s">
        <v>104</v>
      </c>
      <c r="C5" s="25" t="s">
        <v>103</v>
      </c>
      <c r="D5" s="25" t="s">
        <v>102</v>
      </c>
      <c r="F5" s="10" t="s">
        <v>1589</v>
      </c>
      <c r="G5" s="9"/>
      <c r="H5" s="8"/>
      <c r="I5" s="22">
        <v>0</v>
      </c>
      <c r="J5" s="19">
        <v>0</v>
      </c>
      <c r="K5" s="19">
        <v>0</v>
      </c>
      <c r="L5" s="19">
        <v>0</v>
      </c>
      <c r="M5" s="19">
        <v>0</v>
      </c>
      <c r="N5" s="24">
        <v>0</v>
      </c>
      <c r="O5" s="23">
        <v>0</v>
      </c>
      <c r="P5" s="22">
        <v>0</v>
      </c>
      <c r="Q5" s="19">
        <v>0</v>
      </c>
      <c r="R5" s="19">
        <v>0</v>
      </c>
      <c r="S5" s="33">
        <v>0</v>
      </c>
      <c r="T5" s="21">
        <v>0</v>
      </c>
      <c r="U5" s="22">
        <v>0</v>
      </c>
      <c r="V5" s="19">
        <v>0</v>
      </c>
      <c r="W5" s="19">
        <v>0</v>
      </c>
      <c r="X5" s="33">
        <v>0</v>
      </c>
      <c r="Y5" s="21">
        <v>0</v>
      </c>
      <c r="Z5" s="22">
        <v>29</v>
      </c>
      <c r="AA5" s="19">
        <v>0</v>
      </c>
      <c r="AB5" s="19">
        <v>5</v>
      </c>
      <c r="AC5" s="33">
        <v>0</v>
      </c>
      <c r="AD5" s="21">
        <v>0</v>
      </c>
      <c r="AE5" s="20">
        <v>0</v>
      </c>
      <c r="AF5" s="19">
        <v>0</v>
      </c>
      <c r="AG5" s="19">
        <v>0</v>
      </c>
      <c r="AH5" s="19">
        <v>0</v>
      </c>
      <c r="AI5" s="19">
        <v>0</v>
      </c>
      <c r="AJ5" s="22">
        <v>3</v>
      </c>
      <c r="AK5" s="19">
        <v>0</v>
      </c>
      <c r="AL5" s="19">
        <v>0</v>
      </c>
      <c r="AM5" s="33">
        <v>0</v>
      </c>
      <c r="AN5" s="21">
        <v>0</v>
      </c>
      <c r="AO5" s="20">
        <v>0</v>
      </c>
      <c r="AP5" s="19">
        <v>0</v>
      </c>
      <c r="AQ5" s="19">
        <v>0</v>
      </c>
      <c r="AR5" s="19">
        <v>0</v>
      </c>
      <c r="AS5" s="19">
        <v>0</v>
      </c>
    </row>
    <row r="6" spans="2:45" x14ac:dyDescent="0.25">
      <c r="B6" s="17" t="s">
        <v>100</v>
      </c>
      <c r="C6" s="1">
        <f>I3+P3+U3+Z3+AE3+AJ3+AO3</f>
        <v>42021</v>
      </c>
      <c r="D6" s="16"/>
      <c r="F6" s="10"/>
      <c r="G6" s="9" t="s">
        <v>1588</v>
      </c>
      <c r="H6" s="8"/>
      <c r="I6" s="4">
        <v>3</v>
      </c>
      <c r="J6" s="1">
        <v>0</v>
      </c>
      <c r="K6" s="1">
        <v>0</v>
      </c>
      <c r="L6" s="1">
        <v>0</v>
      </c>
      <c r="M6" s="1">
        <v>0</v>
      </c>
      <c r="N6" s="6">
        <v>9</v>
      </c>
      <c r="O6" s="5">
        <v>1.237187534570694E-4</v>
      </c>
      <c r="P6" s="4">
        <v>0</v>
      </c>
      <c r="Q6" s="1">
        <v>0</v>
      </c>
      <c r="R6" s="1">
        <v>0</v>
      </c>
      <c r="S6" s="34">
        <v>0</v>
      </c>
      <c r="T6" s="3">
        <v>0</v>
      </c>
      <c r="U6" s="4">
        <v>0</v>
      </c>
      <c r="V6" s="1">
        <v>0</v>
      </c>
      <c r="W6" s="1">
        <v>0</v>
      </c>
      <c r="X6" s="34">
        <v>0</v>
      </c>
      <c r="Y6" s="3">
        <v>0</v>
      </c>
      <c r="Z6" s="4">
        <v>1</v>
      </c>
      <c r="AA6" s="1">
        <v>0</v>
      </c>
      <c r="AB6" s="1">
        <v>0</v>
      </c>
      <c r="AC6" s="34">
        <v>0</v>
      </c>
      <c r="AD6" s="3">
        <v>0</v>
      </c>
      <c r="AE6" s="2">
        <v>0</v>
      </c>
      <c r="AF6" s="1">
        <v>0</v>
      </c>
      <c r="AG6" s="1">
        <v>0</v>
      </c>
      <c r="AH6" s="1">
        <v>0</v>
      </c>
      <c r="AI6" s="1">
        <v>0</v>
      </c>
      <c r="AJ6" s="4">
        <v>0</v>
      </c>
      <c r="AK6" s="1">
        <v>0</v>
      </c>
      <c r="AL6" s="1">
        <v>0</v>
      </c>
      <c r="AM6" s="34">
        <v>0</v>
      </c>
      <c r="AN6" s="3">
        <v>0</v>
      </c>
      <c r="AO6" s="2">
        <v>0</v>
      </c>
      <c r="AP6" s="1">
        <v>0</v>
      </c>
      <c r="AQ6" s="1">
        <v>0</v>
      </c>
      <c r="AR6" s="1">
        <v>0</v>
      </c>
      <c r="AS6" s="1">
        <v>0</v>
      </c>
    </row>
    <row r="7" spans="2:45" x14ac:dyDescent="0.25">
      <c r="B7" s="17" t="s">
        <v>98</v>
      </c>
      <c r="C7" s="1">
        <f>J3+Q3+V3+AA3+AF3+AK3+AP3</f>
        <v>0</v>
      </c>
      <c r="D7" s="18">
        <f>C7/$C$6</f>
        <v>0</v>
      </c>
      <c r="F7" s="10"/>
      <c r="G7" s="9"/>
      <c r="H7" s="8" t="s">
        <v>1587</v>
      </c>
      <c r="I7" s="4">
        <v>2</v>
      </c>
      <c r="J7" s="1">
        <v>0</v>
      </c>
      <c r="K7" s="1">
        <v>0</v>
      </c>
      <c r="L7" s="1">
        <v>0</v>
      </c>
      <c r="M7" s="1">
        <v>0</v>
      </c>
      <c r="N7" s="6">
        <v>2</v>
      </c>
      <c r="O7" s="5">
        <v>2.47667096555233E-2</v>
      </c>
      <c r="P7" s="4">
        <v>0</v>
      </c>
      <c r="Q7" s="1">
        <v>0</v>
      </c>
      <c r="R7" s="1">
        <v>0</v>
      </c>
      <c r="S7" s="34">
        <v>0</v>
      </c>
      <c r="T7" s="3">
        <v>0</v>
      </c>
      <c r="U7" s="4">
        <v>0</v>
      </c>
      <c r="V7" s="1">
        <v>0</v>
      </c>
      <c r="W7" s="1">
        <v>0</v>
      </c>
      <c r="X7" s="34">
        <v>0</v>
      </c>
      <c r="Y7" s="3">
        <v>0</v>
      </c>
      <c r="Z7" s="4">
        <v>0</v>
      </c>
      <c r="AA7" s="1">
        <v>0</v>
      </c>
      <c r="AB7" s="1">
        <v>0</v>
      </c>
      <c r="AC7" s="34">
        <v>0</v>
      </c>
      <c r="AD7" s="3">
        <v>0</v>
      </c>
      <c r="AE7" s="2">
        <v>0</v>
      </c>
      <c r="AF7" s="1">
        <v>0</v>
      </c>
      <c r="AG7" s="1">
        <v>0</v>
      </c>
      <c r="AH7" s="1">
        <v>0</v>
      </c>
      <c r="AI7" s="1">
        <v>0</v>
      </c>
      <c r="AJ7" s="4">
        <v>0</v>
      </c>
      <c r="AK7" s="1">
        <v>0</v>
      </c>
      <c r="AL7" s="1">
        <v>0</v>
      </c>
      <c r="AM7" s="34">
        <v>0</v>
      </c>
      <c r="AN7" s="3">
        <v>0</v>
      </c>
      <c r="AO7" s="2">
        <v>0</v>
      </c>
      <c r="AP7" s="1">
        <v>0</v>
      </c>
      <c r="AQ7" s="1">
        <v>0</v>
      </c>
      <c r="AR7" s="1">
        <v>0</v>
      </c>
      <c r="AS7" s="1">
        <v>0</v>
      </c>
    </row>
    <row r="8" spans="2:45" x14ac:dyDescent="0.25">
      <c r="B8" s="17" t="s">
        <v>96</v>
      </c>
      <c r="C8" s="1">
        <f>K3+R3+W3+AB3+AG3+AL3+AQ3</f>
        <v>2896</v>
      </c>
      <c r="D8" s="18">
        <f>C8/$C$6</f>
        <v>6.8917921991385259E-2</v>
      </c>
      <c r="F8" s="10"/>
      <c r="G8" s="9" t="s">
        <v>1586</v>
      </c>
      <c r="H8" s="8"/>
      <c r="I8" s="4">
        <v>0</v>
      </c>
      <c r="J8" s="1">
        <v>0</v>
      </c>
      <c r="K8" s="1">
        <v>0</v>
      </c>
      <c r="L8" s="1">
        <v>0</v>
      </c>
      <c r="M8" s="1">
        <v>0</v>
      </c>
      <c r="N8" s="6">
        <v>0</v>
      </c>
      <c r="O8" s="5">
        <v>0</v>
      </c>
      <c r="P8" s="4">
        <v>0</v>
      </c>
      <c r="Q8" s="1">
        <v>0</v>
      </c>
      <c r="R8" s="1">
        <v>0</v>
      </c>
      <c r="S8" s="34">
        <v>0</v>
      </c>
      <c r="T8" s="3">
        <v>0</v>
      </c>
      <c r="U8" s="4">
        <v>0</v>
      </c>
      <c r="V8" s="1">
        <v>0</v>
      </c>
      <c r="W8" s="1">
        <v>0</v>
      </c>
      <c r="X8" s="34">
        <v>0</v>
      </c>
      <c r="Y8" s="3">
        <v>0</v>
      </c>
      <c r="Z8" s="4">
        <v>3</v>
      </c>
      <c r="AA8" s="1">
        <v>0</v>
      </c>
      <c r="AB8" s="1">
        <v>0</v>
      </c>
      <c r="AC8" s="34">
        <v>0</v>
      </c>
      <c r="AD8" s="3">
        <v>0</v>
      </c>
      <c r="AE8" s="2">
        <v>0</v>
      </c>
      <c r="AF8" s="1">
        <v>0</v>
      </c>
      <c r="AG8" s="1">
        <v>0</v>
      </c>
      <c r="AH8" s="1">
        <v>0</v>
      </c>
      <c r="AI8" s="1">
        <v>0</v>
      </c>
      <c r="AJ8" s="4">
        <v>5</v>
      </c>
      <c r="AK8" s="1">
        <v>0</v>
      </c>
      <c r="AL8" s="1">
        <v>0</v>
      </c>
      <c r="AM8" s="34">
        <v>0</v>
      </c>
      <c r="AN8" s="3">
        <v>0</v>
      </c>
      <c r="AO8" s="2">
        <v>0</v>
      </c>
      <c r="AP8" s="1">
        <v>0</v>
      </c>
      <c r="AQ8" s="1">
        <v>0</v>
      </c>
      <c r="AR8" s="1">
        <v>0</v>
      </c>
      <c r="AS8" s="1">
        <v>0</v>
      </c>
    </row>
    <row r="9" spans="2:45" x14ac:dyDescent="0.25">
      <c r="B9" s="17" t="s">
        <v>95</v>
      </c>
      <c r="C9" s="1">
        <f>L3+S3+X3+AC3+AH3+AM3+AR3</f>
        <v>0</v>
      </c>
      <c r="D9" s="18">
        <f t="shared" ref="D9:D10" si="1">C9/$C$6</f>
        <v>0</v>
      </c>
      <c r="F9" s="10"/>
      <c r="G9" s="9"/>
      <c r="H9" s="8" t="s">
        <v>1585</v>
      </c>
      <c r="I9" s="4">
        <v>1</v>
      </c>
      <c r="J9" s="1">
        <v>0</v>
      </c>
      <c r="K9" s="1">
        <v>0</v>
      </c>
      <c r="L9" s="1">
        <v>0</v>
      </c>
      <c r="M9" s="1">
        <v>0</v>
      </c>
      <c r="N9" s="6">
        <v>2</v>
      </c>
      <c r="O9" s="5">
        <v>1.839175820350647E-5</v>
      </c>
      <c r="P9" s="4">
        <v>0</v>
      </c>
      <c r="Q9" s="1">
        <v>0</v>
      </c>
      <c r="R9" s="1">
        <v>0</v>
      </c>
      <c r="S9" s="34">
        <v>0</v>
      </c>
      <c r="T9" s="3">
        <v>0</v>
      </c>
      <c r="U9" s="4">
        <v>0</v>
      </c>
      <c r="V9" s="1">
        <v>0</v>
      </c>
      <c r="W9" s="1">
        <v>0</v>
      </c>
      <c r="X9" s="34">
        <v>0</v>
      </c>
      <c r="Y9" s="3">
        <v>0</v>
      </c>
      <c r="Z9" s="4">
        <v>0</v>
      </c>
      <c r="AA9" s="1">
        <v>0</v>
      </c>
      <c r="AB9" s="1">
        <v>0</v>
      </c>
      <c r="AC9" s="34">
        <v>0</v>
      </c>
      <c r="AD9" s="3">
        <v>0</v>
      </c>
      <c r="AE9" s="2">
        <v>0</v>
      </c>
      <c r="AF9" s="1">
        <v>0</v>
      </c>
      <c r="AG9" s="1">
        <v>0</v>
      </c>
      <c r="AH9" s="1">
        <v>0</v>
      </c>
      <c r="AI9" s="1">
        <v>0</v>
      </c>
      <c r="AJ9" s="4">
        <v>0</v>
      </c>
      <c r="AK9" s="1">
        <v>0</v>
      </c>
      <c r="AL9" s="1">
        <v>0</v>
      </c>
      <c r="AM9" s="34">
        <v>0</v>
      </c>
      <c r="AN9" s="3">
        <v>0</v>
      </c>
      <c r="AO9" s="2">
        <v>0</v>
      </c>
      <c r="AP9" s="1">
        <v>0</v>
      </c>
      <c r="AQ9" s="1">
        <v>0</v>
      </c>
      <c r="AR9" s="1">
        <v>0</v>
      </c>
      <c r="AS9" s="1">
        <v>0</v>
      </c>
    </row>
    <row r="10" spans="2:45" x14ac:dyDescent="0.25">
      <c r="B10" s="17" t="s">
        <v>481</v>
      </c>
      <c r="C10" s="1">
        <f>M3+T3+Y3+AD3+AI3+AN3+AS3</f>
        <v>0</v>
      </c>
      <c r="D10" s="18">
        <f t="shared" si="1"/>
        <v>0</v>
      </c>
      <c r="F10" s="10"/>
      <c r="G10" s="9"/>
      <c r="H10" s="8" t="s">
        <v>1584</v>
      </c>
      <c r="I10" s="4">
        <v>1</v>
      </c>
      <c r="J10" s="1">
        <v>0</v>
      </c>
      <c r="K10" s="1">
        <v>0</v>
      </c>
      <c r="L10" s="1">
        <v>0</v>
      </c>
      <c r="M10" s="1">
        <v>0</v>
      </c>
      <c r="N10" s="6">
        <v>3</v>
      </c>
      <c r="O10" s="5">
        <v>3.5677105188369751E-5</v>
      </c>
      <c r="P10" s="4">
        <v>0</v>
      </c>
      <c r="Q10" s="1">
        <v>0</v>
      </c>
      <c r="R10" s="1">
        <v>0</v>
      </c>
      <c r="S10" s="34">
        <v>0</v>
      </c>
      <c r="T10" s="3">
        <v>0</v>
      </c>
      <c r="U10" s="4">
        <v>0</v>
      </c>
      <c r="V10" s="1">
        <v>0</v>
      </c>
      <c r="W10" s="1">
        <v>0</v>
      </c>
      <c r="X10" s="34">
        <v>0</v>
      </c>
      <c r="Y10" s="3">
        <v>0</v>
      </c>
      <c r="Z10" s="4">
        <v>0</v>
      </c>
      <c r="AA10" s="1">
        <v>0</v>
      </c>
      <c r="AB10" s="1">
        <v>0</v>
      </c>
      <c r="AC10" s="34">
        <v>0</v>
      </c>
      <c r="AD10" s="3">
        <v>0</v>
      </c>
      <c r="AE10" s="2">
        <v>0</v>
      </c>
      <c r="AF10" s="1">
        <v>0</v>
      </c>
      <c r="AG10" s="1">
        <v>0</v>
      </c>
      <c r="AH10" s="1">
        <v>0</v>
      </c>
      <c r="AI10" s="1">
        <v>0</v>
      </c>
      <c r="AJ10" s="4">
        <v>0</v>
      </c>
      <c r="AK10" s="1">
        <v>0</v>
      </c>
      <c r="AL10" s="1">
        <v>0</v>
      </c>
      <c r="AM10" s="34">
        <v>0</v>
      </c>
      <c r="AN10" s="3">
        <v>0</v>
      </c>
      <c r="AO10" s="2">
        <v>0</v>
      </c>
      <c r="AP10" s="1">
        <v>0</v>
      </c>
      <c r="AQ10" s="1">
        <v>0</v>
      </c>
      <c r="AR10" s="1">
        <v>0</v>
      </c>
      <c r="AS10" s="1">
        <v>0</v>
      </c>
    </row>
    <row r="11" spans="2:45" x14ac:dyDescent="0.25">
      <c r="F11" s="10"/>
      <c r="G11" s="9"/>
      <c r="H11" s="8" t="s">
        <v>1583</v>
      </c>
      <c r="I11" s="4">
        <v>4</v>
      </c>
      <c r="J11" s="1">
        <v>0</v>
      </c>
      <c r="K11" s="1">
        <v>0</v>
      </c>
      <c r="L11" s="1">
        <v>0</v>
      </c>
      <c r="M11" s="1">
        <v>0</v>
      </c>
      <c r="N11" s="6">
        <v>33</v>
      </c>
      <c r="O11" s="5">
        <v>1.323767472058535E-2</v>
      </c>
      <c r="P11" s="4">
        <v>0</v>
      </c>
      <c r="Q11" s="1">
        <v>0</v>
      </c>
      <c r="R11" s="1">
        <v>0</v>
      </c>
      <c r="S11" s="34">
        <v>0</v>
      </c>
      <c r="T11" s="3">
        <v>0</v>
      </c>
      <c r="U11" s="4">
        <v>0</v>
      </c>
      <c r="V11" s="1">
        <v>0</v>
      </c>
      <c r="W11" s="1">
        <v>0</v>
      </c>
      <c r="X11" s="34">
        <v>0</v>
      </c>
      <c r="Y11" s="3">
        <v>0</v>
      </c>
      <c r="Z11" s="4">
        <v>0</v>
      </c>
      <c r="AA11" s="1">
        <v>0</v>
      </c>
      <c r="AB11" s="1">
        <v>0</v>
      </c>
      <c r="AC11" s="34">
        <v>0</v>
      </c>
      <c r="AD11" s="3">
        <v>0</v>
      </c>
      <c r="AE11" s="2">
        <v>0</v>
      </c>
      <c r="AF11" s="1">
        <v>0</v>
      </c>
      <c r="AG11" s="1">
        <v>0</v>
      </c>
      <c r="AH11" s="1">
        <v>0</v>
      </c>
      <c r="AI11" s="1">
        <v>0</v>
      </c>
      <c r="AJ11" s="4">
        <v>2</v>
      </c>
      <c r="AK11" s="1">
        <v>0</v>
      </c>
      <c r="AL11" s="1">
        <v>0</v>
      </c>
      <c r="AM11" s="34">
        <v>0</v>
      </c>
      <c r="AN11" s="3">
        <v>0</v>
      </c>
      <c r="AO11" s="2">
        <v>0</v>
      </c>
      <c r="AP11" s="1">
        <v>0</v>
      </c>
      <c r="AQ11" s="1">
        <v>0</v>
      </c>
      <c r="AR11" s="1">
        <v>0</v>
      </c>
      <c r="AS11" s="1">
        <v>0</v>
      </c>
    </row>
    <row r="12" spans="2:45" x14ac:dyDescent="0.25">
      <c r="F12" s="10"/>
      <c r="G12" s="9" t="s">
        <v>1582</v>
      </c>
      <c r="H12" s="8"/>
      <c r="I12" s="4">
        <v>0</v>
      </c>
      <c r="J12" s="1">
        <v>0</v>
      </c>
      <c r="K12" s="1">
        <v>0</v>
      </c>
      <c r="L12" s="1">
        <v>0</v>
      </c>
      <c r="M12" s="1">
        <v>0</v>
      </c>
      <c r="N12" s="6">
        <v>0</v>
      </c>
      <c r="O12" s="5">
        <v>0</v>
      </c>
      <c r="P12" s="4">
        <v>0</v>
      </c>
      <c r="Q12" s="1">
        <v>0</v>
      </c>
      <c r="R12" s="1">
        <v>0</v>
      </c>
      <c r="S12" s="34">
        <v>0</v>
      </c>
      <c r="T12" s="3">
        <v>0</v>
      </c>
      <c r="U12" s="4">
        <v>0</v>
      </c>
      <c r="V12" s="1">
        <v>0</v>
      </c>
      <c r="W12" s="1">
        <v>0</v>
      </c>
      <c r="X12" s="34">
        <v>0</v>
      </c>
      <c r="Y12" s="3">
        <v>0</v>
      </c>
      <c r="Z12" s="4">
        <v>0</v>
      </c>
      <c r="AA12" s="1">
        <v>0</v>
      </c>
      <c r="AB12" s="1">
        <v>0</v>
      </c>
      <c r="AC12" s="34">
        <v>0</v>
      </c>
      <c r="AD12" s="3">
        <v>0</v>
      </c>
      <c r="AE12" s="2">
        <v>0</v>
      </c>
      <c r="AF12" s="1">
        <v>0</v>
      </c>
      <c r="AG12" s="1">
        <v>0</v>
      </c>
      <c r="AH12" s="1">
        <v>0</v>
      </c>
      <c r="AI12" s="1">
        <v>0</v>
      </c>
      <c r="AJ12" s="4">
        <v>5</v>
      </c>
      <c r="AK12" s="1">
        <v>0</v>
      </c>
      <c r="AL12" s="1">
        <v>0</v>
      </c>
      <c r="AM12" s="34">
        <v>0</v>
      </c>
      <c r="AN12" s="3">
        <v>0</v>
      </c>
      <c r="AO12" s="2">
        <v>0</v>
      </c>
      <c r="AP12" s="1">
        <v>0</v>
      </c>
      <c r="AQ12" s="1">
        <v>0</v>
      </c>
      <c r="AR12" s="1">
        <v>0</v>
      </c>
      <c r="AS12" s="1">
        <v>0</v>
      </c>
    </row>
    <row r="13" spans="2:45" x14ac:dyDescent="0.25">
      <c r="F13" s="10"/>
      <c r="G13" s="9" t="s">
        <v>1581</v>
      </c>
      <c r="H13" s="8"/>
      <c r="I13" s="4">
        <v>2</v>
      </c>
      <c r="J13" s="1">
        <v>0</v>
      </c>
      <c r="K13" s="1">
        <v>2</v>
      </c>
      <c r="L13" s="1">
        <v>0</v>
      </c>
      <c r="M13" s="1">
        <v>0</v>
      </c>
      <c r="N13" s="6">
        <v>6</v>
      </c>
      <c r="O13" s="5">
        <v>9.7757205367088318E-5</v>
      </c>
      <c r="P13" s="4">
        <v>0</v>
      </c>
      <c r="Q13" s="1">
        <v>0</v>
      </c>
      <c r="R13" s="1">
        <v>0</v>
      </c>
      <c r="S13" s="34">
        <v>0</v>
      </c>
      <c r="T13" s="3">
        <v>0</v>
      </c>
      <c r="U13" s="4">
        <v>0</v>
      </c>
      <c r="V13" s="1">
        <v>0</v>
      </c>
      <c r="W13" s="1">
        <v>0</v>
      </c>
      <c r="X13" s="34">
        <v>0</v>
      </c>
      <c r="Y13" s="3">
        <v>0</v>
      </c>
      <c r="Z13" s="4">
        <v>13</v>
      </c>
      <c r="AA13" s="1">
        <v>0</v>
      </c>
      <c r="AB13" s="1">
        <v>1</v>
      </c>
      <c r="AC13" s="34">
        <v>0</v>
      </c>
      <c r="AD13" s="3">
        <v>0</v>
      </c>
      <c r="AE13" s="2">
        <v>0</v>
      </c>
      <c r="AF13" s="1">
        <v>0</v>
      </c>
      <c r="AG13" s="1">
        <v>0</v>
      </c>
      <c r="AH13" s="1">
        <v>0</v>
      </c>
      <c r="AI13" s="1">
        <v>0</v>
      </c>
      <c r="AJ13" s="4">
        <v>7</v>
      </c>
      <c r="AK13" s="1">
        <v>0</v>
      </c>
      <c r="AL13" s="1">
        <v>0</v>
      </c>
      <c r="AM13" s="34">
        <v>0</v>
      </c>
      <c r="AN13" s="3">
        <v>0</v>
      </c>
      <c r="AO13" s="2">
        <v>0</v>
      </c>
      <c r="AP13" s="1">
        <v>0</v>
      </c>
      <c r="AQ13" s="1">
        <v>0</v>
      </c>
      <c r="AR13" s="1">
        <v>0</v>
      </c>
      <c r="AS13" s="1">
        <v>0</v>
      </c>
    </row>
    <row r="14" spans="2:45" x14ac:dyDescent="0.25">
      <c r="F14" s="10"/>
      <c r="G14" s="9"/>
      <c r="H14" s="8" t="s">
        <v>1580</v>
      </c>
      <c r="I14" s="4">
        <v>11</v>
      </c>
      <c r="J14" s="1">
        <v>0</v>
      </c>
      <c r="K14" s="1">
        <v>11</v>
      </c>
      <c r="L14" s="1">
        <v>0</v>
      </c>
      <c r="M14" s="1">
        <v>0</v>
      </c>
      <c r="N14" s="6">
        <v>49</v>
      </c>
      <c r="O14" s="5">
        <v>0.1006466550752521</v>
      </c>
      <c r="P14" s="4">
        <v>0</v>
      </c>
      <c r="Q14" s="1">
        <v>0</v>
      </c>
      <c r="R14" s="1">
        <v>0</v>
      </c>
      <c r="S14" s="34">
        <v>0</v>
      </c>
      <c r="T14" s="3">
        <v>0</v>
      </c>
      <c r="U14" s="4">
        <v>0</v>
      </c>
      <c r="V14" s="1">
        <v>0</v>
      </c>
      <c r="W14" s="1">
        <v>0</v>
      </c>
      <c r="X14" s="34">
        <v>0</v>
      </c>
      <c r="Y14" s="3">
        <v>0</v>
      </c>
      <c r="Z14" s="4">
        <v>2</v>
      </c>
      <c r="AA14" s="1">
        <v>0</v>
      </c>
      <c r="AB14" s="1">
        <v>0</v>
      </c>
      <c r="AC14" s="34">
        <v>0</v>
      </c>
      <c r="AD14" s="3">
        <v>0</v>
      </c>
      <c r="AE14" s="2">
        <v>0</v>
      </c>
      <c r="AF14" s="1">
        <v>0</v>
      </c>
      <c r="AG14" s="1">
        <v>0</v>
      </c>
      <c r="AH14" s="1">
        <v>0</v>
      </c>
      <c r="AI14" s="1">
        <v>0</v>
      </c>
      <c r="AJ14" s="4">
        <v>0</v>
      </c>
      <c r="AK14" s="1">
        <v>0</v>
      </c>
      <c r="AL14" s="1">
        <v>0</v>
      </c>
      <c r="AM14" s="34">
        <v>0</v>
      </c>
      <c r="AN14" s="3">
        <v>0</v>
      </c>
      <c r="AO14" s="2">
        <v>0</v>
      </c>
      <c r="AP14" s="1">
        <v>0</v>
      </c>
      <c r="AQ14" s="1">
        <v>0</v>
      </c>
      <c r="AR14" s="1">
        <v>0</v>
      </c>
      <c r="AS14" s="1">
        <v>0</v>
      </c>
    </row>
    <row r="15" spans="2:45" x14ac:dyDescent="0.25">
      <c r="F15" s="10"/>
      <c r="G15" s="9"/>
      <c r="H15" s="8" t="s">
        <v>1579</v>
      </c>
      <c r="I15" s="4">
        <v>2</v>
      </c>
      <c r="J15" s="1">
        <v>0</v>
      </c>
      <c r="K15" s="1">
        <v>2</v>
      </c>
      <c r="L15" s="1">
        <v>0</v>
      </c>
      <c r="M15" s="1">
        <v>0</v>
      </c>
      <c r="N15" s="6">
        <v>6</v>
      </c>
      <c r="O15" s="5">
        <v>1.9535827450454239E-2</v>
      </c>
      <c r="P15" s="4">
        <v>31</v>
      </c>
      <c r="Q15" s="1">
        <v>0</v>
      </c>
      <c r="R15" s="1">
        <v>0</v>
      </c>
      <c r="S15" s="34">
        <v>0</v>
      </c>
      <c r="T15" s="3">
        <v>0</v>
      </c>
      <c r="U15" s="4">
        <v>1</v>
      </c>
      <c r="V15" s="1">
        <v>0</v>
      </c>
      <c r="W15" s="1">
        <v>1</v>
      </c>
      <c r="X15" s="34">
        <v>0</v>
      </c>
      <c r="Y15" s="3">
        <v>0</v>
      </c>
      <c r="Z15" s="4">
        <v>0</v>
      </c>
      <c r="AA15" s="1">
        <v>0</v>
      </c>
      <c r="AB15" s="1">
        <v>0</v>
      </c>
      <c r="AC15" s="34">
        <v>0</v>
      </c>
      <c r="AD15" s="3">
        <v>0</v>
      </c>
      <c r="AE15" s="2">
        <v>0</v>
      </c>
      <c r="AF15" s="1">
        <v>0</v>
      </c>
      <c r="AG15" s="1">
        <v>0</v>
      </c>
      <c r="AH15" s="1">
        <v>0</v>
      </c>
      <c r="AI15" s="1">
        <v>0</v>
      </c>
      <c r="AJ15" s="4">
        <v>0</v>
      </c>
      <c r="AK15" s="1">
        <v>0</v>
      </c>
      <c r="AL15" s="1">
        <v>0</v>
      </c>
      <c r="AM15" s="34">
        <v>0</v>
      </c>
      <c r="AN15" s="3">
        <v>0</v>
      </c>
      <c r="AO15" s="2">
        <v>0</v>
      </c>
      <c r="AP15" s="1">
        <v>0</v>
      </c>
      <c r="AQ15" s="1">
        <v>0</v>
      </c>
      <c r="AR15" s="1">
        <v>0</v>
      </c>
      <c r="AS15" s="1">
        <v>0</v>
      </c>
    </row>
    <row r="16" spans="2:45" x14ac:dyDescent="0.25">
      <c r="F16" s="10"/>
      <c r="G16" s="9"/>
      <c r="H16" s="8" t="s">
        <v>1578</v>
      </c>
      <c r="I16" s="4">
        <v>1</v>
      </c>
      <c r="J16" s="1">
        <v>0</v>
      </c>
      <c r="K16" s="1">
        <v>1</v>
      </c>
      <c r="L16" s="1">
        <v>0</v>
      </c>
      <c r="M16" s="1">
        <v>0</v>
      </c>
      <c r="N16" s="6">
        <v>2</v>
      </c>
      <c r="O16" s="5">
        <v>1.3075955212116239E-4</v>
      </c>
      <c r="P16" s="4">
        <v>0</v>
      </c>
      <c r="Q16" s="1">
        <v>0</v>
      </c>
      <c r="R16" s="1">
        <v>0</v>
      </c>
      <c r="S16" s="34">
        <v>0</v>
      </c>
      <c r="T16" s="3">
        <v>0</v>
      </c>
      <c r="U16" s="4">
        <v>0</v>
      </c>
      <c r="V16" s="1">
        <v>0</v>
      </c>
      <c r="W16" s="1">
        <v>0</v>
      </c>
      <c r="X16" s="34">
        <v>0</v>
      </c>
      <c r="Y16" s="3">
        <v>0</v>
      </c>
      <c r="Z16" s="4">
        <v>0</v>
      </c>
      <c r="AA16" s="1">
        <v>0</v>
      </c>
      <c r="AB16" s="1">
        <v>0</v>
      </c>
      <c r="AC16" s="34">
        <v>0</v>
      </c>
      <c r="AD16" s="3">
        <v>0</v>
      </c>
      <c r="AE16" s="2">
        <v>0</v>
      </c>
      <c r="AF16" s="1">
        <v>0</v>
      </c>
      <c r="AG16" s="1">
        <v>0</v>
      </c>
      <c r="AH16" s="1">
        <v>0</v>
      </c>
      <c r="AI16" s="1">
        <v>0</v>
      </c>
      <c r="AJ16" s="4">
        <v>0</v>
      </c>
      <c r="AK16" s="1">
        <v>0</v>
      </c>
      <c r="AL16" s="1">
        <v>0</v>
      </c>
      <c r="AM16" s="34">
        <v>0</v>
      </c>
      <c r="AN16" s="3">
        <v>0</v>
      </c>
      <c r="AO16" s="2">
        <v>0</v>
      </c>
      <c r="AP16" s="1">
        <v>0</v>
      </c>
      <c r="AQ16" s="1">
        <v>0</v>
      </c>
      <c r="AR16" s="1">
        <v>0</v>
      </c>
      <c r="AS16" s="1">
        <v>0</v>
      </c>
    </row>
    <row r="17" spans="6:45" x14ac:dyDescent="0.25">
      <c r="F17" s="10"/>
      <c r="G17" s="9"/>
      <c r="H17" s="8" t="s">
        <v>1577</v>
      </c>
      <c r="I17" s="4">
        <v>34</v>
      </c>
      <c r="J17" s="1">
        <v>0</v>
      </c>
      <c r="K17" s="1">
        <v>0</v>
      </c>
      <c r="L17" s="1">
        <v>0</v>
      </c>
      <c r="M17" s="1">
        <v>0</v>
      </c>
      <c r="N17" s="6">
        <v>34</v>
      </c>
      <c r="O17" s="5">
        <v>4.6387910842895508E-3</v>
      </c>
      <c r="P17" s="4">
        <v>0</v>
      </c>
      <c r="Q17" s="1">
        <v>0</v>
      </c>
      <c r="R17" s="1">
        <v>0</v>
      </c>
      <c r="S17" s="34">
        <v>0</v>
      </c>
      <c r="T17" s="3">
        <v>0</v>
      </c>
      <c r="U17" s="4">
        <v>0</v>
      </c>
      <c r="V17" s="1">
        <v>0</v>
      </c>
      <c r="W17" s="1">
        <v>0</v>
      </c>
      <c r="X17" s="34">
        <v>0</v>
      </c>
      <c r="Y17" s="3">
        <v>0</v>
      </c>
      <c r="Z17" s="4">
        <v>3</v>
      </c>
      <c r="AA17" s="1">
        <v>0</v>
      </c>
      <c r="AB17" s="1">
        <v>0</v>
      </c>
      <c r="AC17" s="34">
        <v>0</v>
      </c>
      <c r="AD17" s="3">
        <v>0</v>
      </c>
      <c r="AE17" s="2">
        <v>0</v>
      </c>
      <c r="AF17" s="1">
        <v>0</v>
      </c>
      <c r="AG17" s="1">
        <v>0</v>
      </c>
      <c r="AH17" s="1">
        <v>0</v>
      </c>
      <c r="AI17" s="1">
        <v>0</v>
      </c>
      <c r="AJ17" s="4">
        <v>0</v>
      </c>
      <c r="AK17" s="1">
        <v>0</v>
      </c>
      <c r="AL17" s="1">
        <v>0</v>
      </c>
      <c r="AM17" s="34">
        <v>0</v>
      </c>
      <c r="AN17" s="3">
        <v>0</v>
      </c>
      <c r="AO17" s="2">
        <v>0</v>
      </c>
      <c r="AP17" s="1">
        <v>0</v>
      </c>
      <c r="AQ17" s="1">
        <v>0</v>
      </c>
      <c r="AR17" s="1">
        <v>0</v>
      </c>
      <c r="AS17" s="1">
        <v>0</v>
      </c>
    </row>
    <row r="18" spans="6:45" x14ac:dyDescent="0.25">
      <c r="F18" s="10"/>
      <c r="G18" s="9"/>
      <c r="H18" s="8" t="s">
        <v>1576</v>
      </c>
      <c r="I18" s="4">
        <v>2</v>
      </c>
      <c r="J18" s="1">
        <v>0</v>
      </c>
      <c r="K18" s="1">
        <v>2</v>
      </c>
      <c r="L18" s="1">
        <v>0</v>
      </c>
      <c r="M18" s="1">
        <v>0</v>
      </c>
      <c r="N18" s="6">
        <v>10</v>
      </c>
      <c r="O18" s="5">
        <v>5.8463122695684433E-4</v>
      </c>
      <c r="P18" s="4">
        <v>0</v>
      </c>
      <c r="Q18" s="1">
        <v>0</v>
      </c>
      <c r="R18" s="1">
        <v>0</v>
      </c>
      <c r="S18" s="34">
        <v>0</v>
      </c>
      <c r="T18" s="3">
        <v>0</v>
      </c>
      <c r="U18" s="4">
        <v>0</v>
      </c>
      <c r="V18" s="1">
        <v>0</v>
      </c>
      <c r="W18" s="1">
        <v>0</v>
      </c>
      <c r="X18" s="34">
        <v>0</v>
      </c>
      <c r="Y18" s="3">
        <v>0</v>
      </c>
      <c r="Z18" s="4">
        <v>0</v>
      </c>
      <c r="AA18" s="1">
        <v>0</v>
      </c>
      <c r="AB18" s="1">
        <v>0</v>
      </c>
      <c r="AC18" s="34">
        <v>0</v>
      </c>
      <c r="AD18" s="3">
        <v>0</v>
      </c>
      <c r="AE18" s="2">
        <v>0</v>
      </c>
      <c r="AF18" s="1">
        <v>0</v>
      </c>
      <c r="AG18" s="1">
        <v>0</v>
      </c>
      <c r="AH18" s="1">
        <v>0</v>
      </c>
      <c r="AI18" s="1">
        <v>0</v>
      </c>
      <c r="AJ18" s="4">
        <v>0</v>
      </c>
      <c r="AK18" s="1">
        <v>0</v>
      </c>
      <c r="AL18" s="1">
        <v>0</v>
      </c>
      <c r="AM18" s="34">
        <v>0</v>
      </c>
      <c r="AN18" s="3">
        <v>0</v>
      </c>
      <c r="AO18" s="2">
        <v>0</v>
      </c>
      <c r="AP18" s="1">
        <v>0</v>
      </c>
      <c r="AQ18" s="1">
        <v>0</v>
      </c>
      <c r="AR18" s="1">
        <v>0</v>
      </c>
      <c r="AS18" s="1">
        <v>0</v>
      </c>
    </row>
    <row r="19" spans="6:45" x14ac:dyDescent="0.25">
      <c r="F19" s="10"/>
      <c r="G19" s="9"/>
      <c r="H19" s="8" t="s">
        <v>1575</v>
      </c>
      <c r="I19" s="4">
        <v>1</v>
      </c>
      <c r="J19" s="1">
        <v>0</v>
      </c>
      <c r="K19" s="1">
        <v>0</v>
      </c>
      <c r="L19" s="1">
        <v>0</v>
      </c>
      <c r="M19" s="1">
        <v>0</v>
      </c>
      <c r="N19" s="6">
        <v>1</v>
      </c>
      <c r="O19" s="5">
        <v>8.0856205895543098E-3</v>
      </c>
      <c r="P19" s="4">
        <v>0</v>
      </c>
      <c r="Q19" s="1">
        <v>0</v>
      </c>
      <c r="R19" s="1">
        <v>0</v>
      </c>
      <c r="S19" s="34">
        <v>0</v>
      </c>
      <c r="T19" s="3">
        <v>0</v>
      </c>
      <c r="U19" s="4">
        <v>0</v>
      </c>
      <c r="V19" s="1">
        <v>0</v>
      </c>
      <c r="W19" s="1">
        <v>0</v>
      </c>
      <c r="X19" s="34">
        <v>0</v>
      </c>
      <c r="Y19" s="3">
        <v>0</v>
      </c>
      <c r="Z19" s="4">
        <v>0</v>
      </c>
      <c r="AA19" s="1">
        <v>0</v>
      </c>
      <c r="AB19" s="1">
        <v>0</v>
      </c>
      <c r="AC19" s="34">
        <v>0</v>
      </c>
      <c r="AD19" s="3">
        <v>0</v>
      </c>
      <c r="AE19" s="2">
        <v>0</v>
      </c>
      <c r="AF19" s="1">
        <v>0</v>
      </c>
      <c r="AG19" s="1">
        <v>0</v>
      </c>
      <c r="AH19" s="1">
        <v>0</v>
      </c>
      <c r="AI19" s="1">
        <v>0</v>
      </c>
      <c r="AJ19" s="4">
        <v>1</v>
      </c>
      <c r="AK19" s="1">
        <v>0</v>
      </c>
      <c r="AL19" s="1">
        <v>0</v>
      </c>
      <c r="AM19" s="34">
        <v>0</v>
      </c>
      <c r="AN19" s="3">
        <v>0</v>
      </c>
      <c r="AO19" s="2">
        <v>0</v>
      </c>
      <c r="AP19" s="1">
        <v>0</v>
      </c>
      <c r="AQ19" s="1">
        <v>0</v>
      </c>
      <c r="AR19" s="1">
        <v>0</v>
      </c>
      <c r="AS19" s="1">
        <v>0</v>
      </c>
    </row>
    <row r="20" spans="6:45" x14ac:dyDescent="0.25">
      <c r="F20" s="10"/>
      <c r="G20" s="9"/>
      <c r="H20" s="8" t="s">
        <v>1574</v>
      </c>
      <c r="I20" s="4">
        <v>2</v>
      </c>
      <c r="J20" s="1">
        <v>0</v>
      </c>
      <c r="K20" s="1">
        <v>2</v>
      </c>
      <c r="L20" s="1">
        <v>0</v>
      </c>
      <c r="M20" s="1">
        <v>0</v>
      </c>
      <c r="N20" s="6">
        <v>6</v>
      </c>
      <c r="O20" s="5">
        <v>1.0685333982110019E-3</v>
      </c>
      <c r="P20" s="4">
        <v>0</v>
      </c>
      <c r="Q20" s="1">
        <v>0</v>
      </c>
      <c r="R20" s="1">
        <v>0</v>
      </c>
      <c r="S20" s="34">
        <v>0</v>
      </c>
      <c r="T20" s="3">
        <v>0</v>
      </c>
      <c r="U20" s="4">
        <v>0</v>
      </c>
      <c r="V20" s="1">
        <v>0</v>
      </c>
      <c r="W20" s="1">
        <v>0</v>
      </c>
      <c r="X20" s="34">
        <v>0</v>
      </c>
      <c r="Y20" s="3">
        <v>0</v>
      </c>
      <c r="Z20" s="4">
        <v>1</v>
      </c>
      <c r="AA20" s="1">
        <v>0</v>
      </c>
      <c r="AB20" s="1">
        <v>0</v>
      </c>
      <c r="AC20" s="34">
        <v>0</v>
      </c>
      <c r="AD20" s="3">
        <v>0</v>
      </c>
      <c r="AE20" s="2">
        <v>0</v>
      </c>
      <c r="AF20" s="1">
        <v>0</v>
      </c>
      <c r="AG20" s="1">
        <v>0</v>
      </c>
      <c r="AH20" s="1">
        <v>0</v>
      </c>
      <c r="AI20" s="1">
        <v>0</v>
      </c>
      <c r="AJ20" s="4">
        <v>0</v>
      </c>
      <c r="AK20" s="1">
        <v>0</v>
      </c>
      <c r="AL20" s="1">
        <v>0</v>
      </c>
      <c r="AM20" s="34">
        <v>0</v>
      </c>
      <c r="AN20" s="3">
        <v>0</v>
      </c>
      <c r="AO20" s="2">
        <v>0</v>
      </c>
      <c r="AP20" s="1">
        <v>0</v>
      </c>
      <c r="AQ20" s="1">
        <v>0</v>
      </c>
      <c r="AR20" s="1">
        <v>0</v>
      </c>
      <c r="AS20" s="1">
        <v>0</v>
      </c>
    </row>
    <row r="21" spans="6:45" x14ac:dyDescent="0.25">
      <c r="F21" s="10"/>
      <c r="G21" s="9"/>
      <c r="H21" s="8" t="s">
        <v>227</v>
      </c>
      <c r="I21" s="4">
        <v>4</v>
      </c>
      <c r="J21" s="1">
        <v>0</v>
      </c>
      <c r="K21" s="1">
        <v>4</v>
      </c>
      <c r="L21" s="1">
        <v>0</v>
      </c>
      <c r="M21" s="1">
        <v>0</v>
      </c>
      <c r="N21" s="6">
        <v>14</v>
      </c>
      <c r="O21" s="5">
        <v>4.1307061910629272E-3</v>
      </c>
      <c r="P21" s="4">
        <v>1</v>
      </c>
      <c r="Q21" s="1">
        <v>0</v>
      </c>
      <c r="R21" s="1">
        <v>0</v>
      </c>
      <c r="S21" s="34">
        <v>0</v>
      </c>
      <c r="T21" s="3">
        <v>0</v>
      </c>
      <c r="U21" s="4">
        <v>0</v>
      </c>
      <c r="V21" s="1">
        <v>0</v>
      </c>
      <c r="W21" s="1">
        <v>0</v>
      </c>
      <c r="X21" s="34">
        <v>0</v>
      </c>
      <c r="Y21" s="3">
        <v>0</v>
      </c>
      <c r="Z21" s="4">
        <v>0</v>
      </c>
      <c r="AA21" s="1">
        <v>0</v>
      </c>
      <c r="AB21" s="1">
        <v>0</v>
      </c>
      <c r="AC21" s="34">
        <v>0</v>
      </c>
      <c r="AD21" s="3">
        <v>0</v>
      </c>
      <c r="AE21" s="2">
        <v>0</v>
      </c>
      <c r="AF21" s="1">
        <v>0</v>
      </c>
      <c r="AG21" s="1">
        <v>0</v>
      </c>
      <c r="AH21" s="1">
        <v>0</v>
      </c>
      <c r="AI21" s="1">
        <v>0</v>
      </c>
      <c r="AJ21" s="4">
        <v>0</v>
      </c>
      <c r="AK21" s="1">
        <v>0</v>
      </c>
      <c r="AL21" s="1">
        <v>0</v>
      </c>
      <c r="AM21" s="34">
        <v>0</v>
      </c>
      <c r="AN21" s="3">
        <v>0</v>
      </c>
      <c r="AO21" s="2">
        <v>0</v>
      </c>
      <c r="AP21" s="1">
        <v>0</v>
      </c>
      <c r="AQ21" s="1">
        <v>0</v>
      </c>
      <c r="AR21" s="1">
        <v>0</v>
      </c>
      <c r="AS21" s="1">
        <v>0</v>
      </c>
    </row>
    <row r="22" spans="6:45" x14ac:dyDescent="0.25">
      <c r="F22" s="10"/>
      <c r="G22" s="9"/>
      <c r="H22" s="8" t="s">
        <v>1573</v>
      </c>
      <c r="I22" s="4">
        <v>2</v>
      </c>
      <c r="J22" s="1">
        <v>0</v>
      </c>
      <c r="K22" s="1">
        <v>0</v>
      </c>
      <c r="L22" s="1">
        <v>0</v>
      </c>
      <c r="M22" s="1">
        <v>0</v>
      </c>
      <c r="N22" s="6">
        <v>9</v>
      </c>
      <c r="O22" s="5">
        <v>2.3577362298965449E-4</v>
      </c>
      <c r="P22" s="4">
        <v>0</v>
      </c>
      <c r="Q22" s="1">
        <v>0</v>
      </c>
      <c r="R22" s="1">
        <v>0</v>
      </c>
      <c r="S22" s="34">
        <v>0</v>
      </c>
      <c r="T22" s="3">
        <v>0</v>
      </c>
      <c r="U22" s="4">
        <v>0</v>
      </c>
      <c r="V22" s="1">
        <v>0</v>
      </c>
      <c r="W22" s="1">
        <v>0</v>
      </c>
      <c r="X22" s="34">
        <v>0</v>
      </c>
      <c r="Y22" s="3">
        <v>0</v>
      </c>
      <c r="Z22" s="4">
        <v>0</v>
      </c>
      <c r="AA22" s="1">
        <v>0</v>
      </c>
      <c r="AB22" s="1">
        <v>0</v>
      </c>
      <c r="AC22" s="34">
        <v>0</v>
      </c>
      <c r="AD22" s="3">
        <v>0</v>
      </c>
      <c r="AE22" s="2">
        <v>0</v>
      </c>
      <c r="AF22" s="1">
        <v>0</v>
      </c>
      <c r="AG22" s="1">
        <v>0</v>
      </c>
      <c r="AH22" s="1">
        <v>0</v>
      </c>
      <c r="AI22" s="1">
        <v>0</v>
      </c>
      <c r="AJ22" s="4">
        <v>0</v>
      </c>
      <c r="AK22" s="1">
        <v>0</v>
      </c>
      <c r="AL22" s="1">
        <v>0</v>
      </c>
      <c r="AM22" s="34">
        <v>0</v>
      </c>
      <c r="AN22" s="3">
        <v>0</v>
      </c>
      <c r="AO22" s="2">
        <v>0</v>
      </c>
      <c r="AP22" s="1">
        <v>0</v>
      </c>
      <c r="AQ22" s="1">
        <v>0</v>
      </c>
      <c r="AR22" s="1">
        <v>0</v>
      </c>
      <c r="AS22" s="1">
        <v>0</v>
      </c>
    </row>
    <row r="23" spans="6:45" x14ac:dyDescent="0.25">
      <c r="F23" s="10"/>
      <c r="G23" s="9"/>
      <c r="H23" s="8" t="s">
        <v>1524</v>
      </c>
      <c r="I23" s="4">
        <v>4</v>
      </c>
      <c r="J23" s="1">
        <v>0</v>
      </c>
      <c r="K23" s="1">
        <v>0</v>
      </c>
      <c r="L23" s="1">
        <v>0</v>
      </c>
      <c r="M23" s="1">
        <v>0</v>
      </c>
      <c r="N23" s="6">
        <v>18</v>
      </c>
      <c r="O23" s="5">
        <v>1.8964661285281179E-3</v>
      </c>
      <c r="P23" s="4">
        <v>0</v>
      </c>
      <c r="Q23" s="1">
        <v>0</v>
      </c>
      <c r="R23" s="1">
        <v>0</v>
      </c>
      <c r="S23" s="34">
        <v>0</v>
      </c>
      <c r="T23" s="3">
        <v>0</v>
      </c>
      <c r="U23" s="4">
        <v>0</v>
      </c>
      <c r="V23" s="1">
        <v>0</v>
      </c>
      <c r="W23" s="1">
        <v>0</v>
      </c>
      <c r="X23" s="34">
        <v>0</v>
      </c>
      <c r="Y23" s="3">
        <v>0</v>
      </c>
      <c r="Z23" s="4">
        <v>2</v>
      </c>
      <c r="AA23" s="1">
        <v>0</v>
      </c>
      <c r="AB23" s="1">
        <v>0</v>
      </c>
      <c r="AC23" s="34">
        <v>0</v>
      </c>
      <c r="AD23" s="3">
        <v>0</v>
      </c>
      <c r="AE23" s="2">
        <v>0</v>
      </c>
      <c r="AF23" s="1">
        <v>0</v>
      </c>
      <c r="AG23" s="1">
        <v>0</v>
      </c>
      <c r="AH23" s="1">
        <v>0</v>
      </c>
      <c r="AI23" s="1">
        <v>0</v>
      </c>
      <c r="AJ23" s="4">
        <v>0</v>
      </c>
      <c r="AK23" s="1">
        <v>0</v>
      </c>
      <c r="AL23" s="1">
        <v>0</v>
      </c>
      <c r="AM23" s="34">
        <v>0</v>
      </c>
      <c r="AN23" s="3">
        <v>0</v>
      </c>
      <c r="AO23" s="2">
        <v>0</v>
      </c>
      <c r="AP23" s="1">
        <v>0</v>
      </c>
      <c r="AQ23" s="1">
        <v>0</v>
      </c>
      <c r="AR23" s="1">
        <v>0</v>
      </c>
      <c r="AS23" s="1">
        <v>0</v>
      </c>
    </row>
    <row r="24" spans="6:45" x14ac:dyDescent="0.25">
      <c r="F24" s="10"/>
      <c r="G24" s="9"/>
      <c r="H24" s="8" t="s">
        <v>1572</v>
      </c>
      <c r="I24" s="4">
        <v>3</v>
      </c>
      <c r="J24" s="1">
        <v>0</v>
      </c>
      <c r="K24" s="1">
        <v>0</v>
      </c>
      <c r="L24" s="1">
        <v>0</v>
      </c>
      <c r="M24" s="1">
        <v>0</v>
      </c>
      <c r="N24" s="6">
        <v>6</v>
      </c>
      <c r="O24" s="5">
        <v>4.3105874210596076E-3</v>
      </c>
      <c r="P24" s="4">
        <v>0</v>
      </c>
      <c r="Q24" s="1">
        <v>0</v>
      </c>
      <c r="R24" s="1">
        <v>0</v>
      </c>
      <c r="S24" s="34">
        <v>0</v>
      </c>
      <c r="T24" s="3">
        <v>0</v>
      </c>
      <c r="U24" s="4">
        <v>0</v>
      </c>
      <c r="V24" s="1">
        <v>0</v>
      </c>
      <c r="W24" s="1">
        <v>0</v>
      </c>
      <c r="X24" s="34">
        <v>0</v>
      </c>
      <c r="Y24" s="3">
        <v>0</v>
      </c>
      <c r="Z24" s="4">
        <v>0</v>
      </c>
      <c r="AA24" s="1">
        <v>0</v>
      </c>
      <c r="AB24" s="1">
        <v>0</v>
      </c>
      <c r="AC24" s="34">
        <v>0</v>
      </c>
      <c r="AD24" s="3">
        <v>0</v>
      </c>
      <c r="AE24" s="2">
        <v>0</v>
      </c>
      <c r="AF24" s="1">
        <v>0</v>
      </c>
      <c r="AG24" s="1">
        <v>0</v>
      </c>
      <c r="AH24" s="1">
        <v>0</v>
      </c>
      <c r="AI24" s="1">
        <v>0</v>
      </c>
      <c r="AJ24" s="4">
        <v>0</v>
      </c>
      <c r="AK24" s="1">
        <v>0</v>
      </c>
      <c r="AL24" s="1">
        <v>0</v>
      </c>
      <c r="AM24" s="34">
        <v>0</v>
      </c>
      <c r="AN24" s="3">
        <v>0</v>
      </c>
      <c r="AO24" s="2">
        <v>0</v>
      </c>
      <c r="AP24" s="1">
        <v>0</v>
      </c>
      <c r="AQ24" s="1">
        <v>0</v>
      </c>
      <c r="AR24" s="1">
        <v>0</v>
      </c>
      <c r="AS24" s="1">
        <v>0</v>
      </c>
    </row>
    <row r="25" spans="6:45" x14ac:dyDescent="0.25">
      <c r="F25" s="10"/>
      <c r="G25" s="9"/>
      <c r="H25" s="8" t="s">
        <v>1571</v>
      </c>
      <c r="I25" s="4">
        <v>1</v>
      </c>
      <c r="J25" s="1">
        <v>0</v>
      </c>
      <c r="K25" s="1">
        <v>0</v>
      </c>
      <c r="L25" s="1">
        <v>0</v>
      </c>
      <c r="M25" s="1">
        <v>0</v>
      </c>
      <c r="N25" s="6">
        <v>3</v>
      </c>
      <c r="O25" s="5">
        <v>4.2174011468887329E-5</v>
      </c>
      <c r="P25" s="4">
        <v>5</v>
      </c>
      <c r="Q25" s="1">
        <v>0</v>
      </c>
      <c r="R25" s="1">
        <v>0</v>
      </c>
      <c r="S25" s="34">
        <v>0</v>
      </c>
      <c r="T25" s="3">
        <v>0</v>
      </c>
      <c r="U25" s="4">
        <v>1</v>
      </c>
      <c r="V25" s="1">
        <v>0</v>
      </c>
      <c r="W25" s="1">
        <v>0</v>
      </c>
      <c r="X25" s="34">
        <v>0</v>
      </c>
      <c r="Y25" s="3">
        <v>0</v>
      </c>
      <c r="Z25" s="4">
        <v>120</v>
      </c>
      <c r="AA25" s="1">
        <v>0</v>
      </c>
      <c r="AB25" s="1">
        <v>0</v>
      </c>
      <c r="AC25" s="34">
        <v>0</v>
      </c>
      <c r="AD25" s="3">
        <v>0</v>
      </c>
      <c r="AE25" s="2">
        <v>0</v>
      </c>
      <c r="AF25" s="1">
        <v>0</v>
      </c>
      <c r="AG25" s="1">
        <v>0</v>
      </c>
      <c r="AH25" s="1">
        <v>0</v>
      </c>
      <c r="AI25" s="1">
        <v>0</v>
      </c>
      <c r="AJ25" s="4">
        <v>2</v>
      </c>
      <c r="AK25" s="1">
        <v>0</v>
      </c>
      <c r="AL25" s="1">
        <v>0</v>
      </c>
      <c r="AM25" s="34">
        <v>0</v>
      </c>
      <c r="AN25" s="3">
        <v>0</v>
      </c>
      <c r="AO25" s="2">
        <v>0</v>
      </c>
      <c r="AP25" s="1">
        <v>0</v>
      </c>
      <c r="AQ25" s="1">
        <v>0</v>
      </c>
      <c r="AR25" s="1">
        <v>0</v>
      </c>
      <c r="AS25" s="1">
        <v>0</v>
      </c>
    </row>
    <row r="26" spans="6:45" x14ac:dyDescent="0.25">
      <c r="F26" s="10"/>
      <c r="G26" s="9"/>
      <c r="H26" s="8" t="s">
        <v>1570</v>
      </c>
      <c r="I26" s="4">
        <v>0</v>
      </c>
      <c r="J26" s="1">
        <v>0</v>
      </c>
      <c r="K26" s="1">
        <v>0</v>
      </c>
      <c r="L26" s="1">
        <v>0</v>
      </c>
      <c r="M26" s="1">
        <v>0</v>
      </c>
      <c r="N26" s="6">
        <v>0</v>
      </c>
      <c r="O26" s="5">
        <v>0</v>
      </c>
      <c r="P26" s="4">
        <v>0</v>
      </c>
      <c r="Q26" s="1">
        <v>0</v>
      </c>
      <c r="R26" s="1">
        <v>0</v>
      </c>
      <c r="S26" s="34">
        <v>0</v>
      </c>
      <c r="T26" s="3">
        <v>0</v>
      </c>
      <c r="U26" s="4">
        <v>0</v>
      </c>
      <c r="V26" s="1">
        <v>0</v>
      </c>
      <c r="W26" s="1">
        <v>0</v>
      </c>
      <c r="X26" s="34">
        <v>0</v>
      </c>
      <c r="Y26" s="3">
        <v>0</v>
      </c>
      <c r="Z26" s="4">
        <v>0</v>
      </c>
      <c r="AA26" s="1">
        <v>0</v>
      </c>
      <c r="AB26" s="1">
        <v>0</v>
      </c>
      <c r="AC26" s="34">
        <v>0</v>
      </c>
      <c r="AD26" s="3">
        <v>0</v>
      </c>
      <c r="AE26" s="2">
        <v>3</v>
      </c>
      <c r="AF26" s="1">
        <v>0</v>
      </c>
      <c r="AG26" s="1">
        <v>0</v>
      </c>
      <c r="AH26" s="1">
        <v>0</v>
      </c>
      <c r="AI26" s="1">
        <v>0</v>
      </c>
      <c r="AJ26" s="4">
        <v>0</v>
      </c>
      <c r="AK26" s="1">
        <v>0</v>
      </c>
      <c r="AL26" s="1">
        <v>0</v>
      </c>
      <c r="AM26" s="34">
        <v>0</v>
      </c>
      <c r="AN26" s="3">
        <v>0</v>
      </c>
      <c r="AO26" s="2">
        <v>0</v>
      </c>
      <c r="AP26" s="1">
        <v>0</v>
      </c>
      <c r="AQ26" s="1">
        <v>0</v>
      </c>
      <c r="AR26" s="1">
        <v>0</v>
      </c>
      <c r="AS26" s="1">
        <v>0</v>
      </c>
    </row>
    <row r="27" spans="6:45" x14ac:dyDescent="0.25">
      <c r="F27" s="10"/>
      <c r="G27" s="9" t="s">
        <v>1569</v>
      </c>
      <c r="H27" s="8"/>
      <c r="I27" s="4">
        <v>3</v>
      </c>
      <c r="J27" s="1">
        <v>0</v>
      </c>
      <c r="K27" s="1">
        <v>0</v>
      </c>
      <c r="L27" s="1">
        <v>0</v>
      </c>
      <c r="M27" s="1">
        <v>0</v>
      </c>
      <c r="N27" s="6">
        <v>13</v>
      </c>
      <c r="O27" s="5">
        <v>8.9402161538600922E-3</v>
      </c>
      <c r="P27" s="4">
        <v>0</v>
      </c>
      <c r="Q27" s="1">
        <v>0</v>
      </c>
      <c r="R27" s="1">
        <v>0</v>
      </c>
      <c r="S27" s="34">
        <v>0</v>
      </c>
      <c r="T27" s="3">
        <v>0</v>
      </c>
      <c r="U27" s="4">
        <v>0</v>
      </c>
      <c r="V27" s="1">
        <v>0</v>
      </c>
      <c r="W27" s="1">
        <v>0</v>
      </c>
      <c r="X27" s="34">
        <v>0</v>
      </c>
      <c r="Y27" s="3">
        <v>0</v>
      </c>
      <c r="Z27" s="4">
        <v>6</v>
      </c>
      <c r="AA27" s="1">
        <v>0</v>
      </c>
      <c r="AB27" s="1">
        <v>0</v>
      </c>
      <c r="AC27" s="34">
        <v>0</v>
      </c>
      <c r="AD27" s="3">
        <v>0</v>
      </c>
      <c r="AE27" s="2">
        <v>0</v>
      </c>
      <c r="AF27" s="1">
        <v>0</v>
      </c>
      <c r="AG27" s="1">
        <v>0</v>
      </c>
      <c r="AH27" s="1">
        <v>0</v>
      </c>
      <c r="AI27" s="1">
        <v>0</v>
      </c>
      <c r="AJ27" s="4">
        <v>0</v>
      </c>
      <c r="AK27" s="1">
        <v>0</v>
      </c>
      <c r="AL27" s="1">
        <v>0</v>
      </c>
      <c r="AM27" s="34">
        <v>0</v>
      </c>
      <c r="AN27" s="3">
        <v>0</v>
      </c>
      <c r="AO27" s="2">
        <v>0</v>
      </c>
      <c r="AP27" s="1">
        <v>0</v>
      </c>
      <c r="AQ27" s="1">
        <v>0</v>
      </c>
      <c r="AR27" s="1">
        <v>0</v>
      </c>
      <c r="AS27" s="1">
        <v>0</v>
      </c>
    </row>
    <row r="28" spans="6:45" x14ac:dyDescent="0.25">
      <c r="F28" s="10"/>
      <c r="G28" s="9"/>
      <c r="H28" s="8" t="s">
        <v>1568</v>
      </c>
      <c r="I28" s="4">
        <v>0</v>
      </c>
      <c r="J28" s="1">
        <v>0</v>
      </c>
      <c r="K28" s="1">
        <v>0</v>
      </c>
      <c r="L28" s="1">
        <v>0</v>
      </c>
      <c r="M28" s="1">
        <v>0</v>
      </c>
      <c r="N28" s="6">
        <v>0</v>
      </c>
      <c r="O28" s="5">
        <v>0</v>
      </c>
      <c r="P28" s="4">
        <v>0</v>
      </c>
      <c r="Q28" s="1">
        <v>0</v>
      </c>
      <c r="R28" s="1">
        <v>0</v>
      </c>
      <c r="S28" s="34">
        <v>0</v>
      </c>
      <c r="T28" s="3">
        <v>0</v>
      </c>
      <c r="U28" s="4">
        <v>0</v>
      </c>
      <c r="V28" s="1">
        <v>0</v>
      </c>
      <c r="W28" s="1">
        <v>0</v>
      </c>
      <c r="X28" s="34">
        <v>0</v>
      </c>
      <c r="Y28" s="3">
        <v>0</v>
      </c>
      <c r="Z28" s="4">
        <v>1</v>
      </c>
      <c r="AA28" s="1">
        <v>0</v>
      </c>
      <c r="AB28" s="1">
        <v>0</v>
      </c>
      <c r="AC28" s="34">
        <v>0</v>
      </c>
      <c r="AD28" s="3">
        <v>0</v>
      </c>
      <c r="AE28" s="2">
        <v>0</v>
      </c>
      <c r="AF28" s="1">
        <v>0</v>
      </c>
      <c r="AG28" s="1">
        <v>0</v>
      </c>
      <c r="AH28" s="1">
        <v>0</v>
      </c>
      <c r="AI28" s="1">
        <v>0</v>
      </c>
      <c r="AJ28" s="4">
        <v>0</v>
      </c>
      <c r="AK28" s="1">
        <v>0</v>
      </c>
      <c r="AL28" s="1">
        <v>0</v>
      </c>
      <c r="AM28" s="34">
        <v>0</v>
      </c>
      <c r="AN28" s="3">
        <v>0</v>
      </c>
      <c r="AO28" s="2">
        <v>0</v>
      </c>
      <c r="AP28" s="1">
        <v>0</v>
      </c>
      <c r="AQ28" s="1">
        <v>0</v>
      </c>
      <c r="AR28" s="1">
        <v>0</v>
      </c>
      <c r="AS28" s="1">
        <v>0</v>
      </c>
    </row>
    <row r="29" spans="6:45" x14ac:dyDescent="0.25">
      <c r="F29" s="10"/>
      <c r="G29" s="9"/>
      <c r="H29" s="8" t="s">
        <v>1567</v>
      </c>
      <c r="I29" s="4">
        <v>14</v>
      </c>
      <c r="J29" s="1">
        <v>0</v>
      </c>
      <c r="K29" s="1">
        <v>0</v>
      </c>
      <c r="L29" s="1">
        <v>0</v>
      </c>
      <c r="M29" s="1">
        <v>0</v>
      </c>
      <c r="N29" s="6">
        <v>19</v>
      </c>
      <c r="O29" s="5">
        <v>2.6978272944688801E-3</v>
      </c>
      <c r="P29" s="4">
        <v>0</v>
      </c>
      <c r="Q29" s="1">
        <v>0</v>
      </c>
      <c r="R29" s="1">
        <v>0</v>
      </c>
      <c r="S29" s="34">
        <v>0</v>
      </c>
      <c r="T29" s="3">
        <v>0</v>
      </c>
      <c r="U29" s="4">
        <v>0</v>
      </c>
      <c r="V29" s="1">
        <v>0</v>
      </c>
      <c r="W29" s="1">
        <v>0</v>
      </c>
      <c r="X29" s="34">
        <v>0</v>
      </c>
      <c r="Y29" s="3">
        <v>0</v>
      </c>
      <c r="Z29" s="4">
        <v>7</v>
      </c>
      <c r="AA29" s="1">
        <v>0</v>
      </c>
      <c r="AB29" s="1">
        <v>0</v>
      </c>
      <c r="AC29" s="34">
        <v>0</v>
      </c>
      <c r="AD29" s="3">
        <v>0</v>
      </c>
      <c r="AE29" s="2">
        <v>0</v>
      </c>
      <c r="AF29" s="1">
        <v>0</v>
      </c>
      <c r="AG29" s="1">
        <v>0</v>
      </c>
      <c r="AH29" s="1">
        <v>0</v>
      </c>
      <c r="AI29" s="1">
        <v>0</v>
      </c>
      <c r="AJ29" s="4">
        <v>0</v>
      </c>
      <c r="AK29" s="1">
        <v>0</v>
      </c>
      <c r="AL29" s="1">
        <v>0</v>
      </c>
      <c r="AM29" s="34">
        <v>0</v>
      </c>
      <c r="AN29" s="3">
        <v>0</v>
      </c>
      <c r="AO29" s="2">
        <v>0</v>
      </c>
      <c r="AP29" s="1">
        <v>0</v>
      </c>
      <c r="AQ29" s="1">
        <v>0</v>
      </c>
      <c r="AR29" s="1">
        <v>0</v>
      </c>
      <c r="AS29" s="1">
        <v>0</v>
      </c>
    </row>
    <row r="30" spans="6:45" x14ac:dyDescent="0.25">
      <c r="F30" s="10"/>
      <c r="G30" s="9"/>
      <c r="H30" s="8" t="s">
        <v>1566</v>
      </c>
      <c r="I30" s="4">
        <v>2373</v>
      </c>
      <c r="J30" s="1">
        <v>0</v>
      </c>
      <c r="K30" s="1">
        <v>0</v>
      </c>
      <c r="L30" s="1">
        <v>0</v>
      </c>
      <c r="M30" s="1">
        <v>0</v>
      </c>
      <c r="N30" s="6">
        <v>2373</v>
      </c>
      <c r="O30" s="5">
        <v>0.41968485340476042</v>
      </c>
      <c r="P30" s="4">
        <v>0</v>
      </c>
      <c r="Q30" s="1">
        <v>0</v>
      </c>
      <c r="R30" s="1">
        <v>0</v>
      </c>
      <c r="S30" s="34">
        <v>0</v>
      </c>
      <c r="T30" s="3">
        <v>0</v>
      </c>
      <c r="U30" s="4">
        <v>0</v>
      </c>
      <c r="V30" s="1">
        <v>0</v>
      </c>
      <c r="W30" s="1">
        <v>0</v>
      </c>
      <c r="X30" s="34">
        <v>0</v>
      </c>
      <c r="Y30" s="3">
        <v>0</v>
      </c>
      <c r="Z30" s="4">
        <v>732</v>
      </c>
      <c r="AA30" s="1">
        <v>0</v>
      </c>
      <c r="AB30" s="1">
        <v>0</v>
      </c>
      <c r="AC30" s="34">
        <v>0</v>
      </c>
      <c r="AD30" s="3">
        <v>0</v>
      </c>
      <c r="AE30" s="2">
        <v>0</v>
      </c>
      <c r="AF30" s="1">
        <v>0</v>
      </c>
      <c r="AG30" s="1">
        <v>0</v>
      </c>
      <c r="AH30" s="1">
        <v>0</v>
      </c>
      <c r="AI30" s="1">
        <v>0</v>
      </c>
      <c r="AJ30" s="4">
        <v>0</v>
      </c>
      <c r="AK30" s="1">
        <v>0</v>
      </c>
      <c r="AL30" s="1">
        <v>0</v>
      </c>
      <c r="AM30" s="34">
        <v>0</v>
      </c>
      <c r="AN30" s="3">
        <v>0</v>
      </c>
      <c r="AO30" s="2">
        <v>0</v>
      </c>
      <c r="AP30" s="1">
        <v>0</v>
      </c>
      <c r="AQ30" s="1">
        <v>0</v>
      </c>
      <c r="AR30" s="1">
        <v>0</v>
      </c>
      <c r="AS30" s="1">
        <v>0</v>
      </c>
    </row>
    <row r="31" spans="6:45" x14ac:dyDescent="0.25">
      <c r="F31" s="10"/>
      <c r="G31" s="9"/>
      <c r="H31" s="8" t="s">
        <v>1565</v>
      </c>
      <c r="I31" s="4">
        <v>13</v>
      </c>
      <c r="J31" s="1">
        <v>0</v>
      </c>
      <c r="K31" s="1">
        <v>0</v>
      </c>
      <c r="L31" s="1">
        <v>0</v>
      </c>
      <c r="M31" s="1">
        <v>0</v>
      </c>
      <c r="N31" s="6">
        <v>16</v>
      </c>
      <c r="O31" s="5">
        <v>2.6482120156288151E-3</v>
      </c>
      <c r="P31" s="4">
        <v>0</v>
      </c>
      <c r="Q31" s="1">
        <v>0</v>
      </c>
      <c r="R31" s="1">
        <v>0</v>
      </c>
      <c r="S31" s="34">
        <v>0</v>
      </c>
      <c r="T31" s="3">
        <v>0</v>
      </c>
      <c r="U31" s="4">
        <v>0</v>
      </c>
      <c r="V31" s="1">
        <v>0</v>
      </c>
      <c r="W31" s="1">
        <v>0</v>
      </c>
      <c r="X31" s="34">
        <v>0</v>
      </c>
      <c r="Y31" s="3">
        <v>0</v>
      </c>
      <c r="Z31" s="4">
        <v>6</v>
      </c>
      <c r="AA31" s="1">
        <v>0</v>
      </c>
      <c r="AB31" s="1">
        <v>0</v>
      </c>
      <c r="AC31" s="34">
        <v>0</v>
      </c>
      <c r="AD31" s="3">
        <v>0</v>
      </c>
      <c r="AE31" s="2">
        <v>0</v>
      </c>
      <c r="AF31" s="1">
        <v>0</v>
      </c>
      <c r="AG31" s="1">
        <v>0</v>
      </c>
      <c r="AH31" s="1">
        <v>0</v>
      </c>
      <c r="AI31" s="1">
        <v>0</v>
      </c>
      <c r="AJ31" s="4">
        <v>0</v>
      </c>
      <c r="AK31" s="1">
        <v>0</v>
      </c>
      <c r="AL31" s="1">
        <v>0</v>
      </c>
      <c r="AM31" s="34">
        <v>0</v>
      </c>
      <c r="AN31" s="3">
        <v>0</v>
      </c>
      <c r="AO31" s="2">
        <v>0</v>
      </c>
      <c r="AP31" s="1">
        <v>0</v>
      </c>
      <c r="AQ31" s="1">
        <v>0</v>
      </c>
      <c r="AR31" s="1">
        <v>0</v>
      </c>
      <c r="AS31" s="1">
        <v>0</v>
      </c>
    </row>
    <row r="32" spans="6:45" x14ac:dyDescent="0.25">
      <c r="F32" s="10"/>
      <c r="G32" s="9"/>
      <c r="H32" s="8" t="s">
        <v>1564</v>
      </c>
      <c r="I32" s="4">
        <v>3</v>
      </c>
      <c r="J32" s="1">
        <v>0</v>
      </c>
      <c r="K32" s="1">
        <v>0</v>
      </c>
      <c r="L32" s="1">
        <v>0</v>
      </c>
      <c r="M32" s="1">
        <v>0</v>
      </c>
      <c r="N32" s="6">
        <v>3</v>
      </c>
      <c r="O32" s="5">
        <v>7.7696517109870911E-4</v>
      </c>
      <c r="P32" s="4">
        <v>0</v>
      </c>
      <c r="Q32" s="1">
        <v>0</v>
      </c>
      <c r="R32" s="1">
        <v>0</v>
      </c>
      <c r="S32" s="34">
        <v>0</v>
      </c>
      <c r="T32" s="3">
        <v>0</v>
      </c>
      <c r="U32" s="4">
        <v>0</v>
      </c>
      <c r="V32" s="1">
        <v>0</v>
      </c>
      <c r="W32" s="1">
        <v>0</v>
      </c>
      <c r="X32" s="34">
        <v>0</v>
      </c>
      <c r="Y32" s="3">
        <v>0</v>
      </c>
      <c r="Z32" s="4">
        <v>3</v>
      </c>
      <c r="AA32" s="1">
        <v>0</v>
      </c>
      <c r="AB32" s="1">
        <v>0</v>
      </c>
      <c r="AC32" s="34">
        <v>0</v>
      </c>
      <c r="AD32" s="3">
        <v>0</v>
      </c>
      <c r="AE32" s="2">
        <v>0</v>
      </c>
      <c r="AF32" s="1">
        <v>0</v>
      </c>
      <c r="AG32" s="1">
        <v>0</v>
      </c>
      <c r="AH32" s="1">
        <v>0</v>
      </c>
      <c r="AI32" s="1">
        <v>0</v>
      </c>
      <c r="AJ32" s="4">
        <v>0</v>
      </c>
      <c r="AK32" s="1">
        <v>0</v>
      </c>
      <c r="AL32" s="1">
        <v>0</v>
      </c>
      <c r="AM32" s="34">
        <v>0</v>
      </c>
      <c r="AN32" s="3">
        <v>0</v>
      </c>
      <c r="AO32" s="2">
        <v>0</v>
      </c>
      <c r="AP32" s="1">
        <v>0</v>
      </c>
      <c r="AQ32" s="1">
        <v>0</v>
      </c>
      <c r="AR32" s="1">
        <v>0</v>
      </c>
      <c r="AS32" s="1">
        <v>0</v>
      </c>
    </row>
    <row r="33" spans="6:45" x14ac:dyDescent="0.25">
      <c r="F33" s="10"/>
      <c r="G33" s="9"/>
      <c r="H33" s="8" t="s">
        <v>1563</v>
      </c>
      <c r="I33" s="4">
        <v>7</v>
      </c>
      <c r="J33" s="1">
        <v>0</v>
      </c>
      <c r="K33" s="1">
        <v>0</v>
      </c>
      <c r="L33" s="1">
        <v>0</v>
      </c>
      <c r="M33" s="1">
        <v>0</v>
      </c>
      <c r="N33" s="6">
        <v>7</v>
      </c>
      <c r="O33" s="5">
        <v>8.5121644660830498E-3</v>
      </c>
      <c r="P33" s="4">
        <v>0</v>
      </c>
      <c r="Q33" s="1">
        <v>0</v>
      </c>
      <c r="R33" s="1">
        <v>0</v>
      </c>
      <c r="S33" s="34">
        <v>0</v>
      </c>
      <c r="T33" s="3">
        <v>0</v>
      </c>
      <c r="U33" s="4">
        <v>0</v>
      </c>
      <c r="V33" s="1">
        <v>0</v>
      </c>
      <c r="W33" s="1">
        <v>0</v>
      </c>
      <c r="X33" s="34">
        <v>0</v>
      </c>
      <c r="Y33" s="3">
        <v>0</v>
      </c>
      <c r="Z33" s="4">
        <v>1</v>
      </c>
      <c r="AA33" s="1">
        <v>0</v>
      </c>
      <c r="AB33" s="1">
        <v>0</v>
      </c>
      <c r="AC33" s="34">
        <v>0</v>
      </c>
      <c r="AD33" s="3">
        <v>0</v>
      </c>
      <c r="AE33" s="2">
        <v>0</v>
      </c>
      <c r="AF33" s="1">
        <v>0</v>
      </c>
      <c r="AG33" s="1">
        <v>0</v>
      </c>
      <c r="AH33" s="1">
        <v>0</v>
      </c>
      <c r="AI33" s="1">
        <v>0</v>
      </c>
      <c r="AJ33" s="4">
        <v>0</v>
      </c>
      <c r="AK33" s="1">
        <v>0</v>
      </c>
      <c r="AL33" s="1">
        <v>0</v>
      </c>
      <c r="AM33" s="34">
        <v>0</v>
      </c>
      <c r="AN33" s="3">
        <v>0</v>
      </c>
      <c r="AO33" s="2">
        <v>0</v>
      </c>
      <c r="AP33" s="1">
        <v>0</v>
      </c>
      <c r="AQ33" s="1">
        <v>0</v>
      </c>
      <c r="AR33" s="1">
        <v>0</v>
      </c>
      <c r="AS33" s="1">
        <v>0</v>
      </c>
    </row>
    <row r="34" spans="6:45" x14ac:dyDescent="0.25">
      <c r="F34" s="10"/>
      <c r="G34" s="9" t="s">
        <v>1562</v>
      </c>
      <c r="H34" s="8"/>
      <c r="I34" s="4">
        <v>0</v>
      </c>
      <c r="J34" s="1">
        <v>0</v>
      </c>
      <c r="K34" s="1">
        <v>0</v>
      </c>
      <c r="L34" s="1">
        <v>0</v>
      </c>
      <c r="M34" s="1">
        <v>0</v>
      </c>
      <c r="N34" s="6">
        <v>0</v>
      </c>
      <c r="O34" s="5">
        <v>0</v>
      </c>
      <c r="P34" s="4">
        <v>0</v>
      </c>
      <c r="Q34" s="1">
        <v>0</v>
      </c>
      <c r="R34" s="1">
        <v>0</v>
      </c>
      <c r="S34" s="34">
        <v>0</v>
      </c>
      <c r="T34" s="3">
        <v>0</v>
      </c>
      <c r="U34" s="4">
        <v>0</v>
      </c>
      <c r="V34" s="1">
        <v>0</v>
      </c>
      <c r="W34" s="1">
        <v>0</v>
      </c>
      <c r="X34" s="34">
        <v>0</v>
      </c>
      <c r="Y34" s="3">
        <v>0</v>
      </c>
      <c r="Z34" s="4">
        <v>0</v>
      </c>
      <c r="AA34" s="1">
        <v>0</v>
      </c>
      <c r="AB34" s="1">
        <v>0</v>
      </c>
      <c r="AC34" s="34">
        <v>0</v>
      </c>
      <c r="AD34" s="3">
        <v>0</v>
      </c>
      <c r="AE34" s="2">
        <v>0</v>
      </c>
      <c r="AF34" s="1">
        <v>0</v>
      </c>
      <c r="AG34" s="1">
        <v>0</v>
      </c>
      <c r="AH34" s="1">
        <v>0</v>
      </c>
      <c r="AI34" s="1">
        <v>0</v>
      </c>
      <c r="AJ34" s="4">
        <v>2</v>
      </c>
      <c r="AK34" s="1">
        <v>0</v>
      </c>
      <c r="AL34" s="1">
        <v>0</v>
      </c>
      <c r="AM34" s="34">
        <v>0</v>
      </c>
      <c r="AN34" s="3">
        <v>0</v>
      </c>
      <c r="AO34" s="2">
        <v>0</v>
      </c>
      <c r="AP34" s="1">
        <v>0</v>
      </c>
      <c r="AQ34" s="1">
        <v>0</v>
      </c>
      <c r="AR34" s="1">
        <v>0</v>
      </c>
      <c r="AS34" s="1">
        <v>0</v>
      </c>
    </row>
    <row r="35" spans="6:45" x14ac:dyDescent="0.25">
      <c r="F35" s="10"/>
      <c r="G35" s="9" t="s">
        <v>1561</v>
      </c>
      <c r="H35" s="8"/>
      <c r="I35" s="4">
        <v>11</v>
      </c>
      <c r="J35" s="1">
        <v>0</v>
      </c>
      <c r="K35" s="1">
        <v>11</v>
      </c>
      <c r="L35" s="1">
        <v>0</v>
      </c>
      <c r="M35" s="1">
        <v>0</v>
      </c>
      <c r="N35" s="6">
        <v>13</v>
      </c>
      <c r="O35" s="5">
        <v>0.60198796261101961</v>
      </c>
      <c r="P35" s="4">
        <v>0</v>
      </c>
      <c r="Q35" s="1">
        <v>0</v>
      </c>
      <c r="R35" s="1">
        <v>0</v>
      </c>
      <c r="S35" s="34">
        <v>0</v>
      </c>
      <c r="T35" s="3">
        <v>0</v>
      </c>
      <c r="U35" s="4">
        <v>0</v>
      </c>
      <c r="V35" s="1">
        <v>0</v>
      </c>
      <c r="W35" s="1">
        <v>0</v>
      </c>
      <c r="X35" s="34">
        <v>0</v>
      </c>
      <c r="Y35" s="3">
        <v>0</v>
      </c>
      <c r="Z35" s="4">
        <v>5</v>
      </c>
      <c r="AA35" s="1">
        <v>0</v>
      </c>
      <c r="AB35" s="1">
        <v>1</v>
      </c>
      <c r="AC35" s="34">
        <v>0</v>
      </c>
      <c r="AD35" s="3">
        <v>0</v>
      </c>
      <c r="AE35" s="2">
        <v>0</v>
      </c>
      <c r="AF35" s="1">
        <v>0</v>
      </c>
      <c r="AG35" s="1">
        <v>0</v>
      </c>
      <c r="AH35" s="1">
        <v>0</v>
      </c>
      <c r="AI35" s="1">
        <v>0</v>
      </c>
      <c r="AJ35" s="4">
        <v>0</v>
      </c>
      <c r="AK35" s="1">
        <v>0</v>
      </c>
      <c r="AL35" s="1">
        <v>0</v>
      </c>
      <c r="AM35" s="34">
        <v>0</v>
      </c>
      <c r="AN35" s="3">
        <v>0</v>
      </c>
      <c r="AO35" s="2">
        <v>0</v>
      </c>
      <c r="AP35" s="1">
        <v>0</v>
      </c>
      <c r="AQ35" s="1">
        <v>0</v>
      </c>
      <c r="AR35" s="1">
        <v>0</v>
      </c>
      <c r="AS35" s="1">
        <v>0</v>
      </c>
    </row>
    <row r="36" spans="6:45" x14ac:dyDescent="0.25">
      <c r="F36" s="10"/>
      <c r="G36" s="9"/>
      <c r="H36" s="8" t="s">
        <v>1560</v>
      </c>
      <c r="I36" s="4">
        <v>1</v>
      </c>
      <c r="J36" s="1">
        <v>0</v>
      </c>
      <c r="K36" s="1">
        <v>1</v>
      </c>
      <c r="L36" s="1">
        <v>0</v>
      </c>
      <c r="M36" s="1">
        <v>0</v>
      </c>
      <c r="N36" s="6">
        <v>1</v>
      </c>
      <c r="O36" s="5">
        <v>2.8219074010848999E-7</v>
      </c>
      <c r="P36" s="4">
        <v>0</v>
      </c>
      <c r="Q36" s="1">
        <v>0</v>
      </c>
      <c r="R36" s="1">
        <v>0</v>
      </c>
      <c r="S36" s="34">
        <v>0</v>
      </c>
      <c r="T36" s="3">
        <v>0</v>
      </c>
      <c r="U36" s="4">
        <v>0</v>
      </c>
      <c r="V36" s="1">
        <v>0</v>
      </c>
      <c r="W36" s="1">
        <v>0</v>
      </c>
      <c r="X36" s="34">
        <v>0</v>
      </c>
      <c r="Y36" s="3">
        <v>0</v>
      </c>
      <c r="Z36" s="4">
        <v>1</v>
      </c>
      <c r="AA36" s="1">
        <v>0</v>
      </c>
      <c r="AB36" s="1">
        <v>1</v>
      </c>
      <c r="AC36" s="34">
        <v>0</v>
      </c>
      <c r="AD36" s="3">
        <v>0</v>
      </c>
      <c r="AE36" s="2">
        <v>0</v>
      </c>
      <c r="AF36" s="1">
        <v>0</v>
      </c>
      <c r="AG36" s="1">
        <v>0</v>
      </c>
      <c r="AH36" s="1">
        <v>0</v>
      </c>
      <c r="AI36" s="1">
        <v>0</v>
      </c>
      <c r="AJ36" s="4">
        <v>2</v>
      </c>
      <c r="AK36" s="1">
        <v>0</v>
      </c>
      <c r="AL36" s="1">
        <v>0</v>
      </c>
      <c r="AM36" s="34">
        <v>0</v>
      </c>
      <c r="AN36" s="3">
        <v>0</v>
      </c>
      <c r="AO36" s="2">
        <v>0</v>
      </c>
      <c r="AP36" s="1">
        <v>0</v>
      </c>
      <c r="AQ36" s="1">
        <v>0</v>
      </c>
      <c r="AR36" s="1">
        <v>0</v>
      </c>
      <c r="AS36" s="1">
        <v>0</v>
      </c>
    </row>
    <row r="37" spans="6:45" x14ac:dyDescent="0.25">
      <c r="F37" s="10"/>
      <c r="G37" s="9"/>
      <c r="H37" s="8" t="s">
        <v>1559</v>
      </c>
      <c r="I37" s="4">
        <v>2</v>
      </c>
      <c r="J37" s="1">
        <v>0</v>
      </c>
      <c r="K37" s="1">
        <v>2</v>
      </c>
      <c r="L37" s="1">
        <v>0</v>
      </c>
      <c r="M37" s="1">
        <v>0</v>
      </c>
      <c r="N37" s="6">
        <v>4</v>
      </c>
      <c r="O37" s="5">
        <v>2.042314969003201E-3</v>
      </c>
      <c r="P37" s="4">
        <v>0</v>
      </c>
      <c r="Q37" s="1">
        <v>0</v>
      </c>
      <c r="R37" s="1">
        <v>0</v>
      </c>
      <c r="S37" s="34">
        <v>0</v>
      </c>
      <c r="T37" s="3">
        <v>0</v>
      </c>
      <c r="U37" s="4">
        <v>0</v>
      </c>
      <c r="V37" s="1">
        <v>0</v>
      </c>
      <c r="W37" s="1">
        <v>0</v>
      </c>
      <c r="X37" s="34">
        <v>0</v>
      </c>
      <c r="Y37" s="3">
        <v>0</v>
      </c>
      <c r="Z37" s="4">
        <v>0</v>
      </c>
      <c r="AA37" s="1">
        <v>0</v>
      </c>
      <c r="AB37" s="1">
        <v>0</v>
      </c>
      <c r="AC37" s="34">
        <v>0</v>
      </c>
      <c r="AD37" s="3">
        <v>0</v>
      </c>
      <c r="AE37" s="2">
        <v>0</v>
      </c>
      <c r="AF37" s="1">
        <v>0</v>
      </c>
      <c r="AG37" s="1">
        <v>0</v>
      </c>
      <c r="AH37" s="1">
        <v>0</v>
      </c>
      <c r="AI37" s="1">
        <v>0</v>
      </c>
      <c r="AJ37" s="4">
        <v>0</v>
      </c>
      <c r="AK37" s="1">
        <v>0</v>
      </c>
      <c r="AL37" s="1">
        <v>0</v>
      </c>
      <c r="AM37" s="34">
        <v>0</v>
      </c>
      <c r="AN37" s="3">
        <v>0</v>
      </c>
      <c r="AO37" s="2">
        <v>0</v>
      </c>
      <c r="AP37" s="1">
        <v>0</v>
      </c>
      <c r="AQ37" s="1">
        <v>0</v>
      </c>
      <c r="AR37" s="1">
        <v>0</v>
      </c>
      <c r="AS37" s="1">
        <v>0</v>
      </c>
    </row>
    <row r="38" spans="6:45" x14ac:dyDescent="0.25">
      <c r="F38" s="10"/>
      <c r="G38" s="9"/>
      <c r="H38" s="8" t="s">
        <v>1558</v>
      </c>
      <c r="I38" s="4">
        <v>3</v>
      </c>
      <c r="J38" s="1">
        <v>0</v>
      </c>
      <c r="K38" s="1">
        <v>3</v>
      </c>
      <c r="L38" s="1">
        <v>0</v>
      </c>
      <c r="M38" s="1">
        <v>0</v>
      </c>
      <c r="N38" s="6">
        <v>4</v>
      </c>
      <c r="O38" s="5">
        <v>0.1630718298256397</v>
      </c>
      <c r="P38" s="4">
        <v>0</v>
      </c>
      <c r="Q38" s="1">
        <v>0</v>
      </c>
      <c r="R38" s="1">
        <v>0</v>
      </c>
      <c r="S38" s="34">
        <v>0</v>
      </c>
      <c r="T38" s="3">
        <v>0</v>
      </c>
      <c r="U38" s="4">
        <v>0</v>
      </c>
      <c r="V38" s="1">
        <v>0</v>
      </c>
      <c r="W38" s="1">
        <v>0</v>
      </c>
      <c r="X38" s="34">
        <v>0</v>
      </c>
      <c r="Y38" s="3">
        <v>0</v>
      </c>
      <c r="Z38" s="4">
        <v>0</v>
      </c>
      <c r="AA38" s="1">
        <v>0</v>
      </c>
      <c r="AB38" s="1">
        <v>0</v>
      </c>
      <c r="AC38" s="34">
        <v>0</v>
      </c>
      <c r="AD38" s="3">
        <v>0</v>
      </c>
      <c r="AE38" s="2">
        <v>0</v>
      </c>
      <c r="AF38" s="1">
        <v>0</v>
      </c>
      <c r="AG38" s="1">
        <v>0</v>
      </c>
      <c r="AH38" s="1">
        <v>0</v>
      </c>
      <c r="AI38" s="1">
        <v>0</v>
      </c>
      <c r="AJ38" s="4">
        <v>0</v>
      </c>
      <c r="AK38" s="1">
        <v>0</v>
      </c>
      <c r="AL38" s="1">
        <v>0</v>
      </c>
      <c r="AM38" s="34">
        <v>0</v>
      </c>
      <c r="AN38" s="3">
        <v>0</v>
      </c>
      <c r="AO38" s="2">
        <v>0</v>
      </c>
      <c r="AP38" s="1">
        <v>0</v>
      </c>
      <c r="AQ38" s="1">
        <v>0</v>
      </c>
      <c r="AR38" s="1">
        <v>0</v>
      </c>
      <c r="AS38" s="1">
        <v>0</v>
      </c>
    </row>
    <row r="39" spans="6:45" x14ac:dyDescent="0.25">
      <c r="F39" s="10"/>
      <c r="G39" s="9"/>
      <c r="H39" s="8" t="s">
        <v>1557</v>
      </c>
      <c r="I39" s="4">
        <v>3</v>
      </c>
      <c r="J39" s="1">
        <v>0</v>
      </c>
      <c r="K39" s="1">
        <v>3</v>
      </c>
      <c r="L39" s="1">
        <v>0</v>
      </c>
      <c r="M39" s="1">
        <v>0</v>
      </c>
      <c r="N39" s="6">
        <v>3</v>
      </c>
      <c r="O39" s="5">
        <v>1.013801526278257E-2</v>
      </c>
      <c r="P39" s="4">
        <v>0</v>
      </c>
      <c r="Q39" s="1">
        <v>0</v>
      </c>
      <c r="R39" s="1">
        <v>0</v>
      </c>
      <c r="S39" s="34">
        <v>0</v>
      </c>
      <c r="T39" s="3">
        <v>0</v>
      </c>
      <c r="U39" s="4">
        <v>0</v>
      </c>
      <c r="V39" s="1">
        <v>0</v>
      </c>
      <c r="W39" s="1">
        <v>0</v>
      </c>
      <c r="X39" s="34">
        <v>0</v>
      </c>
      <c r="Y39" s="3">
        <v>0</v>
      </c>
      <c r="Z39" s="4">
        <v>0</v>
      </c>
      <c r="AA39" s="1">
        <v>0</v>
      </c>
      <c r="AB39" s="1">
        <v>0</v>
      </c>
      <c r="AC39" s="34">
        <v>0</v>
      </c>
      <c r="AD39" s="3">
        <v>0</v>
      </c>
      <c r="AE39" s="2">
        <v>0</v>
      </c>
      <c r="AF39" s="1">
        <v>0</v>
      </c>
      <c r="AG39" s="1">
        <v>0</v>
      </c>
      <c r="AH39" s="1">
        <v>0</v>
      </c>
      <c r="AI39" s="1">
        <v>0</v>
      </c>
      <c r="AJ39" s="4">
        <v>0</v>
      </c>
      <c r="AK39" s="1">
        <v>0</v>
      </c>
      <c r="AL39" s="1">
        <v>0</v>
      </c>
      <c r="AM39" s="34">
        <v>0</v>
      </c>
      <c r="AN39" s="3">
        <v>0</v>
      </c>
      <c r="AO39" s="2">
        <v>0</v>
      </c>
      <c r="AP39" s="1">
        <v>0</v>
      </c>
      <c r="AQ39" s="1">
        <v>0</v>
      </c>
      <c r="AR39" s="1">
        <v>0</v>
      </c>
      <c r="AS39" s="1">
        <v>0</v>
      </c>
    </row>
    <row r="40" spans="6:45" x14ac:dyDescent="0.25">
      <c r="F40" s="10"/>
      <c r="G40" s="9"/>
      <c r="H40" s="8" t="s">
        <v>1556</v>
      </c>
      <c r="I40" s="4">
        <v>2</v>
      </c>
      <c r="J40" s="1">
        <v>0</v>
      </c>
      <c r="K40" s="1">
        <v>2</v>
      </c>
      <c r="L40" s="1">
        <v>0</v>
      </c>
      <c r="M40" s="1">
        <v>0</v>
      </c>
      <c r="N40" s="6">
        <v>2</v>
      </c>
      <c r="O40" s="5">
        <v>0.31858993414789438</v>
      </c>
      <c r="P40" s="4">
        <v>0</v>
      </c>
      <c r="Q40" s="1">
        <v>0</v>
      </c>
      <c r="R40" s="1">
        <v>0</v>
      </c>
      <c r="S40" s="34">
        <v>0</v>
      </c>
      <c r="T40" s="3">
        <v>0</v>
      </c>
      <c r="U40" s="4">
        <v>0</v>
      </c>
      <c r="V40" s="1">
        <v>0</v>
      </c>
      <c r="W40" s="1">
        <v>0</v>
      </c>
      <c r="X40" s="34">
        <v>0</v>
      </c>
      <c r="Y40" s="3">
        <v>0</v>
      </c>
      <c r="Z40" s="4">
        <v>0</v>
      </c>
      <c r="AA40" s="1">
        <v>0</v>
      </c>
      <c r="AB40" s="1">
        <v>0</v>
      </c>
      <c r="AC40" s="34">
        <v>0</v>
      </c>
      <c r="AD40" s="3">
        <v>0</v>
      </c>
      <c r="AE40" s="2">
        <v>0</v>
      </c>
      <c r="AF40" s="1">
        <v>0</v>
      </c>
      <c r="AG40" s="1">
        <v>0</v>
      </c>
      <c r="AH40" s="1">
        <v>0</v>
      </c>
      <c r="AI40" s="1">
        <v>0</v>
      </c>
      <c r="AJ40" s="4">
        <v>0</v>
      </c>
      <c r="AK40" s="1">
        <v>0</v>
      </c>
      <c r="AL40" s="1">
        <v>0</v>
      </c>
      <c r="AM40" s="34">
        <v>0</v>
      </c>
      <c r="AN40" s="3">
        <v>0</v>
      </c>
      <c r="AO40" s="2">
        <v>0</v>
      </c>
      <c r="AP40" s="1">
        <v>0</v>
      </c>
      <c r="AQ40" s="1">
        <v>0</v>
      </c>
      <c r="AR40" s="1">
        <v>0</v>
      </c>
      <c r="AS40" s="1">
        <v>0</v>
      </c>
    </row>
    <row r="41" spans="6:45" x14ac:dyDescent="0.25">
      <c r="F41" s="10"/>
      <c r="G41" s="9" t="s">
        <v>1555</v>
      </c>
      <c r="H41" s="8"/>
      <c r="I41" s="4">
        <v>3</v>
      </c>
      <c r="J41" s="1">
        <v>0</v>
      </c>
      <c r="K41" s="1">
        <v>3</v>
      </c>
      <c r="L41" s="1">
        <v>0</v>
      </c>
      <c r="M41" s="1">
        <v>0</v>
      </c>
      <c r="N41" s="6">
        <v>4</v>
      </c>
      <c r="O41" s="5">
        <v>7.1637332439422607E-4</v>
      </c>
      <c r="P41" s="4">
        <v>0</v>
      </c>
      <c r="Q41" s="1">
        <v>0</v>
      </c>
      <c r="R41" s="1">
        <v>0</v>
      </c>
      <c r="S41" s="34">
        <v>0</v>
      </c>
      <c r="T41" s="3">
        <v>0</v>
      </c>
      <c r="U41" s="4">
        <v>0</v>
      </c>
      <c r="V41" s="1">
        <v>0</v>
      </c>
      <c r="W41" s="1">
        <v>0</v>
      </c>
      <c r="X41" s="34">
        <v>0</v>
      </c>
      <c r="Y41" s="3">
        <v>0</v>
      </c>
      <c r="Z41" s="4">
        <v>0</v>
      </c>
      <c r="AA41" s="1">
        <v>0</v>
      </c>
      <c r="AB41" s="1">
        <v>0</v>
      </c>
      <c r="AC41" s="34">
        <v>0</v>
      </c>
      <c r="AD41" s="3">
        <v>0</v>
      </c>
      <c r="AE41" s="2">
        <v>0</v>
      </c>
      <c r="AF41" s="1">
        <v>0</v>
      </c>
      <c r="AG41" s="1">
        <v>0</v>
      </c>
      <c r="AH41" s="1">
        <v>0</v>
      </c>
      <c r="AI41" s="1">
        <v>0</v>
      </c>
      <c r="AJ41" s="4">
        <v>0</v>
      </c>
      <c r="AK41" s="1">
        <v>0</v>
      </c>
      <c r="AL41" s="1">
        <v>0</v>
      </c>
      <c r="AM41" s="34">
        <v>0</v>
      </c>
      <c r="AN41" s="3">
        <v>0</v>
      </c>
      <c r="AO41" s="2">
        <v>0</v>
      </c>
      <c r="AP41" s="1">
        <v>0</v>
      </c>
      <c r="AQ41" s="1">
        <v>0</v>
      </c>
      <c r="AR41" s="1">
        <v>0</v>
      </c>
      <c r="AS41" s="1">
        <v>0</v>
      </c>
    </row>
    <row r="42" spans="6:45" x14ac:dyDescent="0.25">
      <c r="F42" s="10"/>
      <c r="G42" s="9" t="s">
        <v>1554</v>
      </c>
      <c r="H42" s="8"/>
      <c r="I42" s="4">
        <v>3</v>
      </c>
      <c r="J42" s="1">
        <v>0</v>
      </c>
      <c r="K42" s="1">
        <v>3</v>
      </c>
      <c r="L42" s="1">
        <v>0</v>
      </c>
      <c r="M42" s="1">
        <v>0</v>
      </c>
      <c r="N42" s="6">
        <v>5</v>
      </c>
      <c r="O42" s="5">
        <v>1.289504580199718E-3</v>
      </c>
      <c r="P42" s="4">
        <v>0</v>
      </c>
      <c r="Q42" s="1">
        <v>0</v>
      </c>
      <c r="R42" s="1">
        <v>0</v>
      </c>
      <c r="S42" s="34">
        <v>0</v>
      </c>
      <c r="T42" s="3">
        <v>0</v>
      </c>
      <c r="U42" s="4">
        <v>0</v>
      </c>
      <c r="V42" s="1">
        <v>0</v>
      </c>
      <c r="W42" s="1">
        <v>0</v>
      </c>
      <c r="X42" s="34">
        <v>0</v>
      </c>
      <c r="Y42" s="3">
        <v>0</v>
      </c>
      <c r="Z42" s="4">
        <v>0</v>
      </c>
      <c r="AA42" s="1">
        <v>0</v>
      </c>
      <c r="AB42" s="1">
        <v>0</v>
      </c>
      <c r="AC42" s="34">
        <v>0</v>
      </c>
      <c r="AD42" s="3">
        <v>0</v>
      </c>
      <c r="AE42" s="2">
        <v>0</v>
      </c>
      <c r="AF42" s="1">
        <v>0</v>
      </c>
      <c r="AG42" s="1">
        <v>0</v>
      </c>
      <c r="AH42" s="1">
        <v>0</v>
      </c>
      <c r="AI42" s="1">
        <v>0</v>
      </c>
      <c r="AJ42" s="4">
        <v>0</v>
      </c>
      <c r="AK42" s="1">
        <v>0</v>
      </c>
      <c r="AL42" s="1">
        <v>0</v>
      </c>
      <c r="AM42" s="34">
        <v>0</v>
      </c>
      <c r="AN42" s="3">
        <v>0</v>
      </c>
      <c r="AO42" s="2">
        <v>0</v>
      </c>
      <c r="AP42" s="1">
        <v>0</v>
      </c>
      <c r="AQ42" s="1">
        <v>0</v>
      </c>
      <c r="AR42" s="1">
        <v>0</v>
      </c>
      <c r="AS42" s="1">
        <v>0</v>
      </c>
    </row>
    <row r="43" spans="6:45" x14ac:dyDescent="0.25">
      <c r="F43" s="10"/>
      <c r="G43" s="9" t="s">
        <v>1553</v>
      </c>
      <c r="H43" s="8"/>
      <c r="I43" s="4">
        <v>10</v>
      </c>
      <c r="J43" s="1">
        <v>0</v>
      </c>
      <c r="K43" s="1">
        <v>10</v>
      </c>
      <c r="L43" s="1">
        <v>0</v>
      </c>
      <c r="M43" s="1">
        <v>0</v>
      </c>
      <c r="N43" s="6">
        <v>20</v>
      </c>
      <c r="O43" s="5">
        <v>4.6167494729161263E-3</v>
      </c>
      <c r="P43" s="4">
        <v>0</v>
      </c>
      <c r="Q43" s="1">
        <v>0</v>
      </c>
      <c r="R43" s="1">
        <v>0</v>
      </c>
      <c r="S43" s="34">
        <v>0</v>
      </c>
      <c r="T43" s="3">
        <v>0</v>
      </c>
      <c r="U43" s="4">
        <v>1</v>
      </c>
      <c r="V43" s="1">
        <v>0</v>
      </c>
      <c r="W43" s="1">
        <v>1</v>
      </c>
      <c r="X43" s="34">
        <v>0</v>
      </c>
      <c r="Y43" s="3">
        <v>0</v>
      </c>
      <c r="Z43" s="4">
        <v>3</v>
      </c>
      <c r="AA43" s="1">
        <v>0</v>
      </c>
      <c r="AB43" s="1">
        <v>1</v>
      </c>
      <c r="AC43" s="34">
        <v>0</v>
      </c>
      <c r="AD43" s="3">
        <v>0</v>
      </c>
      <c r="AE43" s="2">
        <v>0</v>
      </c>
      <c r="AF43" s="1">
        <v>0</v>
      </c>
      <c r="AG43" s="1">
        <v>0</v>
      </c>
      <c r="AH43" s="1">
        <v>0</v>
      </c>
      <c r="AI43" s="1">
        <v>0</v>
      </c>
      <c r="AJ43" s="4">
        <v>1</v>
      </c>
      <c r="AK43" s="1">
        <v>0</v>
      </c>
      <c r="AL43" s="1">
        <v>0</v>
      </c>
      <c r="AM43" s="34">
        <v>0</v>
      </c>
      <c r="AN43" s="3">
        <v>0</v>
      </c>
      <c r="AO43" s="2">
        <v>0</v>
      </c>
      <c r="AP43" s="1">
        <v>0</v>
      </c>
      <c r="AQ43" s="1">
        <v>0</v>
      </c>
      <c r="AR43" s="1">
        <v>0</v>
      </c>
      <c r="AS43" s="1">
        <v>0</v>
      </c>
    </row>
    <row r="44" spans="6:45" x14ac:dyDescent="0.25">
      <c r="F44" s="10"/>
      <c r="G44" s="9"/>
      <c r="H44" s="8" t="s">
        <v>1552</v>
      </c>
      <c r="I44" s="4">
        <v>88</v>
      </c>
      <c r="J44" s="1">
        <v>0</v>
      </c>
      <c r="K44" s="1">
        <v>64</v>
      </c>
      <c r="L44" s="1">
        <v>0</v>
      </c>
      <c r="M44" s="1">
        <v>0</v>
      </c>
      <c r="N44" s="6">
        <v>91</v>
      </c>
      <c r="O44" s="5">
        <v>4.847770556807518E-3</v>
      </c>
      <c r="P44" s="4">
        <v>0</v>
      </c>
      <c r="Q44" s="1">
        <v>0</v>
      </c>
      <c r="R44" s="1">
        <v>0</v>
      </c>
      <c r="S44" s="34">
        <v>0</v>
      </c>
      <c r="T44" s="3">
        <v>0</v>
      </c>
      <c r="U44" s="4">
        <v>0</v>
      </c>
      <c r="V44" s="1">
        <v>0</v>
      </c>
      <c r="W44" s="1">
        <v>0</v>
      </c>
      <c r="X44" s="34">
        <v>0</v>
      </c>
      <c r="Y44" s="3">
        <v>0</v>
      </c>
      <c r="Z44" s="4">
        <v>5</v>
      </c>
      <c r="AA44" s="1">
        <v>0</v>
      </c>
      <c r="AB44" s="1">
        <v>0</v>
      </c>
      <c r="AC44" s="34">
        <v>0</v>
      </c>
      <c r="AD44" s="3">
        <v>0</v>
      </c>
      <c r="AE44" s="2">
        <v>0</v>
      </c>
      <c r="AF44" s="1">
        <v>0</v>
      </c>
      <c r="AG44" s="1">
        <v>0</v>
      </c>
      <c r="AH44" s="1">
        <v>0</v>
      </c>
      <c r="AI44" s="1">
        <v>0</v>
      </c>
      <c r="AJ44" s="4">
        <v>1</v>
      </c>
      <c r="AK44" s="1">
        <v>0</v>
      </c>
      <c r="AL44" s="1">
        <v>0</v>
      </c>
      <c r="AM44" s="34">
        <v>0</v>
      </c>
      <c r="AN44" s="3">
        <v>0</v>
      </c>
      <c r="AO44" s="2">
        <v>0</v>
      </c>
      <c r="AP44" s="1">
        <v>0</v>
      </c>
      <c r="AQ44" s="1">
        <v>0</v>
      </c>
      <c r="AR44" s="1">
        <v>0</v>
      </c>
      <c r="AS44" s="1">
        <v>0</v>
      </c>
    </row>
    <row r="45" spans="6:45" x14ac:dyDescent="0.25">
      <c r="F45" s="10"/>
      <c r="G45" s="9"/>
      <c r="H45" s="8" t="s">
        <v>1551</v>
      </c>
      <c r="I45" s="4">
        <v>1</v>
      </c>
      <c r="J45" s="1">
        <v>0</v>
      </c>
      <c r="K45" s="1">
        <v>1</v>
      </c>
      <c r="L45" s="1">
        <v>0</v>
      </c>
      <c r="M45" s="1">
        <v>0</v>
      </c>
      <c r="N45" s="6">
        <v>206</v>
      </c>
      <c r="O45" s="5">
        <v>5.9979679062962532E-3</v>
      </c>
      <c r="P45" s="4">
        <v>0</v>
      </c>
      <c r="Q45" s="1">
        <v>0</v>
      </c>
      <c r="R45" s="1">
        <v>0</v>
      </c>
      <c r="S45" s="34">
        <v>0</v>
      </c>
      <c r="T45" s="3">
        <v>0</v>
      </c>
      <c r="U45" s="4">
        <v>0</v>
      </c>
      <c r="V45" s="1">
        <v>0</v>
      </c>
      <c r="W45" s="1">
        <v>0</v>
      </c>
      <c r="X45" s="34">
        <v>0</v>
      </c>
      <c r="Y45" s="3">
        <v>0</v>
      </c>
      <c r="Z45" s="4">
        <v>0</v>
      </c>
      <c r="AA45" s="1">
        <v>0</v>
      </c>
      <c r="AB45" s="1">
        <v>0</v>
      </c>
      <c r="AC45" s="34">
        <v>0</v>
      </c>
      <c r="AD45" s="3">
        <v>0</v>
      </c>
      <c r="AE45" s="2">
        <v>0</v>
      </c>
      <c r="AF45" s="1">
        <v>0</v>
      </c>
      <c r="AG45" s="1">
        <v>0</v>
      </c>
      <c r="AH45" s="1">
        <v>0</v>
      </c>
      <c r="AI45" s="1">
        <v>0</v>
      </c>
      <c r="AJ45" s="4">
        <v>0</v>
      </c>
      <c r="AK45" s="1">
        <v>0</v>
      </c>
      <c r="AL45" s="1">
        <v>0</v>
      </c>
      <c r="AM45" s="34">
        <v>0</v>
      </c>
      <c r="AN45" s="3">
        <v>0</v>
      </c>
      <c r="AO45" s="2">
        <v>0</v>
      </c>
      <c r="AP45" s="1">
        <v>0</v>
      </c>
      <c r="AQ45" s="1">
        <v>0</v>
      </c>
      <c r="AR45" s="1">
        <v>0</v>
      </c>
      <c r="AS45" s="1">
        <v>0</v>
      </c>
    </row>
    <row r="46" spans="6:45" x14ac:dyDescent="0.25">
      <c r="F46" s="10"/>
      <c r="G46" s="9"/>
      <c r="H46" s="8" t="s">
        <v>1550</v>
      </c>
      <c r="I46" s="4">
        <v>1</v>
      </c>
      <c r="J46" s="1">
        <v>0</v>
      </c>
      <c r="K46" s="1">
        <v>1</v>
      </c>
      <c r="L46" s="1">
        <v>0</v>
      </c>
      <c r="M46" s="1">
        <v>0</v>
      </c>
      <c r="N46" s="6">
        <v>1</v>
      </c>
      <c r="O46" s="5">
        <v>2.1367240697145459E-4</v>
      </c>
      <c r="P46" s="4">
        <v>0</v>
      </c>
      <c r="Q46" s="1">
        <v>0</v>
      </c>
      <c r="R46" s="1">
        <v>0</v>
      </c>
      <c r="S46" s="34">
        <v>0</v>
      </c>
      <c r="T46" s="3">
        <v>0</v>
      </c>
      <c r="U46" s="4">
        <v>0</v>
      </c>
      <c r="V46" s="1">
        <v>0</v>
      </c>
      <c r="W46" s="1">
        <v>0</v>
      </c>
      <c r="X46" s="34">
        <v>0</v>
      </c>
      <c r="Y46" s="3">
        <v>0</v>
      </c>
      <c r="Z46" s="4">
        <v>0</v>
      </c>
      <c r="AA46" s="1">
        <v>0</v>
      </c>
      <c r="AB46" s="1">
        <v>0</v>
      </c>
      <c r="AC46" s="34">
        <v>0</v>
      </c>
      <c r="AD46" s="3">
        <v>0</v>
      </c>
      <c r="AE46" s="2">
        <v>0</v>
      </c>
      <c r="AF46" s="1">
        <v>0</v>
      </c>
      <c r="AG46" s="1">
        <v>0</v>
      </c>
      <c r="AH46" s="1">
        <v>0</v>
      </c>
      <c r="AI46" s="1">
        <v>0</v>
      </c>
      <c r="AJ46" s="4">
        <v>0</v>
      </c>
      <c r="AK46" s="1">
        <v>0</v>
      </c>
      <c r="AL46" s="1">
        <v>0</v>
      </c>
      <c r="AM46" s="34">
        <v>0</v>
      </c>
      <c r="AN46" s="3">
        <v>0</v>
      </c>
      <c r="AO46" s="2">
        <v>0</v>
      </c>
      <c r="AP46" s="1">
        <v>0</v>
      </c>
      <c r="AQ46" s="1">
        <v>0</v>
      </c>
      <c r="AR46" s="1">
        <v>0</v>
      </c>
      <c r="AS46" s="1">
        <v>0</v>
      </c>
    </row>
    <row r="47" spans="6:45" x14ac:dyDescent="0.25">
      <c r="F47" s="10"/>
      <c r="G47" s="9"/>
      <c r="H47" s="8" t="s">
        <v>1549</v>
      </c>
      <c r="I47" s="4">
        <v>0</v>
      </c>
      <c r="J47" s="1">
        <v>0</v>
      </c>
      <c r="K47" s="1">
        <v>0</v>
      </c>
      <c r="L47" s="1">
        <v>0</v>
      </c>
      <c r="M47" s="1">
        <v>0</v>
      </c>
      <c r="N47" s="6">
        <v>0</v>
      </c>
      <c r="O47" s="5">
        <v>0</v>
      </c>
      <c r="P47" s="4">
        <v>4</v>
      </c>
      <c r="Q47" s="1">
        <v>0</v>
      </c>
      <c r="R47" s="1">
        <v>0</v>
      </c>
      <c r="S47" s="34">
        <v>0</v>
      </c>
      <c r="T47" s="3">
        <v>0</v>
      </c>
      <c r="U47" s="4">
        <v>0</v>
      </c>
      <c r="V47" s="1">
        <v>0</v>
      </c>
      <c r="W47" s="1">
        <v>0</v>
      </c>
      <c r="X47" s="34">
        <v>0</v>
      </c>
      <c r="Y47" s="3">
        <v>0</v>
      </c>
      <c r="Z47" s="4">
        <v>0</v>
      </c>
      <c r="AA47" s="1">
        <v>0</v>
      </c>
      <c r="AB47" s="1">
        <v>0</v>
      </c>
      <c r="AC47" s="34">
        <v>0</v>
      </c>
      <c r="AD47" s="3">
        <v>0</v>
      </c>
      <c r="AE47" s="2">
        <v>0</v>
      </c>
      <c r="AF47" s="1">
        <v>0</v>
      </c>
      <c r="AG47" s="1">
        <v>0</v>
      </c>
      <c r="AH47" s="1">
        <v>0</v>
      </c>
      <c r="AI47" s="1">
        <v>0</v>
      </c>
      <c r="AJ47" s="4">
        <v>0</v>
      </c>
      <c r="AK47" s="1">
        <v>0</v>
      </c>
      <c r="AL47" s="1">
        <v>0</v>
      </c>
      <c r="AM47" s="34">
        <v>0</v>
      </c>
      <c r="AN47" s="3">
        <v>0</v>
      </c>
      <c r="AO47" s="2">
        <v>0</v>
      </c>
      <c r="AP47" s="1">
        <v>0</v>
      </c>
      <c r="AQ47" s="1">
        <v>0</v>
      </c>
      <c r="AR47" s="1">
        <v>0</v>
      </c>
      <c r="AS47" s="1">
        <v>0</v>
      </c>
    </row>
    <row r="48" spans="6:45" x14ac:dyDescent="0.25">
      <c r="F48" s="10"/>
      <c r="G48" s="9" t="s">
        <v>1548</v>
      </c>
      <c r="H48" s="8"/>
      <c r="I48" s="4">
        <v>1</v>
      </c>
      <c r="J48" s="1">
        <v>0</v>
      </c>
      <c r="K48" s="1">
        <v>0</v>
      </c>
      <c r="L48" s="1">
        <v>0</v>
      </c>
      <c r="M48" s="1">
        <v>0</v>
      </c>
      <c r="N48" s="6">
        <v>2</v>
      </c>
      <c r="O48" s="5">
        <v>2.5434419512748722E-5</v>
      </c>
      <c r="P48" s="4">
        <v>0</v>
      </c>
      <c r="Q48" s="1">
        <v>0</v>
      </c>
      <c r="R48" s="1">
        <v>0</v>
      </c>
      <c r="S48" s="34">
        <v>0</v>
      </c>
      <c r="T48" s="3">
        <v>0</v>
      </c>
      <c r="U48" s="4">
        <v>0</v>
      </c>
      <c r="V48" s="1">
        <v>0</v>
      </c>
      <c r="W48" s="1">
        <v>0</v>
      </c>
      <c r="X48" s="34">
        <v>0</v>
      </c>
      <c r="Y48" s="3">
        <v>0</v>
      </c>
      <c r="Z48" s="4">
        <v>0</v>
      </c>
      <c r="AA48" s="1">
        <v>0</v>
      </c>
      <c r="AB48" s="1">
        <v>0</v>
      </c>
      <c r="AC48" s="34">
        <v>0</v>
      </c>
      <c r="AD48" s="3">
        <v>0</v>
      </c>
      <c r="AE48" s="2">
        <v>0</v>
      </c>
      <c r="AF48" s="1">
        <v>0</v>
      </c>
      <c r="AG48" s="1">
        <v>0</v>
      </c>
      <c r="AH48" s="1">
        <v>0</v>
      </c>
      <c r="AI48" s="1">
        <v>0</v>
      </c>
      <c r="AJ48" s="4">
        <v>0</v>
      </c>
      <c r="AK48" s="1">
        <v>0</v>
      </c>
      <c r="AL48" s="1">
        <v>0</v>
      </c>
      <c r="AM48" s="34">
        <v>0</v>
      </c>
      <c r="AN48" s="3">
        <v>0</v>
      </c>
      <c r="AO48" s="2">
        <v>0</v>
      </c>
      <c r="AP48" s="1">
        <v>0</v>
      </c>
      <c r="AQ48" s="1">
        <v>0</v>
      </c>
      <c r="AR48" s="1">
        <v>0</v>
      </c>
      <c r="AS48" s="1">
        <v>0</v>
      </c>
    </row>
    <row r="49" spans="6:45" x14ac:dyDescent="0.25">
      <c r="F49" s="10"/>
      <c r="G49" s="9" t="s">
        <v>1547</v>
      </c>
      <c r="H49" s="8"/>
      <c r="I49" s="4">
        <v>4</v>
      </c>
      <c r="J49" s="1">
        <v>0</v>
      </c>
      <c r="K49" s="1">
        <v>0</v>
      </c>
      <c r="L49" s="1">
        <v>0</v>
      </c>
      <c r="M49" s="1">
        <v>0</v>
      </c>
      <c r="N49" s="6">
        <v>5</v>
      </c>
      <c r="O49" s="5">
        <v>8.9723337441682816E-4</v>
      </c>
      <c r="P49" s="4">
        <v>0</v>
      </c>
      <c r="Q49" s="1">
        <v>0</v>
      </c>
      <c r="R49" s="1">
        <v>0</v>
      </c>
      <c r="S49" s="34">
        <v>0</v>
      </c>
      <c r="T49" s="3">
        <v>0</v>
      </c>
      <c r="U49" s="4">
        <v>0</v>
      </c>
      <c r="V49" s="1">
        <v>0</v>
      </c>
      <c r="W49" s="1">
        <v>0</v>
      </c>
      <c r="X49" s="34">
        <v>0</v>
      </c>
      <c r="Y49" s="3">
        <v>0</v>
      </c>
      <c r="Z49" s="4">
        <v>2</v>
      </c>
      <c r="AA49" s="1">
        <v>0</v>
      </c>
      <c r="AB49" s="1">
        <v>0</v>
      </c>
      <c r="AC49" s="34">
        <v>0</v>
      </c>
      <c r="AD49" s="3">
        <v>0</v>
      </c>
      <c r="AE49" s="2">
        <v>0</v>
      </c>
      <c r="AF49" s="1">
        <v>0</v>
      </c>
      <c r="AG49" s="1">
        <v>0</v>
      </c>
      <c r="AH49" s="1">
        <v>0</v>
      </c>
      <c r="AI49" s="1">
        <v>0</v>
      </c>
      <c r="AJ49" s="4">
        <v>0</v>
      </c>
      <c r="AK49" s="1">
        <v>0</v>
      </c>
      <c r="AL49" s="1">
        <v>0</v>
      </c>
      <c r="AM49" s="34">
        <v>0</v>
      </c>
      <c r="AN49" s="3">
        <v>0</v>
      </c>
      <c r="AO49" s="2">
        <v>0</v>
      </c>
      <c r="AP49" s="1">
        <v>0</v>
      </c>
      <c r="AQ49" s="1">
        <v>0</v>
      </c>
      <c r="AR49" s="1">
        <v>0</v>
      </c>
      <c r="AS49" s="1">
        <v>0</v>
      </c>
    </row>
    <row r="50" spans="6:45" x14ac:dyDescent="0.25">
      <c r="F50" s="10"/>
      <c r="G50" s="9"/>
      <c r="H50" s="8" t="s">
        <v>1546</v>
      </c>
      <c r="I50" s="4">
        <v>0</v>
      </c>
      <c r="J50" s="1">
        <v>0</v>
      </c>
      <c r="K50" s="1">
        <v>0</v>
      </c>
      <c r="L50" s="1">
        <v>0</v>
      </c>
      <c r="M50" s="1">
        <v>0</v>
      </c>
      <c r="N50" s="6">
        <v>0</v>
      </c>
      <c r="O50" s="5">
        <v>0</v>
      </c>
      <c r="P50" s="4">
        <v>0</v>
      </c>
      <c r="Q50" s="1">
        <v>0</v>
      </c>
      <c r="R50" s="1">
        <v>0</v>
      </c>
      <c r="S50" s="34">
        <v>0</v>
      </c>
      <c r="T50" s="3">
        <v>0</v>
      </c>
      <c r="U50" s="4">
        <v>0</v>
      </c>
      <c r="V50" s="1">
        <v>0</v>
      </c>
      <c r="W50" s="1">
        <v>0</v>
      </c>
      <c r="X50" s="34">
        <v>0</v>
      </c>
      <c r="Y50" s="3">
        <v>0</v>
      </c>
      <c r="Z50" s="4">
        <v>0</v>
      </c>
      <c r="AA50" s="1">
        <v>0</v>
      </c>
      <c r="AB50" s="1">
        <v>0</v>
      </c>
      <c r="AC50" s="34">
        <v>0</v>
      </c>
      <c r="AD50" s="3">
        <v>0</v>
      </c>
      <c r="AE50" s="2">
        <v>0</v>
      </c>
      <c r="AF50" s="1">
        <v>0</v>
      </c>
      <c r="AG50" s="1">
        <v>0</v>
      </c>
      <c r="AH50" s="1">
        <v>0</v>
      </c>
      <c r="AI50" s="1">
        <v>0</v>
      </c>
      <c r="AJ50" s="4">
        <v>0</v>
      </c>
      <c r="AK50" s="1">
        <v>0</v>
      </c>
      <c r="AL50" s="1">
        <v>0</v>
      </c>
      <c r="AM50" s="34">
        <v>0</v>
      </c>
      <c r="AN50" s="3">
        <v>0</v>
      </c>
      <c r="AO50" s="2">
        <v>0</v>
      </c>
      <c r="AP50" s="1">
        <v>0</v>
      </c>
      <c r="AQ50" s="1">
        <v>0</v>
      </c>
      <c r="AR50" s="1">
        <v>0</v>
      </c>
      <c r="AS50" s="1">
        <v>0</v>
      </c>
    </row>
    <row r="51" spans="6:45" x14ac:dyDescent="0.25">
      <c r="F51" s="10"/>
      <c r="G51" s="9"/>
      <c r="H51" s="8" t="s">
        <v>1545</v>
      </c>
      <c r="I51" s="4">
        <v>5</v>
      </c>
      <c r="J51" s="1">
        <v>0</v>
      </c>
      <c r="K51" s="1">
        <v>0</v>
      </c>
      <c r="L51" s="1">
        <v>0</v>
      </c>
      <c r="M51" s="1">
        <v>0</v>
      </c>
      <c r="N51" s="6">
        <v>5</v>
      </c>
      <c r="O51" s="5">
        <v>9.5214564353227615E-2</v>
      </c>
      <c r="P51" s="4">
        <v>57</v>
      </c>
      <c r="Q51" s="1">
        <v>0</v>
      </c>
      <c r="R51" s="1">
        <v>0</v>
      </c>
      <c r="S51" s="34">
        <v>0</v>
      </c>
      <c r="T51" s="3">
        <v>0</v>
      </c>
      <c r="U51" s="4">
        <v>5</v>
      </c>
      <c r="V51" s="1">
        <v>0</v>
      </c>
      <c r="W51" s="1">
        <v>0</v>
      </c>
      <c r="X51" s="34">
        <v>0</v>
      </c>
      <c r="Y51" s="3">
        <v>0</v>
      </c>
      <c r="Z51" s="4">
        <v>3</v>
      </c>
      <c r="AA51" s="1">
        <v>0</v>
      </c>
      <c r="AB51" s="1">
        <v>0</v>
      </c>
      <c r="AC51" s="34">
        <v>0</v>
      </c>
      <c r="AD51" s="3">
        <v>0</v>
      </c>
      <c r="AE51" s="2">
        <v>0</v>
      </c>
      <c r="AF51" s="1">
        <v>0</v>
      </c>
      <c r="AG51" s="1">
        <v>0</v>
      </c>
      <c r="AH51" s="1">
        <v>0</v>
      </c>
      <c r="AI51" s="1">
        <v>0</v>
      </c>
      <c r="AJ51" s="4">
        <v>0</v>
      </c>
      <c r="AK51" s="1">
        <v>0</v>
      </c>
      <c r="AL51" s="1">
        <v>0</v>
      </c>
      <c r="AM51" s="34">
        <v>0</v>
      </c>
      <c r="AN51" s="3">
        <v>0</v>
      </c>
      <c r="AO51" s="2">
        <v>0</v>
      </c>
      <c r="AP51" s="1">
        <v>0</v>
      </c>
      <c r="AQ51" s="1">
        <v>0</v>
      </c>
      <c r="AR51" s="1">
        <v>0</v>
      </c>
      <c r="AS51" s="1">
        <v>0</v>
      </c>
    </row>
    <row r="52" spans="6:45" x14ac:dyDescent="0.25">
      <c r="F52" s="10"/>
      <c r="G52" s="9" t="s">
        <v>1544</v>
      </c>
      <c r="H52" s="8"/>
      <c r="I52" s="4">
        <v>0</v>
      </c>
      <c r="J52" s="1">
        <v>0</v>
      </c>
      <c r="K52" s="1">
        <v>0</v>
      </c>
      <c r="L52" s="1">
        <v>0</v>
      </c>
      <c r="M52" s="1">
        <v>0</v>
      </c>
      <c r="N52" s="6">
        <v>0</v>
      </c>
      <c r="O52" s="5">
        <v>0</v>
      </c>
      <c r="P52" s="4">
        <v>0</v>
      </c>
      <c r="Q52" s="1">
        <v>0</v>
      </c>
      <c r="R52" s="1">
        <v>0</v>
      </c>
      <c r="S52" s="34">
        <v>0</v>
      </c>
      <c r="T52" s="3">
        <v>0</v>
      </c>
      <c r="U52" s="4">
        <v>0</v>
      </c>
      <c r="V52" s="1">
        <v>0</v>
      </c>
      <c r="W52" s="1">
        <v>0</v>
      </c>
      <c r="X52" s="34">
        <v>0</v>
      </c>
      <c r="Y52" s="3">
        <v>0</v>
      </c>
      <c r="Z52" s="4">
        <v>2</v>
      </c>
      <c r="AA52" s="1">
        <v>0</v>
      </c>
      <c r="AB52" s="1">
        <v>0</v>
      </c>
      <c r="AC52" s="34">
        <v>0</v>
      </c>
      <c r="AD52" s="3">
        <v>0</v>
      </c>
      <c r="AE52" s="2">
        <v>0</v>
      </c>
      <c r="AF52" s="1">
        <v>0</v>
      </c>
      <c r="AG52" s="1">
        <v>0</v>
      </c>
      <c r="AH52" s="1">
        <v>0</v>
      </c>
      <c r="AI52" s="1">
        <v>0</v>
      </c>
      <c r="AJ52" s="4">
        <v>0</v>
      </c>
      <c r="AK52" s="1">
        <v>0</v>
      </c>
      <c r="AL52" s="1">
        <v>0</v>
      </c>
      <c r="AM52" s="34">
        <v>0</v>
      </c>
      <c r="AN52" s="3">
        <v>0</v>
      </c>
      <c r="AO52" s="2">
        <v>0</v>
      </c>
      <c r="AP52" s="1">
        <v>0</v>
      </c>
      <c r="AQ52" s="1">
        <v>0</v>
      </c>
      <c r="AR52" s="1">
        <v>0</v>
      </c>
      <c r="AS52" s="1">
        <v>0</v>
      </c>
    </row>
    <row r="53" spans="6:45" x14ac:dyDescent="0.25">
      <c r="F53" s="10"/>
      <c r="G53" s="9"/>
      <c r="H53" s="8" t="s">
        <v>1543</v>
      </c>
      <c r="I53" s="4">
        <v>7</v>
      </c>
      <c r="J53" s="1">
        <v>0</v>
      </c>
      <c r="K53" s="1">
        <v>0</v>
      </c>
      <c r="L53" s="1">
        <v>0</v>
      </c>
      <c r="M53" s="1">
        <v>0</v>
      </c>
      <c r="N53" s="6">
        <v>14</v>
      </c>
      <c r="O53" s="5">
        <v>1.916371285915375E-3</v>
      </c>
      <c r="P53" s="4">
        <v>4</v>
      </c>
      <c r="Q53" s="1">
        <v>0</v>
      </c>
      <c r="R53" s="1">
        <v>0</v>
      </c>
      <c r="S53" s="34">
        <v>0</v>
      </c>
      <c r="T53" s="3">
        <v>0</v>
      </c>
      <c r="U53" s="4">
        <v>1</v>
      </c>
      <c r="V53" s="1">
        <v>0</v>
      </c>
      <c r="W53" s="1">
        <v>0</v>
      </c>
      <c r="X53" s="34">
        <v>0</v>
      </c>
      <c r="Y53" s="3">
        <v>0</v>
      </c>
      <c r="Z53" s="4">
        <v>0</v>
      </c>
      <c r="AA53" s="1">
        <v>0</v>
      </c>
      <c r="AB53" s="1">
        <v>0</v>
      </c>
      <c r="AC53" s="34">
        <v>0</v>
      </c>
      <c r="AD53" s="3">
        <v>0</v>
      </c>
      <c r="AE53" s="2">
        <v>0</v>
      </c>
      <c r="AF53" s="1">
        <v>0</v>
      </c>
      <c r="AG53" s="1">
        <v>0</v>
      </c>
      <c r="AH53" s="1">
        <v>0</v>
      </c>
      <c r="AI53" s="1">
        <v>0</v>
      </c>
      <c r="AJ53" s="4">
        <v>0</v>
      </c>
      <c r="AK53" s="1">
        <v>0</v>
      </c>
      <c r="AL53" s="1">
        <v>0</v>
      </c>
      <c r="AM53" s="34">
        <v>0</v>
      </c>
      <c r="AN53" s="3">
        <v>0</v>
      </c>
      <c r="AO53" s="2">
        <v>0</v>
      </c>
      <c r="AP53" s="1">
        <v>0</v>
      </c>
      <c r="AQ53" s="1">
        <v>0</v>
      </c>
      <c r="AR53" s="1">
        <v>0</v>
      </c>
      <c r="AS53" s="1">
        <v>0</v>
      </c>
    </row>
    <row r="54" spans="6:45" x14ac:dyDescent="0.25">
      <c r="F54" s="10"/>
      <c r="G54" s="9"/>
      <c r="H54" s="8" t="s">
        <v>1542</v>
      </c>
      <c r="I54" s="4">
        <v>10</v>
      </c>
      <c r="J54" s="1">
        <v>0</v>
      </c>
      <c r="K54" s="1">
        <v>0</v>
      </c>
      <c r="L54" s="1">
        <v>0</v>
      </c>
      <c r="M54" s="1">
        <v>0</v>
      </c>
      <c r="N54" s="6">
        <v>23</v>
      </c>
      <c r="O54" s="5">
        <v>1.325001288205385E-2</v>
      </c>
      <c r="P54" s="4">
        <v>13</v>
      </c>
      <c r="Q54" s="1">
        <v>0</v>
      </c>
      <c r="R54" s="1">
        <v>0</v>
      </c>
      <c r="S54" s="34">
        <v>0</v>
      </c>
      <c r="T54" s="3">
        <v>0</v>
      </c>
      <c r="U54" s="4">
        <v>1</v>
      </c>
      <c r="V54" s="1">
        <v>0</v>
      </c>
      <c r="W54" s="1">
        <v>0</v>
      </c>
      <c r="X54" s="34">
        <v>0</v>
      </c>
      <c r="Y54" s="3">
        <v>0</v>
      </c>
      <c r="Z54" s="4">
        <v>0</v>
      </c>
      <c r="AA54" s="1">
        <v>0</v>
      </c>
      <c r="AB54" s="1">
        <v>0</v>
      </c>
      <c r="AC54" s="34">
        <v>0</v>
      </c>
      <c r="AD54" s="3">
        <v>0</v>
      </c>
      <c r="AE54" s="2">
        <v>0</v>
      </c>
      <c r="AF54" s="1">
        <v>0</v>
      </c>
      <c r="AG54" s="1">
        <v>0</v>
      </c>
      <c r="AH54" s="1">
        <v>0</v>
      </c>
      <c r="AI54" s="1">
        <v>0</v>
      </c>
      <c r="AJ54" s="4">
        <v>0</v>
      </c>
      <c r="AK54" s="1">
        <v>0</v>
      </c>
      <c r="AL54" s="1">
        <v>0</v>
      </c>
      <c r="AM54" s="34">
        <v>0</v>
      </c>
      <c r="AN54" s="3">
        <v>0</v>
      </c>
      <c r="AO54" s="2">
        <v>1</v>
      </c>
      <c r="AP54" s="1">
        <v>0</v>
      </c>
      <c r="AQ54" s="1">
        <v>0</v>
      </c>
      <c r="AR54" s="1">
        <v>0</v>
      </c>
      <c r="AS54" s="1">
        <v>0</v>
      </c>
    </row>
    <row r="55" spans="6:45" x14ac:dyDescent="0.25">
      <c r="F55" s="10"/>
      <c r="G55" s="9" t="s">
        <v>1541</v>
      </c>
      <c r="H55" s="8"/>
      <c r="I55" s="4">
        <v>0</v>
      </c>
      <c r="J55" s="1">
        <v>0</v>
      </c>
      <c r="K55" s="1">
        <v>0</v>
      </c>
      <c r="L55" s="1">
        <v>0</v>
      </c>
      <c r="M55" s="1">
        <v>0</v>
      </c>
      <c r="N55" s="6">
        <v>0</v>
      </c>
      <c r="O55" s="5">
        <v>0</v>
      </c>
      <c r="P55" s="4">
        <v>0</v>
      </c>
      <c r="Q55" s="1">
        <v>0</v>
      </c>
      <c r="R55" s="1">
        <v>0</v>
      </c>
      <c r="S55" s="34">
        <v>0</v>
      </c>
      <c r="T55" s="3">
        <v>0</v>
      </c>
      <c r="U55" s="4">
        <v>0</v>
      </c>
      <c r="V55" s="1">
        <v>0</v>
      </c>
      <c r="W55" s="1">
        <v>0</v>
      </c>
      <c r="X55" s="34">
        <v>0</v>
      </c>
      <c r="Y55" s="3">
        <v>0</v>
      </c>
      <c r="Z55" s="4">
        <v>1</v>
      </c>
      <c r="AA55" s="1">
        <v>0</v>
      </c>
      <c r="AB55" s="1">
        <v>0</v>
      </c>
      <c r="AC55" s="34">
        <v>0</v>
      </c>
      <c r="AD55" s="3">
        <v>0</v>
      </c>
      <c r="AE55" s="2">
        <v>0</v>
      </c>
      <c r="AF55" s="1">
        <v>0</v>
      </c>
      <c r="AG55" s="1">
        <v>0</v>
      </c>
      <c r="AH55" s="1">
        <v>0</v>
      </c>
      <c r="AI55" s="1">
        <v>0</v>
      </c>
      <c r="AJ55" s="4">
        <v>0</v>
      </c>
      <c r="AK55" s="1">
        <v>0</v>
      </c>
      <c r="AL55" s="1">
        <v>0</v>
      </c>
      <c r="AM55" s="34">
        <v>0</v>
      </c>
      <c r="AN55" s="3">
        <v>0</v>
      </c>
      <c r="AO55" s="2">
        <v>0</v>
      </c>
      <c r="AP55" s="1">
        <v>0</v>
      </c>
      <c r="AQ55" s="1">
        <v>0</v>
      </c>
      <c r="AR55" s="1">
        <v>0</v>
      </c>
      <c r="AS55" s="1">
        <v>0</v>
      </c>
    </row>
    <row r="56" spans="6:45" x14ac:dyDescent="0.25">
      <c r="F56" s="10"/>
      <c r="G56" s="9"/>
      <c r="H56" s="8" t="s">
        <v>1540</v>
      </c>
      <c r="I56" s="4">
        <v>36</v>
      </c>
      <c r="J56" s="1">
        <v>0</v>
      </c>
      <c r="K56" s="1">
        <v>0</v>
      </c>
      <c r="L56" s="1">
        <v>0</v>
      </c>
      <c r="M56" s="1">
        <v>0</v>
      </c>
      <c r="N56" s="6">
        <v>36</v>
      </c>
      <c r="O56" s="5">
        <v>4.3675591237843037E-2</v>
      </c>
      <c r="P56" s="4">
        <v>24151</v>
      </c>
      <c r="Q56" s="1">
        <v>0</v>
      </c>
      <c r="R56" s="1">
        <v>0</v>
      </c>
      <c r="S56" s="34">
        <v>0</v>
      </c>
      <c r="T56" s="3">
        <v>0</v>
      </c>
      <c r="U56" s="4">
        <v>1754</v>
      </c>
      <c r="V56" s="1">
        <v>0</v>
      </c>
      <c r="W56" s="1">
        <v>0</v>
      </c>
      <c r="X56" s="34">
        <v>0</v>
      </c>
      <c r="Y56" s="3">
        <v>0</v>
      </c>
      <c r="Z56" s="4">
        <v>13</v>
      </c>
      <c r="AA56" s="1">
        <v>0</v>
      </c>
      <c r="AB56" s="1">
        <v>0</v>
      </c>
      <c r="AC56" s="34">
        <v>0</v>
      </c>
      <c r="AD56" s="3">
        <v>0</v>
      </c>
      <c r="AE56" s="2">
        <v>0</v>
      </c>
      <c r="AF56" s="1">
        <v>0</v>
      </c>
      <c r="AG56" s="1">
        <v>0</v>
      </c>
      <c r="AH56" s="1">
        <v>0</v>
      </c>
      <c r="AI56" s="1">
        <v>0</v>
      </c>
      <c r="AJ56" s="4">
        <v>0</v>
      </c>
      <c r="AK56" s="1">
        <v>0</v>
      </c>
      <c r="AL56" s="1">
        <v>0</v>
      </c>
      <c r="AM56" s="34">
        <v>0</v>
      </c>
      <c r="AN56" s="3">
        <v>0</v>
      </c>
      <c r="AO56" s="2">
        <v>0</v>
      </c>
      <c r="AP56" s="1">
        <v>0</v>
      </c>
      <c r="AQ56" s="1">
        <v>0</v>
      </c>
      <c r="AR56" s="1">
        <v>0</v>
      </c>
      <c r="AS56" s="1">
        <v>0</v>
      </c>
    </row>
    <row r="57" spans="6:45" x14ac:dyDescent="0.25">
      <c r="F57" s="10"/>
      <c r="G57" s="9" t="s">
        <v>1539</v>
      </c>
      <c r="H57" s="8"/>
      <c r="I57" s="4">
        <v>2</v>
      </c>
      <c r="J57" s="1">
        <v>0</v>
      </c>
      <c r="K57" s="1">
        <v>2</v>
      </c>
      <c r="L57" s="1">
        <v>0</v>
      </c>
      <c r="M57" s="1">
        <v>0</v>
      </c>
      <c r="N57" s="6">
        <v>5</v>
      </c>
      <c r="O57" s="5">
        <v>6.1070173978805542E-4</v>
      </c>
      <c r="P57" s="4">
        <v>0</v>
      </c>
      <c r="Q57" s="1">
        <v>0</v>
      </c>
      <c r="R57" s="1">
        <v>0</v>
      </c>
      <c r="S57" s="34">
        <v>0</v>
      </c>
      <c r="T57" s="3">
        <v>0</v>
      </c>
      <c r="U57" s="4">
        <v>0</v>
      </c>
      <c r="V57" s="1">
        <v>0</v>
      </c>
      <c r="W57" s="1">
        <v>0</v>
      </c>
      <c r="X57" s="34">
        <v>0</v>
      </c>
      <c r="Y57" s="3">
        <v>0</v>
      </c>
      <c r="Z57" s="4">
        <v>2</v>
      </c>
      <c r="AA57" s="1">
        <v>0</v>
      </c>
      <c r="AB57" s="1">
        <v>0</v>
      </c>
      <c r="AC57" s="34">
        <v>0</v>
      </c>
      <c r="AD57" s="3">
        <v>0</v>
      </c>
      <c r="AE57" s="2">
        <v>0</v>
      </c>
      <c r="AF57" s="1">
        <v>0</v>
      </c>
      <c r="AG57" s="1">
        <v>0</v>
      </c>
      <c r="AH57" s="1">
        <v>0</v>
      </c>
      <c r="AI57" s="1">
        <v>0</v>
      </c>
      <c r="AJ57" s="4">
        <v>0</v>
      </c>
      <c r="AK57" s="1">
        <v>0</v>
      </c>
      <c r="AL57" s="1">
        <v>0</v>
      </c>
      <c r="AM57" s="34">
        <v>0</v>
      </c>
      <c r="AN57" s="3">
        <v>0</v>
      </c>
      <c r="AO57" s="2">
        <v>0</v>
      </c>
      <c r="AP57" s="1">
        <v>0</v>
      </c>
      <c r="AQ57" s="1">
        <v>0</v>
      </c>
      <c r="AR57" s="1">
        <v>0</v>
      </c>
      <c r="AS57" s="1">
        <v>0</v>
      </c>
    </row>
    <row r="58" spans="6:45" x14ac:dyDescent="0.25">
      <c r="F58" s="10"/>
      <c r="G58" s="9"/>
      <c r="H58" s="8" t="s">
        <v>1538</v>
      </c>
      <c r="I58" s="4">
        <v>9</v>
      </c>
      <c r="J58" s="1">
        <v>0</v>
      </c>
      <c r="K58" s="1">
        <v>0</v>
      </c>
      <c r="L58" s="1">
        <v>0</v>
      </c>
      <c r="M58" s="1">
        <v>0</v>
      </c>
      <c r="N58" s="6">
        <v>427</v>
      </c>
      <c r="O58" s="5">
        <v>6.9044049829244614E-2</v>
      </c>
      <c r="P58" s="4">
        <v>0</v>
      </c>
      <c r="Q58" s="1">
        <v>0</v>
      </c>
      <c r="R58" s="1">
        <v>0</v>
      </c>
      <c r="S58" s="34">
        <v>0</v>
      </c>
      <c r="T58" s="3">
        <v>0</v>
      </c>
      <c r="U58" s="4">
        <v>0</v>
      </c>
      <c r="V58" s="1">
        <v>0</v>
      </c>
      <c r="W58" s="1">
        <v>0</v>
      </c>
      <c r="X58" s="34">
        <v>0</v>
      </c>
      <c r="Y58" s="3">
        <v>0</v>
      </c>
      <c r="Z58" s="4">
        <v>0</v>
      </c>
      <c r="AA58" s="1">
        <v>0</v>
      </c>
      <c r="AB58" s="1">
        <v>0</v>
      </c>
      <c r="AC58" s="34">
        <v>0</v>
      </c>
      <c r="AD58" s="3">
        <v>0</v>
      </c>
      <c r="AE58" s="2">
        <v>0</v>
      </c>
      <c r="AF58" s="1">
        <v>0</v>
      </c>
      <c r="AG58" s="1">
        <v>0</v>
      </c>
      <c r="AH58" s="1">
        <v>0</v>
      </c>
      <c r="AI58" s="1">
        <v>0</v>
      </c>
      <c r="AJ58" s="4">
        <v>1</v>
      </c>
      <c r="AK58" s="1">
        <v>0</v>
      </c>
      <c r="AL58" s="1">
        <v>0</v>
      </c>
      <c r="AM58" s="34">
        <v>0</v>
      </c>
      <c r="AN58" s="3">
        <v>0</v>
      </c>
      <c r="AO58" s="2">
        <v>0</v>
      </c>
      <c r="AP58" s="1">
        <v>0</v>
      </c>
      <c r="AQ58" s="1">
        <v>0</v>
      </c>
      <c r="AR58" s="1">
        <v>0</v>
      </c>
      <c r="AS58" s="1">
        <v>0</v>
      </c>
    </row>
    <row r="59" spans="6:45" x14ac:dyDescent="0.25">
      <c r="F59" s="10"/>
      <c r="G59" s="9"/>
      <c r="H59" s="8" t="s">
        <v>1537</v>
      </c>
      <c r="I59" s="4">
        <v>2</v>
      </c>
      <c r="J59" s="1">
        <v>0</v>
      </c>
      <c r="K59" s="1">
        <v>0</v>
      </c>
      <c r="L59" s="1">
        <v>0</v>
      </c>
      <c r="M59" s="1">
        <v>0</v>
      </c>
      <c r="N59" s="6">
        <v>10</v>
      </c>
      <c r="O59" s="5">
        <v>2.258718013763428E-4</v>
      </c>
      <c r="P59" s="4">
        <v>0</v>
      </c>
      <c r="Q59" s="1">
        <v>0</v>
      </c>
      <c r="R59" s="1">
        <v>0</v>
      </c>
      <c r="S59" s="34">
        <v>0</v>
      </c>
      <c r="T59" s="3">
        <v>0</v>
      </c>
      <c r="U59" s="4">
        <v>0</v>
      </c>
      <c r="V59" s="1">
        <v>0</v>
      </c>
      <c r="W59" s="1">
        <v>0</v>
      </c>
      <c r="X59" s="34">
        <v>0</v>
      </c>
      <c r="Y59" s="3">
        <v>0</v>
      </c>
      <c r="Z59" s="4">
        <v>0</v>
      </c>
      <c r="AA59" s="1">
        <v>0</v>
      </c>
      <c r="AB59" s="1">
        <v>0</v>
      </c>
      <c r="AC59" s="34">
        <v>0</v>
      </c>
      <c r="AD59" s="3">
        <v>0</v>
      </c>
      <c r="AE59" s="2">
        <v>0</v>
      </c>
      <c r="AF59" s="1">
        <v>0</v>
      </c>
      <c r="AG59" s="1">
        <v>0</v>
      </c>
      <c r="AH59" s="1">
        <v>0</v>
      </c>
      <c r="AI59" s="1">
        <v>0</v>
      </c>
      <c r="AJ59" s="4">
        <v>0</v>
      </c>
      <c r="AK59" s="1">
        <v>0</v>
      </c>
      <c r="AL59" s="1">
        <v>0</v>
      </c>
      <c r="AM59" s="34">
        <v>0</v>
      </c>
      <c r="AN59" s="3">
        <v>0</v>
      </c>
      <c r="AO59" s="2">
        <v>0</v>
      </c>
      <c r="AP59" s="1">
        <v>0</v>
      </c>
      <c r="AQ59" s="1">
        <v>0</v>
      </c>
      <c r="AR59" s="1">
        <v>0</v>
      </c>
      <c r="AS59" s="1">
        <v>0</v>
      </c>
    </row>
    <row r="60" spans="6:45" x14ac:dyDescent="0.25">
      <c r="F60" s="10"/>
      <c r="G60" s="9" t="s">
        <v>1536</v>
      </c>
      <c r="H60" s="8"/>
      <c r="I60" s="4">
        <v>3</v>
      </c>
      <c r="J60" s="1">
        <v>0</v>
      </c>
      <c r="K60" s="1">
        <v>0</v>
      </c>
      <c r="L60" s="1">
        <v>0</v>
      </c>
      <c r="M60" s="1">
        <v>0</v>
      </c>
      <c r="N60" s="6">
        <v>5</v>
      </c>
      <c r="O60" s="5">
        <v>5.9724785387516022E-5</v>
      </c>
      <c r="P60" s="4">
        <v>0</v>
      </c>
      <c r="Q60" s="1">
        <v>0</v>
      </c>
      <c r="R60" s="1">
        <v>0</v>
      </c>
      <c r="S60" s="34">
        <v>0</v>
      </c>
      <c r="T60" s="3">
        <v>0</v>
      </c>
      <c r="U60" s="4">
        <v>0</v>
      </c>
      <c r="V60" s="1">
        <v>0</v>
      </c>
      <c r="W60" s="1">
        <v>0</v>
      </c>
      <c r="X60" s="34">
        <v>0</v>
      </c>
      <c r="Y60" s="3">
        <v>0</v>
      </c>
      <c r="Z60" s="4">
        <v>0</v>
      </c>
      <c r="AA60" s="1">
        <v>0</v>
      </c>
      <c r="AB60" s="1">
        <v>0</v>
      </c>
      <c r="AC60" s="34">
        <v>0</v>
      </c>
      <c r="AD60" s="3">
        <v>0</v>
      </c>
      <c r="AE60" s="2">
        <v>0</v>
      </c>
      <c r="AF60" s="1">
        <v>0</v>
      </c>
      <c r="AG60" s="1">
        <v>0</v>
      </c>
      <c r="AH60" s="1">
        <v>0</v>
      </c>
      <c r="AI60" s="1">
        <v>0</v>
      </c>
      <c r="AJ60" s="4">
        <v>3</v>
      </c>
      <c r="AK60" s="1">
        <v>0</v>
      </c>
      <c r="AL60" s="1">
        <v>0</v>
      </c>
      <c r="AM60" s="34">
        <v>0</v>
      </c>
      <c r="AN60" s="3">
        <v>0</v>
      </c>
      <c r="AO60" s="2">
        <v>0</v>
      </c>
      <c r="AP60" s="1">
        <v>0</v>
      </c>
      <c r="AQ60" s="1">
        <v>0</v>
      </c>
      <c r="AR60" s="1">
        <v>0</v>
      </c>
      <c r="AS60" s="1">
        <v>0</v>
      </c>
    </row>
    <row r="61" spans="6:45" x14ac:dyDescent="0.25">
      <c r="F61" s="10"/>
      <c r="G61" s="9" t="s">
        <v>1535</v>
      </c>
      <c r="H61" s="8"/>
      <c r="I61" s="4">
        <v>3</v>
      </c>
      <c r="J61" s="1">
        <v>0</v>
      </c>
      <c r="K61" s="1">
        <v>3</v>
      </c>
      <c r="L61" s="1">
        <v>0</v>
      </c>
      <c r="M61" s="1">
        <v>0</v>
      </c>
      <c r="N61" s="6">
        <v>12</v>
      </c>
      <c r="O61" s="5">
        <v>2.0998129621148109E-3</v>
      </c>
      <c r="P61" s="4">
        <v>0</v>
      </c>
      <c r="Q61" s="1">
        <v>0</v>
      </c>
      <c r="R61" s="1">
        <v>0</v>
      </c>
      <c r="S61" s="34">
        <v>0</v>
      </c>
      <c r="T61" s="3">
        <v>0</v>
      </c>
      <c r="U61" s="4">
        <v>0</v>
      </c>
      <c r="V61" s="1">
        <v>0</v>
      </c>
      <c r="W61" s="1">
        <v>0</v>
      </c>
      <c r="X61" s="34">
        <v>0</v>
      </c>
      <c r="Y61" s="3">
        <v>0</v>
      </c>
      <c r="Z61" s="4">
        <v>0</v>
      </c>
      <c r="AA61" s="1">
        <v>0</v>
      </c>
      <c r="AB61" s="1">
        <v>0</v>
      </c>
      <c r="AC61" s="34">
        <v>0</v>
      </c>
      <c r="AD61" s="3">
        <v>0</v>
      </c>
      <c r="AE61" s="2">
        <v>0</v>
      </c>
      <c r="AF61" s="1">
        <v>0</v>
      </c>
      <c r="AG61" s="1">
        <v>0</v>
      </c>
      <c r="AH61" s="1">
        <v>0</v>
      </c>
      <c r="AI61" s="1">
        <v>0</v>
      </c>
      <c r="AJ61" s="4">
        <v>0</v>
      </c>
      <c r="AK61" s="1">
        <v>0</v>
      </c>
      <c r="AL61" s="1">
        <v>0</v>
      </c>
      <c r="AM61" s="34">
        <v>0</v>
      </c>
      <c r="AN61" s="3">
        <v>0</v>
      </c>
      <c r="AO61" s="2">
        <v>0</v>
      </c>
      <c r="AP61" s="1">
        <v>0</v>
      </c>
      <c r="AQ61" s="1">
        <v>0</v>
      </c>
      <c r="AR61" s="1">
        <v>0</v>
      </c>
      <c r="AS61" s="1">
        <v>0</v>
      </c>
    </row>
    <row r="62" spans="6:45" x14ac:dyDescent="0.25">
      <c r="F62" s="10"/>
      <c r="G62" s="9" t="s">
        <v>1534</v>
      </c>
      <c r="H62" s="8"/>
      <c r="I62" s="4">
        <v>2</v>
      </c>
      <c r="J62" s="1">
        <v>0</v>
      </c>
      <c r="K62" s="1">
        <v>0</v>
      </c>
      <c r="L62" s="1">
        <v>0</v>
      </c>
      <c r="M62" s="1">
        <v>0</v>
      </c>
      <c r="N62" s="6">
        <v>2</v>
      </c>
      <c r="O62" s="5">
        <v>4.1291937232017517E-3</v>
      </c>
      <c r="P62" s="4">
        <v>0</v>
      </c>
      <c r="Q62" s="1">
        <v>0</v>
      </c>
      <c r="R62" s="1">
        <v>0</v>
      </c>
      <c r="S62" s="34">
        <v>0</v>
      </c>
      <c r="T62" s="3">
        <v>0</v>
      </c>
      <c r="U62" s="4">
        <v>0</v>
      </c>
      <c r="V62" s="1">
        <v>0</v>
      </c>
      <c r="W62" s="1">
        <v>0</v>
      </c>
      <c r="X62" s="34">
        <v>0</v>
      </c>
      <c r="Y62" s="3">
        <v>0</v>
      </c>
      <c r="Z62" s="4">
        <v>4</v>
      </c>
      <c r="AA62" s="1">
        <v>0</v>
      </c>
      <c r="AB62" s="1">
        <v>0</v>
      </c>
      <c r="AC62" s="34">
        <v>0</v>
      </c>
      <c r="AD62" s="3">
        <v>0</v>
      </c>
      <c r="AE62" s="2">
        <v>0</v>
      </c>
      <c r="AF62" s="1">
        <v>0</v>
      </c>
      <c r="AG62" s="1">
        <v>0</v>
      </c>
      <c r="AH62" s="1">
        <v>0</v>
      </c>
      <c r="AI62" s="1">
        <v>0</v>
      </c>
      <c r="AJ62" s="4">
        <v>0</v>
      </c>
      <c r="AK62" s="1">
        <v>0</v>
      </c>
      <c r="AL62" s="1">
        <v>0</v>
      </c>
      <c r="AM62" s="34">
        <v>0</v>
      </c>
      <c r="AN62" s="3">
        <v>0</v>
      </c>
      <c r="AO62" s="2">
        <v>0</v>
      </c>
      <c r="AP62" s="1">
        <v>0</v>
      </c>
      <c r="AQ62" s="1">
        <v>0</v>
      </c>
      <c r="AR62" s="1">
        <v>0</v>
      </c>
      <c r="AS62" s="1">
        <v>0</v>
      </c>
    </row>
    <row r="63" spans="6:45" x14ac:dyDescent="0.25">
      <c r="F63" s="10"/>
      <c r="G63" s="9"/>
      <c r="H63" s="8" t="s">
        <v>1533</v>
      </c>
      <c r="I63" s="4">
        <v>2947</v>
      </c>
      <c r="J63" s="1">
        <v>0</v>
      </c>
      <c r="K63" s="1">
        <v>0</v>
      </c>
      <c r="L63" s="1">
        <v>0</v>
      </c>
      <c r="M63" s="1">
        <v>0</v>
      </c>
      <c r="N63" s="6">
        <v>2951</v>
      </c>
      <c r="O63" s="5">
        <v>0.6742917699739337</v>
      </c>
      <c r="P63" s="4">
        <v>0</v>
      </c>
      <c r="Q63" s="1">
        <v>0</v>
      </c>
      <c r="R63" s="1">
        <v>0</v>
      </c>
      <c r="S63" s="34">
        <v>0</v>
      </c>
      <c r="T63" s="3">
        <v>0</v>
      </c>
      <c r="U63" s="4">
        <v>0</v>
      </c>
      <c r="V63" s="1">
        <v>0</v>
      </c>
      <c r="W63" s="1">
        <v>0</v>
      </c>
      <c r="X63" s="34">
        <v>0</v>
      </c>
      <c r="Y63" s="3">
        <v>0</v>
      </c>
      <c r="Z63" s="4">
        <v>523</v>
      </c>
      <c r="AA63" s="1">
        <v>0</v>
      </c>
      <c r="AB63" s="1">
        <v>0</v>
      </c>
      <c r="AC63" s="34">
        <v>0</v>
      </c>
      <c r="AD63" s="3">
        <v>0</v>
      </c>
      <c r="AE63" s="2">
        <v>0</v>
      </c>
      <c r="AF63" s="1">
        <v>0</v>
      </c>
      <c r="AG63" s="1">
        <v>0</v>
      </c>
      <c r="AH63" s="1">
        <v>0</v>
      </c>
      <c r="AI63" s="1">
        <v>0</v>
      </c>
      <c r="AJ63" s="4">
        <v>0</v>
      </c>
      <c r="AK63" s="1">
        <v>0</v>
      </c>
      <c r="AL63" s="1">
        <v>0</v>
      </c>
      <c r="AM63" s="34">
        <v>0</v>
      </c>
      <c r="AN63" s="3">
        <v>0</v>
      </c>
      <c r="AO63" s="2">
        <v>0</v>
      </c>
      <c r="AP63" s="1">
        <v>0</v>
      </c>
      <c r="AQ63" s="1">
        <v>0</v>
      </c>
      <c r="AR63" s="1">
        <v>0</v>
      </c>
      <c r="AS63" s="1">
        <v>0</v>
      </c>
    </row>
    <row r="64" spans="6:45" x14ac:dyDescent="0.25">
      <c r="F64" s="10"/>
      <c r="G64" s="9"/>
      <c r="H64" s="8" t="s">
        <v>1532</v>
      </c>
      <c r="I64" s="4">
        <v>3</v>
      </c>
      <c r="J64" s="1">
        <v>0</v>
      </c>
      <c r="K64" s="1">
        <v>0</v>
      </c>
      <c r="L64" s="1">
        <v>0</v>
      </c>
      <c r="M64" s="1">
        <v>0</v>
      </c>
      <c r="N64" s="6">
        <v>6</v>
      </c>
      <c r="O64" s="5">
        <v>0.14999234769493339</v>
      </c>
      <c r="P64" s="4">
        <v>0</v>
      </c>
      <c r="Q64" s="1">
        <v>0</v>
      </c>
      <c r="R64" s="1">
        <v>0</v>
      </c>
      <c r="S64" s="34">
        <v>0</v>
      </c>
      <c r="T64" s="3">
        <v>0</v>
      </c>
      <c r="U64" s="4">
        <v>0</v>
      </c>
      <c r="V64" s="1">
        <v>0</v>
      </c>
      <c r="W64" s="1">
        <v>0</v>
      </c>
      <c r="X64" s="34">
        <v>0</v>
      </c>
      <c r="Y64" s="3">
        <v>0</v>
      </c>
      <c r="Z64" s="4">
        <v>0</v>
      </c>
      <c r="AA64" s="1">
        <v>0</v>
      </c>
      <c r="AB64" s="1">
        <v>0</v>
      </c>
      <c r="AC64" s="34">
        <v>0</v>
      </c>
      <c r="AD64" s="3">
        <v>0</v>
      </c>
      <c r="AE64" s="2">
        <v>0</v>
      </c>
      <c r="AF64" s="1">
        <v>0</v>
      </c>
      <c r="AG64" s="1">
        <v>0</v>
      </c>
      <c r="AH64" s="1">
        <v>0</v>
      </c>
      <c r="AI64" s="1">
        <v>0</v>
      </c>
      <c r="AJ64" s="4">
        <v>0</v>
      </c>
      <c r="AK64" s="1">
        <v>0</v>
      </c>
      <c r="AL64" s="1">
        <v>0</v>
      </c>
      <c r="AM64" s="34">
        <v>0</v>
      </c>
      <c r="AN64" s="3">
        <v>0</v>
      </c>
      <c r="AO64" s="2">
        <v>0</v>
      </c>
      <c r="AP64" s="1">
        <v>0</v>
      </c>
      <c r="AQ64" s="1">
        <v>0</v>
      </c>
      <c r="AR64" s="1">
        <v>0</v>
      </c>
      <c r="AS64" s="1">
        <v>0</v>
      </c>
    </row>
    <row r="65" spans="6:45" x14ac:dyDescent="0.25">
      <c r="F65" s="10"/>
      <c r="G65" s="9"/>
      <c r="H65" s="8" t="s">
        <v>1531</v>
      </c>
      <c r="I65" s="4">
        <v>9</v>
      </c>
      <c r="J65" s="1">
        <v>0</v>
      </c>
      <c r="K65" s="1">
        <v>0</v>
      </c>
      <c r="L65" s="1">
        <v>0</v>
      </c>
      <c r="M65" s="1">
        <v>0</v>
      </c>
      <c r="N65" s="6">
        <v>15</v>
      </c>
      <c r="O65" s="5">
        <v>0.2331178970634937</v>
      </c>
      <c r="P65" s="4">
        <v>0</v>
      </c>
      <c r="Q65" s="1">
        <v>0</v>
      </c>
      <c r="R65" s="1">
        <v>0</v>
      </c>
      <c r="S65" s="34">
        <v>0</v>
      </c>
      <c r="T65" s="3">
        <v>0</v>
      </c>
      <c r="U65" s="4">
        <v>0</v>
      </c>
      <c r="V65" s="1">
        <v>0</v>
      </c>
      <c r="W65" s="1">
        <v>0</v>
      </c>
      <c r="X65" s="34">
        <v>0</v>
      </c>
      <c r="Y65" s="3">
        <v>0</v>
      </c>
      <c r="Z65" s="4">
        <v>2</v>
      </c>
      <c r="AA65" s="1">
        <v>0</v>
      </c>
      <c r="AB65" s="1">
        <v>0</v>
      </c>
      <c r="AC65" s="34">
        <v>0</v>
      </c>
      <c r="AD65" s="3">
        <v>0</v>
      </c>
      <c r="AE65" s="2">
        <v>0</v>
      </c>
      <c r="AF65" s="1">
        <v>0</v>
      </c>
      <c r="AG65" s="1">
        <v>0</v>
      </c>
      <c r="AH65" s="1">
        <v>0</v>
      </c>
      <c r="AI65" s="1">
        <v>0</v>
      </c>
      <c r="AJ65" s="4">
        <v>0</v>
      </c>
      <c r="AK65" s="1">
        <v>0</v>
      </c>
      <c r="AL65" s="1">
        <v>0</v>
      </c>
      <c r="AM65" s="34">
        <v>0</v>
      </c>
      <c r="AN65" s="3">
        <v>0</v>
      </c>
      <c r="AO65" s="2">
        <v>0</v>
      </c>
      <c r="AP65" s="1">
        <v>0</v>
      </c>
      <c r="AQ65" s="1">
        <v>0</v>
      </c>
      <c r="AR65" s="1">
        <v>0</v>
      </c>
      <c r="AS65" s="1">
        <v>0</v>
      </c>
    </row>
    <row r="66" spans="6:45" x14ac:dyDescent="0.25">
      <c r="F66" s="10"/>
      <c r="G66" s="9"/>
      <c r="H66" s="8" t="s">
        <v>1530</v>
      </c>
      <c r="I66" s="4">
        <v>4</v>
      </c>
      <c r="J66" s="1">
        <v>0</v>
      </c>
      <c r="K66" s="1">
        <v>0</v>
      </c>
      <c r="L66" s="1">
        <v>0</v>
      </c>
      <c r="M66" s="1">
        <v>0</v>
      </c>
      <c r="N66" s="6">
        <v>4</v>
      </c>
      <c r="O66" s="5">
        <v>1.948886550962925E-3</v>
      </c>
      <c r="P66" s="4">
        <v>0</v>
      </c>
      <c r="Q66" s="1">
        <v>0</v>
      </c>
      <c r="R66" s="1">
        <v>0</v>
      </c>
      <c r="S66" s="34">
        <v>0</v>
      </c>
      <c r="T66" s="3">
        <v>0</v>
      </c>
      <c r="U66" s="4">
        <v>0</v>
      </c>
      <c r="V66" s="1">
        <v>0</v>
      </c>
      <c r="W66" s="1">
        <v>0</v>
      </c>
      <c r="X66" s="34">
        <v>0</v>
      </c>
      <c r="Y66" s="3">
        <v>0</v>
      </c>
      <c r="Z66" s="4">
        <v>0</v>
      </c>
      <c r="AA66" s="1">
        <v>0</v>
      </c>
      <c r="AB66" s="1">
        <v>0</v>
      </c>
      <c r="AC66" s="34">
        <v>0</v>
      </c>
      <c r="AD66" s="3">
        <v>0</v>
      </c>
      <c r="AE66" s="2">
        <v>0</v>
      </c>
      <c r="AF66" s="1">
        <v>0</v>
      </c>
      <c r="AG66" s="1">
        <v>0</v>
      </c>
      <c r="AH66" s="1">
        <v>0</v>
      </c>
      <c r="AI66" s="1">
        <v>0</v>
      </c>
      <c r="AJ66" s="4">
        <v>0</v>
      </c>
      <c r="AK66" s="1">
        <v>0</v>
      </c>
      <c r="AL66" s="1">
        <v>0</v>
      </c>
      <c r="AM66" s="34">
        <v>0</v>
      </c>
      <c r="AN66" s="3">
        <v>0</v>
      </c>
      <c r="AO66" s="2">
        <v>1</v>
      </c>
      <c r="AP66" s="1">
        <v>0</v>
      </c>
      <c r="AQ66" s="1">
        <v>0</v>
      </c>
      <c r="AR66" s="1">
        <v>0</v>
      </c>
      <c r="AS66" s="1">
        <v>0</v>
      </c>
    </row>
    <row r="67" spans="6:45" x14ac:dyDescent="0.25">
      <c r="F67" s="10"/>
      <c r="G67" s="9" t="s">
        <v>1529</v>
      </c>
      <c r="H67" s="8"/>
      <c r="I67" s="4">
        <v>1</v>
      </c>
      <c r="J67" s="1">
        <v>0</v>
      </c>
      <c r="K67" s="1">
        <v>0</v>
      </c>
      <c r="L67" s="1">
        <v>0</v>
      </c>
      <c r="M67" s="1">
        <v>0</v>
      </c>
      <c r="N67" s="6">
        <v>1</v>
      </c>
      <c r="O67" s="5">
        <v>2.332151867449284E-3</v>
      </c>
      <c r="P67" s="4">
        <v>1</v>
      </c>
      <c r="Q67" s="1">
        <v>0</v>
      </c>
      <c r="R67" s="1">
        <v>0</v>
      </c>
      <c r="S67" s="34">
        <v>0</v>
      </c>
      <c r="T67" s="3">
        <v>0</v>
      </c>
      <c r="U67" s="4">
        <v>0</v>
      </c>
      <c r="V67" s="1">
        <v>0</v>
      </c>
      <c r="W67" s="1">
        <v>0</v>
      </c>
      <c r="X67" s="34">
        <v>0</v>
      </c>
      <c r="Y67" s="3">
        <v>0</v>
      </c>
      <c r="Z67" s="4">
        <v>0</v>
      </c>
      <c r="AA67" s="1">
        <v>0</v>
      </c>
      <c r="AB67" s="1">
        <v>0</v>
      </c>
      <c r="AC67" s="34">
        <v>0</v>
      </c>
      <c r="AD67" s="3">
        <v>0</v>
      </c>
      <c r="AE67" s="2">
        <v>0</v>
      </c>
      <c r="AF67" s="1">
        <v>0</v>
      </c>
      <c r="AG67" s="1">
        <v>0</v>
      </c>
      <c r="AH67" s="1">
        <v>0</v>
      </c>
      <c r="AI67" s="1">
        <v>0</v>
      </c>
      <c r="AJ67" s="4">
        <v>1</v>
      </c>
      <c r="AK67" s="1">
        <v>0</v>
      </c>
      <c r="AL67" s="1">
        <v>0</v>
      </c>
      <c r="AM67" s="34">
        <v>0</v>
      </c>
      <c r="AN67" s="3">
        <v>0</v>
      </c>
      <c r="AO67" s="2">
        <v>0</v>
      </c>
      <c r="AP67" s="1">
        <v>0</v>
      </c>
      <c r="AQ67" s="1">
        <v>0</v>
      </c>
      <c r="AR67" s="1">
        <v>0</v>
      </c>
      <c r="AS67" s="1">
        <v>0</v>
      </c>
    </row>
    <row r="68" spans="6:45" x14ac:dyDescent="0.25">
      <c r="F68" s="10"/>
      <c r="G68" s="9" t="s">
        <v>1528</v>
      </c>
      <c r="H68" s="8"/>
      <c r="I68" s="4">
        <v>2</v>
      </c>
      <c r="J68" s="1">
        <v>0</v>
      </c>
      <c r="K68" s="1">
        <v>2</v>
      </c>
      <c r="L68" s="1">
        <v>0</v>
      </c>
      <c r="M68" s="1">
        <v>0</v>
      </c>
      <c r="N68" s="6">
        <v>3</v>
      </c>
      <c r="O68" s="5">
        <v>1.6715843230485919E-4</v>
      </c>
      <c r="P68" s="4">
        <v>0</v>
      </c>
      <c r="Q68" s="1">
        <v>0</v>
      </c>
      <c r="R68" s="1">
        <v>0</v>
      </c>
      <c r="S68" s="34">
        <v>0</v>
      </c>
      <c r="T68" s="3">
        <v>0</v>
      </c>
      <c r="U68" s="4">
        <v>0</v>
      </c>
      <c r="V68" s="1">
        <v>0</v>
      </c>
      <c r="W68" s="1">
        <v>0</v>
      </c>
      <c r="X68" s="34">
        <v>0</v>
      </c>
      <c r="Y68" s="3">
        <v>0</v>
      </c>
      <c r="Z68" s="4">
        <v>3</v>
      </c>
      <c r="AA68" s="1">
        <v>0</v>
      </c>
      <c r="AB68" s="1">
        <v>0</v>
      </c>
      <c r="AC68" s="34">
        <v>0</v>
      </c>
      <c r="AD68" s="3">
        <v>0</v>
      </c>
      <c r="AE68" s="2">
        <v>0</v>
      </c>
      <c r="AF68" s="1">
        <v>0</v>
      </c>
      <c r="AG68" s="1">
        <v>0</v>
      </c>
      <c r="AH68" s="1">
        <v>0</v>
      </c>
      <c r="AI68" s="1">
        <v>0</v>
      </c>
      <c r="AJ68" s="4">
        <v>0</v>
      </c>
      <c r="AK68" s="1">
        <v>0</v>
      </c>
      <c r="AL68" s="1">
        <v>0</v>
      </c>
      <c r="AM68" s="34">
        <v>0</v>
      </c>
      <c r="AN68" s="3">
        <v>0</v>
      </c>
      <c r="AO68" s="2">
        <v>0</v>
      </c>
      <c r="AP68" s="1">
        <v>0</v>
      </c>
      <c r="AQ68" s="1">
        <v>0</v>
      </c>
      <c r="AR68" s="1">
        <v>0</v>
      </c>
      <c r="AS68" s="1">
        <v>0</v>
      </c>
    </row>
    <row r="69" spans="6:45" x14ac:dyDescent="0.25">
      <c r="F69" s="10"/>
      <c r="G69" s="9"/>
      <c r="H69" s="8" t="s">
        <v>1527</v>
      </c>
      <c r="I69" s="4">
        <v>5</v>
      </c>
      <c r="J69" s="1">
        <v>0</v>
      </c>
      <c r="K69" s="1">
        <v>5</v>
      </c>
      <c r="L69" s="1">
        <v>0</v>
      </c>
      <c r="M69" s="1">
        <v>0</v>
      </c>
      <c r="N69" s="6">
        <v>6</v>
      </c>
      <c r="O69" s="5">
        <v>1.4499574899673459E-4</v>
      </c>
      <c r="P69" s="4">
        <v>0</v>
      </c>
      <c r="Q69" s="1">
        <v>0</v>
      </c>
      <c r="R69" s="1">
        <v>0</v>
      </c>
      <c r="S69" s="34">
        <v>0</v>
      </c>
      <c r="T69" s="3">
        <v>0</v>
      </c>
      <c r="U69" s="4">
        <v>0</v>
      </c>
      <c r="V69" s="1">
        <v>0</v>
      </c>
      <c r="W69" s="1">
        <v>0</v>
      </c>
      <c r="X69" s="34">
        <v>0</v>
      </c>
      <c r="Y69" s="3">
        <v>0</v>
      </c>
      <c r="Z69" s="4">
        <v>0</v>
      </c>
      <c r="AA69" s="1">
        <v>0</v>
      </c>
      <c r="AB69" s="1">
        <v>0</v>
      </c>
      <c r="AC69" s="34">
        <v>0</v>
      </c>
      <c r="AD69" s="3">
        <v>0</v>
      </c>
      <c r="AE69" s="2">
        <v>0</v>
      </c>
      <c r="AF69" s="1">
        <v>0</v>
      </c>
      <c r="AG69" s="1">
        <v>0</v>
      </c>
      <c r="AH69" s="1">
        <v>0</v>
      </c>
      <c r="AI69" s="1">
        <v>0</v>
      </c>
      <c r="AJ69" s="4">
        <v>0</v>
      </c>
      <c r="AK69" s="1">
        <v>0</v>
      </c>
      <c r="AL69" s="1">
        <v>0</v>
      </c>
      <c r="AM69" s="34">
        <v>0</v>
      </c>
      <c r="AN69" s="3">
        <v>0</v>
      </c>
      <c r="AO69" s="2">
        <v>0</v>
      </c>
      <c r="AP69" s="1">
        <v>0</v>
      </c>
      <c r="AQ69" s="1">
        <v>0</v>
      </c>
      <c r="AR69" s="1">
        <v>0</v>
      </c>
      <c r="AS69" s="1">
        <v>0</v>
      </c>
    </row>
    <row r="70" spans="6:45" x14ac:dyDescent="0.25">
      <c r="F70" s="10"/>
      <c r="G70" s="9"/>
      <c r="H70" s="8" t="s">
        <v>1526</v>
      </c>
      <c r="I70" s="4">
        <v>1</v>
      </c>
      <c r="J70" s="1">
        <v>0</v>
      </c>
      <c r="K70" s="1">
        <v>1</v>
      </c>
      <c r="L70" s="1">
        <v>0</v>
      </c>
      <c r="M70" s="1">
        <v>0</v>
      </c>
      <c r="N70" s="6">
        <v>1</v>
      </c>
      <c r="O70" s="5">
        <v>1.0978430509567261E-5</v>
      </c>
      <c r="P70" s="4">
        <v>0</v>
      </c>
      <c r="Q70" s="1">
        <v>0</v>
      </c>
      <c r="R70" s="1">
        <v>0</v>
      </c>
      <c r="S70" s="34">
        <v>0</v>
      </c>
      <c r="T70" s="3">
        <v>0</v>
      </c>
      <c r="U70" s="4">
        <v>0</v>
      </c>
      <c r="V70" s="1">
        <v>0</v>
      </c>
      <c r="W70" s="1">
        <v>0</v>
      </c>
      <c r="X70" s="34">
        <v>0</v>
      </c>
      <c r="Y70" s="3">
        <v>0</v>
      </c>
      <c r="Z70" s="4">
        <v>0</v>
      </c>
      <c r="AA70" s="1">
        <v>0</v>
      </c>
      <c r="AB70" s="1">
        <v>0</v>
      </c>
      <c r="AC70" s="34">
        <v>0</v>
      </c>
      <c r="AD70" s="3">
        <v>0</v>
      </c>
      <c r="AE70" s="2">
        <v>0</v>
      </c>
      <c r="AF70" s="1">
        <v>0</v>
      </c>
      <c r="AG70" s="1">
        <v>0</v>
      </c>
      <c r="AH70" s="1">
        <v>0</v>
      </c>
      <c r="AI70" s="1">
        <v>0</v>
      </c>
      <c r="AJ70" s="4">
        <v>0</v>
      </c>
      <c r="AK70" s="1">
        <v>0</v>
      </c>
      <c r="AL70" s="1">
        <v>0</v>
      </c>
      <c r="AM70" s="34">
        <v>0</v>
      </c>
      <c r="AN70" s="3">
        <v>0</v>
      </c>
      <c r="AO70" s="2">
        <v>0</v>
      </c>
      <c r="AP70" s="1">
        <v>0</v>
      </c>
      <c r="AQ70" s="1">
        <v>0</v>
      </c>
      <c r="AR70" s="1">
        <v>0</v>
      </c>
      <c r="AS70" s="1">
        <v>0</v>
      </c>
    </row>
    <row r="71" spans="6:45" x14ac:dyDescent="0.25">
      <c r="F71" s="10"/>
      <c r="G71" s="9"/>
      <c r="H71" s="8" t="s">
        <v>1525</v>
      </c>
      <c r="I71" s="4">
        <v>5</v>
      </c>
      <c r="J71" s="1">
        <v>0</v>
      </c>
      <c r="K71" s="1">
        <v>5</v>
      </c>
      <c r="L71" s="1">
        <v>0</v>
      </c>
      <c r="M71" s="1">
        <v>0</v>
      </c>
      <c r="N71" s="6">
        <v>6</v>
      </c>
      <c r="O71" s="5">
        <v>1.3198517262935641E-4</v>
      </c>
      <c r="P71" s="4">
        <v>0</v>
      </c>
      <c r="Q71" s="1">
        <v>0</v>
      </c>
      <c r="R71" s="1">
        <v>0</v>
      </c>
      <c r="S71" s="34">
        <v>0</v>
      </c>
      <c r="T71" s="3">
        <v>0</v>
      </c>
      <c r="U71" s="4">
        <v>0</v>
      </c>
      <c r="V71" s="1">
        <v>0</v>
      </c>
      <c r="W71" s="1">
        <v>0</v>
      </c>
      <c r="X71" s="34">
        <v>0</v>
      </c>
      <c r="Y71" s="3">
        <v>0</v>
      </c>
      <c r="Z71" s="4">
        <v>0</v>
      </c>
      <c r="AA71" s="1">
        <v>0</v>
      </c>
      <c r="AB71" s="1">
        <v>0</v>
      </c>
      <c r="AC71" s="34">
        <v>0</v>
      </c>
      <c r="AD71" s="3">
        <v>0</v>
      </c>
      <c r="AE71" s="2">
        <v>0</v>
      </c>
      <c r="AF71" s="1">
        <v>0</v>
      </c>
      <c r="AG71" s="1">
        <v>0</v>
      </c>
      <c r="AH71" s="1">
        <v>0</v>
      </c>
      <c r="AI71" s="1">
        <v>0</v>
      </c>
      <c r="AJ71" s="4">
        <v>0</v>
      </c>
      <c r="AK71" s="1">
        <v>0</v>
      </c>
      <c r="AL71" s="1">
        <v>0</v>
      </c>
      <c r="AM71" s="34">
        <v>0</v>
      </c>
      <c r="AN71" s="3">
        <v>0</v>
      </c>
      <c r="AO71" s="2">
        <v>0</v>
      </c>
      <c r="AP71" s="1">
        <v>0</v>
      </c>
      <c r="AQ71" s="1">
        <v>0</v>
      </c>
      <c r="AR71" s="1">
        <v>0</v>
      </c>
      <c r="AS71" s="1">
        <v>0</v>
      </c>
    </row>
    <row r="72" spans="6:45" x14ac:dyDescent="0.25">
      <c r="F72" s="10"/>
      <c r="G72" s="9" t="s">
        <v>1524</v>
      </c>
      <c r="H72" s="8"/>
      <c r="I72" s="4">
        <v>2</v>
      </c>
      <c r="J72" s="1">
        <v>0</v>
      </c>
      <c r="K72" s="1">
        <v>0</v>
      </c>
      <c r="L72" s="1">
        <v>0</v>
      </c>
      <c r="M72" s="1">
        <v>0</v>
      </c>
      <c r="N72" s="6">
        <v>6</v>
      </c>
      <c r="O72" s="5">
        <v>4.1075671091675758E-2</v>
      </c>
      <c r="P72" s="4">
        <v>0</v>
      </c>
      <c r="Q72" s="1">
        <v>0</v>
      </c>
      <c r="R72" s="1">
        <v>0</v>
      </c>
      <c r="S72" s="34">
        <v>0</v>
      </c>
      <c r="T72" s="3">
        <v>0</v>
      </c>
      <c r="U72" s="4">
        <v>0</v>
      </c>
      <c r="V72" s="1">
        <v>0</v>
      </c>
      <c r="W72" s="1">
        <v>0</v>
      </c>
      <c r="X72" s="34">
        <v>0</v>
      </c>
      <c r="Y72" s="3">
        <v>0</v>
      </c>
      <c r="Z72" s="4">
        <v>3</v>
      </c>
      <c r="AA72" s="1">
        <v>0</v>
      </c>
      <c r="AB72" s="1">
        <v>0</v>
      </c>
      <c r="AC72" s="34">
        <v>0</v>
      </c>
      <c r="AD72" s="3">
        <v>0</v>
      </c>
      <c r="AE72" s="2">
        <v>0</v>
      </c>
      <c r="AF72" s="1">
        <v>0</v>
      </c>
      <c r="AG72" s="1">
        <v>0</v>
      </c>
      <c r="AH72" s="1">
        <v>0</v>
      </c>
      <c r="AI72" s="1">
        <v>0</v>
      </c>
      <c r="AJ72" s="4">
        <v>0</v>
      </c>
      <c r="AK72" s="1">
        <v>0</v>
      </c>
      <c r="AL72" s="1">
        <v>0</v>
      </c>
      <c r="AM72" s="34">
        <v>0</v>
      </c>
      <c r="AN72" s="3">
        <v>0</v>
      </c>
      <c r="AO72" s="2">
        <v>0</v>
      </c>
      <c r="AP72" s="1">
        <v>0</v>
      </c>
      <c r="AQ72" s="1">
        <v>0</v>
      </c>
      <c r="AR72" s="1">
        <v>0</v>
      </c>
      <c r="AS72" s="1">
        <v>0</v>
      </c>
    </row>
    <row r="73" spans="6:45" x14ac:dyDescent="0.25">
      <c r="F73" s="10"/>
      <c r="G73" s="9"/>
      <c r="H73" s="8" t="s">
        <v>1523</v>
      </c>
      <c r="I73" s="4">
        <v>1</v>
      </c>
      <c r="J73" s="1">
        <v>0</v>
      </c>
      <c r="K73" s="1">
        <v>0</v>
      </c>
      <c r="L73" s="1">
        <v>0</v>
      </c>
      <c r="M73" s="1">
        <v>0</v>
      </c>
      <c r="N73" s="6">
        <v>3</v>
      </c>
      <c r="O73" s="5">
        <v>3.0994415283203118E-5</v>
      </c>
      <c r="P73" s="4">
        <v>0</v>
      </c>
      <c r="Q73" s="1">
        <v>0</v>
      </c>
      <c r="R73" s="1">
        <v>0</v>
      </c>
      <c r="S73" s="34">
        <v>0</v>
      </c>
      <c r="T73" s="3">
        <v>0</v>
      </c>
      <c r="U73" s="4">
        <v>0</v>
      </c>
      <c r="V73" s="1">
        <v>0</v>
      </c>
      <c r="W73" s="1">
        <v>0</v>
      </c>
      <c r="X73" s="34">
        <v>0</v>
      </c>
      <c r="Y73" s="3">
        <v>0</v>
      </c>
      <c r="Z73" s="4">
        <v>0</v>
      </c>
      <c r="AA73" s="1">
        <v>0</v>
      </c>
      <c r="AB73" s="1">
        <v>0</v>
      </c>
      <c r="AC73" s="34">
        <v>0</v>
      </c>
      <c r="AD73" s="3">
        <v>0</v>
      </c>
      <c r="AE73" s="2">
        <v>0</v>
      </c>
      <c r="AF73" s="1">
        <v>0</v>
      </c>
      <c r="AG73" s="1">
        <v>0</v>
      </c>
      <c r="AH73" s="1">
        <v>0</v>
      </c>
      <c r="AI73" s="1">
        <v>0</v>
      </c>
      <c r="AJ73" s="4">
        <v>0</v>
      </c>
      <c r="AK73" s="1">
        <v>0</v>
      </c>
      <c r="AL73" s="1">
        <v>0</v>
      </c>
      <c r="AM73" s="34">
        <v>0</v>
      </c>
      <c r="AN73" s="3">
        <v>0</v>
      </c>
      <c r="AO73" s="2">
        <v>0</v>
      </c>
      <c r="AP73" s="1">
        <v>0</v>
      </c>
      <c r="AQ73" s="1">
        <v>0</v>
      </c>
      <c r="AR73" s="1">
        <v>0</v>
      </c>
      <c r="AS73" s="1">
        <v>0</v>
      </c>
    </row>
    <row r="74" spans="6:45" x14ac:dyDescent="0.25">
      <c r="F74" s="10"/>
      <c r="G74" s="9"/>
      <c r="H74" s="8" t="s">
        <v>1522</v>
      </c>
      <c r="I74" s="4">
        <v>19</v>
      </c>
      <c r="J74" s="1">
        <v>0</v>
      </c>
      <c r="K74" s="1">
        <v>0</v>
      </c>
      <c r="L74" s="1">
        <v>0</v>
      </c>
      <c r="M74" s="1">
        <v>0</v>
      </c>
      <c r="N74" s="6">
        <v>21</v>
      </c>
      <c r="O74" s="5">
        <v>0.37782375514507288</v>
      </c>
      <c r="P74" s="4">
        <v>0</v>
      </c>
      <c r="Q74" s="1">
        <v>0</v>
      </c>
      <c r="R74" s="1">
        <v>0</v>
      </c>
      <c r="S74" s="34">
        <v>0</v>
      </c>
      <c r="T74" s="3">
        <v>0</v>
      </c>
      <c r="U74" s="4">
        <v>0</v>
      </c>
      <c r="V74" s="1">
        <v>0</v>
      </c>
      <c r="W74" s="1">
        <v>0</v>
      </c>
      <c r="X74" s="34">
        <v>0</v>
      </c>
      <c r="Y74" s="3">
        <v>0</v>
      </c>
      <c r="Z74" s="4">
        <v>4</v>
      </c>
      <c r="AA74" s="1">
        <v>0</v>
      </c>
      <c r="AB74" s="1">
        <v>0</v>
      </c>
      <c r="AC74" s="34">
        <v>0</v>
      </c>
      <c r="AD74" s="3">
        <v>0</v>
      </c>
      <c r="AE74" s="2">
        <v>0</v>
      </c>
      <c r="AF74" s="1">
        <v>0</v>
      </c>
      <c r="AG74" s="1">
        <v>0</v>
      </c>
      <c r="AH74" s="1">
        <v>0</v>
      </c>
      <c r="AI74" s="1">
        <v>0</v>
      </c>
      <c r="AJ74" s="4">
        <v>0</v>
      </c>
      <c r="AK74" s="1">
        <v>0</v>
      </c>
      <c r="AL74" s="1">
        <v>0</v>
      </c>
      <c r="AM74" s="34">
        <v>0</v>
      </c>
      <c r="AN74" s="3">
        <v>0</v>
      </c>
      <c r="AO74" s="2">
        <v>0</v>
      </c>
      <c r="AP74" s="1">
        <v>0</v>
      </c>
      <c r="AQ74" s="1">
        <v>0</v>
      </c>
      <c r="AR74" s="1">
        <v>0</v>
      </c>
      <c r="AS74" s="1">
        <v>0</v>
      </c>
    </row>
    <row r="75" spans="6:45" x14ac:dyDescent="0.25">
      <c r="F75" s="10"/>
      <c r="G75" s="9"/>
      <c r="H75" s="8" t="s">
        <v>1521</v>
      </c>
      <c r="I75" s="4">
        <v>127</v>
      </c>
      <c r="J75" s="1">
        <v>0</v>
      </c>
      <c r="K75" s="1">
        <v>0</v>
      </c>
      <c r="L75" s="1">
        <v>0</v>
      </c>
      <c r="M75" s="1">
        <v>0</v>
      </c>
      <c r="N75" s="6">
        <v>127</v>
      </c>
      <c r="O75" s="5">
        <v>1.667084463872015</v>
      </c>
      <c r="P75" s="4">
        <v>0</v>
      </c>
      <c r="Q75" s="1">
        <v>0</v>
      </c>
      <c r="R75" s="1">
        <v>0</v>
      </c>
      <c r="S75" s="34">
        <v>0</v>
      </c>
      <c r="T75" s="3">
        <v>0</v>
      </c>
      <c r="U75" s="4">
        <v>0</v>
      </c>
      <c r="V75" s="1">
        <v>0</v>
      </c>
      <c r="W75" s="1">
        <v>0</v>
      </c>
      <c r="X75" s="34">
        <v>0</v>
      </c>
      <c r="Y75" s="3">
        <v>0</v>
      </c>
      <c r="Z75" s="4">
        <v>24</v>
      </c>
      <c r="AA75" s="1">
        <v>0</v>
      </c>
      <c r="AB75" s="1">
        <v>0</v>
      </c>
      <c r="AC75" s="34">
        <v>0</v>
      </c>
      <c r="AD75" s="3">
        <v>0</v>
      </c>
      <c r="AE75" s="2">
        <v>0</v>
      </c>
      <c r="AF75" s="1">
        <v>0</v>
      </c>
      <c r="AG75" s="1">
        <v>0</v>
      </c>
      <c r="AH75" s="1">
        <v>0</v>
      </c>
      <c r="AI75" s="1">
        <v>0</v>
      </c>
      <c r="AJ75" s="4">
        <v>1</v>
      </c>
      <c r="AK75" s="1">
        <v>0</v>
      </c>
      <c r="AL75" s="1">
        <v>0</v>
      </c>
      <c r="AM75" s="34">
        <v>0</v>
      </c>
      <c r="AN75" s="3">
        <v>0</v>
      </c>
      <c r="AO75" s="2">
        <v>0</v>
      </c>
      <c r="AP75" s="1">
        <v>0</v>
      </c>
      <c r="AQ75" s="1">
        <v>0</v>
      </c>
      <c r="AR75" s="1">
        <v>0</v>
      </c>
      <c r="AS75" s="1">
        <v>0</v>
      </c>
    </row>
    <row r="76" spans="6:45" x14ac:dyDescent="0.25">
      <c r="F76" s="10"/>
      <c r="G76" s="9" t="s">
        <v>1520</v>
      </c>
      <c r="H76" s="8"/>
      <c r="I76" s="4">
        <v>0</v>
      </c>
      <c r="J76" s="1">
        <v>0</v>
      </c>
      <c r="K76" s="1">
        <v>0</v>
      </c>
      <c r="L76" s="1">
        <v>0</v>
      </c>
      <c r="M76" s="1">
        <v>0</v>
      </c>
      <c r="N76" s="6">
        <v>0</v>
      </c>
      <c r="O76" s="5">
        <v>0</v>
      </c>
      <c r="P76" s="4">
        <v>0</v>
      </c>
      <c r="Q76" s="1">
        <v>0</v>
      </c>
      <c r="R76" s="1">
        <v>0</v>
      </c>
      <c r="S76" s="34">
        <v>0</v>
      </c>
      <c r="T76" s="3">
        <v>0</v>
      </c>
      <c r="U76" s="4">
        <v>0</v>
      </c>
      <c r="V76" s="1">
        <v>0</v>
      </c>
      <c r="W76" s="1">
        <v>0</v>
      </c>
      <c r="X76" s="34">
        <v>0</v>
      </c>
      <c r="Y76" s="3">
        <v>0</v>
      </c>
      <c r="Z76" s="4">
        <v>3</v>
      </c>
      <c r="AA76" s="1">
        <v>0</v>
      </c>
      <c r="AB76" s="1">
        <v>1</v>
      </c>
      <c r="AC76" s="34">
        <v>0</v>
      </c>
      <c r="AD76" s="3">
        <v>0</v>
      </c>
      <c r="AE76" s="2">
        <v>0</v>
      </c>
      <c r="AF76" s="1">
        <v>0</v>
      </c>
      <c r="AG76" s="1">
        <v>0</v>
      </c>
      <c r="AH76" s="1">
        <v>0</v>
      </c>
      <c r="AI76" s="1">
        <v>0</v>
      </c>
      <c r="AJ76" s="4">
        <v>0</v>
      </c>
      <c r="AK76" s="1">
        <v>0</v>
      </c>
      <c r="AL76" s="1">
        <v>0</v>
      </c>
      <c r="AM76" s="34">
        <v>0</v>
      </c>
      <c r="AN76" s="3">
        <v>0</v>
      </c>
      <c r="AO76" s="2">
        <v>1</v>
      </c>
      <c r="AP76" s="1">
        <v>0</v>
      </c>
      <c r="AQ76" s="1">
        <v>0</v>
      </c>
      <c r="AR76" s="1">
        <v>0</v>
      </c>
      <c r="AS76" s="1">
        <v>0</v>
      </c>
    </row>
    <row r="77" spans="6:45" x14ac:dyDescent="0.25">
      <c r="F77" s="10"/>
      <c r="G77" s="9"/>
      <c r="H77" s="8" t="s">
        <v>1519</v>
      </c>
      <c r="I77" s="4">
        <v>82</v>
      </c>
      <c r="J77" s="1">
        <v>0</v>
      </c>
      <c r="K77" s="1">
        <v>82</v>
      </c>
      <c r="L77" s="1">
        <v>0</v>
      </c>
      <c r="M77" s="1">
        <v>0</v>
      </c>
      <c r="N77" s="6">
        <v>129</v>
      </c>
      <c r="O77" s="5">
        <v>0.36017873510718351</v>
      </c>
      <c r="P77" s="4">
        <v>0</v>
      </c>
      <c r="Q77" s="1">
        <v>0</v>
      </c>
      <c r="R77" s="1">
        <v>0</v>
      </c>
      <c r="S77" s="34">
        <v>0</v>
      </c>
      <c r="T77" s="3">
        <v>0</v>
      </c>
      <c r="U77" s="4">
        <v>0</v>
      </c>
      <c r="V77" s="1">
        <v>0</v>
      </c>
      <c r="W77" s="1">
        <v>0</v>
      </c>
      <c r="X77" s="34">
        <v>0</v>
      </c>
      <c r="Y77" s="3">
        <v>0</v>
      </c>
      <c r="Z77" s="4">
        <v>7</v>
      </c>
      <c r="AA77" s="1">
        <v>0</v>
      </c>
      <c r="AB77" s="1">
        <v>0</v>
      </c>
      <c r="AC77" s="34">
        <v>0</v>
      </c>
      <c r="AD77" s="3">
        <v>0</v>
      </c>
      <c r="AE77" s="2">
        <v>0</v>
      </c>
      <c r="AF77" s="1">
        <v>0</v>
      </c>
      <c r="AG77" s="1">
        <v>0</v>
      </c>
      <c r="AH77" s="1">
        <v>0</v>
      </c>
      <c r="AI77" s="1">
        <v>0</v>
      </c>
      <c r="AJ77" s="4">
        <v>1</v>
      </c>
      <c r="AK77" s="1">
        <v>0</v>
      </c>
      <c r="AL77" s="1">
        <v>0</v>
      </c>
      <c r="AM77" s="34">
        <v>0</v>
      </c>
      <c r="AN77" s="3">
        <v>0</v>
      </c>
      <c r="AO77" s="2">
        <v>0</v>
      </c>
      <c r="AP77" s="1">
        <v>0</v>
      </c>
      <c r="AQ77" s="1">
        <v>0</v>
      </c>
      <c r="AR77" s="1">
        <v>0</v>
      </c>
      <c r="AS77" s="1">
        <v>0</v>
      </c>
    </row>
    <row r="78" spans="6:45" x14ac:dyDescent="0.25">
      <c r="F78" s="10"/>
      <c r="G78" s="9"/>
      <c r="H78" s="8" t="s">
        <v>1518</v>
      </c>
      <c r="I78" s="4">
        <v>0</v>
      </c>
      <c r="J78" s="1">
        <v>0</v>
      </c>
      <c r="K78" s="1">
        <v>0</v>
      </c>
      <c r="L78" s="1">
        <v>0</v>
      </c>
      <c r="M78" s="1">
        <v>0</v>
      </c>
      <c r="N78" s="6">
        <v>0</v>
      </c>
      <c r="O78" s="5">
        <v>0</v>
      </c>
      <c r="P78" s="4">
        <v>0</v>
      </c>
      <c r="Q78" s="1">
        <v>0</v>
      </c>
      <c r="R78" s="1">
        <v>0</v>
      </c>
      <c r="S78" s="34">
        <v>0</v>
      </c>
      <c r="T78" s="3">
        <v>0</v>
      </c>
      <c r="U78" s="4">
        <v>0</v>
      </c>
      <c r="V78" s="1">
        <v>0</v>
      </c>
      <c r="W78" s="1">
        <v>0</v>
      </c>
      <c r="X78" s="34">
        <v>0</v>
      </c>
      <c r="Y78" s="3">
        <v>0</v>
      </c>
      <c r="Z78" s="4">
        <v>0</v>
      </c>
      <c r="AA78" s="1">
        <v>0</v>
      </c>
      <c r="AB78" s="1">
        <v>0</v>
      </c>
      <c r="AC78" s="34">
        <v>0</v>
      </c>
      <c r="AD78" s="3">
        <v>0</v>
      </c>
      <c r="AE78" s="2">
        <v>0</v>
      </c>
      <c r="AF78" s="1">
        <v>0</v>
      </c>
      <c r="AG78" s="1">
        <v>0</v>
      </c>
      <c r="AH78" s="1">
        <v>0</v>
      </c>
      <c r="AI78" s="1">
        <v>0</v>
      </c>
      <c r="AJ78" s="4">
        <v>0</v>
      </c>
      <c r="AK78" s="1">
        <v>0</v>
      </c>
      <c r="AL78" s="1">
        <v>0</v>
      </c>
      <c r="AM78" s="34">
        <v>0</v>
      </c>
      <c r="AN78" s="3">
        <v>0</v>
      </c>
      <c r="AO78" s="2">
        <v>0</v>
      </c>
      <c r="AP78" s="1">
        <v>0</v>
      </c>
      <c r="AQ78" s="1">
        <v>0</v>
      </c>
      <c r="AR78" s="1">
        <v>0</v>
      </c>
      <c r="AS78" s="1">
        <v>0</v>
      </c>
    </row>
    <row r="79" spans="6:45" x14ac:dyDescent="0.25">
      <c r="F79" s="10"/>
      <c r="G79" s="9"/>
      <c r="H79" s="8" t="s">
        <v>1517</v>
      </c>
      <c r="I79" s="4">
        <v>2</v>
      </c>
      <c r="J79" s="1">
        <v>0</v>
      </c>
      <c r="K79" s="1">
        <v>2</v>
      </c>
      <c r="L79" s="1">
        <v>0</v>
      </c>
      <c r="M79" s="1">
        <v>0</v>
      </c>
      <c r="N79" s="6">
        <v>2</v>
      </c>
      <c r="O79" s="5">
        <v>0.24358742497861391</v>
      </c>
      <c r="P79" s="4">
        <v>0</v>
      </c>
      <c r="Q79" s="1">
        <v>0</v>
      </c>
      <c r="R79" s="1">
        <v>0</v>
      </c>
      <c r="S79" s="34">
        <v>0</v>
      </c>
      <c r="T79" s="3">
        <v>0</v>
      </c>
      <c r="U79" s="4">
        <v>0</v>
      </c>
      <c r="V79" s="1">
        <v>0</v>
      </c>
      <c r="W79" s="1">
        <v>0</v>
      </c>
      <c r="X79" s="34">
        <v>0</v>
      </c>
      <c r="Y79" s="3">
        <v>0</v>
      </c>
      <c r="Z79" s="4">
        <v>0</v>
      </c>
      <c r="AA79" s="1">
        <v>0</v>
      </c>
      <c r="AB79" s="1">
        <v>0</v>
      </c>
      <c r="AC79" s="34">
        <v>0</v>
      </c>
      <c r="AD79" s="3">
        <v>0</v>
      </c>
      <c r="AE79" s="2">
        <v>0</v>
      </c>
      <c r="AF79" s="1">
        <v>0</v>
      </c>
      <c r="AG79" s="1">
        <v>0</v>
      </c>
      <c r="AH79" s="1">
        <v>0</v>
      </c>
      <c r="AI79" s="1">
        <v>0</v>
      </c>
      <c r="AJ79" s="4">
        <v>0</v>
      </c>
      <c r="AK79" s="1">
        <v>0</v>
      </c>
      <c r="AL79" s="1">
        <v>0</v>
      </c>
      <c r="AM79" s="34">
        <v>0</v>
      </c>
      <c r="AN79" s="3">
        <v>0</v>
      </c>
      <c r="AO79" s="2">
        <v>0</v>
      </c>
      <c r="AP79" s="1">
        <v>0</v>
      </c>
      <c r="AQ79" s="1">
        <v>0</v>
      </c>
      <c r="AR79" s="1">
        <v>0</v>
      </c>
      <c r="AS79" s="1">
        <v>0</v>
      </c>
    </row>
    <row r="80" spans="6:45" x14ac:dyDescent="0.25">
      <c r="F80" s="10"/>
      <c r="G80" s="9" t="s">
        <v>1516</v>
      </c>
      <c r="H80" s="8"/>
      <c r="I80" s="4">
        <v>2</v>
      </c>
      <c r="J80" s="1">
        <v>0</v>
      </c>
      <c r="K80" s="1">
        <v>2</v>
      </c>
      <c r="L80" s="1">
        <v>0</v>
      </c>
      <c r="M80" s="1">
        <v>0</v>
      </c>
      <c r="N80" s="6">
        <v>1028</v>
      </c>
      <c r="O80" s="5">
        <v>5.5061443708837032E-2</v>
      </c>
      <c r="P80" s="4">
        <v>0</v>
      </c>
      <c r="Q80" s="1">
        <v>0</v>
      </c>
      <c r="R80" s="1">
        <v>0</v>
      </c>
      <c r="S80" s="34">
        <v>0</v>
      </c>
      <c r="T80" s="3">
        <v>0</v>
      </c>
      <c r="U80" s="4">
        <v>0</v>
      </c>
      <c r="V80" s="1">
        <v>0</v>
      </c>
      <c r="W80" s="1">
        <v>0</v>
      </c>
      <c r="X80" s="34">
        <v>0</v>
      </c>
      <c r="Y80" s="3">
        <v>0</v>
      </c>
      <c r="Z80" s="4">
        <v>0</v>
      </c>
      <c r="AA80" s="1">
        <v>0</v>
      </c>
      <c r="AB80" s="1">
        <v>0</v>
      </c>
      <c r="AC80" s="34">
        <v>0</v>
      </c>
      <c r="AD80" s="3">
        <v>0</v>
      </c>
      <c r="AE80" s="2">
        <v>0</v>
      </c>
      <c r="AF80" s="1">
        <v>0</v>
      </c>
      <c r="AG80" s="1">
        <v>0</v>
      </c>
      <c r="AH80" s="1">
        <v>0</v>
      </c>
      <c r="AI80" s="1">
        <v>0</v>
      </c>
      <c r="AJ80" s="4">
        <v>0</v>
      </c>
      <c r="AK80" s="1">
        <v>0</v>
      </c>
      <c r="AL80" s="1">
        <v>0</v>
      </c>
      <c r="AM80" s="34">
        <v>0</v>
      </c>
      <c r="AN80" s="3">
        <v>0</v>
      </c>
      <c r="AO80" s="2">
        <v>0</v>
      </c>
      <c r="AP80" s="1">
        <v>0</v>
      </c>
      <c r="AQ80" s="1">
        <v>0</v>
      </c>
      <c r="AR80" s="1">
        <v>0</v>
      </c>
      <c r="AS80" s="1">
        <v>0</v>
      </c>
    </row>
    <row r="81" spans="6:45" x14ac:dyDescent="0.25">
      <c r="F81" s="10"/>
      <c r="G81" s="9" t="s">
        <v>1515</v>
      </c>
      <c r="H81" s="8"/>
      <c r="I81" s="4">
        <v>1</v>
      </c>
      <c r="J81" s="1">
        <v>0</v>
      </c>
      <c r="K81" s="1">
        <v>0</v>
      </c>
      <c r="L81" s="1">
        <v>0</v>
      </c>
      <c r="M81" s="1">
        <v>0</v>
      </c>
      <c r="N81" s="6">
        <v>3</v>
      </c>
      <c r="O81" s="5">
        <v>1.8986277282238011E-3</v>
      </c>
      <c r="P81" s="4">
        <v>0</v>
      </c>
      <c r="Q81" s="1">
        <v>0</v>
      </c>
      <c r="R81" s="1">
        <v>0</v>
      </c>
      <c r="S81" s="34">
        <v>0</v>
      </c>
      <c r="T81" s="3">
        <v>0</v>
      </c>
      <c r="U81" s="4">
        <v>0</v>
      </c>
      <c r="V81" s="1">
        <v>0</v>
      </c>
      <c r="W81" s="1">
        <v>0</v>
      </c>
      <c r="X81" s="34">
        <v>0</v>
      </c>
      <c r="Y81" s="3">
        <v>0</v>
      </c>
      <c r="Z81" s="4">
        <v>18</v>
      </c>
      <c r="AA81" s="1">
        <v>0</v>
      </c>
      <c r="AB81" s="1">
        <v>0</v>
      </c>
      <c r="AC81" s="34">
        <v>0</v>
      </c>
      <c r="AD81" s="3">
        <v>0</v>
      </c>
      <c r="AE81" s="2">
        <v>0</v>
      </c>
      <c r="AF81" s="1">
        <v>0</v>
      </c>
      <c r="AG81" s="1">
        <v>0</v>
      </c>
      <c r="AH81" s="1">
        <v>0</v>
      </c>
      <c r="AI81" s="1">
        <v>0</v>
      </c>
      <c r="AJ81" s="4">
        <v>0</v>
      </c>
      <c r="AK81" s="1">
        <v>0</v>
      </c>
      <c r="AL81" s="1">
        <v>0</v>
      </c>
      <c r="AM81" s="34">
        <v>0</v>
      </c>
      <c r="AN81" s="3">
        <v>0</v>
      </c>
      <c r="AO81" s="2">
        <v>0</v>
      </c>
      <c r="AP81" s="1">
        <v>0</v>
      </c>
      <c r="AQ81" s="1">
        <v>0</v>
      </c>
      <c r="AR81" s="1">
        <v>0</v>
      </c>
      <c r="AS81" s="1">
        <v>0</v>
      </c>
    </row>
    <row r="82" spans="6:45" x14ac:dyDescent="0.25">
      <c r="F82" s="10"/>
      <c r="G82" s="9"/>
      <c r="H82" s="8" t="s">
        <v>1514</v>
      </c>
      <c r="I82" s="4">
        <v>1</v>
      </c>
      <c r="J82" s="1">
        <v>0</v>
      </c>
      <c r="K82" s="1">
        <v>0</v>
      </c>
      <c r="L82" s="1">
        <v>0</v>
      </c>
      <c r="M82" s="1">
        <v>0</v>
      </c>
      <c r="N82" s="6">
        <v>1</v>
      </c>
      <c r="O82" s="5">
        <v>1.082293689250946E-3</v>
      </c>
      <c r="P82" s="4">
        <v>0</v>
      </c>
      <c r="Q82" s="1">
        <v>0</v>
      </c>
      <c r="R82" s="1">
        <v>0</v>
      </c>
      <c r="S82" s="34">
        <v>0</v>
      </c>
      <c r="T82" s="3">
        <v>0</v>
      </c>
      <c r="U82" s="4">
        <v>0</v>
      </c>
      <c r="V82" s="1">
        <v>0</v>
      </c>
      <c r="W82" s="1">
        <v>0</v>
      </c>
      <c r="X82" s="34">
        <v>0</v>
      </c>
      <c r="Y82" s="3">
        <v>0</v>
      </c>
      <c r="Z82" s="4">
        <v>0</v>
      </c>
      <c r="AA82" s="1">
        <v>0</v>
      </c>
      <c r="AB82" s="1">
        <v>0</v>
      </c>
      <c r="AC82" s="34">
        <v>0</v>
      </c>
      <c r="AD82" s="3">
        <v>0</v>
      </c>
      <c r="AE82" s="2">
        <v>0</v>
      </c>
      <c r="AF82" s="1">
        <v>0</v>
      </c>
      <c r="AG82" s="1">
        <v>0</v>
      </c>
      <c r="AH82" s="1">
        <v>0</v>
      </c>
      <c r="AI82" s="1">
        <v>0</v>
      </c>
      <c r="AJ82" s="4">
        <v>0</v>
      </c>
      <c r="AK82" s="1">
        <v>0</v>
      </c>
      <c r="AL82" s="1">
        <v>0</v>
      </c>
      <c r="AM82" s="34">
        <v>0</v>
      </c>
      <c r="AN82" s="3">
        <v>0</v>
      </c>
      <c r="AO82" s="2">
        <v>0</v>
      </c>
      <c r="AP82" s="1">
        <v>0</v>
      </c>
      <c r="AQ82" s="1">
        <v>0</v>
      </c>
      <c r="AR82" s="1">
        <v>0</v>
      </c>
      <c r="AS82" s="1">
        <v>0</v>
      </c>
    </row>
    <row r="83" spans="6:45" x14ac:dyDescent="0.25">
      <c r="F83" s="10"/>
      <c r="G83" s="9"/>
      <c r="H83" s="8" t="s">
        <v>1513</v>
      </c>
      <c r="I83" s="4">
        <v>14</v>
      </c>
      <c r="J83" s="1">
        <v>0</v>
      </c>
      <c r="K83" s="1">
        <v>0</v>
      </c>
      <c r="L83" s="1">
        <v>0</v>
      </c>
      <c r="M83" s="1">
        <v>0</v>
      </c>
      <c r="N83" s="6">
        <v>16</v>
      </c>
      <c r="O83" s="5">
        <v>5.3827613592147827E-3</v>
      </c>
      <c r="P83" s="4">
        <v>0</v>
      </c>
      <c r="Q83" s="1">
        <v>0</v>
      </c>
      <c r="R83" s="1">
        <v>0</v>
      </c>
      <c r="S83" s="34">
        <v>0</v>
      </c>
      <c r="T83" s="3">
        <v>0</v>
      </c>
      <c r="U83" s="4">
        <v>0</v>
      </c>
      <c r="V83" s="1">
        <v>0</v>
      </c>
      <c r="W83" s="1">
        <v>0</v>
      </c>
      <c r="X83" s="34">
        <v>0</v>
      </c>
      <c r="Y83" s="3">
        <v>0</v>
      </c>
      <c r="Z83" s="4">
        <v>3</v>
      </c>
      <c r="AA83" s="1">
        <v>0</v>
      </c>
      <c r="AB83" s="1">
        <v>0</v>
      </c>
      <c r="AC83" s="34">
        <v>0</v>
      </c>
      <c r="AD83" s="3">
        <v>0</v>
      </c>
      <c r="AE83" s="2">
        <v>0</v>
      </c>
      <c r="AF83" s="1">
        <v>0</v>
      </c>
      <c r="AG83" s="1">
        <v>0</v>
      </c>
      <c r="AH83" s="1">
        <v>0</v>
      </c>
      <c r="AI83" s="1">
        <v>0</v>
      </c>
      <c r="AJ83" s="4">
        <v>0</v>
      </c>
      <c r="AK83" s="1">
        <v>0</v>
      </c>
      <c r="AL83" s="1">
        <v>0</v>
      </c>
      <c r="AM83" s="34">
        <v>0</v>
      </c>
      <c r="AN83" s="3">
        <v>0</v>
      </c>
      <c r="AO83" s="2">
        <v>0</v>
      </c>
      <c r="AP83" s="1">
        <v>0</v>
      </c>
      <c r="AQ83" s="1">
        <v>0</v>
      </c>
      <c r="AR83" s="1">
        <v>0</v>
      </c>
      <c r="AS83" s="1">
        <v>0</v>
      </c>
    </row>
    <row r="84" spans="6:45" x14ac:dyDescent="0.25">
      <c r="F84" s="10"/>
      <c r="G84" s="9"/>
      <c r="H84" s="8" t="s">
        <v>1512</v>
      </c>
      <c r="I84" s="4">
        <v>18</v>
      </c>
      <c r="J84" s="1">
        <v>0</v>
      </c>
      <c r="K84" s="1">
        <v>0</v>
      </c>
      <c r="L84" s="1">
        <v>0</v>
      </c>
      <c r="M84" s="1">
        <v>0</v>
      </c>
      <c r="N84" s="6">
        <v>21</v>
      </c>
      <c r="O84" s="5">
        <v>3.043696284294128E-3</v>
      </c>
      <c r="P84" s="4">
        <v>0</v>
      </c>
      <c r="Q84" s="1">
        <v>0</v>
      </c>
      <c r="R84" s="1">
        <v>0</v>
      </c>
      <c r="S84" s="34">
        <v>0</v>
      </c>
      <c r="T84" s="3">
        <v>0</v>
      </c>
      <c r="U84" s="4">
        <v>0</v>
      </c>
      <c r="V84" s="1">
        <v>0</v>
      </c>
      <c r="W84" s="1">
        <v>0</v>
      </c>
      <c r="X84" s="34">
        <v>0</v>
      </c>
      <c r="Y84" s="3">
        <v>0</v>
      </c>
      <c r="Z84" s="4">
        <v>1</v>
      </c>
      <c r="AA84" s="1">
        <v>0</v>
      </c>
      <c r="AB84" s="1">
        <v>0</v>
      </c>
      <c r="AC84" s="34">
        <v>0</v>
      </c>
      <c r="AD84" s="3">
        <v>0</v>
      </c>
      <c r="AE84" s="2">
        <v>0</v>
      </c>
      <c r="AF84" s="1">
        <v>0</v>
      </c>
      <c r="AG84" s="1">
        <v>0</v>
      </c>
      <c r="AH84" s="1">
        <v>0</v>
      </c>
      <c r="AI84" s="1">
        <v>0</v>
      </c>
      <c r="AJ84" s="4">
        <v>0</v>
      </c>
      <c r="AK84" s="1">
        <v>0</v>
      </c>
      <c r="AL84" s="1">
        <v>0</v>
      </c>
      <c r="AM84" s="34">
        <v>0</v>
      </c>
      <c r="AN84" s="3">
        <v>0</v>
      </c>
      <c r="AO84" s="2">
        <v>0</v>
      </c>
      <c r="AP84" s="1">
        <v>0</v>
      </c>
      <c r="AQ84" s="1">
        <v>0</v>
      </c>
      <c r="AR84" s="1">
        <v>0</v>
      </c>
      <c r="AS84" s="1">
        <v>0</v>
      </c>
    </row>
    <row r="85" spans="6:45" x14ac:dyDescent="0.25">
      <c r="F85" s="10"/>
      <c r="G85" s="9"/>
      <c r="H85" s="8" t="s">
        <v>1511</v>
      </c>
      <c r="I85" s="4">
        <v>2</v>
      </c>
      <c r="J85" s="1">
        <v>0</v>
      </c>
      <c r="K85" s="1">
        <v>0</v>
      </c>
      <c r="L85" s="1">
        <v>0</v>
      </c>
      <c r="M85" s="1">
        <v>0</v>
      </c>
      <c r="N85" s="6">
        <v>6</v>
      </c>
      <c r="O85" s="5">
        <v>3.8019977509975429E-3</v>
      </c>
      <c r="P85" s="4">
        <v>0</v>
      </c>
      <c r="Q85" s="1">
        <v>0</v>
      </c>
      <c r="R85" s="1">
        <v>0</v>
      </c>
      <c r="S85" s="34">
        <v>0</v>
      </c>
      <c r="T85" s="3">
        <v>0</v>
      </c>
      <c r="U85" s="4">
        <v>0</v>
      </c>
      <c r="V85" s="1">
        <v>0</v>
      </c>
      <c r="W85" s="1">
        <v>0</v>
      </c>
      <c r="X85" s="34">
        <v>0</v>
      </c>
      <c r="Y85" s="3">
        <v>0</v>
      </c>
      <c r="Z85" s="4">
        <v>0</v>
      </c>
      <c r="AA85" s="1">
        <v>0</v>
      </c>
      <c r="AB85" s="1">
        <v>0</v>
      </c>
      <c r="AC85" s="34">
        <v>0</v>
      </c>
      <c r="AD85" s="3">
        <v>0</v>
      </c>
      <c r="AE85" s="2">
        <v>0</v>
      </c>
      <c r="AF85" s="1">
        <v>0</v>
      </c>
      <c r="AG85" s="1">
        <v>0</v>
      </c>
      <c r="AH85" s="1">
        <v>0</v>
      </c>
      <c r="AI85" s="1">
        <v>0</v>
      </c>
      <c r="AJ85" s="4">
        <v>0</v>
      </c>
      <c r="AK85" s="1">
        <v>0</v>
      </c>
      <c r="AL85" s="1">
        <v>0</v>
      </c>
      <c r="AM85" s="34">
        <v>0</v>
      </c>
      <c r="AN85" s="3">
        <v>0</v>
      </c>
      <c r="AO85" s="2">
        <v>0</v>
      </c>
      <c r="AP85" s="1">
        <v>0</v>
      </c>
      <c r="AQ85" s="1">
        <v>0</v>
      </c>
      <c r="AR85" s="1">
        <v>0</v>
      </c>
      <c r="AS85" s="1">
        <v>0</v>
      </c>
    </row>
    <row r="86" spans="6:45" x14ac:dyDescent="0.25">
      <c r="F86" s="10"/>
      <c r="G86" s="9"/>
      <c r="H86" s="8" t="s">
        <v>1510</v>
      </c>
      <c r="I86" s="4">
        <v>3</v>
      </c>
      <c r="J86" s="1">
        <v>0</v>
      </c>
      <c r="K86" s="1">
        <v>0</v>
      </c>
      <c r="L86" s="1">
        <v>0</v>
      </c>
      <c r="M86" s="1">
        <v>0</v>
      </c>
      <c r="N86" s="6">
        <v>5</v>
      </c>
      <c r="O86" s="5">
        <v>1.5665125101804729E-3</v>
      </c>
      <c r="P86" s="4">
        <v>0</v>
      </c>
      <c r="Q86" s="1">
        <v>0</v>
      </c>
      <c r="R86" s="1">
        <v>0</v>
      </c>
      <c r="S86" s="34">
        <v>0</v>
      </c>
      <c r="T86" s="3">
        <v>0</v>
      </c>
      <c r="U86" s="4">
        <v>0</v>
      </c>
      <c r="V86" s="1">
        <v>0</v>
      </c>
      <c r="W86" s="1">
        <v>0</v>
      </c>
      <c r="X86" s="34">
        <v>0</v>
      </c>
      <c r="Y86" s="3">
        <v>0</v>
      </c>
      <c r="Z86" s="4">
        <v>0</v>
      </c>
      <c r="AA86" s="1">
        <v>0</v>
      </c>
      <c r="AB86" s="1">
        <v>0</v>
      </c>
      <c r="AC86" s="34">
        <v>0</v>
      </c>
      <c r="AD86" s="3">
        <v>0</v>
      </c>
      <c r="AE86" s="2">
        <v>0</v>
      </c>
      <c r="AF86" s="1">
        <v>0</v>
      </c>
      <c r="AG86" s="1">
        <v>0</v>
      </c>
      <c r="AH86" s="1">
        <v>0</v>
      </c>
      <c r="AI86" s="1">
        <v>0</v>
      </c>
      <c r="AJ86" s="4">
        <v>0</v>
      </c>
      <c r="AK86" s="1">
        <v>0</v>
      </c>
      <c r="AL86" s="1">
        <v>0</v>
      </c>
      <c r="AM86" s="34">
        <v>0</v>
      </c>
      <c r="AN86" s="3">
        <v>0</v>
      </c>
      <c r="AO86" s="2">
        <v>0</v>
      </c>
      <c r="AP86" s="1">
        <v>0</v>
      </c>
      <c r="AQ86" s="1">
        <v>0</v>
      </c>
      <c r="AR86" s="1">
        <v>0</v>
      </c>
      <c r="AS86" s="1">
        <v>0</v>
      </c>
    </row>
    <row r="87" spans="6:45" x14ac:dyDescent="0.25">
      <c r="F87" s="10"/>
      <c r="G87" s="9"/>
      <c r="H87" s="8" t="s">
        <v>1509</v>
      </c>
      <c r="I87" s="4">
        <v>1</v>
      </c>
      <c r="J87" s="1">
        <v>0</v>
      </c>
      <c r="K87" s="1">
        <v>0</v>
      </c>
      <c r="L87" s="1">
        <v>0</v>
      </c>
      <c r="M87" s="1">
        <v>0</v>
      </c>
      <c r="N87" s="6">
        <v>1</v>
      </c>
      <c r="O87" s="5">
        <v>4.7873146831989288E-4</v>
      </c>
      <c r="P87" s="4">
        <v>0</v>
      </c>
      <c r="Q87" s="1">
        <v>0</v>
      </c>
      <c r="R87" s="1">
        <v>0</v>
      </c>
      <c r="S87" s="34">
        <v>0</v>
      </c>
      <c r="T87" s="3">
        <v>0</v>
      </c>
      <c r="U87" s="4">
        <v>0</v>
      </c>
      <c r="V87" s="1">
        <v>0</v>
      </c>
      <c r="W87" s="1">
        <v>0</v>
      </c>
      <c r="X87" s="34">
        <v>0</v>
      </c>
      <c r="Y87" s="3">
        <v>0</v>
      </c>
      <c r="Z87" s="4">
        <v>0</v>
      </c>
      <c r="AA87" s="1">
        <v>0</v>
      </c>
      <c r="AB87" s="1">
        <v>0</v>
      </c>
      <c r="AC87" s="34">
        <v>0</v>
      </c>
      <c r="AD87" s="3">
        <v>0</v>
      </c>
      <c r="AE87" s="2">
        <v>0</v>
      </c>
      <c r="AF87" s="1">
        <v>0</v>
      </c>
      <c r="AG87" s="1">
        <v>0</v>
      </c>
      <c r="AH87" s="1">
        <v>0</v>
      </c>
      <c r="AI87" s="1">
        <v>0</v>
      </c>
      <c r="AJ87" s="4">
        <v>0</v>
      </c>
      <c r="AK87" s="1">
        <v>0</v>
      </c>
      <c r="AL87" s="1">
        <v>0</v>
      </c>
      <c r="AM87" s="34">
        <v>0</v>
      </c>
      <c r="AN87" s="3">
        <v>0</v>
      </c>
      <c r="AO87" s="2">
        <v>0</v>
      </c>
      <c r="AP87" s="1">
        <v>0</v>
      </c>
      <c r="AQ87" s="1">
        <v>0</v>
      </c>
      <c r="AR87" s="1">
        <v>0</v>
      </c>
      <c r="AS87" s="1">
        <v>0</v>
      </c>
    </row>
    <row r="88" spans="6:45" x14ac:dyDescent="0.25">
      <c r="F88" s="10"/>
      <c r="G88" s="9"/>
      <c r="H88" s="8" t="s">
        <v>1508</v>
      </c>
      <c r="I88" s="4">
        <v>11</v>
      </c>
      <c r="J88" s="1">
        <v>0</v>
      </c>
      <c r="K88" s="1">
        <v>0</v>
      </c>
      <c r="L88" s="1">
        <v>0</v>
      </c>
      <c r="M88" s="1">
        <v>0</v>
      </c>
      <c r="N88" s="6">
        <v>11</v>
      </c>
      <c r="O88" s="5">
        <v>3.560254350304604E-3</v>
      </c>
      <c r="P88" s="4">
        <v>0</v>
      </c>
      <c r="Q88" s="1">
        <v>0</v>
      </c>
      <c r="R88" s="1">
        <v>0</v>
      </c>
      <c r="S88" s="34">
        <v>0</v>
      </c>
      <c r="T88" s="3">
        <v>0</v>
      </c>
      <c r="U88" s="4">
        <v>0</v>
      </c>
      <c r="V88" s="1">
        <v>0</v>
      </c>
      <c r="W88" s="1">
        <v>0</v>
      </c>
      <c r="X88" s="34">
        <v>0</v>
      </c>
      <c r="Y88" s="3">
        <v>0</v>
      </c>
      <c r="Z88" s="4">
        <v>1</v>
      </c>
      <c r="AA88" s="1">
        <v>0</v>
      </c>
      <c r="AB88" s="1">
        <v>0</v>
      </c>
      <c r="AC88" s="34">
        <v>0</v>
      </c>
      <c r="AD88" s="3">
        <v>0</v>
      </c>
      <c r="AE88" s="2">
        <v>0</v>
      </c>
      <c r="AF88" s="1">
        <v>0</v>
      </c>
      <c r="AG88" s="1">
        <v>0</v>
      </c>
      <c r="AH88" s="1">
        <v>0</v>
      </c>
      <c r="AI88" s="1">
        <v>0</v>
      </c>
      <c r="AJ88" s="4">
        <v>0</v>
      </c>
      <c r="AK88" s="1">
        <v>0</v>
      </c>
      <c r="AL88" s="1">
        <v>0</v>
      </c>
      <c r="AM88" s="34">
        <v>0</v>
      </c>
      <c r="AN88" s="3">
        <v>0</v>
      </c>
      <c r="AO88" s="2">
        <v>0</v>
      </c>
      <c r="AP88" s="1">
        <v>0</v>
      </c>
      <c r="AQ88" s="1">
        <v>0</v>
      </c>
      <c r="AR88" s="1">
        <v>0</v>
      </c>
      <c r="AS88" s="1">
        <v>0</v>
      </c>
    </row>
    <row r="89" spans="6:45" x14ac:dyDescent="0.25">
      <c r="F89" s="10"/>
      <c r="G89" s="9"/>
      <c r="H89" s="8" t="s">
        <v>1507</v>
      </c>
      <c r="I89" s="4">
        <v>4</v>
      </c>
      <c r="J89" s="1">
        <v>0</v>
      </c>
      <c r="K89" s="1">
        <v>0</v>
      </c>
      <c r="L89" s="1">
        <v>0</v>
      </c>
      <c r="M89" s="1">
        <v>0</v>
      </c>
      <c r="N89" s="6">
        <v>4</v>
      </c>
      <c r="O89" s="5">
        <v>5.9614870697259903E-3</v>
      </c>
      <c r="P89" s="4">
        <v>0</v>
      </c>
      <c r="Q89" s="1">
        <v>0</v>
      </c>
      <c r="R89" s="1">
        <v>0</v>
      </c>
      <c r="S89" s="34">
        <v>0</v>
      </c>
      <c r="T89" s="3">
        <v>0</v>
      </c>
      <c r="U89" s="4">
        <v>0</v>
      </c>
      <c r="V89" s="1">
        <v>0</v>
      </c>
      <c r="W89" s="1">
        <v>0</v>
      </c>
      <c r="X89" s="34">
        <v>0</v>
      </c>
      <c r="Y89" s="3">
        <v>0</v>
      </c>
      <c r="Z89" s="4">
        <v>0</v>
      </c>
      <c r="AA89" s="1">
        <v>0</v>
      </c>
      <c r="AB89" s="1">
        <v>0</v>
      </c>
      <c r="AC89" s="34">
        <v>0</v>
      </c>
      <c r="AD89" s="3">
        <v>0</v>
      </c>
      <c r="AE89" s="2">
        <v>0</v>
      </c>
      <c r="AF89" s="1">
        <v>0</v>
      </c>
      <c r="AG89" s="1">
        <v>0</v>
      </c>
      <c r="AH89" s="1">
        <v>0</v>
      </c>
      <c r="AI89" s="1">
        <v>0</v>
      </c>
      <c r="AJ89" s="4">
        <v>0</v>
      </c>
      <c r="AK89" s="1">
        <v>0</v>
      </c>
      <c r="AL89" s="1">
        <v>0</v>
      </c>
      <c r="AM89" s="34">
        <v>0</v>
      </c>
      <c r="AN89" s="3">
        <v>0</v>
      </c>
      <c r="AO89" s="2">
        <v>0</v>
      </c>
      <c r="AP89" s="1">
        <v>0</v>
      </c>
      <c r="AQ89" s="1">
        <v>0</v>
      </c>
      <c r="AR89" s="1">
        <v>0</v>
      </c>
      <c r="AS89" s="1">
        <v>0</v>
      </c>
    </row>
    <row r="90" spans="6:45" x14ac:dyDescent="0.25">
      <c r="F90" s="10"/>
      <c r="G90" s="9"/>
      <c r="H90" s="8" t="s">
        <v>1506</v>
      </c>
      <c r="I90" s="4">
        <v>5</v>
      </c>
      <c r="J90" s="1">
        <v>0</v>
      </c>
      <c r="K90" s="1">
        <v>0</v>
      </c>
      <c r="L90" s="1">
        <v>0</v>
      </c>
      <c r="M90" s="1">
        <v>0</v>
      </c>
      <c r="N90" s="6">
        <v>8</v>
      </c>
      <c r="O90" s="5">
        <v>5.9833899140357971E-3</v>
      </c>
      <c r="P90" s="4">
        <v>0</v>
      </c>
      <c r="Q90" s="1">
        <v>0</v>
      </c>
      <c r="R90" s="1">
        <v>0</v>
      </c>
      <c r="S90" s="34">
        <v>0</v>
      </c>
      <c r="T90" s="3">
        <v>0</v>
      </c>
      <c r="U90" s="4">
        <v>0</v>
      </c>
      <c r="V90" s="1">
        <v>0</v>
      </c>
      <c r="W90" s="1">
        <v>0</v>
      </c>
      <c r="X90" s="34">
        <v>0</v>
      </c>
      <c r="Y90" s="3">
        <v>0</v>
      </c>
      <c r="Z90" s="4">
        <v>2</v>
      </c>
      <c r="AA90" s="1">
        <v>0</v>
      </c>
      <c r="AB90" s="1">
        <v>0</v>
      </c>
      <c r="AC90" s="34">
        <v>0</v>
      </c>
      <c r="AD90" s="3">
        <v>0</v>
      </c>
      <c r="AE90" s="2">
        <v>0</v>
      </c>
      <c r="AF90" s="1">
        <v>0</v>
      </c>
      <c r="AG90" s="1">
        <v>0</v>
      </c>
      <c r="AH90" s="1">
        <v>0</v>
      </c>
      <c r="AI90" s="1">
        <v>0</v>
      </c>
      <c r="AJ90" s="4">
        <v>0</v>
      </c>
      <c r="AK90" s="1">
        <v>0</v>
      </c>
      <c r="AL90" s="1">
        <v>0</v>
      </c>
      <c r="AM90" s="34">
        <v>0</v>
      </c>
      <c r="AN90" s="3">
        <v>0</v>
      </c>
      <c r="AO90" s="2">
        <v>0</v>
      </c>
      <c r="AP90" s="1">
        <v>0</v>
      </c>
      <c r="AQ90" s="1">
        <v>0</v>
      </c>
      <c r="AR90" s="1">
        <v>0</v>
      </c>
      <c r="AS90" s="1">
        <v>0</v>
      </c>
    </row>
    <row r="91" spans="6:45" x14ac:dyDescent="0.25">
      <c r="F91" s="10"/>
      <c r="G91" s="9"/>
      <c r="H91" s="8" t="s">
        <v>1505</v>
      </c>
      <c r="I91" s="4">
        <v>4</v>
      </c>
      <c r="J91" s="1">
        <v>0</v>
      </c>
      <c r="K91" s="1">
        <v>0</v>
      </c>
      <c r="L91" s="1">
        <v>0</v>
      </c>
      <c r="M91" s="1">
        <v>0</v>
      </c>
      <c r="N91" s="6">
        <v>4</v>
      </c>
      <c r="O91" s="5">
        <v>7.8622298315167427E-3</v>
      </c>
      <c r="P91" s="4">
        <v>0</v>
      </c>
      <c r="Q91" s="1">
        <v>0</v>
      </c>
      <c r="R91" s="1">
        <v>0</v>
      </c>
      <c r="S91" s="34">
        <v>0</v>
      </c>
      <c r="T91" s="3">
        <v>0</v>
      </c>
      <c r="U91" s="4">
        <v>0</v>
      </c>
      <c r="V91" s="1">
        <v>0</v>
      </c>
      <c r="W91" s="1">
        <v>0</v>
      </c>
      <c r="X91" s="34">
        <v>0</v>
      </c>
      <c r="Y91" s="3">
        <v>0</v>
      </c>
      <c r="Z91" s="4">
        <v>0</v>
      </c>
      <c r="AA91" s="1">
        <v>0</v>
      </c>
      <c r="AB91" s="1">
        <v>0</v>
      </c>
      <c r="AC91" s="34">
        <v>0</v>
      </c>
      <c r="AD91" s="3">
        <v>0</v>
      </c>
      <c r="AE91" s="2">
        <v>0</v>
      </c>
      <c r="AF91" s="1">
        <v>0</v>
      </c>
      <c r="AG91" s="1">
        <v>0</v>
      </c>
      <c r="AH91" s="1">
        <v>0</v>
      </c>
      <c r="AI91" s="1">
        <v>0</v>
      </c>
      <c r="AJ91" s="4">
        <v>0</v>
      </c>
      <c r="AK91" s="1">
        <v>0</v>
      </c>
      <c r="AL91" s="1">
        <v>0</v>
      </c>
      <c r="AM91" s="34">
        <v>0</v>
      </c>
      <c r="AN91" s="3">
        <v>0</v>
      </c>
      <c r="AO91" s="2">
        <v>0</v>
      </c>
      <c r="AP91" s="1">
        <v>0</v>
      </c>
      <c r="AQ91" s="1">
        <v>0</v>
      </c>
      <c r="AR91" s="1">
        <v>0</v>
      </c>
      <c r="AS91" s="1">
        <v>0</v>
      </c>
    </row>
    <row r="92" spans="6:45" x14ac:dyDescent="0.25">
      <c r="F92" s="10"/>
      <c r="G92" s="9"/>
      <c r="H92" s="8" t="s">
        <v>1492</v>
      </c>
      <c r="I92" s="4">
        <v>8</v>
      </c>
      <c r="J92" s="1">
        <v>0</v>
      </c>
      <c r="K92" s="1">
        <v>0</v>
      </c>
      <c r="L92" s="1">
        <v>0</v>
      </c>
      <c r="M92" s="1">
        <v>0</v>
      </c>
      <c r="N92" s="6">
        <v>8</v>
      </c>
      <c r="O92" s="5">
        <v>1.067243050783873E-2</v>
      </c>
      <c r="P92" s="4">
        <v>0</v>
      </c>
      <c r="Q92" s="1">
        <v>0</v>
      </c>
      <c r="R92" s="1">
        <v>0</v>
      </c>
      <c r="S92" s="34">
        <v>0</v>
      </c>
      <c r="T92" s="3">
        <v>0</v>
      </c>
      <c r="U92" s="4">
        <v>0</v>
      </c>
      <c r="V92" s="1">
        <v>0</v>
      </c>
      <c r="W92" s="1">
        <v>0</v>
      </c>
      <c r="X92" s="34">
        <v>0</v>
      </c>
      <c r="Y92" s="3">
        <v>0</v>
      </c>
      <c r="Z92" s="4">
        <v>0</v>
      </c>
      <c r="AA92" s="1">
        <v>0</v>
      </c>
      <c r="AB92" s="1">
        <v>0</v>
      </c>
      <c r="AC92" s="34">
        <v>0</v>
      </c>
      <c r="AD92" s="3">
        <v>0</v>
      </c>
      <c r="AE92" s="2">
        <v>0</v>
      </c>
      <c r="AF92" s="1">
        <v>0</v>
      </c>
      <c r="AG92" s="1">
        <v>0</v>
      </c>
      <c r="AH92" s="1">
        <v>0</v>
      </c>
      <c r="AI92" s="1">
        <v>0</v>
      </c>
      <c r="AJ92" s="4">
        <v>0</v>
      </c>
      <c r="AK92" s="1">
        <v>0</v>
      </c>
      <c r="AL92" s="1">
        <v>0</v>
      </c>
      <c r="AM92" s="34">
        <v>0</v>
      </c>
      <c r="AN92" s="3">
        <v>0</v>
      </c>
      <c r="AO92" s="2">
        <v>0</v>
      </c>
      <c r="AP92" s="1">
        <v>0</v>
      </c>
      <c r="AQ92" s="1">
        <v>0</v>
      </c>
      <c r="AR92" s="1">
        <v>0</v>
      </c>
      <c r="AS92" s="1">
        <v>0</v>
      </c>
    </row>
    <row r="93" spans="6:45" x14ac:dyDescent="0.25">
      <c r="F93" s="10"/>
      <c r="G93" s="9"/>
      <c r="H93" s="8" t="s">
        <v>1504</v>
      </c>
      <c r="I93" s="4">
        <v>5</v>
      </c>
      <c r="J93" s="1">
        <v>0</v>
      </c>
      <c r="K93" s="1">
        <v>0</v>
      </c>
      <c r="L93" s="1">
        <v>0</v>
      </c>
      <c r="M93" s="1">
        <v>0</v>
      </c>
      <c r="N93" s="6">
        <v>5</v>
      </c>
      <c r="O93" s="5">
        <v>2.923608478158712E-2</v>
      </c>
      <c r="P93" s="4">
        <v>0</v>
      </c>
      <c r="Q93" s="1">
        <v>0</v>
      </c>
      <c r="R93" s="1">
        <v>0</v>
      </c>
      <c r="S93" s="34">
        <v>0</v>
      </c>
      <c r="T93" s="3">
        <v>0</v>
      </c>
      <c r="U93" s="4">
        <v>0</v>
      </c>
      <c r="V93" s="1">
        <v>0</v>
      </c>
      <c r="W93" s="1">
        <v>0</v>
      </c>
      <c r="X93" s="34">
        <v>0</v>
      </c>
      <c r="Y93" s="3">
        <v>0</v>
      </c>
      <c r="Z93" s="4">
        <v>0</v>
      </c>
      <c r="AA93" s="1">
        <v>0</v>
      </c>
      <c r="AB93" s="1">
        <v>0</v>
      </c>
      <c r="AC93" s="34">
        <v>0</v>
      </c>
      <c r="AD93" s="3">
        <v>0</v>
      </c>
      <c r="AE93" s="2">
        <v>0</v>
      </c>
      <c r="AF93" s="1">
        <v>0</v>
      </c>
      <c r="AG93" s="1">
        <v>0</v>
      </c>
      <c r="AH93" s="1">
        <v>0</v>
      </c>
      <c r="AI93" s="1">
        <v>0</v>
      </c>
      <c r="AJ93" s="4">
        <v>0</v>
      </c>
      <c r="AK93" s="1">
        <v>0</v>
      </c>
      <c r="AL93" s="1">
        <v>0</v>
      </c>
      <c r="AM93" s="34">
        <v>0</v>
      </c>
      <c r="AN93" s="3">
        <v>0</v>
      </c>
      <c r="AO93" s="2">
        <v>0</v>
      </c>
      <c r="AP93" s="1">
        <v>0</v>
      </c>
      <c r="AQ93" s="1">
        <v>0</v>
      </c>
      <c r="AR93" s="1">
        <v>0</v>
      </c>
      <c r="AS93" s="1">
        <v>0</v>
      </c>
    </row>
    <row r="94" spans="6:45" x14ac:dyDescent="0.25">
      <c r="F94" s="10"/>
      <c r="G94" s="9"/>
      <c r="H94" s="8" t="s">
        <v>1503</v>
      </c>
      <c r="I94" s="4">
        <v>4</v>
      </c>
      <c r="J94" s="1">
        <v>0</v>
      </c>
      <c r="K94" s="1">
        <v>0</v>
      </c>
      <c r="L94" s="1">
        <v>0</v>
      </c>
      <c r="M94" s="1">
        <v>0</v>
      </c>
      <c r="N94" s="6">
        <v>4</v>
      </c>
      <c r="O94" s="5">
        <v>1.5534777194261551E-3</v>
      </c>
      <c r="P94" s="4">
        <v>0</v>
      </c>
      <c r="Q94" s="1">
        <v>0</v>
      </c>
      <c r="R94" s="1">
        <v>0</v>
      </c>
      <c r="S94" s="34">
        <v>0</v>
      </c>
      <c r="T94" s="3">
        <v>0</v>
      </c>
      <c r="U94" s="4">
        <v>0</v>
      </c>
      <c r="V94" s="1">
        <v>0</v>
      </c>
      <c r="W94" s="1">
        <v>0</v>
      </c>
      <c r="X94" s="34">
        <v>0</v>
      </c>
      <c r="Y94" s="3">
        <v>0</v>
      </c>
      <c r="Z94" s="4">
        <v>0</v>
      </c>
      <c r="AA94" s="1">
        <v>0</v>
      </c>
      <c r="AB94" s="1">
        <v>0</v>
      </c>
      <c r="AC94" s="34">
        <v>0</v>
      </c>
      <c r="AD94" s="3">
        <v>0</v>
      </c>
      <c r="AE94" s="2">
        <v>0</v>
      </c>
      <c r="AF94" s="1">
        <v>0</v>
      </c>
      <c r="AG94" s="1">
        <v>0</v>
      </c>
      <c r="AH94" s="1">
        <v>0</v>
      </c>
      <c r="AI94" s="1">
        <v>0</v>
      </c>
      <c r="AJ94" s="4">
        <v>0</v>
      </c>
      <c r="AK94" s="1">
        <v>0</v>
      </c>
      <c r="AL94" s="1">
        <v>0</v>
      </c>
      <c r="AM94" s="34">
        <v>0</v>
      </c>
      <c r="AN94" s="3">
        <v>0</v>
      </c>
      <c r="AO94" s="2">
        <v>0</v>
      </c>
      <c r="AP94" s="1">
        <v>0</v>
      </c>
      <c r="AQ94" s="1">
        <v>0</v>
      </c>
      <c r="AR94" s="1">
        <v>0</v>
      </c>
      <c r="AS94" s="1">
        <v>0</v>
      </c>
    </row>
    <row r="95" spans="6:45" x14ac:dyDescent="0.25">
      <c r="F95" s="10"/>
      <c r="G95" s="9"/>
      <c r="H95" s="8" t="s">
        <v>1502</v>
      </c>
      <c r="I95" s="4">
        <v>1</v>
      </c>
      <c r="J95" s="1">
        <v>0</v>
      </c>
      <c r="K95" s="1">
        <v>0</v>
      </c>
      <c r="L95" s="1">
        <v>0</v>
      </c>
      <c r="M95" s="1">
        <v>0</v>
      </c>
      <c r="N95" s="6">
        <v>1</v>
      </c>
      <c r="O95" s="5">
        <v>3.1748786568641658E-6</v>
      </c>
      <c r="P95" s="4">
        <v>0</v>
      </c>
      <c r="Q95" s="1">
        <v>0</v>
      </c>
      <c r="R95" s="1">
        <v>0</v>
      </c>
      <c r="S95" s="34">
        <v>0</v>
      </c>
      <c r="T95" s="3">
        <v>0</v>
      </c>
      <c r="U95" s="4">
        <v>0</v>
      </c>
      <c r="V95" s="1">
        <v>0</v>
      </c>
      <c r="W95" s="1">
        <v>0</v>
      </c>
      <c r="X95" s="34">
        <v>0</v>
      </c>
      <c r="Y95" s="3">
        <v>0</v>
      </c>
      <c r="Z95" s="4">
        <v>0</v>
      </c>
      <c r="AA95" s="1">
        <v>0</v>
      </c>
      <c r="AB95" s="1">
        <v>0</v>
      </c>
      <c r="AC95" s="34">
        <v>0</v>
      </c>
      <c r="AD95" s="3">
        <v>0</v>
      </c>
      <c r="AE95" s="2">
        <v>0</v>
      </c>
      <c r="AF95" s="1">
        <v>0</v>
      </c>
      <c r="AG95" s="1">
        <v>0</v>
      </c>
      <c r="AH95" s="1">
        <v>0</v>
      </c>
      <c r="AI95" s="1">
        <v>0</v>
      </c>
      <c r="AJ95" s="4">
        <v>0</v>
      </c>
      <c r="AK95" s="1">
        <v>0</v>
      </c>
      <c r="AL95" s="1">
        <v>0</v>
      </c>
      <c r="AM95" s="34">
        <v>0</v>
      </c>
      <c r="AN95" s="3">
        <v>0</v>
      </c>
      <c r="AO95" s="2">
        <v>0</v>
      </c>
      <c r="AP95" s="1">
        <v>0</v>
      </c>
      <c r="AQ95" s="1">
        <v>0</v>
      </c>
      <c r="AR95" s="1">
        <v>0</v>
      </c>
      <c r="AS95" s="1">
        <v>0</v>
      </c>
    </row>
    <row r="96" spans="6:45" x14ac:dyDescent="0.25">
      <c r="F96" s="10"/>
      <c r="G96" s="9"/>
      <c r="H96" s="8" t="s">
        <v>1501</v>
      </c>
      <c r="I96" s="4">
        <v>5</v>
      </c>
      <c r="J96" s="1">
        <v>0</v>
      </c>
      <c r="K96" s="1">
        <v>0</v>
      </c>
      <c r="L96" s="1">
        <v>0</v>
      </c>
      <c r="M96" s="1">
        <v>0</v>
      </c>
      <c r="N96" s="6">
        <v>5</v>
      </c>
      <c r="O96" s="5">
        <v>1.158974412828684E-2</v>
      </c>
      <c r="P96" s="4">
        <v>0</v>
      </c>
      <c r="Q96" s="1">
        <v>0</v>
      </c>
      <c r="R96" s="1">
        <v>0</v>
      </c>
      <c r="S96" s="34">
        <v>0</v>
      </c>
      <c r="T96" s="3">
        <v>0</v>
      </c>
      <c r="U96" s="4">
        <v>0</v>
      </c>
      <c r="V96" s="1">
        <v>0</v>
      </c>
      <c r="W96" s="1">
        <v>0</v>
      </c>
      <c r="X96" s="34">
        <v>0</v>
      </c>
      <c r="Y96" s="3">
        <v>0</v>
      </c>
      <c r="Z96" s="4">
        <v>0</v>
      </c>
      <c r="AA96" s="1">
        <v>0</v>
      </c>
      <c r="AB96" s="1">
        <v>0</v>
      </c>
      <c r="AC96" s="34">
        <v>0</v>
      </c>
      <c r="AD96" s="3">
        <v>0</v>
      </c>
      <c r="AE96" s="2">
        <v>0</v>
      </c>
      <c r="AF96" s="1">
        <v>0</v>
      </c>
      <c r="AG96" s="1">
        <v>0</v>
      </c>
      <c r="AH96" s="1">
        <v>0</v>
      </c>
      <c r="AI96" s="1">
        <v>0</v>
      </c>
      <c r="AJ96" s="4">
        <v>0</v>
      </c>
      <c r="AK96" s="1">
        <v>0</v>
      </c>
      <c r="AL96" s="1">
        <v>0</v>
      </c>
      <c r="AM96" s="34">
        <v>0</v>
      </c>
      <c r="AN96" s="3">
        <v>0</v>
      </c>
      <c r="AO96" s="2">
        <v>0</v>
      </c>
      <c r="AP96" s="1">
        <v>0</v>
      </c>
      <c r="AQ96" s="1">
        <v>0</v>
      </c>
      <c r="AR96" s="1">
        <v>0</v>
      </c>
      <c r="AS96" s="1">
        <v>0</v>
      </c>
    </row>
    <row r="97" spans="6:45" x14ac:dyDescent="0.25">
      <c r="F97" s="10"/>
      <c r="G97" s="9"/>
      <c r="H97" s="8" t="s">
        <v>1500</v>
      </c>
      <c r="I97" s="4">
        <v>2</v>
      </c>
      <c r="J97" s="1">
        <v>0</v>
      </c>
      <c r="K97" s="1">
        <v>0</v>
      </c>
      <c r="L97" s="1">
        <v>0</v>
      </c>
      <c r="M97" s="1">
        <v>0</v>
      </c>
      <c r="N97" s="6">
        <v>2</v>
      </c>
      <c r="O97" s="5">
        <v>8.4560830146074295E-4</v>
      </c>
      <c r="P97" s="4">
        <v>0</v>
      </c>
      <c r="Q97" s="1">
        <v>0</v>
      </c>
      <c r="R97" s="1">
        <v>0</v>
      </c>
      <c r="S97" s="34">
        <v>0</v>
      </c>
      <c r="T97" s="3">
        <v>0</v>
      </c>
      <c r="U97" s="4">
        <v>0</v>
      </c>
      <c r="V97" s="1">
        <v>0</v>
      </c>
      <c r="W97" s="1">
        <v>0</v>
      </c>
      <c r="X97" s="34">
        <v>0</v>
      </c>
      <c r="Y97" s="3">
        <v>0</v>
      </c>
      <c r="Z97" s="4">
        <v>0</v>
      </c>
      <c r="AA97" s="1">
        <v>0</v>
      </c>
      <c r="AB97" s="1">
        <v>0</v>
      </c>
      <c r="AC97" s="34">
        <v>0</v>
      </c>
      <c r="AD97" s="3">
        <v>0</v>
      </c>
      <c r="AE97" s="2">
        <v>0</v>
      </c>
      <c r="AF97" s="1">
        <v>0</v>
      </c>
      <c r="AG97" s="1">
        <v>0</v>
      </c>
      <c r="AH97" s="1">
        <v>0</v>
      </c>
      <c r="AI97" s="1">
        <v>0</v>
      </c>
      <c r="AJ97" s="4">
        <v>0</v>
      </c>
      <c r="AK97" s="1">
        <v>0</v>
      </c>
      <c r="AL97" s="1">
        <v>0</v>
      </c>
      <c r="AM97" s="34">
        <v>0</v>
      </c>
      <c r="AN97" s="3">
        <v>0</v>
      </c>
      <c r="AO97" s="2">
        <v>0</v>
      </c>
      <c r="AP97" s="1">
        <v>0</v>
      </c>
      <c r="AQ97" s="1">
        <v>0</v>
      </c>
      <c r="AR97" s="1">
        <v>0</v>
      </c>
      <c r="AS97" s="1">
        <v>0</v>
      </c>
    </row>
    <row r="98" spans="6:45" x14ac:dyDescent="0.25">
      <c r="F98" s="10"/>
      <c r="G98" s="9"/>
      <c r="H98" s="8" t="s">
        <v>1499</v>
      </c>
      <c r="I98" s="4">
        <v>16</v>
      </c>
      <c r="J98" s="1">
        <v>0</v>
      </c>
      <c r="K98" s="1">
        <v>0</v>
      </c>
      <c r="L98" s="1">
        <v>0</v>
      </c>
      <c r="M98" s="1">
        <v>0</v>
      </c>
      <c r="N98" s="6">
        <v>17</v>
      </c>
      <c r="O98" s="5">
        <v>8.2413386553525925E-4</v>
      </c>
      <c r="P98" s="4">
        <v>0</v>
      </c>
      <c r="Q98" s="1">
        <v>0</v>
      </c>
      <c r="R98" s="1">
        <v>0</v>
      </c>
      <c r="S98" s="34">
        <v>0</v>
      </c>
      <c r="T98" s="3">
        <v>0</v>
      </c>
      <c r="U98" s="4">
        <v>0</v>
      </c>
      <c r="V98" s="1">
        <v>0</v>
      </c>
      <c r="W98" s="1">
        <v>0</v>
      </c>
      <c r="X98" s="34">
        <v>0</v>
      </c>
      <c r="Y98" s="3">
        <v>0</v>
      </c>
      <c r="Z98" s="4">
        <v>5</v>
      </c>
      <c r="AA98" s="1">
        <v>0</v>
      </c>
      <c r="AB98" s="1">
        <v>0</v>
      </c>
      <c r="AC98" s="34">
        <v>0</v>
      </c>
      <c r="AD98" s="3">
        <v>0</v>
      </c>
      <c r="AE98" s="2">
        <v>0</v>
      </c>
      <c r="AF98" s="1">
        <v>0</v>
      </c>
      <c r="AG98" s="1">
        <v>0</v>
      </c>
      <c r="AH98" s="1">
        <v>0</v>
      </c>
      <c r="AI98" s="1">
        <v>0</v>
      </c>
      <c r="AJ98" s="4">
        <v>0</v>
      </c>
      <c r="AK98" s="1">
        <v>0</v>
      </c>
      <c r="AL98" s="1">
        <v>0</v>
      </c>
      <c r="AM98" s="34">
        <v>0</v>
      </c>
      <c r="AN98" s="3">
        <v>0</v>
      </c>
      <c r="AO98" s="2">
        <v>0</v>
      </c>
      <c r="AP98" s="1">
        <v>0</v>
      </c>
      <c r="AQ98" s="1">
        <v>0</v>
      </c>
      <c r="AR98" s="1">
        <v>0</v>
      </c>
      <c r="AS98" s="1">
        <v>0</v>
      </c>
    </row>
    <row r="99" spans="6:45" x14ac:dyDescent="0.25">
      <c r="F99" s="10"/>
      <c r="G99" s="9"/>
      <c r="H99" s="8" t="s">
        <v>1498</v>
      </c>
      <c r="I99" s="4">
        <v>3</v>
      </c>
      <c r="J99" s="1">
        <v>0</v>
      </c>
      <c r="K99" s="1">
        <v>0</v>
      </c>
      <c r="L99" s="1">
        <v>0</v>
      </c>
      <c r="M99" s="1">
        <v>0</v>
      </c>
      <c r="N99" s="6">
        <v>735</v>
      </c>
      <c r="O99" s="5">
        <v>1.4726930297911171E-2</v>
      </c>
      <c r="P99" s="4">
        <v>0</v>
      </c>
      <c r="Q99" s="1">
        <v>0</v>
      </c>
      <c r="R99" s="1">
        <v>0</v>
      </c>
      <c r="S99" s="34">
        <v>0</v>
      </c>
      <c r="T99" s="3">
        <v>0</v>
      </c>
      <c r="U99" s="4">
        <v>0</v>
      </c>
      <c r="V99" s="1">
        <v>0</v>
      </c>
      <c r="W99" s="1">
        <v>0</v>
      </c>
      <c r="X99" s="34">
        <v>0</v>
      </c>
      <c r="Y99" s="3">
        <v>0</v>
      </c>
      <c r="Z99" s="4">
        <v>0</v>
      </c>
      <c r="AA99" s="1">
        <v>0</v>
      </c>
      <c r="AB99" s="1">
        <v>0</v>
      </c>
      <c r="AC99" s="34">
        <v>0</v>
      </c>
      <c r="AD99" s="3">
        <v>0</v>
      </c>
      <c r="AE99" s="2">
        <v>0</v>
      </c>
      <c r="AF99" s="1">
        <v>0</v>
      </c>
      <c r="AG99" s="1">
        <v>0</v>
      </c>
      <c r="AH99" s="1">
        <v>0</v>
      </c>
      <c r="AI99" s="1">
        <v>0</v>
      </c>
      <c r="AJ99" s="4">
        <v>0</v>
      </c>
      <c r="AK99" s="1">
        <v>0</v>
      </c>
      <c r="AL99" s="1">
        <v>0</v>
      </c>
      <c r="AM99" s="34">
        <v>0</v>
      </c>
      <c r="AN99" s="3">
        <v>0</v>
      </c>
      <c r="AO99" s="2">
        <v>0</v>
      </c>
      <c r="AP99" s="1">
        <v>0</v>
      </c>
      <c r="AQ99" s="1">
        <v>0</v>
      </c>
      <c r="AR99" s="1">
        <v>0</v>
      </c>
      <c r="AS99" s="1">
        <v>0</v>
      </c>
    </row>
    <row r="100" spans="6:45" x14ac:dyDescent="0.25">
      <c r="F100" s="10"/>
      <c r="G100" s="9" t="s">
        <v>1497</v>
      </c>
      <c r="H100" s="8"/>
      <c r="I100" s="4">
        <v>1</v>
      </c>
      <c r="J100" s="1">
        <v>0</v>
      </c>
      <c r="K100" s="1">
        <v>0</v>
      </c>
      <c r="L100" s="1">
        <v>0</v>
      </c>
      <c r="M100" s="1">
        <v>0</v>
      </c>
      <c r="N100" s="6">
        <v>4</v>
      </c>
      <c r="O100" s="5">
        <v>7.1987509727478027E-5</v>
      </c>
      <c r="P100" s="4">
        <v>0</v>
      </c>
      <c r="Q100" s="1">
        <v>0</v>
      </c>
      <c r="R100" s="1">
        <v>0</v>
      </c>
      <c r="S100" s="34">
        <v>0</v>
      </c>
      <c r="T100" s="3">
        <v>0</v>
      </c>
      <c r="U100" s="4">
        <v>0</v>
      </c>
      <c r="V100" s="1">
        <v>0</v>
      </c>
      <c r="W100" s="1">
        <v>0</v>
      </c>
      <c r="X100" s="34">
        <v>0</v>
      </c>
      <c r="Y100" s="3">
        <v>0</v>
      </c>
      <c r="Z100" s="4">
        <v>2</v>
      </c>
      <c r="AA100" s="1">
        <v>0</v>
      </c>
      <c r="AB100" s="1">
        <v>0</v>
      </c>
      <c r="AC100" s="34">
        <v>0</v>
      </c>
      <c r="AD100" s="3">
        <v>0</v>
      </c>
      <c r="AE100" s="2">
        <v>0</v>
      </c>
      <c r="AF100" s="1">
        <v>0</v>
      </c>
      <c r="AG100" s="1">
        <v>0</v>
      </c>
      <c r="AH100" s="1">
        <v>0</v>
      </c>
      <c r="AI100" s="1">
        <v>0</v>
      </c>
      <c r="AJ100" s="4">
        <v>0</v>
      </c>
      <c r="AK100" s="1">
        <v>0</v>
      </c>
      <c r="AL100" s="1">
        <v>0</v>
      </c>
      <c r="AM100" s="34">
        <v>0</v>
      </c>
      <c r="AN100" s="3">
        <v>0</v>
      </c>
      <c r="AO100" s="2">
        <v>0</v>
      </c>
      <c r="AP100" s="1">
        <v>0</v>
      </c>
      <c r="AQ100" s="1">
        <v>0</v>
      </c>
      <c r="AR100" s="1">
        <v>0</v>
      </c>
      <c r="AS100" s="1">
        <v>0</v>
      </c>
    </row>
    <row r="101" spans="6:45" x14ac:dyDescent="0.25">
      <c r="F101" s="10"/>
      <c r="G101" s="9"/>
      <c r="H101" s="8" t="s">
        <v>1496</v>
      </c>
      <c r="I101" s="4">
        <v>15</v>
      </c>
      <c r="J101" s="1">
        <v>0</v>
      </c>
      <c r="K101" s="1">
        <v>0</v>
      </c>
      <c r="L101" s="1">
        <v>0</v>
      </c>
      <c r="M101" s="1">
        <v>0</v>
      </c>
      <c r="N101" s="6">
        <v>15</v>
      </c>
      <c r="O101" s="5">
        <v>4.1084364056587219E-5</v>
      </c>
      <c r="P101" s="4">
        <v>0</v>
      </c>
      <c r="Q101" s="1">
        <v>0</v>
      </c>
      <c r="R101" s="1">
        <v>0</v>
      </c>
      <c r="S101" s="34">
        <v>0</v>
      </c>
      <c r="T101" s="3">
        <v>0</v>
      </c>
      <c r="U101" s="4">
        <v>0</v>
      </c>
      <c r="V101" s="1">
        <v>0</v>
      </c>
      <c r="W101" s="1">
        <v>0</v>
      </c>
      <c r="X101" s="34">
        <v>0</v>
      </c>
      <c r="Y101" s="3">
        <v>0</v>
      </c>
      <c r="Z101" s="4">
        <v>15</v>
      </c>
      <c r="AA101" s="1">
        <v>0</v>
      </c>
      <c r="AB101" s="1">
        <v>0</v>
      </c>
      <c r="AC101" s="34">
        <v>0</v>
      </c>
      <c r="AD101" s="3">
        <v>0</v>
      </c>
      <c r="AE101" s="2">
        <v>0</v>
      </c>
      <c r="AF101" s="1">
        <v>0</v>
      </c>
      <c r="AG101" s="1">
        <v>0</v>
      </c>
      <c r="AH101" s="1">
        <v>0</v>
      </c>
      <c r="AI101" s="1">
        <v>0</v>
      </c>
      <c r="AJ101" s="4">
        <v>0</v>
      </c>
      <c r="AK101" s="1">
        <v>0</v>
      </c>
      <c r="AL101" s="1">
        <v>0</v>
      </c>
      <c r="AM101" s="34">
        <v>0</v>
      </c>
      <c r="AN101" s="3">
        <v>0</v>
      </c>
      <c r="AO101" s="2">
        <v>0</v>
      </c>
      <c r="AP101" s="1">
        <v>0</v>
      </c>
      <c r="AQ101" s="1">
        <v>0</v>
      </c>
      <c r="AR101" s="1">
        <v>0</v>
      </c>
      <c r="AS101" s="1">
        <v>0</v>
      </c>
    </row>
    <row r="102" spans="6:45" x14ac:dyDescent="0.25">
      <c r="F102" s="10"/>
      <c r="G102" s="9"/>
      <c r="H102" s="8" t="s">
        <v>1495</v>
      </c>
      <c r="I102" s="4">
        <v>7</v>
      </c>
      <c r="J102" s="1">
        <v>0</v>
      </c>
      <c r="K102" s="1">
        <v>0</v>
      </c>
      <c r="L102" s="1">
        <v>0</v>
      </c>
      <c r="M102" s="1">
        <v>0</v>
      </c>
      <c r="N102" s="6">
        <v>7</v>
      </c>
      <c r="O102" s="5">
        <v>1.935847103595734E-5</v>
      </c>
      <c r="P102" s="4">
        <v>0</v>
      </c>
      <c r="Q102" s="1">
        <v>0</v>
      </c>
      <c r="R102" s="1">
        <v>0</v>
      </c>
      <c r="S102" s="34">
        <v>0</v>
      </c>
      <c r="T102" s="3">
        <v>0</v>
      </c>
      <c r="U102" s="4">
        <v>0</v>
      </c>
      <c r="V102" s="1">
        <v>0</v>
      </c>
      <c r="W102" s="1">
        <v>0</v>
      </c>
      <c r="X102" s="34">
        <v>0</v>
      </c>
      <c r="Y102" s="3">
        <v>0</v>
      </c>
      <c r="Z102" s="4">
        <v>7</v>
      </c>
      <c r="AA102" s="1">
        <v>0</v>
      </c>
      <c r="AB102" s="1">
        <v>0</v>
      </c>
      <c r="AC102" s="34">
        <v>0</v>
      </c>
      <c r="AD102" s="3">
        <v>0</v>
      </c>
      <c r="AE102" s="2">
        <v>0</v>
      </c>
      <c r="AF102" s="1">
        <v>0</v>
      </c>
      <c r="AG102" s="1">
        <v>0</v>
      </c>
      <c r="AH102" s="1">
        <v>0</v>
      </c>
      <c r="AI102" s="1">
        <v>0</v>
      </c>
      <c r="AJ102" s="4">
        <v>0</v>
      </c>
      <c r="AK102" s="1">
        <v>0</v>
      </c>
      <c r="AL102" s="1">
        <v>0</v>
      </c>
      <c r="AM102" s="34">
        <v>0</v>
      </c>
      <c r="AN102" s="3">
        <v>0</v>
      </c>
      <c r="AO102" s="2">
        <v>0</v>
      </c>
      <c r="AP102" s="1">
        <v>0</v>
      </c>
      <c r="AQ102" s="1">
        <v>0</v>
      </c>
      <c r="AR102" s="1">
        <v>0</v>
      </c>
      <c r="AS102" s="1">
        <v>0</v>
      </c>
    </row>
    <row r="103" spans="6:45" x14ac:dyDescent="0.25">
      <c r="F103" s="10"/>
      <c r="G103" s="9" t="s">
        <v>1494</v>
      </c>
      <c r="H103" s="8"/>
      <c r="I103" s="4">
        <v>4</v>
      </c>
      <c r="J103" s="1">
        <v>0</v>
      </c>
      <c r="K103" s="1">
        <v>0</v>
      </c>
      <c r="L103" s="1">
        <v>0</v>
      </c>
      <c r="M103" s="1">
        <v>0</v>
      </c>
      <c r="N103" s="6">
        <v>8</v>
      </c>
      <c r="O103" s="5">
        <v>4.2267817072570317E-2</v>
      </c>
      <c r="P103" s="4">
        <v>0</v>
      </c>
      <c r="Q103" s="1">
        <v>0</v>
      </c>
      <c r="R103" s="1">
        <v>0</v>
      </c>
      <c r="S103" s="34">
        <v>0</v>
      </c>
      <c r="T103" s="3">
        <v>0</v>
      </c>
      <c r="U103" s="4">
        <v>0</v>
      </c>
      <c r="V103" s="1">
        <v>0</v>
      </c>
      <c r="W103" s="1">
        <v>0</v>
      </c>
      <c r="X103" s="34">
        <v>0</v>
      </c>
      <c r="Y103" s="3">
        <v>0</v>
      </c>
      <c r="Z103" s="4">
        <v>19</v>
      </c>
      <c r="AA103" s="1">
        <v>0</v>
      </c>
      <c r="AB103" s="1">
        <v>0</v>
      </c>
      <c r="AC103" s="34">
        <v>0</v>
      </c>
      <c r="AD103" s="3">
        <v>0</v>
      </c>
      <c r="AE103" s="2">
        <v>0</v>
      </c>
      <c r="AF103" s="1">
        <v>0</v>
      </c>
      <c r="AG103" s="1">
        <v>0</v>
      </c>
      <c r="AH103" s="1">
        <v>0</v>
      </c>
      <c r="AI103" s="1">
        <v>0</v>
      </c>
      <c r="AJ103" s="4">
        <v>0</v>
      </c>
      <c r="AK103" s="1">
        <v>0</v>
      </c>
      <c r="AL103" s="1">
        <v>0</v>
      </c>
      <c r="AM103" s="34">
        <v>0</v>
      </c>
      <c r="AN103" s="3">
        <v>0</v>
      </c>
      <c r="AO103" s="2">
        <v>0</v>
      </c>
      <c r="AP103" s="1">
        <v>0</v>
      </c>
      <c r="AQ103" s="1">
        <v>0</v>
      </c>
      <c r="AR103" s="1">
        <v>0</v>
      </c>
      <c r="AS103" s="1">
        <v>0</v>
      </c>
    </row>
    <row r="104" spans="6:45" x14ac:dyDescent="0.25">
      <c r="F104" s="10"/>
      <c r="G104" s="9"/>
      <c r="H104" s="8" t="s">
        <v>1493</v>
      </c>
      <c r="I104" s="4">
        <v>1</v>
      </c>
      <c r="J104" s="1">
        <v>0</v>
      </c>
      <c r="K104" s="1">
        <v>0</v>
      </c>
      <c r="L104" s="1">
        <v>0</v>
      </c>
      <c r="M104" s="1">
        <v>0</v>
      </c>
      <c r="N104" s="6">
        <v>2</v>
      </c>
      <c r="O104" s="5">
        <v>1.995510421693325E-3</v>
      </c>
      <c r="P104" s="4">
        <v>0</v>
      </c>
      <c r="Q104" s="1">
        <v>0</v>
      </c>
      <c r="R104" s="1">
        <v>0</v>
      </c>
      <c r="S104" s="34">
        <v>0</v>
      </c>
      <c r="T104" s="3">
        <v>0</v>
      </c>
      <c r="U104" s="4">
        <v>0</v>
      </c>
      <c r="V104" s="1">
        <v>0</v>
      </c>
      <c r="W104" s="1">
        <v>0</v>
      </c>
      <c r="X104" s="34">
        <v>0</v>
      </c>
      <c r="Y104" s="3">
        <v>0</v>
      </c>
      <c r="Z104" s="4">
        <v>0</v>
      </c>
      <c r="AA104" s="1">
        <v>0</v>
      </c>
      <c r="AB104" s="1">
        <v>0</v>
      </c>
      <c r="AC104" s="34">
        <v>0</v>
      </c>
      <c r="AD104" s="3">
        <v>0</v>
      </c>
      <c r="AE104" s="2">
        <v>0</v>
      </c>
      <c r="AF104" s="1">
        <v>0</v>
      </c>
      <c r="AG104" s="1">
        <v>0</v>
      </c>
      <c r="AH104" s="1">
        <v>0</v>
      </c>
      <c r="AI104" s="1">
        <v>0</v>
      </c>
      <c r="AJ104" s="4">
        <v>0</v>
      </c>
      <c r="AK104" s="1">
        <v>0</v>
      </c>
      <c r="AL104" s="1">
        <v>0</v>
      </c>
      <c r="AM104" s="34">
        <v>0</v>
      </c>
      <c r="AN104" s="3">
        <v>0</v>
      </c>
      <c r="AO104" s="2">
        <v>0</v>
      </c>
      <c r="AP104" s="1">
        <v>0</v>
      </c>
      <c r="AQ104" s="1">
        <v>0</v>
      </c>
      <c r="AR104" s="1">
        <v>0</v>
      </c>
      <c r="AS104" s="1">
        <v>0</v>
      </c>
    </row>
    <row r="105" spans="6:45" x14ac:dyDescent="0.25">
      <c r="F105" s="10"/>
      <c r="G105" s="9"/>
      <c r="H105" s="8" t="s">
        <v>1492</v>
      </c>
      <c r="I105" s="4">
        <v>3</v>
      </c>
      <c r="J105" s="1">
        <v>0</v>
      </c>
      <c r="K105" s="1">
        <v>0</v>
      </c>
      <c r="L105" s="1">
        <v>0</v>
      </c>
      <c r="M105" s="1">
        <v>0</v>
      </c>
      <c r="N105" s="6">
        <v>8</v>
      </c>
      <c r="O105" s="5">
        <v>7.5580822303891182E-3</v>
      </c>
      <c r="P105" s="4">
        <v>39</v>
      </c>
      <c r="Q105" s="1">
        <v>0</v>
      </c>
      <c r="R105" s="1">
        <v>0</v>
      </c>
      <c r="S105" s="34">
        <v>0</v>
      </c>
      <c r="T105" s="3">
        <v>0</v>
      </c>
      <c r="U105" s="4">
        <v>1</v>
      </c>
      <c r="V105" s="1">
        <v>0</v>
      </c>
      <c r="W105" s="1">
        <v>0</v>
      </c>
      <c r="X105" s="34">
        <v>0</v>
      </c>
      <c r="Y105" s="3">
        <v>0</v>
      </c>
      <c r="Z105" s="4">
        <v>0</v>
      </c>
      <c r="AA105" s="1">
        <v>0</v>
      </c>
      <c r="AB105" s="1">
        <v>0</v>
      </c>
      <c r="AC105" s="34">
        <v>0</v>
      </c>
      <c r="AD105" s="3">
        <v>0</v>
      </c>
      <c r="AE105" s="2">
        <v>0</v>
      </c>
      <c r="AF105" s="1">
        <v>0</v>
      </c>
      <c r="AG105" s="1">
        <v>0</v>
      </c>
      <c r="AH105" s="1">
        <v>0</v>
      </c>
      <c r="AI105" s="1">
        <v>0</v>
      </c>
      <c r="AJ105" s="4">
        <v>0</v>
      </c>
      <c r="AK105" s="1">
        <v>0</v>
      </c>
      <c r="AL105" s="1">
        <v>0</v>
      </c>
      <c r="AM105" s="34">
        <v>0</v>
      </c>
      <c r="AN105" s="3">
        <v>0</v>
      </c>
      <c r="AO105" s="2">
        <v>0</v>
      </c>
      <c r="AP105" s="1">
        <v>0</v>
      </c>
      <c r="AQ105" s="1">
        <v>0</v>
      </c>
      <c r="AR105" s="1">
        <v>0</v>
      </c>
      <c r="AS105" s="1">
        <v>0</v>
      </c>
    </row>
    <row r="106" spans="6:45" x14ac:dyDescent="0.25">
      <c r="F106" s="10"/>
      <c r="G106" s="9"/>
      <c r="H106" s="8" t="s">
        <v>1491</v>
      </c>
      <c r="I106" s="4">
        <v>9</v>
      </c>
      <c r="J106" s="1">
        <v>0</v>
      </c>
      <c r="K106" s="1">
        <v>0</v>
      </c>
      <c r="L106" s="1">
        <v>0</v>
      </c>
      <c r="M106" s="1">
        <v>0</v>
      </c>
      <c r="N106" s="6">
        <v>19</v>
      </c>
      <c r="O106" s="5">
        <v>6.4580235630273819E-3</v>
      </c>
      <c r="P106" s="4">
        <v>0</v>
      </c>
      <c r="Q106" s="1">
        <v>0</v>
      </c>
      <c r="R106" s="1">
        <v>0</v>
      </c>
      <c r="S106" s="34">
        <v>0</v>
      </c>
      <c r="T106" s="3">
        <v>0</v>
      </c>
      <c r="U106" s="4">
        <v>0</v>
      </c>
      <c r="V106" s="1">
        <v>0</v>
      </c>
      <c r="W106" s="1">
        <v>0</v>
      </c>
      <c r="X106" s="34">
        <v>0</v>
      </c>
      <c r="Y106" s="3">
        <v>0</v>
      </c>
      <c r="Z106" s="4">
        <v>3</v>
      </c>
      <c r="AA106" s="1">
        <v>0</v>
      </c>
      <c r="AB106" s="1">
        <v>0</v>
      </c>
      <c r="AC106" s="34">
        <v>0</v>
      </c>
      <c r="AD106" s="3">
        <v>0</v>
      </c>
      <c r="AE106" s="2">
        <v>0</v>
      </c>
      <c r="AF106" s="1">
        <v>0</v>
      </c>
      <c r="AG106" s="1">
        <v>0</v>
      </c>
      <c r="AH106" s="1">
        <v>0</v>
      </c>
      <c r="AI106" s="1">
        <v>0</v>
      </c>
      <c r="AJ106" s="4">
        <v>0</v>
      </c>
      <c r="AK106" s="1">
        <v>0</v>
      </c>
      <c r="AL106" s="1">
        <v>0</v>
      </c>
      <c r="AM106" s="34">
        <v>0</v>
      </c>
      <c r="AN106" s="3">
        <v>0</v>
      </c>
      <c r="AO106" s="2">
        <v>0</v>
      </c>
      <c r="AP106" s="1">
        <v>0</v>
      </c>
      <c r="AQ106" s="1">
        <v>0</v>
      </c>
      <c r="AR106" s="1">
        <v>0</v>
      </c>
      <c r="AS106" s="1">
        <v>0</v>
      </c>
    </row>
    <row r="107" spans="6:45" x14ac:dyDescent="0.25">
      <c r="F107" s="10"/>
      <c r="G107" s="9"/>
      <c r="H107" s="8" t="s">
        <v>1490</v>
      </c>
      <c r="I107" s="4">
        <v>5</v>
      </c>
      <c r="J107" s="1">
        <v>0</v>
      </c>
      <c r="K107" s="1">
        <v>0</v>
      </c>
      <c r="L107" s="1">
        <v>0</v>
      </c>
      <c r="M107" s="1">
        <v>0</v>
      </c>
      <c r="N107" s="6">
        <v>9</v>
      </c>
      <c r="O107" s="5">
        <v>5.6553203612565994E-3</v>
      </c>
      <c r="P107" s="4">
        <v>0</v>
      </c>
      <c r="Q107" s="1">
        <v>0</v>
      </c>
      <c r="R107" s="1">
        <v>0</v>
      </c>
      <c r="S107" s="34">
        <v>0</v>
      </c>
      <c r="T107" s="3">
        <v>0</v>
      </c>
      <c r="U107" s="4">
        <v>0</v>
      </c>
      <c r="V107" s="1">
        <v>0</v>
      </c>
      <c r="W107" s="1">
        <v>0</v>
      </c>
      <c r="X107" s="34">
        <v>0</v>
      </c>
      <c r="Y107" s="3">
        <v>0</v>
      </c>
      <c r="Z107" s="4">
        <v>0</v>
      </c>
      <c r="AA107" s="1">
        <v>0</v>
      </c>
      <c r="AB107" s="1">
        <v>0</v>
      </c>
      <c r="AC107" s="34">
        <v>0</v>
      </c>
      <c r="AD107" s="3">
        <v>0</v>
      </c>
      <c r="AE107" s="2">
        <v>0</v>
      </c>
      <c r="AF107" s="1">
        <v>0</v>
      </c>
      <c r="AG107" s="1">
        <v>0</v>
      </c>
      <c r="AH107" s="1">
        <v>0</v>
      </c>
      <c r="AI107" s="1">
        <v>0</v>
      </c>
      <c r="AJ107" s="4">
        <v>0</v>
      </c>
      <c r="AK107" s="1">
        <v>0</v>
      </c>
      <c r="AL107" s="1">
        <v>0</v>
      </c>
      <c r="AM107" s="34">
        <v>0</v>
      </c>
      <c r="AN107" s="3">
        <v>0</v>
      </c>
      <c r="AO107" s="2">
        <v>0</v>
      </c>
      <c r="AP107" s="1">
        <v>0</v>
      </c>
      <c r="AQ107" s="1">
        <v>0</v>
      </c>
      <c r="AR107" s="1">
        <v>0</v>
      </c>
      <c r="AS107" s="1">
        <v>0</v>
      </c>
    </row>
    <row r="108" spans="6:45" x14ac:dyDescent="0.25">
      <c r="F108" s="10"/>
      <c r="G108" s="9"/>
      <c r="H108" s="8" t="s">
        <v>1489</v>
      </c>
      <c r="I108" s="4">
        <v>9</v>
      </c>
      <c r="J108" s="1">
        <v>0</v>
      </c>
      <c r="K108" s="1">
        <v>0</v>
      </c>
      <c r="L108" s="1">
        <v>0</v>
      </c>
      <c r="M108" s="1">
        <v>0</v>
      </c>
      <c r="N108" s="6">
        <v>15</v>
      </c>
      <c r="O108" s="5">
        <v>4.3978551402688026E-3</v>
      </c>
      <c r="P108" s="4">
        <v>6</v>
      </c>
      <c r="Q108" s="1">
        <v>0</v>
      </c>
      <c r="R108" s="1">
        <v>0</v>
      </c>
      <c r="S108" s="34">
        <v>0</v>
      </c>
      <c r="T108" s="3">
        <v>0</v>
      </c>
      <c r="U108" s="4">
        <v>0</v>
      </c>
      <c r="V108" s="1">
        <v>0</v>
      </c>
      <c r="W108" s="1">
        <v>0</v>
      </c>
      <c r="X108" s="34">
        <v>0</v>
      </c>
      <c r="Y108" s="3">
        <v>0</v>
      </c>
      <c r="Z108" s="4">
        <v>1</v>
      </c>
      <c r="AA108" s="1">
        <v>0</v>
      </c>
      <c r="AB108" s="1">
        <v>0</v>
      </c>
      <c r="AC108" s="34">
        <v>0</v>
      </c>
      <c r="AD108" s="3">
        <v>0</v>
      </c>
      <c r="AE108" s="2">
        <v>0</v>
      </c>
      <c r="AF108" s="1">
        <v>0</v>
      </c>
      <c r="AG108" s="1">
        <v>0</v>
      </c>
      <c r="AH108" s="1">
        <v>0</v>
      </c>
      <c r="AI108" s="1">
        <v>0</v>
      </c>
      <c r="AJ108" s="4">
        <v>0</v>
      </c>
      <c r="AK108" s="1">
        <v>0</v>
      </c>
      <c r="AL108" s="1">
        <v>0</v>
      </c>
      <c r="AM108" s="34">
        <v>0</v>
      </c>
      <c r="AN108" s="3">
        <v>0</v>
      </c>
      <c r="AO108" s="2">
        <v>0</v>
      </c>
      <c r="AP108" s="1">
        <v>0</v>
      </c>
      <c r="AQ108" s="1">
        <v>0</v>
      </c>
      <c r="AR108" s="1">
        <v>0</v>
      </c>
      <c r="AS108" s="1">
        <v>0</v>
      </c>
    </row>
    <row r="109" spans="6:45" x14ac:dyDescent="0.25">
      <c r="F109" s="10"/>
      <c r="G109" s="9"/>
      <c r="H109" s="8" t="s">
        <v>1488</v>
      </c>
      <c r="I109" s="4">
        <v>39</v>
      </c>
      <c r="J109" s="1">
        <v>0</v>
      </c>
      <c r="K109" s="1">
        <v>0</v>
      </c>
      <c r="L109" s="1">
        <v>0</v>
      </c>
      <c r="M109" s="1">
        <v>0</v>
      </c>
      <c r="N109" s="6">
        <v>92</v>
      </c>
      <c r="O109" s="5">
        <v>2.4651388637721539E-2</v>
      </c>
      <c r="P109" s="4">
        <v>97</v>
      </c>
      <c r="Q109" s="1">
        <v>0</v>
      </c>
      <c r="R109" s="1">
        <v>0</v>
      </c>
      <c r="S109" s="34">
        <v>0</v>
      </c>
      <c r="T109" s="3">
        <v>0</v>
      </c>
      <c r="U109" s="4">
        <v>2</v>
      </c>
      <c r="V109" s="1">
        <v>0</v>
      </c>
      <c r="W109" s="1">
        <v>0</v>
      </c>
      <c r="X109" s="34">
        <v>0</v>
      </c>
      <c r="Y109" s="3">
        <v>0</v>
      </c>
      <c r="Z109" s="4">
        <v>4</v>
      </c>
      <c r="AA109" s="1">
        <v>0</v>
      </c>
      <c r="AB109" s="1">
        <v>0</v>
      </c>
      <c r="AC109" s="34">
        <v>0</v>
      </c>
      <c r="AD109" s="3">
        <v>0</v>
      </c>
      <c r="AE109" s="2">
        <v>0</v>
      </c>
      <c r="AF109" s="1">
        <v>0</v>
      </c>
      <c r="AG109" s="1">
        <v>0</v>
      </c>
      <c r="AH109" s="1">
        <v>0</v>
      </c>
      <c r="AI109" s="1">
        <v>0</v>
      </c>
      <c r="AJ109" s="4">
        <v>1</v>
      </c>
      <c r="AK109" s="1">
        <v>0</v>
      </c>
      <c r="AL109" s="1">
        <v>0</v>
      </c>
      <c r="AM109" s="34">
        <v>0</v>
      </c>
      <c r="AN109" s="3">
        <v>0</v>
      </c>
      <c r="AO109" s="2">
        <v>0</v>
      </c>
      <c r="AP109" s="1">
        <v>0</v>
      </c>
      <c r="AQ109" s="1">
        <v>0</v>
      </c>
      <c r="AR109" s="1">
        <v>0</v>
      </c>
      <c r="AS109" s="1">
        <v>0</v>
      </c>
    </row>
    <row r="110" spans="6:45" x14ac:dyDescent="0.25">
      <c r="F110" s="10"/>
      <c r="G110" s="9"/>
      <c r="H110" s="8" t="s">
        <v>1487</v>
      </c>
      <c r="I110" s="4">
        <v>2</v>
      </c>
      <c r="J110" s="1">
        <v>0</v>
      </c>
      <c r="K110" s="1">
        <v>0</v>
      </c>
      <c r="L110" s="1">
        <v>0</v>
      </c>
      <c r="M110" s="1">
        <v>0</v>
      </c>
      <c r="N110" s="6">
        <v>7</v>
      </c>
      <c r="O110" s="5">
        <v>1.977565698325634E-3</v>
      </c>
      <c r="P110" s="4">
        <v>0</v>
      </c>
      <c r="Q110" s="1">
        <v>0</v>
      </c>
      <c r="R110" s="1">
        <v>0</v>
      </c>
      <c r="S110" s="34">
        <v>0</v>
      </c>
      <c r="T110" s="3">
        <v>0</v>
      </c>
      <c r="U110" s="4">
        <v>0</v>
      </c>
      <c r="V110" s="1">
        <v>0</v>
      </c>
      <c r="W110" s="1">
        <v>0</v>
      </c>
      <c r="X110" s="34">
        <v>0</v>
      </c>
      <c r="Y110" s="3">
        <v>0</v>
      </c>
      <c r="Z110" s="4">
        <v>0</v>
      </c>
      <c r="AA110" s="1">
        <v>0</v>
      </c>
      <c r="AB110" s="1">
        <v>0</v>
      </c>
      <c r="AC110" s="34">
        <v>0</v>
      </c>
      <c r="AD110" s="3">
        <v>0</v>
      </c>
      <c r="AE110" s="2">
        <v>0</v>
      </c>
      <c r="AF110" s="1">
        <v>0</v>
      </c>
      <c r="AG110" s="1">
        <v>0</v>
      </c>
      <c r="AH110" s="1">
        <v>0</v>
      </c>
      <c r="AI110" s="1">
        <v>0</v>
      </c>
      <c r="AJ110" s="4">
        <v>0</v>
      </c>
      <c r="AK110" s="1">
        <v>0</v>
      </c>
      <c r="AL110" s="1">
        <v>0</v>
      </c>
      <c r="AM110" s="34">
        <v>0</v>
      </c>
      <c r="AN110" s="3">
        <v>0</v>
      </c>
      <c r="AO110" s="2">
        <v>0</v>
      </c>
      <c r="AP110" s="1">
        <v>0</v>
      </c>
      <c r="AQ110" s="1">
        <v>0</v>
      </c>
      <c r="AR110" s="1">
        <v>0</v>
      </c>
      <c r="AS110" s="1">
        <v>0</v>
      </c>
    </row>
    <row r="111" spans="6:45" x14ac:dyDescent="0.25">
      <c r="F111" s="10"/>
      <c r="G111" s="9"/>
      <c r="H111" s="8" t="s">
        <v>1486</v>
      </c>
      <c r="I111" s="4">
        <v>1</v>
      </c>
      <c r="J111" s="1">
        <v>0</v>
      </c>
      <c r="K111" s="1">
        <v>0</v>
      </c>
      <c r="L111" s="1">
        <v>0</v>
      </c>
      <c r="M111" s="1">
        <v>0</v>
      </c>
      <c r="N111" s="6">
        <v>1</v>
      </c>
      <c r="O111" s="5">
        <v>2.032797783613205E-5</v>
      </c>
      <c r="P111" s="4">
        <v>12</v>
      </c>
      <c r="Q111" s="1">
        <v>0</v>
      </c>
      <c r="R111" s="1">
        <v>0</v>
      </c>
      <c r="S111" s="34">
        <v>0</v>
      </c>
      <c r="T111" s="3">
        <v>0</v>
      </c>
      <c r="U111" s="4">
        <v>0</v>
      </c>
      <c r="V111" s="1">
        <v>0</v>
      </c>
      <c r="W111" s="1">
        <v>0</v>
      </c>
      <c r="X111" s="34">
        <v>0</v>
      </c>
      <c r="Y111" s="3">
        <v>0</v>
      </c>
      <c r="Z111" s="4">
        <v>0</v>
      </c>
      <c r="AA111" s="1">
        <v>0</v>
      </c>
      <c r="AB111" s="1">
        <v>0</v>
      </c>
      <c r="AC111" s="34">
        <v>0</v>
      </c>
      <c r="AD111" s="3">
        <v>0</v>
      </c>
      <c r="AE111" s="2">
        <v>0</v>
      </c>
      <c r="AF111" s="1">
        <v>0</v>
      </c>
      <c r="AG111" s="1">
        <v>0</v>
      </c>
      <c r="AH111" s="1">
        <v>0</v>
      </c>
      <c r="AI111" s="1">
        <v>0</v>
      </c>
      <c r="AJ111" s="4">
        <v>0</v>
      </c>
      <c r="AK111" s="1">
        <v>0</v>
      </c>
      <c r="AL111" s="1">
        <v>0</v>
      </c>
      <c r="AM111" s="34">
        <v>0</v>
      </c>
      <c r="AN111" s="3">
        <v>0</v>
      </c>
      <c r="AO111" s="2">
        <v>0</v>
      </c>
      <c r="AP111" s="1">
        <v>0</v>
      </c>
      <c r="AQ111" s="1">
        <v>0</v>
      </c>
      <c r="AR111" s="1">
        <v>0</v>
      </c>
      <c r="AS111" s="1">
        <v>0</v>
      </c>
    </row>
    <row r="112" spans="6:45" x14ac:dyDescent="0.25">
      <c r="F112" s="10"/>
      <c r="G112" s="9"/>
      <c r="H112" s="8" t="s">
        <v>1485</v>
      </c>
      <c r="I112" s="4">
        <v>0</v>
      </c>
      <c r="J112" s="1">
        <v>0</v>
      </c>
      <c r="K112" s="1">
        <v>0</v>
      </c>
      <c r="L112" s="1">
        <v>0</v>
      </c>
      <c r="M112" s="1">
        <v>0</v>
      </c>
      <c r="N112" s="6">
        <v>0</v>
      </c>
      <c r="O112" s="5">
        <v>0</v>
      </c>
      <c r="P112" s="4">
        <v>0</v>
      </c>
      <c r="Q112" s="1">
        <v>0</v>
      </c>
      <c r="R112" s="1">
        <v>0</v>
      </c>
      <c r="S112" s="34">
        <v>0</v>
      </c>
      <c r="T112" s="3">
        <v>0</v>
      </c>
      <c r="U112" s="4">
        <v>0</v>
      </c>
      <c r="V112" s="1">
        <v>0</v>
      </c>
      <c r="W112" s="1">
        <v>0</v>
      </c>
      <c r="X112" s="34">
        <v>0</v>
      </c>
      <c r="Y112" s="3">
        <v>0</v>
      </c>
      <c r="Z112" s="4">
        <v>0</v>
      </c>
      <c r="AA112" s="1">
        <v>0</v>
      </c>
      <c r="AB112" s="1">
        <v>0</v>
      </c>
      <c r="AC112" s="34">
        <v>0</v>
      </c>
      <c r="AD112" s="3">
        <v>0</v>
      </c>
      <c r="AE112" s="2">
        <v>0</v>
      </c>
      <c r="AF112" s="1">
        <v>0</v>
      </c>
      <c r="AG112" s="1">
        <v>0</v>
      </c>
      <c r="AH112" s="1">
        <v>0</v>
      </c>
      <c r="AI112" s="1">
        <v>0</v>
      </c>
      <c r="AJ112" s="4">
        <v>0</v>
      </c>
      <c r="AK112" s="1">
        <v>0</v>
      </c>
      <c r="AL112" s="1">
        <v>0</v>
      </c>
      <c r="AM112" s="34">
        <v>0</v>
      </c>
      <c r="AN112" s="3">
        <v>0</v>
      </c>
      <c r="AO112" s="2">
        <v>0</v>
      </c>
      <c r="AP112" s="1">
        <v>0</v>
      </c>
      <c r="AQ112" s="1">
        <v>0</v>
      </c>
      <c r="AR112" s="1">
        <v>0</v>
      </c>
      <c r="AS112" s="1">
        <v>0</v>
      </c>
    </row>
    <row r="113" spans="6:45" x14ac:dyDescent="0.25">
      <c r="F113" s="10"/>
      <c r="G113" s="9"/>
      <c r="H113" s="8" t="s">
        <v>1484</v>
      </c>
      <c r="I113" s="4">
        <v>2</v>
      </c>
      <c r="J113" s="1">
        <v>0</v>
      </c>
      <c r="K113" s="1">
        <v>0</v>
      </c>
      <c r="L113" s="1">
        <v>0</v>
      </c>
      <c r="M113" s="1">
        <v>0</v>
      </c>
      <c r="N113" s="6">
        <v>7</v>
      </c>
      <c r="O113" s="5">
        <v>1.2268098071217539E-3</v>
      </c>
      <c r="P113" s="4">
        <v>0</v>
      </c>
      <c r="Q113" s="1">
        <v>0</v>
      </c>
      <c r="R113" s="1">
        <v>0</v>
      </c>
      <c r="S113" s="34">
        <v>0</v>
      </c>
      <c r="T113" s="3">
        <v>0</v>
      </c>
      <c r="U113" s="4">
        <v>0</v>
      </c>
      <c r="V113" s="1">
        <v>0</v>
      </c>
      <c r="W113" s="1">
        <v>0</v>
      </c>
      <c r="X113" s="34">
        <v>0</v>
      </c>
      <c r="Y113" s="3">
        <v>0</v>
      </c>
      <c r="Z113" s="4">
        <v>0</v>
      </c>
      <c r="AA113" s="1">
        <v>0</v>
      </c>
      <c r="AB113" s="1">
        <v>0</v>
      </c>
      <c r="AC113" s="34">
        <v>0</v>
      </c>
      <c r="AD113" s="3">
        <v>0</v>
      </c>
      <c r="AE113" s="2">
        <v>0</v>
      </c>
      <c r="AF113" s="1">
        <v>0</v>
      </c>
      <c r="AG113" s="1">
        <v>0</v>
      </c>
      <c r="AH113" s="1">
        <v>0</v>
      </c>
      <c r="AI113" s="1">
        <v>0</v>
      </c>
      <c r="AJ113" s="4">
        <v>0</v>
      </c>
      <c r="AK113" s="1">
        <v>0</v>
      </c>
      <c r="AL113" s="1">
        <v>0</v>
      </c>
      <c r="AM113" s="34">
        <v>0</v>
      </c>
      <c r="AN113" s="3">
        <v>0</v>
      </c>
      <c r="AO113" s="2">
        <v>0</v>
      </c>
      <c r="AP113" s="1">
        <v>0</v>
      </c>
      <c r="AQ113" s="1">
        <v>0</v>
      </c>
      <c r="AR113" s="1">
        <v>0</v>
      </c>
      <c r="AS113" s="1">
        <v>0</v>
      </c>
    </row>
    <row r="114" spans="6:45" x14ac:dyDescent="0.25">
      <c r="F114" s="10"/>
      <c r="G114" s="9"/>
      <c r="H114" s="8" t="s">
        <v>1483</v>
      </c>
      <c r="I114" s="4">
        <v>2</v>
      </c>
      <c r="J114" s="1">
        <v>0</v>
      </c>
      <c r="K114" s="1">
        <v>0</v>
      </c>
      <c r="L114" s="1">
        <v>0</v>
      </c>
      <c r="M114" s="1">
        <v>0</v>
      </c>
      <c r="N114" s="6">
        <v>2</v>
      </c>
      <c r="O114" s="5">
        <v>0.1220685336738825</v>
      </c>
      <c r="P114" s="4">
        <v>0</v>
      </c>
      <c r="Q114" s="1">
        <v>0</v>
      </c>
      <c r="R114" s="1">
        <v>0</v>
      </c>
      <c r="S114" s="34">
        <v>0</v>
      </c>
      <c r="T114" s="3">
        <v>0</v>
      </c>
      <c r="U114" s="4">
        <v>0</v>
      </c>
      <c r="V114" s="1">
        <v>0</v>
      </c>
      <c r="W114" s="1">
        <v>0</v>
      </c>
      <c r="X114" s="34">
        <v>0</v>
      </c>
      <c r="Y114" s="3">
        <v>0</v>
      </c>
      <c r="Z114" s="4">
        <v>0</v>
      </c>
      <c r="AA114" s="1">
        <v>0</v>
      </c>
      <c r="AB114" s="1">
        <v>0</v>
      </c>
      <c r="AC114" s="34">
        <v>0</v>
      </c>
      <c r="AD114" s="3">
        <v>0</v>
      </c>
      <c r="AE114" s="2">
        <v>0</v>
      </c>
      <c r="AF114" s="1">
        <v>0</v>
      </c>
      <c r="AG114" s="1">
        <v>0</v>
      </c>
      <c r="AH114" s="1">
        <v>0</v>
      </c>
      <c r="AI114" s="1">
        <v>0</v>
      </c>
      <c r="AJ114" s="4">
        <v>0</v>
      </c>
      <c r="AK114" s="1">
        <v>0</v>
      </c>
      <c r="AL114" s="1">
        <v>0</v>
      </c>
      <c r="AM114" s="34">
        <v>0</v>
      </c>
      <c r="AN114" s="3">
        <v>0</v>
      </c>
      <c r="AO114" s="2">
        <v>0</v>
      </c>
      <c r="AP114" s="1">
        <v>0</v>
      </c>
      <c r="AQ114" s="1">
        <v>0</v>
      </c>
      <c r="AR114" s="1">
        <v>0</v>
      </c>
      <c r="AS114" s="1">
        <v>0</v>
      </c>
    </row>
    <row r="115" spans="6:45" x14ac:dyDescent="0.25">
      <c r="F115" s="10"/>
      <c r="G115" s="9"/>
      <c r="H115" s="8" t="s">
        <v>1482</v>
      </c>
      <c r="I115" s="4">
        <v>0</v>
      </c>
      <c r="J115" s="1">
        <v>0</v>
      </c>
      <c r="K115" s="1">
        <v>0</v>
      </c>
      <c r="L115" s="1">
        <v>0</v>
      </c>
      <c r="M115" s="1">
        <v>0</v>
      </c>
      <c r="N115" s="6">
        <v>0</v>
      </c>
      <c r="O115" s="5">
        <v>0</v>
      </c>
      <c r="P115" s="4">
        <v>0</v>
      </c>
      <c r="Q115" s="1">
        <v>0</v>
      </c>
      <c r="R115" s="1">
        <v>0</v>
      </c>
      <c r="S115" s="34">
        <v>0</v>
      </c>
      <c r="T115" s="3">
        <v>0</v>
      </c>
      <c r="U115" s="4">
        <v>0</v>
      </c>
      <c r="V115" s="1">
        <v>0</v>
      </c>
      <c r="W115" s="1">
        <v>0</v>
      </c>
      <c r="X115" s="34">
        <v>0</v>
      </c>
      <c r="Y115" s="3">
        <v>0</v>
      </c>
      <c r="Z115" s="4">
        <v>0</v>
      </c>
      <c r="AA115" s="1">
        <v>0</v>
      </c>
      <c r="AB115" s="1">
        <v>0</v>
      </c>
      <c r="AC115" s="34">
        <v>0</v>
      </c>
      <c r="AD115" s="3">
        <v>0</v>
      </c>
      <c r="AE115" s="2">
        <v>0</v>
      </c>
      <c r="AF115" s="1">
        <v>0</v>
      </c>
      <c r="AG115" s="1">
        <v>0</v>
      </c>
      <c r="AH115" s="1">
        <v>0</v>
      </c>
      <c r="AI115" s="1">
        <v>0</v>
      </c>
      <c r="AJ115" s="4">
        <v>2</v>
      </c>
      <c r="AK115" s="1">
        <v>0</v>
      </c>
      <c r="AL115" s="1">
        <v>0</v>
      </c>
      <c r="AM115" s="34">
        <v>0</v>
      </c>
      <c r="AN115" s="3">
        <v>0</v>
      </c>
      <c r="AO115" s="2">
        <v>0</v>
      </c>
      <c r="AP115" s="1">
        <v>0</v>
      </c>
      <c r="AQ115" s="1">
        <v>0</v>
      </c>
      <c r="AR115" s="1">
        <v>0</v>
      </c>
      <c r="AS115" s="1">
        <v>0</v>
      </c>
    </row>
    <row r="116" spans="6:45" x14ac:dyDescent="0.25">
      <c r="F116" s="10"/>
      <c r="G116" s="9"/>
      <c r="H116" s="8" t="s">
        <v>1481</v>
      </c>
      <c r="I116" s="4">
        <v>1</v>
      </c>
      <c r="J116" s="1">
        <v>0</v>
      </c>
      <c r="K116" s="1">
        <v>0</v>
      </c>
      <c r="L116" s="1">
        <v>0</v>
      </c>
      <c r="M116" s="1">
        <v>0</v>
      </c>
      <c r="N116" s="6">
        <v>1</v>
      </c>
      <c r="O116" s="5">
        <v>6.0558319091796882E-5</v>
      </c>
      <c r="P116" s="4">
        <v>0</v>
      </c>
      <c r="Q116" s="1">
        <v>0</v>
      </c>
      <c r="R116" s="1">
        <v>0</v>
      </c>
      <c r="S116" s="34">
        <v>0</v>
      </c>
      <c r="T116" s="3">
        <v>0</v>
      </c>
      <c r="U116" s="4">
        <v>0</v>
      </c>
      <c r="V116" s="1">
        <v>0</v>
      </c>
      <c r="W116" s="1">
        <v>0</v>
      </c>
      <c r="X116" s="34">
        <v>0</v>
      </c>
      <c r="Y116" s="3">
        <v>0</v>
      </c>
      <c r="Z116" s="4">
        <v>0</v>
      </c>
      <c r="AA116" s="1">
        <v>0</v>
      </c>
      <c r="AB116" s="1">
        <v>0</v>
      </c>
      <c r="AC116" s="34">
        <v>0</v>
      </c>
      <c r="AD116" s="3">
        <v>0</v>
      </c>
      <c r="AE116" s="2">
        <v>0</v>
      </c>
      <c r="AF116" s="1">
        <v>0</v>
      </c>
      <c r="AG116" s="1">
        <v>0</v>
      </c>
      <c r="AH116" s="1">
        <v>0</v>
      </c>
      <c r="AI116" s="1">
        <v>0</v>
      </c>
      <c r="AJ116" s="4">
        <v>0</v>
      </c>
      <c r="AK116" s="1">
        <v>0</v>
      </c>
      <c r="AL116" s="1">
        <v>0</v>
      </c>
      <c r="AM116" s="34">
        <v>0</v>
      </c>
      <c r="AN116" s="3">
        <v>0</v>
      </c>
      <c r="AO116" s="2">
        <v>0</v>
      </c>
      <c r="AP116" s="1">
        <v>0</v>
      </c>
      <c r="AQ116" s="1">
        <v>0</v>
      </c>
      <c r="AR116" s="1">
        <v>0</v>
      </c>
      <c r="AS116" s="1">
        <v>0</v>
      </c>
    </row>
    <row r="117" spans="6:45" x14ac:dyDescent="0.25">
      <c r="F117" s="10"/>
      <c r="G117" s="9"/>
      <c r="H117" s="8" t="s">
        <v>1480</v>
      </c>
      <c r="I117" s="4">
        <v>0</v>
      </c>
      <c r="J117" s="1">
        <v>0</v>
      </c>
      <c r="K117" s="1">
        <v>0</v>
      </c>
      <c r="L117" s="1">
        <v>0</v>
      </c>
      <c r="M117" s="1">
        <v>0</v>
      </c>
      <c r="N117" s="6">
        <v>0</v>
      </c>
      <c r="O117" s="5">
        <v>0</v>
      </c>
      <c r="P117" s="4">
        <v>0</v>
      </c>
      <c r="Q117" s="1">
        <v>0</v>
      </c>
      <c r="R117" s="1">
        <v>0</v>
      </c>
      <c r="S117" s="34">
        <v>0</v>
      </c>
      <c r="T117" s="3">
        <v>0</v>
      </c>
      <c r="U117" s="4">
        <v>0</v>
      </c>
      <c r="V117" s="1">
        <v>0</v>
      </c>
      <c r="W117" s="1">
        <v>0</v>
      </c>
      <c r="X117" s="34">
        <v>0</v>
      </c>
      <c r="Y117" s="3">
        <v>0</v>
      </c>
      <c r="Z117" s="4">
        <v>0</v>
      </c>
      <c r="AA117" s="1">
        <v>0</v>
      </c>
      <c r="AB117" s="1">
        <v>0</v>
      </c>
      <c r="AC117" s="34">
        <v>0</v>
      </c>
      <c r="AD117" s="3">
        <v>0</v>
      </c>
      <c r="AE117" s="2">
        <v>0</v>
      </c>
      <c r="AF117" s="1">
        <v>0</v>
      </c>
      <c r="AG117" s="1">
        <v>0</v>
      </c>
      <c r="AH117" s="1">
        <v>0</v>
      </c>
      <c r="AI117" s="1">
        <v>0</v>
      </c>
      <c r="AJ117" s="4">
        <v>0</v>
      </c>
      <c r="AK117" s="1">
        <v>0</v>
      </c>
      <c r="AL117" s="1">
        <v>0</v>
      </c>
      <c r="AM117" s="34">
        <v>0</v>
      </c>
      <c r="AN117" s="3">
        <v>0</v>
      </c>
      <c r="AO117" s="2">
        <v>0</v>
      </c>
      <c r="AP117" s="1">
        <v>0</v>
      </c>
      <c r="AQ117" s="1">
        <v>0</v>
      </c>
      <c r="AR117" s="1">
        <v>0</v>
      </c>
      <c r="AS117" s="1">
        <v>0</v>
      </c>
    </row>
    <row r="118" spans="6:45" x14ac:dyDescent="0.25">
      <c r="F118" s="10"/>
      <c r="G118" s="9"/>
      <c r="H118" s="8" t="s">
        <v>1479</v>
      </c>
      <c r="I118" s="4">
        <v>0</v>
      </c>
      <c r="J118" s="1">
        <v>0</v>
      </c>
      <c r="K118" s="1">
        <v>0</v>
      </c>
      <c r="L118" s="1">
        <v>0</v>
      </c>
      <c r="M118" s="1">
        <v>0</v>
      </c>
      <c r="N118" s="6">
        <v>0</v>
      </c>
      <c r="O118" s="5">
        <v>0</v>
      </c>
      <c r="P118" s="4">
        <v>0</v>
      </c>
      <c r="Q118" s="1">
        <v>0</v>
      </c>
      <c r="R118" s="1">
        <v>0</v>
      </c>
      <c r="S118" s="34">
        <v>0</v>
      </c>
      <c r="T118" s="3">
        <v>0</v>
      </c>
      <c r="U118" s="4">
        <v>0</v>
      </c>
      <c r="V118" s="1">
        <v>0</v>
      </c>
      <c r="W118" s="1">
        <v>0</v>
      </c>
      <c r="X118" s="34">
        <v>0</v>
      </c>
      <c r="Y118" s="3">
        <v>0</v>
      </c>
      <c r="Z118" s="4">
        <v>10</v>
      </c>
      <c r="AA118" s="1">
        <v>0</v>
      </c>
      <c r="AB118" s="1">
        <v>0</v>
      </c>
      <c r="AC118" s="34">
        <v>0</v>
      </c>
      <c r="AD118" s="3">
        <v>0</v>
      </c>
      <c r="AE118" s="2">
        <v>0</v>
      </c>
      <c r="AF118" s="1">
        <v>0</v>
      </c>
      <c r="AG118" s="1">
        <v>0</v>
      </c>
      <c r="AH118" s="1">
        <v>0</v>
      </c>
      <c r="AI118" s="1">
        <v>0</v>
      </c>
      <c r="AJ118" s="4">
        <v>0</v>
      </c>
      <c r="AK118" s="1">
        <v>0</v>
      </c>
      <c r="AL118" s="1">
        <v>0</v>
      </c>
      <c r="AM118" s="34">
        <v>0</v>
      </c>
      <c r="AN118" s="3">
        <v>0</v>
      </c>
      <c r="AO118" s="2">
        <v>0</v>
      </c>
      <c r="AP118" s="1">
        <v>0</v>
      </c>
      <c r="AQ118" s="1">
        <v>0</v>
      </c>
      <c r="AR118" s="1">
        <v>0</v>
      </c>
      <c r="AS118" s="1">
        <v>0</v>
      </c>
    </row>
    <row r="119" spans="6:45" x14ac:dyDescent="0.25">
      <c r="F119" s="10"/>
      <c r="G119" s="9"/>
      <c r="H119" s="8" t="s">
        <v>1478</v>
      </c>
      <c r="I119" s="4">
        <v>0</v>
      </c>
      <c r="J119" s="1">
        <v>0</v>
      </c>
      <c r="K119" s="1">
        <v>0</v>
      </c>
      <c r="L119" s="1">
        <v>0</v>
      </c>
      <c r="M119" s="1">
        <v>0</v>
      </c>
      <c r="N119" s="6">
        <v>0</v>
      </c>
      <c r="O119" s="5">
        <v>0</v>
      </c>
      <c r="P119" s="4">
        <v>0</v>
      </c>
      <c r="Q119" s="1">
        <v>0</v>
      </c>
      <c r="R119" s="1">
        <v>0</v>
      </c>
      <c r="S119" s="34">
        <v>0</v>
      </c>
      <c r="T119" s="3">
        <v>0</v>
      </c>
      <c r="U119" s="4">
        <v>0</v>
      </c>
      <c r="V119" s="1">
        <v>0</v>
      </c>
      <c r="W119" s="1">
        <v>0</v>
      </c>
      <c r="X119" s="34">
        <v>0</v>
      </c>
      <c r="Y119" s="3">
        <v>0</v>
      </c>
      <c r="Z119" s="4">
        <v>3</v>
      </c>
      <c r="AA119" s="1">
        <v>0</v>
      </c>
      <c r="AB119" s="1">
        <v>0</v>
      </c>
      <c r="AC119" s="34">
        <v>0</v>
      </c>
      <c r="AD119" s="3">
        <v>0</v>
      </c>
      <c r="AE119" s="2">
        <v>0</v>
      </c>
      <c r="AF119" s="1">
        <v>0</v>
      </c>
      <c r="AG119" s="1">
        <v>0</v>
      </c>
      <c r="AH119" s="1">
        <v>0</v>
      </c>
      <c r="AI119" s="1">
        <v>0</v>
      </c>
      <c r="AJ119" s="4">
        <v>0</v>
      </c>
      <c r="AK119" s="1">
        <v>0</v>
      </c>
      <c r="AL119" s="1">
        <v>0</v>
      </c>
      <c r="AM119" s="34">
        <v>0</v>
      </c>
      <c r="AN119" s="3">
        <v>0</v>
      </c>
      <c r="AO119" s="2">
        <v>0</v>
      </c>
      <c r="AP119" s="1">
        <v>0</v>
      </c>
      <c r="AQ119" s="1">
        <v>0</v>
      </c>
      <c r="AR119" s="1">
        <v>0</v>
      </c>
      <c r="AS119" s="1">
        <v>0</v>
      </c>
    </row>
    <row r="120" spans="6:45" x14ac:dyDescent="0.25">
      <c r="F120" s="10"/>
      <c r="G120" s="9"/>
      <c r="H120" s="8" t="s">
        <v>1477</v>
      </c>
      <c r="I120" s="4">
        <v>5</v>
      </c>
      <c r="J120" s="1">
        <v>0</v>
      </c>
      <c r="K120" s="1">
        <v>0</v>
      </c>
      <c r="L120" s="1">
        <v>0</v>
      </c>
      <c r="M120" s="1">
        <v>0</v>
      </c>
      <c r="N120" s="6">
        <v>11</v>
      </c>
      <c r="O120" s="5">
        <v>1.141590997576714E-3</v>
      </c>
      <c r="P120" s="4">
        <v>0</v>
      </c>
      <c r="Q120" s="1">
        <v>0</v>
      </c>
      <c r="R120" s="1">
        <v>0</v>
      </c>
      <c r="S120" s="34">
        <v>0</v>
      </c>
      <c r="T120" s="3">
        <v>0</v>
      </c>
      <c r="U120" s="4">
        <v>0</v>
      </c>
      <c r="V120" s="1">
        <v>0</v>
      </c>
      <c r="W120" s="1">
        <v>0</v>
      </c>
      <c r="X120" s="34">
        <v>0</v>
      </c>
      <c r="Y120" s="3">
        <v>0</v>
      </c>
      <c r="Z120" s="4">
        <v>3</v>
      </c>
      <c r="AA120" s="1">
        <v>0</v>
      </c>
      <c r="AB120" s="1">
        <v>0</v>
      </c>
      <c r="AC120" s="34">
        <v>0</v>
      </c>
      <c r="AD120" s="3">
        <v>0</v>
      </c>
      <c r="AE120" s="2">
        <v>0</v>
      </c>
      <c r="AF120" s="1">
        <v>0</v>
      </c>
      <c r="AG120" s="1">
        <v>0</v>
      </c>
      <c r="AH120" s="1">
        <v>0</v>
      </c>
      <c r="AI120" s="1">
        <v>0</v>
      </c>
      <c r="AJ120" s="4">
        <v>0</v>
      </c>
      <c r="AK120" s="1">
        <v>0</v>
      </c>
      <c r="AL120" s="1">
        <v>0</v>
      </c>
      <c r="AM120" s="34">
        <v>0</v>
      </c>
      <c r="AN120" s="3">
        <v>0</v>
      </c>
      <c r="AO120" s="2">
        <v>0</v>
      </c>
      <c r="AP120" s="1">
        <v>0</v>
      </c>
      <c r="AQ120" s="1">
        <v>0</v>
      </c>
      <c r="AR120" s="1">
        <v>0</v>
      </c>
      <c r="AS120" s="1">
        <v>0</v>
      </c>
    </row>
    <row r="121" spans="6:45" x14ac:dyDescent="0.25">
      <c r="F121" s="10"/>
      <c r="G121" s="9"/>
      <c r="H121" s="8" t="s">
        <v>1476</v>
      </c>
      <c r="I121" s="4">
        <v>0</v>
      </c>
      <c r="J121" s="1">
        <v>0</v>
      </c>
      <c r="K121" s="1">
        <v>0</v>
      </c>
      <c r="L121" s="1">
        <v>0</v>
      </c>
      <c r="M121" s="1">
        <v>0</v>
      </c>
      <c r="N121" s="6">
        <v>0</v>
      </c>
      <c r="O121" s="5">
        <v>0</v>
      </c>
      <c r="P121" s="4">
        <v>0</v>
      </c>
      <c r="Q121" s="1">
        <v>0</v>
      </c>
      <c r="R121" s="1">
        <v>0</v>
      </c>
      <c r="S121" s="34">
        <v>0</v>
      </c>
      <c r="T121" s="3">
        <v>0</v>
      </c>
      <c r="U121" s="4">
        <v>0</v>
      </c>
      <c r="V121" s="1">
        <v>0</v>
      </c>
      <c r="W121" s="1">
        <v>0</v>
      </c>
      <c r="X121" s="34">
        <v>0</v>
      </c>
      <c r="Y121" s="3">
        <v>0</v>
      </c>
      <c r="Z121" s="4">
        <v>2</v>
      </c>
      <c r="AA121" s="1">
        <v>0</v>
      </c>
      <c r="AB121" s="1">
        <v>0</v>
      </c>
      <c r="AC121" s="34">
        <v>0</v>
      </c>
      <c r="AD121" s="3">
        <v>0</v>
      </c>
      <c r="AE121" s="2">
        <v>0</v>
      </c>
      <c r="AF121" s="1">
        <v>0</v>
      </c>
      <c r="AG121" s="1">
        <v>0</v>
      </c>
      <c r="AH121" s="1">
        <v>0</v>
      </c>
      <c r="AI121" s="1">
        <v>0</v>
      </c>
      <c r="AJ121" s="4">
        <v>0</v>
      </c>
      <c r="AK121" s="1">
        <v>0</v>
      </c>
      <c r="AL121" s="1">
        <v>0</v>
      </c>
      <c r="AM121" s="34">
        <v>0</v>
      </c>
      <c r="AN121" s="3">
        <v>0</v>
      </c>
      <c r="AO121" s="2">
        <v>0</v>
      </c>
      <c r="AP121" s="1">
        <v>0</v>
      </c>
      <c r="AQ121" s="1">
        <v>0</v>
      </c>
      <c r="AR121" s="1">
        <v>0</v>
      </c>
      <c r="AS121" s="1">
        <v>0</v>
      </c>
    </row>
    <row r="122" spans="6:45" x14ac:dyDescent="0.25">
      <c r="F122" s="10"/>
      <c r="G122" s="9"/>
      <c r="H122" s="8" t="s">
        <v>1475</v>
      </c>
      <c r="I122" s="4">
        <v>0</v>
      </c>
      <c r="J122" s="1">
        <v>0</v>
      </c>
      <c r="K122" s="1">
        <v>0</v>
      </c>
      <c r="L122" s="1">
        <v>0</v>
      </c>
      <c r="M122" s="1">
        <v>0</v>
      </c>
      <c r="N122" s="6">
        <v>0</v>
      </c>
      <c r="O122" s="5">
        <v>0</v>
      </c>
      <c r="P122" s="4">
        <v>0</v>
      </c>
      <c r="Q122" s="1">
        <v>0</v>
      </c>
      <c r="R122" s="1">
        <v>0</v>
      </c>
      <c r="S122" s="34">
        <v>0</v>
      </c>
      <c r="T122" s="3">
        <v>0</v>
      </c>
      <c r="U122" s="4">
        <v>0</v>
      </c>
      <c r="V122" s="1">
        <v>0</v>
      </c>
      <c r="W122" s="1">
        <v>0</v>
      </c>
      <c r="X122" s="34">
        <v>0</v>
      </c>
      <c r="Y122" s="3">
        <v>0</v>
      </c>
      <c r="Z122" s="4">
        <v>2</v>
      </c>
      <c r="AA122" s="1">
        <v>0</v>
      </c>
      <c r="AB122" s="1">
        <v>0</v>
      </c>
      <c r="AC122" s="34">
        <v>0</v>
      </c>
      <c r="AD122" s="3">
        <v>0</v>
      </c>
      <c r="AE122" s="2">
        <v>0</v>
      </c>
      <c r="AF122" s="1">
        <v>0</v>
      </c>
      <c r="AG122" s="1">
        <v>0</v>
      </c>
      <c r="AH122" s="1">
        <v>0</v>
      </c>
      <c r="AI122" s="1">
        <v>0</v>
      </c>
      <c r="AJ122" s="4">
        <v>0</v>
      </c>
      <c r="AK122" s="1">
        <v>0</v>
      </c>
      <c r="AL122" s="1">
        <v>0</v>
      </c>
      <c r="AM122" s="34">
        <v>0</v>
      </c>
      <c r="AN122" s="3">
        <v>0</v>
      </c>
      <c r="AO122" s="2">
        <v>0</v>
      </c>
      <c r="AP122" s="1">
        <v>0</v>
      </c>
      <c r="AQ122" s="1">
        <v>0</v>
      </c>
      <c r="AR122" s="1">
        <v>0</v>
      </c>
      <c r="AS122" s="1">
        <v>0</v>
      </c>
    </row>
    <row r="123" spans="6:45" x14ac:dyDescent="0.25">
      <c r="F123" s="10"/>
      <c r="G123" s="9" t="s">
        <v>1474</v>
      </c>
      <c r="H123" s="8"/>
      <c r="I123" s="4">
        <v>0</v>
      </c>
      <c r="J123" s="1">
        <v>0</v>
      </c>
      <c r="K123" s="1">
        <v>0</v>
      </c>
      <c r="L123" s="1">
        <v>0</v>
      </c>
      <c r="M123" s="1">
        <v>0</v>
      </c>
      <c r="N123" s="6">
        <v>0</v>
      </c>
      <c r="O123" s="5">
        <v>0</v>
      </c>
      <c r="P123" s="4">
        <v>0</v>
      </c>
      <c r="Q123" s="1">
        <v>0</v>
      </c>
      <c r="R123" s="1">
        <v>0</v>
      </c>
      <c r="S123" s="34">
        <v>0</v>
      </c>
      <c r="T123" s="3">
        <v>0</v>
      </c>
      <c r="U123" s="4">
        <v>0</v>
      </c>
      <c r="V123" s="1">
        <v>0</v>
      </c>
      <c r="W123" s="1">
        <v>0</v>
      </c>
      <c r="X123" s="34">
        <v>0</v>
      </c>
      <c r="Y123" s="3">
        <v>0</v>
      </c>
      <c r="Z123" s="4">
        <v>9</v>
      </c>
      <c r="AA123" s="1">
        <v>0</v>
      </c>
      <c r="AB123" s="1">
        <v>0</v>
      </c>
      <c r="AC123" s="34">
        <v>0</v>
      </c>
      <c r="AD123" s="3">
        <v>0</v>
      </c>
      <c r="AE123" s="2">
        <v>0</v>
      </c>
      <c r="AF123" s="1">
        <v>0</v>
      </c>
      <c r="AG123" s="1">
        <v>0</v>
      </c>
      <c r="AH123" s="1">
        <v>0</v>
      </c>
      <c r="AI123" s="1">
        <v>0</v>
      </c>
      <c r="AJ123" s="4">
        <v>0</v>
      </c>
      <c r="AK123" s="1">
        <v>0</v>
      </c>
      <c r="AL123" s="1">
        <v>0</v>
      </c>
      <c r="AM123" s="34">
        <v>0</v>
      </c>
      <c r="AN123" s="3">
        <v>0</v>
      </c>
      <c r="AO123" s="2">
        <v>0</v>
      </c>
      <c r="AP123" s="1">
        <v>0</v>
      </c>
      <c r="AQ123" s="1">
        <v>0</v>
      </c>
      <c r="AR123" s="1">
        <v>0</v>
      </c>
      <c r="AS123" s="1">
        <v>0</v>
      </c>
    </row>
    <row r="124" spans="6:45" x14ac:dyDescent="0.25">
      <c r="F124" s="10"/>
      <c r="G124" s="9"/>
      <c r="H124" s="8" t="s">
        <v>1461</v>
      </c>
      <c r="I124" s="4">
        <v>3</v>
      </c>
      <c r="J124" s="1">
        <v>0</v>
      </c>
      <c r="K124" s="1">
        <v>3</v>
      </c>
      <c r="L124" s="1">
        <v>0</v>
      </c>
      <c r="M124" s="1">
        <v>0</v>
      </c>
      <c r="N124" s="6">
        <v>3</v>
      </c>
      <c r="O124" s="5">
        <v>7.2765350341796875E-4</v>
      </c>
      <c r="P124" s="4">
        <v>0</v>
      </c>
      <c r="Q124" s="1">
        <v>0</v>
      </c>
      <c r="R124" s="1">
        <v>0</v>
      </c>
      <c r="S124" s="34">
        <v>0</v>
      </c>
      <c r="T124" s="3">
        <v>0</v>
      </c>
      <c r="U124" s="4">
        <v>0</v>
      </c>
      <c r="V124" s="1">
        <v>0</v>
      </c>
      <c r="W124" s="1">
        <v>0</v>
      </c>
      <c r="X124" s="34">
        <v>0</v>
      </c>
      <c r="Y124" s="3">
        <v>0</v>
      </c>
      <c r="Z124" s="4">
        <v>0</v>
      </c>
      <c r="AA124" s="1">
        <v>0</v>
      </c>
      <c r="AB124" s="1">
        <v>0</v>
      </c>
      <c r="AC124" s="34">
        <v>0</v>
      </c>
      <c r="AD124" s="3">
        <v>0</v>
      </c>
      <c r="AE124" s="2">
        <v>0</v>
      </c>
      <c r="AF124" s="1">
        <v>0</v>
      </c>
      <c r="AG124" s="1">
        <v>0</v>
      </c>
      <c r="AH124" s="1">
        <v>0</v>
      </c>
      <c r="AI124" s="1">
        <v>0</v>
      </c>
      <c r="AJ124" s="4">
        <v>0</v>
      </c>
      <c r="AK124" s="1">
        <v>0</v>
      </c>
      <c r="AL124" s="1">
        <v>0</v>
      </c>
      <c r="AM124" s="34">
        <v>0</v>
      </c>
      <c r="AN124" s="3">
        <v>0</v>
      </c>
      <c r="AO124" s="2">
        <v>0</v>
      </c>
      <c r="AP124" s="1">
        <v>0</v>
      </c>
      <c r="AQ124" s="1">
        <v>0</v>
      </c>
      <c r="AR124" s="1">
        <v>0</v>
      </c>
      <c r="AS124" s="1">
        <v>0</v>
      </c>
    </row>
    <row r="125" spans="6:45" x14ac:dyDescent="0.25">
      <c r="F125" s="10"/>
      <c r="G125" s="9"/>
      <c r="H125" s="8" t="s">
        <v>1473</v>
      </c>
      <c r="I125" s="4">
        <v>1</v>
      </c>
      <c r="J125" s="1">
        <v>0</v>
      </c>
      <c r="K125" s="1">
        <v>1</v>
      </c>
      <c r="L125" s="1">
        <v>0</v>
      </c>
      <c r="M125" s="1">
        <v>0</v>
      </c>
      <c r="N125" s="6">
        <v>1</v>
      </c>
      <c r="O125" s="5">
        <v>1.1825263500213621E-3</v>
      </c>
      <c r="P125" s="4">
        <v>0</v>
      </c>
      <c r="Q125" s="1">
        <v>0</v>
      </c>
      <c r="R125" s="1">
        <v>0</v>
      </c>
      <c r="S125" s="34">
        <v>0</v>
      </c>
      <c r="T125" s="3">
        <v>0</v>
      </c>
      <c r="U125" s="4">
        <v>0</v>
      </c>
      <c r="V125" s="1">
        <v>0</v>
      </c>
      <c r="W125" s="1">
        <v>0</v>
      </c>
      <c r="X125" s="34">
        <v>0</v>
      </c>
      <c r="Y125" s="3">
        <v>0</v>
      </c>
      <c r="Z125" s="4">
        <v>0</v>
      </c>
      <c r="AA125" s="1">
        <v>0</v>
      </c>
      <c r="AB125" s="1">
        <v>0</v>
      </c>
      <c r="AC125" s="34">
        <v>0</v>
      </c>
      <c r="AD125" s="3">
        <v>0</v>
      </c>
      <c r="AE125" s="2">
        <v>0</v>
      </c>
      <c r="AF125" s="1">
        <v>0</v>
      </c>
      <c r="AG125" s="1">
        <v>0</v>
      </c>
      <c r="AH125" s="1">
        <v>0</v>
      </c>
      <c r="AI125" s="1">
        <v>0</v>
      </c>
      <c r="AJ125" s="4">
        <v>0</v>
      </c>
      <c r="AK125" s="1">
        <v>0</v>
      </c>
      <c r="AL125" s="1">
        <v>0</v>
      </c>
      <c r="AM125" s="34">
        <v>0</v>
      </c>
      <c r="AN125" s="3">
        <v>0</v>
      </c>
      <c r="AO125" s="2">
        <v>0</v>
      </c>
      <c r="AP125" s="1">
        <v>0</v>
      </c>
      <c r="AQ125" s="1">
        <v>0</v>
      </c>
      <c r="AR125" s="1">
        <v>0</v>
      </c>
      <c r="AS125" s="1">
        <v>0</v>
      </c>
    </row>
    <row r="126" spans="6:45" x14ac:dyDescent="0.25">
      <c r="F126" s="10"/>
      <c r="G126" s="9"/>
      <c r="H126" s="8" t="s">
        <v>1472</v>
      </c>
      <c r="I126" s="4">
        <v>1</v>
      </c>
      <c r="J126" s="1">
        <v>0</v>
      </c>
      <c r="K126" s="1">
        <v>1</v>
      </c>
      <c r="L126" s="1">
        <v>0</v>
      </c>
      <c r="M126" s="1">
        <v>0</v>
      </c>
      <c r="N126" s="6">
        <v>1</v>
      </c>
      <c r="O126" s="5">
        <v>4.8944078385829932E-2</v>
      </c>
      <c r="P126" s="4">
        <v>0</v>
      </c>
      <c r="Q126" s="1">
        <v>0</v>
      </c>
      <c r="R126" s="1">
        <v>0</v>
      </c>
      <c r="S126" s="34">
        <v>0</v>
      </c>
      <c r="T126" s="3">
        <v>0</v>
      </c>
      <c r="U126" s="4">
        <v>0</v>
      </c>
      <c r="V126" s="1">
        <v>0</v>
      </c>
      <c r="W126" s="1">
        <v>0</v>
      </c>
      <c r="X126" s="34">
        <v>0</v>
      </c>
      <c r="Y126" s="3">
        <v>0</v>
      </c>
      <c r="Z126" s="4">
        <v>0</v>
      </c>
      <c r="AA126" s="1">
        <v>0</v>
      </c>
      <c r="AB126" s="1">
        <v>0</v>
      </c>
      <c r="AC126" s="34">
        <v>0</v>
      </c>
      <c r="AD126" s="3">
        <v>0</v>
      </c>
      <c r="AE126" s="2">
        <v>0</v>
      </c>
      <c r="AF126" s="1">
        <v>0</v>
      </c>
      <c r="AG126" s="1">
        <v>0</v>
      </c>
      <c r="AH126" s="1">
        <v>0</v>
      </c>
      <c r="AI126" s="1">
        <v>0</v>
      </c>
      <c r="AJ126" s="4">
        <v>0</v>
      </c>
      <c r="AK126" s="1">
        <v>0</v>
      </c>
      <c r="AL126" s="1">
        <v>0</v>
      </c>
      <c r="AM126" s="34">
        <v>0</v>
      </c>
      <c r="AN126" s="3">
        <v>0</v>
      </c>
      <c r="AO126" s="2">
        <v>0</v>
      </c>
      <c r="AP126" s="1">
        <v>0</v>
      </c>
      <c r="AQ126" s="1">
        <v>0</v>
      </c>
      <c r="AR126" s="1">
        <v>0</v>
      </c>
      <c r="AS126" s="1">
        <v>0</v>
      </c>
    </row>
    <row r="127" spans="6:45" x14ac:dyDescent="0.25">
      <c r="F127" s="10"/>
      <c r="G127" s="9"/>
      <c r="H127" s="8" t="s">
        <v>1471</v>
      </c>
      <c r="I127" s="4">
        <v>2640</v>
      </c>
      <c r="J127" s="1">
        <v>0</v>
      </c>
      <c r="K127" s="1">
        <v>2640</v>
      </c>
      <c r="L127" s="1">
        <v>0</v>
      </c>
      <c r="M127" s="1">
        <v>0</v>
      </c>
      <c r="N127" s="6">
        <v>2640</v>
      </c>
      <c r="O127" s="5">
        <v>22.034052725881342</v>
      </c>
      <c r="P127" s="4">
        <v>0</v>
      </c>
      <c r="Q127" s="1">
        <v>0</v>
      </c>
      <c r="R127" s="1">
        <v>0</v>
      </c>
      <c r="S127" s="34">
        <v>0</v>
      </c>
      <c r="T127" s="3">
        <v>0</v>
      </c>
      <c r="U127" s="4">
        <v>0</v>
      </c>
      <c r="V127" s="1">
        <v>0</v>
      </c>
      <c r="W127" s="1">
        <v>0</v>
      </c>
      <c r="X127" s="34">
        <v>0</v>
      </c>
      <c r="Y127" s="3">
        <v>0</v>
      </c>
      <c r="Z127" s="4">
        <v>1240</v>
      </c>
      <c r="AA127" s="1">
        <v>0</v>
      </c>
      <c r="AB127" s="1">
        <v>0</v>
      </c>
      <c r="AC127" s="34">
        <v>0</v>
      </c>
      <c r="AD127" s="3">
        <v>0</v>
      </c>
      <c r="AE127" s="2">
        <v>0</v>
      </c>
      <c r="AF127" s="1">
        <v>0</v>
      </c>
      <c r="AG127" s="1">
        <v>0</v>
      </c>
      <c r="AH127" s="1">
        <v>0</v>
      </c>
      <c r="AI127" s="1">
        <v>0</v>
      </c>
      <c r="AJ127" s="4">
        <v>0</v>
      </c>
      <c r="AK127" s="1">
        <v>0</v>
      </c>
      <c r="AL127" s="1">
        <v>0</v>
      </c>
      <c r="AM127" s="34">
        <v>0</v>
      </c>
      <c r="AN127" s="3">
        <v>0</v>
      </c>
      <c r="AO127" s="2">
        <v>0</v>
      </c>
      <c r="AP127" s="1">
        <v>0</v>
      </c>
      <c r="AQ127" s="1">
        <v>0</v>
      </c>
      <c r="AR127" s="1">
        <v>0</v>
      </c>
      <c r="AS127" s="1">
        <v>0</v>
      </c>
    </row>
    <row r="128" spans="6:45" x14ac:dyDescent="0.25">
      <c r="F128" s="10"/>
      <c r="G128" s="9"/>
      <c r="H128" s="8" t="s">
        <v>1470</v>
      </c>
      <c r="I128" s="4">
        <v>1</v>
      </c>
      <c r="J128" s="1">
        <v>0</v>
      </c>
      <c r="K128" s="1">
        <v>1</v>
      </c>
      <c r="L128" s="1">
        <v>0</v>
      </c>
      <c r="M128" s="1">
        <v>0</v>
      </c>
      <c r="N128" s="6">
        <v>1</v>
      </c>
      <c r="O128" s="5">
        <v>3.921903669834137E-3</v>
      </c>
      <c r="P128" s="4">
        <v>0</v>
      </c>
      <c r="Q128" s="1">
        <v>0</v>
      </c>
      <c r="R128" s="1">
        <v>0</v>
      </c>
      <c r="S128" s="34">
        <v>0</v>
      </c>
      <c r="T128" s="3">
        <v>0</v>
      </c>
      <c r="U128" s="4">
        <v>0</v>
      </c>
      <c r="V128" s="1">
        <v>0</v>
      </c>
      <c r="W128" s="1">
        <v>0</v>
      </c>
      <c r="X128" s="34">
        <v>0</v>
      </c>
      <c r="Y128" s="3">
        <v>0</v>
      </c>
      <c r="Z128" s="4">
        <v>0</v>
      </c>
      <c r="AA128" s="1">
        <v>0</v>
      </c>
      <c r="AB128" s="1">
        <v>0</v>
      </c>
      <c r="AC128" s="34">
        <v>0</v>
      </c>
      <c r="AD128" s="3">
        <v>0</v>
      </c>
      <c r="AE128" s="2">
        <v>0</v>
      </c>
      <c r="AF128" s="1">
        <v>0</v>
      </c>
      <c r="AG128" s="1">
        <v>0</v>
      </c>
      <c r="AH128" s="1">
        <v>0</v>
      </c>
      <c r="AI128" s="1">
        <v>0</v>
      </c>
      <c r="AJ128" s="4">
        <v>0</v>
      </c>
      <c r="AK128" s="1">
        <v>0</v>
      </c>
      <c r="AL128" s="1">
        <v>0</v>
      </c>
      <c r="AM128" s="34">
        <v>0</v>
      </c>
      <c r="AN128" s="3">
        <v>0</v>
      </c>
      <c r="AO128" s="2">
        <v>0</v>
      </c>
      <c r="AP128" s="1">
        <v>0</v>
      </c>
      <c r="AQ128" s="1">
        <v>0</v>
      </c>
      <c r="AR128" s="1">
        <v>0</v>
      </c>
      <c r="AS128" s="1">
        <v>0</v>
      </c>
    </row>
    <row r="129" spans="6:45" x14ac:dyDescent="0.25">
      <c r="F129" s="10"/>
      <c r="G129" s="9"/>
      <c r="H129" s="8" t="s">
        <v>1469</v>
      </c>
      <c r="I129" s="4">
        <v>5</v>
      </c>
      <c r="J129" s="1">
        <v>0</v>
      </c>
      <c r="K129" s="1">
        <v>5</v>
      </c>
      <c r="L129" s="1">
        <v>0</v>
      </c>
      <c r="M129" s="1">
        <v>0</v>
      </c>
      <c r="N129" s="6">
        <v>5</v>
      </c>
      <c r="O129" s="5">
        <v>9.6910633146762848E-5</v>
      </c>
      <c r="P129" s="4">
        <v>0</v>
      </c>
      <c r="Q129" s="1">
        <v>0</v>
      </c>
      <c r="R129" s="1">
        <v>0</v>
      </c>
      <c r="S129" s="34">
        <v>0</v>
      </c>
      <c r="T129" s="3">
        <v>0</v>
      </c>
      <c r="U129" s="4">
        <v>0</v>
      </c>
      <c r="V129" s="1">
        <v>0</v>
      </c>
      <c r="W129" s="1">
        <v>0</v>
      </c>
      <c r="X129" s="34">
        <v>0</v>
      </c>
      <c r="Y129" s="3">
        <v>0</v>
      </c>
      <c r="Z129" s="4">
        <v>0</v>
      </c>
      <c r="AA129" s="1">
        <v>0</v>
      </c>
      <c r="AB129" s="1">
        <v>0</v>
      </c>
      <c r="AC129" s="34">
        <v>0</v>
      </c>
      <c r="AD129" s="3">
        <v>0</v>
      </c>
      <c r="AE129" s="2">
        <v>0</v>
      </c>
      <c r="AF129" s="1">
        <v>0</v>
      </c>
      <c r="AG129" s="1">
        <v>0</v>
      </c>
      <c r="AH129" s="1">
        <v>0</v>
      </c>
      <c r="AI129" s="1">
        <v>0</v>
      </c>
      <c r="AJ129" s="4">
        <v>0</v>
      </c>
      <c r="AK129" s="1">
        <v>0</v>
      </c>
      <c r="AL129" s="1">
        <v>0</v>
      </c>
      <c r="AM129" s="34">
        <v>0</v>
      </c>
      <c r="AN129" s="3">
        <v>0</v>
      </c>
      <c r="AO129" s="2">
        <v>0</v>
      </c>
      <c r="AP129" s="1">
        <v>0</v>
      </c>
      <c r="AQ129" s="1">
        <v>0</v>
      </c>
      <c r="AR129" s="1">
        <v>0</v>
      </c>
      <c r="AS129" s="1">
        <v>0</v>
      </c>
    </row>
    <row r="130" spans="6:45" x14ac:dyDescent="0.25">
      <c r="F130" s="10"/>
      <c r="G130" s="9"/>
      <c r="H130" s="8" t="s">
        <v>1468</v>
      </c>
      <c r="I130" s="4">
        <v>2570</v>
      </c>
      <c r="J130" s="1">
        <v>0</v>
      </c>
      <c r="K130" s="1">
        <v>0</v>
      </c>
      <c r="L130" s="1">
        <v>0</v>
      </c>
      <c r="M130" s="1">
        <v>0</v>
      </c>
      <c r="N130" s="6">
        <v>2570</v>
      </c>
      <c r="O130" s="5">
        <v>6.7044447651132941</v>
      </c>
      <c r="P130" s="4">
        <v>0</v>
      </c>
      <c r="Q130" s="1">
        <v>0</v>
      </c>
      <c r="R130" s="1">
        <v>0</v>
      </c>
      <c r="S130" s="34">
        <v>0</v>
      </c>
      <c r="T130" s="3">
        <v>0</v>
      </c>
      <c r="U130" s="4">
        <v>0</v>
      </c>
      <c r="V130" s="1">
        <v>0</v>
      </c>
      <c r="W130" s="1">
        <v>0</v>
      </c>
      <c r="X130" s="34">
        <v>0</v>
      </c>
      <c r="Y130" s="3">
        <v>0</v>
      </c>
      <c r="Z130" s="4">
        <v>1487</v>
      </c>
      <c r="AA130" s="1">
        <v>0</v>
      </c>
      <c r="AB130" s="1">
        <v>0</v>
      </c>
      <c r="AC130" s="34">
        <v>0</v>
      </c>
      <c r="AD130" s="3">
        <v>0</v>
      </c>
      <c r="AE130" s="2">
        <v>0</v>
      </c>
      <c r="AF130" s="1">
        <v>0</v>
      </c>
      <c r="AG130" s="1">
        <v>0</v>
      </c>
      <c r="AH130" s="1">
        <v>0</v>
      </c>
      <c r="AI130" s="1">
        <v>0</v>
      </c>
      <c r="AJ130" s="4">
        <v>0</v>
      </c>
      <c r="AK130" s="1">
        <v>0</v>
      </c>
      <c r="AL130" s="1">
        <v>0</v>
      </c>
      <c r="AM130" s="34">
        <v>0</v>
      </c>
      <c r="AN130" s="3">
        <v>0</v>
      </c>
      <c r="AO130" s="2">
        <v>0</v>
      </c>
      <c r="AP130" s="1">
        <v>0</v>
      </c>
      <c r="AQ130" s="1">
        <v>0</v>
      </c>
      <c r="AR130" s="1">
        <v>0</v>
      </c>
      <c r="AS130" s="1">
        <v>0</v>
      </c>
    </row>
    <row r="131" spans="6:45" x14ac:dyDescent="0.25">
      <c r="F131" s="10"/>
      <c r="G131" s="9"/>
      <c r="H131" s="8" t="s">
        <v>1467</v>
      </c>
      <c r="I131" s="4">
        <v>1</v>
      </c>
      <c r="J131" s="1">
        <v>0</v>
      </c>
      <c r="K131" s="1">
        <v>0</v>
      </c>
      <c r="L131" s="1">
        <v>0</v>
      </c>
      <c r="M131" s="1">
        <v>0</v>
      </c>
      <c r="N131" s="6">
        <v>1</v>
      </c>
      <c r="O131" s="5">
        <v>0.42573410179466009</v>
      </c>
      <c r="P131" s="4">
        <v>0</v>
      </c>
      <c r="Q131" s="1">
        <v>0</v>
      </c>
      <c r="R131" s="1">
        <v>0</v>
      </c>
      <c r="S131" s="34">
        <v>0</v>
      </c>
      <c r="T131" s="3">
        <v>0</v>
      </c>
      <c r="U131" s="4">
        <v>0</v>
      </c>
      <c r="V131" s="1">
        <v>0</v>
      </c>
      <c r="W131" s="1">
        <v>0</v>
      </c>
      <c r="X131" s="34">
        <v>0</v>
      </c>
      <c r="Y131" s="3">
        <v>0</v>
      </c>
      <c r="Z131" s="4">
        <v>0</v>
      </c>
      <c r="AA131" s="1">
        <v>0</v>
      </c>
      <c r="AB131" s="1">
        <v>0</v>
      </c>
      <c r="AC131" s="34">
        <v>0</v>
      </c>
      <c r="AD131" s="3">
        <v>0</v>
      </c>
      <c r="AE131" s="2">
        <v>0</v>
      </c>
      <c r="AF131" s="1">
        <v>0</v>
      </c>
      <c r="AG131" s="1">
        <v>0</v>
      </c>
      <c r="AH131" s="1">
        <v>0</v>
      </c>
      <c r="AI131" s="1">
        <v>0</v>
      </c>
      <c r="AJ131" s="4">
        <v>0</v>
      </c>
      <c r="AK131" s="1">
        <v>0</v>
      </c>
      <c r="AL131" s="1">
        <v>0</v>
      </c>
      <c r="AM131" s="34">
        <v>0</v>
      </c>
      <c r="AN131" s="3">
        <v>0</v>
      </c>
      <c r="AO131" s="2">
        <v>0</v>
      </c>
      <c r="AP131" s="1">
        <v>0</v>
      </c>
      <c r="AQ131" s="1">
        <v>0</v>
      </c>
      <c r="AR131" s="1">
        <v>0</v>
      </c>
      <c r="AS131" s="1">
        <v>0</v>
      </c>
    </row>
    <row r="132" spans="6:45" x14ac:dyDescent="0.25">
      <c r="F132" s="10"/>
      <c r="G132" s="9"/>
      <c r="H132" s="8" t="s">
        <v>1466</v>
      </c>
      <c r="I132" s="4">
        <v>1</v>
      </c>
      <c r="J132" s="1">
        <v>0</v>
      </c>
      <c r="K132" s="1">
        <v>1</v>
      </c>
      <c r="L132" s="1">
        <v>0</v>
      </c>
      <c r="M132" s="1">
        <v>0</v>
      </c>
      <c r="N132" s="6">
        <v>1</v>
      </c>
      <c r="O132" s="5">
        <v>3.7182087078690529E-2</v>
      </c>
      <c r="P132" s="4">
        <v>0</v>
      </c>
      <c r="Q132" s="1">
        <v>0</v>
      </c>
      <c r="R132" s="1">
        <v>0</v>
      </c>
      <c r="S132" s="34">
        <v>0</v>
      </c>
      <c r="T132" s="3">
        <v>0</v>
      </c>
      <c r="U132" s="4">
        <v>0</v>
      </c>
      <c r="V132" s="1">
        <v>0</v>
      </c>
      <c r="W132" s="1">
        <v>0</v>
      </c>
      <c r="X132" s="34">
        <v>0</v>
      </c>
      <c r="Y132" s="3">
        <v>0</v>
      </c>
      <c r="Z132" s="4">
        <v>0</v>
      </c>
      <c r="AA132" s="1">
        <v>0</v>
      </c>
      <c r="AB132" s="1">
        <v>0</v>
      </c>
      <c r="AC132" s="34">
        <v>0</v>
      </c>
      <c r="AD132" s="3">
        <v>0</v>
      </c>
      <c r="AE132" s="2">
        <v>0</v>
      </c>
      <c r="AF132" s="1">
        <v>0</v>
      </c>
      <c r="AG132" s="1">
        <v>0</v>
      </c>
      <c r="AH132" s="1">
        <v>0</v>
      </c>
      <c r="AI132" s="1">
        <v>0</v>
      </c>
      <c r="AJ132" s="4">
        <v>0</v>
      </c>
      <c r="AK132" s="1">
        <v>0</v>
      </c>
      <c r="AL132" s="1">
        <v>0</v>
      </c>
      <c r="AM132" s="34">
        <v>0</v>
      </c>
      <c r="AN132" s="3">
        <v>0</v>
      </c>
      <c r="AO132" s="2">
        <v>0</v>
      </c>
      <c r="AP132" s="1">
        <v>0</v>
      </c>
      <c r="AQ132" s="1">
        <v>0</v>
      </c>
      <c r="AR132" s="1">
        <v>0</v>
      </c>
      <c r="AS132" s="1">
        <v>0</v>
      </c>
    </row>
    <row r="133" spans="6:45" x14ac:dyDescent="0.25">
      <c r="F133" s="10"/>
      <c r="G133" s="9" t="s">
        <v>1465</v>
      </c>
      <c r="H133" s="8"/>
      <c r="I133" s="4">
        <v>4</v>
      </c>
      <c r="J133" s="1">
        <v>0</v>
      </c>
      <c r="K133" s="1">
        <v>0</v>
      </c>
      <c r="L133" s="1">
        <v>0</v>
      </c>
      <c r="M133" s="1">
        <v>0</v>
      </c>
      <c r="N133" s="6">
        <v>18</v>
      </c>
      <c r="O133" s="5">
        <v>2.591068763285875E-2</v>
      </c>
      <c r="P133" s="4">
        <v>0</v>
      </c>
      <c r="Q133" s="1">
        <v>0</v>
      </c>
      <c r="R133" s="1">
        <v>0</v>
      </c>
      <c r="S133" s="34">
        <v>0</v>
      </c>
      <c r="T133" s="3">
        <v>0</v>
      </c>
      <c r="U133" s="4">
        <v>0</v>
      </c>
      <c r="V133" s="1">
        <v>0</v>
      </c>
      <c r="W133" s="1">
        <v>0</v>
      </c>
      <c r="X133" s="34">
        <v>0</v>
      </c>
      <c r="Y133" s="3">
        <v>0</v>
      </c>
      <c r="Z133" s="4">
        <v>1</v>
      </c>
      <c r="AA133" s="1">
        <v>0</v>
      </c>
      <c r="AB133" s="1">
        <v>0</v>
      </c>
      <c r="AC133" s="34">
        <v>0</v>
      </c>
      <c r="AD133" s="3">
        <v>0</v>
      </c>
      <c r="AE133" s="2">
        <v>0</v>
      </c>
      <c r="AF133" s="1">
        <v>0</v>
      </c>
      <c r="AG133" s="1">
        <v>0</v>
      </c>
      <c r="AH133" s="1">
        <v>0</v>
      </c>
      <c r="AI133" s="1">
        <v>0</v>
      </c>
      <c r="AJ133" s="4">
        <v>5</v>
      </c>
      <c r="AK133" s="1">
        <v>0</v>
      </c>
      <c r="AL133" s="1">
        <v>0</v>
      </c>
      <c r="AM133" s="34">
        <v>0</v>
      </c>
      <c r="AN133" s="3">
        <v>0</v>
      </c>
      <c r="AO133" s="2">
        <v>2</v>
      </c>
      <c r="AP133" s="1">
        <v>0</v>
      </c>
      <c r="AQ133" s="1">
        <v>0</v>
      </c>
      <c r="AR133" s="1">
        <v>0</v>
      </c>
      <c r="AS133" s="1">
        <v>0</v>
      </c>
    </row>
    <row r="134" spans="6:45" x14ac:dyDescent="0.25">
      <c r="F134" s="10"/>
      <c r="G134" s="9"/>
      <c r="H134" s="8" t="s">
        <v>1464</v>
      </c>
      <c r="I134" s="4">
        <v>9</v>
      </c>
      <c r="J134" s="1">
        <v>0</v>
      </c>
      <c r="K134" s="1">
        <v>0</v>
      </c>
      <c r="L134" s="1">
        <v>0</v>
      </c>
      <c r="M134" s="1">
        <v>0</v>
      </c>
      <c r="N134" s="6">
        <v>9</v>
      </c>
      <c r="O134" s="5">
        <v>1.6396837309002881E-3</v>
      </c>
      <c r="P134" s="4">
        <v>0</v>
      </c>
      <c r="Q134" s="1">
        <v>0</v>
      </c>
      <c r="R134" s="1">
        <v>0</v>
      </c>
      <c r="S134" s="34">
        <v>0</v>
      </c>
      <c r="T134" s="3">
        <v>0</v>
      </c>
      <c r="U134" s="4">
        <v>0</v>
      </c>
      <c r="V134" s="1">
        <v>0</v>
      </c>
      <c r="W134" s="1">
        <v>0</v>
      </c>
      <c r="X134" s="34">
        <v>0</v>
      </c>
      <c r="Y134" s="3">
        <v>0</v>
      </c>
      <c r="Z134" s="4">
        <v>0</v>
      </c>
      <c r="AA134" s="1">
        <v>0</v>
      </c>
      <c r="AB134" s="1">
        <v>0</v>
      </c>
      <c r="AC134" s="34">
        <v>0</v>
      </c>
      <c r="AD134" s="3">
        <v>0</v>
      </c>
      <c r="AE134" s="2">
        <v>0</v>
      </c>
      <c r="AF134" s="1">
        <v>0</v>
      </c>
      <c r="AG134" s="1">
        <v>0</v>
      </c>
      <c r="AH134" s="1">
        <v>0</v>
      </c>
      <c r="AI134" s="1">
        <v>0</v>
      </c>
      <c r="AJ134" s="4">
        <v>0</v>
      </c>
      <c r="AK134" s="1">
        <v>0</v>
      </c>
      <c r="AL134" s="1">
        <v>0</v>
      </c>
      <c r="AM134" s="34">
        <v>0</v>
      </c>
      <c r="AN134" s="3">
        <v>0</v>
      </c>
      <c r="AO134" s="2">
        <v>0</v>
      </c>
      <c r="AP134" s="1">
        <v>0</v>
      </c>
      <c r="AQ134" s="1">
        <v>0</v>
      </c>
      <c r="AR134" s="1">
        <v>0</v>
      </c>
      <c r="AS134" s="1">
        <v>0</v>
      </c>
    </row>
    <row r="135" spans="6:45" x14ac:dyDescent="0.25">
      <c r="F135" s="10"/>
      <c r="G135" s="9" t="s">
        <v>1463</v>
      </c>
      <c r="H135" s="8"/>
      <c r="I135" s="4">
        <v>9</v>
      </c>
      <c r="J135" s="1">
        <v>0</v>
      </c>
      <c r="K135" s="1">
        <v>0</v>
      </c>
      <c r="L135" s="1">
        <v>0</v>
      </c>
      <c r="M135" s="1">
        <v>0</v>
      </c>
      <c r="N135" s="6">
        <v>9</v>
      </c>
      <c r="O135" s="5">
        <v>0.40902736317366362</v>
      </c>
      <c r="P135" s="4">
        <v>0</v>
      </c>
      <c r="Q135" s="1">
        <v>0</v>
      </c>
      <c r="R135" s="1">
        <v>0</v>
      </c>
      <c r="S135" s="34">
        <v>0</v>
      </c>
      <c r="T135" s="3">
        <v>0</v>
      </c>
      <c r="U135" s="4">
        <v>1</v>
      </c>
      <c r="V135" s="1">
        <v>0</v>
      </c>
      <c r="W135" s="1">
        <v>0</v>
      </c>
      <c r="X135" s="34">
        <v>0</v>
      </c>
      <c r="Y135" s="3">
        <v>0</v>
      </c>
      <c r="Z135" s="4">
        <v>4</v>
      </c>
      <c r="AA135" s="1">
        <v>0</v>
      </c>
      <c r="AB135" s="1">
        <v>0</v>
      </c>
      <c r="AC135" s="34">
        <v>0</v>
      </c>
      <c r="AD135" s="3">
        <v>0</v>
      </c>
      <c r="AE135" s="2">
        <v>0</v>
      </c>
      <c r="AF135" s="1">
        <v>0</v>
      </c>
      <c r="AG135" s="1">
        <v>0</v>
      </c>
      <c r="AH135" s="1">
        <v>0</v>
      </c>
      <c r="AI135" s="1">
        <v>0</v>
      </c>
      <c r="AJ135" s="4">
        <v>0</v>
      </c>
      <c r="AK135" s="1">
        <v>0</v>
      </c>
      <c r="AL135" s="1">
        <v>0</v>
      </c>
      <c r="AM135" s="34">
        <v>0</v>
      </c>
      <c r="AN135" s="3">
        <v>0</v>
      </c>
      <c r="AO135" s="2">
        <v>0</v>
      </c>
      <c r="AP135" s="1">
        <v>0</v>
      </c>
      <c r="AQ135" s="1">
        <v>0</v>
      </c>
      <c r="AR135" s="1">
        <v>0</v>
      </c>
      <c r="AS135" s="1">
        <v>0</v>
      </c>
    </row>
    <row r="136" spans="6:45" x14ac:dyDescent="0.25">
      <c r="F136" s="10"/>
      <c r="G136" s="9"/>
      <c r="H136" s="8" t="s">
        <v>1462</v>
      </c>
      <c r="I136" s="4">
        <v>6</v>
      </c>
      <c r="J136" s="1">
        <v>0</v>
      </c>
      <c r="K136" s="1">
        <v>0</v>
      </c>
      <c r="L136" s="1">
        <v>0</v>
      </c>
      <c r="M136" s="1">
        <v>0</v>
      </c>
      <c r="N136" s="6">
        <v>6</v>
      </c>
      <c r="O136" s="5">
        <v>8.5259787738323212E-5</v>
      </c>
      <c r="P136" s="4">
        <v>0</v>
      </c>
      <c r="Q136" s="1">
        <v>0</v>
      </c>
      <c r="R136" s="1">
        <v>0</v>
      </c>
      <c r="S136" s="34">
        <v>0</v>
      </c>
      <c r="T136" s="3">
        <v>0</v>
      </c>
      <c r="U136" s="4">
        <v>0</v>
      </c>
      <c r="V136" s="1">
        <v>0</v>
      </c>
      <c r="W136" s="1">
        <v>0</v>
      </c>
      <c r="X136" s="34">
        <v>0</v>
      </c>
      <c r="Y136" s="3">
        <v>0</v>
      </c>
      <c r="Z136" s="4">
        <v>0</v>
      </c>
      <c r="AA136" s="1">
        <v>0</v>
      </c>
      <c r="AB136" s="1">
        <v>0</v>
      </c>
      <c r="AC136" s="34">
        <v>0</v>
      </c>
      <c r="AD136" s="3">
        <v>0</v>
      </c>
      <c r="AE136" s="2">
        <v>0</v>
      </c>
      <c r="AF136" s="1">
        <v>0</v>
      </c>
      <c r="AG136" s="1">
        <v>0</v>
      </c>
      <c r="AH136" s="1">
        <v>0</v>
      </c>
      <c r="AI136" s="1">
        <v>0</v>
      </c>
      <c r="AJ136" s="4">
        <v>0</v>
      </c>
      <c r="AK136" s="1">
        <v>0</v>
      </c>
      <c r="AL136" s="1">
        <v>0</v>
      </c>
      <c r="AM136" s="34">
        <v>0</v>
      </c>
      <c r="AN136" s="3">
        <v>0</v>
      </c>
      <c r="AO136" s="2">
        <v>0</v>
      </c>
      <c r="AP136" s="1">
        <v>0</v>
      </c>
      <c r="AQ136" s="1">
        <v>0</v>
      </c>
      <c r="AR136" s="1">
        <v>0</v>
      </c>
      <c r="AS136" s="1">
        <v>0</v>
      </c>
    </row>
    <row r="137" spans="6:45" x14ac:dyDescent="0.25">
      <c r="F137" s="10"/>
      <c r="G137" s="9"/>
      <c r="H137" s="8" t="s">
        <v>1461</v>
      </c>
      <c r="I137" s="4">
        <v>3</v>
      </c>
      <c r="J137" s="1">
        <v>0</v>
      </c>
      <c r="K137" s="1">
        <v>0</v>
      </c>
      <c r="L137" s="1">
        <v>0</v>
      </c>
      <c r="M137" s="1">
        <v>0</v>
      </c>
      <c r="N137" s="6">
        <v>3</v>
      </c>
      <c r="O137" s="5">
        <v>7.2765350341796875E-4</v>
      </c>
      <c r="P137" s="4">
        <v>0</v>
      </c>
      <c r="Q137" s="1">
        <v>0</v>
      </c>
      <c r="R137" s="1">
        <v>0</v>
      </c>
      <c r="S137" s="34">
        <v>0</v>
      </c>
      <c r="T137" s="3">
        <v>0</v>
      </c>
      <c r="U137" s="4">
        <v>0</v>
      </c>
      <c r="V137" s="1">
        <v>0</v>
      </c>
      <c r="W137" s="1">
        <v>0</v>
      </c>
      <c r="X137" s="34">
        <v>0</v>
      </c>
      <c r="Y137" s="3">
        <v>0</v>
      </c>
      <c r="Z137" s="4">
        <v>0</v>
      </c>
      <c r="AA137" s="1">
        <v>0</v>
      </c>
      <c r="AB137" s="1">
        <v>0</v>
      </c>
      <c r="AC137" s="34">
        <v>0</v>
      </c>
      <c r="AD137" s="3">
        <v>0</v>
      </c>
      <c r="AE137" s="2">
        <v>0</v>
      </c>
      <c r="AF137" s="1">
        <v>0</v>
      </c>
      <c r="AG137" s="1">
        <v>0</v>
      </c>
      <c r="AH137" s="1">
        <v>0</v>
      </c>
      <c r="AI137" s="1">
        <v>0</v>
      </c>
      <c r="AJ137" s="4">
        <v>0</v>
      </c>
      <c r="AK137" s="1">
        <v>0</v>
      </c>
      <c r="AL137" s="1">
        <v>0</v>
      </c>
      <c r="AM137" s="34">
        <v>0</v>
      </c>
      <c r="AN137" s="3">
        <v>0</v>
      </c>
      <c r="AO137" s="2">
        <v>0</v>
      </c>
      <c r="AP137" s="1">
        <v>0</v>
      </c>
      <c r="AQ137" s="1">
        <v>0</v>
      </c>
      <c r="AR137" s="1">
        <v>0</v>
      </c>
      <c r="AS137" s="1">
        <v>0</v>
      </c>
    </row>
    <row r="138" spans="6:45" x14ac:dyDescent="0.25">
      <c r="F138" s="10"/>
      <c r="G138" s="9"/>
      <c r="H138" s="8" t="s">
        <v>1460</v>
      </c>
      <c r="I138" s="4">
        <v>0</v>
      </c>
      <c r="J138" s="1">
        <v>0</v>
      </c>
      <c r="K138" s="1">
        <v>0</v>
      </c>
      <c r="L138" s="1">
        <v>0</v>
      </c>
      <c r="M138" s="1">
        <v>0</v>
      </c>
      <c r="N138" s="6">
        <v>0</v>
      </c>
      <c r="O138" s="5">
        <v>0</v>
      </c>
      <c r="P138" s="4">
        <v>5</v>
      </c>
      <c r="Q138" s="1">
        <v>0</v>
      </c>
      <c r="R138" s="1">
        <v>0</v>
      </c>
      <c r="S138" s="34">
        <v>0</v>
      </c>
      <c r="T138" s="3">
        <v>0</v>
      </c>
      <c r="U138" s="4">
        <v>0</v>
      </c>
      <c r="V138" s="1">
        <v>0</v>
      </c>
      <c r="W138" s="1">
        <v>0</v>
      </c>
      <c r="X138" s="34">
        <v>0</v>
      </c>
      <c r="Y138" s="3">
        <v>0</v>
      </c>
      <c r="Z138" s="4">
        <v>0</v>
      </c>
      <c r="AA138" s="1">
        <v>0</v>
      </c>
      <c r="AB138" s="1">
        <v>0</v>
      </c>
      <c r="AC138" s="34">
        <v>0</v>
      </c>
      <c r="AD138" s="3">
        <v>0</v>
      </c>
      <c r="AE138" s="2">
        <v>0</v>
      </c>
      <c r="AF138" s="1">
        <v>0</v>
      </c>
      <c r="AG138" s="1">
        <v>0</v>
      </c>
      <c r="AH138" s="1">
        <v>0</v>
      </c>
      <c r="AI138" s="1">
        <v>0</v>
      </c>
      <c r="AJ138" s="4">
        <v>0</v>
      </c>
      <c r="AK138" s="1">
        <v>0</v>
      </c>
      <c r="AL138" s="1">
        <v>0</v>
      </c>
      <c r="AM138" s="34">
        <v>0</v>
      </c>
      <c r="AN138" s="3">
        <v>0</v>
      </c>
      <c r="AO138" s="2">
        <v>0</v>
      </c>
      <c r="AP138" s="1">
        <v>0</v>
      </c>
      <c r="AQ138" s="1">
        <v>0</v>
      </c>
      <c r="AR138" s="1">
        <v>0</v>
      </c>
      <c r="AS138" s="1">
        <v>0</v>
      </c>
    </row>
    <row r="139" spans="6:45" x14ac:dyDescent="0.25">
      <c r="F139" s="10"/>
      <c r="G139" s="9"/>
      <c r="H139" s="8" t="s">
        <v>1459</v>
      </c>
      <c r="I139" s="4">
        <v>2</v>
      </c>
      <c r="J139" s="1">
        <v>0</v>
      </c>
      <c r="K139" s="1">
        <v>0</v>
      </c>
      <c r="L139" s="1">
        <v>0</v>
      </c>
      <c r="M139" s="1">
        <v>0</v>
      </c>
      <c r="N139" s="6">
        <v>4</v>
      </c>
      <c r="O139" s="5">
        <v>2.2100461646914482E-3</v>
      </c>
      <c r="P139" s="4">
        <v>0</v>
      </c>
      <c r="Q139" s="1">
        <v>0</v>
      </c>
      <c r="R139" s="1">
        <v>0</v>
      </c>
      <c r="S139" s="34">
        <v>0</v>
      </c>
      <c r="T139" s="3">
        <v>0</v>
      </c>
      <c r="U139" s="4">
        <v>0</v>
      </c>
      <c r="V139" s="1">
        <v>0</v>
      </c>
      <c r="W139" s="1">
        <v>0</v>
      </c>
      <c r="X139" s="34">
        <v>0</v>
      </c>
      <c r="Y139" s="3">
        <v>0</v>
      </c>
      <c r="Z139" s="4">
        <v>0</v>
      </c>
      <c r="AA139" s="1">
        <v>0</v>
      </c>
      <c r="AB139" s="1">
        <v>0</v>
      </c>
      <c r="AC139" s="34">
        <v>0</v>
      </c>
      <c r="AD139" s="3">
        <v>0</v>
      </c>
      <c r="AE139" s="2">
        <v>0</v>
      </c>
      <c r="AF139" s="1">
        <v>0</v>
      </c>
      <c r="AG139" s="1">
        <v>0</v>
      </c>
      <c r="AH139" s="1">
        <v>0</v>
      </c>
      <c r="AI139" s="1">
        <v>0</v>
      </c>
      <c r="AJ139" s="4">
        <v>0</v>
      </c>
      <c r="AK139" s="1">
        <v>0</v>
      </c>
      <c r="AL139" s="1">
        <v>0</v>
      </c>
      <c r="AM139" s="34">
        <v>0</v>
      </c>
      <c r="AN139" s="3">
        <v>0</v>
      </c>
      <c r="AO139" s="2">
        <v>0</v>
      </c>
      <c r="AP139" s="1">
        <v>0</v>
      </c>
      <c r="AQ139" s="1">
        <v>0</v>
      </c>
      <c r="AR139" s="1">
        <v>0</v>
      </c>
      <c r="AS139" s="1">
        <v>0</v>
      </c>
    </row>
    <row r="140" spans="6:45" x14ac:dyDescent="0.25">
      <c r="F140" s="10"/>
      <c r="G140" s="9"/>
      <c r="H140" s="8" t="s">
        <v>1458</v>
      </c>
      <c r="I140" s="4">
        <v>4</v>
      </c>
      <c r="J140" s="1">
        <v>0</v>
      </c>
      <c r="K140" s="1">
        <v>0</v>
      </c>
      <c r="L140" s="1">
        <v>0</v>
      </c>
      <c r="M140" s="1">
        <v>0</v>
      </c>
      <c r="N140" s="6">
        <v>4</v>
      </c>
      <c r="O140" s="5">
        <v>9.2886388301849365E-4</v>
      </c>
      <c r="P140" s="4">
        <v>0</v>
      </c>
      <c r="Q140" s="1">
        <v>0</v>
      </c>
      <c r="R140" s="1">
        <v>0</v>
      </c>
      <c r="S140" s="34">
        <v>0</v>
      </c>
      <c r="T140" s="3">
        <v>0</v>
      </c>
      <c r="U140" s="4">
        <v>0</v>
      </c>
      <c r="V140" s="1">
        <v>0</v>
      </c>
      <c r="W140" s="1">
        <v>0</v>
      </c>
      <c r="X140" s="34">
        <v>0</v>
      </c>
      <c r="Y140" s="3">
        <v>0</v>
      </c>
      <c r="Z140" s="4">
        <v>0</v>
      </c>
      <c r="AA140" s="1">
        <v>0</v>
      </c>
      <c r="AB140" s="1">
        <v>0</v>
      </c>
      <c r="AC140" s="34">
        <v>0</v>
      </c>
      <c r="AD140" s="3">
        <v>0</v>
      </c>
      <c r="AE140" s="2">
        <v>0</v>
      </c>
      <c r="AF140" s="1">
        <v>0</v>
      </c>
      <c r="AG140" s="1">
        <v>0</v>
      </c>
      <c r="AH140" s="1">
        <v>0</v>
      </c>
      <c r="AI140" s="1">
        <v>0</v>
      </c>
      <c r="AJ140" s="4">
        <v>0</v>
      </c>
      <c r="AK140" s="1">
        <v>0</v>
      </c>
      <c r="AL140" s="1">
        <v>0</v>
      </c>
      <c r="AM140" s="34">
        <v>0</v>
      </c>
      <c r="AN140" s="3">
        <v>0</v>
      </c>
      <c r="AO140" s="2">
        <v>0</v>
      </c>
      <c r="AP140" s="1">
        <v>0</v>
      </c>
      <c r="AQ140" s="1">
        <v>0</v>
      </c>
      <c r="AR140" s="1">
        <v>0</v>
      </c>
      <c r="AS140" s="1">
        <v>0</v>
      </c>
    </row>
  </sheetData>
  <conditionalFormatting sqref="J5:L8">
    <cfRule type="cellIs" dxfId="565" priority="28" operator="greaterThan">
      <formula>0</formula>
    </cfRule>
  </conditionalFormatting>
  <conditionalFormatting sqref="Q5:S8">
    <cfRule type="cellIs" dxfId="564" priority="27" operator="greaterThan">
      <formula>0</formula>
    </cfRule>
  </conditionalFormatting>
  <conditionalFormatting sqref="V5:X8">
    <cfRule type="cellIs" dxfId="563" priority="26" operator="greaterThan">
      <formula>0</formula>
    </cfRule>
  </conditionalFormatting>
  <conditionalFormatting sqref="AA5:AC8">
    <cfRule type="cellIs" dxfId="562" priority="25" operator="greaterThan">
      <formula>0</formula>
    </cfRule>
  </conditionalFormatting>
  <conditionalFormatting sqref="AF5:AH8">
    <cfRule type="cellIs" dxfId="561" priority="24" operator="greaterThan">
      <formula>0</formula>
    </cfRule>
  </conditionalFormatting>
  <conditionalFormatting sqref="J9:L140">
    <cfRule type="cellIs" dxfId="560" priority="23" operator="greaterThan">
      <formula>0</formula>
    </cfRule>
  </conditionalFormatting>
  <conditionalFormatting sqref="Q9:S140">
    <cfRule type="cellIs" dxfId="559" priority="22" operator="greaterThan">
      <formula>0</formula>
    </cfRule>
  </conditionalFormatting>
  <conditionalFormatting sqref="V9:X140">
    <cfRule type="cellIs" dxfId="558" priority="21" operator="greaterThan">
      <formula>0</formula>
    </cfRule>
  </conditionalFormatting>
  <conditionalFormatting sqref="AA9:AC140">
    <cfRule type="cellIs" dxfId="557" priority="20" operator="greaterThan">
      <formula>0</formula>
    </cfRule>
  </conditionalFormatting>
  <conditionalFormatting sqref="AF9:AH140">
    <cfRule type="cellIs" dxfId="556" priority="19" operator="greaterThan">
      <formula>0</formula>
    </cfRule>
  </conditionalFormatting>
  <conditionalFormatting sqref="M5:M140">
    <cfRule type="cellIs" dxfId="555" priority="18" operator="greaterThan">
      <formula>0</formula>
    </cfRule>
  </conditionalFormatting>
  <conditionalFormatting sqref="T5:T140">
    <cfRule type="cellIs" dxfId="554" priority="17" operator="greaterThan">
      <formula>0</formula>
    </cfRule>
  </conditionalFormatting>
  <conditionalFormatting sqref="Y5:Y140">
    <cfRule type="cellIs" dxfId="553" priority="16" operator="greaterThan">
      <formula>0</formula>
    </cfRule>
  </conditionalFormatting>
  <conditionalFormatting sqref="AD5:AD140">
    <cfRule type="cellIs" dxfId="552" priority="15" operator="greaterThan">
      <formula>0</formula>
    </cfRule>
  </conditionalFormatting>
  <conditionalFormatting sqref="AI5:AI140">
    <cfRule type="cellIs" dxfId="551" priority="14" operator="greaterThan">
      <formula>0</formula>
    </cfRule>
  </conditionalFormatting>
  <conditionalFormatting sqref="I5:I140">
    <cfRule type="cellIs" dxfId="550" priority="13" operator="greaterThan">
      <formula>0</formula>
    </cfRule>
  </conditionalFormatting>
  <conditionalFormatting sqref="P5:P140">
    <cfRule type="cellIs" dxfId="549" priority="12" operator="greaterThan">
      <formula>0</formula>
    </cfRule>
  </conditionalFormatting>
  <conditionalFormatting sqref="U5:U140">
    <cfRule type="cellIs" dxfId="548" priority="11" operator="greaterThan">
      <formula>0</formula>
    </cfRule>
  </conditionalFormatting>
  <conditionalFormatting sqref="Z5:Z140">
    <cfRule type="cellIs" dxfId="547" priority="10" operator="greaterThan">
      <formula>0</formula>
    </cfRule>
  </conditionalFormatting>
  <conditionalFormatting sqref="AE5:AE140">
    <cfRule type="cellIs" dxfId="546" priority="9" operator="greaterThan">
      <formula>0</formula>
    </cfRule>
  </conditionalFormatting>
  <conditionalFormatting sqref="AK5:AM8">
    <cfRule type="cellIs" dxfId="545" priority="8" operator="greaterThan">
      <formula>0</formula>
    </cfRule>
  </conditionalFormatting>
  <conditionalFormatting sqref="AP5:AR8">
    <cfRule type="cellIs" dxfId="544" priority="7" operator="greaterThan">
      <formula>0</formula>
    </cfRule>
  </conditionalFormatting>
  <conditionalFormatting sqref="AK9:AM140">
    <cfRule type="cellIs" dxfId="543" priority="6" operator="greaterThan">
      <formula>0</formula>
    </cfRule>
  </conditionalFormatting>
  <conditionalFormatting sqref="AP9:AR140">
    <cfRule type="cellIs" dxfId="542" priority="5" operator="greaterThan">
      <formula>0</formula>
    </cfRule>
  </conditionalFormatting>
  <conditionalFormatting sqref="AN5:AN140">
    <cfRule type="cellIs" dxfId="541" priority="4" operator="greaterThan">
      <formula>0</formula>
    </cfRule>
  </conditionalFormatting>
  <conditionalFormatting sqref="AS5:AS140">
    <cfRule type="cellIs" dxfId="540" priority="3" operator="greaterThan">
      <formula>0</formula>
    </cfRule>
  </conditionalFormatting>
  <conditionalFormatting sqref="AJ5:AJ140">
    <cfRule type="cellIs" dxfId="539" priority="2" operator="greaterThan">
      <formula>0</formula>
    </cfRule>
  </conditionalFormatting>
  <conditionalFormatting sqref="AO5:AO140">
    <cfRule type="cellIs" dxfId="538" priority="1" operator="greaterThan">
      <formula>0</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F7BA4-9841-4EB9-800B-92F658A19885}">
  <dimension ref="B3:Z18"/>
  <sheetViews>
    <sheetView showGridLines="0" zoomScale="90" zoomScaleNormal="90" workbookViewId="0">
      <selection activeCell="B10" sqref="B10"/>
    </sheetView>
  </sheetViews>
  <sheetFormatPr defaultRowHeight="15" x14ac:dyDescent="0.25"/>
  <cols>
    <col min="2" max="2" width="22.85546875" customWidth="1"/>
    <col min="3" max="3" width="14.28515625" bestFit="1" customWidth="1"/>
    <col min="4" max="4" width="8.5703125" bestFit="1" customWidth="1"/>
    <col min="6" max="8" width="6.7109375" customWidth="1"/>
    <col min="9" max="9" width="42.5703125" customWidth="1"/>
    <col min="10" max="10" width="4.85546875" bestFit="1" customWidth="1"/>
    <col min="11" max="14" width="5.28515625" bestFit="1" customWidth="1"/>
    <col min="15" max="15" width="5.7109375" bestFit="1" customWidth="1"/>
    <col min="16" max="19" width="5.28515625" bestFit="1" customWidth="1"/>
    <col min="20" max="20" width="5.7109375" bestFit="1" customWidth="1"/>
    <col min="21" max="21" width="6.140625" bestFit="1" customWidth="1"/>
    <col min="22" max="22" width="4.5703125" bestFit="1" customWidth="1"/>
    <col min="23" max="26" width="5.28515625" bestFit="1" customWidth="1"/>
  </cols>
  <sheetData>
    <row r="3" spans="2:26" x14ac:dyDescent="0.25">
      <c r="J3" s="39">
        <f>SUM(J5:J18)</f>
        <v>11</v>
      </c>
      <c r="K3" s="39">
        <f t="shared" ref="K3:Z3" si="0">SUM(K5:K18)</f>
        <v>0</v>
      </c>
      <c r="L3" s="39">
        <f t="shared" si="0"/>
        <v>0</v>
      </c>
      <c r="M3" s="39">
        <f t="shared" si="0"/>
        <v>0</v>
      </c>
      <c r="N3" s="39">
        <f t="shared" si="0"/>
        <v>0</v>
      </c>
      <c r="O3" s="39">
        <f t="shared" si="0"/>
        <v>281</v>
      </c>
      <c r="P3" s="39">
        <f t="shared" si="0"/>
        <v>0</v>
      </c>
      <c r="Q3" s="39">
        <f t="shared" si="0"/>
        <v>0</v>
      </c>
      <c r="R3" s="39">
        <f t="shared" si="0"/>
        <v>0</v>
      </c>
      <c r="S3" s="39">
        <f t="shared" si="0"/>
        <v>0</v>
      </c>
      <c r="T3" s="39">
        <f t="shared" si="0"/>
        <v>286</v>
      </c>
      <c r="U3" s="39">
        <f t="shared" si="0"/>
        <v>1.692559342831373</v>
      </c>
      <c r="V3" s="39">
        <f t="shared" si="0"/>
        <v>54</v>
      </c>
      <c r="W3" s="39">
        <f t="shared" si="0"/>
        <v>0</v>
      </c>
      <c r="X3" s="39">
        <f t="shared" si="0"/>
        <v>0</v>
      </c>
      <c r="Y3" s="39">
        <f t="shared" si="0"/>
        <v>0</v>
      </c>
      <c r="Z3" s="39">
        <f t="shared" si="0"/>
        <v>0</v>
      </c>
    </row>
    <row r="4" spans="2:26" ht="93" customHeight="1" x14ac:dyDescent="0.25">
      <c r="F4" s="31" t="s">
        <v>471</v>
      </c>
      <c r="G4" s="31" t="s">
        <v>472</v>
      </c>
      <c r="H4" s="31" t="s">
        <v>473</v>
      </c>
      <c r="I4" s="30" t="s">
        <v>474</v>
      </c>
      <c r="J4" s="35" t="s">
        <v>470</v>
      </c>
      <c r="K4" s="26" t="s">
        <v>274</v>
      </c>
      <c r="L4" s="26" t="s">
        <v>273</v>
      </c>
      <c r="M4" s="32" t="s">
        <v>272</v>
      </c>
      <c r="N4" s="28" t="s">
        <v>482</v>
      </c>
      <c r="O4" s="29" t="s">
        <v>126</v>
      </c>
      <c r="P4" s="26" t="s">
        <v>125</v>
      </c>
      <c r="Q4" s="26" t="s">
        <v>124</v>
      </c>
      <c r="R4" s="26" t="s">
        <v>123</v>
      </c>
      <c r="S4" s="26" t="s">
        <v>475</v>
      </c>
      <c r="T4" s="26" t="s">
        <v>122</v>
      </c>
      <c r="U4" s="28" t="s">
        <v>121</v>
      </c>
      <c r="V4" s="29" t="s">
        <v>120</v>
      </c>
      <c r="W4" s="26" t="s">
        <v>119</v>
      </c>
      <c r="X4" s="26" t="s">
        <v>118</v>
      </c>
      <c r="Y4" s="32" t="s">
        <v>117</v>
      </c>
      <c r="Z4" s="28" t="s">
        <v>476</v>
      </c>
    </row>
    <row r="5" spans="2:26" ht="17.25" customHeight="1" x14ac:dyDescent="0.25">
      <c r="B5" s="25" t="s">
        <v>104</v>
      </c>
      <c r="C5" s="25" t="s">
        <v>103</v>
      </c>
      <c r="D5" s="25" t="s">
        <v>102</v>
      </c>
      <c r="F5" s="10" t="s">
        <v>1601</v>
      </c>
      <c r="G5" s="9"/>
      <c r="H5" s="8"/>
      <c r="I5" s="12"/>
      <c r="J5" s="22">
        <v>0</v>
      </c>
      <c r="K5" s="19">
        <v>0</v>
      </c>
      <c r="L5" s="19">
        <v>0</v>
      </c>
      <c r="M5" s="33">
        <v>0</v>
      </c>
      <c r="N5" s="21">
        <v>0</v>
      </c>
      <c r="O5" s="22">
        <v>3</v>
      </c>
      <c r="P5" s="19">
        <v>0</v>
      </c>
      <c r="Q5" s="19">
        <v>0</v>
      </c>
      <c r="R5" s="19">
        <v>0</v>
      </c>
      <c r="S5" s="19">
        <v>0</v>
      </c>
      <c r="T5" s="24">
        <v>8</v>
      </c>
      <c r="U5" s="23">
        <v>1.7961384728550911E-3</v>
      </c>
      <c r="V5" s="22">
        <v>3</v>
      </c>
      <c r="W5" s="19">
        <v>0</v>
      </c>
      <c r="X5" s="19">
        <v>0</v>
      </c>
      <c r="Y5" s="33">
        <v>0</v>
      </c>
      <c r="Z5" s="21">
        <v>0</v>
      </c>
    </row>
    <row r="6" spans="2:26" x14ac:dyDescent="0.25">
      <c r="B6" s="17" t="s">
        <v>100</v>
      </c>
      <c r="C6" s="1">
        <f>J3+O3+V3</f>
        <v>346</v>
      </c>
      <c r="D6" s="16"/>
      <c r="F6" s="10"/>
      <c r="G6" s="9" t="s">
        <v>1600</v>
      </c>
      <c r="H6" s="8"/>
      <c r="I6" s="12"/>
      <c r="J6" s="22">
        <v>0</v>
      </c>
      <c r="K6" s="19">
        <v>0</v>
      </c>
      <c r="L6" s="19">
        <v>0</v>
      </c>
      <c r="M6" s="33">
        <v>0</v>
      </c>
      <c r="N6" s="21">
        <v>0</v>
      </c>
      <c r="O6" s="22">
        <v>13</v>
      </c>
      <c r="P6" s="19">
        <v>0</v>
      </c>
      <c r="Q6" s="19">
        <v>0</v>
      </c>
      <c r="R6" s="19">
        <v>0</v>
      </c>
      <c r="S6" s="19">
        <v>0</v>
      </c>
      <c r="T6" s="24">
        <v>13</v>
      </c>
      <c r="U6" s="23">
        <v>0.31854062993079418</v>
      </c>
      <c r="V6" s="22">
        <v>0</v>
      </c>
      <c r="W6" s="19">
        <v>0</v>
      </c>
      <c r="X6" s="19">
        <v>0</v>
      </c>
      <c r="Y6" s="33">
        <v>0</v>
      </c>
      <c r="Z6" s="21">
        <v>0</v>
      </c>
    </row>
    <row r="7" spans="2:26" x14ac:dyDescent="0.25">
      <c r="B7" s="17" t="s">
        <v>98</v>
      </c>
      <c r="C7" s="1">
        <f>K3+P3+W3</f>
        <v>0</v>
      </c>
      <c r="D7" s="18">
        <f>C7/$C$6</f>
        <v>0</v>
      </c>
      <c r="F7" s="10"/>
      <c r="G7" s="9" t="s">
        <v>1599</v>
      </c>
      <c r="H7" s="8"/>
      <c r="I7" s="12"/>
      <c r="J7" s="22">
        <v>0</v>
      </c>
      <c r="K7" s="19">
        <v>0</v>
      </c>
      <c r="L7" s="19">
        <v>0</v>
      </c>
      <c r="M7" s="33">
        <v>0</v>
      </c>
      <c r="N7" s="21">
        <v>0</v>
      </c>
      <c r="O7" s="22">
        <v>0</v>
      </c>
      <c r="P7" s="19">
        <v>0</v>
      </c>
      <c r="Q7" s="19">
        <v>0</v>
      </c>
      <c r="R7" s="19">
        <v>0</v>
      </c>
      <c r="S7" s="19">
        <v>0</v>
      </c>
      <c r="T7" s="24">
        <v>0</v>
      </c>
      <c r="U7" s="23">
        <v>0</v>
      </c>
      <c r="V7" s="22">
        <v>3</v>
      </c>
      <c r="W7" s="19">
        <v>0</v>
      </c>
      <c r="X7" s="19">
        <v>0</v>
      </c>
      <c r="Y7" s="33">
        <v>0</v>
      </c>
      <c r="Z7" s="21">
        <v>0</v>
      </c>
    </row>
    <row r="8" spans="2:26" x14ac:dyDescent="0.25">
      <c r="B8" s="17" t="s">
        <v>96</v>
      </c>
      <c r="C8" s="1">
        <f>L3+Q3+X3</f>
        <v>0</v>
      </c>
      <c r="D8" s="18">
        <f>C8/$C$6</f>
        <v>0</v>
      </c>
      <c r="F8" s="10"/>
      <c r="G8" s="9"/>
      <c r="H8" s="8" t="s">
        <v>1461</v>
      </c>
      <c r="I8" s="12"/>
      <c r="J8" s="22">
        <v>0</v>
      </c>
      <c r="K8" s="19">
        <v>0</v>
      </c>
      <c r="L8" s="19">
        <v>0</v>
      </c>
      <c r="M8" s="33">
        <v>0</v>
      </c>
      <c r="N8" s="21">
        <v>0</v>
      </c>
      <c r="O8" s="22">
        <v>2</v>
      </c>
      <c r="P8" s="19">
        <v>0</v>
      </c>
      <c r="Q8" s="19">
        <v>0</v>
      </c>
      <c r="R8" s="19">
        <v>0</v>
      </c>
      <c r="S8" s="19">
        <v>0</v>
      </c>
      <c r="T8" s="24">
        <v>2</v>
      </c>
      <c r="U8" s="23">
        <v>4.4393539428710938E-4</v>
      </c>
      <c r="V8" s="22">
        <v>0</v>
      </c>
      <c r="W8" s="19">
        <v>0</v>
      </c>
      <c r="X8" s="19">
        <v>0</v>
      </c>
      <c r="Y8" s="33">
        <v>0</v>
      </c>
      <c r="Z8" s="21">
        <v>0</v>
      </c>
    </row>
    <row r="9" spans="2:26" x14ac:dyDescent="0.25">
      <c r="B9" s="17" t="s">
        <v>95</v>
      </c>
      <c r="C9" s="1">
        <f>M3+R3+Y3</f>
        <v>0</v>
      </c>
      <c r="D9" s="18">
        <f t="shared" ref="D9:D10" si="1">C9/$C$6</f>
        <v>0</v>
      </c>
      <c r="F9" s="10"/>
      <c r="G9" s="9"/>
      <c r="H9" s="8" t="s">
        <v>1598</v>
      </c>
      <c r="I9" s="12"/>
      <c r="J9" s="22">
        <v>0</v>
      </c>
      <c r="K9" s="19">
        <v>0</v>
      </c>
      <c r="L9" s="19">
        <v>0</v>
      </c>
      <c r="M9" s="33">
        <v>0</v>
      </c>
      <c r="N9" s="21">
        <v>0</v>
      </c>
      <c r="O9" s="22">
        <v>1</v>
      </c>
      <c r="P9" s="19">
        <v>0</v>
      </c>
      <c r="Q9" s="19">
        <v>0</v>
      </c>
      <c r="R9" s="19">
        <v>0</v>
      </c>
      <c r="S9" s="19">
        <v>0</v>
      </c>
      <c r="T9" s="24">
        <v>1</v>
      </c>
      <c r="U9" s="23">
        <v>0.14388664811849591</v>
      </c>
      <c r="V9" s="22">
        <v>1</v>
      </c>
      <c r="W9" s="19">
        <v>0</v>
      </c>
      <c r="X9" s="19">
        <v>0</v>
      </c>
      <c r="Y9" s="33">
        <v>0</v>
      </c>
      <c r="Z9" s="21">
        <v>0</v>
      </c>
    </row>
    <row r="10" spans="2:26" x14ac:dyDescent="0.25">
      <c r="B10" s="17" t="s">
        <v>481</v>
      </c>
      <c r="C10" s="1">
        <f>N3+S3+Z3</f>
        <v>0</v>
      </c>
      <c r="D10" s="18">
        <f t="shared" si="1"/>
        <v>0</v>
      </c>
      <c r="F10" s="10"/>
      <c r="G10" s="9"/>
      <c r="H10" s="8"/>
      <c r="I10" s="12" t="s">
        <v>1597</v>
      </c>
      <c r="J10" s="22">
        <v>0</v>
      </c>
      <c r="K10" s="19">
        <v>0</v>
      </c>
      <c r="L10" s="19">
        <v>0</v>
      </c>
      <c r="M10" s="33">
        <v>0</v>
      </c>
      <c r="N10" s="21">
        <v>0</v>
      </c>
      <c r="O10" s="22">
        <v>3</v>
      </c>
      <c r="P10" s="19">
        <v>0</v>
      </c>
      <c r="Q10" s="19">
        <v>0</v>
      </c>
      <c r="R10" s="19">
        <v>0</v>
      </c>
      <c r="S10" s="19">
        <v>0</v>
      </c>
      <c r="T10" s="24">
        <v>3</v>
      </c>
      <c r="U10" s="23">
        <v>0.22895197197794909</v>
      </c>
      <c r="V10" s="22">
        <v>0</v>
      </c>
      <c r="W10" s="19">
        <v>0</v>
      </c>
      <c r="X10" s="19">
        <v>0</v>
      </c>
      <c r="Y10" s="33">
        <v>0</v>
      </c>
      <c r="Z10" s="21">
        <v>0</v>
      </c>
    </row>
    <row r="11" spans="2:26" x14ac:dyDescent="0.25">
      <c r="F11" s="10"/>
      <c r="G11" s="9"/>
      <c r="H11" s="8" t="s">
        <v>1596</v>
      </c>
      <c r="I11" s="12"/>
      <c r="J11" s="22">
        <v>0</v>
      </c>
      <c r="K11" s="19">
        <v>0</v>
      </c>
      <c r="L11" s="19">
        <v>0</v>
      </c>
      <c r="M11" s="33">
        <v>0</v>
      </c>
      <c r="N11" s="21">
        <v>0</v>
      </c>
      <c r="O11" s="22">
        <v>1</v>
      </c>
      <c r="P11" s="19">
        <v>0</v>
      </c>
      <c r="Q11" s="19">
        <v>0</v>
      </c>
      <c r="R11" s="19">
        <v>0</v>
      </c>
      <c r="S11" s="19">
        <v>0</v>
      </c>
      <c r="T11" s="24">
        <v>1</v>
      </c>
      <c r="U11" s="23">
        <v>0.39079179894179111</v>
      </c>
      <c r="V11" s="22">
        <v>0</v>
      </c>
      <c r="W11" s="19">
        <v>0</v>
      </c>
      <c r="X11" s="19">
        <v>0</v>
      </c>
      <c r="Y11" s="33">
        <v>0</v>
      </c>
      <c r="Z11" s="21">
        <v>0</v>
      </c>
    </row>
    <row r="12" spans="2:26" x14ac:dyDescent="0.25">
      <c r="F12" s="10"/>
      <c r="G12" s="9" t="s">
        <v>168</v>
      </c>
      <c r="H12" s="8"/>
      <c r="I12" s="12"/>
      <c r="J12" s="22">
        <v>0</v>
      </c>
      <c r="K12" s="19">
        <v>0</v>
      </c>
      <c r="L12" s="19">
        <v>0</v>
      </c>
      <c r="M12" s="33">
        <v>0</v>
      </c>
      <c r="N12" s="21">
        <v>0</v>
      </c>
      <c r="O12" s="22">
        <v>0</v>
      </c>
      <c r="P12" s="19">
        <v>0</v>
      </c>
      <c r="Q12" s="19">
        <v>0</v>
      </c>
      <c r="R12" s="19">
        <v>0</v>
      </c>
      <c r="S12" s="19">
        <v>0</v>
      </c>
      <c r="T12" s="24">
        <v>0</v>
      </c>
      <c r="U12" s="23">
        <v>0</v>
      </c>
      <c r="V12" s="22">
        <v>1</v>
      </c>
      <c r="W12" s="19">
        <v>0</v>
      </c>
      <c r="X12" s="19">
        <v>0</v>
      </c>
      <c r="Y12" s="33">
        <v>0</v>
      </c>
      <c r="Z12" s="21">
        <v>0</v>
      </c>
    </row>
    <row r="13" spans="2:26" x14ac:dyDescent="0.25">
      <c r="F13" s="10"/>
      <c r="G13" s="9"/>
      <c r="H13" s="8" t="s">
        <v>1595</v>
      </c>
      <c r="I13" s="12"/>
      <c r="J13" s="22">
        <v>0</v>
      </c>
      <c r="K13" s="19">
        <v>0</v>
      </c>
      <c r="L13" s="19">
        <v>0</v>
      </c>
      <c r="M13" s="33">
        <v>0</v>
      </c>
      <c r="N13" s="21">
        <v>0</v>
      </c>
      <c r="O13" s="22">
        <v>0</v>
      </c>
      <c r="P13" s="19">
        <v>0</v>
      </c>
      <c r="Q13" s="19">
        <v>0</v>
      </c>
      <c r="R13" s="19">
        <v>0</v>
      </c>
      <c r="S13" s="19">
        <v>0</v>
      </c>
      <c r="T13" s="24">
        <v>0</v>
      </c>
      <c r="U13" s="23">
        <v>0</v>
      </c>
      <c r="V13" s="22">
        <v>5</v>
      </c>
      <c r="W13" s="19">
        <v>0</v>
      </c>
      <c r="X13" s="19">
        <v>0</v>
      </c>
      <c r="Y13" s="33">
        <v>0</v>
      </c>
      <c r="Z13" s="21">
        <v>0</v>
      </c>
    </row>
    <row r="14" spans="2:26" x14ac:dyDescent="0.25">
      <c r="F14" s="10"/>
      <c r="G14" s="9"/>
      <c r="H14" s="8"/>
      <c r="I14" s="12" t="s">
        <v>1594</v>
      </c>
      <c r="J14" s="22">
        <v>0</v>
      </c>
      <c r="K14" s="19">
        <v>0</v>
      </c>
      <c r="L14" s="19">
        <v>0</v>
      </c>
      <c r="M14" s="33">
        <v>0</v>
      </c>
      <c r="N14" s="21">
        <v>0</v>
      </c>
      <c r="O14" s="22">
        <v>2</v>
      </c>
      <c r="P14" s="19">
        <v>0</v>
      </c>
      <c r="Q14" s="19">
        <v>0</v>
      </c>
      <c r="R14" s="19">
        <v>0</v>
      </c>
      <c r="S14" s="19">
        <v>0</v>
      </c>
      <c r="T14" s="24">
        <v>2</v>
      </c>
      <c r="U14" s="23">
        <v>1.5164073556661611E-4</v>
      </c>
      <c r="V14" s="22">
        <v>0</v>
      </c>
      <c r="W14" s="19">
        <v>0</v>
      </c>
      <c r="X14" s="19">
        <v>0</v>
      </c>
      <c r="Y14" s="33">
        <v>0</v>
      </c>
      <c r="Z14" s="21">
        <v>0</v>
      </c>
    </row>
    <row r="15" spans="2:26" x14ac:dyDescent="0.25">
      <c r="F15" s="10"/>
      <c r="G15" s="9"/>
      <c r="H15" s="8"/>
      <c r="I15" s="12" t="s">
        <v>1593</v>
      </c>
      <c r="J15" s="22">
        <v>2</v>
      </c>
      <c r="K15" s="19">
        <v>0</v>
      </c>
      <c r="L15" s="19">
        <v>0</v>
      </c>
      <c r="M15" s="33">
        <v>0</v>
      </c>
      <c r="N15" s="21">
        <v>0</v>
      </c>
      <c r="O15" s="22">
        <v>115</v>
      </c>
      <c r="P15" s="19">
        <v>0</v>
      </c>
      <c r="Q15" s="19">
        <v>0</v>
      </c>
      <c r="R15" s="19">
        <v>0</v>
      </c>
      <c r="S15" s="19">
        <v>0</v>
      </c>
      <c r="T15" s="24">
        <v>115</v>
      </c>
      <c r="U15" s="23">
        <v>0.20558422990143299</v>
      </c>
      <c r="V15" s="22">
        <v>40</v>
      </c>
      <c r="W15" s="19">
        <v>0</v>
      </c>
      <c r="X15" s="19">
        <v>0</v>
      </c>
      <c r="Y15" s="33">
        <v>0</v>
      </c>
      <c r="Z15" s="21">
        <v>0</v>
      </c>
    </row>
    <row r="16" spans="2:26" x14ac:dyDescent="0.25">
      <c r="F16" s="10"/>
      <c r="G16" s="9"/>
      <c r="H16" s="8"/>
      <c r="I16" s="12" t="s">
        <v>1592</v>
      </c>
      <c r="J16" s="22">
        <v>0</v>
      </c>
      <c r="K16" s="19">
        <v>0</v>
      </c>
      <c r="L16" s="19">
        <v>0</v>
      </c>
      <c r="M16" s="33">
        <v>0</v>
      </c>
      <c r="N16" s="21">
        <v>0</v>
      </c>
      <c r="O16" s="22">
        <v>6</v>
      </c>
      <c r="P16" s="19">
        <v>0</v>
      </c>
      <c r="Q16" s="19">
        <v>0</v>
      </c>
      <c r="R16" s="19">
        <v>0</v>
      </c>
      <c r="S16" s="19">
        <v>0</v>
      </c>
      <c r="T16" s="24">
        <v>6</v>
      </c>
      <c r="U16" s="23">
        <v>8.7142614647746086E-3</v>
      </c>
      <c r="V16" s="22">
        <v>0</v>
      </c>
      <c r="W16" s="19">
        <v>0</v>
      </c>
      <c r="X16" s="19">
        <v>0</v>
      </c>
      <c r="Y16" s="33">
        <v>0</v>
      </c>
      <c r="Z16" s="21">
        <v>0</v>
      </c>
    </row>
    <row r="17" spans="6:26" x14ac:dyDescent="0.25">
      <c r="F17" s="10"/>
      <c r="G17" s="9"/>
      <c r="H17" s="8"/>
      <c r="I17" s="12" t="s">
        <v>1591</v>
      </c>
      <c r="J17" s="22">
        <v>3</v>
      </c>
      <c r="K17" s="19">
        <v>0</v>
      </c>
      <c r="L17" s="19">
        <v>0</v>
      </c>
      <c r="M17" s="33">
        <v>0</v>
      </c>
      <c r="N17" s="21">
        <v>0</v>
      </c>
      <c r="O17" s="22">
        <v>4</v>
      </c>
      <c r="P17" s="19">
        <v>0</v>
      </c>
      <c r="Q17" s="19">
        <v>0</v>
      </c>
      <c r="R17" s="19">
        <v>0</v>
      </c>
      <c r="S17" s="19">
        <v>0</v>
      </c>
      <c r="T17" s="24">
        <v>4</v>
      </c>
      <c r="U17" s="23">
        <v>2.6941532269120221E-3</v>
      </c>
      <c r="V17" s="22">
        <v>0</v>
      </c>
      <c r="W17" s="19">
        <v>0</v>
      </c>
      <c r="X17" s="19">
        <v>0</v>
      </c>
      <c r="Y17" s="33">
        <v>0</v>
      </c>
      <c r="Z17" s="21">
        <v>0</v>
      </c>
    </row>
    <row r="18" spans="6:26" x14ac:dyDescent="0.25">
      <c r="F18" s="10"/>
      <c r="G18" s="9"/>
      <c r="H18" s="8"/>
      <c r="I18" s="12" t="s">
        <v>1590</v>
      </c>
      <c r="J18" s="22">
        <v>6</v>
      </c>
      <c r="K18" s="19">
        <v>0</v>
      </c>
      <c r="L18" s="19">
        <v>0</v>
      </c>
      <c r="M18" s="33">
        <v>0</v>
      </c>
      <c r="N18" s="21">
        <v>0</v>
      </c>
      <c r="O18" s="22">
        <v>131</v>
      </c>
      <c r="P18" s="19">
        <v>0</v>
      </c>
      <c r="Q18" s="19">
        <v>0</v>
      </c>
      <c r="R18" s="19">
        <v>0</v>
      </c>
      <c r="S18" s="19">
        <v>0</v>
      </c>
      <c r="T18" s="24">
        <v>131</v>
      </c>
      <c r="U18" s="23">
        <v>0.3910039346665144</v>
      </c>
      <c r="V18" s="22">
        <v>1</v>
      </c>
      <c r="W18" s="19">
        <v>0</v>
      </c>
      <c r="X18" s="19">
        <v>0</v>
      </c>
      <c r="Y18" s="33">
        <v>0</v>
      </c>
      <c r="Z18" s="21">
        <v>0</v>
      </c>
    </row>
  </sheetData>
  <conditionalFormatting sqref="K5:M18">
    <cfRule type="cellIs" dxfId="537" priority="25" operator="greaterThan">
      <formula>0</formula>
    </cfRule>
  </conditionalFormatting>
  <conditionalFormatting sqref="N5:N18">
    <cfRule type="cellIs" dxfId="536" priority="24" operator="greaterThan">
      <formula>0</formula>
    </cfRule>
  </conditionalFormatting>
  <conditionalFormatting sqref="J5:J18">
    <cfRule type="cellIs" dxfId="535" priority="23" operator="greaterThan">
      <formula>0</formula>
    </cfRule>
  </conditionalFormatting>
  <conditionalFormatting sqref="P5:R18">
    <cfRule type="cellIs" dxfId="534" priority="22" operator="greaterThan">
      <formula>0</formula>
    </cfRule>
  </conditionalFormatting>
  <conditionalFormatting sqref="W5:Y18">
    <cfRule type="cellIs" dxfId="533" priority="21" operator="greaterThan">
      <formula>0</formula>
    </cfRule>
  </conditionalFormatting>
  <conditionalFormatting sqref="S5:S18">
    <cfRule type="cellIs" dxfId="532" priority="20" operator="greaterThan">
      <formula>0</formula>
    </cfRule>
  </conditionalFormatting>
  <conditionalFormatting sqref="Z5:Z18">
    <cfRule type="cellIs" dxfId="531" priority="19" operator="greaterThan">
      <formula>0</formula>
    </cfRule>
  </conditionalFormatting>
  <conditionalFormatting sqref="O5:O18">
    <cfRule type="cellIs" dxfId="530" priority="18" operator="greaterThan">
      <formula>0</formula>
    </cfRule>
  </conditionalFormatting>
  <conditionalFormatting sqref="V5:V18">
    <cfRule type="cellIs" dxfId="529" priority="17" operator="greaterThan">
      <formula>0</formula>
    </cfRule>
  </conditionalFormatting>
  <conditionalFormatting sqref="K7:M18">
    <cfRule type="cellIs" dxfId="528" priority="16" operator="greaterThan">
      <formula>0</formula>
    </cfRule>
  </conditionalFormatting>
  <conditionalFormatting sqref="N7:N18">
    <cfRule type="cellIs" dxfId="527" priority="15" operator="greaterThan">
      <formula>0</formula>
    </cfRule>
  </conditionalFormatting>
  <conditionalFormatting sqref="J7:J18">
    <cfRule type="cellIs" dxfId="526" priority="14" operator="greaterThan">
      <formula>0</formula>
    </cfRule>
  </conditionalFormatting>
  <conditionalFormatting sqref="P7:R18">
    <cfRule type="cellIs" dxfId="525" priority="13" operator="greaterThan">
      <formula>0</formula>
    </cfRule>
  </conditionalFormatting>
  <conditionalFormatting sqref="W7:Y18">
    <cfRule type="cellIs" dxfId="524" priority="12" operator="greaterThan">
      <formula>0</formula>
    </cfRule>
  </conditionalFormatting>
  <conditionalFormatting sqref="S7:S18">
    <cfRule type="cellIs" dxfId="523" priority="11" operator="greaterThan">
      <formula>0</formula>
    </cfRule>
  </conditionalFormatting>
  <conditionalFormatting sqref="Z7:Z18">
    <cfRule type="cellIs" dxfId="522" priority="10" operator="greaterThan">
      <formula>0</formula>
    </cfRule>
  </conditionalFormatting>
  <conditionalFormatting sqref="O7:O18">
    <cfRule type="cellIs" dxfId="521" priority="9" operator="greaterThan">
      <formula>0</formula>
    </cfRule>
  </conditionalFormatting>
  <conditionalFormatting sqref="V7:V18">
    <cfRule type="cellIs" dxfId="520" priority="8" operator="greaterThan">
      <formula>0</formula>
    </cfRule>
  </conditionalFormatting>
  <conditionalFormatting sqref="O6:P6">
    <cfRule type="cellIs" dxfId="519" priority="7" operator="greaterThan">
      <formula>0</formula>
    </cfRule>
  </conditionalFormatting>
  <conditionalFormatting sqref="Q6:R6">
    <cfRule type="cellIs" dxfId="518" priority="6" operator="greaterThan">
      <formula>0</formula>
    </cfRule>
  </conditionalFormatting>
  <conditionalFormatting sqref="N6">
    <cfRule type="cellIs" dxfId="517" priority="5" operator="greaterThan">
      <formula>0</formula>
    </cfRule>
  </conditionalFormatting>
  <conditionalFormatting sqref="T6:U6">
    <cfRule type="cellIs" dxfId="516" priority="4" operator="greaterThan">
      <formula>0</formula>
    </cfRule>
  </conditionalFormatting>
  <conditionalFormatting sqref="V6">
    <cfRule type="cellIs" dxfId="515" priority="3" operator="greaterThan">
      <formula>0</formula>
    </cfRule>
  </conditionalFormatting>
  <conditionalFormatting sqref="S6">
    <cfRule type="cellIs" dxfId="514" priority="2" operator="greaterThan">
      <formula>0</formula>
    </cfRule>
  </conditionalFormatting>
  <conditionalFormatting sqref="Z6">
    <cfRule type="cellIs" dxfId="513" priority="1" operator="greaterThan">
      <formula>0</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51CDB-EAA1-48E5-9D89-612133D9485B}">
  <dimension ref="B3:U17"/>
  <sheetViews>
    <sheetView showGridLines="0" topLeftCell="A2" zoomScale="90" zoomScaleNormal="90" workbookViewId="0">
      <selection activeCell="F7" sqref="F7:H7"/>
    </sheetView>
  </sheetViews>
  <sheetFormatPr defaultRowHeight="15" x14ac:dyDescent="0.25"/>
  <cols>
    <col min="2" max="2" width="22.85546875" customWidth="1"/>
    <col min="3" max="3" width="14.28515625" bestFit="1" customWidth="1"/>
    <col min="4" max="4" width="8.5703125" bestFit="1" customWidth="1"/>
    <col min="6" max="8" width="6.7109375" customWidth="1"/>
    <col min="9" max="9" width="38.42578125" customWidth="1"/>
    <col min="10" max="10" width="4.5703125" bestFit="1" customWidth="1"/>
    <col min="11" max="12" width="5.28515625" bestFit="1" customWidth="1"/>
    <col min="13" max="13" width="5.28515625" customWidth="1"/>
    <col min="14" max="14" width="5.28515625" bestFit="1" customWidth="1"/>
    <col min="15" max="15" width="7.28515625" bestFit="1" customWidth="1"/>
    <col min="16" max="16" width="6.140625" bestFit="1" customWidth="1"/>
    <col min="17" max="17" width="4.5703125" bestFit="1" customWidth="1"/>
    <col min="18" max="19" width="5.28515625" bestFit="1" customWidth="1"/>
    <col min="20" max="20" width="5.28515625" customWidth="1"/>
    <col min="21" max="21" width="5.28515625" bestFit="1" customWidth="1"/>
  </cols>
  <sheetData>
    <row r="3" spans="2:21" x14ac:dyDescent="0.25">
      <c r="J3" s="39">
        <f>SUM(J5:J17)</f>
        <v>16</v>
      </c>
      <c r="K3" s="39">
        <f t="shared" ref="K3:U3" si="0">SUM(K5:K17)</f>
        <v>0</v>
      </c>
      <c r="L3" s="39">
        <f t="shared" si="0"/>
        <v>0</v>
      </c>
      <c r="M3" s="39">
        <f t="shared" si="0"/>
        <v>0</v>
      </c>
      <c r="N3" s="39">
        <f t="shared" si="0"/>
        <v>0</v>
      </c>
      <c r="O3" s="39">
        <f t="shared" si="0"/>
        <v>1262</v>
      </c>
      <c r="P3" s="39">
        <f t="shared" si="0"/>
        <v>0.21875709854066369</v>
      </c>
      <c r="Q3" s="39">
        <f t="shared" si="0"/>
        <v>12</v>
      </c>
      <c r="R3" s="39">
        <f t="shared" si="0"/>
        <v>0</v>
      </c>
      <c r="S3" s="39">
        <f t="shared" si="0"/>
        <v>0</v>
      </c>
      <c r="T3" s="39">
        <f t="shared" si="0"/>
        <v>0</v>
      </c>
      <c r="U3" s="39">
        <f t="shared" si="0"/>
        <v>0</v>
      </c>
    </row>
    <row r="4" spans="2:21" ht="93" customHeight="1" x14ac:dyDescent="0.25">
      <c r="F4" s="31" t="s">
        <v>471</v>
      </c>
      <c r="G4" s="31" t="s">
        <v>472</v>
      </c>
      <c r="H4" s="31" t="s">
        <v>473</v>
      </c>
      <c r="I4" s="30" t="s">
        <v>474</v>
      </c>
      <c r="J4" s="29" t="s">
        <v>126</v>
      </c>
      <c r="K4" s="26" t="s">
        <v>125</v>
      </c>
      <c r="L4" s="26" t="s">
        <v>124</v>
      </c>
      <c r="M4" s="26" t="s">
        <v>123</v>
      </c>
      <c r="N4" s="26" t="s">
        <v>475</v>
      </c>
      <c r="O4" s="26" t="s">
        <v>122</v>
      </c>
      <c r="P4" s="28" t="s">
        <v>121</v>
      </c>
      <c r="Q4" s="29" t="s">
        <v>120</v>
      </c>
      <c r="R4" s="26" t="s">
        <v>119</v>
      </c>
      <c r="S4" s="26" t="s">
        <v>118</v>
      </c>
      <c r="T4" s="32" t="s">
        <v>117</v>
      </c>
      <c r="U4" s="28" t="s">
        <v>476</v>
      </c>
    </row>
    <row r="5" spans="2:21" ht="17.25" customHeight="1" x14ac:dyDescent="0.25">
      <c r="B5" s="25" t="s">
        <v>104</v>
      </c>
      <c r="C5" s="25" t="s">
        <v>103</v>
      </c>
      <c r="D5" s="25" t="s">
        <v>102</v>
      </c>
      <c r="F5" s="14" t="s">
        <v>1610</v>
      </c>
      <c r="G5" s="13"/>
      <c r="H5" s="13"/>
      <c r="I5" s="12"/>
      <c r="J5" s="22">
        <v>0</v>
      </c>
      <c r="K5" s="19">
        <v>0</v>
      </c>
      <c r="L5" s="19">
        <v>0</v>
      </c>
      <c r="M5" s="19">
        <v>0</v>
      </c>
      <c r="N5" s="19">
        <v>0</v>
      </c>
      <c r="O5" s="24">
        <v>0</v>
      </c>
      <c r="P5" s="23">
        <v>0</v>
      </c>
      <c r="Q5" s="22">
        <v>3</v>
      </c>
      <c r="R5" s="19">
        <v>0</v>
      </c>
      <c r="S5" s="19">
        <v>0</v>
      </c>
      <c r="T5" s="33">
        <v>0</v>
      </c>
      <c r="U5" s="21">
        <v>0</v>
      </c>
    </row>
    <row r="6" spans="2:21" x14ac:dyDescent="0.25">
      <c r="B6" s="17" t="s">
        <v>100</v>
      </c>
      <c r="C6" s="1">
        <f>J3+Q3</f>
        <v>28</v>
      </c>
      <c r="D6" s="16"/>
      <c r="F6" s="10"/>
      <c r="G6" s="9" t="s">
        <v>1609</v>
      </c>
      <c r="H6" s="11"/>
      <c r="I6" s="7"/>
      <c r="J6" s="4">
        <v>0</v>
      </c>
      <c r="K6" s="1">
        <v>0</v>
      </c>
      <c r="L6" s="1">
        <v>0</v>
      </c>
      <c r="M6" s="1">
        <v>0</v>
      </c>
      <c r="N6" s="1">
        <v>0</v>
      </c>
      <c r="O6" s="6">
        <v>0</v>
      </c>
      <c r="P6" s="5">
        <v>0</v>
      </c>
      <c r="Q6" s="4">
        <v>4</v>
      </c>
      <c r="R6" s="1">
        <v>0</v>
      </c>
      <c r="S6" s="1">
        <v>0</v>
      </c>
      <c r="T6" s="34">
        <v>0</v>
      </c>
      <c r="U6" s="3">
        <v>0</v>
      </c>
    </row>
    <row r="7" spans="2:21" x14ac:dyDescent="0.25">
      <c r="B7" s="17" t="s">
        <v>98</v>
      </c>
      <c r="C7" s="1">
        <f>K3+R3</f>
        <v>0</v>
      </c>
      <c r="D7" s="18">
        <f>C7/$C$6</f>
        <v>0</v>
      </c>
      <c r="F7" s="10"/>
      <c r="G7" s="9"/>
      <c r="H7" s="8" t="s">
        <v>214</v>
      </c>
      <c r="I7" s="7"/>
      <c r="J7" s="4">
        <v>0</v>
      </c>
      <c r="K7" s="1">
        <v>0</v>
      </c>
      <c r="L7" s="1">
        <v>0</v>
      </c>
      <c r="M7" s="1">
        <v>0</v>
      </c>
      <c r="N7" s="1">
        <v>0</v>
      </c>
      <c r="O7" s="6">
        <v>0</v>
      </c>
      <c r="P7" s="5">
        <v>0</v>
      </c>
      <c r="Q7" s="4">
        <v>2</v>
      </c>
      <c r="R7" s="1">
        <v>0</v>
      </c>
      <c r="S7" s="1">
        <v>0</v>
      </c>
      <c r="T7" s="34">
        <v>0</v>
      </c>
      <c r="U7" s="3">
        <v>0</v>
      </c>
    </row>
    <row r="8" spans="2:21" x14ac:dyDescent="0.25">
      <c r="B8" s="17" t="s">
        <v>96</v>
      </c>
      <c r="C8" s="1">
        <f>L3+S3</f>
        <v>0</v>
      </c>
      <c r="D8" s="18">
        <f>C8/$C$6</f>
        <v>0</v>
      </c>
      <c r="F8" s="10"/>
      <c r="G8" s="9"/>
      <c r="H8" s="8"/>
      <c r="I8" s="7" t="s">
        <v>1608</v>
      </c>
      <c r="J8" s="4">
        <v>4</v>
      </c>
      <c r="K8" s="1">
        <v>0</v>
      </c>
      <c r="L8" s="1">
        <v>0</v>
      </c>
      <c r="M8" s="1">
        <v>0</v>
      </c>
      <c r="N8" s="1">
        <v>0</v>
      </c>
      <c r="O8" s="6">
        <v>26</v>
      </c>
      <c r="P8" s="5">
        <v>1.2936592102050779E-3</v>
      </c>
      <c r="Q8" s="4">
        <v>0</v>
      </c>
      <c r="R8" s="1">
        <v>0</v>
      </c>
      <c r="S8" s="1">
        <v>0</v>
      </c>
      <c r="T8" s="34">
        <v>0</v>
      </c>
      <c r="U8" s="3">
        <v>0</v>
      </c>
    </row>
    <row r="9" spans="2:21" x14ac:dyDescent="0.25">
      <c r="B9" s="17" t="s">
        <v>95</v>
      </c>
      <c r="C9" s="1">
        <f>M3+T3</f>
        <v>0</v>
      </c>
      <c r="D9" s="18">
        <f t="shared" ref="D9:D10" si="1">C9/$C$6</f>
        <v>0</v>
      </c>
      <c r="F9" s="10"/>
      <c r="G9" s="9"/>
      <c r="H9" s="8"/>
      <c r="I9" s="7" t="s">
        <v>1607</v>
      </c>
      <c r="J9" s="4">
        <v>3</v>
      </c>
      <c r="K9" s="1">
        <v>0</v>
      </c>
      <c r="L9" s="1">
        <v>0</v>
      </c>
      <c r="M9" s="1">
        <v>0</v>
      </c>
      <c r="N9" s="1">
        <v>0</v>
      </c>
      <c r="O9" s="6">
        <v>7</v>
      </c>
      <c r="P9" s="5">
        <v>2.755429595708847E-4</v>
      </c>
      <c r="Q9" s="4">
        <v>0</v>
      </c>
      <c r="R9" s="1">
        <v>0</v>
      </c>
      <c r="S9" s="1">
        <v>0</v>
      </c>
      <c r="T9" s="34">
        <v>0</v>
      </c>
      <c r="U9" s="3">
        <v>0</v>
      </c>
    </row>
    <row r="10" spans="2:21" x14ac:dyDescent="0.25">
      <c r="B10" s="17" t="s">
        <v>481</v>
      </c>
      <c r="C10" s="1">
        <f>N3+U3</f>
        <v>0</v>
      </c>
      <c r="D10" s="18">
        <f t="shared" si="1"/>
        <v>0</v>
      </c>
      <c r="F10" s="10"/>
      <c r="G10" s="9"/>
      <c r="H10" s="8" t="s">
        <v>1606</v>
      </c>
      <c r="I10" s="7"/>
      <c r="J10" s="4">
        <v>2</v>
      </c>
      <c r="K10" s="1">
        <v>0</v>
      </c>
      <c r="L10" s="1">
        <v>0</v>
      </c>
      <c r="M10" s="1">
        <v>0</v>
      </c>
      <c r="N10" s="1">
        <v>0</v>
      </c>
      <c r="O10" s="6">
        <v>380</v>
      </c>
      <c r="P10" s="5">
        <v>0.12130677793174981</v>
      </c>
      <c r="Q10" s="4">
        <v>0</v>
      </c>
      <c r="R10" s="1">
        <v>0</v>
      </c>
      <c r="S10" s="1">
        <v>0</v>
      </c>
      <c r="T10" s="34">
        <v>0</v>
      </c>
      <c r="U10" s="3">
        <v>0</v>
      </c>
    </row>
    <row r="11" spans="2:21" x14ac:dyDescent="0.25">
      <c r="F11" s="10"/>
      <c r="G11" s="9"/>
      <c r="H11" s="8" t="s">
        <v>179</v>
      </c>
      <c r="I11" s="7"/>
      <c r="J11" s="4">
        <v>0</v>
      </c>
      <c r="K11" s="1">
        <v>0</v>
      </c>
      <c r="L11" s="1">
        <v>0</v>
      </c>
      <c r="M11" s="1">
        <v>0</v>
      </c>
      <c r="N11" s="1">
        <v>0</v>
      </c>
      <c r="O11" s="6">
        <v>0</v>
      </c>
      <c r="P11" s="5">
        <v>0</v>
      </c>
      <c r="Q11" s="4">
        <v>2</v>
      </c>
      <c r="R11" s="1">
        <v>0</v>
      </c>
      <c r="S11" s="1">
        <v>0</v>
      </c>
      <c r="T11" s="34">
        <v>0</v>
      </c>
      <c r="U11" s="3">
        <v>0</v>
      </c>
    </row>
    <row r="12" spans="2:21" x14ac:dyDescent="0.25">
      <c r="F12" s="10"/>
      <c r="G12" s="9"/>
      <c r="H12" s="8"/>
      <c r="I12" s="7" t="s">
        <v>294</v>
      </c>
      <c r="J12" s="4">
        <v>2</v>
      </c>
      <c r="K12" s="1">
        <v>0</v>
      </c>
      <c r="L12" s="1">
        <v>0</v>
      </c>
      <c r="M12" s="1">
        <v>0</v>
      </c>
      <c r="N12" s="1">
        <v>0</v>
      </c>
      <c r="O12" s="6">
        <v>406</v>
      </c>
      <c r="P12" s="5">
        <v>4.2736370116472237E-2</v>
      </c>
      <c r="Q12" s="4">
        <v>0</v>
      </c>
      <c r="R12" s="1">
        <v>0</v>
      </c>
      <c r="S12" s="1">
        <v>0</v>
      </c>
      <c r="T12" s="34">
        <v>0</v>
      </c>
      <c r="U12" s="3">
        <v>0</v>
      </c>
    </row>
    <row r="13" spans="2:21" x14ac:dyDescent="0.25">
      <c r="F13" s="10"/>
      <c r="G13" s="9"/>
      <c r="H13" s="8"/>
      <c r="I13" s="7" t="s">
        <v>1605</v>
      </c>
      <c r="J13" s="4">
        <v>1</v>
      </c>
      <c r="K13" s="1">
        <v>0</v>
      </c>
      <c r="L13" s="1">
        <v>0</v>
      </c>
      <c r="M13" s="1">
        <v>0</v>
      </c>
      <c r="N13" s="1">
        <v>0</v>
      </c>
      <c r="O13" s="6">
        <v>437</v>
      </c>
      <c r="P13" s="5">
        <v>5.3050977177917957E-2</v>
      </c>
      <c r="Q13" s="4">
        <v>0</v>
      </c>
      <c r="R13" s="1">
        <v>0</v>
      </c>
      <c r="S13" s="1">
        <v>0</v>
      </c>
      <c r="T13" s="34">
        <v>0</v>
      </c>
      <c r="U13" s="3">
        <v>0</v>
      </c>
    </row>
    <row r="14" spans="2:21" x14ac:dyDescent="0.25">
      <c r="F14" s="10"/>
      <c r="G14" s="9"/>
      <c r="H14" s="8" t="s">
        <v>1604</v>
      </c>
      <c r="I14" s="7"/>
      <c r="J14" s="4">
        <v>1</v>
      </c>
      <c r="K14" s="1">
        <v>0</v>
      </c>
      <c r="L14" s="1">
        <v>0</v>
      </c>
      <c r="M14" s="1">
        <v>0</v>
      </c>
      <c r="N14" s="1">
        <v>0</v>
      </c>
      <c r="O14" s="6">
        <v>1</v>
      </c>
      <c r="P14" s="5">
        <v>2.81529501080513E-5</v>
      </c>
      <c r="Q14" s="4">
        <v>0</v>
      </c>
      <c r="R14" s="1">
        <v>0</v>
      </c>
      <c r="S14" s="1">
        <v>0</v>
      </c>
      <c r="T14" s="34">
        <v>0</v>
      </c>
      <c r="U14" s="3">
        <v>0</v>
      </c>
    </row>
    <row r="15" spans="2:21" x14ac:dyDescent="0.25">
      <c r="F15" s="10"/>
      <c r="G15" s="9" t="s">
        <v>1603</v>
      </c>
      <c r="H15" s="8"/>
      <c r="I15" s="7"/>
      <c r="J15" s="4">
        <v>2</v>
      </c>
      <c r="K15" s="1">
        <v>0</v>
      </c>
      <c r="L15" s="1">
        <v>0</v>
      </c>
      <c r="M15" s="1">
        <v>0</v>
      </c>
      <c r="N15" s="1">
        <v>0</v>
      </c>
      <c r="O15" s="6">
        <v>4</v>
      </c>
      <c r="P15" s="5">
        <v>3.4623779356479638E-5</v>
      </c>
      <c r="Q15" s="4">
        <v>1</v>
      </c>
      <c r="R15" s="1">
        <v>0</v>
      </c>
      <c r="S15" s="1">
        <v>0</v>
      </c>
      <c r="T15" s="34">
        <v>0</v>
      </c>
      <c r="U15" s="3">
        <v>0</v>
      </c>
    </row>
    <row r="16" spans="2:21" x14ac:dyDescent="0.25">
      <c r="F16" s="10"/>
      <c r="G16" s="9"/>
      <c r="H16" s="8" t="s">
        <v>1602</v>
      </c>
      <c r="I16" s="7"/>
      <c r="J16" s="4">
        <v>1</v>
      </c>
      <c r="K16" s="1">
        <v>0</v>
      </c>
      <c r="L16" s="1">
        <v>0</v>
      </c>
      <c r="M16" s="1">
        <v>0</v>
      </c>
      <c r="N16" s="1">
        <v>0</v>
      </c>
      <c r="O16" s="6">
        <v>1</v>
      </c>
      <c r="P16" s="5">
        <v>3.0994415283203118E-5</v>
      </c>
      <c r="Q16" s="4">
        <v>0</v>
      </c>
      <c r="R16" s="1">
        <v>0</v>
      </c>
      <c r="S16" s="1">
        <v>0</v>
      </c>
      <c r="T16" s="34">
        <v>0</v>
      </c>
      <c r="U16" s="3">
        <v>0</v>
      </c>
    </row>
    <row r="17" spans="6:21" x14ac:dyDescent="0.25">
      <c r="F17" s="10"/>
      <c r="G17" s="9" t="s">
        <v>151</v>
      </c>
      <c r="H17" s="8"/>
      <c r="I17" s="7"/>
      <c r="J17" s="4">
        <v>0</v>
      </c>
      <c r="K17" s="1">
        <v>0</v>
      </c>
      <c r="L17" s="1">
        <v>0</v>
      </c>
      <c r="M17" s="1">
        <v>0</v>
      </c>
      <c r="N17" s="1">
        <v>0</v>
      </c>
      <c r="O17" s="6">
        <v>0</v>
      </c>
      <c r="P17" s="5">
        <v>0</v>
      </c>
      <c r="Q17" s="4">
        <v>0</v>
      </c>
      <c r="R17" s="1">
        <v>0</v>
      </c>
      <c r="S17" s="1">
        <v>0</v>
      </c>
      <c r="T17" s="34">
        <v>0</v>
      </c>
      <c r="U17" s="3">
        <v>0</v>
      </c>
    </row>
  </sheetData>
  <conditionalFormatting sqref="K5:M8">
    <cfRule type="cellIs" dxfId="512" priority="8" operator="greaterThan">
      <formula>0</formula>
    </cfRule>
  </conditionalFormatting>
  <conditionalFormatting sqref="R5:T8">
    <cfRule type="cellIs" dxfId="511" priority="7" operator="greaterThan">
      <formula>0</formula>
    </cfRule>
  </conditionalFormatting>
  <conditionalFormatting sqref="K9:M17">
    <cfRule type="cellIs" dxfId="510" priority="6" operator="greaterThan">
      <formula>0</formula>
    </cfRule>
  </conditionalFormatting>
  <conditionalFormatting sqref="R9:T17">
    <cfRule type="cellIs" dxfId="509" priority="5" operator="greaterThan">
      <formula>0</formula>
    </cfRule>
  </conditionalFormatting>
  <conditionalFormatting sqref="N5:N17">
    <cfRule type="cellIs" dxfId="508" priority="4" operator="greaterThan">
      <formula>0</formula>
    </cfRule>
  </conditionalFormatting>
  <conditionalFormatting sqref="U5:U17">
    <cfRule type="cellIs" dxfId="507" priority="3" operator="greaterThan">
      <formula>0</formula>
    </cfRule>
  </conditionalFormatting>
  <conditionalFormatting sqref="J5:J17">
    <cfRule type="cellIs" dxfId="506" priority="2" operator="greaterThan">
      <formula>0</formula>
    </cfRule>
  </conditionalFormatting>
  <conditionalFormatting sqref="Q5:Q17">
    <cfRule type="cellIs" dxfId="505" priority="1" operator="greaterThan">
      <formula>0</formula>
    </cfRule>
  </conditionalFormatting>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3F843-2C30-46D8-9224-4CE42867B590}">
  <dimension ref="B3:BC37"/>
  <sheetViews>
    <sheetView showGridLines="0" zoomScale="80" zoomScaleNormal="80" workbookViewId="0">
      <selection activeCell="B10" sqref="B10"/>
    </sheetView>
  </sheetViews>
  <sheetFormatPr defaultRowHeight="15" x14ac:dyDescent="0.25"/>
  <cols>
    <col min="2" max="2" width="22.85546875" customWidth="1"/>
    <col min="3" max="3" width="14.28515625" bestFit="1" customWidth="1"/>
    <col min="4" max="4" width="7.7109375" bestFit="1" customWidth="1"/>
    <col min="6" max="7" width="6.7109375" customWidth="1"/>
    <col min="8" max="8" width="37.28515625" customWidth="1"/>
    <col min="9" max="9" width="8.5703125" bestFit="1" customWidth="1"/>
    <col min="10" max="13" width="7.140625" bestFit="1" customWidth="1"/>
    <col min="14" max="14" width="8.5703125" bestFit="1" customWidth="1"/>
    <col min="15" max="16" width="7.140625" bestFit="1" customWidth="1"/>
    <col min="17" max="18" width="5.5703125" bestFit="1" customWidth="1"/>
    <col min="19" max="21" width="9.5703125" bestFit="1" customWidth="1"/>
    <col min="22" max="22" width="8.5703125" bestFit="1" customWidth="1"/>
    <col min="23" max="24" width="9.5703125" bestFit="1" customWidth="1"/>
    <col min="25" max="26" width="8.5703125" bestFit="1" customWidth="1"/>
    <col min="27" max="28" width="7.42578125" bestFit="1" customWidth="1"/>
    <col min="29" max="29" width="4.140625" bestFit="1" customWidth="1"/>
    <col min="30" max="32" width="5.85546875" bestFit="1" customWidth="1"/>
    <col min="33" max="33" width="4.140625" bestFit="1" customWidth="1"/>
    <col min="34" max="34" width="5.5703125" bestFit="1" customWidth="1"/>
    <col min="35" max="35" width="4.140625" bestFit="1" customWidth="1"/>
    <col min="36" max="37" width="8.5703125" bestFit="1" customWidth="1"/>
    <col min="38" max="38" width="5.85546875" bestFit="1" customWidth="1"/>
    <col min="39" max="39" width="4.85546875" bestFit="1" customWidth="1"/>
    <col min="40" max="40" width="8.5703125" bestFit="1" customWidth="1"/>
    <col min="41" max="41" width="5.85546875" bestFit="1" customWidth="1"/>
    <col min="42" max="42" width="4.85546875" bestFit="1" customWidth="1"/>
    <col min="43" max="43" width="4.140625" bestFit="1" customWidth="1"/>
    <col min="44" max="45" width="5.5703125" bestFit="1" customWidth="1"/>
    <col min="46" max="46" width="5.85546875" bestFit="1" customWidth="1"/>
    <col min="47" max="48" width="4.85546875" bestFit="1" customWidth="1"/>
    <col min="49" max="50" width="5.5703125" bestFit="1" customWidth="1"/>
    <col min="51" max="53" width="5.85546875" bestFit="1" customWidth="1"/>
    <col min="54" max="54" width="4.85546875" bestFit="1" customWidth="1"/>
    <col min="55" max="55" width="5.5703125" bestFit="1" customWidth="1"/>
  </cols>
  <sheetData>
    <row r="3" spans="2:55" x14ac:dyDescent="0.25">
      <c r="I3" s="39">
        <f>SUM(I5:I37)</f>
        <v>4</v>
      </c>
      <c r="J3" s="39">
        <f t="shared" ref="J3:BC3" si="0">SUM(J5:J37)</f>
        <v>0</v>
      </c>
      <c r="K3" s="39">
        <f t="shared" si="0"/>
        <v>0</v>
      </c>
      <c r="L3" s="39">
        <f t="shared" si="0"/>
        <v>0</v>
      </c>
      <c r="M3" s="39">
        <f t="shared" si="0"/>
        <v>0</v>
      </c>
      <c r="N3" s="39">
        <f t="shared" si="0"/>
        <v>11338</v>
      </c>
      <c r="O3" s="39">
        <f t="shared" si="0"/>
        <v>699</v>
      </c>
      <c r="P3" s="39">
        <f t="shared" si="0"/>
        <v>33</v>
      </c>
      <c r="Q3" s="39">
        <f t="shared" si="0"/>
        <v>0</v>
      </c>
      <c r="R3" s="39">
        <f t="shared" si="0"/>
        <v>0</v>
      </c>
      <c r="S3" s="39">
        <f t="shared" si="0"/>
        <v>233186</v>
      </c>
      <c r="T3" s="39">
        <f t="shared" si="0"/>
        <v>208952</v>
      </c>
      <c r="U3" s="39">
        <f t="shared" si="0"/>
        <v>209263</v>
      </c>
      <c r="V3" s="39">
        <f t="shared" si="0"/>
        <v>17608</v>
      </c>
      <c r="W3" s="39">
        <f t="shared" si="0"/>
        <v>105402</v>
      </c>
      <c r="X3" s="39">
        <f t="shared" si="0"/>
        <v>273907</v>
      </c>
      <c r="Y3" s="39">
        <f t="shared" si="0"/>
        <v>372.26739928871388</v>
      </c>
      <c r="Z3" s="39">
        <f t="shared" si="0"/>
        <v>10972</v>
      </c>
      <c r="AA3" s="39">
        <f t="shared" si="0"/>
        <v>2813</v>
      </c>
      <c r="AB3" s="39">
        <f t="shared" si="0"/>
        <v>2817</v>
      </c>
      <c r="AC3" s="39">
        <f t="shared" si="0"/>
        <v>1</v>
      </c>
      <c r="AD3" s="39">
        <f t="shared" si="0"/>
        <v>158</v>
      </c>
      <c r="AE3" s="39">
        <f t="shared" si="0"/>
        <v>688</v>
      </c>
      <c r="AF3" s="39">
        <f t="shared" si="0"/>
        <v>524</v>
      </c>
      <c r="AG3" s="39">
        <f t="shared" si="0"/>
        <v>5</v>
      </c>
      <c r="AH3" s="39">
        <f t="shared" si="0"/>
        <v>0</v>
      </c>
      <c r="AI3" s="39">
        <f t="shared" si="0"/>
        <v>5</v>
      </c>
      <c r="AJ3" s="39">
        <f t="shared" si="0"/>
        <v>77886</v>
      </c>
      <c r="AK3" s="39">
        <f t="shared" si="0"/>
        <v>70408</v>
      </c>
      <c r="AL3" s="39">
        <f t="shared" si="0"/>
        <v>591</v>
      </c>
      <c r="AM3" s="39">
        <f t="shared" si="0"/>
        <v>60</v>
      </c>
      <c r="AN3" s="39">
        <f t="shared" si="0"/>
        <v>16599</v>
      </c>
      <c r="AO3" s="39">
        <f t="shared" si="0"/>
        <v>527</v>
      </c>
      <c r="AP3" s="39">
        <f t="shared" si="0"/>
        <v>19</v>
      </c>
      <c r="AQ3" s="39">
        <f t="shared" si="0"/>
        <v>3</v>
      </c>
      <c r="AR3" s="39">
        <f t="shared" si="0"/>
        <v>0</v>
      </c>
      <c r="AS3" s="39">
        <f t="shared" si="0"/>
        <v>0</v>
      </c>
      <c r="AT3" s="39">
        <f t="shared" si="0"/>
        <v>174</v>
      </c>
      <c r="AU3" s="39">
        <f t="shared" si="0"/>
        <v>70</v>
      </c>
      <c r="AV3" s="39">
        <f t="shared" si="0"/>
        <v>30</v>
      </c>
      <c r="AW3" s="39">
        <f t="shared" si="0"/>
        <v>0</v>
      </c>
      <c r="AX3" s="39">
        <f t="shared" si="0"/>
        <v>0</v>
      </c>
      <c r="AY3" s="39">
        <f t="shared" si="0"/>
        <v>953</v>
      </c>
      <c r="AZ3" s="39">
        <f t="shared" si="0"/>
        <v>868</v>
      </c>
      <c r="BA3" s="39">
        <f t="shared" si="0"/>
        <v>838</v>
      </c>
      <c r="BB3" s="39">
        <f t="shared" si="0"/>
        <v>18</v>
      </c>
      <c r="BC3" s="39">
        <f t="shared" si="0"/>
        <v>0</v>
      </c>
    </row>
    <row r="4" spans="2:55" ht="93" customHeight="1" x14ac:dyDescent="0.25">
      <c r="F4" s="31" t="s">
        <v>471</v>
      </c>
      <c r="G4" s="31" t="s">
        <v>472</v>
      </c>
      <c r="H4" s="31" t="s">
        <v>473</v>
      </c>
      <c r="I4" s="35" t="s">
        <v>212</v>
      </c>
      <c r="J4" s="36" t="s">
        <v>211</v>
      </c>
      <c r="K4" s="36" t="s">
        <v>210</v>
      </c>
      <c r="L4" s="38" t="s">
        <v>209</v>
      </c>
      <c r="M4" s="37" t="s">
        <v>480</v>
      </c>
      <c r="N4" s="35" t="s">
        <v>470</v>
      </c>
      <c r="O4" s="36" t="s">
        <v>274</v>
      </c>
      <c r="P4" s="36" t="s">
        <v>273</v>
      </c>
      <c r="Q4" s="38" t="s">
        <v>272</v>
      </c>
      <c r="R4" s="37" t="s">
        <v>482</v>
      </c>
      <c r="S4" s="35" t="s">
        <v>126</v>
      </c>
      <c r="T4" s="36" t="s">
        <v>125</v>
      </c>
      <c r="U4" s="36" t="s">
        <v>124</v>
      </c>
      <c r="V4" s="36" t="s">
        <v>123</v>
      </c>
      <c r="W4" s="36" t="s">
        <v>475</v>
      </c>
      <c r="X4" s="36" t="s">
        <v>122</v>
      </c>
      <c r="Y4" s="37" t="s">
        <v>121</v>
      </c>
      <c r="Z4" s="35" t="s">
        <v>235</v>
      </c>
      <c r="AA4" s="36" t="s">
        <v>271</v>
      </c>
      <c r="AB4" s="36" t="s">
        <v>270</v>
      </c>
      <c r="AC4" s="38" t="s">
        <v>269</v>
      </c>
      <c r="AD4" s="37" t="s">
        <v>483</v>
      </c>
      <c r="AE4" s="35" t="s">
        <v>268</v>
      </c>
      <c r="AF4" s="36" t="s">
        <v>267</v>
      </c>
      <c r="AG4" s="36" t="s">
        <v>266</v>
      </c>
      <c r="AH4" s="38" t="s">
        <v>265</v>
      </c>
      <c r="AI4" s="37" t="s">
        <v>484</v>
      </c>
      <c r="AJ4" s="35" t="s">
        <v>120</v>
      </c>
      <c r="AK4" s="36" t="s">
        <v>119</v>
      </c>
      <c r="AL4" s="36" t="s">
        <v>118</v>
      </c>
      <c r="AM4" s="38" t="s">
        <v>117</v>
      </c>
      <c r="AN4" s="37" t="s">
        <v>476</v>
      </c>
      <c r="AO4" s="43" t="s">
        <v>116</v>
      </c>
      <c r="AP4" s="36" t="s">
        <v>115</v>
      </c>
      <c r="AQ4" s="36" t="s">
        <v>114</v>
      </c>
      <c r="AR4" s="36" t="s">
        <v>113</v>
      </c>
      <c r="AS4" s="36" t="s">
        <v>477</v>
      </c>
      <c r="AT4" s="35" t="s">
        <v>112</v>
      </c>
      <c r="AU4" s="36" t="s">
        <v>111</v>
      </c>
      <c r="AV4" s="36" t="s">
        <v>110</v>
      </c>
      <c r="AW4" s="38" t="s">
        <v>109</v>
      </c>
      <c r="AX4" s="37" t="s">
        <v>478</v>
      </c>
      <c r="AY4" s="43" t="s">
        <v>108</v>
      </c>
      <c r="AZ4" s="36" t="s">
        <v>107</v>
      </c>
      <c r="BA4" s="36" t="s">
        <v>106</v>
      </c>
      <c r="BB4" s="36" t="s">
        <v>105</v>
      </c>
      <c r="BC4" s="36" t="s">
        <v>479</v>
      </c>
    </row>
    <row r="5" spans="2:55" ht="17.25" customHeight="1" x14ac:dyDescent="0.25">
      <c r="B5" s="25" t="s">
        <v>104</v>
      </c>
      <c r="C5" s="25" t="s">
        <v>103</v>
      </c>
      <c r="D5" s="25" t="s">
        <v>102</v>
      </c>
      <c r="F5" s="10" t="s">
        <v>1639</v>
      </c>
      <c r="G5" s="9"/>
      <c r="H5" s="8"/>
      <c r="I5" s="22">
        <v>0</v>
      </c>
      <c r="J5" s="19">
        <v>0</v>
      </c>
      <c r="K5" s="19">
        <v>0</v>
      </c>
      <c r="L5" s="33">
        <v>0</v>
      </c>
      <c r="M5" s="21">
        <v>0</v>
      </c>
      <c r="N5" s="22">
        <v>0</v>
      </c>
      <c r="O5" s="19">
        <v>0</v>
      </c>
      <c r="P5" s="19">
        <v>0</v>
      </c>
      <c r="Q5" s="33">
        <v>0</v>
      </c>
      <c r="R5" s="21">
        <v>0</v>
      </c>
      <c r="S5" s="22">
        <v>0</v>
      </c>
      <c r="T5" s="19">
        <v>0</v>
      </c>
      <c r="U5" s="19">
        <v>0</v>
      </c>
      <c r="V5" s="19">
        <v>0</v>
      </c>
      <c r="W5" s="19">
        <v>0</v>
      </c>
      <c r="X5" s="24">
        <v>0</v>
      </c>
      <c r="Y5" s="23">
        <v>0</v>
      </c>
      <c r="Z5" s="22">
        <v>0</v>
      </c>
      <c r="AA5" s="19">
        <v>0</v>
      </c>
      <c r="AB5" s="19">
        <v>0</v>
      </c>
      <c r="AC5" s="33">
        <v>0</v>
      </c>
      <c r="AD5" s="21">
        <v>0</v>
      </c>
      <c r="AE5" s="22">
        <v>0</v>
      </c>
      <c r="AF5" s="19">
        <v>0</v>
      </c>
      <c r="AG5" s="19">
        <v>0</v>
      </c>
      <c r="AH5" s="33">
        <v>0</v>
      </c>
      <c r="AI5" s="21">
        <v>0</v>
      </c>
      <c r="AJ5" s="22">
        <v>6</v>
      </c>
      <c r="AK5" s="19">
        <v>0</v>
      </c>
      <c r="AL5" s="19">
        <v>0</v>
      </c>
      <c r="AM5" s="33">
        <v>0</v>
      </c>
      <c r="AN5" s="21">
        <v>0</v>
      </c>
      <c r="AO5" s="20">
        <v>0</v>
      </c>
      <c r="AP5" s="19">
        <v>0</v>
      </c>
      <c r="AQ5" s="19">
        <v>0</v>
      </c>
      <c r="AR5" s="19">
        <v>0</v>
      </c>
      <c r="AS5" s="19">
        <v>0</v>
      </c>
      <c r="AT5" s="22">
        <v>0</v>
      </c>
      <c r="AU5" s="19">
        <v>0</v>
      </c>
      <c r="AV5" s="19">
        <v>0</v>
      </c>
      <c r="AW5" s="33">
        <v>0</v>
      </c>
      <c r="AX5" s="21">
        <v>0</v>
      </c>
      <c r="AY5" s="20">
        <v>0</v>
      </c>
      <c r="AZ5" s="19">
        <v>0</v>
      </c>
      <c r="BA5" s="19">
        <v>0</v>
      </c>
      <c r="BB5" s="19">
        <v>0</v>
      </c>
      <c r="BC5" s="19">
        <v>0</v>
      </c>
    </row>
    <row r="6" spans="2:55" x14ac:dyDescent="0.25">
      <c r="B6" s="17" t="s">
        <v>100</v>
      </c>
      <c r="C6" s="1">
        <f>I3+N3+S3+Z3+AE3+AJ3+AO3+AT3+AY3</f>
        <v>335728</v>
      </c>
      <c r="D6" s="16"/>
      <c r="F6" s="10"/>
      <c r="G6" s="9" t="s">
        <v>1638</v>
      </c>
      <c r="H6" s="8"/>
      <c r="I6" s="22">
        <v>0</v>
      </c>
      <c r="J6" s="19">
        <v>0</v>
      </c>
      <c r="K6" s="19">
        <v>0</v>
      </c>
      <c r="L6" s="33">
        <v>0</v>
      </c>
      <c r="M6" s="21">
        <v>0</v>
      </c>
      <c r="N6" s="22">
        <v>0</v>
      </c>
      <c r="O6" s="19">
        <v>0</v>
      </c>
      <c r="P6" s="19">
        <v>0</v>
      </c>
      <c r="Q6" s="33">
        <v>0</v>
      </c>
      <c r="R6" s="21">
        <v>0</v>
      </c>
      <c r="S6" s="22">
        <v>0</v>
      </c>
      <c r="T6" s="19">
        <v>0</v>
      </c>
      <c r="U6" s="19">
        <v>0</v>
      </c>
      <c r="V6" s="19">
        <v>0</v>
      </c>
      <c r="W6" s="19">
        <v>0</v>
      </c>
      <c r="X6" s="24">
        <v>0</v>
      </c>
      <c r="Y6" s="23">
        <v>0</v>
      </c>
      <c r="Z6" s="22">
        <v>0</v>
      </c>
      <c r="AA6" s="19">
        <v>0</v>
      </c>
      <c r="AB6" s="19">
        <v>0</v>
      </c>
      <c r="AC6" s="33">
        <v>0</v>
      </c>
      <c r="AD6" s="21">
        <v>0</v>
      </c>
      <c r="AE6" s="22">
        <v>0</v>
      </c>
      <c r="AF6" s="19">
        <v>0</v>
      </c>
      <c r="AG6" s="19">
        <v>0</v>
      </c>
      <c r="AH6" s="33">
        <v>0</v>
      </c>
      <c r="AI6" s="21">
        <v>0</v>
      </c>
      <c r="AJ6" s="22">
        <v>3</v>
      </c>
      <c r="AK6" s="19">
        <v>0</v>
      </c>
      <c r="AL6" s="19">
        <v>0</v>
      </c>
      <c r="AM6" s="33">
        <v>0</v>
      </c>
      <c r="AN6" s="21">
        <v>0</v>
      </c>
      <c r="AO6" s="20">
        <v>0</v>
      </c>
      <c r="AP6" s="19">
        <v>0</v>
      </c>
      <c r="AQ6" s="19">
        <v>0</v>
      </c>
      <c r="AR6" s="19">
        <v>0</v>
      </c>
      <c r="AS6" s="19">
        <v>0</v>
      </c>
      <c r="AT6" s="22">
        <v>0</v>
      </c>
      <c r="AU6" s="19">
        <v>0</v>
      </c>
      <c r="AV6" s="19">
        <v>0</v>
      </c>
      <c r="AW6" s="33">
        <v>0</v>
      </c>
      <c r="AX6" s="21">
        <v>0</v>
      </c>
      <c r="AY6" s="20">
        <v>0</v>
      </c>
      <c r="AZ6" s="19">
        <v>0</v>
      </c>
      <c r="BA6" s="19">
        <v>0</v>
      </c>
      <c r="BB6" s="19">
        <v>0</v>
      </c>
      <c r="BC6" s="19">
        <v>0</v>
      </c>
    </row>
    <row r="7" spans="2:55" x14ac:dyDescent="0.25">
      <c r="B7" s="17" t="s">
        <v>98</v>
      </c>
      <c r="C7" s="1">
        <f>J3+O3+T3+AA3+AF3+AK3+AP3+AU3+AZ3</f>
        <v>284353</v>
      </c>
      <c r="D7" s="18">
        <f>C7/$C$6</f>
        <v>0.84697433636753561</v>
      </c>
      <c r="F7" s="10"/>
      <c r="G7" s="9"/>
      <c r="H7" s="8" t="s">
        <v>1637</v>
      </c>
      <c r="I7" s="22">
        <v>0</v>
      </c>
      <c r="J7" s="19">
        <v>0</v>
      </c>
      <c r="K7" s="19">
        <v>0</v>
      </c>
      <c r="L7" s="33">
        <v>0</v>
      </c>
      <c r="M7" s="21">
        <v>0</v>
      </c>
      <c r="N7" s="22">
        <v>0</v>
      </c>
      <c r="O7" s="19">
        <v>0</v>
      </c>
      <c r="P7" s="19">
        <v>0</v>
      </c>
      <c r="Q7" s="33">
        <v>0</v>
      </c>
      <c r="R7" s="21">
        <v>0</v>
      </c>
      <c r="S7" s="22">
        <v>141</v>
      </c>
      <c r="T7" s="19">
        <v>0</v>
      </c>
      <c r="U7" s="19">
        <v>0</v>
      </c>
      <c r="V7" s="19">
        <v>0</v>
      </c>
      <c r="W7" s="19">
        <v>0</v>
      </c>
      <c r="X7" s="24">
        <v>576</v>
      </c>
      <c r="Y7" s="23">
        <v>2.945028860121965</v>
      </c>
      <c r="Z7" s="22">
        <v>0</v>
      </c>
      <c r="AA7" s="19">
        <v>0</v>
      </c>
      <c r="AB7" s="19">
        <v>0</v>
      </c>
      <c r="AC7" s="33">
        <v>0</v>
      </c>
      <c r="AD7" s="21">
        <v>0</v>
      </c>
      <c r="AE7" s="22">
        <v>0</v>
      </c>
      <c r="AF7" s="19">
        <v>0</v>
      </c>
      <c r="AG7" s="19">
        <v>0</v>
      </c>
      <c r="AH7" s="33">
        <v>0</v>
      </c>
      <c r="AI7" s="21">
        <v>0</v>
      </c>
      <c r="AJ7" s="22">
        <v>13</v>
      </c>
      <c r="AK7" s="19">
        <v>0</v>
      </c>
      <c r="AL7" s="19">
        <v>0</v>
      </c>
      <c r="AM7" s="33">
        <v>0</v>
      </c>
      <c r="AN7" s="21">
        <v>0</v>
      </c>
      <c r="AO7" s="20">
        <v>0</v>
      </c>
      <c r="AP7" s="19">
        <v>0</v>
      </c>
      <c r="AQ7" s="19">
        <v>0</v>
      </c>
      <c r="AR7" s="19">
        <v>0</v>
      </c>
      <c r="AS7" s="19">
        <v>0</v>
      </c>
      <c r="AT7" s="22">
        <v>0</v>
      </c>
      <c r="AU7" s="19">
        <v>0</v>
      </c>
      <c r="AV7" s="19">
        <v>0</v>
      </c>
      <c r="AW7" s="33">
        <v>0</v>
      </c>
      <c r="AX7" s="21">
        <v>0</v>
      </c>
      <c r="AY7" s="20">
        <v>0</v>
      </c>
      <c r="AZ7" s="19">
        <v>0</v>
      </c>
      <c r="BA7" s="19">
        <v>0</v>
      </c>
      <c r="BB7" s="19">
        <v>0</v>
      </c>
      <c r="BC7" s="19">
        <v>0</v>
      </c>
    </row>
    <row r="8" spans="2:55" x14ac:dyDescent="0.25">
      <c r="B8" s="17" t="s">
        <v>96</v>
      </c>
      <c r="C8" s="1">
        <f>K3+P3+U3+AB3+AG3+AL3+AQ3+AV3+BA3</f>
        <v>213580</v>
      </c>
      <c r="D8" s="18">
        <f>C8/$C$6</f>
        <v>0.6361697564695229</v>
      </c>
      <c r="F8" s="10"/>
      <c r="G8" s="9"/>
      <c r="H8" s="8" t="s">
        <v>1636</v>
      </c>
      <c r="I8" s="22">
        <v>0</v>
      </c>
      <c r="J8" s="19">
        <v>0</v>
      </c>
      <c r="K8" s="19">
        <v>0</v>
      </c>
      <c r="L8" s="33">
        <v>0</v>
      </c>
      <c r="M8" s="21">
        <v>0</v>
      </c>
      <c r="N8" s="22">
        <v>1438</v>
      </c>
      <c r="O8" s="19">
        <v>0</v>
      </c>
      <c r="P8" s="19">
        <v>3</v>
      </c>
      <c r="Q8" s="33">
        <v>0</v>
      </c>
      <c r="R8" s="21">
        <v>0</v>
      </c>
      <c r="S8" s="22">
        <v>114</v>
      </c>
      <c r="T8" s="19">
        <v>0</v>
      </c>
      <c r="U8" s="19">
        <v>0</v>
      </c>
      <c r="V8" s="19">
        <v>0</v>
      </c>
      <c r="W8" s="19">
        <v>0</v>
      </c>
      <c r="X8" s="24">
        <v>114</v>
      </c>
      <c r="Y8" s="23">
        <v>4.1660172864794731E-3</v>
      </c>
      <c r="Z8" s="22">
        <v>178</v>
      </c>
      <c r="AA8" s="19">
        <v>0</v>
      </c>
      <c r="AB8" s="19">
        <v>0</v>
      </c>
      <c r="AC8" s="33">
        <v>0</v>
      </c>
      <c r="AD8" s="21">
        <v>0</v>
      </c>
      <c r="AE8" s="22">
        <v>0</v>
      </c>
      <c r="AF8" s="19">
        <v>0</v>
      </c>
      <c r="AG8" s="19">
        <v>0</v>
      </c>
      <c r="AH8" s="33">
        <v>0</v>
      </c>
      <c r="AI8" s="21">
        <v>0</v>
      </c>
      <c r="AJ8" s="22">
        <v>451</v>
      </c>
      <c r="AK8" s="19">
        <v>0</v>
      </c>
      <c r="AL8" s="19">
        <v>0</v>
      </c>
      <c r="AM8" s="33">
        <v>1</v>
      </c>
      <c r="AN8" s="21">
        <v>0</v>
      </c>
      <c r="AO8" s="20">
        <v>0</v>
      </c>
      <c r="AP8" s="19">
        <v>0</v>
      </c>
      <c r="AQ8" s="19">
        <v>0</v>
      </c>
      <c r="AR8" s="19">
        <v>0</v>
      </c>
      <c r="AS8" s="19">
        <v>0</v>
      </c>
      <c r="AT8" s="22">
        <v>1</v>
      </c>
      <c r="AU8" s="19">
        <v>0</v>
      </c>
      <c r="AV8" s="19">
        <v>0</v>
      </c>
      <c r="AW8" s="33">
        <v>0</v>
      </c>
      <c r="AX8" s="21">
        <v>0</v>
      </c>
      <c r="AY8" s="20">
        <v>0</v>
      </c>
      <c r="AZ8" s="19">
        <v>0</v>
      </c>
      <c r="BA8" s="19">
        <v>0</v>
      </c>
      <c r="BB8" s="19">
        <v>0</v>
      </c>
      <c r="BC8" s="19">
        <v>0</v>
      </c>
    </row>
    <row r="9" spans="2:55" x14ac:dyDescent="0.25">
      <c r="B9" s="17" t="s">
        <v>95</v>
      </c>
      <c r="C9" s="1">
        <f>L3+Q3+V3+AC3+AH3+AM3+AR3+AW3+BB3</f>
        <v>17687</v>
      </c>
      <c r="D9" s="18">
        <f t="shared" ref="D9:D10" si="1">C9/$C$6</f>
        <v>5.2682528713720631E-2</v>
      </c>
      <c r="F9" s="10"/>
      <c r="G9" s="9"/>
      <c r="H9" s="8" t="s">
        <v>1635</v>
      </c>
      <c r="I9" s="22">
        <v>0</v>
      </c>
      <c r="J9" s="19">
        <v>0</v>
      </c>
      <c r="K9" s="19">
        <v>0</v>
      </c>
      <c r="L9" s="33">
        <v>0</v>
      </c>
      <c r="M9" s="21">
        <v>0</v>
      </c>
      <c r="N9" s="22">
        <v>1077</v>
      </c>
      <c r="O9" s="19">
        <v>0</v>
      </c>
      <c r="P9" s="19">
        <v>15</v>
      </c>
      <c r="Q9" s="33">
        <v>0</v>
      </c>
      <c r="R9" s="21">
        <v>0</v>
      </c>
      <c r="S9" s="22">
        <v>9489</v>
      </c>
      <c r="T9" s="19">
        <v>860</v>
      </c>
      <c r="U9" s="19">
        <v>1059</v>
      </c>
      <c r="V9" s="19">
        <v>24</v>
      </c>
      <c r="W9" s="19">
        <v>0</v>
      </c>
      <c r="X9" s="24">
        <v>20266</v>
      </c>
      <c r="Y9" s="23">
        <v>24.070726728998121</v>
      </c>
      <c r="Z9" s="22">
        <v>816</v>
      </c>
      <c r="AA9" s="19">
        <v>759</v>
      </c>
      <c r="AB9" s="19">
        <v>759</v>
      </c>
      <c r="AC9" s="33">
        <v>0</v>
      </c>
      <c r="AD9" s="21">
        <v>0</v>
      </c>
      <c r="AE9" s="22">
        <v>1</v>
      </c>
      <c r="AF9" s="19">
        <v>1</v>
      </c>
      <c r="AG9" s="19">
        <v>0</v>
      </c>
      <c r="AH9" s="33">
        <v>0</v>
      </c>
      <c r="AI9" s="21">
        <v>0</v>
      </c>
      <c r="AJ9" s="22">
        <v>2298</v>
      </c>
      <c r="AK9" s="19">
        <v>274</v>
      </c>
      <c r="AL9" s="19">
        <v>51</v>
      </c>
      <c r="AM9" s="33">
        <v>17</v>
      </c>
      <c r="AN9" s="21">
        <v>0</v>
      </c>
      <c r="AO9" s="20">
        <v>43</v>
      </c>
      <c r="AP9" s="19">
        <v>1</v>
      </c>
      <c r="AQ9" s="19">
        <v>3</v>
      </c>
      <c r="AR9" s="19">
        <v>0</v>
      </c>
      <c r="AS9" s="19">
        <v>0</v>
      </c>
      <c r="AT9" s="22">
        <v>122</v>
      </c>
      <c r="AU9" s="19">
        <v>23</v>
      </c>
      <c r="AV9" s="19">
        <v>2</v>
      </c>
      <c r="AW9" s="33">
        <v>0</v>
      </c>
      <c r="AX9" s="21">
        <v>0</v>
      </c>
      <c r="AY9" s="20">
        <v>77</v>
      </c>
      <c r="AZ9" s="19">
        <v>2</v>
      </c>
      <c r="BA9" s="19">
        <v>0</v>
      </c>
      <c r="BB9" s="19">
        <v>18</v>
      </c>
      <c r="BC9" s="19">
        <v>0</v>
      </c>
    </row>
    <row r="10" spans="2:55" x14ac:dyDescent="0.25">
      <c r="B10" s="17" t="s">
        <v>481</v>
      </c>
      <c r="C10" s="1">
        <f>M3+R3+W3+AD3+AI3+AN3+AS3+AX3+BC3</f>
        <v>122164</v>
      </c>
      <c r="D10" s="18">
        <f t="shared" si="1"/>
        <v>0.36387790115808033</v>
      </c>
      <c r="F10" s="10"/>
      <c r="G10" s="9" t="s">
        <v>1634</v>
      </c>
      <c r="H10" s="8"/>
      <c r="I10" s="22">
        <v>0</v>
      </c>
      <c r="J10" s="19">
        <v>0</v>
      </c>
      <c r="K10" s="19">
        <v>0</v>
      </c>
      <c r="L10" s="33">
        <v>0</v>
      </c>
      <c r="M10" s="21">
        <v>0</v>
      </c>
      <c r="N10" s="22">
        <v>0</v>
      </c>
      <c r="O10" s="19">
        <v>0</v>
      </c>
      <c r="P10" s="19">
        <v>0</v>
      </c>
      <c r="Q10" s="33">
        <v>0</v>
      </c>
      <c r="R10" s="21">
        <v>0</v>
      </c>
      <c r="S10" s="22">
        <v>0</v>
      </c>
      <c r="T10" s="19">
        <v>0</v>
      </c>
      <c r="U10" s="19">
        <v>0</v>
      </c>
      <c r="V10" s="19">
        <v>0</v>
      </c>
      <c r="W10" s="19">
        <v>0</v>
      </c>
      <c r="X10" s="24">
        <v>0</v>
      </c>
      <c r="Y10" s="23">
        <v>0</v>
      </c>
      <c r="Z10" s="22">
        <v>0</v>
      </c>
      <c r="AA10" s="19">
        <v>0</v>
      </c>
      <c r="AB10" s="19">
        <v>0</v>
      </c>
      <c r="AC10" s="33">
        <v>0</v>
      </c>
      <c r="AD10" s="21">
        <v>0</v>
      </c>
      <c r="AE10" s="22">
        <v>0</v>
      </c>
      <c r="AF10" s="19">
        <v>0</v>
      </c>
      <c r="AG10" s="19">
        <v>0</v>
      </c>
      <c r="AH10" s="33">
        <v>0</v>
      </c>
      <c r="AI10" s="21">
        <v>0</v>
      </c>
      <c r="AJ10" s="22">
        <v>1</v>
      </c>
      <c r="AK10" s="19">
        <v>0</v>
      </c>
      <c r="AL10" s="19">
        <v>0</v>
      </c>
      <c r="AM10" s="33">
        <v>0</v>
      </c>
      <c r="AN10" s="21">
        <v>0</v>
      </c>
      <c r="AO10" s="20">
        <v>0</v>
      </c>
      <c r="AP10" s="19">
        <v>0</v>
      </c>
      <c r="AQ10" s="19">
        <v>0</v>
      </c>
      <c r="AR10" s="19">
        <v>0</v>
      </c>
      <c r="AS10" s="19">
        <v>0</v>
      </c>
      <c r="AT10" s="22">
        <v>0</v>
      </c>
      <c r="AU10" s="19">
        <v>0</v>
      </c>
      <c r="AV10" s="19">
        <v>0</v>
      </c>
      <c r="AW10" s="33">
        <v>0</v>
      </c>
      <c r="AX10" s="21">
        <v>0</v>
      </c>
      <c r="AY10" s="20">
        <v>0</v>
      </c>
      <c r="AZ10" s="19">
        <v>0</v>
      </c>
      <c r="BA10" s="19">
        <v>0</v>
      </c>
      <c r="BB10" s="19">
        <v>0</v>
      </c>
      <c r="BC10" s="19">
        <v>0</v>
      </c>
    </row>
    <row r="11" spans="2:55" x14ac:dyDescent="0.25">
      <c r="F11" s="10"/>
      <c r="G11" s="9"/>
      <c r="H11" s="8" t="s">
        <v>1633</v>
      </c>
      <c r="I11" s="22">
        <v>0</v>
      </c>
      <c r="J11" s="19">
        <v>0</v>
      </c>
      <c r="K11" s="19">
        <v>0</v>
      </c>
      <c r="L11" s="33">
        <v>0</v>
      </c>
      <c r="M11" s="21">
        <v>0</v>
      </c>
      <c r="N11" s="22">
        <v>0</v>
      </c>
      <c r="O11" s="19">
        <v>0</v>
      </c>
      <c r="P11" s="19">
        <v>0</v>
      </c>
      <c r="Q11" s="33">
        <v>0</v>
      </c>
      <c r="R11" s="21">
        <v>0</v>
      </c>
      <c r="S11" s="22">
        <v>477</v>
      </c>
      <c r="T11" s="19">
        <v>0</v>
      </c>
      <c r="U11" s="19">
        <v>27</v>
      </c>
      <c r="V11" s="19">
        <v>0</v>
      </c>
      <c r="W11" s="19">
        <v>0</v>
      </c>
      <c r="X11" s="24">
        <v>494</v>
      </c>
      <c r="Y11" s="23">
        <v>1.7017581015825269</v>
      </c>
      <c r="Z11" s="22">
        <v>0</v>
      </c>
      <c r="AA11" s="19">
        <v>0</v>
      </c>
      <c r="AB11" s="19">
        <v>0</v>
      </c>
      <c r="AC11" s="33">
        <v>0</v>
      </c>
      <c r="AD11" s="21">
        <v>0</v>
      </c>
      <c r="AE11" s="22">
        <v>0</v>
      </c>
      <c r="AF11" s="19">
        <v>0</v>
      </c>
      <c r="AG11" s="19">
        <v>0</v>
      </c>
      <c r="AH11" s="33">
        <v>0</v>
      </c>
      <c r="AI11" s="21">
        <v>0</v>
      </c>
      <c r="AJ11" s="22">
        <v>77</v>
      </c>
      <c r="AK11" s="19">
        <v>0</v>
      </c>
      <c r="AL11" s="19">
        <v>1</v>
      </c>
      <c r="AM11" s="33">
        <v>0</v>
      </c>
      <c r="AN11" s="21">
        <v>0</v>
      </c>
      <c r="AO11" s="20">
        <v>0</v>
      </c>
      <c r="AP11" s="19">
        <v>0</v>
      </c>
      <c r="AQ11" s="19">
        <v>0</v>
      </c>
      <c r="AR11" s="19">
        <v>0</v>
      </c>
      <c r="AS11" s="19">
        <v>0</v>
      </c>
      <c r="AT11" s="22">
        <v>1</v>
      </c>
      <c r="AU11" s="19">
        <v>0</v>
      </c>
      <c r="AV11" s="19">
        <v>0</v>
      </c>
      <c r="AW11" s="33">
        <v>0</v>
      </c>
      <c r="AX11" s="21">
        <v>0</v>
      </c>
      <c r="AY11" s="20">
        <v>1</v>
      </c>
      <c r="AZ11" s="19">
        <v>0</v>
      </c>
      <c r="BA11" s="19">
        <v>0</v>
      </c>
      <c r="BB11" s="19">
        <v>0</v>
      </c>
      <c r="BC11" s="19">
        <v>0</v>
      </c>
    </row>
    <row r="12" spans="2:55" x14ac:dyDescent="0.25">
      <c r="F12" s="10"/>
      <c r="G12" s="9" t="s">
        <v>1631</v>
      </c>
      <c r="H12" s="8"/>
      <c r="I12" s="22">
        <v>0</v>
      </c>
      <c r="J12" s="19">
        <v>0</v>
      </c>
      <c r="K12" s="19">
        <v>0</v>
      </c>
      <c r="L12" s="33">
        <v>0</v>
      </c>
      <c r="M12" s="21">
        <v>0</v>
      </c>
      <c r="N12" s="22">
        <v>0</v>
      </c>
      <c r="O12" s="19">
        <v>0</v>
      </c>
      <c r="P12" s="19">
        <v>0</v>
      </c>
      <c r="Q12" s="33">
        <v>0</v>
      </c>
      <c r="R12" s="21">
        <v>0</v>
      </c>
      <c r="S12" s="22">
        <v>0</v>
      </c>
      <c r="T12" s="19">
        <v>0</v>
      </c>
      <c r="U12" s="19">
        <v>0</v>
      </c>
      <c r="V12" s="19">
        <v>0</v>
      </c>
      <c r="W12" s="19">
        <v>0</v>
      </c>
      <c r="X12" s="24">
        <v>0</v>
      </c>
      <c r="Y12" s="23">
        <v>0</v>
      </c>
      <c r="Z12" s="22">
        <v>0</v>
      </c>
      <c r="AA12" s="19">
        <v>0</v>
      </c>
      <c r="AB12" s="19">
        <v>0</v>
      </c>
      <c r="AC12" s="33">
        <v>0</v>
      </c>
      <c r="AD12" s="21">
        <v>0</v>
      </c>
      <c r="AE12" s="22">
        <v>0</v>
      </c>
      <c r="AF12" s="19">
        <v>0</v>
      </c>
      <c r="AG12" s="19">
        <v>0</v>
      </c>
      <c r="AH12" s="33">
        <v>0</v>
      </c>
      <c r="AI12" s="21">
        <v>0</v>
      </c>
      <c r="AJ12" s="22">
        <v>6</v>
      </c>
      <c r="AK12" s="19">
        <v>0</v>
      </c>
      <c r="AL12" s="19">
        <v>0</v>
      </c>
      <c r="AM12" s="33">
        <v>0</v>
      </c>
      <c r="AN12" s="21">
        <v>0</v>
      </c>
      <c r="AO12" s="20">
        <v>0</v>
      </c>
      <c r="AP12" s="19">
        <v>0</v>
      </c>
      <c r="AQ12" s="19">
        <v>0</v>
      </c>
      <c r="AR12" s="19">
        <v>0</v>
      </c>
      <c r="AS12" s="19">
        <v>0</v>
      </c>
      <c r="AT12" s="22">
        <v>0</v>
      </c>
      <c r="AU12" s="19">
        <v>0</v>
      </c>
      <c r="AV12" s="19">
        <v>0</v>
      </c>
      <c r="AW12" s="33">
        <v>0</v>
      </c>
      <c r="AX12" s="21">
        <v>0</v>
      </c>
      <c r="AY12" s="20">
        <v>0</v>
      </c>
      <c r="AZ12" s="19">
        <v>0</v>
      </c>
      <c r="BA12" s="19">
        <v>0</v>
      </c>
      <c r="BB12" s="19">
        <v>0</v>
      </c>
      <c r="BC12" s="19">
        <v>0</v>
      </c>
    </row>
    <row r="13" spans="2:55" x14ac:dyDescent="0.25">
      <c r="F13" s="10"/>
      <c r="G13" s="9"/>
      <c r="H13" s="8" t="s">
        <v>1632</v>
      </c>
      <c r="I13" s="22">
        <v>0</v>
      </c>
      <c r="J13" s="19">
        <v>0</v>
      </c>
      <c r="K13" s="19">
        <v>0</v>
      </c>
      <c r="L13" s="33">
        <v>0</v>
      </c>
      <c r="M13" s="21">
        <v>0</v>
      </c>
      <c r="N13" s="22">
        <v>0</v>
      </c>
      <c r="O13" s="19">
        <v>0</v>
      </c>
      <c r="P13" s="19">
        <v>0</v>
      </c>
      <c r="Q13" s="33">
        <v>0</v>
      </c>
      <c r="R13" s="21">
        <v>0</v>
      </c>
      <c r="S13" s="22">
        <v>142</v>
      </c>
      <c r="T13" s="19">
        <v>0</v>
      </c>
      <c r="U13" s="19">
        <v>0</v>
      </c>
      <c r="V13" s="19">
        <v>0</v>
      </c>
      <c r="W13" s="19">
        <v>0</v>
      </c>
      <c r="X13" s="24">
        <v>403</v>
      </c>
      <c r="Y13" s="23">
        <v>1.350801619701087</v>
      </c>
      <c r="Z13" s="22">
        <v>0</v>
      </c>
      <c r="AA13" s="19">
        <v>0</v>
      </c>
      <c r="AB13" s="19">
        <v>0</v>
      </c>
      <c r="AC13" s="33">
        <v>0</v>
      </c>
      <c r="AD13" s="21">
        <v>0</v>
      </c>
      <c r="AE13" s="22">
        <v>0</v>
      </c>
      <c r="AF13" s="19">
        <v>0</v>
      </c>
      <c r="AG13" s="19">
        <v>0</v>
      </c>
      <c r="AH13" s="33">
        <v>0</v>
      </c>
      <c r="AI13" s="21">
        <v>0</v>
      </c>
      <c r="AJ13" s="22">
        <v>60</v>
      </c>
      <c r="AK13" s="19">
        <v>0</v>
      </c>
      <c r="AL13" s="19">
        <v>0</v>
      </c>
      <c r="AM13" s="33">
        <v>0</v>
      </c>
      <c r="AN13" s="21">
        <v>0</v>
      </c>
      <c r="AO13" s="20">
        <v>0</v>
      </c>
      <c r="AP13" s="19">
        <v>0</v>
      </c>
      <c r="AQ13" s="19">
        <v>0</v>
      </c>
      <c r="AR13" s="19">
        <v>0</v>
      </c>
      <c r="AS13" s="19">
        <v>0</v>
      </c>
      <c r="AT13" s="22">
        <v>1</v>
      </c>
      <c r="AU13" s="19">
        <v>0</v>
      </c>
      <c r="AV13" s="19">
        <v>0</v>
      </c>
      <c r="AW13" s="33">
        <v>0</v>
      </c>
      <c r="AX13" s="21">
        <v>0</v>
      </c>
      <c r="AY13" s="20">
        <v>0</v>
      </c>
      <c r="AZ13" s="19">
        <v>0</v>
      </c>
      <c r="BA13" s="19">
        <v>0</v>
      </c>
      <c r="BB13" s="19">
        <v>0</v>
      </c>
      <c r="BC13" s="19">
        <v>0</v>
      </c>
    </row>
    <row r="14" spans="2:55" x14ac:dyDescent="0.25">
      <c r="F14" s="10"/>
      <c r="G14" s="9"/>
      <c r="H14" s="8" t="s">
        <v>1631</v>
      </c>
      <c r="I14" s="22">
        <v>0</v>
      </c>
      <c r="J14" s="19">
        <v>0</v>
      </c>
      <c r="K14" s="19">
        <v>0</v>
      </c>
      <c r="L14" s="33">
        <v>0</v>
      </c>
      <c r="M14" s="21">
        <v>0</v>
      </c>
      <c r="N14" s="22">
        <v>14</v>
      </c>
      <c r="O14" s="19">
        <v>0</v>
      </c>
      <c r="P14" s="19">
        <v>1</v>
      </c>
      <c r="Q14" s="33">
        <v>0</v>
      </c>
      <c r="R14" s="21">
        <v>0</v>
      </c>
      <c r="S14" s="22">
        <v>891</v>
      </c>
      <c r="T14" s="19">
        <v>0</v>
      </c>
      <c r="U14" s="19">
        <v>38</v>
      </c>
      <c r="V14" s="19">
        <v>0</v>
      </c>
      <c r="W14" s="19">
        <v>0</v>
      </c>
      <c r="X14" s="24">
        <v>1619</v>
      </c>
      <c r="Y14" s="23">
        <v>2.8279574820771809</v>
      </c>
      <c r="Z14" s="22">
        <v>2</v>
      </c>
      <c r="AA14" s="19">
        <v>0</v>
      </c>
      <c r="AB14" s="19">
        <v>0</v>
      </c>
      <c r="AC14" s="33">
        <v>0</v>
      </c>
      <c r="AD14" s="21">
        <v>0</v>
      </c>
      <c r="AE14" s="22">
        <v>0</v>
      </c>
      <c r="AF14" s="19">
        <v>0</v>
      </c>
      <c r="AG14" s="19">
        <v>0</v>
      </c>
      <c r="AH14" s="33">
        <v>0</v>
      </c>
      <c r="AI14" s="21">
        <v>0</v>
      </c>
      <c r="AJ14" s="22">
        <v>86</v>
      </c>
      <c r="AK14" s="19">
        <v>0</v>
      </c>
      <c r="AL14" s="19">
        <v>4</v>
      </c>
      <c r="AM14" s="33">
        <v>0</v>
      </c>
      <c r="AN14" s="21">
        <v>0</v>
      </c>
      <c r="AO14" s="20">
        <v>0</v>
      </c>
      <c r="AP14" s="19">
        <v>0</v>
      </c>
      <c r="AQ14" s="19">
        <v>0</v>
      </c>
      <c r="AR14" s="19">
        <v>0</v>
      </c>
      <c r="AS14" s="19">
        <v>0</v>
      </c>
      <c r="AT14" s="22">
        <v>0</v>
      </c>
      <c r="AU14" s="19">
        <v>0</v>
      </c>
      <c r="AV14" s="19">
        <v>0</v>
      </c>
      <c r="AW14" s="33">
        <v>0</v>
      </c>
      <c r="AX14" s="21">
        <v>0</v>
      </c>
      <c r="AY14" s="20">
        <v>0</v>
      </c>
      <c r="AZ14" s="19">
        <v>0</v>
      </c>
      <c r="BA14" s="19">
        <v>0</v>
      </c>
      <c r="BB14" s="19">
        <v>0</v>
      </c>
      <c r="BC14" s="19">
        <v>0</v>
      </c>
    </row>
    <row r="15" spans="2:55" x14ac:dyDescent="0.25">
      <c r="F15" s="10"/>
      <c r="G15" s="9"/>
      <c r="H15" s="8" t="s">
        <v>1630</v>
      </c>
      <c r="I15" s="22">
        <v>0</v>
      </c>
      <c r="J15" s="19">
        <v>0</v>
      </c>
      <c r="K15" s="19">
        <v>0</v>
      </c>
      <c r="L15" s="33">
        <v>0</v>
      </c>
      <c r="M15" s="21">
        <v>0</v>
      </c>
      <c r="N15" s="22">
        <v>0</v>
      </c>
      <c r="O15" s="19">
        <v>0</v>
      </c>
      <c r="P15" s="19">
        <v>0</v>
      </c>
      <c r="Q15" s="33">
        <v>0</v>
      </c>
      <c r="R15" s="21">
        <v>0</v>
      </c>
      <c r="S15" s="22">
        <v>0</v>
      </c>
      <c r="T15" s="19">
        <v>0</v>
      </c>
      <c r="U15" s="19">
        <v>0</v>
      </c>
      <c r="V15" s="19">
        <v>0</v>
      </c>
      <c r="W15" s="19">
        <v>0</v>
      </c>
      <c r="X15" s="24">
        <v>0</v>
      </c>
      <c r="Y15" s="23">
        <v>0</v>
      </c>
      <c r="Z15" s="22">
        <v>0</v>
      </c>
      <c r="AA15" s="19">
        <v>0</v>
      </c>
      <c r="AB15" s="19">
        <v>0</v>
      </c>
      <c r="AC15" s="33">
        <v>0</v>
      </c>
      <c r="AD15" s="21">
        <v>0</v>
      </c>
      <c r="AE15" s="22">
        <v>0</v>
      </c>
      <c r="AF15" s="19">
        <v>0</v>
      </c>
      <c r="AG15" s="19">
        <v>0</v>
      </c>
      <c r="AH15" s="33">
        <v>0</v>
      </c>
      <c r="AI15" s="21">
        <v>0</v>
      </c>
      <c r="AJ15" s="22">
        <v>0</v>
      </c>
      <c r="AK15" s="19">
        <v>0</v>
      </c>
      <c r="AL15" s="19">
        <v>0</v>
      </c>
      <c r="AM15" s="33">
        <v>0</v>
      </c>
      <c r="AN15" s="21">
        <v>0</v>
      </c>
      <c r="AO15" s="20">
        <v>0</v>
      </c>
      <c r="AP15" s="19">
        <v>0</v>
      </c>
      <c r="AQ15" s="19">
        <v>0</v>
      </c>
      <c r="AR15" s="19">
        <v>0</v>
      </c>
      <c r="AS15" s="19">
        <v>0</v>
      </c>
      <c r="AT15" s="22">
        <v>0</v>
      </c>
      <c r="AU15" s="19">
        <v>0</v>
      </c>
      <c r="AV15" s="19">
        <v>0</v>
      </c>
      <c r="AW15" s="33">
        <v>0</v>
      </c>
      <c r="AX15" s="21">
        <v>0</v>
      </c>
      <c r="AY15" s="20">
        <v>0</v>
      </c>
      <c r="AZ15" s="19">
        <v>0</v>
      </c>
      <c r="BA15" s="19">
        <v>0</v>
      </c>
      <c r="BB15" s="19">
        <v>0</v>
      </c>
      <c r="BC15" s="19">
        <v>0</v>
      </c>
    </row>
    <row r="16" spans="2:55" x14ac:dyDescent="0.25">
      <c r="F16" s="10"/>
      <c r="G16" s="9"/>
      <c r="H16" s="8" t="s">
        <v>1629</v>
      </c>
      <c r="I16" s="22">
        <v>0</v>
      </c>
      <c r="J16" s="19">
        <v>0</v>
      </c>
      <c r="K16" s="19">
        <v>0</v>
      </c>
      <c r="L16" s="33">
        <v>0</v>
      </c>
      <c r="M16" s="21">
        <v>0</v>
      </c>
      <c r="N16" s="22">
        <v>0</v>
      </c>
      <c r="O16" s="19">
        <v>0</v>
      </c>
      <c r="P16" s="19">
        <v>0</v>
      </c>
      <c r="Q16" s="33">
        <v>0</v>
      </c>
      <c r="R16" s="21">
        <v>0</v>
      </c>
      <c r="S16" s="22">
        <v>0</v>
      </c>
      <c r="T16" s="19">
        <v>0</v>
      </c>
      <c r="U16" s="19">
        <v>0</v>
      </c>
      <c r="V16" s="19">
        <v>0</v>
      </c>
      <c r="W16" s="19">
        <v>0</v>
      </c>
      <c r="X16" s="24">
        <v>0</v>
      </c>
      <c r="Y16" s="23">
        <v>0</v>
      </c>
      <c r="Z16" s="22">
        <v>0</v>
      </c>
      <c r="AA16" s="19">
        <v>0</v>
      </c>
      <c r="AB16" s="19">
        <v>0</v>
      </c>
      <c r="AC16" s="33">
        <v>0</v>
      </c>
      <c r="AD16" s="21">
        <v>0</v>
      </c>
      <c r="AE16" s="22">
        <v>0</v>
      </c>
      <c r="AF16" s="19">
        <v>0</v>
      </c>
      <c r="AG16" s="19">
        <v>0</v>
      </c>
      <c r="AH16" s="33">
        <v>0</v>
      </c>
      <c r="AI16" s="21">
        <v>0</v>
      </c>
      <c r="AJ16" s="22">
        <v>1</v>
      </c>
      <c r="AK16" s="19">
        <v>0</v>
      </c>
      <c r="AL16" s="19">
        <v>0</v>
      </c>
      <c r="AM16" s="33">
        <v>0</v>
      </c>
      <c r="AN16" s="21">
        <v>0</v>
      </c>
      <c r="AO16" s="20">
        <v>0</v>
      </c>
      <c r="AP16" s="19">
        <v>0</v>
      </c>
      <c r="AQ16" s="19">
        <v>0</v>
      </c>
      <c r="AR16" s="19">
        <v>0</v>
      </c>
      <c r="AS16" s="19">
        <v>0</v>
      </c>
      <c r="AT16" s="22">
        <v>0</v>
      </c>
      <c r="AU16" s="19">
        <v>0</v>
      </c>
      <c r="AV16" s="19">
        <v>0</v>
      </c>
      <c r="AW16" s="33">
        <v>0</v>
      </c>
      <c r="AX16" s="21">
        <v>0</v>
      </c>
      <c r="AY16" s="20">
        <v>0</v>
      </c>
      <c r="AZ16" s="19">
        <v>0</v>
      </c>
      <c r="BA16" s="19">
        <v>0</v>
      </c>
      <c r="BB16" s="19">
        <v>0</v>
      </c>
      <c r="BC16" s="19">
        <v>0</v>
      </c>
    </row>
    <row r="17" spans="6:55" x14ac:dyDescent="0.25">
      <c r="F17" s="10"/>
      <c r="G17" s="9"/>
      <c r="H17" s="8" t="s">
        <v>1628</v>
      </c>
      <c r="I17" s="22">
        <v>0</v>
      </c>
      <c r="J17" s="19">
        <v>0</v>
      </c>
      <c r="K17" s="19">
        <v>0</v>
      </c>
      <c r="L17" s="33">
        <v>0</v>
      </c>
      <c r="M17" s="21">
        <v>0</v>
      </c>
      <c r="N17" s="22">
        <v>0</v>
      </c>
      <c r="O17" s="19">
        <v>0</v>
      </c>
      <c r="P17" s="19">
        <v>0</v>
      </c>
      <c r="Q17" s="33">
        <v>0</v>
      </c>
      <c r="R17" s="21">
        <v>0</v>
      </c>
      <c r="S17" s="22">
        <v>2</v>
      </c>
      <c r="T17" s="19">
        <v>0</v>
      </c>
      <c r="U17" s="19">
        <v>0</v>
      </c>
      <c r="V17" s="19">
        <v>0</v>
      </c>
      <c r="W17" s="19">
        <v>0</v>
      </c>
      <c r="X17" s="24">
        <v>2</v>
      </c>
      <c r="Y17" s="23">
        <v>8.678436279296875E-5</v>
      </c>
      <c r="Z17" s="22">
        <v>0</v>
      </c>
      <c r="AA17" s="19">
        <v>0</v>
      </c>
      <c r="AB17" s="19">
        <v>0</v>
      </c>
      <c r="AC17" s="33">
        <v>0</v>
      </c>
      <c r="AD17" s="21">
        <v>0</v>
      </c>
      <c r="AE17" s="22">
        <v>0</v>
      </c>
      <c r="AF17" s="19">
        <v>0</v>
      </c>
      <c r="AG17" s="19">
        <v>0</v>
      </c>
      <c r="AH17" s="33">
        <v>0</v>
      </c>
      <c r="AI17" s="21">
        <v>0</v>
      </c>
      <c r="AJ17" s="22">
        <v>0</v>
      </c>
      <c r="AK17" s="19">
        <v>0</v>
      </c>
      <c r="AL17" s="19">
        <v>0</v>
      </c>
      <c r="AM17" s="33">
        <v>0</v>
      </c>
      <c r="AN17" s="21">
        <v>0</v>
      </c>
      <c r="AO17" s="20">
        <v>0</v>
      </c>
      <c r="AP17" s="19">
        <v>0</v>
      </c>
      <c r="AQ17" s="19">
        <v>0</v>
      </c>
      <c r="AR17" s="19">
        <v>0</v>
      </c>
      <c r="AS17" s="19">
        <v>0</v>
      </c>
      <c r="AT17" s="22">
        <v>0</v>
      </c>
      <c r="AU17" s="19">
        <v>0</v>
      </c>
      <c r="AV17" s="19">
        <v>0</v>
      </c>
      <c r="AW17" s="33">
        <v>0</v>
      </c>
      <c r="AX17" s="21">
        <v>0</v>
      </c>
      <c r="AY17" s="20">
        <v>0</v>
      </c>
      <c r="AZ17" s="19">
        <v>0</v>
      </c>
      <c r="BA17" s="19">
        <v>0</v>
      </c>
      <c r="BB17" s="19">
        <v>0</v>
      </c>
      <c r="BC17" s="19">
        <v>0</v>
      </c>
    </row>
    <row r="18" spans="6:55" x14ac:dyDescent="0.25">
      <c r="F18" s="10"/>
      <c r="G18" s="9"/>
      <c r="H18" s="8" t="s">
        <v>1627</v>
      </c>
      <c r="I18" s="22">
        <v>0</v>
      </c>
      <c r="J18" s="19">
        <v>0</v>
      </c>
      <c r="K18" s="19">
        <v>0</v>
      </c>
      <c r="L18" s="33">
        <v>0</v>
      </c>
      <c r="M18" s="21">
        <v>0</v>
      </c>
      <c r="N18" s="22">
        <v>0</v>
      </c>
      <c r="O18" s="19">
        <v>0</v>
      </c>
      <c r="P18" s="19">
        <v>0</v>
      </c>
      <c r="Q18" s="33">
        <v>0</v>
      </c>
      <c r="R18" s="21">
        <v>0</v>
      </c>
      <c r="S18" s="22">
        <v>40</v>
      </c>
      <c r="T18" s="19">
        <v>0</v>
      </c>
      <c r="U18" s="19">
        <v>2</v>
      </c>
      <c r="V18" s="19">
        <v>0</v>
      </c>
      <c r="W18" s="19">
        <v>1</v>
      </c>
      <c r="X18" s="24">
        <v>70</v>
      </c>
      <c r="Y18" s="23">
        <v>1.444023195654154E-2</v>
      </c>
      <c r="Z18" s="22">
        <v>0</v>
      </c>
      <c r="AA18" s="19">
        <v>0</v>
      </c>
      <c r="AB18" s="19">
        <v>0</v>
      </c>
      <c r="AC18" s="33">
        <v>0</v>
      </c>
      <c r="AD18" s="21">
        <v>0</v>
      </c>
      <c r="AE18" s="22">
        <v>0</v>
      </c>
      <c r="AF18" s="19">
        <v>0</v>
      </c>
      <c r="AG18" s="19">
        <v>0</v>
      </c>
      <c r="AH18" s="33">
        <v>0</v>
      </c>
      <c r="AI18" s="21">
        <v>0</v>
      </c>
      <c r="AJ18" s="22">
        <v>28</v>
      </c>
      <c r="AK18" s="19">
        <v>0</v>
      </c>
      <c r="AL18" s="19">
        <v>2</v>
      </c>
      <c r="AM18" s="33">
        <v>0</v>
      </c>
      <c r="AN18" s="21">
        <v>1</v>
      </c>
      <c r="AO18" s="20">
        <v>1</v>
      </c>
      <c r="AP18" s="19">
        <v>0</v>
      </c>
      <c r="AQ18" s="19">
        <v>0</v>
      </c>
      <c r="AR18" s="19">
        <v>0</v>
      </c>
      <c r="AS18" s="19">
        <v>0</v>
      </c>
      <c r="AT18" s="22">
        <v>0</v>
      </c>
      <c r="AU18" s="19">
        <v>0</v>
      </c>
      <c r="AV18" s="19">
        <v>0</v>
      </c>
      <c r="AW18" s="33">
        <v>0</v>
      </c>
      <c r="AX18" s="21">
        <v>0</v>
      </c>
      <c r="AY18" s="20">
        <v>0</v>
      </c>
      <c r="AZ18" s="19">
        <v>0</v>
      </c>
      <c r="BA18" s="19">
        <v>0</v>
      </c>
      <c r="BB18" s="19">
        <v>0</v>
      </c>
      <c r="BC18" s="19">
        <v>0</v>
      </c>
    </row>
    <row r="19" spans="6:55" x14ac:dyDescent="0.25">
      <c r="F19" s="10"/>
      <c r="G19" s="9" t="s">
        <v>1626</v>
      </c>
      <c r="H19" s="8"/>
      <c r="I19" s="22">
        <v>0</v>
      </c>
      <c r="J19" s="19">
        <v>0</v>
      </c>
      <c r="K19" s="19">
        <v>0</v>
      </c>
      <c r="L19" s="33">
        <v>0</v>
      </c>
      <c r="M19" s="21">
        <v>0</v>
      </c>
      <c r="N19" s="22">
        <v>0</v>
      </c>
      <c r="O19" s="19">
        <v>0</v>
      </c>
      <c r="P19" s="19">
        <v>0</v>
      </c>
      <c r="Q19" s="33">
        <v>0</v>
      </c>
      <c r="R19" s="21">
        <v>0</v>
      </c>
      <c r="S19" s="22">
        <v>0</v>
      </c>
      <c r="T19" s="19">
        <v>0</v>
      </c>
      <c r="U19" s="19">
        <v>0</v>
      </c>
      <c r="V19" s="19">
        <v>0</v>
      </c>
      <c r="W19" s="19">
        <v>0</v>
      </c>
      <c r="X19" s="24">
        <v>0</v>
      </c>
      <c r="Y19" s="23">
        <v>0</v>
      </c>
      <c r="Z19" s="22">
        <v>0</v>
      </c>
      <c r="AA19" s="19">
        <v>0</v>
      </c>
      <c r="AB19" s="19">
        <v>0</v>
      </c>
      <c r="AC19" s="33">
        <v>0</v>
      </c>
      <c r="AD19" s="21">
        <v>0</v>
      </c>
      <c r="AE19" s="22">
        <v>0</v>
      </c>
      <c r="AF19" s="19">
        <v>0</v>
      </c>
      <c r="AG19" s="19">
        <v>0</v>
      </c>
      <c r="AH19" s="33">
        <v>0</v>
      </c>
      <c r="AI19" s="21">
        <v>0</v>
      </c>
      <c r="AJ19" s="22">
        <v>2</v>
      </c>
      <c r="AK19" s="19">
        <v>0</v>
      </c>
      <c r="AL19" s="19">
        <v>0</v>
      </c>
      <c r="AM19" s="33">
        <v>0</v>
      </c>
      <c r="AN19" s="21">
        <v>0</v>
      </c>
      <c r="AO19" s="20">
        <v>0</v>
      </c>
      <c r="AP19" s="19">
        <v>0</v>
      </c>
      <c r="AQ19" s="19">
        <v>0</v>
      </c>
      <c r="AR19" s="19">
        <v>0</v>
      </c>
      <c r="AS19" s="19">
        <v>0</v>
      </c>
      <c r="AT19" s="22">
        <v>1</v>
      </c>
      <c r="AU19" s="19">
        <v>0</v>
      </c>
      <c r="AV19" s="19">
        <v>0</v>
      </c>
      <c r="AW19" s="33">
        <v>0</v>
      </c>
      <c r="AX19" s="21">
        <v>0</v>
      </c>
      <c r="AY19" s="20">
        <v>0</v>
      </c>
      <c r="AZ19" s="19">
        <v>0</v>
      </c>
      <c r="BA19" s="19">
        <v>0</v>
      </c>
      <c r="BB19" s="19">
        <v>0</v>
      </c>
      <c r="BC19" s="19">
        <v>0</v>
      </c>
    </row>
    <row r="20" spans="6:55" x14ac:dyDescent="0.25">
      <c r="F20" s="10"/>
      <c r="G20" s="9"/>
      <c r="H20" s="8" t="s">
        <v>809</v>
      </c>
      <c r="I20" s="22">
        <v>0</v>
      </c>
      <c r="J20" s="19">
        <v>0</v>
      </c>
      <c r="K20" s="19">
        <v>0</v>
      </c>
      <c r="L20" s="33">
        <v>0</v>
      </c>
      <c r="M20" s="21">
        <v>0</v>
      </c>
      <c r="N20" s="22">
        <v>1</v>
      </c>
      <c r="O20" s="19">
        <v>0</v>
      </c>
      <c r="P20" s="19">
        <v>0</v>
      </c>
      <c r="Q20" s="33">
        <v>0</v>
      </c>
      <c r="R20" s="21">
        <v>0</v>
      </c>
      <c r="S20" s="22">
        <v>465</v>
      </c>
      <c r="T20" s="19">
        <v>0</v>
      </c>
      <c r="U20" s="19">
        <v>24</v>
      </c>
      <c r="V20" s="19">
        <v>0</v>
      </c>
      <c r="W20" s="19">
        <v>0</v>
      </c>
      <c r="X20" s="24">
        <v>1103</v>
      </c>
      <c r="Y20" s="23">
        <v>1.131482766009867</v>
      </c>
      <c r="Z20" s="22">
        <v>0</v>
      </c>
      <c r="AA20" s="19">
        <v>0</v>
      </c>
      <c r="AB20" s="19">
        <v>0</v>
      </c>
      <c r="AC20" s="33">
        <v>0</v>
      </c>
      <c r="AD20" s="21">
        <v>0</v>
      </c>
      <c r="AE20" s="22">
        <v>0</v>
      </c>
      <c r="AF20" s="19">
        <v>0</v>
      </c>
      <c r="AG20" s="19">
        <v>0</v>
      </c>
      <c r="AH20" s="33">
        <v>0</v>
      </c>
      <c r="AI20" s="21">
        <v>0</v>
      </c>
      <c r="AJ20" s="22">
        <v>27</v>
      </c>
      <c r="AK20" s="19">
        <v>0</v>
      </c>
      <c r="AL20" s="19">
        <v>2</v>
      </c>
      <c r="AM20" s="33">
        <v>0</v>
      </c>
      <c r="AN20" s="21">
        <v>0</v>
      </c>
      <c r="AO20" s="20">
        <v>0</v>
      </c>
      <c r="AP20" s="19">
        <v>0</v>
      </c>
      <c r="AQ20" s="19">
        <v>0</v>
      </c>
      <c r="AR20" s="19">
        <v>0</v>
      </c>
      <c r="AS20" s="19">
        <v>0</v>
      </c>
      <c r="AT20" s="22">
        <v>0</v>
      </c>
      <c r="AU20" s="19">
        <v>0</v>
      </c>
      <c r="AV20" s="19">
        <v>0</v>
      </c>
      <c r="AW20" s="33">
        <v>0</v>
      </c>
      <c r="AX20" s="21">
        <v>0</v>
      </c>
      <c r="AY20" s="20">
        <v>1</v>
      </c>
      <c r="AZ20" s="19">
        <v>0</v>
      </c>
      <c r="BA20" s="19">
        <v>0</v>
      </c>
      <c r="BB20" s="19">
        <v>0</v>
      </c>
      <c r="BC20" s="19">
        <v>0</v>
      </c>
    </row>
    <row r="21" spans="6:55" x14ac:dyDescent="0.25">
      <c r="F21" s="10"/>
      <c r="G21" s="9"/>
      <c r="H21" s="8" t="s">
        <v>979</v>
      </c>
      <c r="I21" s="22">
        <v>0</v>
      </c>
      <c r="J21" s="19">
        <v>0</v>
      </c>
      <c r="K21" s="19">
        <v>0</v>
      </c>
      <c r="L21" s="33">
        <v>0</v>
      </c>
      <c r="M21" s="21">
        <v>0</v>
      </c>
      <c r="N21" s="22">
        <v>3</v>
      </c>
      <c r="O21" s="19">
        <v>0</v>
      </c>
      <c r="P21" s="19">
        <v>0</v>
      </c>
      <c r="Q21" s="33">
        <v>0</v>
      </c>
      <c r="R21" s="21">
        <v>0</v>
      </c>
      <c r="S21" s="22">
        <v>7232</v>
      </c>
      <c r="T21" s="19">
        <v>0</v>
      </c>
      <c r="U21" s="19">
        <v>91</v>
      </c>
      <c r="V21" s="19">
        <v>0</v>
      </c>
      <c r="W21" s="19">
        <v>0</v>
      </c>
      <c r="X21" s="24">
        <v>7238</v>
      </c>
      <c r="Y21" s="23">
        <v>3.0181557275354862</v>
      </c>
      <c r="Z21" s="22">
        <v>48</v>
      </c>
      <c r="AA21" s="19">
        <v>0</v>
      </c>
      <c r="AB21" s="19">
        <v>0</v>
      </c>
      <c r="AC21" s="33">
        <v>0</v>
      </c>
      <c r="AD21" s="21">
        <v>0</v>
      </c>
      <c r="AE21" s="22">
        <v>0</v>
      </c>
      <c r="AF21" s="19">
        <v>0</v>
      </c>
      <c r="AG21" s="19">
        <v>0</v>
      </c>
      <c r="AH21" s="33">
        <v>0</v>
      </c>
      <c r="AI21" s="21">
        <v>0</v>
      </c>
      <c r="AJ21" s="22">
        <v>2186</v>
      </c>
      <c r="AK21" s="19">
        <v>0</v>
      </c>
      <c r="AL21" s="19">
        <v>493</v>
      </c>
      <c r="AM21" s="33">
        <v>0</v>
      </c>
      <c r="AN21" s="21">
        <v>0</v>
      </c>
      <c r="AO21" s="20">
        <v>0</v>
      </c>
      <c r="AP21" s="19">
        <v>0</v>
      </c>
      <c r="AQ21" s="19">
        <v>0</v>
      </c>
      <c r="AR21" s="19">
        <v>0</v>
      </c>
      <c r="AS21" s="19">
        <v>0</v>
      </c>
      <c r="AT21" s="22">
        <v>0</v>
      </c>
      <c r="AU21" s="19">
        <v>0</v>
      </c>
      <c r="AV21" s="19">
        <v>0</v>
      </c>
      <c r="AW21" s="33">
        <v>0</v>
      </c>
      <c r="AX21" s="21">
        <v>0</v>
      </c>
      <c r="AY21" s="20">
        <v>0</v>
      </c>
      <c r="AZ21" s="19">
        <v>0</v>
      </c>
      <c r="BA21" s="19">
        <v>0</v>
      </c>
      <c r="BB21" s="19">
        <v>0</v>
      </c>
      <c r="BC21" s="19">
        <v>0</v>
      </c>
    </row>
    <row r="22" spans="6:55" x14ac:dyDescent="0.25">
      <c r="F22" s="10"/>
      <c r="G22" s="9" t="s">
        <v>1625</v>
      </c>
      <c r="H22" s="8"/>
      <c r="I22" s="22">
        <v>0</v>
      </c>
      <c r="J22" s="19">
        <v>0</v>
      </c>
      <c r="K22" s="19">
        <v>0</v>
      </c>
      <c r="L22" s="33">
        <v>0</v>
      </c>
      <c r="M22" s="21">
        <v>0</v>
      </c>
      <c r="N22" s="22">
        <v>0</v>
      </c>
      <c r="O22" s="19">
        <v>0</v>
      </c>
      <c r="P22" s="19">
        <v>0</v>
      </c>
      <c r="Q22" s="33">
        <v>0</v>
      </c>
      <c r="R22" s="21">
        <v>0</v>
      </c>
      <c r="S22" s="22">
        <v>0</v>
      </c>
      <c r="T22" s="19">
        <v>0</v>
      </c>
      <c r="U22" s="19">
        <v>0</v>
      </c>
      <c r="V22" s="19">
        <v>0</v>
      </c>
      <c r="W22" s="19">
        <v>0</v>
      </c>
      <c r="X22" s="24">
        <v>0</v>
      </c>
      <c r="Y22" s="23">
        <v>0</v>
      </c>
      <c r="Z22" s="22">
        <v>0</v>
      </c>
      <c r="AA22" s="19">
        <v>0</v>
      </c>
      <c r="AB22" s="19">
        <v>0</v>
      </c>
      <c r="AC22" s="33">
        <v>0</v>
      </c>
      <c r="AD22" s="21">
        <v>0</v>
      </c>
      <c r="AE22" s="22">
        <v>0</v>
      </c>
      <c r="AF22" s="19">
        <v>0</v>
      </c>
      <c r="AG22" s="19">
        <v>0</v>
      </c>
      <c r="AH22" s="33">
        <v>0</v>
      </c>
      <c r="AI22" s="21">
        <v>0</v>
      </c>
      <c r="AJ22" s="22">
        <v>2</v>
      </c>
      <c r="AK22" s="19">
        <v>0</v>
      </c>
      <c r="AL22" s="19">
        <v>0</v>
      </c>
      <c r="AM22" s="33">
        <v>0</v>
      </c>
      <c r="AN22" s="21">
        <v>0</v>
      </c>
      <c r="AO22" s="20">
        <v>0</v>
      </c>
      <c r="AP22" s="19">
        <v>0</v>
      </c>
      <c r="AQ22" s="19">
        <v>0</v>
      </c>
      <c r="AR22" s="19">
        <v>0</v>
      </c>
      <c r="AS22" s="19">
        <v>0</v>
      </c>
      <c r="AT22" s="22">
        <v>0</v>
      </c>
      <c r="AU22" s="19">
        <v>0</v>
      </c>
      <c r="AV22" s="19">
        <v>0</v>
      </c>
      <c r="AW22" s="33">
        <v>0</v>
      </c>
      <c r="AX22" s="21">
        <v>0</v>
      </c>
      <c r="AY22" s="20">
        <v>0</v>
      </c>
      <c r="AZ22" s="19">
        <v>0</v>
      </c>
      <c r="BA22" s="19">
        <v>0</v>
      </c>
      <c r="BB22" s="19">
        <v>0</v>
      </c>
      <c r="BC22" s="19">
        <v>0</v>
      </c>
    </row>
    <row r="23" spans="6:55" x14ac:dyDescent="0.25">
      <c r="F23" s="10"/>
      <c r="G23" s="9"/>
      <c r="H23" s="8" t="s">
        <v>1624</v>
      </c>
      <c r="I23" s="22">
        <v>0</v>
      </c>
      <c r="J23" s="19">
        <v>0</v>
      </c>
      <c r="K23" s="19">
        <v>0</v>
      </c>
      <c r="L23" s="33">
        <v>0</v>
      </c>
      <c r="M23" s="21">
        <v>0</v>
      </c>
      <c r="N23" s="22">
        <v>8103</v>
      </c>
      <c r="O23" s="19">
        <v>0</v>
      </c>
      <c r="P23" s="19">
        <v>14</v>
      </c>
      <c r="Q23" s="33">
        <v>0</v>
      </c>
      <c r="R23" s="21">
        <v>0</v>
      </c>
      <c r="S23" s="22">
        <v>257</v>
      </c>
      <c r="T23" s="19">
        <v>0</v>
      </c>
      <c r="U23" s="19">
        <v>0</v>
      </c>
      <c r="V23" s="19">
        <v>0</v>
      </c>
      <c r="W23" s="19">
        <v>0</v>
      </c>
      <c r="X23" s="24">
        <v>404</v>
      </c>
      <c r="Y23" s="23">
        <v>0.16130224615335459</v>
      </c>
      <c r="Z23" s="22">
        <v>2833</v>
      </c>
      <c r="AA23" s="19">
        <v>0</v>
      </c>
      <c r="AB23" s="19">
        <v>4</v>
      </c>
      <c r="AC23" s="33">
        <v>0</v>
      </c>
      <c r="AD23" s="21">
        <v>0</v>
      </c>
      <c r="AE23" s="22">
        <v>162</v>
      </c>
      <c r="AF23" s="19">
        <v>0</v>
      </c>
      <c r="AG23" s="19">
        <v>0</v>
      </c>
      <c r="AH23" s="33">
        <v>0</v>
      </c>
      <c r="AI23" s="21">
        <v>0</v>
      </c>
      <c r="AJ23" s="22">
        <v>282</v>
      </c>
      <c r="AK23" s="19">
        <v>0</v>
      </c>
      <c r="AL23" s="19">
        <v>2</v>
      </c>
      <c r="AM23" s="33">
        <v>0</v>
      </c>
      <c r="AN23" s="21">
        <v>0</v>
      </c>
      <c r="AO23" s="20">
        <v>1</v>
      </c>
      <c r="AP23" s="19">
        <v>0</v>
      </c>
      <c r="AQ23" s="19">
        <v>0</v>
      </c>
      <c r="AR23" s="19">
        <v>0</v>
      </c>
      <c r="AS23" s="19">
        <v>0</v>
      </c>
      <c r="AT23" s="22">
        <v>0</v>
      </c>
      <c r="AU23" s="19">
        <v>0</v>
      </c>
      <c r="AV23" s="19">
        <v>0</v>
      </c>
      <c r="AW23" s="33">
        <v>0</v>
      </c>
      <c r="AX23" s="21">
        <v>0</v>
      </c>
      <c r="AY23" s="20">
        <v>0</v>
      </c>
      <c r="AZ23" s="19">
        <v>0</v>
      </c>
      <c r="BA23" s="19">
        <v>0</v>
      </c>
      <c r="BB23" s="19">
        <v>0</v>
      </c>
      <c r="BC23" s="19">
        <v>0</v>
      </c>
    </row>
    <row r="24" spans="6:55" x14ac:dyDescent="0.25">
      <c r="F24" s="10"/>
      <c r="G24" s="9"/>
      <c r="H24" s="8" t="s">
        <v>1623</v>
      </c>
      <c r="I24" s="22">
        <v>0</v>
      </c>
      <c r="J24" s="19">
        <v>0</v>
      </c>
      <c r="K24" s="19">
        <v>0</v>
      </c>
      <c r="L24" s="33">
        <v>0</v>
      </c>
      <c r="M24" s="21">
        <v>0</v>
      </c>
      <c r="N24" s="22">
        <v>3</v>
      </c>
      <c r="O24" s="19">
        <v>0</v>
      </c>
      <c r="P24" s="19">
        <v>0</v>
      </c>
      <c r="Q24" s="33">
        <v>0</v>
      </c>
      <c r="R24" s="21">
        <v>0</v>
      </c>
      <c r="S24" s="22">
        <v>198</v>
      </c>
      <c r="T24" s="19">
        <v>0</v>
      </c>
      <c r="U24" s="19">
        <v>1</v>
      </c>
      <c r="V24" s="19">
        <v>0</v>
      </c>
      <c r="W24" s="19">
        <v>0</v>
      </c>
      <c r="X24" s="24">
        <v>375</v>
      </c>
      <c r="Y24" s="23">
        <v>0.60166280157864094</v>
      </c>
      <c r="Z24" s="22">
        <v>0</v>
      </c>
      <c r="AA24" s="19">
        <v>0</v>
      </c>
      <c r="AB24" s="19">
        <v>0</v>
      </c>
      <c r="AC24" s="33">
        <v>0</v>
      </c>
      <c r="AD24" s="21">
        <v>0</v>
      </c>
      <c r="AE24" s="22">
        <v>0</v>
      </c>
      <c r="AF24" s="19">
        <v>0</v>
      </c>
      <c r="AG24" s="19">
        <v>0</v>
      </c>
      <c r="AH24" s="33">
        <v>0</v>
      </c>
      <c r="AI24" s="21">
        <v>0</v>
      </c>
      <c r="AJ24" s="22">
        <v>30</v>
      </c>
      <c r="AK24" s="19">
        <v>0</v>
      </c>
      <c r="AL24" s="19">
        <v>0</v>
      </c>
      <c r="AM24" s="33">
        <v>0</v>
      </c>
      <c r="AN24" s="21">
        <v>0</v>
      </c>
      <c r="AO24" s="20">
        <v>0</v>
      </c>
      <c r="AP24" s="19">
        <v>0</v>
      </c>
      <c r="AQ24" s="19">
        <v>0</v>
      </c>
      <c r="AR24" s="19">
        <v>0</v>
      </c>
      <c r="AS24" s="19">
        <v>0</v>
      </c>
      <c r="AT24" s="22">
        <v>0</v>
      </c>
      <c r="AU24" s="19">
        <v>0</v>
      </c>
      <c r="AV24" s="19">
        <v>0</v>
      </c>
      <c r="AW24" s="33">
        <v>0</v>
      </c>
      <c r="AX24" s="21">
        <v>0</v>
      </c>
      <c r="AY24" s="20">
        <v>0</v>
      </c>
      <c r="AZ24" s="19">
        <v>0</v>
      </c>
      <c r="BA24" s="19">
        <v>0</v>
      </c>
      <c r="BB24" s="19">
        <v>0</v>
      </c>
      <c r="BC24" s="19">
        <v>0</v>
      </c>
    </row>
    <row r="25" spans="6:55" x14ac:dyDescent="0.25">
      <c r="F25" s="10"/>
      <c r="G25" s="9" t="s">
        <v>1622</v>
      </c>
      <c r="H25" s="8"/>
      <c r="I25" s="22">
        <v>0</v>
      </c>
      <c r="J25" s="19">
        <v>0</v>
      </c>
      <c r="K25" s="19">
        <v>0</v>
      </c>
      <c r="L25" s="33">
        <v>0</v>
      </c>
      <c r="M25" s="21">
        <v>0</v>
      </c>
      <c r="N25" s="22">
        <v>0</v>
      </c>
      <c r="O25" s="19">
        <v>0</v>
      </c>
      <c r="P25" s="19">
        <v>0</v>
      </c>
      <c r="Q25" s="33">
        <v>0</v>
      </c>
      <c r="R25" s="21">
        <v>0</v>
      </c>
      <c r="S25" s="22">
        <v>0</v>
      </c>
      <c r="T25" s="19">
        <v>0</v>
      </c>
      <c r="U25" s="19">
        <v>0</v>
      </c>
      <c r="V25" s="19">
        <v>0</v>
      </c>
      <c r="W25" s="19">
        <v>0</v>
      </c>
      <c r="X25" s="24">
        <v>0</v>
      </c>
      <c r="Y25" s="23">
        <v>0</v>
      </c>
      <c r="Z25" s="22">
        <v>0</v>
      </c>
      <c r="AA25" s="19">
        <v>0</v>
      </c>
      <c r="AB25" s="19">
        <v>0</v>
      </c>
      <c r="AC25" s="33">
        <v>0</v>
      </c>
      <c r="AD25" s="21">
        <v>0</v>
      </c>
      <c r="AE25" s="22">
        <v>0</v>
      </c>
      <c r="AF25" s="19">
        <v>0</v>
      </c>
      <c r="AG25" s="19">
        <v>0</v>
      </c>
      <c r="AH25" s="33">
        <v>0</v>
      </c>
      <c r="AI25" s="21">
        <v>0</v>
      </c>
      <c r="AJ25" s="22">
        <v>12</v>
      </c>
      <c r="AK25" s="19">
        <v>5</v>
      </c>
      <c r="AL25" s="19">
        <v>0</v>
      </c>
      <c r="AM25" s="33">
        <v>2</v>
      </c>
      <c r="AN25" s="21">
        <v>1</v>
      </c>
      <c r="AO25" s="20">
        <v>0</v>
      </c>
      <c r="AP25" s="19">
        <v>0</v>
      </c>
      <c r="AQ25" s="19">
        <v>0</v>
      </c>
      <c r="AR25" s="19">
        <v>0</v>
      </c>
      <c r="AS25" s="19">
        <v>0</v>
      </c>
      <c r="AT25" s="22">
        <v>0</v>
      </c>
      <c r="AU25" s="19">
        <v>0</v>
      </c>
      <c r="AV25" s="19">
        <v>0</v>
      </c>
      <c r="AW25" s="33">
        <v>0</v>
      </c>
      <c r="AX25" s="21">
        <v>0</v>
      </c>
      <c r="AY25" s="20">
        <v>0</v>
      </c>
      <c r="AZ25" s="19">
        <v>0</v>
      </c>
      <c r="BA25" s="19">
        <v>0</v>
      </c>
      <c r="BB25" s="19">
        <v>0</v>
      </c>
      <c r="BC25" s="19">
        <v>0</v>
      </c>
    </row>
    <row r="26" spans="6:55" x14ac:dyDescent="0.25">
      <c r="F26" s="10"/>
      <c r="G26" s="9"/>
      <c r="H26" s="8" t="s">
        <v>1621</v>
      </c>
      <c r="I26" s="22">
        <v>0</v>
      </c>
      <c r="J26" s="19">
        <v>0</v>
      </c>
      <c r="K26" s="19">
        <v>0</v>
      </c>
      <c r="L26" s="33">
        <v>0</v>
      </c>
      <c r="M26" s="21">
        <v>0</v>
      </c>
      <c r="N26" s="22">
        <v>640</v>
      </c>
      <c r="O26" s="19">
        <v>640</v>
      </c>
      <c r="P26" s="19">
        <v>0</v>
      </c>
      <c r="Q26" s="33">
        <v>0</v>
      </c>
      <c r="R26" s="21">
        <v>0</v>
      </c>
      <c r="S26" s="22">
        <v>20512</v>
      </c>
      <c r="T26" s="19">
        <v>19167</v>
      </c>
      <c r="U26" s="19">
        <v>19181</v>
      </c>
      <c r="V26" s="19">
        <v>9352</v>
      </c>
      <c r="W26" s="19">
        <v>17278</v>
      </c>
      <c r="X26" s="24">
        <v>24764</v>
      </c>
      <c r="Y26" s="23">
        <v>21.8552050916478</v>
      </c>
      <c r="Z26" s="22">
        <v>5482</v>
      </c>
      <c r="AA26" s="19">
        <v>443</v>
      </c>
      <c r="AB26" s="19">
        <v>443</v>
      </c>
      <c r="AC26" s="33">
        <v>0</v>
      </c>
      <c r="AD26" s="21">
        <v>0</v>
      </c>
      <c r="AE26" s="22">
        <v>5</v>
      </c>
      <c r="AF26" s="19">
        <v>3</v>
      </c>
      <c r="AG26" s="19">
        <v>0</v>
      </c>
      <c r="AH26" s="33">
        <v>0</v>
      </c>
      <c r="AI26" s="21">
        <v>0</v>
      </c>
      <c r="AJ26" s="22">
        <v>1142</v>
      </c>
      <c r="AK26" s="19">
        <v>251</v>
      </c>
      <c r="AL26" s="19">
        <v>0</v>
      </c>
      <c r="AM26" s="33">
        <v>0</v>
      </c>
      <c r="AN26" s="21">
        <v>0</v>
      </c>
      <c r="AO26" s="20">
        <v>3</v>
      </c>
      <c r="AP26" s="19">
        <v>0</v>
      </c>
      <c r="AQ26" s="19">
        <v>0</v>
      </c>
      <c r="AR26" s="19">
        <v>0</v>
      </c>
      <c r="AS26" s="19">
        <v>0</v>
      </c>
      <c r="AT26" s="22">
        <v>0</v>
      </c>
      <c r="AU26" s="19">
        <v>0</v>
      </c>
      <c r="AV26" s="19">
        <v>0</v>
      </c>
      <c r="AW26" s="33">
        <v>0</v>
      </c>
      <c r="AX26" s="21">
        <v>0</v>
      </c>
      <c r="AY26" s="20">
        <v>0</v>
      </c>
      <c r="AZ26" s="19">
        <v>0</v>
      </c>
      <c r="BA26" s="19">
        <v>0</v>
      </c>
      <c r="BB26" s="19">
        <v>0</v>
      </c>
      <c r="BC26" s="19">
        <v>0</v>
      </c>
    </row>
    <row r="27" spans="6:55" x14ac:dyDescent="0.25">
      <c r="F27" s="10"/>
      <c r="G27" s="9"/>
      <c r="H27" s="8" t="s">
        <v>1620</v>
      </c>
      <c r="I27" s="22">
        <v>3</v>
      </c>
      <c r="J27" s="19">
        <v>0</v>
      </c>
      <c r="K27" s="19">
        <v>0</v>
      </c>
      <c r="L27" s="33">
        <v>0</v>
      </c>
      <c r="M27" s="21">
        <v>0</v>
      </c>
      <c r="N27" s="22">
        <v>2</v>
      </c>
      <c r="O27" s="19">
        <v>2</v>
      </c>
      <c r="P27" s="19">
        <v>0</v>
      </c>
      <c r="Q27" s="33">
        <v>0</v>
      </c>
      <c r="R27" s="21">
        <v>0</v>
      </c>
      <c r="S27" s="22">
        <v>171239</v>
      </c>
      <c r="T27" s="19">
        <v>171117</v>
      </c>
      <c r="U27" s="19">
        <v>171036</v>
      </c>
      <c r="V27" s="19">
        <v>8232</v>
      </c>
      <c r="W27" s="19">
        <v>87705</v>
      </c>
      <c r="X27" s="24">
        <v>189535</v>
      </c>
      <c r="Y27" s="23">
        <v>248.86080743931231</v>
      </c>
      <c r="Z27" s="22">
        <v>213</v>
      </c>
      <c r="AA27" s="19">
        <v>213</v>
      </c>
      <c r="AB27" s="19">
        <v>213</v>
      </c>
      <c r="AC27" s="33">
        <v>1</v>
      </c>
      <c r="AD27" s="21">
        <v>158</v>
      </c>
      <c r="AE27" s="22">
        <v>11</v>
      </c>
      <c r="AF27" s="19">
        <v>11</v>
      </c>
      <c r="AG27" s="19">
        <v>0</v>
      </c>
      <c r="AH27" s="33">
        <v>0</v>
      </c>
      <c r="AI27" s="21">
        <v>5</v>
      </c>
      <c r="AJ27" s="22">
        <v>63572</v>
      </c>
      <c r="AK27" s="19">
        <v>63541</v>
      </c>
      <c r="AL27" s="19">
        <v>1</v>
      </c>
      <c r="AM27" s="33">
        <v>40</v>
      </c>
      <c r="AN27" s="21">
        <v>16429</v>
      </c>
      <c r="AO27" s="20">
        <v>0</v>
      </c>
      <c r="AP27" s="19">
        <v>0</v>
      </c>
      <c r="AQ27" s="19">
        <v>0</v>
      </c>
      <c r="AR27" s="19">
        <v>0</v>
      </c>
      <c r="AS27" s="19">
        <v>0</v>
      </c>
      <c r="AT27" s="22">
        <v>28</v>
      </c>
      <c r="AU27" s="19">
        <v>28</v>
      </c>
      <c r="AV27" s="19">
        <v>28</v>
      </c>
      <c r="AW27" s="33">
        <v>0</v>
      </c>
      <c r="AX27" s="21">
        <v>0</v>
      </c>
      <c r="AY27" s="20">
        <v>841</v>
      </c>
      <c r="AZ27" s="19">
        <v>838</v>
      </c>
      <c r="BA27" s="19">
        <v>838</v>
      </c>
      <c r="BB27" s="19">
        <v>0</v>
      </c>
      <c r="BC27" s="19">
        <v>0</v>
      </c>
    </row>
    <row r="28" spans="6:55" x14ac:dyDescent="0.25">
      <c r="F28" s="10"/>
      <c r="G28" s="9"/>
      <c r="H28" s="8" t="s">
        <v>1619</v>
      </c>
      <c r="I28" s="22">
        <v>0</v>
      </c>
      <c r="J28" s="19">
        <v>0</v>
      </c>
      <c r="K28" s="19">
        <v>0</v>
      </c>
      <c r="L28" s="33">
        <v>0</v>
      </c>
      <c r="M28" s="21">
        <v>0</v>
      </c>
      <c r="N28" s="22">
        <v>0</v>
      </c>
      <c r="O28" s="19">
        <v>0</v>
      </c>
      <c r="P28" s="19">
        <v>0</v>
      </c>
      <c r="Q28" s="33">
        <v>0</v>
      </c>
      <c r="R28" s="21">
        <v>0</v>
      </c>
      <c r="S28" s="22">
        <v>1656</v>
      </c>
      <c r="T28" s="19">
        <v>1656</v>
      </c>
      <c r="U28" s="19">
        <v>1656</v>
      </c>
      <c r="V28" s="19">
        <v>0</v>
      </c>
      <c r="W28" s="19">
        <v>0</v>
      </c>
      <c r="X28" s="24">
        <v>1788</v>
      </c>
      <c r="Y28" s="23">
        <v>5.0148149067535996</v>
      </c>
      <c r="Z28" s="22">
        <v>0</v>
      </c>
      <c r="AA28" s="19">
        <v>0</v>
      </c>
      <c r="AB28" s="19">
        <v>0</v>
      </c>
      <c r="AC28" s="33">
        <v>0</v>
      </c>
      <c r="AD28" s="21">
        <v>0</v>
      </c>
      <c r="AE28" s="22">
        <v>1</v>
      </c>
      <c r="AF28" s="19">
        <v>1</v>
      </c>
      <c r="AG28" s="19">
        <v>0</v>
      </c>
      <c r="AH28" s="33">
        <v>0</v>
      </c>
      <c r="AI28" s="21">
        <v>0</v>
      </c>
      <c r="AJ28" s="22">
        <v>357</v>
      </c>
      <c r="AK28" s="19">
        <v>357</v>
      </c>
      <c r="AL28" s="19">
        <v>0</v>
      </c>
      <c r="AM28" s="33">
        <v>0</v>
      </c>
      <c r="AN28" s="21">
        <v>0</v>
      </c>
      <c r="AO28" s="20">
        <v>0</v>
      </c>
      <c r="AP28" s="19">
        <v>0</v>
      </c>
      <c r="AQ28" s="19">
        <v>0</v>
      </c>
      <c r="AR28" s="19">
        <v>0</v>
      </c>
      <c r="AS28" s="19">
        <v>0</v>
      </c>
      <c r="AT28" s="22">
        <v>0</v>
      </c>
      <c r="AU28" s="19">
        <v>0</v>
      </c>
      <c r="AV28" s="19">
        <v>0</v>
      </c>
      <c r="AW28" s="33">
        <v>0</v>
      </c>
      <c r="AX28" s="21">
        <v>0</v>
      </c>
      <c r="AY28" s="20">
        <v>0</v>
      </c>
      <c r="AZ28" s="19">
        <v>0</v>
      </c>
      <c r="BA28" s="19">
        <v>0</v>
      </c>
      <c r="BB28" s="19">
        <v>0</v>
      </c>
      <c r="BC28" s="19">
        <v>0</v>
      </c>
    </row>
    <row r="29" spans="6:55" x14ac:dyDescent="0.25">
      <c r="F29" s="10"/>
      <c r="G29" s="9"/>
      <c r="H29" s="8" t="s">
        <v>1618</v>
      </c>
      <c r="I29" s="22">
        <v>0</v>
      </c>
      <c r="J29" s="19">
        <v>0</v>
      </c>
      <c r="K29" s="19">
        <v>0</v>
      </c>
      <c r="L29" s="33">
        <v>0</v>
      </c>
      <c r="M29" s="21">
        <v>0</v>
      </c>
      <c r="N29" s="22">
        <v>0</v>
      </c>
      <c r="O29" s="19">
        <v>0</v>
      </c>
      <c r="P29" s="19">
        <v>0</v>
      </c>
      <c r="Q29" s="33">
        <v>0</v>
      </c>
      <c r="R29" s="21">
        <v>0</v>
      </c>
      <c r="S29" s="22">
        <v>0</v>
      </c>
      <c r="T29" s="19">
        <v>0</v>
      </c>
      <c r="U29" s="19">
        <v>0</v>
      </c>
      <c r="V29" s="19">
        <v>0</v>
      </c>
      <c r="W29" s="19">
        <v>0</v>
      </c>
      <c r="X29" s="24">
        <v>0</v>
      </c>
      <c r="Y29" s="23">
        <v>0</v>
      </c>
      <c r="Z29" s="22">
        <v>0</v>
      </c>
      <c r="AA29" s="19">
        <v>0</v>
      </c>
      <c r="AB29" s="19">
        <v>0</v>
      </c>
      <c r="AC29" s="33">
        <v>0</v>
      </c>
      <c r="AD29" s="21">
        <v>0</v>
      </c>
      <c r="AE29" s="22">
        <v>0</v>
      </c>
      <c r="AF29" s="19">
        <v>0</v>
      </c>
      <c r="AG29" s="19">
        <v>0</v>
      </c>
      <c r="AH29" s="33">
        <v>0</v>
      </c>
      <c r="AI29" s="21">
        <v>0</v>
      </c>
      <c r="AJ29" s="22">
        <v>97</v>
      </c>
      <c r="AK29" s="19">
        <v>0</v>
      </c>
      <c r="AL29" s="19">
        <v>0</v>
      </c>
      <c r="AM29" s="33">
        <v>0</v>
      </c>
      <c r="AN29" s="21">
        <v>0</v>
      </c>
      <c r="AO29" s="20">
        <v>0</v>
      </c>
      <c r="AP29" s="19">
        <v>0</v>
      </c>
      <c r="AQ29" s="19">
        <v>0</v>
      </c>
      <c r="AR29" s="19">
        <v>0</v>
      </c>
      <c r="AS29" s="19">
        <v>0</v>
      </c>
      <c r="AT29" s="22">
        <v>0</v>
      </c>
      <c r="AU29" s="19">
        <v>0</v>
      </c>
      <c r="AV29" s="19">
        <v>0</v>
      </c>
      <c r="AW29" s="33">
        <v>0</v>
      </c>
      <c r="AX29" s="21">
        <v>0</v>
      </c>
      <c r="AY29" s="20">
        <v>0</v>
      </c>
      <c r="AZ29" s="19">
        <v>0</v>
      </c>
      <c r="BA29" s="19">
        <v>0</v>
      </c>
      <c r="BB29" s="19">
        <v>0</v>
      </c>
      <c r="BC29" s="19">
        <v>0</v>
      </c>
    </row>
    <row r="30" spans="6:55" x14ac:dyDescent="0.25">
      <c r="F30" s="10"/>
      <c r="G30" s="9"/>
      <c r="H30" s="8" t="s">
        <v>1617</v>
      </c>
      <c r="I30" s="22">
        <v>0</v>
      </c>
      <c r="J30" s="19">
        <v>0</v>
      </c>
      <c r="K30" s="19">
        <v>0</v>
      </c>
      <c r="L30" s="33">
        <v>0</v>
      </c>
      <c r="M30" s="21">
        <v>0</v>
      </c>
      <c r="N30" s="22">
        <v>57</v>
      </c>
      <c r="O30" s="19">
        <v>57</v>
      </c>
      <c r="P30" s="19">
        <v>0</v>
      </c>
      <c r="Q30" s="33">
        <v>0</v>
      </c>
      <c r="R30" s="21">
        <v>0</v>
      </c>
      <c r="S30" s="22">
        <v>6587</v>
      </c>
      <c r="T30" s="19">
        <v>6587</v>
      </c>
      <c r="U30" s="19">
        <v>6587</v>
      </c>
      <c r="V30" s="19">
        <v>0</v>
      </c>
      <c r="W30" s="19">
        <v>46</v>
      </c>
      <c r="X30" s="24">
        <v>6794</v>
      </c>
      <c r="Y30" s="23">
        <v>16.369074563495811</v>
      </c>
      <c r="Z30" s="22">
        <v>1218</v>
      </c>
      <c r="AA30" s="19">
        <v>1218</v>
      </c>
      <c r="AB30" s="19">
        <v>1218</v>
      </c>
      <c r="AC30" s="33">
        <v>0</v>
      </c>
      <c r="AD30" s="21">
        <v>0</v>
      </c>
      <c r="AE30" s="22">
        <v>480</v>
      </c>
      <c r="AF30" s="19">
        <v>480</v>
      </c>
      <c r="AG30" s="19">
        <v>5</v>
      </c>
      <c r="AH30" s="33">
        <v>0</v>
      </c>
      <c r="AI30" s="21">
        <v>0</v>
      </c>
      <c r="AJ30" s="22">
        <v>4564</v>
      </c>
      <c r="AK30" s="19">
        <v>4564</v>
      </c>
      <c r="AL30" s="19">
        <v>12</v>
      </c>
      <c r="AM30" s="33">
        <v>0</v>
      </c>
      <c r="AN30" s="21">
        <v>0</v>
      </c>
      <c r="AO30" s="20">
        <v>0</v>
      </c>
      <c r="AP30" s="19">
        <v>0</v>
      </c>
      <c r="AQ30" s="19">
        <v>0</v>
      </c>
      <c r="AR30" s="19">
        <v>0</v>
      </c>
      <c r="AS30" s="19">
        <v>0</v>
      </c>
      <c r="AT30" s="22">
        <v>3</v>
      </c>
      <c r="AU30" s="19">
        <v>3</v>
      </c>
      <c r="AV30" s="19">
        <v>0</v>
      </c>
      <c r="AW30" s="33">
        <v>0</v>
      </c>
      <c r="AX30" s="21">
        <v>0</v>
      </c>
      <c r="AY30" s="20">
        <v>20</v>
      </c>
      <c r="AZ30" s="19">
        <v>16</v>
      </c>
      <c r="BA30" s="19">
        <v>0</v>
      </c>
      <c r="BB30" s="19">
        <v>0</v>
      </c>
      <c r="BC30" s="19">
        <v>0</v>
      </c>
    </row>
    <row r="31" spans="6:55" x14ac:dyDescent="0.25">
      <c r="F31" s="10"/>
      <c r="G31" s="9"/>
      <c r="H31" s="8" t="s">
        <v>1616</v>
      </c>
      <c r="I31" s="22">
        <v>0</v>
      </c>
      <c r="J31" s="19">
        <v>0</v>
      </c>
      <c r="K31" s="19">
        <v>0</v>
      </c>
      <c r="L31" s="33">
        <v>0</v>
      </c>
      <c r="M31" s="21">
        <v>0</v>
      </c>
      <c r="N31" s="22">
        <v>0</v>
      </c>
      <c r="O31" s="19">
        <v>0</v>
      </c>
      <c r="P31" s="19">
        <v>0</v>
      </c>
      <c r="Q31" s="33">
        <v>0</v>
      </c>
      <c r="R31" s="21">
        <v>0</v>
      </c>
      <c r="S31" s="22">
        <v>1774</v>
      </c>
      <c r="T31" s="19">
        <v>1774</v>
      </c>
      <c r="U31" s="19">
        <v>1764</v>
      </c>
      <c r="V31" s="19">
        <v>0</v>
      </c>
      <c r="W31" s="19">
        <v>372</v>
      </c>
      <c r="X31" s="24">
        <v>3936</v>
      </c>
      <c r="Y31" s="23">
        <v>5.6719594318419686</v>
      </c>
      <c r="Z31" s="22">
        <v>6</v>
      </c>
      <c r="AA31" s="19">
        <v>6</v>
      </c>
      <c r="AB31" s="19">
        <v>6</v>
      </c>
      <c r="AC31" s="33">
        <v>0</v>
      </c>
      <c r="AD31" s="21">
        <v>0</v>
      </c>
      <c r="AE31" s="22">
        <v>0</v>
      </c>
      <c r="AF31" s="19">
        <v>0</v>
      </c>
      <c r="AG31" s="19">
        <v>0</v>
      </c>
      <c r="AH31" s="33">
        <v>0</v>
      </c>
      <c r="AI31" s="21">
        <v>0</v>
      </c>
      <c r="AJ31" s="22">
        <v>384</v>
      </c>
      <c r="AK31" s="19">
        <v>384</v>
      </c>
      <c r="AL31" s="19">
        <v>1</v>
      </c>
      <c r="AM31" s="33">
        <v>0</v>
      </c>
      <c r="AN31" s="21">
        <v>168</v>
      </c>
      <c r="AO31" s="20">
        <v>0</v>
      </c>
      <c r="AP31" s="19">
        <v>0</v>
      </c>
      <c r="AQ31" s="19">
        <v>0</v>
      </c>
      <c r="AR31" s="19">
        <v>0</v>
      </c>
      <c r="AS31" s="19">
        <v>0</v>
      </c>
      <c r="AT31" s="22">
        <v>0</v>
      </c>
      <c r="AU31" s="19">
        <v>0</v>
      </c>
      <c r="AV31" s="19">
        <v>0</v>
      </c>
      <c r="AW31" s="33">
        <v>0</v>
      </c>
      <c r="AX31" s="21">
        <v>0</v>
      </c>
      <c r="AY31" s="20">
        <v>1</v>
      </c>
      <c r="AZ31" s="19">
        <v>1</v>
      </c>
      <c r="BA31" s="19">
        <v>0</v>
      </c>
      <c r="BB31" s="19">
        <v>0</v>
      </c>
      <c r="BC31" s="19">
        <v>0</v>
      </c>
    </row>
    <row r="32" spans="6:55" x14ac:dyDescent="0.25">
      <c r="F32" s="10"/>
      <c r="G32" s="9"/>
      <c r="H32" s="8" t="s">
        <v>1615</v>
      </c>
      <c r="I32" s="22">
        <v>0</v>
      </c>
      <c r="J32" s="19">
        <v>0</v>
      </c>
      <c r="K32" s="19">
        <v>0</v>
      </c>
      <c r="L32" s="33">
        <v>0</v>
      </c>
      <c r="M32" s="21">
        <v>0</v>
      </c>
      <c r="N32" s="22">
        <v>0</v>
      </c>
      <c r="O32" s="19">
        <v>0</v>
      </c>
      <c r="P32" s="19">
        <v>0</v>
      </c>
      <c r="Q32" s="33">
        <v>0</v>
      </c>
      <c r="R32" s="21">
        <v>0</v>
      </c>
      <c r="S32" s="22">
        <v>860</v>
      </c>
      <c r="T32" s="19">
        <v>0</v>
      </c>
      <c r="U32" s="19">
        <v>0</v>
      </c>
      <c r="V32" s="19">
        <v>0</v>
      </c>
      <c r="W32" s="19">
        <v>0</v>
      </c>
      <c r="X32" s="24">
        <v>861</v>
      </c>
      <c r="Y32" s="23">
        <v>1.512968266382813</v>
      </c>
      <c r="Z32" s="22">
        <v>0</v>
      </c>
      <c r="AA32" s="19">
        <v>0</v>
      </c>
      <c r="AB32" s="19">
        <v>0</v>
      </c>
      <c r="AC32" s="33">
        <v>0</v>
      </c>
      <c r="AD32" s="21">
        <v>0</v>
      </c>
      <c r="AE32" s="22">
        <v>0</v>
      </c>
      <c r="AF32" s="19">
        <v>0</v>
      </c>
      <c r="AG32" s="19">
        <v>0</v>
      </c>
      <c r="AH32" s="33">
        <v>0</v>
      </c>
      <c r="AI32" s="21">
        <v>0</v>
      </c>
      <c r="AJ32" s="22">
        <v>282</v>
      </c>
      <c r="AK32" s="19">
        <v>0</v>
      </c>
      <c r="AL32" s="19">
        <v>0</v>
      </c>
      <c r="AM32" s="33">
        <v>0</v>
      </c>
      <c r="AN32" s="21">
        <v>0</v>
      </c>
      <c r="AO32" s="20">
        <v>0</v>
      </c>
      <c r="AP32" s="19">
        <v>0</v>
      </c>
      <c r="AQ32" s="19">
        <v>0</v>
      </c>
      <c r="AR32" s="19">
        <v>0</v>
      </c>
      <c r="AS32" s="19">
        <v>0</v>
      </c>
      <c r="AT32" s="22">
        <v>0</v>
      </c>
      <c r="AU32" s="19">
        <v>0</v>
      </c>
      <c r="AV32" s="19">
        <v>0</v>
      </c>
      <c r="AW32" s="33">
        <v>0</v>
      </c>
      <c r="AX32" s="21">
        <v>0</v>
      </c>
      <c r="AY32" s="20">
        <v>0</v>
      </c>
      <c r="AZ32" s="19">
        <v>0</v>
      </c>
      <c r="BA32" s="19">
        <v>0</v>
      </c>
      <c r="BB32" s="19">
        <v>0</v>
      </c>
      <c r="BC32" s="19">
        <v>0</v>
      </c>
    </row>
    <row r="33" spans="6:55" x14ac:dyDescent="0.25">
      <c r="F33" s="10"/>
      <c r="G33" s="9"/>
      <c r="H33" s="8" t="s">
        <v>1614</v>
      </c>
      <c r="I33" s="22">
        <v>0</v>
      </c>
      <c r="J33" s="19">
        <v>0</v>
      </c>
      <c r="K33" s="19">
        <v>0</v>
      </c>
      <c r="L33" s="33">
        <v>0</v>
      </c>
      <c r="M33" s="21">
        <v>0</v>
      </c>
      <c r="N33" s="22">
        <v>0</v>
      </c>
      <c r="O33" s="19">
        <v>0</v>
      </c>
      <c r="P33" s="19">
        <v>0</v>
      </c>
      <c r="Q33" s="33">
        <v>0</v>
      </c>
      <c r="R33" s="21">
        <v>0</v>
      </c>
      <c r="S33" s="22">
        <v>1</v>
      </c>
      <c r="T33" s="19">
        <v>0</v>
      </c>
      <c r="U33" s="19">
        <v>0</v>
      </c>
      <c r="V33" s="19">
        <v>0</v>
      </c>
      <c r="W33" s="19">
        <v>0</v>
      </c>
      <c r="X33" s="24">
        <v>1</v>
      </c>
      <c r="Y33" s="23">
        <v>1.466973684728146E-3</v>
      </c>
      <c r="Z33" s="22">
        <v>0</v>
      </c>
      <c r="AA33" s="19">
        <v>0</v>
      </c>
      <c r="AB33" s="19">
        <v>0</v>
      </c>
      <c r="AC33" s="33">
        <v>0</v>
      </c>
      <c r="AD33" s="21">
        <v>0</v>
      </c>
      <c r="AE33" s="22">
        <v>0</v>
      </c>
      <c r="AF33" s="19">
        <v>0</v>
      </c>
      <c r="AG33" s="19">
        <v>0</v>
      </c>
      <c r="AH33" s="33">
        <v>0</v>
      </c>
      <c r="AI33" s="21">
        <v>0</v>
      </c>
      <c r="AJ33" s="22">
        <v>0</v>
      </c>
      <c r="AK33" s="19">
        <v>0</v>
      </c>
      <c r="AL33" s="19">
        <v>0</v>
      </c>
      <c r="AM33" s="33">
        <v>0</v>
      </c>
      <c r="AN33" s="21">
        <v>0</v>
      </c>
      <c r="AO33" s="20">
        <v>0</v>
      </c>
      <c r="AP33" s="19">
        <v>0</v>
      </c>
      <c r="AQ33" s="19">
        <v>0</v>
      </c>
      <c r="AR33" s="19">
        <v>0</v>
      </c>
      <c r="AS33" s="19">
        <v>0</v>
      </c>
      <c r="AT33" s="22">
        <v>0</v>
      </c>
      <c r="AU33" s="19">
        <v>0</v>
      </c>
      <c r="AV33" s="19">
        <v>0</v>
      </c>
      <c r="AW33" s="33">
        <v>0</v>
      </c>
      <c r="AX33" s="21">
        <v>0</v>
      </c>
      <c r="AY33" s="20">
        <v>0</v>
      </c>
      <c r="AZ33" s="19">
        <v>0</v>
      </c>
      <c r="BA33" s="19">
        <v>0</v>
      </c>
      <c r="BB33" s="19">
        <v>0</v>
      </c>
      <c r="BC33" s="19">
        <v>0</v>
      </c>
    </row>
    <row r="34" spans="6:55" x14ac:dyDescent="0.25">
      <c r="F34" s="10"/>
      <c r="G34" s="9"/>
      <c r="H34" s="8" t="s">
        <v>1261</v>
      </c>
      <c r="I34" s="22">
        <v>0</v>
      </c>
      <c r="J34" s="19">
        <v>0</v>
      </c>
      <c r="K34" s="19">
        <v>0</v>
      </c>
      <c r="L34" s="33">
        <v>0</v>
      </c>
      <c r="M34" s="21">
        <v>0</v>
      </c>
      <c r="N34" s="22">
        <v>0</v>
      </c>
      <c r="O34" s="19">
        <v>0</v>
      </c>
      <c r="P34" s="19">
        <v>0</v>
      </c>
      <c r="Q34" s="33">
        <v>0</v>
      </c>
      <c r="R34" s="21">
        <v>0</v>
      </c>
      <c r="S34" s="22">
        <v>19</v>
      </c>
      <c r="T34" s="19">
        <v>0</v>
      </c>
      <c r="U34" s="19">
        <v>0</v>
      </c>
      <c r="V34" s="19">
        <v>0</v>
      </c>
      <c r="W34" s="19">
        <v>0</v>
      </c>
      <c r="X34" s="24">
        <v>20</v>
      </c>
      <c r="Y34" s="23">
        <v>1.146733187139034</v>
      </c>
      <c r="Z34" s="22">
        <v>0</v>
      </c>
      <c r="AA34" s="19">
        <v>0</v>
      </c>
      <c r="AB34" s="19">
        <v>0</v>
      </c>
      <c r="AC34" s="33">
        <v>0</v>
      </c>
      <c r="AD34" s="21">
        <v>0</v>
      </c>
      <c r="AE34" s="22">
        <v>0</v>
      </c>
      <c r="AF34" s="19">
        <v>0</v>
      </c>
      <c r="AG34" s="19">
        <v>0</v>
      </c>
      <c r="AH34" s="33">
        <v>0</v>
      </c>
      <c r="AI34" s="21">
        <v>0</v>
      </c>
      <c r="AJ34" s="22">
        <v>27</v>
      </c>
      <c r="AK34" s="19">
        <v>0</v>
      </c>
      <c r="AL34" s="19">
        <v>0</v>
      </c>
      <c r="AM34" s="33">
        <v>0</v>
      </c>
      <c r="AN34" s="21">
        <v>0</v>
      </c>
      <c r="AO34" s="20">
        <v>0</v>
      </c>
      <c r="AP34" s="19">
        <v>0</v>
      </c>
      <c r="AQ34" s="19">
        <v>0</v>
      </c>
      <c r="AR34" s="19">
        <v>0</v>
      </c>
      <c r="AS34" s="19">
        <v>0</v>
      </c>
      <c r="AT34" s="22">
        <v>0</v>
      </c>
      <c r="AU34" s="19">
        <v>0</v>
      </c>
      <c r="AV34" s="19">
        <v>0</v>
      </c>
      <c r="AW34" s="33">
        <v>0</v>
      </c>
      <c r="AX34" s="21">
        <v>0</v>
      </c>
      <c r="AY34" s="20">
        <v>0</v>
      </c>
      <c r="AZ34" s="19">
        <v>0</v>
      </c>
      <c r="BA34" s="19">
        <v>0</v>
      </c>
      <c r="BB34" s="19">
        <v>0</v>
      </c>
      <c r="BC34" s="19">
        <v>0</v>
      </c>
    </row>
    <row r="35" spans="6:55" x14ac:dyDescent="0.25">
      <c r="F35" s="10"/>
      <c r="G35" s="9"/>
      <c r="H35" s="8" t="s">
        <v>1612</v>
      </c>
      <c r="I35" s="22">
        <v>0</v>
      </c>
      <c r="J35" s="19">
        <v>0</v>
      </c>
      <c r="K35" s="19">
        <v>0</v>
      </c>
      <c r="L35" s="33">
        <v>0</v>
      </c>
      <c r="M35" s="21">
        <v>0</v>
      </c>
      <c r="N35" s="22">
        <v>0</v>
      </c>
      <c r="O35" s="19">
        <v>0</v>
      </c>
      <c r="P35" s="19">
        <v>0</v>
      </c>
      <c r="Q35" s="33">
        <v>0</v>
      </c>
      <c r="R35" s="21">
        <v>0</v>
      </c>
      <c r="S35" s="22">
        <v>268</v>
      </c>
      <c r="T35" s="19">
        <v>0</v>
      </c>
      <c r="U35" s="19">
        <v>6</v>
      </c>
      <c r="V35" s="19">
        <v>0</v>
      </c>
      <c r="W35" s="19">
        <v>0</v>
      </c>
      <c r="X35" s="24">
        <v>269</v>
      </c>
      <c r="Y35" s="23">
        <v>0.99782788101583719</v>
      </c>
      <c r="Z35" s="22">
        <v>2</v>
      </c>
      <c r="AA35" s="19">
        <v>0</v>
      </c>
      <c r="AB35" s="19">
        <v>0</v>
      </c>
      <c r="AC35" s="33">
        <v>0</v>
      </c>
      <c r="AD35" s="21">
        <v>0</v>
      </c>
      <c r="AE35" s="22">
        <v>0</v>
      </c>
      <c r="AF35" s="19">
        <v>0</v>
      </c>
      <c r="AG35" s="19">
        <v>0</v>
      </c>
      <c r="AH35" s="33">
        <v>0</v>
      </c>
      <c r="AI35" s="21">
        <v>0</v>
      </c>
      <c r="AJ35" s="22">
        <v>318</v>
      </c>
      <c r="AK35" s="19">
        <v>0</v>
      </c>
      <c r="AL35" s="19">
        <v>5</v>
      </c>
      <c r="AM35" s="33">
        <v>0</v>
      </c>
      <c r="AN35" s="21">
        <v>0</v>
      </c>
      <c r="AO35" s="20">
        <v>0</v>
      </c>
      <c r="AP35" s="19">
        <v>0</v>
      </c>
      <c r="AQ35" s="19">
        <v>0</v>
      </c>
      <c r="AR35" s="19">
        <v>0</v>
      </c>
      <c r="AS35" s="19">
        <v>0</v>
      </c>
      <c r="AT35" s="22">
        <v>0</v>
      </c>
      <c r="AU35" s="19">
        <v>0</v>
      </c>
      <c r="AV35" s="19">
        <v>0</v>
      </c>
      <c r="AW35" s="33">
        <v>0</v>
      </c>
      <c r="AX35" s="21">
        <v>0</v>
      </c>
      <c r="AY35" s="20">
        <v>0</v>
      </c>
      <c r="AZ35" s="19">
        <v>0</v>
      </c>
      <c r="BA35" s="19">
        <v>0</v>
      </c>
      <c r="BB35" s="19">
        <v>0</v>
      </c>
      <c r="BC35" s="19">
        <v>0</v>
      </c>
    </row>
    <row r="36" spans="6:55" x14ac:dyDescent="0.25">
      <c r="F36" s="10"/>
      <c r="G36" s="9"/>
      <c r="H36" s="8" t="s">
        <v>1611</v>
      </c>
      <c r="I36" s="22">
        <v>0</v>
      </c>
      <c r="J36" s="19">
        <v>0</v>
      </c>
      <c r="K36" s="19">
        <v>0</v>
      </c>
      <c r="L36" s="33">
        <v>0</v>
      </c>
      <c r="M36" s="21">
        <v>0</v>
      </c>
      <c r="N36" s="22">
        <v>0</v>
      </c>
      <c r="O36" s="19">
        <v>0</v>
      </c>
      <c r="P36" s="19">
        <v>0</v>
      </c>
      <c r="Q36" s="33">
        <v>0</v>
      </c>
      <c r="R36" s="21">
        <v>0</v>
      </c>
      <c r="S36" s="22">
        <v>1862</v>
      </c>
      <c r="T36" s="19">
        <v>0</v>
      </c>
      <c r="U36" s="19">
        <v>0</v>
      </c>
      <c r="V36" s="19">
        <v>0</v>
      </c>
      <c r="W36" s="19">
        <v>0</v>
      </c>
      <c r="X36" s="24">
        <v>2196</v>
      </c>
      <c r="Y36" s="23">
        <v>9.3299792278558016</v>
      </c>
      <c r="Z36" s="22">
        <v>0</v>
      </c>
      <c r="AA36" s="19">
        <v>0</v>
      </c>
      <c r="AB36" s="19">
        <v>0</v>
      </c>
      <c r="AC36" s="33">
        <v>0</v>
      </c>
      <c r="AD36" s="21">
        <v>0</v>
      </c>
      <c r="AE36" s="22">
        <v>0</v>
      </c>
      <c r="AF36" s="19">
        <v>0</v>
      </c>
      <c r="AG36" s="19">
        <v>0</v>
      </c>
      <c r="AH36" s="33">
        <v>0</v>
      </c>
      <c r="AI36" s="21">
        <v>0</v>
      </c>
      <c r="AJ36" s="22">
        <v>272</v>
      </c>
      <c r="AK36" s="19">
        <v>0</v>
      </c>
      <c r="AL36" s="19">
        <v>0</v>
      </c>
      <c r="AM36" s="33">
        <v>0</v>
      </c>
      <c r="AN36" s="21">
        <v>0</v>
      </c>
      <c r="AO36" s="20">
        <v>0</v>
      </c>
      <c r="AP36" s="19">
        <v>0</v>
      </c>
      <c r="AQ36" s="19">
        <v>0</v>
      </c>
      <c r="AR36" s="19">
        <v>0</v>
      </c>
      <c r="AS36" s="19">
        <v>0</v>
      </c>
      <c r="AT36" s="22">
        <v>0</v>
      </c>
      <c r="AU36" s="19">
        <v>0</v>
      </c>
      <c r="AV36" s="19">
        <v>0</v>
      </c>
      <c r="AW36" s="33">
        <v>0</v>
      </c>
      <c r="AX36" s="21">
        <v>0</v>
      </c>
      <c r="AY36" s="20">
        <v>0</v>
      </c>
      <c r="AZ36" s="19">
        <v>0</v>
      </c>
      <c r="BA36" s="19">
        <v>0</v>
      </c>
      <c r="BB36" s="19">
        <v>0</v>
      </c>
      <c r="BC36" s="19">
        <v>0</v>
      </c>
    </row>
    <row r="37" spans="6:55" x14ac:dyDescent="0.25">
      <c r="F37" s="10"/>
      <c r="G37" s="9"/>
      <c r="H37" s="8" t="s">
        <v>515</v>
      </c>
      <c r="I37" s="22">
        <v>1</v>
      </c>
      <c r="J37" s="19">
        <v>0</v>
      </c>
      <c r="K37" s="19">
        <v>0</v>
      </c>
      <c r="L37" s="33">
        <v>0</v>
      </c>
      <c r="M37" s="21">
        <v>0</v>
      </c>
      <c r="N37" s="22">
        <v>0</v>
      </c>
      <c r="O37" s="19">
        <v>0</v>
      </c>
      <c r="P37" s="19">
        <v>0</v>
      </c>
      <c r="Q37" s="33">
        <v>0</v>
      </c>
      <c r="R37" s="21">
        <v>0</v>
      </c>
      <c r="S37" s="22">
        <v>8960</v>
      </c>
      <c r="T37" s="19">
        <v>7791</v>
      </c>
      <c r="U37" s="19">
        <v>7791</v>
      </c>
      <c r="V37" s="19">
        <v>0</v>
      </c>
      <c r="W37" s="19">
        <v>0</v>
      </c>
      <c r="X37" s="24">
        <v>11079</v>
      </c>
      <c r="Y37" s="23">
        <v>23.678992952220138</v>
      </c>
      <c r="Z37" s="22">
        <v>174</v>
      </c>
      <c r="AA37" s="19">
        <v>174</v>
      </c>
      <c r="AB37" s="19">
        <v>174</v>
      </c>
      <c r="AC37" s="33">
        <v>0</v>
      </c>
      <c r="AD37" s="21">
        <v>0</v>
      </c>
      <c r="AE37" s="22">
        <v>28</v>
      </c>
      <c r="AF37" s="19">
        <v>28</v>
      </c>
      <c r="AG37" s="19">
        <v>0</v>
      </c>
      <c r="AH37" s="33">
        <v>0</v>
      </c>
      <c r="AI37" s="21">
        <v>0</v>
      </c>
      <c r="AJ37" s="22">
        <v>1300</v>
      </c>
      <c r="AK37" s="19">
        <v>1032</v>
      </c>
      <c r="AL37" s="19">
        <v>17</v>
      </c>
      <c r="AM37" s="33">
        <v>0</v>
      </c>
      <c r="AN37" s="21">
        <v>0</v>
      </c>
      <c r="AO37" s="20">
        <v>479</v>
      </c>
      <c r="AP37" s="19">
        <v>18</v>
      </c>
      <c r="AQ37" s="19">
        <v>0</v>
      </c>
      <c r="AR37" s="19">
        <v>0</v>
      </c>
      <c r="AS37" s="19">
        <v>0</v>
      </c>
      <c r="AT37" s="22">
        <v>17</v>
      </c>
      <c r="AU37" s="19">
        <v>16</v>
      </c>
      <c r="AV37" s="19">
        <v>0</v>
      </c>
      <c r="AW37" s="33">
        <v>0</v>
      </c>
      <c r="AX37" s="21">
        <v>0</v>
      </c>
      <c r="AY37" s="20">
        <v>12</v>
      </c>
      <c r="AZ37" s="19">
        <v>11</v>
      </c>
      <c r="BA37" s="19">
        <v>0</v>
      </c>
      <c r="BB37" s="19">
        <v>0</v>
      </c>
      <c r="BC37" s="19">
        <v>0</v>
      </c>
    </row>
  </sheetData>
  <conditionalFormatting sqref="O5:Q5">
    <cfRule type="cellIs" dxfId="504" priority="108" operator="greaterThan">
      <formula>0</formula>
    </cfRule>
  </conditionalFormatting>
  <conditionalFormatting sqref="R5">
    <cfRule type="cellIs" dxfId="503" priority="107" operator="greaterThan">
      <formula>0</formula>
    </cfRule>
  </conditionalFormatting>
  <conditionalFormatting sqref="N5">
    <cfRule type="cellIs" dxfId="502" priority="106" operator="greaterThan">
      <formula>0</formula>
    </cfRule>
  </conditionalFormatting>
  <conditionalFormatting sqref="T5:V5">
    <cfRule type="cellIs" dxfId="501" priority="105" operator="greaterThan">
      <formula>0</formula>
    </cfRule>
  </conditionalFormatting>
  <conditionalFormatting sqref="AA5:AC5">
    <cfRule type="cellIs" dxfId="500" priority="104" operator="greaterThan">
      <formula>0</formula>
    </cfRule>
  </conditionalFormatting>
  <conditionalFormatting sqref="AF5:AH5">
    <cfRule type="cellIs" dxfId="499" priority="103" operator="greaterThan">
      <formula>0</formula>
    </cfRule>
  </conditionalFormatting>
  <conditionalFormatting sqref="W5">
    <cfRule type="cellIs" dxfId="498" priority="102" operator="greaterThan">
      <formula>0</formula>
    </cfRule>
  </conditionalFormatting>
  <conditionalFormatting sqref="AD5">
    <cfRule type="cellIs" dxfId="497" priority="101" operator="greaterThan">
      <formula>0</formula>
    </cfRule>
  </conditionalFormatting>
  <conditionalFormatting sqref="AI5">
    <cfRule type="cellIs" dxfId="496" priority="100" operator="greaterThan">
      <formula>0</formula>
    </cfRule>
  </conditionalFormatting>
  <conditionalFormatting sqref="S5">
    <cfRule type="cellIs" dxfId="495" priority="99" operator="greaterThan">
      <formula>0</formula>
    </cfRule>
  </conditionalFormatting>
  <conditionalFormatting sqref="Z5">
    <cfRule type="cellIs" dxfId="494" priority="98" operator="greaterThan">
      <formula>0</formula>
    </cfRule>
  </conditionalFormatting>
  <conditionalFormatting sqref="AE5">
    <cfRule type="cellIs" dxfId="493" priority="97" operator="greaterThan">
      <formula>0</formula>
    </cfRule>
  </conditionalFormatting>
  <conditionalFormatting sqref="AK5:AM5">
    <cfRule type="cellIs" dxfId="492" priority="96" operator="greaterThan">
      <formula>0</formula>
    </cfRule>
  </conditionalFormatting>
  <conditionalFormatting sqref="AP5:AR5">
    <cfRule type="cellIs" dxfId="491" priority="95" operator="greaterThan">
      <formula>0</formula>
    </cfRule>
  </conditionalFormatting>
  <conditionalFormatting sqref="AN5">
    <cfRule type="cellIs" dxfId="490" priority="94" operator="greaterThan">
      <formula>0</formula>
    </cfRule>
  </conditionalFormatting>
  <conditionalFormatting sqref="AS5">
    <cfRule type="cellIs" dxfId="489" priority="93" operator="greaterThan">
      <formula>0</formula>
    </cfRule>
  </conditionalFormatting>
  <conditionalFormatting sqref="AJ5">
    <cfRule type="cellIs" dxfId="488" priority="92" operator="greaterThan">
      <formula>0</formula>
    </cfRule>
  </conditionalFormatting>
  <conditionalFormatting sqref="AO5">
    <cfRule type="cellIs" dxfId="487" priority="91" operator="greaterThan">
      <formula>0</formula>
    </cfRule>
  </conditionalFormatting>
  <conditionalFormatting sqref="O6:Q6">
    <cfRule type="cellIs" dxfId="486" priority="90" operator="greaterThan">
      <formula>0</formula>
    </cfRule>
  </conditionalFormatting>
  <conditionalFormatting sqref="R6">
    <cfRule type="cellIs" dxfId="485" priority="89" operator="greaterThan">
      <formula>0</formula>
    </cfRule>
  </conditionalFormatting>
  <conditionalFormatting sqref="N6">
    <cfRule type="cellIs" dxfId="484" priority="88" operator="greaterThan">
      <formula>0</formula>
    </cfRule>
  </conditionalFormatting>
  <conditionalFormatting sqref="T6:V6">
    <cfRule type="cellIs" dxfId="483" priority="87" operator="greaterThan">
      <formula>0</formula>
    </cfRule>
  </conditionalFormatting>
  <conditionalFormatting sqref="AA6:AC6">
    <cfRule type="cellIs" dxfId="482" priority="86" operator="greaterThan">
      <formula>0</formula>
    </cfRule>
  </conditionalFormatting>
  <conditionalFormatting sqref="AF6:AH6">
    <cfRule type="cellIs" dxfId="481" priority="85" operator="greaterThan">
      <formula>0</formula>
    </cfRule>
  </conditionalFormatting>
  <conditionalFormatting sqref="W6">
    <cfRule type="cellIs" dxfId="480" priority="84" operator="greaterThan">
      <formula>0</formula>
    </cfRule>
  </conditionalFormatting>
  <conditionalFormatting sqref="AD6">
    <cfRule type="cellIs" dxfId="479" priority="83" operator="greaterThan">
      <formula>0</formula>
    </cfRule>
  </conditionalFormatting>
  <conditionalFormatting sqref="AI6">
    <cfRule type="cellIs" dxfId="478" priority="82" operator="greaterThan">
      <formula>0</formula>
    </cfRule>
  </conditionalFormatting>
  <conditionalFormatting sqref="S6">
    <cfRule type="cellIs" dxfId="477" priority="81" operator="greaterThan">
      <formula>0</formula>
    </cfRule>
  </conditionalFormatting>
  <conditionalFormatting sqref="Z6">
    <cfRule type="cellIs" dxfId="476" priority="80" operator="greaterThan">
      <formula>0</formula>
    </cfRule>
  </conditionalFormatting>
  <conditionalFormatting sqref="AE6">
    <cfRule type="cellIs" dxfId="475" priority="79" operator="greaterThan">
      <formula>0</formula>
    </cfRule>
  </conditionalFormatting>
  <conditionalFormatting sqref="AK6:AM6">
    <cfRule type="cellIs" dxfId="474" priority="78" operator="greaterThan">
      <formula>0</formula>
    </cfRule>
  </conditionalFormatting>
  <conditionalFormatting sqref="AP6:AR6">
    <cfRule type="cellIs" dxfId="473" priority="77" operator="greaterThan">
      <formula>0</formula>
    </cfRule>
  </conditionalFormatting>
  <conditionalFormatting sqref="AN6">
    <cfRule type="cellIs" dxfId="472" priority="76" operator="greaterThan">
      <formula>0</formula>
    </cfRule>
  </conditionalFormatting>
  <conditionalFormatting sqref="AS6">
    <cfRule type="cellIs" dxfId="471" priority="75" operator="greaterThan">
      <formula>0</formula>
    </cfRule>
  </conditionalFormatting>
  <conditionalFormatting sqref="AJ6">
    <cfRule type="cellIs" dxfId="470" priority="74" operator="greaterThan">
      <formula>0</formula>
    </cfRule>
  </conditionalFormatting>
  <conditionalFormatting sqref="AO6">
    <cfRule type="cellIs" dxfId="469" priority="73" operator="greaterThan">
      <formula>0</formula>
    </cfRule>
  </conditionalFormatting>
  <conditionalFormatting sqref="J5:L5">
    <cfRule type="cellIs" dxfId="468" priority="72" operator="greaterThan">
      <formula>0</formula>
    </cfRule>
  </conditionalFormatting>
  <conditionalFormatting sqref="M5">
    <cfRule type="cellIs" dxfId="467" priority="71" operator="greaterThan">
      <formula>0</formula>
    </cfRule>
  </conditionalFormatting>
  <conditionalFormatting sqref="I5">
    <cfRule type="cellIs" dxfId="466" priority="70" operator="greaterThan">
      <formula>0</formula>
    </cfRule>
  </conditionalFormatting>
  <conditionalFormatting sqref="J6:L6">
    <cfRule type="cellIs" dxfId="465" priority="69" operator="greaterThan">
      <formula>0</formula>
    </cfRule>
  </conditionalFormatting>
  <conditionalFormatting sqref="M6">
    <cfRule type="cellIs" dxfId="464" priority="68" operator="greaterThan">
      <formula>0</formula>
    </cfRule>
  </conditionalFormatting>
  <conditionalFormatting sqref="I6">
    <cfRule type="cellIs" dxfId="463" priority="67" operator="greaterThan">
      <formula>0</formula>
    </cfRule>
  </conditionalFormatting>
  <conditionalFormatting sqref="AU5:AW5">
    <cfRule type="cellIs" dxfId="462" priority="66" operator="greaterThan">
      <formula>0</formula>
    </cfRule>
  </conditionalFormatting>
  <conditionalFormatting sqref="AZ5:BB5">
    <cfRule type="cellIs" dxfId="461" priority="65" operator="greaterThan">
      <formula>0</formula>
    </cfRule>
  </conditionalFormatting>
  <conditionalFormatting sqref="AX5">
    <cfRule type="cellIs" dxfId="460" priority="64" operator="greaterThan">
      <formula>0</formula>
    </cfRule>
  </conditionalFormatting>
  <conditionalFormatting sqref="BC5">
    <cfRule type="cellIs" dxfId="459" priority="63" operator="greaterThan">
      <formula>0</formula>
    </cfRule>
  </conditionalFormatting>
  <conditionalFormatting sqref="AT5">
    <cfRule type="cellIs" dxfId="458" priority="62" operator="greaterThan">
      <formula>0</formula>
    </cfRule>
  </conditionalFormatting>
  <conditionalFormatting sqref="AY5">
    <cfRule type="cellIs" dxfId="457" priority="61" operator="greaterThan">
      <formula>0</formula>
    </cfRule>
  </conditionalFormatting>
  <conditionalFormatting sqref="AU6:AW6">
    <cfRule type="cellIs" dxfId="456" priority="60" operator="greaterThan">
      <formula>0</formula>
    </cfRule>
  </conditionalFormatting>
  <conditionalFormatting sqref="AZ6:BB6">
    <cfRule type="cellIs" dxfId="455" priority="59" operator="greaterThan">
      <formula>0</formula>
    </cfRule>
  </conditionalFormatting>
  <conditionalFormatting sqref="AX6">
    <cfRule type="cellIs" dxfId="454" priority="58" operator="greaterThan">
      <formula>0</formula>
    </cfRule>
  </conditionalFormatting>
  <conditionalFormatting sqref="BC6">
    <cfRule type="cellIs" dxfId="453" priority="57" operator="greaterThan">
      <formula>0</formula>
    </cfRule>
  </conditionalFormatting>
  <conditionalFormatting sqref="AT6">
    <cfRule type="cellIs" dxfId="452" priority="56" operator="greaterThan">
      <formula>0</formula>
    </cfRule>
  </conditionalFormatting>
  <conditionalFormatting sqref="AY6">
    <cfRule type="cellIs" dxfId="451" priority="55" operator="greaterThan">
      <formula>0</formula>
    </cfRule>
  </conditionalFormatting>
  <conditionalFormatting sqref="O7:Q7 O9:Q9 O11:Q11 O13:Q13 O15:Q15 O17:Q17 O19:Q19 O21:Q21 O23:Q23 O25:Q25 O27:Q27 O29:Q29 O31:Q31 O33:Q33 O35:Q35 O37:Q37">
    <cfRule type="cellIs" dxfId="450" priority="54" operator="greaterThan">
      <formula>0</formula>
    </cfRule>
  </conditionalFormatting>
  <conditionalFormatting sqref="R7 R9 R11 R13 R15 R17 R19 R21 R23 R25 R27 R29 R31 R33 R35 R37">
    <cfRule type="cellIs" dxfId="449" priority="53" operator="greaterThan">
      <formula>0</formula>
    </cfRule>
  </conditionalFormatting>
  <conditionalFormatting sqref="N7 N9 N11 N13 N15 N17 N19 N21 N23 N25 N27 N29 N31 N33 N35 N37">
    <cfRule type="cellIs" dxfId="448" priority="52" operator="greaterThan">
      <formula>0</formula>
    </cfRule>
  </conditionalFormatting>
  <conditionalFormatting sqref="T7:V7 T9:V9 T11:V11 T13:V13 T15:V15 T17:V17 T19:V19 T21:V21 T23:V23 T25:V25 T27:V27 T29:V29 T31:V31 T33:V33 T35:V35 T37:V37">
    <cfRule type="cellIs" dxfId="447" priority="51" operator="greaterThan">
      <formula>0</formula>
    </cfRule>
  </conditionalFormatting>
  <conditionalFormatting sqref="AA7:AC7 AA9:AC9 AA11:AC11 AA13:AC13 AA15:AC15 AA17:AC17 AA19:AC19 AA21:AC21 AA23:AC23 AA25:AC25 AA27:AC27 AA29:AC29 AA31:AC31 AA33:AC33 AA35:AC35 AA37:AC37">
    <cfRule type="cellIs" dxfId="446" priority="50" operator="greaterThan">
      <formula>0</formula>
    </cfRule>
  </conditionalFormatting>
  <conditionalFormatting sqref="AF7:AH7 AF9:AH9 AF11:AH11 AF13:AH13 AF15:AH15 AF17:AH17 AF19:AH19 AF21:AH21 AF23:AH23 AF25:AH25 AF27:AH27 AF29:AH29 AF31:AH31 AF33:AH33 AF35:AH35 AF37:AH37">
    <cfRule type="cellIs" dxfId="445" priority="49" operator="greaterThan">
      <formula>0</formula>
    </cfRule>
  </conditionalFormatting>
  <conditionalFormatting sqref="W7 W9 W11 W13 W15 W17 W19 W21 W23 W25 W27 W29 W31 W33 W35 W37">
    <cfRule type="cellIs" dxfId="444" priority="48" operator="greaterThan">
      <formula>0</formula>
    </cfRule>
  </conditionalFormatting>
  <conditionalFormatting sqref="AD7 AD9 AD11 AD13 AD15 AD17 AD19 AD21 AD23 AD25 AD27 AD29 AD31 AD33 AD35 AD37">
    <cfRule type="cellIs" dxfId="443" priority="47" operator="greaterThan">
      <formula>0</formula>
    </cfRule>
  </conditionalFormatting>
  <conditionalFormatting sqref="AI7 AI9 AI11 AI13 AI15 AI17 AI19 AI21 AI23 AI25 AI27 AI29 AI31 AI33 AI35 AI37">
    <cfRule type="cellIs" dxfId="442" priority="46" operator="greaterThan">
      <formula>0</formula>
    </cfRule>
  </conditionalFormatting>
  <conditionalFormatting sqref="S7 S9 S11 S13 S15 S17 S19 S21 S23 S25 S27 S29 S31 S33 S35 S37">
    <cfRule type="cellIs" dxfId="441" priority="45" operator="greaterThan">
      <formula>0</formula>
    </cfRule>
  </conditionalFormatting>
  <conditionalFormatting sqref="Z7 Z9 Z11 Z13 Z15 Z17 Z19 Z21 Z23 Z25 Z27 Z29 Z31 Z33 Z35 Z37">
    <cfRule type="cellIs" dxfId="440" priority="44" operator="greaterThan">
      <formula>0</formula>
    </cfRule>
  </conditionalFormatting>
  <conditionalFormatting sqref="AE7 AE9 AE11 AE13 AE15 AE17 AE19 AE21 AE23 AE25 AE27 AE29 AE31 AE33 AE35 AE37">
    <cfRule type="cellIs" dxfId="439" priority="43" operator="greaterThan">
      <formula>0</formula>
    </cfRule>
  </conditionalFormatting>
  <conditionalFormatting sqref="AK7:AM7 AK9:AM9 AK11:AM11 AK13:AM13 AK15:AM15 AK17:AM17 AK19:AM19 AK21:AM21 AK23:AM23 AK25:AM25 AK27:AM27 AK29:AM29 AK31:AM31 AK33:AM33 AK35:AM35 AK37:AM37">
    <cfRule type="cellIs" dxfId="438" priority="42" operator="greaterThan">
      <formula>0</formula>
    </cfRule>
  </conditionalFormatting>
  <conditionalFormatting sqref="AP7:AR7 AP9:AR9 AP11:AR11 AP13:AR13 AP15:AR15 AP17:AR17 AP19:AR19 AP21:AR21 AP23:AR23 AP25:AR25 AP27:AR27 AP29:AR29 AP31:AR31 AP33:AR33 AP35:AR35 AP37:AR37">
    <cfRule type="cellIs" dxfId="437" priority="41" operator="greaterThan">
      <formula>0</formula>
    </cfRule>
  </conditionalFormatting>
  <conditionalFormatting sqref="AN7 AN9 AN11 AN13 AN15 AN17 AN19 AN21 AN23 AN25 AN27 AN29 AN31 AN33 AN35 AN37">
    <cfRule type="cellIs" dxfId="436" priority="40" operator="greaterThan">
      <formula>0</formula>
    </cfRule>
  </conditionalFormatting>
  <conditionalFormatting sqref="AS7 AS9 AS11 AS13 AS15 AS17 AS19 AS21 AS23 AS25 AS27 AS29 AS31 AS33 AS35 AS37">
    <cfRule type="cellIs" dxfId="435" priority="39" operator="greaterThan">
      <formula>0</formula>
    </cfRule>
  </conditionalFormatting>
  <conditionalFormatting sqref="AJ7 AJ9 AJ11 AJ13 AJ15 AJ17 AJ19 AJ21 AJ23 AJ25 AJ27 AJ29 AJ31 AJ33 AJ35 AJ37">
    <cfRule type="cellIs" dxfId="434" priority="38" operator="greaterThan">
      <formula>0</formula>
    </cfRule>
  </conditionalFormatting>
  <conditionalFormatting sqref="AO7 AO9 AO11 AO13 AO15 AO17 AO19 AO21 AO23 AO25 AO27 AO29 AO31 AO33 AO35 AO37">
    <cfRule type="cellIs" dxfId="433" priority="37" operator="greaterThan">
      <formula>0</formula>
    </cfRule>
  </conditionalFormatting>
  <conditionalFormatting sqref="O8:Q8 O10:Q10 O12:Q12 O14:Q14 O16:Q16 O18:Q18 O20:Q20 O22:Q22 O24:Q24 O26:Q26 O28:Q28 O30:Q30 O32:Q32 O34:Q34 O36:Q36">
    <cfRule type="cellIs" dxfId="432" priority="36" operator="greaterThan">
      <formula>0</formula>
    </cfRule>
  </conditionalFormatting>
  <conditionalFormatting sqref="R8 R10 R12 R14 R16 R18 R20 R22 R24 R26 R28 R30 R32 R34 R36">
    <cfRule type="cellIs" dxfId="431" priority="35" operator="greaterThan">
      <formula>0</formula>
    </cfRule>
  </conditionalFormatting>
  <conditionalFormatting sqref="N8 N10 N12 N14 N16 N18 N20 N22 N24 N26 N28 N30 N32 N34 N36">
    <cfRule type="cellIs" dxfId="430" priority="34" operator="greaterThan">
      <formula>0</formula>
    </cfRule>
  </conditionalFormatting>
  <conditionalFormatting sqref="T8:V8 T10:V10 T12:V12 T14:V14 T16:V16 T18:V18 T20:V20 T22:V22 T24:V24 T26:V26 T28:V28 T30:V30 T32:V32 T34:V34 T36:V36">
    <cfRule type="cellIs" dxfId="429" priority="33" operator="greaterThan">
      <formula>0</formula>
    </cfRule>
  </conditionalFormatting>
  <conditionalFormatting sqref="AA8:AC8 AA10:AC10 AA12:AC12 AA14:AC14 AA16:AC16 AA18:AC18 AA20:AC20 AA22:AC22 AA24:AC24 AA26:AC26 AA28:AC28 AA30:AC30 AA32:AC32 AA34:AC34 AA36:AC36">
    <cfRule type="cellIs" dxfId="428" priority="32" operator="greaterThan">
      <formula>0</formula>
    </cfRule>
  </conditionalFormatting>
  <conditionalFormatting sqref="AF8:AH8 AF10:AH10 AF12:AH12 AF14:AH14 AF16:AH16 AF18:AH18 AF20:AH20 AF22:AH22 AF24:AH24 AF26:AH26 AF28:AH28 AF30:AH30 AF32:AH32 AF34:AH34 AF36:AH36">
    <cfRule type="cellIs" dxfId="427" priority="31" operator="greaterThan">
      <formula>0</formula>
    </cfRule>
  </conditionalFormatting>
  <conditionalFormatting sqref="W8 W10 W12 W14 W16 W18 W20 W22 W24 W26 W28 W30 W32 W34 W36">
    <cfRule type="cellIs" dxfId="426" priority="30" operator="greaterThan">
      <formula>0</formula>
    </cfRule>
  </conditionalFormatting>
  <conditionalFormatting sqref="AD8 AD10 AD12 AD14 AD16 AD18 AD20 AD22 AD24 AD26 AD28 AD30 AD32 AD34 AD36">
    <cfRule type="cellIs" dxfId="425" priority="29" operator="greaterThan">
      <formula>0</formula>
    </cfRule>
  </conditionalFormatting>
  <conditionalFormatting sqref="AI8 AI10 AI12 AI14 AI16 AI18 AI20 AI22 AI24 AI26 AI28 AI30 AI32 AI34 AI36">
    <cfRule type="cellIs" dxfId="424" priority="28" operator="greaterThan">
      <formula>0</formula>
    </cfRule>
  </conditionalFormatting>
  <conditionalFormatting sqref="S8 S10 S12 S14 S16 S18 S20 S22 S24 S26 S28 S30 S32 S34 S36">
    <cfRule type="cellIs" dxfId="423" priority="27" operator="greaterThan">
      <formula>0</formula>
    </cfRule>
  </conditionalFormatting>
  <conditionalFormatting sqref="Z8 Z10 Z12 Z14 Z16 Z18 Z20 Z22 Z24 Z26 Z28 Z30 Z32 Z34 Z36">
    <cfRule type="cellIs" dxfId="422" priority="26" operator="greaterThan">
      <formula>0</formula>
    </cfRule>
  </conditionalFormatting>
  <conditionalFormatting sqref="AE8 AE10 AE12 AE14 AE16 AE18 AE20 AE22 AE24 AE26 AE28 AE30 AE32 AE34 AE36">
    <cfRule type="cellIs" dxfId="421" priority="25" operator="greaterThan">
      <formula>0</formula>
    </cfRule>
  </conditionalFormatting>
  <conditionalFormatting sqref="AK8:AM8 AK10:AM10 AK12:AM12 AK14:AM14 AK16:AM16 AK18:AM18 AK20:AM20 AK22:AM22 AK24:AM24 AK26:AM26 AK28:AM28 AK30:AM30 AK32:AM32 AK34:AM34 AK36:AM36">
    <cfRule type="cellIs" dxfId="420" priority="24" operator="greaterThan">
      <formula>0</formula>
    </cfRule>
  </conditionalFormatting>
  <conditionalFormatting sqref="AP8:AR8 AP10:AR10 AP12:AR12 AP14:AR14 AP16:AR16 AP18:AR18 AP20:AR20 AP22:AR22 AP24:AR24 AP26:AR26 AP28:AR28 AP30:AR30 AP32:AR32 AP34:AR34 AP36:AR36">
    <cfRule type="cellIs" dxfId="419" priority="23" operator="greaterThan">
      <formula>0</formula>
    </cfRule>
  </conditionalFormatting>
  <conditionalFormatting sqref="AN8 AN10 AN12 AN14 AN16 AN18 AN20 AN22 AN24 AN26 AN28 AN30 AN32 AN34 AN36">
    <cfRule type="cellIs" dxfId="418" priority="22" operator="greaterThan">
      <formula>0</formula>
    </cfRule>
  </conditionalFormatting>
  <conditionalFormatting sqref="AS8 AS10 AS12 AS14 AS16 AS18 AS20 AS22 AS24 AS26 AS28 AS30 AS32 AS34 AS36">
    <cfRule type="cellIs" dxfId="417" priority="21" operator="greaterThan">
      <formula>0</formula>
    </cfRule>
  </conditionalFormatting>
  <conditionalFormatting sqref="AJ8 AJ10 AJ12 AJ14 AJ16 AJ18 AJ20 AJ22 AJ24 AJ26 AJ28 AJ30 AJ32 AJ34 AJ36">
    <cfRule type="cellIs" dxfId="416" priority="20" operator="greaterThan">
      <formula>0</formula>
    </cfRule>
  </conditionalFormatting>
  <conditionalFormatting sqref="AO8 AO10 AO12 AO14 AO16 AO18 AO20 AO22 AO24 AO26 AO28 AO30 AO32 AO34 AO36">
    <cfRule type="cellIs" dxfId="415" priority="19" operator="greaterThan">
      <formula>0</formula>
    </cfRule>
  </conditionalFormatting>
  <conditionalFormatting sqref="J7:L7 J9:L9 J11:L11 J13:L13 J15:L15 J17:L17 J19:L19 J21:L21 J23:L23 J25:L25 J27:L27 J29:L29 J31:L31 J33:L33 J35:L35 J37:L37">
    <cfRule type="cellIs" dxfId="414" priority="18" operator="greaterThan">
      <formula>0</formula>
    </cfRule>
  </conditionalFormatting>
  <conditionalFormatting sqref="M7 M9 M11 M13 M15 M17 M19 M21 M23 M25 M27 M29 M31 M33 M35 M37">
    <cfRule type="cellIs" dxfId="413" priority="17" operator="greaterThan">
      <formula>0</formula>
    </cfRule>
  </conditionalFormatting>
  <conditionalFormatting sqref="I7 I9 I11 I13 I15 I17 I19 I21 I23 I25 I27 I29 I31 I33 I35 I37">
    <cfRule type="cellIs" dxfId="412" priority="16" operator="greaterThan">
      <formula>0</formula>
    </cfRule>
  </conditionalFormatting>
  <conditionalFormatting sqref="J8:L8 J10:L10 J12:L12 J14:L14 J16:L16 J18:L18 J20:L20 J22:L22 J24:L24 J26:L26 J28:L28 J30:L30 J32:L32 J34:L34 J36:L36">
    <cfRule type="cellIs" dxfId="411" priority="15" operator="greaterThan">
      <formula>0</formula>
    </cfRule>
  </conditionalFormatting>
  <conditionalFormatting sqref="M8 M10 M12 M14 M16 M18 M20 M22 M24 M26 M28 M30 M32 M34 M36">
    <cfRule type="cellIs" dxfId="410" priority="14" operator="greaterThan">
      <formula>0</formula>
    </cfRule>
  </conditionalFormatting>
  <conditionalFormatting sqref="I8 I10 I12 I14 I16 I18 I20 I22 I24 I26 I28 I30 I32 I34 I36">
    <cfRule type="cellIs" dxfId="409" priority="13" operator="greaterThan">
      <formula>0</formula>
    </cfRule>
  </conditionalFormatting>
  <conditionalFormatting sqref="AU7:AW7 AU9:AW9 AU11:AW11 AU13:AW13 AU15:AW15 AU17:AW17 AU19:AW19 AU21:AW21 AU23:AW23 AU25:AW25 AU27:AW27 AU29:AW29 AU31:AW31 AU33:AW33 AU35:AW35 AU37:AW37">
    <cfRule type="cellIs" dxfId="408" priority="12" operator="greaterThan">
      <formula>0</formula>
    </cfRule>
  </conditionalFormatting>
  <conditionalFormatting sqref="AZ7:BB7 AZ9:BB9 AZ11:BB11 AZ13:BB13 AZ15:BB15 AZ17:BB17 AZ19:BB19 AZ21:BB21 AZ23:BB23 AZ25:BB25 AZ27:BB27 AZ29:BB29 AZ31:BB31 AZ33:BB33 AZ35:BB35 AZ37:BB37">
    <cfRule type="cellIs" dxfId="407" priority="11" operator="greaterThan">
      <formula>0</formula>
    </cfRule>
  </conditionalFormatting>
  <conditionalFormatting sqref="AX7 AX9 AX11 AX13 AX15 AX17 AX19 AX21 AX23 AX25 AX27 AX29 AX31 AX33 AX35 AX37">
    <cfRule type="cellIs" dxfId="406" priority="10" operator="greaterThan">
      <formula>0</formula>
    </cfRule>
  </conditionalFormatting>
  <conditionalFormatting sqref="BC7 BC9 BC11 BC13 BC15 BC17 BC19 BC21 BC23 BC25 BC27 BC29 BC31 BC33 BC35 BC37">
    <cfRule type="cellIs" dxfId="405" priority="9" operator="greaterThan">
      <formula>0</formula>
    </cfRule>
  </conditionalFormatting>
  <conditionalFormatting sqref="AT7 AT9 AT11 AT13 AT15 AT17 AT19 AT21 AT23 AT25 AT27 AT29 AT31 AT33 AT35 AT37">
    <cfRule type="cellIs" dxfId="404" priority="8" operator="greaterThan">
      <formula>0</formula>
    </cfRule>
  </conditionalFormatting>
  <conditionalFormatting sqref="AY7 AY9 AY11 AY13 AY15 AY17 AY19 AY21 AY23 AY25 AY27 AY29 AY31 AY33 AY35 AY37">
    <cfRule type="cellIs" dxfId="403" priority="7" operator="greaterThan">
      <formula>0</formula>
    </cfRule>
  </conditionalFormatting>
  <conditionalFormatting sqref="AU8:AW8 AU10:AW10 AU12:AW12 AU14:AW14 AU16:AW16 AU18:AW18 AU20:AW20 AU22:AW22 AU24:AW24 AU26:AW26 AU28:AW28 AU30:AW30 AU32:AW32 AU34:AW34 AU36:AW36">
    <cfRule type="cellIs" dxfId="402" priority="6" operator="greaterThan">
      <formula>0</formula>
    </cfRule>
  </conditionalFormatting>
  <conditionalFormatting sqref="AZ8:BB8 AZ10:BB10 AZ12:BB12 AZ14:BB14 AZ16:BB16 AZ18:BB18 AZ20:BB20 AZ22:BB22 AZ24:BB24 AZ26:BB26 AZ28:BB28 AZ30:BB30 AZ32:BB32 AZ34:BB34 AZ36:BB36">
    <cfRule type="cellIs" dxfId="401" priority="5" operator="greaterThan">
      <formula>0</formula>
    </cfRule>
  </conditionalFormatting>
  <conditionalFormatting sqref="AX8 AX10 AX12 AX14 AX16 AX18 AX20 AX22 AX24 AX26 AX28 AX30 AX32 AX34 AX36">
    <cfRule type="cellIs" dxfId="400" priority="4" operator="greaterThan">
      <formula>0</formula>
    </cfRule>
  </conditionalFormatting>
  <conditionalFormatting sqref="BC8 BC10 BC12 BC14 BC16 BC18 BC20 BC22 BC24 BC26 BC28 BC30 BC32 BC34 BC36">
    <cfRule type="cellIs" dxfId="399" priority="3" operator="greaterThan">
      <formula>0</formula>
    </cfRule>
  </conditionalFormatting>
  <conditionalFormatting sqref="AT8 AT10 AT12 AT14 AT16 AT18 AT20 AT22 AT24 AT26 AT28 AT30 AT32 AT34 AT36">
    <cfRule type="cellIs" dxfId="398" priority="2" operator="greaterThan">
      <formula>0</formula>
    </cfRule>
  </conditionalFormatting>
  <conditionalFormatting sqref="AY8 AY10 AY12 AY14 AY16 AY18 AY20 AY22 AY24 AY26 AY28 AY30 AY32 AY34 AY36">
    <cfRule type="cellIs" dxfId="397" priority="1" operator="greaterThan">
      <formula>0</formula>
    </cfRule>
  </conditionalFormatting>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C7E2E-1825-4664-AD46-D342DE67F47F}">
  <dimension ref="B2:AJ29"/>
  <sheetViews>
    <sheetView showGridLines="0" zoomScale="90" zoomScaleNormal="90" workbookViewId="0">
      <selection activeCell="B9" sqref="B9"/>
    </sheetView>
  </sheetViews>
  <sheetFormatPr defaultRowHeight="15" x14ac:dyDescent="0.25"/>
  <cols>
    <col min="2" max="2" width="22.85546875" customWidth="1"/>
    <col min="3" max="3" width="14.28515625" bestFit="1" customWidth="1"/>
    <col min="4" max="4" width="8.5703125" bestFit="1" customWidth="1"/>
    <col min="6" max="8" width="6.7109375" customWidth="1"/>
    <col min="9" max="9" width="42.5703125" customWidth="1"/>
    <col min="10" max="10" width="5.7109375" bestFit="1" customWidth="1"/>
    <col min="11" max="11" width="5.28515625" bestFit="1" customWidth="1"/>
    <col min="12" max="13" width="3.5703125" bestFit="1" customWidth="1"/>
    <col min="14" max="14" width="5.28515625" bestFit="1" customWidth="1"/>
    <col min="15" max="15" width="5.7109375" bestFit="1" customWidth="1"/>
    <col min="16" max="16" width="6.140625" bestFit="1" customWidth="1"/>
    <col min="17" max="17" width="4.5703125" bestFit="1" customWidth="1"/>
    <col min="18" max="18" width="5.28515625" bestFit="1" customWidth="1"/>
    <col min="19" max="20" width="3.5703125" bestFit="1" customWidth="1"/>
    <col min="21" max="21" width="5.28515625" bestFit="1" customWidth="1"/>
    <col min="22" max="22" width="4.5703125" bestFit="1" customWidth="1"/>
    <col min="23" max="26" width="5.28515625" bestFit="1" customWidth="1"/>
    <col min="27" max="27" width="4.28515625" bestFit="1" customWidth="1"/>
    <col min="28" max="31" width="5.28515625" bestFit="1" customWidth="1"/>
    <col min="32" max="32" width="4.5703125" bestFit="1" customWidth="1"/>
    <col min="33" max="36" width="5.28515625" bestFit="1" customWidth="1"/>
  </cols>
  <sheetData>
    <row r="2" spans="2:36" x14ac:dyDescent="0.25">
      <c r="J2" s="39">
        <f>SUM(J4:J29)</f>
        <v>129</v>
      </c>
      <c r="K2" s="39">
        <f t="shared" ref="K2:AJ2" si="0">SUM(K4:K29)</f>
        <v>0</v>
      </c>
      <c r="L2" s="39">
        <f t="shared" si="0"/>
        <v>8</v>
      </c>
      <c r="M2" s="39">
        <f t="shared" si="0"/>
        <v>4</v>
      </c>
      <c r="N2" s="39">
        <f t="shared" si="0"/>
        <v>0</v>
      </c>
      <c r="O2" s="39">
        <f t="shared" si="0"/>
        <v>487</v>
      </c>
      <c r="P2" s="39">
        <f t="shared" si="0"/>
        <v>7.8299748711287975E-2</v>
      </c>
      <c r="Q2" s="39">
        <f t="shared" si="0"/>
        <v>25</v>
      </c>
      <c r="R2" s="39">
        <f t="shared" si="0"/>
        <v>0</v>
      </c>
      <c r="S2" s="39">
        <f t="shared" si="0"/>
        <v>3</v>
      </c>
      <c r="T2" s="39">
        <f t="shared" si="0"/>
        <v>1</v>
      </c>
      <c r="U2" s="39">
        <f t="shared" si="0"/>
        <v>0</v>
      </c>
      <c r="V2" s="39">
        <f t="shared" si="0"/>
        <v>47</v>
      </c>
      <c r="W2" s="39">
        <f t="shared" si="0"/>
        <v>0</v>
      </c>
      <c r="X2" s="39">
        <f t="shared" si="0"/>
        <v>0</v>
      </c>
      <c r="Y2" s="39">
        <f t="shared" si="0"/>
        <v>0</v>
      </c>
      <c r="Z2" s="39">
        <f t="shared" si="0"/>
        <v>0</v>
      </c>
      <c r="AA2" s="39">
        <f t="shared" si="0"/>
        <v>1</v>
      </c>
      <c r="AB2" s="39">
        <f t="shared" si="0"/>
        <v>0</v>
      </c>
      <c r="AC2" s="39">
        <f t="shared" si="0"/>
        <v>0</v>
      </c>
      <c r="AD2" s="39">
        <f t="shared" si="0"/>
        <v>0</v>
      </c>
      <c r="AE2" s="39">
        <f t="shared" si="0"/>
        <v>0</v>
      </c>
      <c r="AF2" s="39">
        <f t="shared" si="0"/>
        <v>10</v>
      </c>
      <c r="AG2" s="39">
        <f t="shared" si="0"/>
        <v>0</v>
      </c>
      <c r="AH2" s="39">
        <f t="shared" si="0"/>
        <v>0</v>
      </c>
      <c r="AI2" s="39">
        <f t="shared" si="0"/>
        <v>0</v>
      </c>
      <c r="AJ2" s="39">
        <f t="shared" si="0"/>
        <v>0</v>
      </c>
    </row>
    <row r="3" spans="2:36" ht="93" customHeight="1" x14ac:dyDescent="0.25">
      <c r="F3" s="31" t="s">
        <v>471</v>
      </c>
      <c r="G3" s="31" t="s">
        <v>472</v>
      </c>
      <c r="H3" s="31" t="s">
        <v>473</v>
      </c>
      <c r="I3" s="30" t="s">
        <v>474</v>
      </c>
      <c r="J3" s="29" t="s">
        <v>126</v>
      </c>
      <c r="K3" s="26" t="s">
        <v>125</v>
      </c>
      <c r="L3" s="26" t="s">
        <v>124</v>
      </c>
      <c r="M3" s="26" t="s">
        <v>123</v>
      </c>
      <c r="N3" s="26" t="s">
        <v>475</v>
      </c>
      <c r="O3" s="26" t="s">
        <v>122</v>
      </c>
      <c r="P3" s="28" t="s">
        <v>121</v>
      </c>
      <c r="Q3" s="29" t="s">
        <v>120</v>
      </c>
      <c r="R3" s="26" t="s">
        <v>119</v>
      </c>
      <c r="S3" s="26" t="s">
        <v>118</v>
      </c>
      <c r="T3" s="32" t="s">
        <v>117</v>
      </c>
      <c r="U3" s="28" t="s">
        <v>476</v>
      </c>
      <c r="V3" s="29" t="s">
        <v>1303</v>
      </c>
      <c r="W3" s="26" t="s">
        <v>1302</v>
      </c>
      <c r="X3" s="26" t="s">
        <v>1301</v>
      </c>
      <c r="Y3" s="32" t="s">
        <v>1300</v>
      </c>
      <c r="Z3" s="28" t="s">
        <v>1304</v>
      </c>
      <c r="AA3" s="29" t="s">
        <v>116</v>
      </c>
      <c r="AB3" s="26" t="s">
        <v>115</v>
      </c>
      <c r="AC3" s="26" t="s">
        <v>114</v>
      </c>
      <c r="AD3" s="32" t="s">
        <v>113</v>
      </c>
      <c r="AE3" s="28" t="s">
        <v>477</v>
      </c>
      <c r="AF3" s="29" t="s">
        <v>112</v>
      </c>
      <c r="AG3" s="26" t="s">
        <v>111</v>
      </c>
      <c r="AH3" s="26" t="s">
        <v>110</v>
      </c>
      <c r="AI3" s="32" t="s">
        <v>109</v>
      </c>
      <c r="AJ3" s="28" t="s">
        <v>478</v>
      </c>
    </row>
    <row r="4" spans="2:36" ht="17.25" customHeight="1" x14ac:dyDescent="0.25">
      <c r="B4" s="25" t="s">
        <v>104</v>
      </c>
      <c r="C4" s="25" t="s">
        <v>103</v>
      </c>
      <c r="D4" s="25" t="s">
        <v>102</v>
      </c>
      <c r="F4" s="14" t="s">
        <v>1661</v>
      </c>
      <c r="G4" s="13"/>
      <c r="H4" s="13"/>
      <c r="I4" s="12"/>
      <c r="J4" s="22">
        <v>6</v>
      </c>
      <c r="K4" s="19">
        <v>0</v>
      </c>
      <c r="L4" s="19">
        <v>0</v>
      </c>
      <c r="M4" s="19">
        <v>0</v>
      </c>
      <c r="N4" s="19">
        <v>0</v>
      </c>
      <c r="O4" s="24">
        <v>6</v>
      </c>
      <c r="P4" s="23">
        <v>2.533936221152544E-2</v>
      </c>
      <c r="Q4" s="22">
        <v>9</v>
      </c>
      <c r="R4" s="19">
        <v>0</v>
      </c>
      <c r="S4" s="19">
        <v>0</v>
      </c>
      <c r="T4" s="33">
        <v>0</v>
      </c>
      <c r="U4" s="21">
        <v>0</v>
      </c>
      <c r="V4" s="22">
        <v>0</v>
      </c>
      <c r="W4" s="19">
        <v>0</v>
      </c>
      <c r="X4" s="19">
        <v>0</v>
      </c>
      <c r="Y4" s="33">
        <v>0</v>
      </c>
      <c r="Z4" s="21">
        <v>0</v>
      </c>
      <c r="AA4" s="22">
        <v>0</v>
      </c>
      <c r="AB4" s="19">
        <v>0</v>
      </c>
      <c r="AC4" s="19">
        <v>0</v>
      </c>
      <c r="AD4" s="33">
        <v>0</v>
      </c>
      <c r="AE4" s="21">
        <v>0</v>
      </c>
      <c r="AF4" s="22">
        <v>0</v>
      </c>
      <c r="AG4" s="19">
        <v>0</v>
      </c>
      <c r="AH4" s="19">
        <v>0</v>
      </c>
      <c r="AI4" s="33">
        <v>0</v>
      </c>
      <c r="AJ4" s="21">
        <v>0</v>
      </c>
    </row>
    <row r="5" spans="2:36" x14ac:dyDescent="0.25">
      <c r="B5" s="17" t="s">
        <v>100</v>
      </c>
      <c r="C5" s="1">
        <f>J2+Q2+V2+AA2+AF2</f>
        <v>212</v>
      </c>
      <c r="D5" s="16"/>
      <c r="F5" s="10"/>
      <c r="G5" s="9" t="s">
        <v>1660</v>
      </c>
      <c r="H5" s="11"/>
      <c r="I5" s="7"/>
      <c r="J5" s="4">
        <v>6</v>
      </c>
      <c r="K5" s="1">
        <v>0</v>
      </c>
      <c r="L5" s="1">
        <v>0</v>
      </c>
      <c r="M5" s="1">
        <v>0</v>
      </c>
      <c r="N5" s="1">
        <v>0</v>
      </c>
      <c r="O5" s="6">
        <v>57</v>
      </c>
      <c r="P5" s="5">
        <v>6.1504635959863663E-3</v>
      </c>
      <c r="Q5" s="4">
        <v>3</v>
      </c>
      <c r="R5" s="1">
        <v>0</v>
      </c>
      <c r="S5" s="1">
        <v>1</v>
      </c>
      <c r="T5" s="34">
        <v>0</v>
      </c>
      <c r="U5" s="3">
        <v>0</v>
      </c>
      <c r="V5" s="4">
        <v>0</v>
      </c>
      <c r="W5" s="1">
        <v>0</v>
      </c>
      <c r="X5" s="1">
        <v>0</v>
      </c>
      <c r="Y5" s="34">
        <v>0</v>
      </c>
      <c r="Z5" s="3">
        <v>0</v>
      </c>
      <c r="AA5" s="4">
        <v>0</v>
      </c>
      <c r="AB5" s="1">
        <v>0</v>
      </c>
      <c r="AC5" s="1">
        <v>0</v>
      </c>
      <c r="AD5" s="34">
        <v>0</v>
      </c>
      <c r="AE5" s="3">
        <v>0</v>
      </c>
      <c r="AF5" s="4">
        <v>3</v>
      </c>
      <c r="AG5" s="1">
        <v>0</v>
      </c>
      <c r="AH5" s="1">
        <v>0</v>
      </c>
      <c r="AI5" s="34">
        <v>0</v>
      </c>
      <c r="AJ5" s="3">
        <v>0</v>
      </c>
    </row>
    <row r="6" spans="2:36" x14ac:dyDescent="0.25">
      <c r="B6" s="17" t="s">
        <v>98</v>
      </c>
      <c r="C6" s="1">
        <f>K2+R2+W2+AB2+AG2</f>
        <v>0</v>
      </c>
      <c r="D6" s="18">
        <f>C6/$C$5</f>
        <v>0</v>
      </c>
      <c r="F6" s="10"/>
      <c r="G6" s="9"/>
      <c r="H6" s="8" t="s">
        <v>1659</v>
      </c>
      <c r="I6" s="7"/>
      <c r="J6" s="4">
        <v>29</v>
      </c>
      <c r="K6" s="1">
        <v>0</v>
      </c>
      <c r="L6" s="1">
        <v>4</v>
      </c>
      <c r="M6" s="1">
        <v>1</v>
      </c>
      <c r="N6" s="1">
        <v>0</v>
      </c>
      <c r="O6" s="6">
        <v>112</v>
      </c>
      <c r="P6" s="5">
        <v>7.3190294206142434E-3</v>
      </c>
      <c r="Q6" s="4">
        <v>2</v>
      </c>
      <c r="R6" s="1">
        <v>0</v>
      </c>
      <c r="S6" s="1">
        <v>0</v>
      </c>
      <c r="T6" s="34">
        <v>1</v>
      </c>
      <c r="U6" s="3">
        <v>0</v>
      </c>
      <c r="V6" s="4">
        <v>0</v>
      </c>
      <c r="W6" s="1">
        <v>0</v>
      </c>
      <c r="X6" s="1">
        <v>0</v>
      </c>
      <c r="Y6" s="34">
        <v>0</v>
      </c>
      <c r="Z6" s="3">
        <v>0</v>
      </c>
      <c r="AA6" s="4">
        <v>0</v>
      </c>
      <c r="AB6" s="1">
        <v>0</v>
      </c>
      <c r="AC6" s="1">
        <v>0</v>
      </c>
      <c r="AD6" s="34">
        <v>0</v>
      </c>
      <c r="AE6" s="3">
        <v>0</v>
      </c>
      <c r="AF6" s="4">
        <v>3</v>
      </c>
      <c r="AG6" s="1">
        <v>0</v>
      </c>
      <c r="AH6" s="1">
        <v>0</v>
      </c>
      <c r="AI6" s="34">
        <v>0</v>
      </c>
      <c r="AJ6" s="3">
        <v>0</v>
      </c>
    </row>
    <row r="7" spans="2:36" x14ac:dyDescent="0.25">
      <c r="B7" s="17" t="s">
        <v>96</v>
      </c>
      <c r="C7" s="1">
        <f>L2+S2+X2+AC2+AH2</f>
        <v>11</v>
      </c>
      <c r="D7" s="18">
        <f>C7/$C$5</f>
        <v>5.1886792452830191E-2</v>
      </c>
      <c r="F7" s="10"/>
      <c r="G7" s="9"/>
      <c r="H7" s="8"/>
      <c r="I7" s="7" t="s">
        <v>1656</v>
      </c>
      <c r="J7" s="4">
        <v>14</v>
      </c>
      <c r="K7" s="1">
        <v>0</v>
      </c>
      <c r="L7" s="1">
        <v>1</v>
      </c>
      <c r="M7" s="1">
        <v>1</v>
      </c>
      <c r="N7" s="1">
        <v>0</v>
      </c>
      <c r="O7" s="6">
        <v>52</v>
      </c>
      <c r="P7" s="5">
        <v>5.7549364864826202E-3</v>
      </c>
      <c r="Q7" s="4">
        <v>0</v>
      </c>
      <c r="R7" s="1">
        <v>0</v>
      </c>
      <c r="S7" s="1">
        <v>0</v>
      </c>
      <c r="T7" s="34">
        <v>0</v>
      </c>
      <c r="U7" s="3">
        <v>0</v>
      </c>
      <c r="V7" s="4">
        <v>0</v>
      </c>
      <c r="W7" s="1">
        <v>0</v>
      </c>
      <c r="X7" s="1">
        <v>0</v>
      </c>
      <c r="Y7" s="34">
        <v>0</v>
      </c>
      <c r="Z7" s="3">
        <v>0</v>
      </c>
      <c r="AA7" s="4">
        <v>0</v>
      </c>
      <c r="AB7" s="1">
        <v>0</v>
      </c>
      <c r="AC7" s="1">
        <v>0</v>
      </c>
      <c r="AD7" s="34">
        <v>0</v>
      </c>
      <c r="AE7" s="3">
        <v>0</v>
      </c>
      <c r="AF7" s="4">
        <v>1</v>
      </c>
      <c r="AG7" s="1">
        <v>0</v>
      </c>
      <c r="AH7" s="1">
        <v>0</v>
      </c>
      <c r="AI7" s="34">
        <v>0</v>
      </c>
      <c r="AJ7" s="3">
        <v>0</v>
      </c>
    </row>
    <row r="8" spans="2:36" x14ac:dyDescent="0.25">
      <c r="B8" s="17" t="s">
        <v>95</v>
      </c>
      <c r="C8" s="1">
        <f>M2+T2+Y2+AD2+AI2</f>
        <v>5</v>
      </c>
      <c r="D8" s="18">
        <f t="shared" ref="D8:D9" si="1">C8/$C$5</f>
        <v>2.358490566037736E-2</v>
      </c>
      <c r="F8" s="10"/>
      <c r="G8" s="9"/>
      <c r="H8" s="8"/>
      <c r="I8" s="7" t="s">
        <v>1658</v>
      </c>
      <c r="J8" s="4">
        <v>2</v>
      </c>
      <c r="K8" s="1">
        <v>0</v>
      </c>
      <c r="L8" s="1">
        <v>0</v>
      </c>
      <c r="M8" s="1">
        <v>0</v>
      </c>
      <c r="N8" s="1">
        <v>0</v>
      </c>
      <c r="O8" s="6">
        <v>2</v>
      </c>
      <c r="P8" s="5">
        <v>1.4650635421276091E-5</v>
      </c>
      <c r="Q8" s="4">
        <v>0</v>
      </c>
      <c r="R8" s="1">
        <v>0</v>
      </c>
      <c r="S8" s="1">
        <v>0</v>
      </c>
      <c r="T8" s="34">
        <v>0</v>
      </c>
      <c r="U8" s="3">
        <v>0</v>
      </c>
      <c r="V8" s="4">
        <v>0</v>
      </c>
      <c r="W8" s="1">
        <v>0</v>
      </c>
      <c r="X8" s="1">
        <v>0</v>
      </c>
      <c r="Y8" s="34">
        <v>0</v>
      </c>
      <c r="Z8" s="3">
        <v>0</v>
      </c>
      <c r="AA8" s="4">
        <v>0</v>
      </c>
      <c r="AB8" s="1">
        <v>0</v>
      </c>
      <c r="AC8" s="1">
        <v>0</v>
      </c>
      <c r="AD8" s="34">
        <v>0</v>
      </c>
      <c r="AE8" s="3">
        <v>0</v>
      </c>
      <c r="AF8" s="4">
        <v>0</v>
      </c>
      <c r="AG8" s="1">
        <v>0</v>
      </c>
      <c r="AH8" s="1">
        <v>0</v>
      </c>
      <c r="AI8" s="34">
        <v>0</v>
      </c>
      <c r="AJ8" s="3">
        <v>0</v>
      </c>
    </row>
    <row r="9" spans="2:36" x14ac:dyDescent="0.25">
      <c r="B9" s="17" t="s">
        <v>481</v>
      </c>
      <c r="C9" s="1">
        <f>N2+U2+Z2+AE2+AJ2</f>
        <v>0</v>
      </c>
      <c r="D9" s="18">
        <f t="shared" si="1"/>
        <v>0</v>
      </c>
      <c r="F9" s="10"/>
      <c r="G9" s="9"/>
      <c r="H9" s="8" t="s">
        <v>1657</v>
      </c>
      <c r="I9" s="7"/>
      <c r="J9" s="4">
        <v>34</v>
      </c>
      <c r="K9" s="1">
        <v>0</v>
      </c>
      <c r="L9" s="1">
        <v>2</v>
      </c>
      <c r="M9" s="1">
        <v>0</v>
      </c>
      <c r="N9" s="1">
        <v>0</v>
      </c>
      <c r="O9" s="6">
        <v>130</v>
      </c>
      <c r="P9" s="5">
        <v>2.117439266294241E-2</v>
      </c>
      <c r="Q9" s="4">
        <v>3</v>
      </c>
      <c r="R9" s="1">
        <v>0</v>
      </c>
      <c r="S9" s="1">
        <v>2</v>
      </c>
      <c r="T9" s="34">
        <v>0</v>
      </c>
      <c r="U9" s="3">
        <v>0</v>
      </c>
      <c r="V9" s="4">
        <v>0</v>
      </c>
      <c r="W9" s="1">
        <v>0</v>
      </c>
      <c r="X9" s="1">
        <v>0</v>
      </c>
      <c r="Y9" s="34">
        <v>0</v>
      </c>
      <c r="Z9" s="3">
        <v>0</v>
      </c>
      <c r="AA9" s="4">
        <v>0</v>
      </c>
      <c r="AB9" s="1">
        <v>0</v>
      </c>
      <c r="AC9" s="1">
        <v>0</v>
      </c>
      <c r="AD9" s="34">
        <v>0</v>
      </c>
      <c r="AE9" s="3">
        <v>0</v>
      </c>
      <c r="AF9" s="4">
        <v>0</v>
      </c>
      <c r="AG9" s="1">
        <v>0</v>
      </c>
      <c r="AH9" s="1">
        <v>0</v>
      </c>
      <c r="AI9" s="34">
        <v>0</v>
      </c>
      <c r="AJ9" s="3">
        <v>0</v>
      </c>
    </row>
    <row r="10" spans="2:36" x14ac:dyDescent="0.25">
      <c r="F10" s="10"/>
      <c r="G10" s="9"/>
      <c r="H10" s="8"/>
      <c r="I10" s="7" t="s">
        <v>1656</v>
      </c>
      <c r="J10" s="4">
        <v>12</v>
      </c>
      <c r="K10" s="1">
        <v>0</v>
      </c>
      <c r="L10" s="1">
        <v>1</v>
      </c>
      <c r="M10" s="1">
        <v>0</v>
      </c>
      <c r="N10" s="1">
        <v>0</v>
      </c>
      <c r="O10" s="6">
        <v>66</v>
      </c>
      <c r="P10" s="5">
        <v>6.1995862051844597E-3</v>
      </c>
      <c r="Q10" s="4">
        <v>1</v>
      </c>
      <c r="R10" s="1">
        <v>0</v>
      </c>
      <c r="S10" s="1">
        <v>0</v>
      </c>
      <c r="T10" s="34">
        <v>0</v>
      </c>
      <c r="U10" s="3">
        <v>0</v>
      </c>
      <c r="V10" s="4">
        <v>0</v>
      </c>
      <c r="W10" s="1">
        <v>0</v>
      </c>
      <c r="X10" s="1">
        <v>0</v>
      </c>
      <c r="Y10" s="34">
        <v>0</v>
      </c>
      <c r="Z10" s="3">
        <v>0</v>
      </c>
      <c r="AA10" s="4">
        <v>0</v>
      </c>
      <c r="AB10" s="1">
        <v>0</v>
      </c>
      <c r="AC10" s="1">
        <v>0</v>
      </c>
      <c r="AD10" s="34">
        <v>0</v>
      </c>
      <c r="AE10" s="3">
        <v>0</v>
      </c>
      <c r="AF10" s="4">
        <v>1</v>
      </c>
      <c r="AG10" s="1">
        <v>0</v>
      </c>
      <c r="AH10" s="1">
        <v>0</v>
      </c>
      <c r="AI10" s="34">
        <v>0</v>
      </c>
      <c r="AJ10" s="3">
        <v>0</v>
      </c>
    </row>
    <row r="11" spans="2:36" x14ac:dyDescent="0.25">
      <c r="F11" s="10"/>
      <c r="G11" s="9"/>
      <c r="H11" s="8"/>
      <c r="I11" s="7" t="s">
        <v>1655</v>
      </c>
      <c r="J11" s="4">
        <v>0</v>
      </c>
      <c r="K11" s="1">
        <v>0</v>
      </c>
      <c r="L11" s="1">
        <v>0</v>
      </c>
      <c r="M11" s="1">
        <v>0</v>
      </c>
      <c r="N11" s="1">
        <v>0</v>
      </c>
      <c r="O11" s="6">
        <v>0</v>
      </c>
      <c r="P11" s="5">
        <v>0</v>
      </c>
      <c r="Q11" s="4">
        <v>0</v>
      </c>
      <c r="R11" s="1">
        <v>0</v>
      </c>
      <c r="S11" s="1">
        <v>0</v>
      </c>
      <c r="T11" s="34">
        <v>0</v>
      </c>
      <c r="U11" s="3">
        <v>0</v>
      </c>
      <c r="V11" s="4">
        <v>0</v>
      </c>
      <c r="W11" s="1">
        <v>0</v>
      </c>
      <c r="X11" s="1">
        <v>0</v>
      </c>
      <c r="Y11" s="34">
        <v>0</v>
      </c>
      <c r="Z11" s="3">
        <v>0</v>
      </c>
      <c r="AA11" s="4">
        <v>0</v>
      </c>
      <c r="AB11" s="1">
        <v>0</v>
      </c>
      <c r="AC11" s="1">
        <v>0</v>
      </c>
      <c r="AD11" s="34">
        <v>0</v>
      </c>
      <c r="AE11" s="3">
        <v>0</v>
      </c>
      <c r="AF11" s="4">
        <v>2</v>
      </c>
      <c r="AG11" s="1">
        <v>0</v>
      </c>
      <c r="AH11" s="1">
        <v>0</v>
      </c>
      <c r="AI11" s="34">
        <v>0</v>
      </c>
      <c r="AJ11" s="3">
        <v>0</v>
      </c>
    </row>
    <row r="12" spans="2:36" x14ac:dyDescent="0.25">
      <c r="F12" s="10"/>
      <c r="G12" s="9"/>
      <c r="H12" s="8"/>
      <c r="I12" s="7" t="s">
        <v>1654</v>
      </c>
      <c r="J12" s="4">
        <v>3</v>
      </c>
      <c r="K12" s="1">
        <v>0</v>
      </c>
      <c r="L12" s="1">
        <v>0</v>
      </c>
      <c r="M12" s="1">
        <v>1</v>
      </c>
      <c r="N12" s="1">
        <v>0</v>
      </c>
      <c r="O12" s="6">
        <v>7</v>
      </c>
      <c r="P12" s="5">
        <v>3.7877820432186132E-4</v>
      </c>
      <c r="Q12" s="4">
        <v>0</v>
      </c>
      <c r="R12" s="1">
        <v>0</v>
      </c>
      <c r="S12" s="1">
        <v>0</v>
      </c>
      <c r="T12" s="34">
        <v>0</v>
      </c>
      <c r="U12" s="3">
        <v>0</v>
      </c>
      <c r="V12" s="4">
        <v>0</v>
      </c>
      <c r="W12" s="1">
        <v>0</v>
      </c>
      <c r="X12" s="1">
        <v>0</v>
      </c>
      <c r="Y12" s="34">
        <v>0</v>
      </c>
      <c r="Z12" s="3">
        <v>0</v>
      </c>
      <c r="AA12" s="4">
        <v>0</v>
      </c>
      <c r="AB12" s="1">
        <v>0</v>
      </c>
      <c r="AC12" s="1">
        <v>0</v>
      </c>
      <c r="AD12" s="34">
        <v>0</v>
      </c>
      <c r="AE12" s="3">
        <v>0</v>
      </c>
      <c r="AF12" s="4">
        <v>0</v>
      </c>
      <c r="AG12" s="1">
        <v>0</v>
      </c>
      <c r="AH12" s="1">
        <v>0</v>
      </c>
      <c r="AI12" s="34">
        <v>0</v>
      </c>
      <c r="AJ12" s="3">
        <v>0</v>
      </c>
    </row>
    <row r="13" spans="2:36" x14ac:dyDescent="0.25">
      <c r="F13" s="10"/>
      <c r="G13" s="9"/>
      <c r="H13" s="8" t="s">
        <v>1653</v>
      </c>
      <c r="I13" s="7"/>
      <c r="J13" s="4">
        <v>5</v>
      </c>
      <c r="K13" s="1">
        <v>0</v>
      </c>
      <c r="L13" s="1">
        <v>0</v>
      </c>
      <c r="M13" s="1">
        <v>1</v>
      </c>
      <c r="N13" s="1">
        <v>0</v>
      </c>
      <c r="O13" s="6">
        <v>16</v>
      </c>
      <c r="P13" s="5">
        <v>1.465638168156147E-3</v>
      </c>
      <c r="Q13" s="4">
        <v>1</v>
      </c>
      <c r="R13" s="1">
        <v>0</v>
      </c>
      <c r="S13" s="1">
        <v>0</v>
      </c>
      <c r="T13" s="34">
        <v>0</v>
      </c>
      <c r="U13" s="3">
        <v>0</v>
      </c>
      <c r="V13" s="4">
        <v>0</v>
      </c>
      <c r="W13" s="1">
        <v>0</v>
      </c>
      <c r="X13" s="1">
        <v>0</v>
      </c>
      <c r="Y13" s="34">
        <v>0</v>
      </c>
      <c r="Z13" s="3">
        <v>0</v>
      </c>
      <c r="AA13" s="4">
        <v>0</v>
      </c>
      <c r="AB13" s="1">
        <v>0</v>
      </c>
      <c r="AC13" s="1">
        <v>0</v>
      </c>
      <c r="AD13" s="34">
        <v>0</v>
      </c>
      <c r="AE13" s="3">
        <v>0</v>
      </c>
      <c r="AF13" s="4">
        <v>0</v>
      </c>
      <c r="AG13" s="1">
        <v>0</v>
      </c>
      <c r="AH13" s="1">
        <v>0</v>
      </c>
      <c r="AI13" s="34">
        <v>0</v>
      </c>
      <c r="AJ13" s="3">
        <v>0</v>
      </c>
    </row>
    <row r="14" spans="2:36" x14ac:dyDescent="0.25">
      <c r="F14" s="10"/>
      <c r="G14" s="9"/>
      <c r="H14" s="8"/>
      <c r="I14" s="7" t="s">
        <v>1652</v>
      </c>
      <c r="J14" s="4">
        <v>8</v>
      </c>
      <c r="K14" s="1">
        <v>0</v>
      </c>
      <c r="L14" s="1">
        <v>0</v>
      </c>
      <c r="M14" s="1">
        <v>0</v>
      </c>
      <c r="N14" s="1">
        <v>0</v>
      </c>
      <c r="O14" s="6">
        <v>21</v>
      </c>
      <c r="P14" s="5">
        <v>1.6402760520577431E-3</v>
      </c>
      <c r="Q14" s="4">
        <v>0</v>
      </c>
      <c r="R14" s="1">
        <v>0</v>
      </c>
      <c r="S14" s="1">
        <v>0</v>
      </c>
      <c r="T14" s="34">
        <v>0</v>
      </c>
      <c r="U14" s="3">
        <v>0</v>
      </c>
      <c r="V14" s="4">
        <v>0</v>
      </c>
      <c r="W14" s="1">
        <v>0</v>
      </c>
      <c r="X14" s="1">
        <v>0</v>
      </c>
      <c r="Y14" s="34">
        <v>0</v>
      </c>
      <c r="Z14" s="3">
        <v>0</v>
      </c>
      <c r="AA14" s="4">
        <v>0</v>
      </c>
      <c r="AB14" s="1">
        <v>0</v>
      </c>
      <c r="AC14" s="1">
        <v>0</v>
      </c>
      <c r="AD14" s="34">
        <v>0</v>
      </c>
      <c r="AE14" s="3">
        <v>0</v>
      </c>
      <c r="AF14" s="4">
        <v>0</v>
      </c>
      <c r="AG14" s="1">
        <v>0</v>
      </c>
      <c r="AH14" s="1">
        <v>0</v>
      </c>
      <c r="AI14" s="34">
        <v>0</v>
      </c>
      <c r="AJ14" s="3">
        <v>0</v>
      </c>
    </row>
    <row r="15" spans="2:36" x14ac:dyDescent="0.25">
      <c r="F15" s="10"/>
      <c r="G15" s="9" t="s">
        <v>1651</v>
      </c>
      <c r="H15" s="8"/>
      <c r="I15" s="7"/>
      <c r="J15" s="4">
        <v>0</v>
      </c>
      <c r="K15" s="1">
        <v>0</v>
      </c>
      <c r="L15" s="1">
        <v>0</v>
      </c>
      <c r="M15" s="1">
        <v>0</v>
      </c>
      <c r="N15" s="1">
        <v>0</v>
      </c>
      <c r="O15" s="6">
        <v>0</v>
      </c>
      <c r="P15" s="5">
        <v>0</v>
      </c>
      <c r="Q15" s="4">
        <v>0</v>
      </c>
      <c r="R15" s="1">
        <v>0</v>
      </c>
      <c r="S15" s="1">
        <v>0</v>
      </c>
      <c r="T15" s="34">
        <v>0</v>
      </c>
      <c r="U15" s="3">
        <v>0</v>
      </c>
      <c r="V15" s="4">
        <v>0</v>
      </c>
      <c r="W15" s="1">
        <v>0</v>
      </c>
      <c r="X15" s="1">
        <v>0</v>
      </c>
      <c r="Y15" s="34">
        <v>0</v>
      </c>
      <c r="Z15" s="3">
        <v>0</v>
      </c>
      <c r="AA15" s="4">
        <v>0</v>
      </c>
      <c r="AB15" s="1">
        <v>0</v>
      </c>
      <c r="AC15" s="1">
        <v>0</v>
      </c>
      <c r="AD15" s="34">
        <v>0</v>
      </c>
      <c r="AE15" s="3">
        <v>0</v>
      </c>
      <c r="AF15" s="4">
        <v>0</v>
      </c>
      <c r="AG15" s="1">
        <v>0</v>
      </c>
      <c r="AH15" s="1">
        <v>0</v>
      </c>
      <c r="AI15" s="34">
        <v>0</v>
      </c>
      <c r="AJ15" s="3">
        <v>0</v>
      </c>
    </row>
    <row r="16" spans="2:36" x14ac:dyDescent="0.25">
      <c r="F16" s="10"/>
      <c r="G16" s="9" t="s">
        <v>1650</v>
      </c>
      <c r="H16" s="8"/>
      <c r="I16" s="7"/>
      <c r="J16" s="4">
        <v>0</v>
      </c>
      <c r="K16" s="1">
        <v>0</v>
      </c>
      <c r="L16" s="1">
        <v>0</v>
      </c>
      <c r="M16" s="1">
        <v>0</v>
      </c>
      <c r="N16" s="1">
        <v>0</v>
      </c>
      <c r="O16" s="6">
        <v>0</v>
      </c>
      <c r="P16" s="5">
        <v>0</v>
      </c>
      <c r="Q16" s="4">
        <v>0</v>
      </c>
      <c r="R16" s="1">
        <v>0</v>
      </c>
      <c r="S16" s="1">
        <v>0</v>
      </c>
      <c r="T16" s="34">
        <v>0</v>
      </c>
      <c r="U16" s="3">
        <v>0</v>
      </c>
      <c r="V16" s="4">
        <v>0</v>
      </c>
      <c r="W16" s="1">
        <v>0</v>
      </c>
      <c r="X16" s="1">
        <v>0</v>
      </c>
      <c r="Y16" s="34">
        <v>0</v>
      </c>
      <c r="Z16" s="3">
        <v>0</v>
      </c>
      <c r="AA16" s="4">
        <v>0</v>
      </c>
      <c r="AB16" s="1">
        <v>0</v>
      </c>
      <c r="AC16" s="1">
        <v>0</v>
      </c>
      <c r="AD16" s="34">
        <v>0</v>
      </c>
      <c r="AE16" s="3">
        <v>0</v>
      </c>
      <c r="AF16" s="4">
        <v>0</v>
      </c>
      <c r="AG16" s="1">
        <v>0</v>
      </c>
      <c r="AH16" s="1">
        <v>0</v>
      </c>
      <c r="AI16" s="34">
        <v>0</v>
      </c>
      <c r="AJ16" s="3">
        <v>0</v>
      </c>
    </row>
    <row r="17" spans="6:36" x14ac:dyDescent="0.25">
      <c r="F17" s="10"/>
      <c r="G17" s="9" t="s">
        <v>1644</v>
      </c>
      <c r="H17" s="8"/>
      <c r="I17" s="7"/>
      <c r="J17" s="4">
        <v>1</v>
      </c>
      <c r="K17" s="1">
        <v>0</v>
      </c>
      <c r="L17" s="1">
        <v>0</v>
      </c>
      <c r="M17" s="1">
        <v>0</v>
      </c>
      <c r="N17" s="1">
        <v>0</v>
      </c>
      <c r="O17" s="6">
        <v>1</v>
      </c>
      <c r="P17" s="5">
        <v>5.0093047320842743E-5</v>
      </c>
      <c r="Q17" s="4">
        <v>1</v>
      </c>
      <c r="R17" s="1">
        <v>0</v>
      </c>
      <c r="S17" s="1">
        <v>0</v>
      </c>
      <c r="T17" s="34">
        <v>0</v>
      </c>
      <c r="U17" s="3">
        <v>0</v>
      </c>
      <c r="V17" s="4">
        <v>0</v>
      </c>
      <c r="W17" s="1">
        <v>0</v>
      </c>
      <c r="X17" s="1">
        <v>0</v>
      </c>
      <c r="Y17" s="34">
        <v>0</v>
      </c>
      <c r="Z17" s="3">
        <v>0</v>
      </c>
      <c r="AA17" s="4">
        <v>0</v>
      </c>
      <c r="AB17" s="1">
        <v>0</v>
      </c>
      <c r="AC17" s="1">
        <v>0</v>
      </c>
      <c r="AD17" s="34">
        <v>0</v>
      </c>
      <c r="AE17" s="3">
        <v>0</v>
      </c>
      <c r="AF17" s="4">
        <v>0</v>
      </c>
      <c r="AG17" s="1">
        <v>0</v>
      </c>
      <c r="AH17" s="1">
        <v>0</v>
      </c>
      <c r="AI17" s="34">
        <v>0</v>
      </c>
      <c r="AJ17" s="3">
        <v>0</v>
      </c>
    </row>
    <row r="18" spans="6:36" x14ac:dyDescent="0.25">
      <c r="F18" s="10"/>
      <c r="G18" s="9"/>
      <c r="H18" s="8" t="s">
        <v>1643</v>
      </c>
      <c r="I18" s="7"/>
      <c r="J18" s="4">
        <v>0</v>
      </c>
      <c r="K18" s="1">
        <v>0</v>
      </c>
      <c r="L18" s="1">
        <v>0</v>
      </c>
      <c r="M18" s="1">
        <v>0</v>
      </c>
      <c r="N18" s="1">
        <v>0</v>
      </c>
      <c r="O18" s="6">
        <v>0</v>
      </c>
      <c r="P18" s="5">
        <v>0</v>
      </c>
      <c r="Q18" s="4">
        <v>0</v>
      </c>
      <c r="R18" s="1">
        <v>0</v>
      </c>
      <c r="S18" s="1">
        <v>0</v>
      </c>
      <c r="T18" s="34">
        <v>0</v>
      </c>
      <c r="U18" s="3">
        <v>0</v>
      </c>
      <c r="V18" s="4">
        <v>0</v>
      </c>
      <c r="W18" s="1">
        <v>0</v>
      </c>
      <c r="X18" s="1">
        <v>0</v>
      </c>
      <c r="Y18" s="34">
        <v>0</v>
      </c>
      <c r="Z18" s="3">
        <v>0</v>
      </c>
      <c r="AA18" s="4">
        <v>0</v>
      </c>
      <c r="AB18" s="1">
        <v>0</v>
      </c>
      <c r="AC18" s="1">
        <v>0</v>
      </c>
      <c r="AD18" s="34">
        <v>0</v>
      </c>
      <c r="AE18" s="3">
        <v>0</v>
      </c>
      <c r="AF18" s="4">
        <v>0</v>
      </c>
      <c r="AG18" s="1">
        <v>0</v>
      </c>
      <c r="AH18" s="1">
        <v>0</v>
      </c>
      <c r="AI18" s="34">
        <v>0</v>
      </c>
      <c r="AJ18" s="3">
        <v>0</v>
      </c>
    </row>
    <row r="19" spans="6:36" x14ac:dyDescent="0.25">
      <c r="F19" s="10"/>
      <c r="G19" s="9" t="s">
        <v>1649</v>
      </c>
      <c r="H19" s="8"/>
      <c r="I19" s="7"/>
      <c r="J19" s="4">
        <v>0</v>
      </c>
      <c r="K19" s="1">
        <v>0</v>
      </c>
      <c r="L19" s="1">
        <v>0</v>
      </c>
      <c r="M19" s="1">
        <v>0</v>
      </c>
      <c r="N19" s="1">
        <v>0</v>
      </c>
      <c r="O19" s="6">
        <v>0</v>
      </c>
      <c r="P19" s="5">
        <v>0</v>
      </c>
      <c r="Q19" s="4">
        <v>0</v>
      </c>
      <c r="R19" s="1">
        <v>0</v>
      </c>
      <c r="S19" s="1">
        <v>0</v>
      </c>
      <c r="T19" s="34">
        <v>0</v>
      </c>
      <c r="U19" s="3">
        <v>0</v>
      </c>
      <c r="V19" s="4">
        <v>47</v>
      </c>
      <c r="W19" s="1">
        <v>0</v>
      </c>
      <c r="X19" s="1">
        <v>0</v>
      </c>
      <c r="Y19" s="34">
        <v>0</v>
      </c>
      <c r="Z19" s="3">
        <v>0</v>
      </c>
      <c r="AA19" s="4">
        <v>0</v>
      </c>
      <c r="AB19" s="1">
        <v>0</v>
      </c>
      <c r="AC19" s="1">
        <v>0</v>
      </c>
      <c r="AD19" s="34">
        <v>0</v>
      </c>
      <c r="AE19" s="3">
        <v>0</v>
      </c>
      <c r="AF19" s="4">
        <v>0</v>
      </c>
      <c r="AG19" s="1">
        <v>0</v>
      </c>
      <c r="AH19" s="1">
        <v>0</v>
      </c>
      <c r="AI19" s="34">
        <v>0</v>
      </c>
      <c r="AJ19" s="3">
        <v>0</v>
      </c>
    </row>
    <row r="20" spans="6:36" x14ac:dyDescent="0.25">
      <c r="F20" s="10"/>
      <c r="G20" s="9" t="s">
        <v>1648</v>
      </c>
      <c r="H20" s="8"/>
      <c r="I20" s="7"/>
      <c r="J20" s="4">
        <v>1</v>
      </c>
      <c r="K20" s="1">
        <v>0</v>
      </c>
      <c r="L20" s="1">
        <v>0</v>
      </c>
      <c r="M20" s="1">
        <v>0</v>
      </c>
      <c r="N20" s="1">
        <v>0</v>
      </c>
      <c r="O20" s="6">
        <v>8</v>
      </c>
      <c r="P20" s="5">
        <v>2.3620584979653358E-3</v>
      </c>
      <c r="Q20" s="4">
        <v>0</v>
      </c>
      <c r="R20" s="1">
        <v>0</v>
      </c>
      <c r="S20" s="1">
        <v>0</v>
      </c>
      <c r="T20" s="34">
        <v>0</v>
      </c>
      <c r="U20" s="3">
        <v>0</v>
      </c>
      <c r="V20" s="4">
        <v>0</v>
      </c>
      <c r="W20" s="1">
        <v>0</v>
      </c>
      <c r="X20" s="1">
        <v>0</v>
      </c>
      <c r="Y20" s="34">
        <v>0</v>
      </c>
      <c r="Z20" s="3">
        <v>0</v>
      </c>
      <c r="AA20" s="4">
        <v>0</v>
      </c>
      <c r="AB20" s="1">
        <v>0</v>
      </c>
      <c r="AC20" s="1">
        <v>0</v>
      </c>
      <c r="AD20" s="34">
        <v>0</v>
      </c>
      <c r="AE20" s="3">
        <v>0</v>
      </c>
      <c r="AF20" s="4">
        <v>0</v>
      </c>
      <c r="AG20" s="1">
        <v>0</v>
      </c>
      <c r="AH20" s="1">
        <v>0</v>
      </c>
      <c r="AI20" s="34">
        <v>0</v>
      </c>
      <c r="AJ20" s="3">
        <v>0</v>
      </c>
    </row>
    <row r="21" spans="6:36" x14ac:dyDescent="0.25">
      <c r="F21" s="10"/>
      <c r="G21" s="9" t="s">
        <v>1294</v>
      </c>
      <c r="H21" s="8"/>
      <c r="I21" s="7"/>
      <c r="J21" s="4">
        <v>0</v>
      </c>
      <c r="K21" s="1">
        <v>0</v>
      </c>
      <c r="L21" s="1">
        <v>0</v>
      </c>
      <c r="M21" s="1">
        <v>0</v>
      </c>
      <c r="N21" s="1">
        <v>0</v>
      </c>
      <c r="O21" s="6">
        <v>0</v>
      </c>
      <c r="P21" s="5">
        <v>0</v>
      </c>
      <c r="Q21" s="4">
        <v>0</v>
      </c>
      <c r="R21" s="1">
        <v>0</v>
      </c>
      <c r="S21" s="1">
        <v>0</v>
      </c>
      <c r="T21" s="34">
        <v>0</v>
      </c>
      <c r="U21" s="3">
        <v>0</v>
      </c>
      <c r="V21" s="4">
        <v>0</v>
      </c>
      <c r="W21" s="1">
        <v>0</v>
      </c>
      <c r="X21" s="1">
        <v>0</v>
      </c>
      <c r="Y21" s="34">
        <v>0</v>
      </c>
      <c r="Z21" s="3">
        <v>0</v>
      </c>
      <c r="AA21" s="4">
        <v>0</v>
      </c>
      <c r="AB21" s="1">
        <v>0</v>
      </c>
      <c r="AC21" s="1">
        <v>0</v>
      </c>
      <c r="AD21" s="34">
        <v>0</v>
      </c>
      <c r="AE21" s="3">
        <v>0</v>
      </c>
      <c r="AF21" s="4">
        <v>0</v>
      </c>
      <c r="AG21" s="1">
        <v>0</v>
      </c>
      <c r="AH21" s="1">
        <v>0</v>
      </c>
      <c r="AI21" s="34">
        <v>0</v>
      </c>
      <c r="AJ21" s="3">
        <v>0</v>
      </c>
    </row>
    <row r="22" spans="6:36" x14ac:dyDescent="0.25">
      <c r="F22" s="10"/>
      <c r="G22" s="9" t="s">
        <v>1647</v>
      </c>
      <c r="H22" s="8"/>
      <c r="I22" s="7"/>
      <c r="J22" s="4">
        <v>0</v>
      </c>
      <c r="K22" s="1">
        <v>0</v>
      </c>
      <c r="L22" s="1">
        <v>0</v>
      </c>
      <c r="M22" s="1">
        <v>0</v>
      </c>
      <c r="N22" s="1">
        <v>0</v>
      </c>
      <c r="O22" s="6">
        <v>0</v>
      </c>
      <c r="P22" s="5">
        <v>0</v>
      </c>
      <c r="Q22" s="4">
        <v>1</v>
      </c>
      <c r="R22" s="1">
        <v>0</v>
      </c>
      <c r="S22" s="1">
        <v>0</v>
      </c>
      <c r="T22" s="34">
        <v>0</v>
      </c>
      <c r="U22" s="3">
        <v>0</v>
      </c>
      <c r="V22" s="4">
        <v>0</v>
      </c>
      <c r="W22" s="1">
        <v>0</v>
      </c>
      <c r="X22" s="1">
        <v>0</v>
      </c>
      <c r="Y22" s="34">
        <v>0</v>
      </c>
      <c r="Z22" s="3">
        <v>0</v>
      </c>
      <c r="AA22" s="4">
        <v>0</v>
      </c>
      <c r="AB22" s="1">
        <v>0</v>
      </c>
      <c r="AC22" s="1">
        <v>0</v>
      </c>
      <c r="AD22" s="34">
        <v>0</v>
      </c>
      <c r="AE22" s="3">
        <v>0</v>
      </c>
      <c r="AF22" s="4">
        <v>0</v>
      </c>
      <c r="AG22" s="1">
        <v>0</v>
      </c>
      <c r="AH22" s="1">
        <v>0</v>
      </c>
      <c r="AI22" s="34">
        <v>0</v>
      </c>
      <c r="AJ22" s="3">
        <v>0</v>
      </c>
    </row>
    <row r="23" spans="6:36" x14ac:dyDescent="0.25">
      <c r="F23" s="10"/>
      <c r="G23" s="9"/>
      <c r="H23" s="8" t="s">
        <v>1646</v>
      </c>
      <c r="I23" s="7"/>
      <c r="J23" s="4">
        <v>0</v>
      </c>
      <c r="K23" s="1">
        <v>0</v>
      </c>
      <c r="L23" s="1">
        <v>0</v>
      </c>
      <c r="M23" s="1">
        <v>0</v>
      </c>
      <c r="N23" s="1">
        <v>0</v>
      </c>
      <c r="O23" s="6">
        <v>0</v>
      </c>
      <c r="P23" s="5">
        <v>0</v>
      </c>
      <c r="Q23" s="4">
        <v>0</v>
      </c>
      <c r="R23" s="1">
        <v>0</v>
      </c>
      <c r="S23" s="1">
        <v>0</v>
      </c>
      <c r="T23" s="34">
        <v>0</v>
      </c>
      <c r="U23" s="3">
        <v>0</v>
      </c>
      <c r="V23" s="4">
        <v>0</v>
      </c>
      <c r="W23" s="1">
        <v>0</v>
      </c>
      <c r="X23" s="1">
        <v>0</v>
      </c>
      <c r="Y23" s="34">
        <v>0</v>
      </c>
      <c r="Z23" s="3">
        <v>0</v>
      </c>
      <c r="AA23" s="4">
        <v>0</v>
      </c>
      <c r="AB23" s="1">
        <v>0</v>
      </c>
      <c r="AC23" s="1">
        <v>0</v>
      </c>
      <c r="AD23" s="34">
        <v>0</v>
      </c>
      <c r="AE23" s="3">
        <v>0</v>
      </c>
      <c r="AF23" s="4">
        <v>0</v>
      </c>
      <c r="AG23" s="1">
        <v>0</v>
      </c>
      <c r="AH23" s="1">
        <v>0</v>
      </c>
      <c r="AI23" s="34">
        <v>0</v>
      </c>
      <c r="AJ23" s="3">
        <v>0</v>
      </c>
    </row>
    <row r="24" spans="6:36" x14ac:dyDescent="0.25">
      <c r="F24" s="10"/>
      <c r="G24" s="9" t="s">
        <v>1645</v>
      </c>
      <c r="H24" s="8"/>
      <c r="I24" s="7"/>
      <c r="J24" s="4">
        <v>5</v>
      </c>
      <c r="K24" s="1">
        <v>0</v>
      </c>
      <c r="L24" s="1">
        <v>0</v>
      </c>
      <c r="M24" s="1">
        <v>0</v>
      </c>
      <c r="N24" s="1">
        <v>0</v>
      </c>
      <c r="O24" s="6">
        <v>6</v>
      </c>
      <c r="P24" s="5">
        <v>1.704264432191849E-4</v>
      </c>
      <c r="Q24" s="4">
        <v>3</v>
      </c>
      <c r="R24" s="1">
        <v>0</v>
      </c>
      <c r="S24" s="1">
        <v>0</v>
      </c>
      <c r="T24" s="34">
        <v>0</v>
      </c>
      <c r="U24" s="3">
        <v>0</v>
      </c>
      <c r="V24" s="4">
        <v>0</v>
      </c>
      <c r="W24" s="1">
        <v>0</v>
      </c>
      <c r="X24" s="1">
        <v>0</v>
      </c>
      <c r="Y24" s="34">
        <v>0</v>
      </c>
      <c r="Z24" s="3">
        <v>0</v>
      </c>
      <c r="AA24" s="4">
        <v>1</v>
      </c>
      <c r="AB24" s="1">
        <v>0</v>
      </c>
      <c r="AC24" s="1">
        <v>0</v>
      </c>
      <c r="AD24" s="34">
        <v>0</v>
      </c>
      <c r="AE24" s="3">
        <v>0</v>
      </c>
      <c r="AF24" s="4">
        <v>0</v>
      </c>
      <c r="AG24" s="1">
        <v>0</v>
      </c>
      <c r="AH24" s="1">
        <v>0</v>
      </c>
      <c r="AI24" s="34">
        <v>0</v>
      </c>
      <c r="AJ24" s="3">
        <v>0</v>
      </c>
    </row>
    <row r="25" spans="6:36" x14ac:dyDescent="0.25">
      <c r="F25" s="10"/>
      <c r="G25" s="9"/>
      <c r="H25" s="8" t="s">
        <v>1644</v>
      </c>
      <c r="I25" s="7"/>
      <c r="J25" s="4">
        <v>1</v>
      </c>
      <c r="K25" s="1">
        <v>0</v>
      </c>
      <c r="L25" s="1">
        <v>0</v>
      </c>
      <c r="M25" s="1">
        <v>0</v>
      </c>
      <c r="N25" s="1">
        <v>0</v>
      </c>
      <c r="O25" s="6">
        <v>1</v>
      </c>
      <c r="P25" s="5">
        <v>5.0093047320842743E-5</v>
      </c>
      <c r="Q25" s="4">
        <v>1</v>
      </c>
      <c r="R25" s="1">
        <v>0</v>
      </c>
      <c r="S25" s="1">
        <v>0</v>
      </c>
      <c r="T25" s="34">
        <v>0</v>
      </c>
      <c r="U25" s="3">
        <v>0</v>
      </c>
      <c r="V25" s="4">
        <v>0</v>
      </c>
      <c r="W25" s="1">
        <v>0</v>
      </c>
      <c r="X25" s="1">
        <v>0</v>
      </c>
      <c r="Y25" s="34">
        <v>0</v>
      </c>
      <c r="Z25" s="3">
        <v>0</v>
      </c>
      <c r="AA25" s="4">
        <v>0</v>
      </c>
      <c r="AB25" s="1">
        <v>0</v>
      </c>
      <c r="AC25" s="1">
        <v>0</v>
      </c>
      <c r="AD25" s="34">
        <v>0</v>
      </c>
      <c r="AE25" s="3">
        <v>0</v>
      </c>
      <c r="AF25" s="4">
        <v>0</v>
      </c>
      <c r="AG25" s="1">
        <v>0</v>
      </c>
      <c r="AH25" s="1">
        <v>0</v>
      </c>
      <c r="AI25" s="34">
        <v>0</v>
      </c>
      <c r="AJ25" s="3">
        <v>0</v>
      </c>
    </row>
    <row r="26" spans="6:36" x14ac:dyDescent="0.25">
      <c r="F26" s="10"/>
      <c r="G26" s="9"/>
      <c r="H26" s="8"/>
      <c r="I26" s="7" t="s">
        <v>1643</v>
      </c>
      <c r="J26" s="4">
        <v>0</v>
      </c>
      <c r="K26" s="1">
        <v>0</v>
      </c>
      <c r="L26" s="1">
        <v>0</v>
      </c>
      <c r="M26" s="1">
        <v>0</v>
      </c>
      <c r="N26" s="1">
        <v>0</v>
      </c>
      <c r="O26" s="6">
        <v>0</v>
      </c>
      <c r="P26" s="5">
        <v>0</v>
      </c>
      <c r="Q26" s="4">
        <v>0</v>
      </c>
      <c r="R26" s="1">
        <v>0</v>
      </c>
      <c r="S26" s="1">
        <v>0</v>
      </c>
      <c r="T26" s="34">
        <v>0</v>
      </c>
      <c r="U26" s="3">
        <v>0</v>
      </c>
      <c r="V26" s="4">
        <v>0</v>
      </c>
      <c r="W26" s="1">
        <v>0</v>
      </c>
      <c r="X26" s="1">
        <v>0</v>
      </c>
      <c r="Y26" s="34">
        <v>0</v>
      </c>
      <c r="Z26" s="3">
        <v>0</v>
      </c>
      <c r="AA26" s="4">
        <v>0</v>
      </c>
      <c r="AB26" s="1">
        <v>0</v>
      </c>
      <c r="AC26" s="1">
        <v>0</v>
      </c>
      <c r="AD26" s="34">
        <v>0</v>
      </c>
      <c r="AE26" s="3">
        <v>0</v>
      </c>
      <c r="AF26" s="4">
        <v>0</v>
      </c>
      <c r="AG26" s="1">
        <v>0</v>
      </c>
      <c r="AH26" s="1">
        <v>0</v>
      </c>
      <c r="AI26" s="34">
        <v>0</v>
      </c>
      <c r="AJ26" s="3">
        <v>0</v>
      </c>
    </row>
    <row r="27" spans="6:36" x14ac:dyDescent="0.25">
      <c r="F27" s="10"/>
      <c r="G27" s="9"/>
      <c r="H27" s="8" t="s">
        <v>1642</v>
      </c>
      <c r="I27" s="7"/>
      <c r="J27" s="4">
        <v>1</v>
      </c>
      <c r="K27" s="1">
        <v>0</v>
      </c>
      <c r="L27" s="1">
        <v>0</v>
      </c>
      <c r="M27" s="1">
        <v>0</v>
      </c>
      <c r="N27" s="1">
        <v>0</v>
      </c>
      <c r="O27" s="6">
        <v>1</v>
      </c>
      <c r="P27" s="5">
        <v>1.1498201638460161E-4</v>
      </c>
      <c r="Q27" s="4">
        <v>0</v>
      </c>
      <c r="R27" s="1">
        <v>0</v>
      </c>
      <c r="S27" s="1">
        <v>0</v>
      </c>
      <c r="T27" s="34">
        <v>0</v>
      </c>
      <c r="U27" s="3">
        <v>0</v>
      </c>
      <c r="V27" s="4">
        <v>0</v>
      </c>
      <c r="W27" s="1">
        <v>0</v>
      </c>
      <c r="X27" s="1">
        <v>0</v>
      </c>
      <c r="Y27" s="34">
        <v>0</v>
      </c>
      <c r="Z27" s="3">
        <v>0</v>
      </c>
      <c r="AA27" s="4">
        <v>0</v>
      </c>
      <c r="AB27" s="1">
        <v>0</v>
      </c>
      <c r="AC27" s="1">
        <v>0</v>
      </c>
      <c r="AD27" s="34">
        <v>0</v>
      </c>
      <c r="AE27" s="3">
        <v>0</v>
      </c>
      <c r="AF27" s="4">
        <v>0</v>
      </c>
      <c r="AG27" s="1">
        <v>0</v>
      </c>
      <c r="AH27" s="1">
        <v>0</v>
      </c>
      <c r="AI27" s="34">
        <v>0</v>
      </c>
      <c r="AJ27" s="3">
        <v>0</v>
      </c>
    </row>
    <row r="28" spans="6:36" x14ac:dyDescent="0.25">
      <c r="F28" s="10"/>
      <c r="G28" s="9"/>
      <c r="H28" s="8" t="s">
        <v>1641</v>
      </c>
      <c r="I28" s="7"/>
      <c r="J28" s="4">
        <v>0</v>
      </c>
      <c r="K28" s="1">
        <v>0</v>
      </c>
      <c r="L28" s="1">
        <v>0</v>
      </c>
      <c r="M28" s="1">
        <v>0</v>
      </c>
      <c r="N28" s="1">
        <v>0</v>
      </c>
      <c r="O28" s="6">
        <v>0</v>
      </c>
      <c r="P28" s="5">
        <v>0</v>
      </c>
      <c r="Q28" s="4">
        <v>0</v>
      </c>
      <c r="R28" s="1">
        <v>0</v>
      </c>
      <c r="S28" s="1">
        <v>0</v>
      </c>
      <c r="T28" s="34">
        <v>0</v>
      </c>
      <c r="U28" s="3">
        <v>0</v>
      </c>
      <c r="V28" s="4">
        <v>0</v>
      </c>
      <c r="W28" s="1">
        <v>0</v>
      </c>
      <c r="X28" s="1">
        <v>0</v>
      </c>
      <c r="Y28" s="34">
        <v>0</v>
      </c>
      <c r="Z28" s="3">
        <v>0</v>
      </c>
      <c r="AA28" s="4">
        <v>0</v>
      </c>
      <c r="AB28" s="1">
        <v>0</v>
      </c>
      <c r="AC28" s="1">
        <v>0</v>
      </c>
      <c r="AD28" s="34">
        <v>0</v>
      </c>
      <c r="AE28" s="3">
        <v>0</v>
      </c>
      <c r="AF28" s="4">
        <v>0</v>
      </c>
      <c r="AG28" s="1">
        <v>0</v>
      </c>
      <c r="AH28" s="1">
        <v>0</v>
      </c>
      <c r="AI28" s="34">
        <v>0</v>
      </c>
      <c r="AJ28" s="3">
        <v>0</v>
      </c>
    </row>
    <row r="29" spans="6:36" x14ac:dyDescent="0.25">
      <c r="F29" s="10"/>
      <c r="G29" s="9"/>
      <c r="H29" s="8" t="s">
        <v>1640</v>
      </c>
      <c r="I29" s="7"/>
      <c r="J29" s="4">
        <v>1</v>
      </c>
      <c r="K29" s="1">
        <v>0</v>
      </c>
      <c r="L29" s="1">
        <v>0</v>
      </c>
      <c r="M29" s="1">
        <v>0</v>
      </c>
      <c r="N29" s="1">
        <v>0</v>
      </c>
      <c r="O29" s="6">
        <v>1</v>
      </c>
      <c r="P29" s="5">
        <v>1.1498201638460161E-4</v>
      </c>
      <c r="Q29" s="4">
        <v>0</v>
      </c>
      <c r="R29" s="1">
        <v>0</v>
      </c>
      <c r="S29" s="1">
        <v>0</v>
      </c>
      <c r="T29" s="34">
        <v>0</v>
      </c>
      <c r="U29" s="3">
        <v>0</v>
      </c>
      <c r="V29" s="4">
        <v>0</v>
      </c>
      <c r="W29" s="1">
        <v>0</v>
      </c>
      <c r="X29" s="1">
        <v>0</v>
      </c>
      <c r="Y29" s="34">
        <v>0</v>
      </c>
      <c r="Z29" s="3">
        <v>0</v>
      </c>
      <c r="AA29" s="4">
        <v>0</v>
      </c>
      <c r="AB29" s="1">
        <v>0</v>
      </c>
      <c r="AC29" s="1">
        <v>0</v>
      </c>
      <c r="AD29" s="34">
        <v>0</v>
      </c>
      <c r="AE29" s="3">
        <v>0</v>
      </c>
      <c r="AF29" s="4">
        <v>0</v>
      </c>
      <c r="AG29" s="1">
        <v>0</v>
      </c>
      <c r="AH29" s="1">
        <v>0</v>
      </c>
      <c r="AI29" s="34">
        <v>0</v>
      </c>
      <c r="AJ29" s="3">
        <v>0</v>
      </c>
    </row>
  </sheetData>
  <conditionalFormatting sqref="K4:M7">
    <cfRule type="cellIs" dxfId="396" priority="21" operator="greaterThan">
      <formula>0</formula>
    </cfRule>
  </conditionalFormatting>
  <conditionalFormatting sqref="R4:T7">
    <cfRule type="cellIs" dxfId="395" priority="20" operator="greaterThan">
      <formula>0</formula>
    </cfRule>
  </conditionalFormatting>
  <conditionalFormatting sqref="K8:M16">
    <cfRule type="cellIs" dxfId="394" priority="19" operator="greaterThan">
      <formula>0</formula>
    </cfRule>
  </conditionalFormatting>
  <conditionalFormatting sqref="R8:T16">
    <cfRule type="cellIs" dxfId="393" priority="18" operator="greaterThan">
      <formula>0</formula>
    </cfRule>
  </conditionalFormatting>
  <conditionalFormatting sqref="N4:N16">
    <cfRule type="cellIs" dxfId="392" priority="17" operator="greaterThan">
      <formula>0</formula>
    </cfRule>
  </conditionalFormatting>
  <conditionalFormatting sqref="U4:U16">
    <cfRule type="cellIs" dxfId="391" priority="16" operator="greaterThan">
      <formula>0</formula>
    </cfRule>
  </conditionalFormatting>
  <conditionalFormatting sqref="J4:J16">
    <cfRule type="cellIs" dxfId="390" priority="15" operator="greaterThan">
      <formula>0</formula>
    </cfRule>
  </conditionalFormatting>
  <conditionalFormatting sqref="Q4:Q16">
    <cfRule type="cellIs" dxfId="389" priority="14" operator="greaterThan">
      <formula>0</formula>
    </cfRule>
  </conditionalFormatting>
  <conditionalFormatting sqref="W4:Y7 AB4:AD7 AG4:AI7">
    <cfRule type="cellIs" dxfId="388" priority="13" operator="greaterThan">
      <formula>0</formula>
    </cfRule>
  </conditionalFormatting>
  <conditionalFormatting sqref="W8:Y16 AB8:AD16 AG8:AI16">
    <cfRule type="cellIs" dxfId="387" priority="12" operator="greaterThan">
      <formula>0</formula>
    </cfRule>
  </conditionalFormatting>
  <conditionalFormatting sqref="Z4:Z16 AE4:AE16 AJ4:AJ16">
    <cfRule type="cellIs" dxfId="386" priority="11" operator="greaterThan">
      <formula>0</formula>
    </cfRule>
  </conditionalFormatting>
  <conditionalFormatting sqref="V4:V16 AA4:AA16 AF4:AF16">
    <cfRule type="cellIs" dxfId="385" priority="10" operator="greaterThan">
      <formula>0</formula>
    </cfRule>
  </conditionalFormatting>
  <conditionalFormatting sqref="K17:M29">
    <cfRule type="cellIs" dxfId="384" priority="9" operator="greaterThan">
      <formula>0</formula>
    </cfRule>
  </conditionalFormatting>
  <conditionalFormatting sqref="R17:T29">
    <cfRule type="cellIs" dxfId="383" priority="8" operator="greaterThan">
      <formula>0</formula>
    </cfRule>
  </conditionalFormatting>
  <conditionalFormatting sqref="N17:N29">
    <cfRule type="cellIs" dxfId="382" priority="7" operator="greaterThan">
      <formula>0</formula>
    </cfRule>
  </conditionalFormatting>
  <conditionalFormatting sqref="U17:U29">
    <cfRule type="cellIs" dxfId="381" priority="6" operator="greaterThan">
      <formula>0</formula>
    </cfRule>
  </conditionalFormatting>
  <conditionalFormatting sqref="J17:J29">
    <cfRule type="cellIs" dxfId="380" priority="5" operator="greaterThan">
      <formula>0</formula>
    </cfRule>
  </conditionalFormatting>
  <conditionalFormatting sqref="Q17:Q29">
    <cfRule type="cellIs" dxfId="379" priority="4" operator="greaterThan">
      <formula>0</formula>
    </cfRule>
  </conditionalFormatting>
  <conditionalFormatting sqref="W17:Y29 AB17:AD29 AG17:AI29">
    <cfRule type="cellIs" dxfId="378" priority="3" operator="greaterThan">
      <formula>0</formula>
    </cfRule>
  </conditionalFormatting>
  <conditionalFormatting sqref="Z17:Z29 AE17:AE29 AJ17:AJ29">
    <cfRule type="cellIs" dxfId="377" priority="2" operator="greaterThan">
      <formula>0</formula>
    </cfRule>
  </conditionalFormatting>
  <conditionalFormatting sqref="V17:V29 AA17:AA29 AF17:AF29">
    <cfRule type="cellIs" dxfId="376" priority="1" operator="greaterThan">
      <formula>0</formula>
    </cfRule>
  </conditionalFormatting>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9ED8A-220F-4401-8825-F0FF87AB09D2}">
  <dimension ref="B3:AX23"/>
  <sheetViews>
    <sheetView showGridLines="0" zoomScale="80" zoomScaleNormal="80" workbookViewId="0">
      <selection activeCell="F9" sqref="F9:H9"/>
    </sheetView>
  </sheetViews>
  <sheetFormatPr defaultRowHeight="15" x14ac:dyDescent="0.25"/>
  <cols>
    <col min="2" max="2" width="22.85546875" customWidth="1"/>
    <col min="3" max="3" width="14.28515625" bestFit="1" customWidth="1"/>
    <col min="4" max="4" width="7.7109375" bestFit="1" customWidth="1"/>
    <col min="6" max="7" width="6.7109375" customWidth="1"/>
    <col min="8" max="8" width="37.5703125" customWidth="1"/>
    <col min="9" max="9" width="4.85546875" bestFit="1" customWidth="1"/>
    <col min="10" max="11" width="5.5703125" bestFit="1" customWidth="1"/>
    <col min="12" max="12" width="5.5703125" customWidth="1"/>
    <col min="13" max="13" width="5.5703125" bestFit="1" customWidth="1"/>
    <col min="14" max="14" width="5.85546875" bestFit="1" customWidth="1"/>
    <col min="15" max="15" width="5.5703125" bestFit="1" customWidth="1"/>
    <col min="16" max="16" width="4.85546875" bestFit="1" customWidth="1"/>
    <col min="17" max="17" width="4.140625" bestFit="1" customWidth="1"/>
    <col min="18" max="18" width="5.5703125" bestFit="1" customWidth="1"/>
    <col min="19" max="19" width="7.42578125" bestFit="1" customWidth="1"/>
    <col min="20" max="20" width="6.42578125" bestFit="1" customWidth="1"/>
    <col min="21" max="21" width="4.85546875" bestFit="1" customWidth="1"/>
    <col min="22" max="23" width="5.5703125" bestFit="1" customWidth="1"/>
    <col min="24" max="24" width="5.5703125" customWidth="1"/>
    <col min="25" max="25" width="5.5703125" bestFit="1" customWidth="1"/>
    <col min="26" max="26" width="4.85546875" bestFit="1" customWidth="1"/>
    <col min="27" max="28" width="5.5703125" bestFit="1" customWidth="1"/>
    <col min="29" max="29" width="5.5703125" customWidth="1"/>
    <col min="30" max="30" width="5.5703125" bestFit="1" customWidth="1"/>
    <col min="31" max="31" width="5.85546875" bestFit="1" customWidth="1"/>
    <col min="32" max="32" width="5.5703125" bestFit="1" customWidth="1"/>
    <col min="33" max="33" width="4.140625" bestFit="1" customWidth="1"/>
    <col min="34" max="34" width="5.5703125" customWidth="1"/>
    <col min="35" max="35" width="5.5703125" bestFit="1" customWidth="1"/>
    <col min="36" max="36" width="4.85546875" bestFit="1" customWidth="1"/>
    <col min="37" max="38" width="5.5703125" bestFit="1" customWidth="1"/>
    <col min="39" max="39" width="5.5703125" customWidth="1"/>
    <col min="40" max="40" width="5.5703125" bestFit="1" customWidth="1"/>
    <col min="41" max="41" width="4.85546875" bestFit="1" customWidth="1"/>
    <col min="42" max="43" width="5.5703125" bestFit="1" customWidth="1"/>
    <col min="44" max="44" width="5.5703125" customWidth="1"/>
    <col min="45" max="45" width="5.5703125" bestFit="1" customWidth="1"/>
    <col min="46" max="46" width="4.85546875" bestFit="1" customWidth="1"/>
    <col min="47" max="48" width="5.5703125" bestFit="1" customWidth="1"/>
    <col min="49" max="49" width="5.5703125" customWidth="1"/>
    <col min="50" max="50" width="5.5703125" bestFit="1" customWidth="1"/>
  </cols>
  <sheetData>
    <row r="3" spans="2:50" x14ac:dyDescent="0.25">
      <c r="I3" s="39">
        <f>SUM(I5:I23)</f>
        <v>1</v>
      </c>
      <c r="J3" s="39">
        <f t="shared" ref="J3:AX3" si="0">SUM(J5:J23)</f>
        <v>0</v>
      </c>
      <c r="K3" s="39">
        <f t="shared" si="0"/>
        <v>0</v>
      </c>
      <c r="L3" s="39">
        <f t="shared" si="0"/>
        <v>0</v>
      </c>
      <c r="M3" s="39">
        <f t="shared" si="0"/>
        <v>0</v>
      </c>
      <c r="N3" s="39">
        <f t="shared" si="0"/>
        <v>565</v>
      </c>
      <c r="O3" s="39">
        <f t="shared" si="0"/>
        <v>0</v>
      </c>
      <c r="P3" s="39">
        <f t="shared" si="0"/>
        <v>15</v>
      </c>
      <c r="Q3" s="39">
        <f t="shared" si="0"/>
        <v>1</v>
      </c>
      <c r="R3" s="39">
        <f t="shared" si="0"/>
        <v>0</v>
      </c>
      <c r="S3" s="39">
        <f t="shared" si="0"/>
        <v>1943</v>
      </c>
      <c r="T3" s="39">
        <f t="shared" si="0"/>
        <v>1.1183717157691717</v>
      </c>
      <c r="U3" s="39">
        <f t="shared" si="0"/>
        <v>7</v>
      </c>
      <c r="V3" s="39">
        <f t="shared" si="0"/>
        <v>0</v>
      </c>
      <c r="W3" s="39">
        <f t="shared" si="0"/>
        <v>0</v>
      </c>
      <c r="X3" s="39">
        <f t="shared" si="0"/>
        <v>0</v>
      </c>
      <c r="Y3" s="39">
        <f t="shared" si="0"/>
        <v>0</v>
      </c>
      <c r="Z3" s="39">
        <f t="shared" si="0"/>
        <v>3</v>
      </c>
      <c r="AA3" s="39">
        <f t="shared" si="0"/>
        <v>0</v>
      </c>
      <c r="AB3" s="39">
        <f t="shared" si="0"/>
        <v>0</v>
      </c>
      <c r="AC3" s="39">
        <f t="shared" si="0"/>
        <v>0</v>
      </c>
      <c r="AD3" s="39">
        <f t="shared" si="0"/>
        <v>0</v>
      </c>
      <c r="AE3" s="39">
        <f t="shared" si="0"/>
        <v>112</v>
      </c>
      <c r="AF3" s="39">
        <f t="shared" si="0"/>
        <v>0</v>
      </c>
      <c r="AG3" s="39">
        <f t="shared" si="0"/>
        <v>2</v>
      </c>
      <c r="AH3" s="39">
        <f t="shared" si="0"/>
        <v>0</v>
      </c>
      <c r="AI3" s="39">
        <f t="shared" si="0"/>
        <v>0</v>
      </c>
      <c r="AJ3" s="39">
        <f t="shared" si="0"/>
        <v>2</v>
      </c>
      <c r="AK3" s="39">
        <f t="shared" si="0"/>
        <v>0</v>
      </c>
      <c r="AL3" s="39">
        <f t="shared" si="0"/>
        <v>0</v>
      </c>
      <c r="AM3" s="39">
        <f t="shared" si="0"/>
        <v>0</v>
      </c>
      <c r="AN3" s="39">
        <f t="shared" si="0"/>
        <v>0</v>
      </c>
      <c r="AO3" s="39">
        <f t="shared" si="0"/>
        <v>60</v>
      </c>
      <c r="AP3" s="39">
        <f t="shared" si="0"/>
        <v>0</v>
      </c>
      <c r="AQ3" s="39">
        <f t="shared" si="0"/>
        <v>0</v>
      </c>
      <c r="AR3" s="39">
        <f t="shared" si="0"/>
        <v>0</v>
      </c>
      <c r="AS3" s="39">
        <f t="shared" si="0"/>
        <v>0</v>
      </c>
      <c r="AT3" s="39">
        <f t="shared" si="0"/>
        <v>7</v>
      </c>
      <c r="AU3" s="39">
        <f t="shared" si="0"/>
        <v>0</v>
      </c>
      <c r="AV3" s="39">
        <f t="shared" si="0"/>
        <v>0</v>
      </c>
      <c r="AW3" s="39">
        <f t="shared" si="0"/>
        <v>0</v>
      </c>
      <c r="AX3" s="39">
        <f t="shared" si="0"/>
        <v>0</v>
      </c>
    </row>
    <row r="4" spans="2:50" ht="93" customHeight="1" x14ac:dyDescent="0.25">
      <c r="F4" s="31" t="s">
        <v>471</v>
      </c>
      <c r="G4" s="31" t="s">
        <v>472</v>
      </c>
      <c r="H4" s="31" t="s">
        <v>473</v>
      </c>
      <c r="I4" s="35" t="s">
        <v>470</v>
      </c>
      <c r="J4" s="26" t="s">
        <v>274</v>
      </c>
      <c r="K4" s="26" t="s">
        <v>273</v>
      </c>
      <c r="L4" s="32" t="s">
        <v>272</v>
      </c>
      <c r="M4" s="28" t="s">
        <v>482</v>
      </c>
      <c r="N4" s="29" t="s">
        <v>126</v>
      </c>
      <c r="O4" s="26" t="s">
        <v>125</v>
      </c>
      <c r="P4" s="26" t="s">
        <v>124</v>
      </c>
      <c r="Q4" s="26" t="s">
        <v>123</v>
      </c>
      <c r="R4" s="26" t="s">
        <v>475</v>
      </c>
      <c r="S4" s="26" t="s">
        <v>122</v>
      </c>
      <c r="T4" s="28" t="s">
        <v>121</v>
      </c>
      <c r="U4" s="29" t="s">
        <v>235</v>
      </c>
      <c r="V4" s="26" t="s">
        <v>271</v>
      </c>
      <c r="W4" s="26" t="s">
        <v>270</v>
      </c>
      <c r="X4" s="32" t="s">
        <v>269</v>
      </c>
      <c r="Y4" s="28" t="s">
        <v>483</v>
      </c>
      <c r="Z4" s="29" t="s">
        <v>268</v>
      </c>
      <c r="AA4" s="26" t="s">
        <v>267</v>
      </c>
      <c r="AB4" s="26" t="s">
        <v>266</v>
      </c>
      <c r="AC4" s="32" t="s">
        <v>265</v>
      </c>
      <c r="AD4" s="28" t="s">
        <v>484</v>
      </c>
      <c r="AE4" s="29" t="s">
        <v>120</v>
      </c>
      <c r="AF4" s="26" t="s">
        <v>119</v>
      </c>
      <c r="AG4" s="26" t="s">
        <v>118</v>
      </c>
      <c r="AH4" s="32" t="s">
        <v>117</v>
      </c>
      <c r="AI4" s="28" t="s">
        <v>476</v>
      </c>
      <c r="AJ4" s="29" t="s">
        <v>116</v>
      </c>
      <c r="AK4" s="26" t="s">
        <v>115</v>
      </c>
      <c r="AL4" s="26" t="s">
        <v>114</v>
      </c>
      <c r="AM4" s="32" t="s">
        <v>113</v>
      </c>
      <c r="AN4" s="28" t="s">
        <v>477</v>
      </c>
      <c r="AO4" s="29" t="s">
        <v>112</v>
      </c>
      <c r="AP4" s="26" t="s">
        <v>111</v>
      </c>
      <c r="AQ4" s="26" t="s">
        <v>110</v>
      </c>
      <c r="AR4" s="32" t="s">
        <v>109</v>
      </c>
      <c r="AS4" s="28" t="s">
        <v>478</v>
      </c>
      <c r="AT4" s="29" t="s">
        <v>108</v>
      </c>
      <c r="AU4" s="26" t="s">
        <v>107</v>
      </c>
      <c r="AV4" s="26" t="s">
        <v>106</v>
      </c>
      <c r="AW4" s="32" t="s">
        <v>105</v>
      </c>
      <c r="AX4" s="28" t="s">
        <v>479</v>
      </c>
    </row>
    <row r="5" spans="2:50" ht="17.25" customHeight="1" x14ac:dyDescent="0.25">
      <c r="B5" s="25" t="s">
        <v>104</v>
      </c>
      <c r="C5" s="25" t="s">
        <v>103</v>
      </c>
      <c r="D5" s="25" t="s">
        <v>102</v>
      </c>
      <c r="F5" s="10" t="s">
        <v>1679</v>
      </c>
      <c r="G5" s="9"/>
      <c r="H5" s="8"/>
      <c r="I5" s="22">
        <v>0</v>
      </c>
      <c r="J5" s="19">
        <v>0</v>
      </c>
      <c r="K5" s="19">
        <v>0</v>
      </c>
      <c r="L5" s="33">
        <v>0</v>
      </c>
      <c r="M5" s="21">
        <v>0</v>
      </c>
      <c r="N5" s="22">
        <v>1</v>
      </c>
      <c r="O5" s="19">
        <v>0</v>
      </c>
      <c r="P5" s="19">
        <v>0</v>
      </c>
      <c r="Q5" s="19">
        <v>0</v>
      </c>
      <c r="R5" s="19">
        <v>0</v>
      </c>
      <c r="S5" s="24">
        <v>1</v>
      </c>
      <c r="T5" s="23">
        <v>1.427531242370605E-5</v>
      </c>
      <c r="U5" s="22">
        <v>0</v>
      </c>
      <c r="V5" s="19">
        <v>0</v>
      </c>
      <c r="W5" s="19">
        <v>0</v>
      </c>
      <c r="X5" s="33">
        <v>0</v>
      </c>
      <c r="Y5" s="21">
        <v>0</v>
      </c>
      <c r="Z5" s="22">
        <v>0</v>
      </c>
      <c r="AA5" s="19">
        <v>0</v>
      </c>
      <c r="AB5" s="19">
        <v>0</v>
      </c>
      <c r="AC5" s="33">
        <v>0</v>
      </c>
      <c r="AD5" s="21">
        <v>0</v>
      </c>
      <c r="AE5" s="22">
        <v>6</v>
      </c>
      <c r="AF5" s="19">
        <v>0</v>
      </c>
      <c r="AG5" s="19">
        <v>0</v>
      </c>
      <c r="AH5" s="33">
        <v>0</v>
      </c>
      <c r="AI5" s="21">
        <v>0</v>
      </c>
      <c r="AJ5" s="22">
        <v>0</v>
      </c>
      <c r="AK5" s="19">
        <v>0</v>
      </c>
      <c r="AL5" s="19">
        <v>0</v>
      </c>
      <c r="AM5" s="33">
        <v>0</v>
      </c>
      <c r="AN5" s="21">
        <v>0</v>
      </c>
      <c r="AO5" s="22">
        <v>0</v>
      </c>
      <c r="AP5" s="19">
        <v>0</v>
      </c>
      <c r="AQ5" s="19">
        <v>0</v>
      </c>
      <c r="AR5" s="33">
        <v>0</v>
      </c>
      <c r="AS5" s="21">
        <v>0</v>
      </c>
      <c r="AT5" s="22">
        <v>0</v>
      </c>
      <c r="AU5" s="19">
        <v>0</v>
      </c>
      <c r="AV5" s="19">
        <v>0</v>
      </c>
      <c r="AW5" s="33">
        <v>0</v>
      </c>
      <c r="AX5" s="21">
        <v>0</v>
      </c>
    </row>
    <row r="6" spans="2:50" x14ac:dyDescent="0.25">
      <c r="B6" s="17" t="s">
        <v>100</v>
      </c>
      <c r="C6" s="1">
        <f>I3+N3+U3+Z3+AE3+AJ3+AO3+AT3</f>
        <v>757</v>
      </c>
      <c r="D6" s="16"/>
      <c r="F6" s="10"/>
      <c r="G6" s="9" t="s">
        <v>27</v>
      </c>
      <c r="H6" s="8"/>
      <c r="I6" s="22">
        <v>0</v>
      </c>
      <c r="J6" s="19">
        <v>0</v>
      </c>
      <c r="K6" s="19">
        <v>0</v>
      </c>
      <c r="L6" s="33">
        <v>0</v>
      </c>
      <c r="M6" s="21">
        <v>0</v>
      </c>
      <c r="N6" s="22">
        <v>0</v>
      </c>
      <c r="O6" s="19">
        <v>0</v>
      </c>
      <c r="P6" s="19">
        <v>0</v>
      </c>
      <c r="Q6" s="19">
        <v>0</v>
      </c>
      <c r="R6" s="19">
        <v>0</v>
      </c>
      <c r="S6" s="24">
        <v>0</v>
      </c>
      <c r="T6" s="23">
        <v>0</v>
      </c>
      <c r="U6" s="22">
        <v>0</v>
      </c>
      <c r="V6" s="19">
        <v>0</v>
      </c>
      <c r="W6" s="19">
        <v>0</v>
      </c>
      <c r="X6" s="33">
        <v>0</v>
      </c>
      <c r="Y6" s="21">
        <v>0</v>
      </c>
      <c r="Z6" s="22">
        <v>0</v>
      </c>
      <c r="AA6" s="19">
        <v>0</v>
      </c>
      <c r="AB6" s="19">
        <v>0</v>
      </c>
      <c r="AC6" s="33">
        <v>0</v>
      </c>
      <c r="AD6" s="21">
        <v>0</v>
      </c>
      <c r="AE6" s="22">
        <v>0</v>
      </c>
      <c r="AF6" s="19">
        <v>0</v>
      </c>
      <c r="AG6" s="19">
        <v>0</v>
      </c>
      <c r="AH6" s="33">
        <v>0</v>
      </c>
      <c r="AI6" s="21">
        <v>0</v>
      </c>
      <c r="AJ6" s="22">
        <v>1</v>
      </c>
      <c r="AK6" s="19">
        <v>0</v>
      </c>
      <c r="AL6" s="19">
        <v>0</v>
      </c>
      <c r="AM6" s="33">
        <v>0</v>
      </c>
      <c r="AN6" s="21">
        <v>0</v>
      </c>
      <c r="AO6" s="22">
        <v>0</v>
      </c>
      <c r="AP6" s="19">
        <v>0</v>
      </c>
      <c r="AQ6" s="19">
        <v>0</v>
      </c>
      <c r="AR6" s="33">
        <v>0</v>
      </c>
      <c r="AS6" s="21">
        <v>0</v>
      </c>
      <c r="AT6" s="22">
        <v>0</v>
      </c>
      <c r="AU6" s="19">
        <v>0</v>
      </c>
      <c r="AV6" s="19">
        <v>0</v>
      </c>
      <c r="AW6" s="33">
        <v>0</v>
      </c>
      <c r="AX6" s="21">
        <v>0</v>
      </c>
    </row>
    <row r="7" spans="2:50" x14ac:dyDescent="0.25">
      <c r="B7" s="17" t="s">
        <v>98</v>
      </c>
      <c r="C7" s="1">
        <f>J3+O3+V3+AA3+AF3+AK3+AP3+AU3</f>
        <v>0</v>
      </c>
      <c r="D7" s="18">
        <f>C7/$C$6</f>
        <v>0</v>
      </c>
      <c r="F7" s="10"/>
      <c r="G7" s="9"/>
      <c r="H7" s="8" t="s">
        <v>1678</v>
      </c>
      <c r="I7" s="22">
        <v>0</v>
      </c>
      <c r="J7" s="19">
        <v>0</v>
      </c>
      <c r="K7" s="19">
        <v>0</v>
      </c>
      <c r="L7" s="33">
        <v>0</v>
      </c>
      <c r="M7" s="21">
        <v>0</v>
      </c>
      <c r="N7" s="22">
        <v>0</v>
      </c>
      <c r="O7" s="19">
        <v>0</v>
      </c>
      <c r="P7" s="19">
        <v>0</v>
      </c>
      <c r="Q7" s="19">
        <v>0</v>
      </c>
      <c r="R7" s="19">
        <v>0</v>
      </c>
      <c r="S7" s="24">
        <v>0</v>
      </c>
      <c r="T7" s="23">
        <v>0</v>
      </c>
      <c r="U7" s="22">
        <v>0</v>
      </c>
      <c r="V7" s="19">
        <v>0</v>
      </c>
      <c r="W7" s="19">
        <v>0</v>
      </c>
      <c r="X7" s="33">
        <v>0</v>
      </c>
      <c r="Y7" s="21">
        <v>0</v>
      </c>
      <c r="Z7" s="22">
        <v>0</v>
      </c>
      <c r="AA7" s="19">
        <v>0</v>
      </c>
      <c r="AB7" s="19">
        <v>0</v>
      </c>
      <c r="AC7" s="33">
        <v>0</v>
      </c>
      <c r="AD7" s="21">
        <v>0</v>
      </c>
      <c r="AE7" s="22">
        <v>0</v>
      </c>
      <c r="AF7" s="19">
        <v>0</v>
      </c>
      <c r="AG7" s="19">
        <v>0</v>
      </c>
      <c r="AH7" s="33">
        <v>0</v>
      </c>
      <c r="AI7" s="21">
        <v>0</v>
      </c>
      <c r="AJ7" s="22">
        <v>0</v>
      </c>
      <c r="AK7" s="19">
        <v>0</v>
      </c>
      <c r="AL7" s="19">
        <v>0</v>
      </c>
      <c r="AM7" s="33">
        <v>0</v>
      </c>
      <c r="AN7" s="21">
        <v>0</v>
      </c>
      <c r="AO7" s="22">
        <v>0</v>
      </c>
      <c r="AP7" s="19">
        <v>0</v>
      </c>
      <c r="AQ7" s="19">
        <v>0</v>
      </c>
      <c r="AR7" s="33">
        <v>0</v>
      </c>
      <c r="AS7" s="21">
        <v>0</v>
      </c>
      <c r="AT7" s="22">
        <v>0</v>
      </c>
      <c r="AU7" s="19">
        <v>0</v>
      </c>
      <c r="AV7" s="19">
        <v>0</v>
      </c>
      <c r="AW7" s="33">
        <v>0</v>
      </c>
      <c r="AX7" s="21">
        <v>0</v>
      </c>
    </row>
    <row r="8" spans="2:50" x14ac:dyDescent="0.25">
      <c r="B8" s="17" t="s">
        <v>96</v>
      </c>
      <c r="C8" s="1">
        <f>K3+P3+W3+AB3+AG3+AL3+AQ3+AV3</f>
        <v>17</v>
      </c>
      <c r="D8" s="18">
        <f>C8/$C$6</f>
        <v>2.2457067371202115E-2</v>
      </c>
      <c r="F8" s="10"/>
      <c r="G8" s="9" t="s">
        <v>1677</v>
      </c>
      <c r="H8" s="8"/>
      <c r="I8" s="22">
        <v>0</v>
      </c>
      <c r="J8" s="19">
        <v>0</v>
      </c>
      <c r="K8" s="19">
        <v>0</v>
      </c>
      <c r="L8" s="33">
        <v>0</v>
      </c>
      <c r="M8" s="21">
        <v>0</v>
      </c>
      <c r="N8" s="22">
        <v>0</v>
      </c>
      <c r="O8" s="19">
        <v>0</v>
      </c>
      <c r="P8" s="19">
        <v>0</v>
      </c>
      <c r="Q8" s="19">
        <v>0</v>
      </c>
      <c r="R8" s="19">
        <v>0</v>
      </c>
      <c r="S8" s="24">
        <v>0</v>
      </c>
      <c r="T8" s="23">
        <v>0</v>
      </c>
      <c r="U8" s="22">
        <v>0</v>
      </c>
      <c r="V8" s="19">
        <v>0</v>
      </c>
      <c r="W8" s="19">
        <v>0</v>
      </c>
      <c r="X8" s="33">
        <v>0</v>
      </c>
      <c r="Y8" s="21">
        <v>0</v>
      </c>
      <c r="Z8" s="22">
        <v>0</v>
      </c>
      <c r="AA8" s="19">
        <v>0</v>
      </c>
      <c r="AB8" s="19">
        <v>0</v>
      </c>
      <c r="AC8" s="33">
        <v>0</v>
      </c>
      <c r="AD8" s="21">
        <v>0</v>
      </c>
      <c r="AE8" s="22">
        <v>5</v>
      </c>
      <c r="AF8" s="19">
        <v>0</v>
      </c>
      <c r="AG8" s="19">
        <v>0</v>
      </c>
      <c r="AH8" s="33">
        <v>0</v>
      </c>
      <c r="AI8" s="21">
        <v>0</v>
      </c>
      <c r="AJ8" s="22">
        <v>0</v>
      </c>
      <c r="AK8" s="19">
        <v>0</v>
      </c>
      <c r="AL8" s="19">
        <v>0</v>
      </c>
      <c r="AM8" s="33">
        <v>0</v>
      </c>
      <c r="AN8" s="21">
        <v>0</v>
      </c>
      <c r="AO8" s="22">
        <v>0</v>
      </c>
      <c r="AP8" s="19">
        <v>0</v>
      </c>
      <c r="AQ8" s="19">
        <v>0</v>
      </c>
      <c r="AR8" s="33">
        <v>0</v>
      </c>
      <c r="AS8" s="21">
        <v>0</v>
      </c>
      <c r="AT8" s="22">
        <v>0</v>
      </c>
      <c r="AU8" s="19">
        <v>0</v>
      </c>
      <c r="AV8" s="19">
        <v>0</v>
      </c>
      <c r="AW8" s="33">
        <v>0</v>
      </c>
      <c r="AX8" s="21">
        <v>0</v>
      </c>
    </row>
    <row r="9" spans="2:50" x14ac:dyDescent="0.25">
      <c r="B9" s="17" t="s">
        <v>95</v>
      </c>
      <c r="C9" s="1">
        <f>L3+Q3+X3+AC3+AH3+AM3+AR3+AW3</f>
        <v>1</v>
      </c>
      <c r="D9" s="18">
        <f t="shared" ref="D9:D10" si="1">C9/$C$6</f>
        <v>1.321003963011889E-3</v>
      </c>
      <c r="F9" s="10"/>
      <c r="G9" s="9"/>
      <c r="H9" s="8" t="s">
        <v>1676</v>
      </c>
      <c r="I9" s="22">
        <v>0</v>
      </c>
      <c r="J9" s="19">
        <v>0</v>
      </c>
      <c r="K9" s="19">
        <v>0</v>
      </c>
      <c r="L9" s="33">
        <v>0</v>
      </c>
      <c r="M9" s="21">
        <v>0</v>
      </c>
      <c r="N9" s="22">
        <v>81</v>
      </c>
      <c r="O9" s="19">
        <v>0</v>
      </c>
      <c r="P9" s="19">
        <v>0</v>
      </c>
      <c r="Q9" s="19">
        <v>0</v>
      </c>
      <c r="R9" s="19">
        <v>0</v>
      </c>
      <c r="S9" s="24">
        <v>82</v>
      </c>
      <c r="T9" s="23">
        <v>1.9453720189630989E-2</v>
      </c>
      <c r="U9" s="22">
        <v>0</v>
      </c>
      <c r="V9" s="19">
        <v>0</v>
      </c>
      <c r="W9" s="19">
        <v>0</v>
      </c>
      <c r="X9" s="33">
        <v>0</v>
      </c>
      <c r="Y9" s="21">
        <v>0</v>
      </c>
      <c r="Z9" s="22">
        <v>0</v>
      </c>
      <c r="AA9" s="19">
        <v>0</v>
      </c>
      <c r="AB9" s="19">
        <v>0</v>
      </c>
      <c r="AC9" s="33">
        <v>0</v>
      </c>
      <c r="AD9" s="21">
        <v>0</v>
      </c>
      <c r="AE9" s="22">
        <v>3</v>
      </c>
      <c r="AF9" s="19">
        <v>0</v>
      </c>
      <c r="AG9" s="19">
        <v>0</v>
      </c>
      <c r="AH9" s="33">
        <v>0</v>
      </c>
      <c r="AI9" s="21">
        <v>0</v>
      </c>
      <c r="AJ9" s="22">
        <v>0</v>
      </c>
      <c r="AK9" s="19">
        <v>0</v>
      </c>
      <c r="AL9" s="19">
        <v>0</v>
      </c>
      <c r="AM9" s="33">
        <v>0</v>
      </c>
      <c r="AN9" s="21">
        <v>0</v>
      </c>
      <c r="AO9" s="22">
        <v>6</v>
      </c>
      <c r="AP9" s="19">
        <v>0</v>
      </c>
      <c r="AQ9" s="19">
        <v>0</v>
      </c>
      <c r="AR9" s="33">
        <v>0</v>
      </c>
      <c r="AS9" s="21">
        <v>0</v>
      </c>
      <c r="AT9" s="22">
        <v>4</v>
      </c>
      <c r="AU9" s="19">
        <v>0</v>
      </c>
      <c r="AV9" s="19">
        <v>0</v>
      </c>
      <c r="AW9" s="33">
        <v>0</v>
      </c>
      <c r="AX9" s="21">
        <v>0</v>
      </c>
    </row>
    <row r="10" spans="2:50" x14ac:dyDescent="0.25">
      <c r="B10" s="17" t="s">
        <v>481</v>
      </c>
      <c r="C10" s="1">
        <f>M3+R3+Y3+AD3+AI3+AN3+AS3+AX3</f>
        <v>0</v>
      </c>
      <c r="D10" s="18">
        <f t="shared" si="1"/>
        <v>0</v>
      </c>
      <c r="F10" s="10"/>
      <c r="G10" s="9"/>
      <c r="H10" s="8" t="s">
        <v>1675</v>
      </c>
      <c r="I10" s="22">
        <v>0</v>
      </c>
      <c r="J10" s="19">
        <v>0</v>
      </c>
      <c r="K10" s="19">
        <v>0</v>
      </c>
      <c r="L10" s="33">
        <v>0</v>
      </c>
      <c r="M10" s="21">
        <v>0</v>
      </c>
      <c r="N10" s="22">
        <v>96</v>
      </c>
      <c r="O10" s="19">
        <v>0</v>
      </c>
      <c r="P10" s="19">
        <v>2</v>
      </c>
      <c r="Q10" s="19">
        <v>1</v>
      </c>
      <c r="R10" s="19">
        <v>0</v>
      </c>
      <c r="S10" s="24">
        <v>564</v>
      </c>
      <c r="T10" s="23">
        <v>0.51474355161190033</v>
      </c>
      <c r="U10" s="22">
        <v>0</v>
      </c>
      <c r="V10" s="19">
        <v>0</v>
      </c>
      <c r="W10" s="19">
        <v>0</v>
      </c>
      <c r="X10" s="33">
        <v>0</v>
      </c>
      <c r="Y10" s="21">
        <v>0</v>
      </c>
      <c r="Z10" s="22">
        <v>0</v>
      </c>
      <c r="AA10" s="19">
        <v>0</v>
      </c>
      <c r="AB10" s="19">
        <v>0</v>
      </c>
      <c r="AC10" s="33">
        <v>0</v>
      </c>
      <c r="AD10" s="21">
        <v>0</v>
      </c>
      <c r="AE10" s="22">
        <v>1</v>
      </c>
      <c r="AF10" s="19">
        <v>0</v>
      </c>
      <c r="AG10" s="19">
        <v>0</v>
      </c>
      <c r="AH10" s="33">
        <v>0</v>
      </c>
      <c r="AI10" s="21">
        <v>0</v>
      </c>
      <c r="AJ10" s="22">
        <v>0</v>
      </c>
      <c r="AK10" s="19">
        <v>0</v>
      </c>
      <c r="AL10" s="19">
        <v>0</v>
      </c>
      <c r="AM10" s="33">
        <v>0</v>
      </c>
      <c r="AN10" s="21">
        <v>0</v>
      </c>
      <c r="AO10" s="22">
        <v>12</v>
      </c>
      <c r="AP10" s="19">
        <v>0</v>
      </c>
      <c r="AQ10" s="19">
        <v>0</v>
      </c>
      <c r="AR10" s="33">
        <v>0</v>
      </c>
      <c r="AS10" s="21">
        <v>0</v>
      </c>
      <c r="AT10" s="22">
        <v>3</v>
      </c>
      <c r="AU10" s="19">
        <v>0</v>
      </c>
      <c r="AV10" s="19">
        <v>0</v>
      </c>
      <c r="AW10" s="33">
        <v>0</v>
      </c>
      <c r="AX10" s="21">
        <v>0</v>
      </c>
    </row>
    <row r="11" spans="2:50" x14ac:dyDescent="0.25">
      <c r="F11" s="10"/>
      <c r="G11" s="9"/>
      <c r="H11" s="8" t="s">
        <v>1674</v>
      </c>
      <c r="I11" s="22">
        <v>0</v>
      </c>
      <c r="J11" s="19">
        <v>0</v>
      </c>
      <c r="K11" s="19">
        <v>0</v>
      </c>
      <c r="L11" s="33">
        <v>0</v>
      </c>
      <c r="M11" s="21">
        <v>0</v>
      </c>
      <c r="N11" s="22">
        <v>14</v>
      </c>
      <c r="O11" s="19">
        <v>0</v>
      </c>
      <c r="P11" s="19">
        <v>0</v>
      </c>
      <c r="Q11" s="19">
        <v>0</v>
      </c>
      <c r="R11" s="19">
        <v>0</v>
      </c>
      <c r="S11" s="24">
        <v>14</v>
      </c>
      <c r="T11" s="23">
        <v>5.5979005992412567E-5</v>
      </c>
      <c r="U11" s="22">
        <v>0</v>
      </c>
      <c r="V11" s="19">
        <v>0</v>
      </c>
      <c r="W11" s="19">
        <v>0</v>
      </c>
      <c r="X11" s="33">
        <v>0</v>
      </c>
      <c r="Y11" s="21">
        <v>0</v>
      </c>
      <c r="Z11" s="22">
        <v>0</v>
      </c>
      <c r="AA11" s="19">
        <v>0</v>
      </c>
      <c r="AB11" s="19">
        <v>0</v>
      </c>
      <c r="AC11" s="33">
        <v>0</v>
      </c>
      <c r="AD11" s="21">
        <v>0</v>
      </c>
      <c r="AE11" s="22">
        <v>0</v>
      </c>
      <c r="AF11" s="19">
        <v>0</v>
      </c>
      <c r="AG11" s="19">
        <v>0</v>
      </c>
      <c r="AH11" s="33">
        <v>0</v>
      </c>
      <c r="AI11" s="21">
        <v>0</v>
      </c>
      <c r="AJ11" s="22">
        <v>0</v>
      </c>
      <c r="AK11" s="19">
        <v>0</v>
      </c>
      <c r="AL11" s="19">
        <v>0</v>
      </c>
      <c r="AM11" s="33">
        <v>0</v>
      </c>
      <c r="AN11" s="21">
        <v>0</v>
      </c>
      <c r="AO11" s="22">
        <v>0</v>
      </c>
      <c r="AP11" s="19">
        <v>0</v>
      </c>
      <c r="AQ11" s="19">
        <v>0</v>
      </c>
      <c r="AR11" s="33">
        <v>0</v>
      </c>
      <c r="AS11" s="21">
        <v>0</v>
      </c>
      <c r="AT11" s="22">
        <v>0</v>
      </c>
      <c r="AU11" s="19">
        <v>0</v>
      </c>
      <c r="AV11" s="19">
        <v>0</v>
      </c>
      <c r="AW11" s="33">
        <v>0</v>
      </c>
      <c r="AX11" s="21">
        <v>0</v>
      </c>
    </row>
    <row r="12" spans="2:50" x14ac:dyDescent="0.25">
      <c r="F12" s="10"/>
      <c r="G12" s="9"/>
      <c r="H12" s="8" t="s">
        <v>1673</v>
      </c>
      <c r="I12" s="22">
        <v>0</v>
      </c>
      <c r="J12" s="19">
        <v>0</v>
      </c>
      <c r="K12" s="19">
        <v>0</v>
      </c>
      <c r="L12" s="33">
        <v>0</v>
      </c>
      <c r="M12" s="21">
        <v>0</v>
      </c>
      <c r="N12" s="22">
        <v>0</v>
      </c>
      <c r="O12" s="19">
        <v>0</v>
      </c>
      <c r="P12" s="19">
        <v>0</v>
      </c>
      <c r="Q12" s="19">
        <v>0</v>
      </c>
      <c r="R12" s="19">
        <v>0</v>
      </c>
      <c r="S12" s="24">
        <v>0</v>
      </c>
      <c r="T12" s="23">
        <v>0</v>
      </c>
      <c r="U12" s="22">
        <v>0</v>
      </c>
      <c r="V12" s="19">
        <v>0</v>
      </c>
      <c r="W12" s="19">
        <v>0</v>
      </c>
      <c r="X12" s="33">
        <v>0</v>
      </c>
      <c r="Y12" s="21">
        <v>0</v>
      </c>
      <c r="Z12" s="22">
        <v>0</v>
      </c>
      <c r="AA12" s="19">
        <v>0</v>
      </c>
      <c r="AB12" s="19">
        <v>0</v>
      </c>
      <c r="AC12" s="33">
        <v>0</v>
      </c>
      <c r="AD12" s="21">
        <v>0</v>
      </c>
      <c r="AE12" s="22">
        <v>7</v>
      </c>
      <c r="AF12" s="19">
        <v>0</v>
      </c>
      <c r="AG12" s="19">
        <v>0</v>
      </c>
      <c r="AH12" s="33">
        <v>0</v>
      </c>
      <c r="AI12" s="21">
        <v>0</v>
      </c>
      <c r="AJ12" s="22">
        <v>0</v>
      </c>
      <c r="AK12" s="19">
        <v>0</v>
      </c>
      <c r="AL12" s="19">
        <v>0</v>
      </c>
      <c r="AM12" s="33">
        <v>0</v>
      </c>
      <c r="AN12" s="21">
        <v>0</v>
      </c>
      <c r="AO12" s="22">
        <v>12</v>
      </c>
      <c r="AP12" s="19">
        <v>0</v>
      </c>
      <c r="AQ12" s="19">
        <v>0</v>
      </c>
      <c r="AR12" s="33">
        <v>0</v>
      </c>
      <c r="AS12" s="21">
        <v>0</v>
      </c>
      <c r="AT12" s="22">
        <v>0</v>
      </c>
      <c r="AU12" s="19">
        <v>0</v>
      </c>
      <c r="AV12" s="19">
        <v>0</v>
      </c>
      <c r="AW12" s="33">
        <v>0</v>
      </c>
      <c r="AX12" s="21">
        <v>0</v>
      </c>
    </row>
    <row r="13" spans="2:50" x14ac:dyDescent="0.25">
      <c r="F13" s="10"/>
      <c r="G13" s="9"/>
      <c r="H13" s="8" t="s">
        <v>1672</v>
      </c>
      <c r="I13" s="22">
        <v>0</v>
      </c>
      <c r="J13" s="19">
        <v>0</v>
      </c>
      <c r="K13" s="19">
        <v>0</v>
      </c>
      <c r="L13" s="33">
        <v>0</v>
      </c>
      <c r="M13" s="21">
        <v>0</v>
      </c>
      <c r="N13" s="22">
        <v>19</v>
      </c>
      <c r="O13" s="19">
        <v>0</v>
      </c>
      <c r="P13" s="19">
        <v>13</v>
      </c>
      <c r="Q13" s="19">
        <v>0</v>
      </c>
      <c r="R13" s="19">
        <v>0</v>
      </c>
      <c r="S13" s="24">
        <v>42</v>
      </c>
      <c r="T13" s="23">
        <v>2.4397503584623341E-3</v>
      </c>
      <c r="U13" s="22">
        <v>0</v>
      </c>
      <c r="V13" s="19">
        <v>0</v>
      </c>
      <c r="W13" s="19">
        <v>0</v>
      </c>
      <c r="X13" s="33">
        <v>0</v>
      </c>
      <c r="Y13" s="21">
        <v>0</v>
      </c>
      <c r="Z13" s="22">
        <v>0</v>
      </c>
      <c r="AA13" s="19">
        <v>0</v>
      </c>
      <c r="AB13" s="19">
        <v>0</v>
      </c>
      <c r="AC13" s="33">
        <v>0</v>
      </c>
      <c r="AD13" s="21">
        <v>0</v>
      </c>
      <c r="AE13" s="22">
        <v>8</v>
      </c>
      <c r="AF13" s="19">
        <v>0</v>
      </c>
      <c r="AG13" s="19">
        <v>2</v>
      </c>
      <c r="AH13" s="33">
        <v>0</v>
      </c>
      <c r="AI13" s="21">
        <v>0</v>
      </c>
      <c r="AJ13" s="22">
        <v>0</v>
      </c>
      <c r="AK13" s="19">
        <v>0</v>
      </c>
      <c r="AL13" s="19">
        <v>0</v>
      </c>
      <c r="AM13" s="33">
        <v>0</v>
      </c>
      <c r="AN13" s="21">
        <v>0</v>
      </c>
      <c r="AO13" s="22">
        <v>15</v>
      </c>
      <c r="AP13" s="19">
        <v>0</v>
      </c>
      <c r="AQ13" s="19">
        <v>0</v>
      </c>
      <c r="AR13" s="33">
        <v>0</v>
      </c>
      <c r="AS13" s="21">
        <v>0</v>
      </c>
      <c r="AT13" s="22">
        <v>0</v>
      </c>
      <c r="AU13" s="19">
        <v>0</v>
      </c>
      <c r="AV13" s="19">
        <v>0</v>
      </c>
      <c r="AW13" s="33">
        <v>0</v>
      </c>
      <c r="AX13" s="21">
        <v>0</v>
      </c>
    </row>
    <row r="14" spans="2:50" x14ac:dyDescent="0.25">
      <c r="F14" s="10"/>
      <c r="G14" s="9" t="s">
        <v>1671</v>
      </c>
      <c r="H14" s="8"/>
      <c r="I14" s="22">
        <v>0</v>
      </c>
      <c r="J14" s="19">
        <v>0</v>
      </c>
      <c r="K14" s="19">
        <v>0</v>
      </c>
      <c r="L14" s="33">
        <v>0</v>
      </c>
      <c r="M14" s="21">
        <v>0</v>
      </c>
      <c r="N14" s="22">
        <v>1</v>
      </c>
      <c r="O14" s="19">
        <v>0</v>
      </c>
      <c r="P14" s="19">
        <v>0</v>
      </c>
      <c r="Q14" s="19">
        <v>0</v>
      </c>
      <c r="R14" s="19">
        <v>0</v>
      </c>
      <c r="S14" s="24">
        <v>1</v>
      </c>
      <c r="T14" s="23">
        <v>2.3884773254394531E-3</v>
      </c>
      <c r="U14" s="22">
        <v>0</v>
      </c>
      <c r="V14" s="19">
        <v>0</v>
      </c>
      <c r="W14" s="19">
        <v>0</v>
      </c>
      <c r="X14" s="33">
        <v>0</v>
      </c>
      <c r="Y14" s="21">
        <v>0</v>
      </c>
      <c r="Z14" s="22">
        <v>0</v>
      </c>
      <c r="AA14" s="19">
        <v>0</v>
      </c>
      <c r="AB14" s="19">
        <v>0</v>
      </c>
      <c r="AC14" s="33">
        <v>0</v>
      </c>
      <c r="AD14" s="21">
        <v>0</v>
      </c>
      <c r="AE14" s="22">
        <v>4</v>
      </c>
      <c r="AF14" s="19">
        <v>0</v>
      </c>
      <c r="AG14" s="19">
        <v>0</v>
      </c>
      <c r="AH14" s="33">
        <v>0</v>
      </c>
      <c r="AI14" s="21">
        <v>0</v>
      </c>
      <c r="AJ14" s="22">
        <v>0</v>
      </c>
      <c r="AK14" s="19">
        <v>0</v>
      </c>
      <c r="AL14" s="19">
        <v>0</v>
      </c>
      <c r="AM14" s="33">
        <v>0</v>
      </c>
      <c r="AN14" s="21">
        <v>0</v>
      </c>
      <c r="AO14" s="22">
        <v>0</v>
      </c>
      <c r="AP14" s="19">
        <v>0</v>
      </c>
      <c r="AQ14" s="19">
        <v>0</v>
      </c>
      <c r="AR14" s="33">
        <v>0</v>
      </c>
      <c r="AS14" s="21">
        <v>0</v>
      </c>
      <c r="AT14" s="22">
        <v>0</v>
      </c>
      <c r="AU14" s="19">
        <v>0</v>
      </c>
      <c r="AV14" s="19">
        <v>0</v>
      </c>
      <c r="AW14" s="33">
        <v>0</v>
      </c>
      <c r="AX14" s="21">
        <v>0</v>
      </c>
    </row>
    <row r="15" spans="2:50" x14ac:dyDescent="0.25">
      <c r="F15" s="10"/>
      <c r="G15" s="9"/>
      <c r="H15" s="8" t="s">
        <v>1670</v>
      </c>
      <c r="I15" s="22">
        <v>1</v>
      </c>
      <c r="J15" s="19">
        <v>0</v>
      </c>
      <c r="K15" s="19">
        <v>0</v>
      </c>
      <c r="L15" s="33">
        <v>0</v>
      </c>
      <c r="M15" s="21">
        <v>0</v>
      </c>
      <c r="N15" s="22">
        <v>89</v>
      </c>
      <c r="O15" s="19">
        <v>0</v>
      </c>
      <c r="P15" s="19">
        <v>0</v>
      </c>
      <c r="Q15" s="19">
        <v>0</v>
      </c>
      <c r="R15" s="19">
        <v>0</v>
      </c>
      <c r="S15" s="24">
        <v>409</v>
      </c>
      <c r="T15" s="23">
        <v>0.40143540780991321</v>
      </c>
      <c r="U15" s="22">
        <v>2</v>
      </c>
      <c r="V15" s="19">
        <v>0</v>
      </c>
      <c r="W15" s="19">
        <v>0</v>
      </c>
      <c r="X15" s="33">
        <v>0</v>
      </c>
      <c r="Y15" s="21">
        <v>0</v>
      </c>
      <c r="Z15" s="22">
        <v>1</v>
      </c>
      <c r="AA15" s="19">
        <v>0</v>
      </c>
      <c r="AB15" s="19">
        <v>0</v>
      </c>
      <c r="AC15" s="33">
        <v>0</v>
      </c>
      <c r="AD15" s="21">
        <v>0</v>
      </c>
      <c r="AE15" s="22">
        <v>15</v>
      </c>
      <c r="AF15" s="19">
        <v>0</v>
      </c>
      <c r="AG15" s="19">
        <v>0</v>
      </c>
      <c r="AH15" s="33">
        <v>0</v>
      </c>
      <c r="AI15" s="21">
        <v>0</v>
      </c>
      <c r="AJ15" s="22">
        <v>0</v>
      </c>
      <c r="AK15" s="19">
        <v>0</v>
      </c>
      <c r="AL15" s="19">
        <v>0</v>
      </c>
      <c r="AM15" s="33">
        <v>0</v>
      </c>
      <c r="AN15" s="21">
        <v>0</v>
      </c>
      <c r="AO15" s="22">
        <v>2</v>
      </c>
      <c r="AP15" s="19">
        <v>0</v>
      </c>
      <c r="AQ15" s="19">
        <v>0</v>
      </c>
      <c r="AR15" s="33">
        <v>0</v>
      </c>
      <c r="AS15" s="21">
        <v>0</v>
      </c>
      <c r="AT15" s="22">
        <v>0</v>
      </c>
      <c r="AU15" s="19">
        <v>0</v>
      </c>
      <c r="AV15" s="19">
        <v>0</v>
      </c>
      <c r="AW15" s="33">
        <v>0</v>
      </c>
      <c r="AX15" s="21">
        <v>0</v>
      </c>
    </row>
    <row r="16" spans="2:50" x14ac:dyDescent="0.25">
      <c r="F16" s="10"/>
      <c r="G16" s="9"/>
      <c r="H16" s="8" t="s">
        <v>1669</v>
      </c>
      <c r="I16" s="22">
        <v>0</v>
      </c>
      <c r="J16" s="19">
        <v>0</v>
      </c>
      <c r="K16" s="19">
        <v>0</v>
      </c>
      <c r="L16" s="33">
        <v>0</v>
      </c>
      <c r="M16" s="21">
        <v>0</v>
      </c>
      <c r="N16" s="22">
        <v>227</v>
      </c>
      <c r="O16" s="19">
        <v>0</v>
      </c>
      <c r="P16" s="19">
        <v>0</v>
      </c>
      <c r="Q16" s="19">
        <v>0</v>
      </c>
      <c r="R16" s="19">
        <v>0</v>
      </c>
      <c r="S16" s="24">
        <v>661</v>
      </c>
      <c r="T16" s="23">
        <v>9.3062929809093475E-2</v>
      </c>
      <c r="U16" s="22">
        <v>5</v>
      </c>
      <c r="V16" s="19">
        <v>0</v>
      </c>
      <c r="W16" s="19">
        <v>0</v>
      </c>
      <c r="X16" s="33">
        <v>0</v>
      </c>
      <c r="Y16" s="21">
        <v>0</v>
      </c>
      <c r="Z16" s="22">
        <v>2</v>
      </c>
      <c r="AA16" s="19">
        <v>0</v>
      </c>
      <c r="AB16" s="19">
        <v>0</v>
      </c>
      <c r="AC16" s="33">
        <v>0</v>
      </c>
      <c r="AD16" s="21">
        <v>0</v>
      </c>
      <c r="AE16" s="22">
        <v>53</v>
      </c>
      <c r="AF16" s="19">
        <v>0</v>
      </c>
      <c r="AG16" s="19">
        <v>0</v>
      </c>
      <c r="AH16" s="33">
        <v>0</v>
      </c>
      <c r="AI16" s="21">
        <v>0</v>
      </c>
      <c r="AJ16" s="22">
        <v>0</v>
      </c>
      <c r="AK16" s="19">
        <v>0</v>
      </c>
      <c r="AL16" s="19">
        <v>0</v>
      </c>
      <c r="AM16" s="33">
        <v>0</v>
      </c>
      <c r="AN16" s="21">
        <v>0</v>
      </c>
      <c r="AO16" s="22">
        <v>11</v>
      </c>
      <c r="AP16" s="19">
        <v>0</v>
      </c>
      <c r="AQ16" s="19">
        <v>0</v>
      </c>
      <c r="AR16" s="33">
        <v>0</v>
      </c>
      <c r="AS16" s="21">
        <v>0</v>
      </c>
      <c r="AT16" s="22">
        <v>0</v>
      </c>
      <c r="AU16" s="19">
        <v>0</v>
      </c>
      <c r="AV16" s="19">
        <v>0</v>
      </c>
      <c r="AW16" s="33">
        <v>0</v>
      </c>
      <c r="AX16" s="21">
        <v>0</v>
      </c>
    </row>
    <row r="17" spans="6:50" x14ac:dyDescent="0.25">
      <c r="F17" s="10"/>
      <c r="G17" s="9"/>
      <c r="H17" s="8" t="s">
        <v>1668</v>
      </c>
      <c r="I17" s="22">
        <v>0</v>
      </c>
      <c r="J17" s="19">
        <v>0</v>
      </c>
      <c r="K17" s="19">
        <v>0</v>
      </c>
      <c r="L17" s="33">
        <v>0</v>
      </c>
      <c r="M17" s="21">
        <v>0</v>
      </c>
      <c r="N17" s="22">
        <v>5</v>
      </c>
      <c r="O17" s="19">
        <v>0</v>
      </c>
      <c r="P17" s="19">
        <v>0</v>
      </c>
      <c r="Q17" s="19">
        <v>0</v>
      </c>
      <c r="R17" s="19">
        <v>0</v>
      </c>
      <c r="S17" s="24">
        <v>8</v>
      </c>
      <c r="T17" s="23">
        <v>3.2073445618152618E-4</v>
      </c>
      <c r="U17" s="22">
        <v>0</v>
      </c>
      <c r="V17" s="19">
        <v>0</v>
      </c>
      <c r="W17" s="19">
        <v>0</v>
      </c>
      <c r="X17" s="33">
        <v>0</v>
      </c>
      <c r="Y17" s="21">
        <v>0</v>
      </c>
      <c r="Z17" s="22">
        <v>0</v>
      </c>
      <c r="AA17" s="19">
        <v>0</v>
      </c>
      <c r="AB17" s="19">
        <v>0</v>
      </c>
      <c r="AC17" s="33">
        <v>0</v>
      </c>
      <c r="AD17" s="21">
        <v>0</v>
      </c>
      <c r="AE17" s="22">
        <v>1</v>
      </c>
      <c r="AF17" s="19">
        <v>0</v>
      </c>
      <c r="AG17" s="19">
        <v>0</v>
      </c>
      <c r="AH17" s="33">
        <v>0</v>
      </c>
      <c r="AI17" s="21">
        <v>0</v>
      </c>
      <c r="AJ17" s="22">
        <v>0</v>
      </c>
      <c r="AK17" s="19">
        <v>0</v>
      </c>
      <c r="AL17" s="19">
        <v>0</v>
      </c>
      <c r="AM17" s="33">
        <v>0</v>
      </c>
      <c r="AN17" s="21">
        <v>0</v>
      </c>
      <c r="AO17" s="22">
        <v>2</v>
      </c>
      <c r="AP17" s="19">
        <v>0</v>
      </c>
      <c r="AQ17" s="19">
        <v>0</v>
      </c>
      <c r="AR17" s="33">
        <v>0</v>
      </c>
      <c r="AS17" s="21">
        <v>0</v>
      </c>
      <c r="AT17" s="22">
        <v>0</v>
      </c>
      <c r="AU17" s="19">
        <v>0</v>
      </c>
      <c r="AV17" s="19">
        <v>0</v>
      </c>
      <c r="AW17" s="33">
        <v>0</v>
      </c>
      <c r="AX17" s="21">
        <v>0</v>
      </c>
    </row>
    <row r="18" spans="6:50" x14ac:dyDescent="0.25">
      <c r="F18" s="10"/>
      <c r="G18" s="9"/>
      <c r="H18" s="8" t="s">
        <v>1667</v>
      </c>
      <c r="I18" s="22">
        <v>0</v>
      </c>
      <c r="J18" s="19">
        <v>0</v>
      </c>
      <c r="K18" s="19">
        <v>0</v>
      </c>
      <c r="L18" s="33">
        <v>0</v>
      </c>
      <c r="M18" s="21">
        <v>0</v>
      </c>
      <c r="N18" s="22">
        <v>1</v>
      </c>
      <c r="O18" s="19">
        <v>0</v>
      </c>
      <c r="P18" s="19">
        <v>0</v>
      </c>
      <c r="Q18" s="19">
        <v>0</v>
      </c>
      <c r="R18" s="19">
        <v>0</v>
      </c>
      <c r="S18" s="24">
        <v>1</v>
      </c>
      <c r="T18" s="23">
        <v>1.287460327148438E-5</v>
      </c>
      <c r="U18" s="22">
        <v>0</v>
      </c>
      <c r="V18" s="19">
        <v>0</v>
      </c>
      <c r="W18" s="19">
        <v>0</v>
      </c>
      <c r="X18" s="33">
        <v>0</v>
      </c>
      <c r="Y18" s="21">
        <v>0</v>
      </c>
      <c r="Z18" s="22">
        <v>0</v>
      </c>
      <c r="AA18" s="19">
        <v>0</v>
      </c>
      <c r="AB18" s="19">
        <v>0</v>
      </c>
      <c r="AC18" s="33">
        <v>0</v>
      </c>
      <c r="AD18" s="21">
        <v>0</v>
      </c>
      <c r="AE18" s="22">
        <v>0</v>
      </c>
      <c r="AF18" s="19">
        <v>0</v>
      </c>
      <c r="AG18" s="19">
        <v>0</v>
      </c>
      <c r="AH18" s="33">
        <v>0</v>
      </c>
      <c r="AI18" s="21">
        <v>0</v>
      </c>
      <c r="AJ18" s="22">
        <v>0</v>
      </c>
      <c r="AK18" s="19">
        <v>0</v>
      </c>
      <c r="AL18" s="19">
        <v>0</v>
      </c>
      <c r="AM18" s="33">
        <v>0</v>
      </c>
      <c r="AN18" s="21">
        <v>0</v>
      </c>
      <c r="AO18" s="22">
        <v>0</v>
      </c>
      <c r="AP18" s="19">
        <v>0</v>
      </c>
      <c r="AQ18" s="19">
        <v>0</v>
      </c>
      <c r="AR18" s="33">
        <v>0</v>
      </c>
      <c r="AS18" s="21">
        <v>0</v>
      </c>
      <c r="AT18" s="22">
        <v>0</v>
      </c>
      <c r="AU18" s="19">
        <v>0</v>
      </c>
      <c r="AV18" s="19">
        <v>0</v>
      </c>
      <c r="AW18" s="33">
        <v>0</v>
      </c>
      <c r="AX18" s="21">
        <v>0</v>
      </c>
    </row>
    <row r="19" spans="6:50" x14ac:dyDescent="0.25">
      <c r="F19" s="10"/>
      <c r="G19" s="9" t="s">
        <v>1666</v>
      </c>
      <c r="H19" s="8"/>
      <c r="I19" s="22">
        <v>0</v>
      </c>
      <c r="J19" s="19">
        <v>0</v>
      </c>
      <c r="K19" s="19">
        <v>0</v>
      </c>
      <c r="L19" s="33">
        <v>0</v>
      </c>
      <c r="M19" s="21">
        <v>0</v>
      </c>
      <c r="N19" s="22">
        <v>12</v>
      </c>
      <c r="O19" s="19">
        <v>0</v>
      </c>
      <c r="P19" s="19">
        <v>0</v>
      </c>
      <c r="Q19" s="19">
        <v>0</v>
      </c>
      <c r="R19" s="19">
        <v>0</v>
      </c>
      <c r="S19" s="24">
        <v>14</v>
      </c>
      <c r="T19" s="23">
        <v>2.9059126973152161E-5</v>
      </c>
      <c r="U19" s="22">
        <v>0</v>
      </c>
      <c r="V19" s="19">
        <v>0</v>
      </c>
      <c r="W19" s="19">
        <v>0</v>
      </c>
      <c r="X19" s="33">
        <v>0</v>
      </c>
      <c r="Y19" s="21">
        <v>0</v>
      </c>
      <c r="Z19" s="22">
        <v>0</v>
      </c>
      <c r="AA19" s="19">
        <v>0</v>
      </c>
      <c r="AB19" s="19">
        <v>0</v>
      </c>
      <c r="AC19" s="33">
        <v>0</v>
      </c>
      <c r="AD19" s="21">
        <v>0</v>
      </c>
      <c r="AE19" s="22">
        <v>0</v>
      </c>
      <c r="AF19" s="19">
        <v>0</v>
      </c>
      <c r="AG19" s="19">
        <v>0</v>
      </c>
      <c r="AH19" s="33">
        <v>0</v>
      </c>
      <c r="AI19" s="21">
        <v>0</v>
      </c>
      <c r="AJ19" s="22">
        <v>0</v>
      </c>
      <c r="AK19" s="19">
        <v>0</v>
      </c>
      <c r="AL19" s="19">
        <v>0</v>
      </c>
      <c r="AM19" s="33">
        <v>0</v>
      </c>
      <c r="AN19" s="21">
        <v>0</v>
      </c>
      <c r="AO19" s="22">
        <v>0</v>
      </c>
      <c r="AP19" s="19">
        <v>0</v>
      </c>
      <c r="AQ19" s="19">
        <v>0</v>
      </c>
      <c r="AR19" s="33">
        <v>0</v>
      </c>
      <c r="AS19" s="21">
        <v>0</v>
      </c>
      <c r="AT19" s="22">
        <v>0</v>
      </c>
      <c r="AU19" s="19">
        <v>0</v>
      </c>
      <c r="AV19" s="19">
        <v>0</v>
      </c>
      <c r="AW19" s="33">
        <v>0</v>
      </c>
      <c r="AX19" s="21">
        <v>0</v>
      </c>
    </row>
    <row r="20" spans="6:50" x14ac:dyDescent="0.25">
      <c r="F20" s="10"/>
      <c r="G20" s="9" t="s">
        <v>1665</v>
      </c>
      <c r="H20" s="8"/>
      <c r="I20" s="22">
        <v>0</v>
      </c>
      <c r="J20" s="19">
        <v>0</v>
      </c>
      <c r="K20" s="19">
        <v>0</v>
      </c>
      <c r="L20" s="33">
        <v>0</v>
      </c>
      <c r="M20" s="21">
        <v>0</v>
      </c>
      <c r="N20" s="22">
        <v>0</v>
      </c>
      <c r="O20" s="19">
        <v>0</v>
      </c>
      <c r="P20" s="19">
        <v>0</v>
      </c>
      <c r="Q20" s="19">
        <v>0</v>
      </c>
      <c r="R20" s="19">
        <v>0</v>
      </c>
      <c r="S20" s="24">
        <v>0</v>
      </c>
      <c r="T20" s="23">
        <v>0</v>
      </c>
      <c r="U20" s="22">
        <v>0</v>
      </c>
      <c r="V20" s="19">
        <v>0</v>
      </c>
      <c r="W20" s="19">
        <v>0</v>
      </c>
      <c r="X20" s="33">
        <v>0</v>
      </c>
      <c r="Y20" s="21">
        <v>0</v>
      </c>
      <c r="Z20" s="22">
        <v>0</v>
      </c>
      <c r="AA20" s="19">
        <v>0</v>
      </c>
      <c r="AB20" s="19">
        <v>0</v>
      </c>
      <c r="AC20" s="33">
        <v>0</v>
      </c>
      <c r="AD20" s="21">
        <v>0</v>
      </c>
      <c r="AE20" s="22">
        <v>1</v>
      </c>
      <c r="AF20" s="19">
        <v>0</v>
      </c>
      <c r="AG20" s="19">
        <v>0</v>
      </c>
      <c r="AH20" s="33">
        <v>0</v>
      </c>
      <c r="AI20" s="21">
        <v>0</v>
      </c>
      <c r="AJ20" s="22">
        <v>0</v>
      </c>
      <c r="AK20" s="19">
        <v>0</v>
      </c>
      <c r="AL20" s="19">
        <v>0</v>
      </c>
      <c r="AM20" s="33">
        <v>0</v>
      </c>
      <c r="AN20" s="21">
        <v>0</v>
      </c>
      <c r="AO20" s="22">
        <v>0</v>
      </c>
      <c r="AP20" s="19">
        <v>0</v>
      </c>
      <c r="AQ20" s="19">
        <v>0</v>
      </c>
      <c r="AR20" s="33">
        <v>0</v>
      </c>
      <c r="AS20" s="21">
        <v>0</v>
      </c>
      <c r="AT20" s="22">
        <v>0</v>
      </c>
      <c r="AU20" s="19">
        <v>0</v>
      </c>
      <c r="AV20" s="19">
        <v>0</v>
      </c>
      <c r="AW20" s="33">
        <v>0</v>
      </c>
      <c r="AX20" s="21">
        <v>0</v>
      </c>
    </row>
    <row r="21" spans="6:50" x14ac:dyDescent="0.25">
      <c r="F21" s="10"/>
      <c r="G21" s="9"/>
      <c r="H21" s="8" t="s">
        <v>1664</v>
      </c>
      <c r="I21" s="22">
        <v>0</v>
      </c>
      <c r="J21" s="19">
        <v>0</v>
      </c>
      <c r="K21" s="19">
        <v>0</v>
      </c>
      <c r="L21" s="33">
        <v>0</v>
      </c>
      <c r="M21" s="21">
        <v>0</v>
      </c>
      <c r="N21" s="22">
        <v>0</v>
      </c>
      <c r="O21" s="19">
        <v>0</v>
      </c>
      <c r="P21" s="19">
        <v>0</v>
      </c>
      <c r="Q21" s="19">
        <v>0</v>
      </c>
      <c r="R21" s="19">
        <v>0</v>
      </c>
      <c r="S21" s="24">
        <v>0</v>
      </c>
      <c r="T21" s="23">
        <v>0</v>
      </c>
      <c r="U21" s="22">
        <v>0</v>
      </c>
      <c r="V21" s="19">
        <v>0</v>
      </c>
      <c r="W21" s="19">
        <v>0</v>
      </c>
      <c r="X21" s="33">
        <v>0</v>
      </c>
      <c r="Y21" s="21">
        <v>0</v>
      </c>
      <c r="Z21" s="22">
        <v>0</v>
      </c>
      <c r="AA21" s="19">
        <v>0</v>
      </c>
      <c r="AB21" s="19">
        <v>0</v>
      </c>
      <c r="AC21" s="33">
        <v>0</v>
      </c>
      <c r="AD21" s="21">
        <v>0</v>
      </c>
      <c r="AE21" s="22">
        <v>0</v>
      </c>
      <c r="AF21" s="19">
        <v>0</v>
      </c>
      <c r="AG21" s="19">
        <v>0</v>
      </c>
      <c r="AH21" s="33">
        <v>0</v>
      </c>
      <c r="AI21" s="21">
        <v>0</v>
      </c>
      <c r="AJ21" s="22">
        <v>1</v>
      </c>
      <c r="AK21" s="19">
        <v>0</v>
      </c>
      <c r="AL21" s="19">
        <v>0</v>
      </c>
      <c r="AM21" s="33">
        <v>0</v>
      </c>
      <c r="AN21" s="21">
        <v>0</v>
      </c>
      <c r="AO21" s="22">
        <v>0</v>
      </c>
      <c r="AP21" s="19">
        <v>0</v>
      </c>
      <c r="AQ21" s="19">
        <v>0</v>
      </c>
      <c r="AR21" s="33">
        <v>0</v>
      </c>
      <c r="AS21" s="21">
        <v>0</v>
      </c>
      <c r="AT21" s="22">
        <v>0</v>
      </c>
      <c r="AU21" s="19">
        <v>0</v>
      </c>
      <c r="AV21" s="19">
        <v>0</v>
      </c>
      <c r="AW21" s="33">
        <v>0</v>
      </c>
      <c r="AX21" s="21">
        <v>0</v>
      </c>
    </row>
    <row r="22" spans="6:50" x14ac:dyDescent="0.25">
      <c r="F22" s="10"/>
      <c r="G22" s="9" t="s">
        <v>1663</v>
      </c>
      <c r="H22" s="8"/>
      <c r="I22" s="22">
        <v>0</v>
      </c>
      <c r="J22" s="19">
        <v>0</v>
      </c>
      <c r="K22" s="19">
        <v>0</v>
      </c>
      <c r="L22" s="33">
        <v>0</v>
      </c>
      <c r="M22" s="21">
        <v>0</v>
      </c>
      <c r="N22" s="22">
        <v>10</v>
      </c>
      <c r="O22" s="19">
        <v>0</v>
      </c>
      <c r="P22" s="19">
        <v>0</v>
      </c>
      <c r="Q22" s="19">
        <v>0</v>
      </c>
      <c r="R22" s="19">
        <v>0</v>
      </c>
      <c r="S22" s="24">
        <v>49</v>
      </c>
      <c r="T22" s="23">
        <v>1.412993762642145E-2</v>
      </c>
      <c r="U22" s="22">
        <v>0</v>
      </c>
      <c r="V22" s="19">
        <v>0</v>
      </c>
      <c r="W22" s="19">
        <v>0</v>
      </c>
      <c r="X22" s="33">
        <v>0</v>
      </c>
      <c r="Y22" s="21">
        <v>0</v>
      </c>
      <c r="Z22" s="22">
        <v>0</v>
      </c>
      <c r="AA22" s="19">
        <v>0</v>
      </c>
      <c r="AB22" s="19">
        <v>0</v>
      </c>
      <c r="AC22" s="33">
        <v>0</v>
      </c>
      <c r="AD22" s="21">
        <v>0</v>
      </c>
      <c r="AE22" s="22">
        <v>1</v>
      </c>
      <c r="AF22" s="19">
        <v>0</v>
      </c>
      <c r="AG22" s="19">
        <v>0</v>
      </c>
      <c r="AH22" s="33">
        <v>0</v>
      </c>
      <c r="AI22" s="21">
        <v>0</v>
      </c>
      <c r="AJ22" s="22">
        <v>0</v>
      </c>
      <c r="AK22" s="19">
        <v>0</v>
      </c>
      <c r="AL22" s="19">
        <v>0</v>
      </c>
      <c r="AM22" s="33">
        <v>0</v>
      </c>
      <c r="AN22" s="21">
        <v>0</v>
      </c>
      <c r="AO22" s="22">
        <v>0</v>
      </c>
      <c r="AP22" s="19">
        <v>0</v>
      </c>
      <c r="AQ22" s="19">
        <v>0</v>
      </c>
      <c r="AR22" s="33">
        <v>0</v>
      </c>
      <c r="AS22" s="21">
        <v>0</v>
      </c>
      <c r="AT22" s="22">
        <v>0</v>
      </c>
      <c r="AU22" s="19">
        <v>0</v>
      </c>
      <c r="AV22" s="19">
        <v>0</v>
      </c>
      <c r="AW22" s="33">
        <v>0</v>
      </c>
      <c r="AX22" s="21">
        <v>0</v>
      </c>
    </row>
    <row r="23" spans="6:50" x14ac:dyDescent="0.25">
      <c r="F23" s="10"/>
      <c r="G23" s="9"/>
      <c r="H23" s="8" t="s">
        <v>1662</v>
      </c>
      <c r="I23" s="22">
        <v>0</v>
      </c>
      <c r="J23" s="19">
        <v>0</v>
      </c>
      <c r="K23" s="19">
        <v>0</v>
      </c>
      <c r="L23" s="33">
        <v>0</v>
      </c>
      <c r="M23" s="21">
        <v>0</v>
      </c>
      <c r="N23" s="22">
        <v>9</v>
      </c>
      <c r="O23" s="19">
        <v>0</v>
      </c>
      <c r="P23" s="19">
        <v>0</v>
      </c>
      <c r="Q23" s="19">
        <v>0</v>
      </c>
      <c r="R23" s="19">
        <v>0</v>
      </c>
      <c r="S23" s="24">
        <v>97</v>
      </c>
      <c r="T23" s="23">
        <v>7.0285018533468246E-2</v>
      </c>
      <c r="U23" s="22">
        <v>0</v>
      </c>
      <c r="V23" s="19">
        <v>0</v>
      </c>
      <c r="W23" s="19">
        <v>0</v>
      </c>
      <c r="X23" s="33">
        <v>0</v>
      </c>
      <c r="Y23" s="21">
        <v>0</v>
      </c>
      <c r="Z23" s="22">
        <v>0</v>
      </c>
      <c r="AA23" s="19">
        <v>0</v>
      </c>
      <c r="AB23" s="19">
        <v>0</v>
      </c>
      <c r="AC23" s="33">
        <v>0</v>
      </c>
      <c r="AD23" s="21">
        <v>0</v>
      </c>
      <c r="AE23" s="22">
        <v>7</v>
      </c>
      <c r="AF23" s="19">
        <v>0</v>
      </c>
      <c r="AG23" s="19">
        <v>0</v>
      </c>
      <c r="AH23" s="33">
        <v>0</v>
      </c>
      <c r="AI23" s="21">
        <v>0</v>
      </c>
      <c r="AJ23" s="22">
        <v>0</v>
      </c>
      <c r="AK23" s="19">
        <v>0</v>
      </c>
      <c r="AL23" s="19">
        <v>0</v>
      </c>
      <c r="AM23" s="33">
        <v>0</v>
      </c>
      <c r="AN23" s="21">
        <v>0</v>
      </c>
      <c r="AO23" s="22">
        <v>0</v>
      </c>
      <c r="AP23" s="19">
        <v>0</v>
      </c>
      <c r="AQ23" s="19">
        <v>0</v>
      </c>
      <c r="AR23" s="33">
        <v>0</v>
      </c>
      <c r="AS23" s="21">
        <v>0</v>
      </c>
      <c r="AT23" s="22">
        <v>0</v>
      </c>
      <c r="AU23" s="19">
        <v>0</v>
      </c>
      <c r="AV23" s="19">
        <v>0</v>
      </c>
      <c r="AW23" s="33">
        <v>0</v>
      </c>
      <c r="AX23" s="21">
        <v>0</v>
      </c>
    </row>
  </sheetData>
  <conditionalFormatting sqref="J5:L19">
    <cfRule type="cellIs" dxfId="375" priority="57" operator="greaterThan">
      <formula>0</formula>
    </cfRule>
  </conditionalFormatting>
  <conditionalFormatting sqref="M5:M19">
    <cfRule type="cellIs" dxfId="374" priority="56" operator="greaterThan">
      <formula>0</formula>
    </cfRule>
  </conditionalFormatting>
  <conditionalFormatting sqref="I5:I19">
    <cfRule type="cellIs" dxfId="373" priority="55" operator="greaterThan">
      <formula>0</formula>
    </cfRule>
  </conditionalFormatting>
  <conditionalFormatting sqref="O5:Q19">
    <cfRule type="cellIs" dxfId="372" priority="54" operator="greaterThan">
      <formula>0</formula>
    </cfRule>
  </conditionalFormatting>
  <conditionalFormatting sqref="V5:X19">
    <cfRule type="cellIs" dxfId="371" priority="53" operator="greaterThan">
      <formula>0</formula>
    </cfRule>
  </conditionalFormatting>
  <conditionalFormatting sqref="R5:R19">
    <cfRule type="cellIs" dxfId="370" priority="52" operator="greaterThan">
      <formula>0</formula>
    </cfRule>
  </conditionalFormatting>
  <conditionalFormatting sqref="Y5:Y19">
    <cfRule type="cellIs" dxfId="369" priority="51" operator="greaterThan">
      <formula>0</formula>
    </cfRule>
  </conditionalFormatting>
  <conditionalFormatting sqref="N5:N19">
    <cfRule type="cellIs" dxfId="368" priority="50" operator="greaterThan">
      <formula>0</formula>
    </cfRule>
  </conditionalFormatting>
  <conditionalFormatting sqref="U5:U19">
    <cfRule type="cellIs" dxfId="367" priority="49" operator="greaterThan">
      <formula>0</formula>
    </cfRule>
  </conditionalFormatting>
  <conditionalFormatting sqref="J7:L19">
    <cfRule type="cellIs" dxfId="366" priority="48" operator="greaterThan">
      <formula>0</formula>
    </cfRule>
  </conditionalFormatting>
  <conditionalFormatting sqref="M7:M19">
    <cfRule type="cellIs" dxfId="365" priority="47" operator="greaterThan">
      <formula>0</formula>
    </cfRule>
  </conditionalFormatting>
  <conditionalFormatting sqref="I7:I19">
    <cfRule type="cellIs" dxfId="364" priority="46" operator="greaterThan">
      <formula>0</formula>
    </cfRule>
  </conditionalFormatting>
  <conditionalFormatting sqref="O7:Q19">
    <cfRule type="cellIs" dxfId="363" priority="45" operator="greaterThan">
      <formula>0</formula>
    </cfRule>
  </conditionalFormatting>
  <conditionalFormatting sqref="V7:X19">
    <cfRule type="cellIs" dxfId="362" priority="44" operator="greaterThan">
      <formula>0</formula>
    </cfRule>
  </conditionalFormatting>
  <conditionalFormatting sqref="R7:R19">
    <cfRule type="cellIs" dxfId="361" priority="43" operator="greaterThan">
      <formula>0</formula>
    </cfRule>
  </conditionalFormatting>
  <conditionalFormatting sqref="Y7:Y19">
    <cfRule type="cellIs" dxfId="360" priority="42" operator="greaterThan">
      <formula>0</formula>
    </cfRule>
  </conditionalFormatting>
  <conditionalFormatting sqref="N7:N19">
    <cfRule type="cellIs" dxfId="359" priority="41" operator="greaterThan">
      <formula>0</formula>
    </cfRule>
  </conditionalFormatting>
  <conditionalFormatting sqref="U7:U19">
    <cfRule type="cellIs" dxfId="358" priority="40" operator="greaterThan">
      <formula>0</formula>
    </cfRule>
  </conditionalFormatting>
  <conditionalFormatting sqref="N6:O6">
    <cfRule type="cellIs" dxfId="357" priority="39" operator="greaterThan">
      <formula>0</formula>
    </cfRule>
  </conditionalFormatting>
  <conditionalFormatting sqref="P6:Q6">
    <cfRule type="cellIs" dxfId="356" priority="38" operator="greaterThan">
      <formula>0</formula>
    </cfRule>
  </conditionalFormatting>
  <conditionalFormatting sqref="M6">
    <cfRule type="cellIs" dxfId="355" priority="37" operator="greaterThan">
      <formula>0</formula>
    </cfRule>
  </conditionalFormatting>
  <conditionalFormatting sqref="S6:T6">
    <cfRule type="cellIs" dxfId="354" priority="36" operator="greaterThan">
      <formula>0</formula>
    </cfRule>
  </conditionalFormatting>
  <conditionalFormatting sqref="U6">
    <cfRule type="cellIs" dxfId="353" priority="35" operator="greaterThan">
      <formula>0</formula>
    </cfRule>
  </conditionalFormatting>
  <conditionalFormatting sqref="R6">
    <cfRule type="cellIs" dxfId="352" priority="34" operator="greaterThan">
      <formula>0</formula>
    </cfRule>
  </conditionalFormatting>
  <conditionalFormatting sqref="Y6">
    <cfRule type="cellIs" dxfId="351" priority="33" operator="greaterThan">
      <formula>0</formula>
    </cfRule>
  </conditionalFormatting>
  <conditionalFormatting sqref="AA5:AC19 AF5:AH19 AK5:AM19 AP5:AR19 AU5:AW19">
    <cfRule type="cellIs" dxfId="350" priority="32" operator="greaterThan">
      <formula>0</formula>
    </cfRule>
  </conditionalFormatting>
  <conditionalFormatting sqref="AD5:AD19 AI5:AI19 AN5:AN19 AS5:AS19 AX5:AX19">
    <cfRule type="cellIs" dxfId="349" priority="31" operator="greaterThan">
      <formula>0</formula>
    </cfRule>
  </conditionalFormatting>
  <conditionalFormatting sqref="Z5:Z19 AE5:AE19 AJ5:AJ19 AO5:AO19 AT5:AT19">
    <cfRule type="cellIs" dxfId="348" priority="30" operator="greaterThan">
      <formula>0</formula>
    </cfRule>
  </conditionalFormatting>
  <conditionalFormatting sqref="AA7:AC19 AF7:AH19 AK7:AM19 AP7:AR19 AU7:AW19">
    <cfRule type="cellIs" dxfId="347" priority="29" operator="greaterThan">
      <formula>0</formula>
    </cfRule>
  </conditionalFormatting>
  <conditionalFormatting sqref="AD7:AD19 AI7:AI19 AN7:AN19 AS7:AS19 AX7:AX19">
    <cfRule type="cellIs" dxfId="346" priority="28" operator="greaterThan">
      <formula>0</formula>
    </cfRule>
  </conditionalFormatting>
  <conditionalFormatting sqref="Z7:Z19 AE7:AE19 AJ7:AJ19 AO7:AO19 AT7:AT19">
    <cfRule type="cellIs" dxfId="345" priority="27" operator="greaterThan">
      <formula>0</formula>
    </cfRule>
  </conditionalFormatting>
  <conditionalFormatting sqref="Z6 AE6 AJ6 AO6 AT6">
    <cfRule type="cellIs" dxfId="344" priority="26" operator="greaterThan">
      <formula>0</formula>
    </cfRule>
  </conditionalFormatting>
  <conditionalFormatting sqref="AD6 AI6 AN6 AS6 AX6">
    <cfRule type="cellIs" dxfId="343" priority="25" operator="greaterThan">
      <formula>0</formula>
    </cfRule>
  </conditionalFormatting>
  <conditionalFormatting sqref="J20:L23">
    <cfRule type="cellIs" dxfId="342" priority="24" operator="greaterThan">
      <formula>0</formula>
    </cfRule>
  </conditionalFormatting>
  <conditionalFormatting sqref="M20:M23">
    <cfRule type="cellIs" dxfId="341" priority="23" operator="greaterThan">
      <formula>0</formula>
    </cfRule>
  </conditionalFormatting>
  <conditionalFormatting sqref="I20:I23">
    <cfRule type="cellIs" dxfId="340" priority="22" operator="greaterThan">
      <formula>0</formula>
    </cfRule>
  </conditionalFormatting>
  <conditionalFormatting sqref="O20:Q23">
    <cfRule type="cellIs" dxfId="339" priority="21" operator="greaterThan">
      <formula>0</formula>
    </cfRule>
  </conditionalFormatting>
  <conditionalFormatting sqref="V20:X23">
    <cfRule type="cellIs" dxfId="338" priority="20" operator="greaterThan">
      <formula>0</formula>
    </cfRule>
  </conditionalFormatting>
  <conditionalFormatting sqref="R20:R23">
    <cfRule type="cellIs" dxfId="337" priority="19" operator="greaterThan">
      <formula>0</formula>
    </cfRule>
  </conditionalFormatting>
  <conditionalFormatting sqref="Y20:Y23">
    <cfRule type="cellIs" dxfId="336" priority="18" operator="greaterThan">
      <formula>0</formula>
    </cfRule>
  </conditionalFormatting>
  <conditionalFormatting sqref="N20:N23">
    <cfRule type="cellIs" dxfId="335" priority="17" operator="greaterThan">
      <formula>0</formula>
    </cfRule>
  </conditionalFormatting>
  <conditionalFormatting sqref="U20:U23">
    <cfRule type="cellIs" dxfId="334" priority="16" operator="greaterThan">
      <formula>0</formula>
    </cfRule>
  </conditionalFormatting>
  <conditionalFormatting sqref="J20:L23">
    <cfRule type="cellIs" dxfId="333" priority="15" operator="greaterThan">
      <formula>0</formula>
    </cfRule>
  </conditionalFormatting>
  <conditionalFormatting sqref="M20:M23">
    <cfRule type="cellIs" dxfId="332" priority="14" operator="greaterThan">
      <formula>0</formula>
    </cfRule>
  </conditionalFormatting>
  <conditionalFormatting sqref="I20:I23">
    <cfRule type="cellIs" dxfId="331" priority="13" operator="greaterThan">
      <formula>0</formula>
    </cfRule>
  </conditionalFormatting>
  <conditionalFormatting sqref="O20:Q23">
    <cfRule type="cellIs" dxfId="330" priority="12" operator="greaterThan">
      <formula>0</formula>
    </cfRule>
  </conditionalFormatting>
  <conditionalFormatting sqref="V20:X23">
    <cfRule type="cellIs" dxfId="329" priority="11" operator="greaterThan">
      <formula>0</formula>
    </cfRule>
  </conditionalFormatting>
  <conditionalFormatting sqref="R20:R23">
    <cfRule type="cellIs" dxfId="328" priority="10" operator="greaterThan">
      <formula>0</formula>
    </cfRule>
  </conditionalFormatting>
  <conditionalFormatting sqref="Y20:Y23">
    <cfRule type="cellIs" dxfId="327" priority="9" operator="greaterThan">
      <formula>0</formula>
    </cfRule>
  </conditionalFormatting>
  <conditionalFormatting sqref="N20:N23">
    <cfRule type="cellIs" dxfId="326" priority="8" operator="greaterThan">
      <formula>0</formula>
    </cfRule>
  </conditionalFormatting>
  <conditionalFormatting sqref="U20:U23">
    <cfRule type="cellIs" dxfId="325" priority="7" operator="greaterThan">
      <formula>0</formula>
    </cfRule>
  </conditionalFormatting>
  <conditionalFormatting sqref="AA20:AC23 AF20:AH23 AK20:AM23 AP20:AR23 AU20:AW23">
    <cfRule type="cellIs" dxfId="324" priority="6" operator="greaterThan">
      <formula>0</formula>
    </cfRule>
  </conditionalFormatting>
  <conditionalFormatting sqref="AD20:AD23 AI20:AI23 AN20:AN23 AS20:AS23 AX20:AX23">
    <cfRule type="cellIs" dxfId="323" priority="5" operator="greaterThan">
      <formula>0</formula>
    </cfRule>
  </conditionalFormatting>
  <conditionalFormatting sqref="Z20:Z23 AE20:AE23 AJ20:AJ23 AO20:AO23 AT20:AT23">
    <cfRule type="cellIs" dxfId="322" priority="4" operator="greaterThan">
      <formula>0</formula>
    </cfRule>
  </conditionalFormatting>
  <conditionalFormatting sqref="AA20:AC23 AF20:AH23 AK20:AM23 AP20:AR23 AU20:AW23">
    <cfRule type="cellIs" dxfId="321" priority="3" operator="greaterThan">
      <formula>0</formula>
    </cfRule>
  </conditionalFormatting>
  <conditionalFormatting sqref="AD20:AD23 AI20:AI23 AN20:AN23 AS20:AS23 AX20:AX23">
    <cfRule type="cellIs" dxfId="320" priority="2" operator="greaterThan">
      <formula>0</formula>
    </cfRule>
  </conditionalFormatting>
  <conditionalFormatting sqref="Z20:Z23 AE20:AE23 AJ20:AJ23 AO20:AO23 AT20:AT23">
    <cfRule type="cellIs" dxfId="319" priority="1" operator="greaterThan">
      <formula>0</formula>
    </cfRule>
  </conditionalFormatting>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D5E06-6B06-4424-BBA5-9AAF6538565D}">
  <dimension ref="B3:S3569"/>
  <sheetViews>
    <sheetView showGridLines="0" zoomScale="90" zoomScaleNormal="90" workbookViewId="0">
      <selection activeCell="B10" sqref="B10"/>
    </sheetView>
  </sheetViews>
  <sheetFormatPr defaultRowHeight="15" x14ac:dyDescent="0.25"/>
  <cols>
    <col min="2" max="2" width="22.85546875" customWidth="1"/>
    <col min="3" max="3" width="14.28515625" bestFit="1" customWidth="1"/>
    <col min="4" max="4" width="8.5703125" bestFit="1" customWidth="1"/>
    <col min="6" max="6" width="6.7109375" customWidth="1"/>
    <col min="7" max="7" width="38.85546875" customWidth="1"/>
    <col min="8" max="10" width="8.42578125" bestFit="1" customWidth="1"/>
    <col min="11" max="12" width="5.28515625" bestFit="1" customWidth="1"/>
    <col min="13" max="13" width="8.42578125" bestFit="1" customWidth="1"/>
    <col min="14" max="14" width="6.140625" bestFit="1" customWidth="1"/>
    <col min="15" max="16" width="7.28515625" bestFit="1" customWidth="1"/>
    <col min="17" max="19" width="5.28515625" bestFit="1" customWidth="1"/>
  </cols>
  <sheetData>
    <row r="3" spans="2:19" x14ac:dyDescent="0.25">
      <c r="H3" s="39">
        <f>SUM(H5:H3569)</f>
        <v>18043</v>
      </c>
      <c r="I3" s="39">
        <f t="shared" ref="I3:S3" si="0">SUM(I5:I3569)</f>
        <v>18043</v>
      </c>
      <c r="J3" s="39">
        <f t="shared" si="0"/>
        <v>18034</v>
      </c>
      <c r="K3" s="39">
        <f t="shared" si="0"/>
        <v>0</v>
      </c>
      <c r="L3" s="39">
        <f t="shared" si="0"/>
        <v>0</v>
      </c>
      <c r="M3" s="39">
        <f t="shared" si="0"/>
        <v>18056</v>
      </c>
      <c r="N3" s="39">
        <f t="shared" si="0"/>
        <v>100.00698371790349</v>
      </c>
      <c r="O3" s="39">
        <f t="shared" si="0"/>
        <v>3570</v>
      </c>
      <c r="P3" s="39">
        <f t="shared" si="0"/>
        <v>3570</v>
      </c>
      <c r="Q3" s="39">
        <f t="shared" si="0"/>
        <v>1</v>
      </c>
      <c r="R3" s="39">
        <f t="shared" si="0"/>
        <v>0</v>
      </c>
      <c r="S3" s="39">
        <f t="shared" si="0"/>
        <v>0</v>
      </c>
    </row>
    <row r="4" spans="2:19" ht="93" customHeight="1" x14ac:dyDescent="0.25">
      <c r="F4" s="31" t="s">
        <v>471</v>
      </c>
      <c r="G4" s="31" t="s">
        <v>472</v>
      </c>
      <c r="H4" s="29" t="s">
        <v>126</v>
      </c>
      <c r="I4" s="26" t="s">
        <v>125</v>
      </c>
      <c r="J4" s="26" t="s">
        <v>124</v>
      </c>
      <c r="K4" s="26" t="s">
        <v>123</v>
      </c>
      <c r="L4" s="26" t="s">
        <v>475</v>
      </c>
      <c r="M4" s="26" t="s">
        <v>122</v>
      </c>
      <c r="N4" s="28" t="s">
        <v>121</v>
      </c>
      <c r="O4" s="29" t="s">
        <v>120</v>
      </c>
      <c r="P4" s="26" t="s">
        <v>119</v>
      </c>
      <c r="Q4" s="26" t="s">
        <v>118</v>
      </c>
      <c r="R4" s="32" t="s">
        <v>117</v>
      </c>
      <c r="S4" s="28" t="s">
        <v>476</v>
      </c>
    </row>
    <row r="5" spans="2:19" ht="17.25" customHeight="1" x14ac:dyDescent="0.25">
      <c r="B5" s="25" t="s">
        <v>104</v>
      </c>
      <c r="C5" s="25" t="s">
        <v>103</v>
      </c>
      <c r="D5" s="25" t="s">
        <v>102</v>
      </c>
      <c r="F5" s="14" t="s">
        <v>1045</v>
      </c>
      <c r="G5" s="13"/>
      <c r="H5" s="22">
        <v>0</v>
      </c>
      <c r="I5" s="19">
        <v>0</v>
      </c>
      <c r="J5" s="19">
        <v>0</v>
      </c>
      <c r="K5" s="19">
        <v>0</v>
      </c>
      <c r="L5" s="19">
        <v>0</v>
      </c>
      <c r="M5" s="24">
        <v>0</v>
      </c>
      <c r="N5" s="23">
        <v>0</v>
      </c>
      <c r="O5" s="22">
        <v>3564</v>
      </c>
      <c r="P5" s="19">
        <v>3564</v>
      </c>
      <c r="Q5" s="19">
        <v>1</v>
      </c>
      <c r="R5" s="33">
        <v>0</v>
      </c>
      <c r="S5" s="21">
        <v>0</v>
      </c>
    </row>
    <row r="6" spans="2:19" x14ac:dyDescent="0.25">
      <c r="B6" s="17" t="s">
        <v>100</v>
      </c>
      <c r="C6" s="1">
        <f>H3+O3</f>
        <v>21613</v>
      </c>
      <c r="D6" s="16"/>
      <c r="F6" s="10"/>
      <c r="G6" s="9" t="s">
        <v>5243</v>
      </c>
      <c r="H6" s="4">
        <v>2</v>
      </c>
      <c r="I6" s="1">
        <v>2</v>
      </c>
      <c r="J6" s="1">
        <v>2</v>
      </c>
      <c r="K6" s="1">
        <v>0</v>
      </c>
      <c r="L6" s="1">
        <v>0</v>
      </c>
      <c r="M6" s="6">
        <v>2</v>
      </c>
      <c r="N6" s="5">
        <v>1.0003257542848591E-2</v>
      </c>
      <c r="O6" s="4">
        <v>0</v>
      </c>
      <c r="P6" s="1">
        <v>0</v>
      </c>
      <c r="Q6" s="1">
        <v>0</v>
      </c>
      <c r="R6" s="34">
        <v>0</v>
      </c>
      <c r="S6" s="3">
        <v>0</v>
      </c>
    </row>
    <row r="7" spans="2:19" x14ac:dyDescent="0.25">
      <c r="B7" s="17" t="s">
        <v>98</v>
      </c>
      <c r="C7" s="1">
        <f>I3+P3</f>
        <v>21613</v>
      </c>
      <c r="D7" s="18">
        <f>C7/$C$6</f>
        <v>1</v>
      </c>
      <c r="F7" s="10"/>
      <c r="G7" s="9" t="s">
        <v>5242</v>
      </c>
      <c r="H7" s="4">
        <v>0</v>
      </c>
      <c r="I7" s="1">
        <v>0</v>
      </c>
      <c r="J7" s="1">
        <v>0</v>
      </c>
      <c r="K7" s="1">
        <v>0</v>
      </c>
      <c r="L7" s="1">
        <v>0</v>
      </c>
      <c r="M7" s="6">
        <v>0</v>
      </c>
      <c r="N7" s="5">
        <v>0</v>
      </c>
      <c r="O7" s="4">
        <v>0</v>
      </c>
      <c r="P7" s="1">
        <v>0</v>
      </c>
      <c r="Q7" s="1">
        <v>0</v>
      </c>
      <c r="R7" s="34">
        <v>0</v>
      </c>
      <c r="S7" s="3">
        <v>0</v>
      </c>
    </row>
    <row r="8" spans="2:19" x14ac:dyDescent="0.25">
      <c r="B8" s="17" t="s">
        <v>96</v>
      </c>
      <c r="C8" s="1">
        <f>J3+Q3</f>
        <v>18035</v>
      </c>
      <c r="D8" s="18">
        <f>C8/$C$6</f>
        <v>0.8344514875306529</v>
      </c>
      <c r="F8" s="10"/>
      <c r="G8" s="9" t="s">
        <v>5241</v>
      </c>
      <c r="H8" s="4">
        <v>4</v>
      </c>
      <c r="I8" s="1">
        <v>4</v>
      </c>
      <c r="J8" s="1">
        <v>4</v>
      </c>
      <c r="K8" s="1">
        <v>0</v>
      </c>
      <c r="L8" s="1">
        <v>0</v>
      </c>
      <c r="M8" s="6">
        <v>4</v>
      </c>
      <c r="N8" s="5">
        <v>6.0547105967998496E-3</v>
      </c>
      <c r="O8" s="4">
        <v>0</v>
      </c>
      <c r="P8" s="1">
        <v>0</v>
      </c>
      <c r="Q8" s="1">
        <v>0</v>
      </c>
      <c r="R8" s="34">
        <v>0</v>
      </c>
      <c r="S8" s="3">
        <v>0</v>
      </c>
    </row>
    <row r="9" spans="2:19" x14ac:dyDescent="0.25">
      <c r="B9" s="17" t="s">
        <v>95</v>
      </c>
      <c r="C9" s="1">
        <f>K3+R3</f>
        <v>0</v>
      </c>
      <c r="D9" s="18">
        <f t="shared" ref="D9:D10" si="1">C9/$C$6</f>
        <v>0</v>
      </c>
      <c r="F9" s="10"/>
      <c r="G9" s="9" t="s">
        <v>5240</v>
      </c>
      <c r="H9" s="4">
        <v>1</v>
      </c>
      <c r="I9" s="1">
        <v>1</v>
      </c>
      <c r="J9" s="1">
        <v>1</v>
      </c>
      <c r="K9" s="1">
        <v>0</v>
      </c>
      <c r="L9" s="1">
        <v>0</v>
      </c>
      <c r="M9" s="6">
        <v>1</v>
      </c>
      <c r="N9" s="5">
        <v>3.253537230193615E-3</v>
      </c>
      <c r="O9" s="4">
        <v>0</v>
      </c>
      <c r="P9" s="1">
        <v>0</v>
      </c>
      <c r="Q9" s="1">
        <v>0</v>
      </c>
      <c r="R9" s="34">
        <v>0</v>
      </c>
      <c r="S9" s="3">
        <v>0</v>
      </c>
    </row>
    <row r="10" spans="2:19" x14ac:dyDescent="0.25">
      <c r="B10" s="17" t="s">
        <v>481</v>
      </c>
      <c r="C10" s="1">
        <f>L3+S3</f>
        <v>0</v>
      </c>
      <c r="D10" s="18">
        <f t="shared" si="1"/>
        <v>0</v>
      </c>
      <c r="F10" s="10"/>
      <c r="G10" s="9" t="s">
        <v>5239</v>
      </c>
      <c r="H10" s="4">
        <v>1</v>
      </c>
      <c r="I10" s="1">
        <v>1</v>
      </c>
      <c r="J10" s="1">
        <v>1</v>
      </c>
      <c r="K10" s="1">
        <v>0</v>
      </c>
      <c r="L10" s="1">
        <v>0</v>
      </c>
      <c r="M10" s="6">
        <v>1</v>
      </c>
      <c r="N10" s="5">
        <v>5.6287609040737152E-3</v>
      </c>
      <c r="O10" s="4">
        <v>0</v>
      </c>
      <c r="P10" s="1">
        <v>0</v>
      </c>
      <c r="Q10" s="1">
        <v>0</v>
      </c>
      <c r="R10" s="34">
        <v>0</v>
      </c>
      <c r="S10" s="3">
        <v>0</v>
      </c>
    </row>
    <row r="11" spans="2:19" x14ac:dyDescent="0.25">
      <c r="F11" s="10"/>
      <c r="G11" s="9" t="s">
        <v>5238</v>
      </c>
      <c r="H11" s="4">
        <v>1</v>
      </c>
      <c r="I11" s="1">
        <v>1</v>
      </c>
      <c r="J11" s="1">
        <v>1</v>
      </c>
      <c r="K11" s="1">
        <v>0</v>
      </c>
      <c r="L11" s="1">
        <v>0</v>
      </c>
      <c r="M11" s="6">
        <v>1</v>
      </c>
      <c r="N11" s="5">
        <v>3.1058117747306819E-3</v>
      </c>
      <c r="O11" s="4">
        <v>0</v>
      </c>
      <c r="P11" s="1">
        <v>0</v>
      </c>
      <c r="Q11" s="1">
        <v>0</v>
      </c>
      <c r="R11" s="34">
        <v>0</v>
      </c>
      <c r="S11" s="3">
        <v>0</v>
      </c>
    </row>
    <row r="12" spans="2:19" x14ac:dyDescent="0.25">
      <c r="F12" s="10"/>
      <c r="G12" s="9" t="s">
        <v>5237</v>
      </c>
      <c r="H12" s="4">
        <v>3</v>
      </c>
      <c r="I12" s="1">
        <v>3</v>
      </c>
      <c r="J12" s="1">
        <v>3</v>
      </c>
      <c r="K12" s="1">
        <v>0</v>
      </c>
      <c r="L12" s="1">
        <v>0</v>
      </c>
      <c r="M12" s="6">
        <v>3</v>
      </c>
      <c r="N12" s="5">
        <v>3.6229770630598068E-3</v>
      </c>
      <c r="O12" s="4">
        <v>0</v>
      </c>
      <c r="P12" s="1">
        <v>0</v>
      </c>
      <c r="Q12" s="1">
        <v>0</v>
      </c>
      <c r="R12" s="34">
        <v>0</v>
      </c>
      <c r="S12" s="3">
        <v>0</v>
      </c>
    </row>
    <row r="13" spans="2:19" x14ac:dyDescent="0.25">
      <c r="F13" s="10"/>
      <c r="G13" s="9" t="s">
        <v>5236</v>
      </c>
      <c r="H13" s="4">
        <v>3</v>
      </c>
      <c r="I13" s="1">
        <v>3</v>
      </c>
      <c r="J13" s="1">
        <v>3</v>
      </c>
      <c r="K13" s="1">
        <v>0</v>
      </c>
      <c r="L13" s="1">
        <v>0</v>
      </c>
      <c r="M13" s="6">
        <v>3</v>
      </c>
      <c r="N13" s="5">
        <v>6.1284955590963364E-3</v>
      </c>
      <c r="O13" s="4">
        <v>0</v>
      </c>
      <c r="P13" s="1">
        <v>0</v>
      </c>
      <c r="Q13" s="1">
        <v>0</v>
      </c>
      <c r="R13" s="34">
        <v>0</v>
      </c>
      <c r="S13" s="3">
        <v>0</v>
      </c>
    </row>
    <row r="14" spans="2:19" x14ac:dyDescent="0.25">
      <c r="F14" s="10"/>
      <c r="G14" s="9" t="s">
        <v>5235</v>
      </c>
      <c r="H14" s="4">
        <v>1</v>
      </c>
      <c r="I14" s="1">
        <v>1</v>
      </c>
      <c r="J14" s="1">
        <v>1</v>
      </c>
      <c r="K14" s="1">
        <v>0</v>
      </c>
      <c r="L14" s="1">
        <v>0</v>
      </c>
      <c r="M14" s="6">
        <v>1</v>
      </c>
      <c r="N14" s="5">
        <v>1.581292599439621E-5</v>
      </c>
      <c r="O14" s="4">
        <v>0</v>
      </c>
      <c r="P14" s="1">
        <v>0</v>
      </c>
      <c r="Q14" s="1">
        <v>0</v>
      </c>
      <c r="R14" s="34">
        <v>0</v>
      </c>
      <c r="S14" s="3">
        <v>0</v>
      </c>
    </row>
    <row r="15" spans="2:19" x14ac:dyDescent="0.25">
      <c r="F15" s="10"/>
      <c r="G15" s="9" t="s">
        <v>5234</v>
      </c>
      <c r="H15" s="4">
        <v>1</v>
      </c>
      <c r="I15" s="1">
        <v>1</v>
      </c>
      <c r="J15" s="1">
        <v>1</v>
      </c>
      <c r="K15" s="1">
        <v>0</v>
      </c>
      <c r="L15" s="1">
        <v>0</v>
      </c>
      <c r="M15" s="6">
        <v>1</v>
      </c>
      <c r="N15" s="5">
        <v>1.091212034225464E-4</v>
      </c>
      <c r="O15" s="4">
        <v>0</v>
      </c>
      <c r="P15" s="1">
        <v>0</v>
      </c>
      <c r="Q15" s="1">
        <v>0</v>
      </c>
      <c r="R15" s="34">
        <v>0</v>
      </c>
      <c r="S15" s="3">
        <v>0</v>
      </c>
    </row>
    <row r="16" spans="2:19" x14ac:dyDescent="0.25">
      <c r="F16" s="10"/>
      <c r="G16" s="9" t="s">
        <v>5233</v>
      </c>
      <c r="H16" s="4">
        <v>1</v>
      </c>
      <c r="I16" s="1">
        <v>1</v>
      </c>
      <c r="J16" s="1">
        <v>1</v>
      </c>
      <c r="K16" s="1">
        <v>0</v>
      </c>
      <c r="L16" s="1">
        <v>0</v>
      </c>
      <c r="M16" s="6">
        <v>1</v>
      </c>
      <c r="N16" s="5">
        <v>3.332266584038734E-3</v>
      </c>
      <c r="O16" s="4">
        <v>0</v>
      </c>
      <c r="P16" s="1">
        <v>0</v>
      </c>
      <c r="Q16" s="1">
        <v>0</v>
      </c>
      <c r="R16" s="34">
        <v>0</v>
      </c>
      <c r="S16" s="3">
        <v>0</v>
      </c>
    </row>
    <row r="17" spans="6:19" x14ac:dyDescent="0.25">
      <c r="F17" s="10"/>
      <c r="G17" s="9" t="s">
        <v>5232</v>
      </c>
      <c r="H17" s="4">
        <v>1</v>
      </c>
      <c r="I17" s="1">
        <v>1</v>
      </c>
      <c r="J17" s="1">
        <v>1</v>
      </c>
      <c r="K17" s="1">
        <v>0</v>
      </c>
      <c r="L17" s="1">
        <v>0</v>
      </c>
      <c r="M17" s="6">
        <v>1</v>
      </c>
      <c r="N17" s="5">
        <v>1.7546387389302249E-3</v>
      </c>
      <c r="O17" s="4">
        <v>0</v>
      </c>
      <c r="P17" s="1">
        <v>0</v>
      </c>
      <c r="Q17" s="1">
        <v>0</v>
      </c>
      <c r="R17" s="34">
        <v>0</v>
      </c>
      <c r="S17" s="3">
        <v>0</v>
      </c>
    </row>
    <row r="18" spans="6:19" x14ac:dyDescent="0.25">
      <c r="F18" s="10"/>
      <c r="G18" s="9" t="s">
        <v>5231</v>
      </c>
      <c r="H18" s="4">
        <v>5</v>
      </c>
      <c r="I18" s="1">
        <v>5</v>
      </c>
      <c r="J18" s="1">
        <v>5</v>
      </c>
      <c r="K18" s="1">
        <v>0</v>
      </c>
      <c r="L18" s="1">
        <v>0</v>
      </c>
      <c r="M18" s="6">
        <v>5</v>
      </c>
      <c r="N18" s="5">
        <v>1.2886868789792061E-3</v>
      </c>
      <c r="O18" s="4">
        <v>0</v>
      </c>
      <c r="P18" s="1">
        <v>0</v>
      </c>
      <c r="Q18" s="1">
        <v>0</v>
      </c>
      <c r="R18" s="34">
        <v>0</v>
      </c>
      <c r="S18" s="3">
        <v>0</v>
      </c>
    </row>
    <row r="19" spans="6:19" x14ac:dyDescent="0.25">
      <c r="F19" s="10"/>
      <c r="G19" s="9" t="s">
        <v>5230</v>
      </c>
      <c r="H19" s="4">
        <v>3</v>
      </c>
      <c r="I19" s="1">
        <v>3</v>
      </c>
      <c r="J19" s="1">
        <v>3</v>
      </c>
      <c r="K19" s="1">
        <v>0</v>
      </c>
      <c r="L19" s="1">
        <v>0</v>
      </c>
      <c r="M19" s="6">
        <v>3</v>
      </c>
      <c r="N19" s="5">
        <v>2.7749257162213329E-2</v>
      </c>
      <c r="O19" s="4">
        <v>0</v>
      </c>
      <c r="P19" s="1">
        <v>0</v>
      </c>
      <c r="Q19" s="1">
        <v>0</v>
      </c>
      <c r="R19" s="34">
        <v>0</v>
      </c>
      <c r="S19" s="3">
        <v>0</v>
      </c>
    </row>
    <row r="20" spans="6:19" x14ac:dyDescent="0.25">
      <c r="F20" s="10"/>
      <c r="G20" s="9" t="s">
        <v>5229</v>
      </c>
      <c r="H20" s="4">
        <v>2</v>
      </c>
      <c r="I20" s="1">
        <v>2</v>
      </c>
      <c r="J20" s="1">
        <v>2</v>
      </c>
      <c r="K20" s="1">
        <v>0</v>
      </c>
      <c r="L20" s="1">
        <v>0</v>
      </c>
      <c r="M20" s="6">
        <v>2</v>
      </c>
      <c r="N20" s="5">
        <v>2.0217143930494789E-2</v>
      </c>
      <c r="O20" s="4">
        <v>0</v>
      </c>
      <c r="P20" s="1">
        <v>0</v>
      </c>
      <c r="Q20" s="1">
        <v>0</v>
      </c>
      <c r="R20" s="34">
        <v>0</v>
      </c>
      <c r="S20" s="3">
        <v>0</v>
      </c>
    </row>
    <row r="21" spans="6:19" x14ac:dyDescent="0.25">
      <c r="F21" s="10"/>
      <c r="G21" s="9" t="s">
        <v>5228</v>
      </c>
      <c r="H21" s="4">
        <v>22</v>
      </c>
      <c r="I21" s="1">
        <v>22</v>
      </c>
      <c r="J21" s="1">
        <v>22</v>
      </c>
      <c r="K21" s="1">
        <v>0</v>
      </c>
      <c r="L21" s="1">
        <v>0</v>
      </c>
      <c r="M21" s="6">
        <v>22</v>
      </c>
      <c r="N21" s="5">
        <v>0.10966665577143429</v>
      </c>
      <c r="O21" s="4">
        <v>0</v>
      </c>
      <c r="P21" s="1">
        <v>0</v>
      </c>
      <c r="Q21" s="1">
        <v>0</v>
      </c>
      <c r="R21" s="34">
        <v>0</v>
      </c>
      <c r="S21" s="3">
        <v>0</v>
      </c>
    </row>
    <row r="22" spans="6:19" x14ac:dyDescent="0.25">
      <c r="F22" s="10"/>
      <c r="G22" s="9" t="s">
        <v>5227</v>
      </c>
      <c r="H22" s="4">
        <v>4</v>
      </c>
      <c r="I22" s="1">
        <v>4</v>
      </c>
      <c r="J22" s="1">
        <v>4</v>
      </c>
      <c r="K22" s="1">
        <v>0</v>
      </c>
      <c r="L22" s="1">
        <v>0</v>
      </c>
      <c r="M22" s="6">
        <v>4</v>
      </c>
      <c r="N22" s="5">
        <v>2.3319404572248459E-3</v>
      </c>
      <c r="O22" s="4">
        <v>0</v>
      </c>
      <c r="P22" s="1">
        <v>0</v>
      </c>
      <c r="Q22" s="1">
        <v>0</v>
      </c>
      <c r="R22" s="34">
        <v>0</v>
      </c>
      <c r="S22" s="3">
        <v>0</v>
      </c>
    </row>
    <row r="23" spans="6:19" x14ac:dyDescent="0.25">
      <c r="F23" s="10"/>
      <c r="G23" s="9" t="s">
        <v>5226</v>
      </c>
      <c r="H23" s="4">
        <v>3</v>
      </c>
      <c r="I23" s="1">
        <v>3</v>
      </c>
      <c r="J23" s="1">
        <v>3</v>
      </c>
      <c r="K23" s="1">
        <v>0</v>
      </c>
      <c r="L23" s="1">
        <v>0</v>
      </c>
      <c r="M23" s="6">
        <v>3</v>
      </c>
      <c r="N23" s="5">
        <v>3.4036673605442053E-4</v>
      </c>
      <c r="O23" s="4">
        <v>0</v>
      </c>
      <c r="P23" s="1">
        <v>0</v>
      </c>
      <c r="Q23" s="1">
        <v>0</v>
      </c>
      <c r="R23" s="34">
        <v>0</v>
      </c>
      <c r="S23" s="3">
        <v>0</v>
      </c>
    </row>
    <row r="24" spans="6:19" x14ac:dyDescent="0.25">
      <c r="F24" s="10"/>
      <c r="G24" s="9" t="s">
        <v>5225</v>
      </c>
      <c r="H24" s="4">
        <v>3</v>
      </c>
      <c r="I24" s="1">
        <v>3</v>
      </c>
      <c r="J24" s="1">
        <v>3</v>
      </c>
      <c r="K24" s="1">
        <v>0</v>
      </c>
      <c r="L24" s="1">
        <v>0</v>
      </c>
      <c r="M24" s="6">
        <v>3</v>
      </c>
      <c r="N24" s="5">
        <v>7.333703339099884E-3</v>
      </c>
      <c r="O24" s="4">
        <v>0</v>
      </c>
      <c r="P24" s="1">
        <v>0</v>
      </c>
      <c r="Q24" s="1">
        <v>0</v>
      </c>
      <c r="R24" s="34">
        <v>0</v>
      </c>
      <c r="S24" s="3">
        <v>0</v>
      </c>
    </row>
    <row r="25" spans="6:19" x14ac:dyDescent="0.25">
      <c r="F25" s="10"/>
      <c r="G25" s="9" t="s">
        <v>5224</v>
      </c>
      <c r="H25" s="4">
        <v>4</v>
      </c>
      <c r="I25" s="1">
        <v>4</v>
      </c>
      <c r="J25" s="1">
        <v>4</v>
      </c>
      <c r="K25" s="1">
        <v>0</v>
      </c>
      <c r="L25" s="1">
        <v>0</v>
      </c>
      <c r="M25" s="6">
        <v>4</v>
      </c>
      <c r="N25" s="5">
        <v>4.3075521476566792E-2</v>
      </c>
      <c r="O25" s="4">
        <v>0</v>
      </c>
      <c r="P25" s="1">
        <v>0</v>
      </c>
      <c r="Q25" s="1">
        <v>0</v>
      </c>
      <c r="R25" s="34">
        <v>0</v>
      </c>
      <c r="S25" s="3">
        <v>0</v>
      </c>
    </row>
    <row r="26" spans="6:19" x14ac:dyDescent="0.25">
      <c r="F26" s="10"/>
      <c r="G26" s="9" t="s">
        <v>5223</v>
      </c>
      <c r="H26" s="4">
        <v>2</v>
      </c>
      <c r="I26" s="1">
        <v>2</v>
      </c>
      <c r="J26" s="1">
        <v>2</v>
      </c>
      <c r="K26" s="1">
        <v>0</v>
      </c>
      <c r="L26" s="1">
        <v>0</v>
      </c>
      <c r="M26" s="6">
        <v>2</v>
      </c>
      <c r="N26" s="5">
        <v>2.6316018775105481E-3</v>
      </c>
      <c r="O26" s="4">
        <v>0</v>
      </c>
      <c r="P26" s="1">
        <v>0</v>
      </c>
      <c r="Q26" s="1">
        <v>0</v>
      </c>
      <c r="R26" s="34">
        <v>0</v>
      </c>
      <c r="S26" s="3">
        <v>0</v>
      </c>
    </row>
    <row r="27" spans="6:19" x14ac:dyDescent="0.25">
      <c r="F27" s="10"/>
      <c r="G27" s="9" t="s">
        <v>5222</v>
      </c>
      <c r="H27" s="4">
        <v>3</v>
      </c>
      <c r="I27" s="1">
        <v>3</v>
      </c>
      <c r="J27" s="1">
        <v>3</v>
      </c>
      <c r="K27" s="1">
        <v>0</v>
      </c>
      <c r="L27" s="1">
        <v>0</v>
      </c>
      <c r="M27" s="6">
        <v>3</v>
      </c>
      <c r="N27" s="5">
        <v>1.9415520131587979E-2</v>
      </c>
      <c r="O27" s="4">
        <v>0</v>
      </c>
      <c r="P27" s="1">
        <v>0</v>
      </c>
      <c r="Q27" s="1">
        <v>0</v>
      </c>
      <c r="R27" s="34">
        <v>0</v>
      </c>
      <c r="S27" s="3">
        <v>0</v>
      </c>
    </row>
    <row r="28" spans="6:19" x14ac:dyDescent="0.25">
      <c r="F28" s="10"/>
      <c r="G28" s="9" t="s">
        <v>5221</v>
      </c>
      <c r="H28" s="4">
        <v>21</v>
      </c>
      <c r="I28" s="1">
        <v>21</v>
      </c>
      <c r="J28" s="1">
        <v>21</v>
      </c>
      <c r="K28" s="1">
        <v>0</v>
      </c>
      <c r="L28" s="1">
        <v>0</v>
      </c>
      <c r="M28" s="6">
        <v>21</v>
      </c>
      <c r="N28" s="5">
        <v>0.1975320456549525</v>
      </c>
      <c r="O28" s="4">
        <v>0</v>
      </c>
      <c r="P28" s="1">
        <v>0</v>
      </c>
      <c r="Q28" s="1">
        <v>0</v>
      </c>
      <c r="R28" s="34">
        <v>0</v>
      </c>
      <c r="S28" s="3">
        <v>0</v>
      </c>
    </row>
    <row r="29" spans="6:19" x14ac:dyDescent="0.25">
      <c r="F29" s="10"/>
      <c r="G29" s="9" t="s">
        <v>5220</v>
      </c>
      <c r="H29" s="4">
        <v>8</v>
      </c>
      <c r="I29" s="1">
        <v>8</v>
      </c>
      <c r="J29" s="1">
        <v>8</v>
      </c>
      <c r="K29" s="1">
        <v>0</v>
      </c>
      <c r="L29" s="1">
        <v>0</v>
      </c>
      <c r="M29" s="6">
        <v>8</v>
      </c>
      <c r="N29" s="5">
        <v>9.148024395108223E-2</v>
      </c>
      <c r="O29" s="4">
        <v>0</v>
      </c>
      <c r="P29" s="1">
        <v>0</v>
      </c>
      <c r="Q29" s="1">
        <v>0</v>
      </c>
      <c r="R29" s="34">
        <v>0</v>
      </c>
      <c r="S29" s="3">
        <v>0</v>
      </c>
    </row>
    <row r="30" spans="6:19" x14ac:dyDescent="0.25">
      <c r="F30" s="10"/>
      <c r="G30" s="9" t="s">
        <v>5219</v>
      </c>
      <c r="H30" s="4">
        <v>1</v>
      </c>
      <c r="I30" s="1">
        <v>1</v>
      </c>
      <c r="J30" s="1">
        <v>1</v>
      </c>
      <c r="K30" s="1">
        <v>0</v>
      </c>
      <c r="L30" s="1">
        <v>0</v>
      </c>
      <c r="M30" s="6">
        <v>1</v>
      </c>
      <c r="N30" s="5">
        <v>8.1745535135269165E-4</v>
      </c>
      <c r="O30" s="4">
        <v>0</v>
      </c>
      <c r="P30" s="1">
        <v>0</v>
      </c>
      <c r="Q30" s="1">
        <v>0</v>
      </c>
      <c r="R30" s="34">
        <v>0</v>
      </c>
      <c r="S30" s="3">
        <v>0</v>
      </c>
    </row>
    <row r="31" spans="6:19" x14ac:dyDescent="0.25">
      <c r="F31" s="10"/>
      <c r="G31" s="9" t="s">
        <v>5218</v>
      </c>
      <c r="H31" s="4">
        <v>3</v>
      </c>
      <c r="I31" s="1">
        <v>3</v>
      </c>
      <c r="J31" s="1">
        <v>3</v>
      </c>
      <c r="K31" s="1">
        <v>0</v>
      </c>
      <c r="L31" s="1">
        <v>0</v>
      </c>
      <c r="M31" s="6">
        <v>3</v>
      </c>
      <c r="N31" s="5">
        <v>6.3957506790757179E-3</v>
      </c>
      <c r="O31" s="4">
        <v>0</v>
      </c>
      <c r="P31" s="1">
        <v>0</v>
      </c>
      <c r="Q31" s="1">
        <v>0</v>
      </c>
      <c r="R31" s="34">
        <v>0</v>
      </c>
      <c r="S31" s="3">
        <v>0</v>
      </c>
    </row>
    <row r="32" spans="6:19" x14ac:dyDescent="0.25">
      <c r="F32" s="10"/>
      <c r="G32" s="9" t="s">
        <v>5217</v>
      </c>
      <c r="H32" s="4">
        <v>6</v>
      </c>
      <c r="I32" s="1">
        <v>6</v>
      </c>
      <c r="J32" s="1">
        <v>6</v>
      </c>
      <c r="K32" s="1">
        <v>0</v>
      </c>
      <c r="L32" s="1">
        <v>0</v>
      </c>
      <c r="M32" s="6">
        <v>6</v>
      </c>
      <c r="N32" s="5">
        <v>3.458892647176981E-2</v>
      </c>
      <c r="O32" s="4">
        <v>0</v>
      </c>
      <c r="P32" s="1">
        <v>0</v>
      </c>
      <c r="Q32" s="1">
        <v>0</v>
      </c>
      <c r="R32" s="34">
        <v>0</v>
      </c>
      <c r="S32" s="3">
        <v>0</v>
      </c>
    </row>
    <row r="33" spans="6:19" x14ac:dyDescent="0.25">
      <c r="F33" s="10"/>
      <c r="G33" s="9" t="s">
        <v>5216</v>
      </c>
      <c r="H33" s="4">
        <v>18</v>
      </c>
      <c r="I33" s="1">
        <v>18</v>
      </c>
      <c r="J33" s="1">
        <v>18</v>
      </c>
      <c r="K33" s="1">
        <v>0</v>
      </c>
      <c r="L33" s="1">
        <v>0</v>
      </c>
      <c r="M33" s="6">
        <v>18</v>
      </c>
      <c r="N33" s="5">
        <v>0.1522512845695019</v>
      </c>
      <c r="O33" s="4">
        <v>0</v>
      </c>
      <c r="P33" s="1">
        <v>0</v>
      </c>
      <c r="Q33" s="1">
        <v>0</v>
      </c>
      <c r="R33" s="34">
        <v>0</v>
      </c>
      <c r="S33" s="3">
        <v>0</v>
      </c>
    </row>
    <row r="34" spans="6:19" x14ac:dyDescent="0.25">
      <c r="F34" s="10"/>
      <c r="G34" s="9" t="s">
        <v>5215</v>
      </c>
      <c r="H34" s="4">
        <v>1</v>
      </c>
      <c r="I34" s="1">
        <v>1</v>
      </c>
      <c r="J34" s="1">
        <v>1</v>
      </c>
      <c r="K34" s="1">
        <v>0</v>
      </c>
      <c r="L34" s="1">
        <v>0</v>
      </c>
      <c r="M34" s="6">
        <v>1</v>
      </c>
      <c r="N34" s="5">
        <v>1.7240010201931E-3</v>
      </c>
      <c r="O34" s="4">
        <v>0</v>
      </c>
      <c r="P34" s="1">
        <v>0</v>
      </c>
      <c r="Q34" s="1">
        <v>0</v>
      </c>
      <c r="R34" s="34">
        <v>0</v>
      </c>
      <c r="S34" s="3">
        <v>0</v>
      </c>
    </row>
    <row r="35" spans="6:19" x14ac:dyDescent="0.25">
      <c r="F35" s="10"/>
      <c r="G35" s="9" t="s">
        <v>5214</v>
      </c>
      <c r="H35" s="4">
        <v>2</v>
      </c>
      <c r="I35" s="1">
        <v>2</v>
      </c>
      <c r="J35" s="1">
        <v>2</v>
      </c>
      <c r="K35" s="1">
        <v>0</v>
      </c>
      <c r="L35" s="1">
        <v>0</v>
      </c>
      <c r="M35" s="6">
        <v>2</v>
      </c>
      <c r="N35" s="5">
        <v>3.7629390135407452E-3</v>
      </c>
      <c r="O35" s="4">
        <v>0</v>
      </c>
      <c r="P35" s="1">
        <v>0</v>
      </c>
      <c r="Q35" s="1">
        <v>0</v>
      </c>
      <c r="R35" s="34">
        <v>0</v>
      </c>
      <c r="S35" s="3">
        <v>0</v>
      </c>
    </row>
    <row r="36" spans="6:19" x14ac:dyDescent="0.25">
      <c r="F36" s="10"/>
      <c r="G36" s="9" t="s">
        <v>5213</v>
      </c>
      <c r="H36" s="4">
        <v>2</v>
      </c>
      <c r="I36" s="1">
        <v>2</v>
      </c>
      <c r="J36" s="1">
        <v>2</v>
      </c>
      <c r="K36" s="1">
        <v>0</v>
      </c>
      <c r="L36" s="1">
        <v>0</v>
      </c>
      <c r="M36" s="6">
        <v>2</v>
      </c>
      <c r="N36" s="5">
        <v>8.8602034375071526E-3</v>
      </c>
      <c r="O36" s="4">
        <v>0</v>
      </c>
      <c r="P36" s="1">
        <v>0</v>
      </c>
      <c r="Q36" s="1">
        <v>0</v>
      </c>
      <c r="R36" s="34">
        <v>0</v>
      </c>
      <c r="S36" s="3">
        <v>0</v>
      </c>
    </row>
    <row r="37" spans="6:19" x14ac:dyDescent="0.25">
      <c r="F37" s="10"/>
      <c r="G37" s="9" t="s">
        <v>5212</v>
      </c>
      <c r="H37" s="4">
        <v>3</v>
      </c>
      <c r="I37" s="1">
        <v>3</v>
      </c>
      <c r="J37" s="1">
        <v>3</v>
      </c>
      <c r="K37" s="1">
        <v>0</v>
      </c>
      <c r="L37" s="1">
        <v>0</v>
      </c>
      <c r="M37" s="6">
        <v>3</v>
      </c>
      <c r="N37" s="5">
        <v>1.868481561541557E-2</v>
      </c>
      <c r="O37" s="4">
        <v>0</v>
      </c>
      <c r="P37" s="1">
        <v>0</v>
      </c>
      <c r="Q37" s="1">
        <v>0</v>
      </c>
      <c r="R37" s="34">
        <v>0</v>
      </c>
      <c r="S37" s="3">
        <v>0</v>
      </c>
    </row>
    <row r="38" spans="6:19" x14ac:dyDescent="0.25">
      <c r="F38" s="10"/>
      <c r="G38" s="9" t="s">
        <v>5211</v>
      </c>
      <c r="H38" s="4">
        <v>2</v>
      </c>
      <c r="I38" s="1">
        <v>2</v>
      </c>
      <c r="J38" s="1">
        <v>2</v>
      </c>
      <c r="K38" s="1">
        <v>0</v>
      </c>
      <c r="L38" s="1">
        <v>0</v>
      </c>
      <c r="M38" s="6">
        <v>2</v>
      </c>
      <c r="N38" s="5">
        <v>4.6072965487837791E-3</v>
      </c>
      <c r="O38" s="4">
        <v>0</v>
      </c>
      <c r="P38" s="1">
        <v>0</v>
      </c>
      <c r="Q38" s="1">
        <v>0</v>
      </c>
      <c r="R38" s="34">
        <v>0</v>
      </c>
      <c r="S38" s="3">
        <v>0</v>
      </c>
    </row>
    <row r="39" spans="6:19" x14ac:dyDescent="0.25">
      <c r="F39" s="10"/>
      <c r="G39" s="9" t="s">
        <v>5210</v>
      </c>
      <c r="H39" s="4">
        <v>5</v>
      </c>
      <c r="I39" s="1">
        <v>5</v>
      </c>
      <c r="J39" s="1">
        <v>5</v>
      </c>
      <c r="K39" s="1">
        <v>0</v>
      </c>
      <c r="L39" s="1">
        <v>0</v>
      </c>
      <c r="M39" s="6">
        <v>5</v>
      </c>
      <c r="N39" s="5">
        <v>2.564393728971481E-2</v>
      </c>
      <c r="O39" s="4">
        <v>0</v>
      </c>
      <c r="P39" s="1">
        <v>0</v>
      </c>
      <c r="Q39" s="1">
        <v>0</v>
      </c>
      <c r="R39" s="34">
        <v>0</v>
      </c>
      <c r="S39" s="3">
        <v>0</v>
      </c>
    </row>
    <row r="40" spans="6:19" x14ac:dyDescent="0.25">
      <c r="F40" s="10"/>
      <c r="G40" s="9" t="s">
        <v>5209</v>
      </c>
      <c r="H40" s="4">
        <v>3</v>
      </c>
      <c r="I40" s="1">
        <v>3</v>
      </c>
      <c r="J40" s="1">
        <v>3</v>
      </c>
      <c r="K40" s="1">
        <v>0</v>
      </c>
      <c r="L40" s="1">
        <v>0</v>
      </c>
      <c r="M40" s="6">
        <v>3</v>
      </c>
      <c r="N40" s="5">
        <v>9.760185144841671E-3</v>
      </c>
      <c r="O40" s="4">
        <v>0</v>
      </c>
      <c r="P40" s="1">
        <v>0</v>
      </c>
      <c r="Q40" s="1">
        <v>0</v>
      </c>
      <c r="R40" s="34">
        <v>0</v>
      </c>
      <c r="S40" s="3">
        <v>0</v>
      </c>
    </row>
    <row r="41" spans="6:19" x14ac:dyDescent="0.25">
      <c r="F41" s="10"/>
      <c r="G41" s="9" t="s">
        <v>5208</v>
      </c>
      <c r="H41" s="4">
        <v>19</v>
      </c>
      <c r="I41" s="1">
        <v>19</v>
      </c>
      <c r="J41" s="1">
        <v>19</v>
      </c>
      <c r="K41" s="1">
        <v>0</v>
      </c>
      <c r="L41" s="1">
        <v>0</v>
      </c>
      <c r="M41" s="6">
        <v>19</v>
      </c>
      <c r="N41" s="5">
        <v>5.2192595787346363E-2</v>
      </c>
      <c r="O41" s="4">
        <v>1</v>
      </c>
      <c r="P41" s="1">
        <v>1</v>
      </c>
      <c r="Q41" s="1">
        <v>0</v>
      </c>
      <c r="R41" s="34">
        <v>0</v>
      </c>
      <c r="S41" s="3">
        <v>0</v>
      </c>
    </row>
    <row r="42" spans="6:19" x14ac:dyDescent="0.25">
      <c r="F42" s="10"/>
      <c r="G42" s="9" t="s">
        <v>5207</v>
      </c>
      <c r="H42" s="4">
        <v>5</v>
      </c>
      <c r="I42" s="1">
        <v>5</v>
      </c>
      <c r="J42" s="1">
        <v>5</v>
      </c>
      <c r="K42" s="1">
        <v>0</v>
      </c>
      <c r="L42" s="1">
        <v>0</v>
      </c>
      <c r="M42" s="6">
        <v>5</v>
      </c>
      <c r="N42" s="5">
        <v>2.6841827668249611E-2</v>
      </c>
      <c r="O42" s="4">
        <v>0</v>
      </c>
      <c r="P42" s="1">
        <v>0</v>
      </c>
      <c r="Q42" s="1">
        <v>0</v>
      </c>
      <c r="R42" s="34">
        <v>0</v>
      </c>
      <c r="S42" s="3">
        <v>0</v>
      </c>
    </row>
    <row r="43" spans="6:19" x14ac:dyDescent="0.25">
      <c r="F43" s="10"/>
      <c r="G43" s="9" t="s">
        <v>5206</v>
      </c>
      <c r="H43" s="4">
        <v>4</v>
      </c>
      <c r="I43" s="1">
        <v>4</v>
      </c>
      <c r="J43" s="1">
        <v>4</v>
      </c>
      <c r="K43" s="1">
        <v>0</v>
      </c>
      <c r="L43" s="1">
        <v>0</v>
      </c>
      <c r="M43" s="6">
        <v>4</v>
      </c>
      <c r="N43" s="5">
        <v>1.639793906360865E-2</v>
      </c>
      <c r="O43" s="4">
        <v>0</v>
      </c>
      <c r="P43" s="1">
        <v>0</v>
      </c>
      <c r="Q43" s="1">
        <v>0</v>
      </c>
      <c r="R43" s="34">
        <v>0</v>
      </c>
      <c r="S43" s="3">
        <v>0</v>
      </c>
    </row>
    <row r="44" spans="6:19" x14ac:dyDescent="0.25">
      <c r="F44" s="10"/>
      <c r="G44" s="9" t="s">
        <v>5205</v>
      </c>
      <c r="H44" s="4">
        <v>5</v>
      </c>
      <c r="I44" s="1">
        <v>5</v>
      </c>
      <c r="J44" s="1">
        <v>5</v>
      </c>
      <c r="K44" s="1">
        <v>0</v>
      </c>
      <c r="L44" s="1">
        <v>0</v>
      </c>
      <c r="M44" s="6">
        <v>5</v>
      </c>
      <c r="N44" s="5">
        <v>2.2724536247551441E-2</v>
      </c>
      <c r="O44" s="4">
        <v>0</v>
      </c>
      <c r="P44" s="1">
        <v>0</v>
      </c>
      <c r="Q44" s="1">
        <v>0</v>
      </c>
      <c r="R44" s="34">
        <v>0</v>
      </c>
      <c r="S44" s="3">
        <v>0</v>
      </c>
    </row>
    <row r="45" spans="6:19" x14ac:dyDescent="0.25">
      <c r="F45" s="10"/>
      <c r="G45" s="9" t="s">
        <v>5204</v>
      </c>
      <c r="H45" s="4">
        <v>3</v>
      </c>
      <c r="I45" s="1">
        <v>3</v>
      </c>
      <c r="J45" s="1">
        <v>3</v>
      </c>
      <c r="K45" s="1">
        <v>0</v>
      </c>
      <c r="L45" s="1">
        <v>0</v>
      </c>
      <c r="M45" s="6">
        <v>3</v>
      </c>
      <c r="N45" s="5">
        <v>6.6419130191206932E-2</v>
      </c>
      <c r="O45" s="4">
        <v>0</v>
      </c>
      <c r="P45" s="1">
        <v>0</v>
      </c>
      <c r="Q45" s="1">
        <v>0</v>
      </c>
      <c r="R45" s="34">
        <v>0</v>
      </c>
      <c r="S45" s="3">
        <v>0</v>
      </c>
    </row>
    <row r="46" spans="6:19" x14ac:dyDescent="0.25">
      <c r="F46" s="10"/>
      <c r="G46" s="9" t="s">
        <v>5203</v>
      </c>
      <c r="H46" s="4">
        <v>1</v>
      </c>
      <c r="I46" s="1">
        <v>1</v>
      </c>
      <c r="J46" s="1">
        <v>1</v>
      </c>
      <c r="K46" s="1">
        <v>0</v>
      </c>
      <c r="L46" s="1">
        <v>0</v>
      </c>
      <c r="M46" s="6">
        <v>1</v>
      </c>
      <c r="N46" s="5">
        <v>1.7570549622178081E-2</v>
      </c>
      <c r="O46" s="4">
        <v>0</v>
      </c>
      <c r="P46" s="1">
        <v>0</v>
      </c>
      <c r="Q46" s="1">
        <v>0</v>
      </c>
      <c r="R46" s="34">
        <v>0</v>
      </c>
      <c r="S46" s="3">
        <v>0</v>
      </c>
    </row>
    <row r="47" spans="6:19" x14ac:dyDescent="0.25">
      <c r="F47" s="10"/>
      <c r="G47" s="9" t="s">
        <v>5202</v>
      </c>
      <c r="H47" s="4">
        <v>1</v>
      </c>
      <c r="I47" s="1">
        <v>1</v>
      </c>
      <c r="J47" s="1">
        <v>1</v>
      </c>
      <c r="K47" s="1">
        <v>0</v>
      </c>
      <c r="L47" s="1">
        <v>0</v>
      </c>
      <c r="M47" s="6">
        <v>1</v>
      </c>
      <c r="N47" s="5">
        <v>9.4567332416772842E-3</v>
      </c>
      <c r="O47" s="4">
        <v>0</v>
      </c>
      <c r="P47" s="1">
        <v>0</v>
      </c>
      <c r="Q47" s="1">
        <v>0</v>
      </c>
      <c r="R47" s="34">
        <v>0</v>
      </c>
      <c r="S47" s="3">
        <v>0</v>
      </c>
    </row>
    <row r="48" spans="6:19" x14ac:dyDescent="0.25">
      <c r="F48" s="10"/>
      <c r="G48" s="9" t="s">
        <v>5201</v>
      </c>
      <c r="H48" s="4">
        <v>4</v>
      </c>
      <c r="I48" s="1">
        <v>4</v>
      </c>
      <c r="J48" s="1">
        <v>4</v>
      </c>
      <c r="K48" s="1">
        <v>0</v>
      </c>
      <c r="L48" s="1">
        <v>0</v>
      </c>
      <c r="M48" s="6">
        <v>4</v>
      </c>
      <c r="N48" s="5">
        <v>3.5741487517952919E-3</v>
      </c>
      <c r="O48" s="4">
        <v>0</v>
      </c>
      <c r="P48" s="1">
        <v>0</v>
      </c>
      <c r="Q48" s="1">
        <v>0</v>
      </c>
      <c r="R48" s="34">
        <v>0</v>
      </c>
      <c r="S48" s="3">
        <v>0</v>
      </c>
    </row>
    <row r="49" spans="6:19" x14ac:dyDescent="0.25">
      <c r="F49" s="10"/>
      <c r="G49" s="9" t="s">
        <v>5200</v>
      </c>
      <c r="H49" s="4">
        <v>2</v>
      </c>
      <c r="I49" s="1">
        <v>2</v>
      </c>
      <c r="J49" s="1">
        <v>2</v>
      </c>
      <c r="K49" s="1">
        <v>0</v>
      </c>
      <c r="L49" s="1">
        <v>0</v>
      </c>
      <c r="M49" s="6">
        <v>2</v>
      </c>
      <c r="N49" s="5">
        <v>1.87855027616024E-3</v>
      </c>
      <c r="O49" s="4">
        <v>0</v>
      </c>
      <c r="P49" s="1">
        <v>0</v>
      </c>
      <c r="Q49" s="1">
        <v>0</v>
      </c>
      <c r="R49" s="34">
        <v>0</v>
      </c>
      <c r="S49" s="3">
        <v>0</v>
      </c>
    </row>
    <row r="50" spans="6:19" x14ac:dyDescent="0.25">
      <c r="F50" s="10"/>
      <c r="G50" s="9" t="s">
        <v>5199</v>
      </c>
      <c r="H50" s="4">
        <v>2</v>
      </c>
      <c r="I50" s="1">
        <v>2</v>
      </c>
      <c r="J50" s="1">
        <v>2</v>
      </c>
      <c r="K50" s="1">
        <v>0</v>
      </c>
      <c r="L50" s="1">
        <v>0</v>
      </c>
      <c r="M50" s="6">
        <v>2</v>
      </c>
      <c r="N50" s="5">
        <v>7.4906889349222183E-3</v>
      </c>
      <c r="O50" s="4">
        <v>0</v>
      </c>
      <c r="P50" s="1">
        <v>0</v>
      </c>
      <c r="Q50" s="1">
        <v>0</v>
      </c>
      <c r="R50" s="34">
        <v>0</v>
      </c>
      <c r="S50" s="3">
        <v>0</v>
      </c>
    </row>
    <row r="51" spans="6:19" x14ac:dyDescent="0.25">
      <c r="F51" s="10"/>
      <c r="G51" s="9" t="s">
        <v>5198</v>
      </c>
      <c r="H51" s="4">
        <v>5</v>
      </c>
      <c r="I51" s="1">
        <v>5</v>
      </c>
      <c r="J51" s="1">
        <v>5</v>
      </c>
      <c r="K51" s="1">
        <v>0</v>
      </c>
      <c r="L51" s="1">
        <v>0</v>
      </c>
      <c r="M51" s="6">
        <v>5</v>
      </c>
      <c r="N51" s="5">
        <v>5.1984257996082313E-2</v>
      </c>
      <c r="O51" s="4">
        <v>0</v>
      </c>
      <c r="P51" s="1">
        <v>0</v>
      </c>
      <c r="Q51" s="1">
        <v>0</v>
      </c>
      <c r="R51" s="34">
        <v>0</v>
      </c>
      <c r="S51" s="3">
        <v>0</v>
      </c>
    </row>
    <row r="52" spans="6:19" x14ac:dyDescent="0.25">
      <c r="F52" s="10"/>
      <c r="G52" s="9" t="s">
        <v>5197</v>
      </c>
      <c r="H52" s="4">
        <v>1</v>
      </c>
      <c r="I52" s="1">
        <v>1</v>
      </c>
      <c r="J52" s="1">
        <v>1</v>
      </c>
      <c r="K52" s="1">
        <v>0</v>
      </c>
      <c r="L52" s="1">
        <v>0</v>
      </c>
      <c r="M52" s="6">
        <v>1</v>
      </c>
      <c r="N52" s="5">
        <v>2.8156405314803119E-3</v>
      </c>
      <c r="O52" s="4">
        <v>0</v>
      </c>
      <c r="P52" s="1">
        <v>0</v>
      </c>
      <c r="Q52" s="1">
        <v>0</v>
      </c>
      <c r="R52" s="34">
        <v>0</v>
      </c>
      <c r="S52" s="3">
        <v>0</v>
      </c>
    </row>
    <row r="53" spans="6:19" x14ac:dyDescent="0.25">
      <c r="F53" s="10"/>
      <c r="G53" s="9" t="s">
        <v>5196</v>
      </c>
      <c r="H53" s="4">
        <v>5</v>
      </c>
      <c r="I53" s="1">
        <v>5</v>
      </c>
      <c r="J53" s="1">
        <v>5</v>
      </c>
      <c r="K53" s="1">
        <v>0</v>
      </c>
      <c r="L53" s="1">
        <v>0</v>
      </c>
      <c r="M53" s="6">
        <v>5</v>
      </c>
      <c r="N53" s="5">
        <v>3.3408598974347108E-2</v>
      </c>
      <c r="O53" s="4">
        <v>0</v>
      </c>
      <c r="P53" s="1">
        <v>0</v>
      </c>
      <c r="Q53" s="1">
        <v>0</v>
      </c>
      <c r="R53" s="34">
        <v>0</v>
      </c>
      <c r="S53" s="3">
        <v>0</v>
      </c>
    </row>
    <row r="54" spans="6:19" x14ac:dyDescent="0.25">
      <c r="F54" s="10"/>
      <c r="G54" s="9" t="s">
        <v>5195</v>
      </c>
      <c r="H54" s="4">
        <v>1</v>
      </c>
      <c r="I54" s="1">
        <v>1</v>
      </c>
      <c r="J54" s="1">
        <v>1</v>
      </c>
      <c r="K54" s="1">
        <v>0</v>
      </c>
      <c r="L54" s="1">
        <v>0</v>
      </c>
      <c r="M54" s="6">
        <v>1</v>
      </c>
      <c r="N54" s="5">
        <v>1.3885647058486941E-4</v>
      </c>
      <c r="O54" s="4">
        <v>0</v>
      </c>
      <c r="P54" s="1">
        <v>0</v>
      </c>
      <c r="Q54" s="1">
        <v>0</v>
      </c>
      <c r="R54" s="34">
        <v>0</v>
      </c>
      <c r="S54" s="3">
        <v>0</v>
      </c>
    </row>
    <row r="55" spans="6:19" x14ac:dyDescent="0.25">
      <c r="F55" s="10"/>
      <c r="G55" s="9" t="s">
        <v>5194</v>
      </c>
      <c r="H55" s="4">
        <v>2</v>
      </c>
      <c r="I55" s="1">
        <v>2</v>
      </c>
      <c r="J55" s="1">
        <v>2</v>
      </c>
      <c r="K55" s="1">
        <v>0</v>
      </c>
      <c r="L55" s="1">
        <v>0</v>
      </c>
      <c r="M55" s="6">
        <v>2</v>
      </c>
      <c r="N55" s="5">
        <v>2.7140956372022629E-3</v>
      </c>
      <c r="O55" s="4">
        <v>0</v>
      </c>
      <c r="P55" s="1">
        <v>0</v>
      </c>
      <c r="Q55" s="1">
        <v>0</v>
      </c>
      <c r="R55" s="34">
        <v>0</v>
      </c>
      <c r="S55" s="3">
        <v>0</v>
      </c>
    </row>
    <row r="56" spans="6:19" x14ac:dyDescent="0.25">
      <c r="F56" s="10"/>
      <c r="G56" s="9" t="s">
        <v>5193</v>
      </c>
      <c r="H56" s="4">
        <v>4</v>
      </c>
      <c r="I56" s="1">
        <v>4</v>
      </c>
      <c r="J56" s="1">
        <v>4</v>
      </c>
      <c r="K56" s="1">
        <v>0</v>
      </c>
      <c r="L56" s="1">
        <v>0</v>
      </c>
      <c r="M56" s="6">
        <v>4</v>
      </c>
      <c r="N56" s="5">
        <v>2.8180252760648731E-2</v>
      </c>
      <c r="O56" s="4">
        <v>0</v>
      </c>
      <c r="P56" s="1">
        <v>0</v>
      </c>
      <c r="Q56" s="1">
        <v>0</v>
      </c>
      <c r="R56" s="34">
        <v>0</v>
      </c>
      <c r="S56" s="3">
        <v>0</v>
      </c>
    </row>
    <row r="57" spans="6:19" x14ac:dyDescent="0.25">
      <c r="F57" s="10"/>
      <c r="G57" s="9" t="s">
        <v>5192</v>
      </c>
      <c r="H57" s="4">
        <v>4</v>
      </c>
      <c r="I57" s="1">
        <v>4</v>
      </c>
      <c r="J57" s="1">
        <v>4</v>
      </c>
      <c r="K57" s="1">
        <v>0</v>
      </c>
      <c r="L57" s="1">
        <v>0</v>
      </c>
      <c r="M57" s="6">
        <v>4</v>
      </c>
      <c r="N57" s="5">
        <v>4.6657294034957893E-2</v>
      </c>
      <c r="O57" s="4">
        <v>0</v>
      </c>
      <c r="P57" s="1">
        <v>0</v>
      </c>
      <c r="Q57" s="1">
        <v>0</v>
      </c>
      <c r="R57" s="34">
        <v>0</v>
      </c>
      <c r="S57" s="3">
        <v>0</v>
      </c>
    </row>
    <row r="58" spans="6:19" x14ac:dyDescent="0.25">
      <c r="F58" s="10"/>
      <c r="G58" s="9" t="s">
        <v>5191</v>
      </c>
      <c r="H58" s="4">
        <v>8</v>
      </c>
      <c r="I58" s="1">
        <v>8</v>
      </c>
      <c r="J58" s="1">
        <v>8</v>
      </c>
      <c r="K58" s="1">
        <v>0</v>
      </c>
      <c r="L58" s="1">
        <v>0</v>
      </c>
      <c r="M58" s="6">
        <v>8</v>
      </c>
      <c r="N58" s="5">
        <v>4.1414806619286537E-2</v>
      </c>
      <c r="O58" s="4">
        <v>0</v>
      </c>
      <c r="P58" s="1">
        <v>0</v>
      </c>
      <c r="Q58" s="1">
        <v>0</v>
      </c>
      <c r="R58" s="34">
        <v>0</v>
      </c>
      <c r="S58" s="3">
        <v>0</v>
      </c>
    </row>
    <row r="59" spans="6:19" x14ac:dyDescent="0.25">
      <c r="F59" s="10"/>
      <c r="G59" s="9" t="s">
        <v>5190</v>
      </c>
      <c r="H59" s="4">
        <v>6</v>
      </c>
      <c r="I59" s="1">
        <v>6</v>
      </c>
      <c r="J59" s="1">
        <v>6</v>
      </c>
      <c r="K59" s="1">
        <v>0</v>
      </c>
      <c r="L59" s="1">
        <v>0</v>
      </c>
      <c r="M59" s="6">
        <v>6</v>
      </c>
      <c r="N59" s="5">
        <v>1.680029463022947E-2</v>
      </c>
      <c r="O59" s="4">
        <v>0</v>
      </c>
      <c r="P59" s="1">
        <v>0</v>
      </c>
      <c r="Q59" s="1">
        <v>0</v>
      </c>
      <c r="R59" s="34">
        <v>0</v>
      </c>
      <c r="S59" s="3">
        <v>0</v>
      </c>
    </row>
    <row r="60" spans="6:19" x14ac:dyDescent="0.25">
      <c r="F60" s="10"/>
      <c r="G60" s="9" t="s">
        <v>5189</v>
      </c>
      <c r="H60" s="4">
        <v>8</v>
      </c>
      <c r="I60" s="1">
        <v>8</v>
      </c>
      <c r="J60" s="1">
        <v>8</v>
      </c>
      <c r="K60" s="1">
        <v>0</v>
      </c>
      <c r="L60" s="1">
        <v>0</v>
      </c>
      <c r="M60" s="6">
        <v>8</v>
      </c>
      <c r="N60" s="5">
        <v>5.5971847847104073E-2</v>
      </c>
      <c r="O60" s="4">
        <v>0</v>
      </c>
      <c r="P60" s="1">
        <v>0</v>
      </c>
      <c r="Q60" s="1">
        <v>0</v>
      </c>
      <c r="R60" s="34">
        <v>0</v>
      </c>
      <c r="S60" s="3">
        <v>0</v>
      </c>
    </row>
    <row r="61" spans="6:19" x14ac:dyDescent="0.25">
      <c r="F61" s="10"/>
      <c r="G61" s="9" t="s">
        <v>5188</v>
      </c>
      <c r="H61" s="4">
        <v>7</v>
      </c>
      <c r="I61" s="1">
        <v>7</v>
      </c>
      <c r="J61" s="1">
        <v>7</v>
      </c>
      <c r="K61" s="1">
        <v>0</v>
      </c>
      <c r="L61" s="1">
        <v>0</v>
      </c>
      <c r="M61" s="6">
        <v>7</v>
      </c>
      <c r="N61" s="5">
        <v>2.696313988417387E-2</v>
      </c>
      <c r="O61" s="4">
        <v>0</v>
      </c>
      <c r="P61" s="1">
        <v>0</v>
      </c>
      <c r="Q61" s="1">
        <v>0</v>
      </c>
      <c r="R61" s="34">
        <v>0</v>
      </c>
      <c r="S61" s="3">
        <v>0</v>
      </c>
    </row>
    <row r="62" spans="6:19" x14ac:dyDescent="0.25">
      <c r="F62" s="10"/>
      <c r="G62" s="9" t="s">
        <v>5187</v>
      </c>
      <c r="H62" s="4">
        <v>2</v>
      </c>
      <c r="I62" s="1">
        <v>2</v>
      </c>
      <c r="J62" s="1">
        <v>2</v>
      </c>
      <c r="K62" s="1">
        <v>0</v>
      </c>
      <c r="L62" s="1">
        <v>0</v>
      </c>
      <c r="M62" s="6">
        <v>2</v>
      </c>
      <c r="N62" s="5">
        <v>4.1875913739204407E-3</v>
      </c>
      <c r="O62" s="4">
        <v>0</v>
      </c>
      <c r="P62" s="1">
        <v>0</v>
      </c>
      <c r="Q62" s="1">
        <v>0</v>
      </c>
      <c r="R62" s="34">
        <v>0</v>
      </c>
      <c r="S62" s="3">
        <v>0</v>
      </c>
    </row>
    <row r="63" spans="6:19" x14ac:dyDescent="0.25">
      <c r="F63" s="10"/>
      <c r="G63" s="9" t="s">
        <v>5186</v>
      </c>
      <c r="H63" s="4">
        <v>7</v>
      </c>
      <c r="I63" s="1">
        <v>7</v>
      </c>
      <c r="J63" s="1">
        <v>7</v>
      </c>
      <c r="K63" s="1">
        <v>0</v>
      </c>
      <c r="L63" s="1">
        <v>0</v>
      </c>
      <c r="M63" s="6">
        <v>7</v>
      </c>
      <c r="N63" s="5">
        <v>9.7366763278841972E-2</v>
      </c>
      <c r="O63" s="4">
        <v>0</v>
      </c>
      <c r="P63" s="1">
        <v>0</v>
      </c>
      <c r="Q63" s="1">
        <v>0</v>
      </c>
      <c r="R63" s="34">
        <v>0</v>
      </c>
      <c r="S63" s="3">
        <v>0</v>
      </c>
    </row>
    <row r="64" spans="6:19" x14ac:dyDescent="0.25">
      <c r="F64" s="10"/>
      <c r="G64" s="9" t="s">
        <v>5185</v>
      </c>
      <c r="H64" s="4">
        <v>3</v>
      </c>
      <c r="I64" s="1">
        <v>3</v>
      </c>
      <c r="J64" s="1">
        <v>3</v>
      </c>
      <c r="K64" s="1">
        <v>0</v>
      </c>
      <c r="L64" s="1">
        <v>0</v>
      </c>
      <c r="M64" s="6">
        <v>3</v>
      </c>
      <c r="N64" s="5">
        <v>1.497394312173128E-2</v>
      </c>
      <c r="O64" s="4">
        <v>0</v>
      </c>
      <c r="P64" s="1">
        <v>0</v>
      </c>
      <c r="Q64" s="1">
        <v>0</v>
      </c>
      <c r="R64" s="34">
        <v>0</v>
      </c>
      <c r="S64" s="3">
        <v>0</v>
      </c>
    </row>
    <row r="65" spans="6:19" x14ac:dyDescent="0.25">
      <c r="F65" s="10"/>
      <c r="G65" s="9" t="s">
        <v>5184</v>
      </c>
      <c r="H65" s="4">
        <v>4</v>
      </c>
      <c r="I65" s="1">
        <v>4</v>
      </c>
      <c r="J65" s="1">
        <v>4</v>
      </c>
      <c r="K65" s="1">
        <v>0</v>
      </c>
      <c r="L65" s="1">
        <v>0</v>
      </c>
      <c r="M65" s="6">
        <v>4</v>
      </c>
      <c r="N65" s="5">
        <v>1.1456531472504141E-2</v>
      </c>
      <c r="O65" s="4">
        <v>0</v>
      </c>
      <c r="P65" s="1">
        <v>0</v>
      </c>
      <c r="Q65" s="1">
        <v>0</v>
      </c>
      <c r="R65" s="34">
        <v>0</v>
      </c>
      <c r="S65" s="3">
        <v>0</v>
      </c>
    </row>
    <row r="66" spans="6:19" x14ac:dyDescent="0.25">
      <c r="F66" s="10"/>
      <c r="G66" s="9" t="s">
        <v>5183</v>
      </c>
      <c r="H66" s="4">
        <v>2</v>
      </c>
      <c r="I66" s="1">
        <v>2</v>
      </c>
      <c r="J66" s="1">
        <v>2</v>
      </c>
      <c r="K66" s="1">
        <v>0</v>
      </c>
      <c r="L66" s="1">
        <v>0</v>
      </c>
      <c r="M66" s="6">
        <v>2</v>
      </c>
      <c r="N66" s="5">
        <v>4.4889673590660104E-3</v>
      </c>
      <c r="O66" s="4">
        <v>0</v>
      </c>
      <c r="P66" s="1">
        <v>0</v>
      </c>
      <c r="Q66" s="1">
        <v>0</v>
      </c>
      <c r="R66" s="34">
        <v>0</v>
      </c>
      <c r="S66" s="3">
        <v>0</v>
      </c>
    </row>
    <row r="67" spans="6:19" x14ac:dyDescent="0.25">
      <c r="F67" s="10"/>
      <c r="G67" s="9" t="s">
        <v>5182</v>
      </c>
      <c r="H67" s="4">
        <v>1</v>
      </c>
      <c r="I67" s="1">
        <v>1</v>
      </c>
      <c r="J67" s="1">
        <v>1</v>
      </c>
      <c r="K67" s="1">
        <v>0</v>
      </c>
      <c r="L67" s="1">
        <v>0</v>
      </c>
      <c r="M67" s="6">
        <v>1</v>
      </c>
      <c r="N67" s="5">
        <v>4.370667040348053E-3</v>
      </c>
      <c r="O67" s="4">
        <v>0</v>
      </c>
      <c r="P67" s="1">
        <v>0</v>
      </c>
      <c r="Q67" s="1">
        <v>0</v>
      </c>
      <c r="R67" s="34">
        <v>0</v>
      </c>
      <c r="S67" s="3">
        <v>0</v>
      </c>
    </row>
    <row r="68" spans="6:19" x14ac:dyDescent="0.25">
      <c r="F68" s="10"/>
      <c r="G68" s="9" t="s">
        <v>5181</v>
      </c>
      <c r="H68" s="4">
        <v>6</v>
      </c>
      <c r="I68" s="1">
        <v>6</v>
      </c>
      <c r="J68" s="1">
        <v>6</v>
      </c>
      <c r="K68" s="1">
        <v>0</v>
      </c>
      <c r="L68" s="1">
        <v>0</v>
      </c>
      <c r="M68" s="6">
        <v>6</v>
      </c>
      <c r="N68" s="5">
        <v>5.3023397922515869E-3</v>
      </c>
      <c r="O68" s="4">
        <v>0</v>
      </c>
      <c r="P68" s="1">
        <v>0</v>
      </c>
      <c r="Q68" s="1">
        <v>0</v>
      </c>
      <c r="R68" s="34">
        <v>0</v>
      </c>
      <c r="S68" s="3">
        <v>0</v>
      </c>
    </row>
    <row r="69" spans="6:19" x14ac:dyDescent="0.25">
      <c r="F69" s="10"/>
      <c r="G69" s="9" t="s">
        <v>5180</v>
      </c>
      <c r="H69" s="4">
        <v>6</v>
      </c>
      <c r="I69" s="1">
        <v>6</v>
      </c>
      <c r="J69" s="1">
        <v>6</v>
      </c>
      <c r="K69" s="1">
        <v>0</v>
      </c>
      <c r="L69" s="1">
        <v>0</v>
      </c>
      <c r="M69" s="6">
        <v>6</v>
      </c>
      <c r="N69" s="5">
        <v>6.8888319656252861E-2</v>
      </c>
      <c r="O69" s="4">
        <v>0</v>
      </c>
      <c r="P69" s="1">
        <v>0</v>
      </c>
      <c r="Q69" s="1">
        <v>0</v>
      </c>
      <c r="R69" s="34">
        <v>0</v>
      </c>
      <c r="S69" s="3">
        <v>0</v>
      </c>
    </row>
    <row r="70" spans="6:19" x14ac:dyDescent="0.25">
      <c r="F70" s="10"/>
      <c r="G70" s="9" t="s">
        <v>5179</v>
      </c>
      <c r="H70" s="4">
        <v>3</v>
      </c>
      <c r="I70" s="1">
        <v>3</v>
      </c>
      <c r="J70" s="1">
        <v>3</v>
      </c>
      <c r="K70" s="1">
        <v>0</v>
      </c>
      <c r="L70" s="1">
        <v>0</v>
      </c>
      <c r="M70" s="6">
        <v>3</v>
      </c>
      <c r="N70" s="5">
        <v>5.9786875732243061E-2</v>
      </c>
      <c r="O70" s="4">
        <v>0</v>
      </c>
      <c r="P70" s="1">
        <v>0</v>
      </c>
      <c r="Q70" s="1">
        <v>0</v>
      </c>
      <c r="R70" s="34">
        <v>0</v>
      </c>
      <c r="S70" s="3">
        <v>0</v>
      </c>
    </row>
    <row r="71" spans="6:19" x14ac:dyDescent="0.25">
      <c r="F71" s="10"/>
      <c r="G71" s="9" t="s">
        <v>5178</v>
      </c>
      <c r="H71" s="4">
        <v>3</v>
      </c>
      <c r="I71" s="1">
        <v>3</v>
      </c>
      <c r="J71" s="1">
        <v>3</v>
      </c>
      <c r="K71" s="1">
        <v>0</v>
      </c>
      <c r="L71" s="1">
        <v>0</v>
      </c>
      <c r="M71" s="6">
        <v>3</v>
      </c>
      <c r="N71" s="5">
        <v>2.178211230784655E-2</v>
      </c>
      <c r="O71" s="4">
        <v>0</v>
      </c>
      <c r="P71" s="1">
        <v>0</v>
      </c>
      <c r="Q71" s="1">
        <v>0</v>
      </c>
      <c r="R71" s="34">
        <v>0</v>
      </c>
      <c r="S71" s="3">
        <v>0</v>
      </c>
    </row>
    <row r="72" spans="6:19" x14ac:dyDescent="0.25">
      <c r="F72" s="10"/>
      <c r="G72" s="9" t="s">
        <v>5177</v>
      </c>
      <c r="H72" s="4">
        <v>3</v>
      </c>
      <c r="I72" s="1">
        <v>3</v>
      </c>
      <c r="J72" s="1">
        <v>3</v>
      </c>
      <c r="K72" s="1">
        <v>0</v>
      </c>
      <c r="L72" s="1">
        <v>0</v>
      </c>
      <c r="M72" s="6">
        <v>3</v>
      </c>
      <c r="N72" s="5">
        <v>3.0959060415625569E-2</v>
      </c>
      <c r="O72" s="4">
        <v>0</v>
      </c>
      <c r="P72" s="1">
        <v>0</v>
      </c>
      <c r="Q72" s="1">
        <v>0</v>
      </c>
      <c r="R72" s="34">
        <v>0</v>
      </c>
      <c r="S72" s="3">
        <v>0</v>
      </c>
    </row>
    <row r="73" spans="6:19" x14ac:dyDescent="0.25">
      <c r="F73" s="10"/>
      <c r="G73" s="9" t="s">
        <v>5176</v>
      </c>
      <c r="H73" s="4">
        <v>1</v>
      </c>
      <c r="I73" s="1">
        <v>1</v>
      </c>
      <c r="J73" s="1">
        <v>1</v>
      </c>
      <c r="K73" s="1">
        <v>0</v>
      </c>
      <c r="L73" s="1">
        <v>0</v>
      </c>
      <c r="M73" s="6">
        <v>1</v>
      </c>
      <c r="N73" s="5">
        <v>1.7320485785603519E-3</v>
      </c>
      <c r="O73" s="4">
        <v>0</v>
      </c>
      <c r="P73" s="1">
        <v>0</v>
      </c>
      <c r="Q73" s="1">
        <v>0</v>
      </c>
      <c r="R73" s="34">
        <v>0</v>
      </c>
      <c r="S73" s="3">
        <v>0</v>
      </c>
    </row>
    <row r="74" spans="6:19" x14ac:dyDescent="0.25">
      <c r="F74" s="10"/>
      <c r="G74" s="9" t="s">
        <v>5175</v>
      </c>
      <c r="H74" s="4">
        <v>3</v>
      </c>
      <c r="I74" s="1">
        <v>3</v>
      </c>
      <c r="J74" s="1">
        <v>3</v>
      </c>
      <c r="K74" s="1">
        <v>0</v>
      </c>
      <c r="L74" s="1">
        <v>0</v>
      </c>
      <c r="M74" s="6">
        <v>3</v>
      </c>
      <c r="N74" s="5">
        <v>5.3343717008829117E-3</v>
      </c>
      <c r="O74" s="4">
        <v>0</v>
      </c>
      <c r="P74" s="1">
        <v>0</v>
      </c>
      <c r="Q74" s="1">
        <v>0</v>
      </c>
      <c r="R74" s="34">
        <v>0</v>
      </c>
      <c r="S74" s="3">
        <v>0</v>
      </c>
    </row>
    <row r="75" spans="6:19" x14ac:dyDescent="0.25">
      <c r="F75" s="10"/>
      <c r="G75" s="9" t="s">
        <v>5174</v>
      </c>
      <c r="H75" s="4">
        <v>2</v>
      </c>
      <c r="I75" s="1">
        <v>2</v>
      </c>
      <c r="J75" s="1">
        <v>2</v>
      </c>
      <c r="K75" s="1">
        <v>0</v>
      </c>
      <c r="L75" s="1">
        <v>0</v>
      </c>
      <c r="M75" s="6">
        <v>2</v>
      </c>
      <c r="N75" s="5">
        <v>6.975492462515831E-3</v>
      </c>
      <c r="O75" s="4">
        <v>0</v>
      </c>
      <c r="P75" s="1">
        <v>0</v>
      </c>
      <c r="Q75" s="1">
        <v>0</v>
      </c>
      <c r="R75" s="34">
        <v>0</v>
      </c>
      <c r="S75" s="3">
        <v>0</v>
      </c>
    </row>
    <row r="76" spans="6:19" x14ac:dyDescent="0.25">
      <c r="F76" s="10"/>
      <c r="G76" s="9" t="s">
        <v>5173</v>
      </c>
      <c r="H76" s="4">
        <v>14</v>
      </c>
      <c r="I76" s="1">
        <v>14</v>
      </c>
      <c r="J76" s="1">
        <v>14</v>
      </c>
      <c r="K76" s="1">
        <v>0</v>
      </c>
      <c r="L76" s="1">
        <v>0</v>
      </c>
      <c r="M76" s="6">
        <v>14</v>
      </c>
      <c r="N76" s="5">
        <v>7.8102294355630875E-2</v>
      </c>
      <c r="O76" s="4">
        <v>0</v>
      </c>
      <c r="P76" s="1">
        <v>0</v>
      </c>
      <c r="Q76" s="1">
        <v>0</v>
      </c>
      <c r="R76" s="34">
        <v>0</v>
      </c>
      <c r="S76" s="3">
        <v>0</v>
      </c>
    </row>
    <row r="77" spans="6:19" x14ac:dyDescent="0.25">
      <c r="F77" s="10"/>
      <c r="G77" s="9" t="s">
        <v>5172</v>
      </c>
      <c r="H77" s="4">
        <v>1</v>
      </c>
      <c r="I77" s="1">
        <v>1</v>
      </c>
      <c r="J77" s="1">
        <v>1</v>
      </c>
      <c r="K77" s="1">
        <v>0</v>
      </c>
      <c r="L77" s="1">
        <v>0</v>
      </c>
      <c r="M77" s="6">
        <v>1</v>
      </c>
      <c r="N77" s="5">
        <v>3.2500466331839561E-3</v>
      </c>
      <c r="O77" s="4">
        <v>0</v>
      </c>
      <c r="P77" s="1">
        <v>0</v>
      </c>
      <c r="Q77" s="1">
        <v>0</v>
      </c>
      <c r="R77" s="34">
        <v>0</v>
      </c>
      <c r="S77" s="3">
        <v>0</v>
      </c>
    </row>
    <row r="78" spans="6:19" x14ac:dyDescent="0.25">
      <c r="F78" s="10"/>
      <c r="G78" s="9" t="s">
        <v>5171</v>
      </c>
      <c r="H78" s="4">
        <v>3</v>
      </c>
      <c r="I78" s="1">
        <v>3</v>
      </c>
      <c r="J78" s="1">
        <v>3</v>
      </c>
      <c r="K78" s="1">
        <v>0</v>
      </c>
      <c r="L78" s="1">
        <v>0</v>
      </c>
      <c r="M78" s="6">
        <v>3</v>
      </c>
      <c r="N78" s="5">
        <v>1.996408682316542E-2</v>
      </c>
      <c r="O78" s="4">
        <v>0</v>
      </c>
      <c r="P78" s="1">
        <v>0</v>
      </c>
      <c r="Q78" s="1">
        <v>0</v>
      </c>
      <c r="R78" s="34">
        <v>0</v>
      </c>
      <c r="S78" s="3">
        <v>0</v>
      </c>
    </row>
    <row r="79" spans="6:19" x14ac:dyDescent="0.25">
      <c r="F79" s="10"/>
      <c r="G79" s="9" t="s">
        <v>5170</v>
      </c>
      <c r="H79" s="4">
        <v>3</v>
      </c>
      <c r="I79" s="1">
        <v>3</v>
      </c>
      <c r="J79" s="1">
        <v>3</v>
      </c>
      <c r="K79" s="1">
        <v>0</v>
      </c>
      <c r="L79" s="1">
        <v>0</v>
      </c>
      <c r="M79" s="6">
        <v>3</v>
      </c>
      <c r="N79" s="5">
        <v>9.5381084829568863E-3</v>
      </c>
      <c r="O79" s="4">
        <v>0</v>
      </c>
      <c r="P79" s="1">
        <v>0</v>
      </c>
      <c r="Q79" s="1">
        <v>0</v>
      </c>
      <c r="R79" s="34">
        <v>0</v>
      </c>
      <c r="S79" s="3">
        <v>0</v>
      </c>
    </row>
    <row r="80" spans="6:19" x14ac:dyDescent="0.25">
      <c r="F80" s="10"/>
      <c r="G80" s="9" t="s">
        <v>5169</v>
      </c>
      <c r="H80" s="4">
        <v>3</v>
      </c>
      <c r="I80" s="1">
        <v>3</v>
      </c>
      <c r="J80" s="1">
        <v>3</v>
      </c>
      <c r="K80" s="1">
        <v>0</v>
      </c>
      <c r="L80" s="1">
        <v>0</v>
      </c>
      <c r="M80" s="6">
        <v>3</v>
      </c>
      <c r="N80" s="5">
        <v>3.6444608122110372E-4</v>
      </c>
      <c r="O80" s="4">
        <v>0</v>
      </c>
      <c r="P80" s="1">
        <v>0</v>
      </c>
      <c r="Q80" s="1">
        <v>0</v>
      </c>
      <c r="R80" s="34">
        <v>0</v>
      </c>
      <c r="S80" s="3">
        <v>0</v>
      </c>
    </row>
    <row r="81" spans="6:19" x14ac:dyDescent="0.25">
      <c r="F81" s="10"/>
      <c r="G81" s="9" t="s">
        <v>5168</v>
      </c>
      <c r="H81" s="4">
        <v>3</v>
      </c>
      <c r="I81" s="1">
        <v>3</v>
      </c>
      <c r="J81" s="1">
        <v>3</v>
      </c>
      <c r="K81" s="1">
        <v>0</v>
      </c>
      <c r="L81" s="1">
        <v>0</v>
      </c>
      <c r="M81" s="6">
        <v>3</v>
      </c>
      <c r="N81" s="5">
        <v>2.5358430109918121E-2</v>
      </c>
      <c r="O81" s="4">
        <v>0</v>
      </c>
      <c r="P81" s="1">
        <v>0</v>
      </c>
      <c r="Q81" s="1">
        <v>0</v>
      </c>
      <c r="R81" s="34">
        <v>0</v>
      </c>
      <c r="S81" s="3">
        <v>0</v>
      </c>
    </row>
    <row r="82" spans="6:19" x14ac:dyDescent="0.25">
      <c r="F82" s="10"/>
      <c r="G82" s="9" t="s">
        <v>5167</v>
      </c>
      <c r="H82" s="4">
        <v>3</v>
      </c>
      <c r="I82" s="1">
        <v>3</v>
      </c>
      <c r="J82" s="1">
        <v>3</v>
      </c>
      <c r="K82" s="1">
        <v>0</v>
      </c>
      <c r="L82" s="1">
        <v>0</v>
      </c>
      <c r="M82" s="6">
        <v>3</v>
      </c>
      <c r="N82" s="5">
        <v>1.6665300354361531E-2</v>
      </c>
      <c r="O82" s="4">
        <v>0</v>
      </c>
      <c r="P82" s="1">
        <v>0</v>
      </c>
      <c r="Q82" s="1">
        <v>0</v>
      </c>
      <c r="R82" s="34">
        <v>0</v>
      </c>
      <c r="S82" s="3">
        <v>0</v>
      </c>
    </row>
    <row r="83" spans="6:19" x14ac:dyDescent="0.25">
      <c r="F83" s="10"/>
      <c r="G83" s="9" t="s">
        <v>5166</v>
      </c>
      <c r="H83" s="4">
        <v>6</v>
      </c>
      <c r="I83" s="1">
        <v>6</v>
      </c>
      <c r="J83" s="1">
        <v>6</v>
      </c>
      <c r="K83" s="1">
        <v>0</v>
      </c>
      <c r="L83" s="1">
        <v>0</v>
      </c>
      <c r="M83" s="6">
        <v>6</v>
      </c>
      <c r="N83" s="5">
        <v>2.028152626007795E-2</v>
      </c>
      <c r="O83" s="4">
        <v>0</v>
      </c>
      <c r="P83" s="1">
        <v>0</v>
      </c>
      <c r="Q83" s="1">
        <v>0</v>
      </c>
      <c r="R83" s="34">
        <v>0</v>
      </c>
      <c r="S83" s="3">
        <v>0</v>
      </c>
    </row>
    <row r="84" spans="6:19" x14ac:dyDescent="0.25">
      <c r="F84" s="10"/>
      <c r="G84" s="9" t="s">
        <v>5165</v>
      </c>
      <c r="H84" s="4">
        <v>10</v>
      </c>
      <c r="I84" s="1">
        <v>10</v>
      </c>
      <c r="J84" s="1">
        <v>10</v>
      </c>
      <c r="K84" s="1">
        <v>0</v>
      </c>
      <c r="L84" s="1">
        <v>0</v>
      </c>
      <c r="M84" s="6">
        <v>10</v>
      </c>
      <c r="N84" s="5">
        <v>4.1777914389967918E-2</v>
      </c>
      <c r="O84" s="4">
        <v>0</v>
      </c>
      <c r="P84" s="1">
        <v>0</v>
      </c>
      <c r="Q84" s="1">
        <v>0</v>
      </c>
      <c r="R84" s="34">
        <v>0</v>
      </c>
      <c r="S84" s="3">
        <v>0</v>
      </c>
    </row>
    <row r="85" spans="6:19" x14ac:dyDescent="0.25">
      <c r="F85" s="10"/>
      <c r="G85" s="9" t="s">
        <v>5164</v>
      </c>
      <c r="H85" s="4">
        <v>2</v>
      </c>
      <c r="I85" s="1">
        <v>2</v>
      </c>
      <c r="J85" s="1">
        <v>2</v>
      </c>
      <c r="K85" s="1">
        <v>0</v>
      </c>
      <c r="L85" s="1">
        <v>0</v>
      </c>
      <c r="M85" s="6">
        <v>2</v>
      </c>
      <c r="N85" s="5">
        <v>2.3633586242794991E-2</v>
      </c>
      <c r="O85" s="4">
        <v>0</v>
      </c>
      <c r="P85" s="1">
        <v>0</v>
      </c>
      <c r="Q85" s="1">
        <v>0</v>
      </c>
      <c r="R85" s="34">
        <v>0</v>
      </c>
      <c r="S85" s="3">
        <v>0</v>
      </c>
    </row>
    <row r="86" spans="6:19" x14ac:dyDescent="0.25">
      <c r="F86" s="10"/>
      <c r="G86" s="9" t="s">
        <v>5163</v>
      </c>
      <c r="H86" s="4">
        <v>3</v>
      </c>
      <c r="I86" s="1">
        <v>3</v>
      </c>
      <c r="J86" s="1">
        <v>3</v>
      </c>
      <c r="K86" s="1">
        <v>0</v>
      </c>
      <c r="L86" s="1">
        <v>0</v>
      </c>
      <c r="M86" s="6">
        <v>3</v>
      </c>
      <c r="N86" s="5">
        <v>1.7147082835435869E-3</v>
      </c>
      <c r="O86" s="4">
        <v>0</v>
      </c>
      <c r="P86" s="1">
        <v>0</v>
      </c>
      <c r="Q86" s="1">
        <v>0</v>
      </c>
      <c r="R86" s="34">
        <v>0</v>
      </c>
      <c r="S86" s="3">
        <v>0</v>
      </c>
    </row>
    <row r="87" spans="6:19" x14ac:dyDescent="0.25">
      <c r="F87" s="10"/>
      <c r="G87" s="9" t="s">
        <v>5162</v>
      </c>
      <c r="H87" s="4">
        <v>1</v>
      </c>
      <c r="I87" s="1">
        <v>1</v>
      </c>
      <c r="J87" s="1">
        <v>1</v>
      </c>
      <c r="K87" s="1">
        <v>0</v>
      </c>
      <c r="L87" s="1">
        <v>0</v>
      </c>
      <c r="M87" s="6">
        <v>1</v>
      </c>
      <c r="N87" s="5">
        <v>5.221925675868988E-5</v>
      </c>
      <c r="O87" s="4">
        <v>0</v>
      </c>
      <c r="P87" s="1">
        <v>0</v>
      </c>
      <c r="Q87" s="1">
        <v>0</v>
      </c>
      <c r="R87" s="34">
        <v>0</v>
      </c>
      <c r="S87" s="3">
        <v>0</v>
      </c>
    </row>
    <row r="88" spans="6:19" x14ac:dyDescent="0.25">
      <c r="F88" s="10"/>
      <c r="G88" s="9" t="s">
        <v>5161</v>
      </c>
      <c r="H88" s="4">
        <v>7</v>
      </c>
      <c r="I88" s="1">
        <v>7</v>
      </c>
      <c r="J88" s="1">
        <v>7</v>
      </c>
      <c r="K88" s="1">
        <v>0</v>
      </c>
      <c r="L88" s="1">
        <v>0</v>
      </c>
      <c r="M88" s="6">
        <v>7</v>
      </c>
      <c r="N88" s="5">
        <v>1.205764431506395E-2</v>
      </c>
      <c r="O88" s="4">
        <v>0</v>
      </c>
      <c r="P88" s="1">
        <v>0</v>
      </c>
      <c r="Q88" s="1">
        <v>0</v>
      </c>
      <c r="R88" s="34">
        <v>0</v>
      </c>
      <c r="S88" s="3">
        <v>0</v>
      </c>
    </row>
    <row r="89" spans="6:19" x14ac:dyDescent="0.25">
      <c r="F89" s="10"/>
      <c r="G89" s="9" t="s">
        <v>5160</v>
      </c>
      <c r="H89" s="4">
        <v>2</v>
      </c>
      <c r="I89" s="1">
        <v>2</v>
      </c>
      <c r="J89" s="1">
        <v>2</v>
      </c>
      <c r="K89" s="1">
        <v>0</v>
      </c>
      <c r="L89" s="1">
        <v>0</v>
      </c>
      <c r="M89" s="6">
        <v>2</v>
      </c>
      <c r="N89" s="5">
        <v>5.0805788487195969E-4</v>
      </c>
      <c r="O89" s="4">
        <v>0</v>
      </c>
      <c r="P89" s="1">
        <v>0</v>
      </c>
      <c r="Q89" s="1">
        <v>0</v>
      </c>
      <c r="R89" s="34">
        <v>0</v>
      </c>
      <c r="S89" s="3">
        <v>0</v>
      </c>
    </row>
    <row r="90" spans="6:19" x14ac:dyDescent="0.25">
      <c r="F90" s="10"/>
      <c r="G90" s="9" t="s">
        <v>5159</v>
      </c>
      <c r="H90" s="4">
        <v>1</v>
      </c>
      <c r="I90" s="1">
        <v>1</v>
      </c>
      <c r="J90" s="1">
        <v>1</v>
      </c>
      <c r="K90" s="1">
        <v>0</v>
      </c>
      <c r="L90" s="1">
        <v>0</v>
      </c>
      <c r="M90" s="6">
        <v>1</v>
      </c>
      <c r="N90" s="5">
        <v>2.4894522503018379E-2</v>
      </c>
      <c r="O90" s="4">
        <v>0</v>
      </c>
      <c r="P90" s="1">
        <v>0</v>
      </c>
      <c r="Q90" s="1">
        <v>0</v>
      </c>
      <c r="R90" s="34">
        <v>0</v>
      </c>
      <c r="S90" s="3">
        <v>0</v>
      </c>
    </row>
    <row r="91" spans="6:19" x14ac:dyDescent="0.25">
      <c r="F91" s="10"/>
      <c r="G91" s="9" t="s">
        <v>5158</v>
      </c>
      <c r="H91" s="4">
        <v>2</v>
      </c>
      <c r="I91" s="1">
        <v>2</v>
      </c>
      <c r="J91" s="1">
        <v>2</v>
      </c>
      <c r="K91" s="1">
        <v>0</v>
      </c>
      <c r="L91" s="1">
        <v>0</v>
      </c>
      <c r="M91" s="6">
        <v>2</v>
      </c>
      <c r="N91" s="5">
        <v>1.852868124842644E-3</v>
      </c>
      <c r="O91" s="4">
        <v>0</v>
      </c>
      <c r="P91" s="1">
        <v>0</v>
      </c>
      <c r="Q91" s="1">
        <v>0</v>
      </c>
      <c r="R91" s="34">
        <v>0</v>
      </c>
      <c r="S91" s="3">
        <v>0</v>
      </c>
    </row>
    <row r="92" spans="6:19" x14ac:dyDescent="0.25">
      <c r="F92" s="10"/>
      <c r="G92" s="9" t="s">
        <v>5157</v>
      </c>
      <c r="H92" s="4">
        <v>1</v>
      </c>
      <c r="I92" s="1">
        <v>1</v>
      </c>
      <c r="J92" s="1">
        <v>1</v>
      </c>
      <c r="K92" s="1">
        <v>0</v>
      </c>
      <c r="L92" s="1">
        <v>0</v>
      </c>
      <c r="M92" s="6">
        <v>1</v>
      </c>
      <c r="N92" s="5">
        <v>6.7859888076782227E-5</v>
      </c>
      <c r="O92" s="4">
        <v>0</v>
      </c>
      <c r="P92" s="1">
        <v>0</v>
      </c>
      <c r="Q92" s="1">
        <v>0</v>
      </c>
      <c r="R92" s="34">
        <v>0</v>
      </c>
      <c r="S92" s="3">
        <v>0</v>
      </c>
    </row>
    <row r="93" spans="6:19" x14ac:dyDescent="0.25">
      <c r="F93" s="10"/>
      <c r="G93" s="9" t="s">
        <v>5156</v>
      </c>
      <c r="H93" s="4">
        <v>3</v>
      </c>
      <c r="I93" s="1">
        <v>3</v>
      </c>
      <c r="J93" s="1">
        <v>3</v>
      </c>
      <c r="K93" s="1">
        <v>0</v>
      </c>
      <c r="L93" s="1">
        <v>0</v>
      </c>
      <c r="M93" s="6">
        <v>3</v>
      </c>
      <c r="N93" s="5">
        <v>4.7544315457344064E-3</v>
      </c>
      <c r="O93" s="4">
        <v>0</v>
      </c>
      <c r="P93" s="1">
        <v>0</v>
      </c>
      <c r="Q93" s="1">
        <v>0</v>
      </c>
      <c r="R93" s="34">
        <v>0</v>
      </c>
      <c r="S93" s="3">
        <v>0</v>
      </c>
    </row>
    <row r="94" spans="6:19" x14ac:dyDescent="0.25">
      <c r="F94" s="10"/>
      <c r="G94" s="9" t="s">
        <v>5155</v>
      </c>
      <c r="H94" s="4">
        <v>2</v>
      </c>
      <c r="I94" s="1">
        <v>2</v>
      </c>
      <c r="J94" s="1">
        <v>2</v>
      </c>
      <c r="K94" s="1">
        <v>0</v>
      </c>
      <c r="L94" s="1">
        <v>0</v>
      </c>
      <c r="M94" s="6">
        <v>2</v>
      </c>
      <c r="N94" s="5">
        <v>1.258213073015213E-3</v>
      </c>
      <c r="O94" s="4">
        <v>0</v>
      </c>
      <c r="P94" s="1">
        <v>0</v>
      </c>
      <c r="Q94" s="1">
        <v>0</v>
      </c>
      <c r="R94" s="34">
        <v>0</v>
      </c>
      <c r="S94" s="3">
        <v>0</v>
      </c>
    </row>
    <row r="95" spans="6:19" x14ac:dyDescent="0.25">
      <c r="F95" s="10"/>
      <c r="G95" s="9" t="s">
        <v>5154</v>
      </c>
      <c r="H95" s="4">
        <v>12</v>
      </c>
      <c r="I95" s="1">
        <v>12</v>
      </c>
      <c r="J95" s="1">
        <v>12</v>
      </c>
      <c r="K95" s="1">
        <v>0</v>
      </c>
      <c r="L95" s="1">
        <v>0</v>
      </c>
      <c r="M95" s="6">
        <v>12</v>
      </c>
      <c r="N95" s="5">
        <v>8.8028376922011375E-3</v>
      </c>
      <c r="O95" s="4">
        <v>0</v>
      </c>
      <c r="P95" s="1">
        <v>0</v>
      </c>
      <c r="Q95" s="1">
        <v>0</v>
      </c>
      <c r="R95" s="34">
        <v>0</v>
      </c>
      <c r="S95" s="3">
        <v>0</v>
      </c>
    </row>
    <row r="96" spans="6:19" x14ac:dyDescent="0.25">
      <c r="F96" s="10"/>
      <c r="G96" s="9" t="s">
        <v>5153</v>
      </c>
      <c r="H96" s="4">
        <v>3</v>
      </c>
      <c r="I96" s="1">
        <v>3</v>
      </c>
      <c r="J96" s="1">
        <v>3</v>
      </c>
      <c r="K96" s="1">
        <v>0</v>
      </c>
      <c r="L96" s="1">
        <v>0</v>
      </c>
      <c r="M96" s="6">
        <v>3</v>
      </c>
      <c r="N96" s="5">
        <v>1.2286991812288759E-2</v>
      </c>
      <c r="O96" s="4">
        <v>0</v>
      </c>
      <c r="P96" s="1">
        <v>0</v>
      </c>
      <c r="Q96" s="1">
        <v>0</v>
      </c>
      <c r="R96" s="34">
        <v>0</v>
      </c>
      <c r="S96" s="3">
        <v>0</v>
      </c>
    </row>
    <row r="97" spans="6:19" x14ac:dyDescent="0.25">
      <c r="F97" s="10"/>
      <c r="G97" s="9" t="s">
        <v>5152</v>
      </c>
      <c r="H97" s="4">
        <v>1</v>
      </c>
      <c r="I97" s="1">
        <v>1</v>
      </c>
      <c r="J97" s="1">
        <v>1</v>
      </c>
      <c r="K97" s="1">
        <v>0</v>
      </c>
      <c r="L97" s="1">
        <v>0</v>
      </c>
      <c r="M97" s="6">
        <v>1</v>
      </c>
      <c r="N97" s="5">
        <v>7.3372386395931244E-4</v>
      </c>
      <c r="O97" s="4">
        <v>0</v>
      </c>
      <c r="P97" s="1">
        <v>0</v>
      </c>
      <c r="Q97" s="1">
        <v>0</v>
      </c>
      <c r="R97" s="34">
        <v>0</v>
      </c>
      <c r="S97" s="3">
        <v>0</v>
      </c>
    </row>
    <row r="98" spans="6:19" x14ac:dyDescent="0.25">
      <c r="F98" s="10"/>
      <c r="G98" s="9" t="s">
        <v>5151</v>
      </c>
      <c r="H98" s="4">
        <v>6</v>
      </c>
      <c r="I98" s="1">
        <v>6</v>
      </c>
      <c r="J98" s="1">
        <v>6</v>
      </c>
      <c r="K98" s="1">
        <v>0</v>
      </c>
      <c r="L98" s="1">
        <v>0</v>
      </c>
      <c r="M98" s="6">
        <v>6</v>
      </c>
      <c r="N98" s="5">
        <v>1.3594041578471661E-2</v>
      </c>
      <c r="O98" s="4">
        <v>0</v>
      </c>
      <c r="P98" s="1">
        <v>0</v>
      </c>
      <c r="Q98" s="1">
        <v>0</v>
      </c>
      <c r="R98" s="34">
        <v>0</v>
      </c>
      <c r="S98" s="3">
        <v>0</v>
      </c>
    </row>
    <row r="99" spans="6:19" x14ac:dyDescent="0.25">
      <c r="F99" s="10"/>
      <c r="G99" s="9" t="s">
        <v>5150</v>
      </c>
      <c r="H99" s="4">
        <v>3</v>
      </c>
      <c r="I99" s="1">
        <v>3</v>
      </c>
      <c r="J99" s="1">
        <v>3</v>
      </c>
      <c r="K99" s="1">
        <v>0</v>
      </c>
      <c r="L99" s="1">
        <v>0</v>
      </c>
      <c r="M99" s="6">
        <v>3</v>
      </c>
      <c r="N99" s="5">
        <v>1.854816917330027E-2</v>
      </c>
      <c r="O99" s="4">
        <v>0</v>
      </c>
      <c r="P99" s="1">
        <v>0</v>
      </c>
      <c r="Q99" s="1">
        <v>0</v>
      </c>
      <c r="R99" s="34">
        <v>0</v>
      </c>
      <c r="S99" s="3">
        <v>0</v>
      </c>
    </row>
    <row r="100" spans="6:19" x14ac:dyDescent="0.25">
      <c r="F100" s="10"/>
      <c r="G100" s="9" t="s">
        <v>5149</v>
      </c>
      <c r="H100" s="4">
        <v>21</v>
      </c>
      <c r="I100" s="1">
        <v>21</v>
      </c>
      <c r="J100" s="1">
        <v>21</v>
      </c>
      <c r="K100" s="1">
        <v>0</v>
      </c>
      <c r="L100" s="1">
        <v>0</v>
      </c>
      <c r="M100" s="6">
        <v>21</v>
      </c>
      <c r="N100" s="5">
        <v>0.1175654968246818</v>
      </c>
      <c r="O100" s="4">
        <v>0</v>
      </c>
      <c r="P100" s="1">
        <v>0</v>
      </c>
      <c r="Q100" s="1">
        <v>0</v>
      </c>
      <c r="R100" s="34">
        <v>0</v>
      </c>
      <c r="S100" s="3">
        <v>0</v>
      </c>
    </row>
    <row r="101" spans="6:19" x14ac:dyDescent="0.25">
      <c r="F101" s="10"/>
      <c r="G101" s="9" t="s">
        <v>5148</v>
      </c>
      <c r="H101" s="4">
        <v>1</v>
      </c>
      <c r="I101" s="1">
        <v>1</v>
      </c>
      <c r="J101" s="1">
        <v>1</v>
      </c>
      <c r="K101" s="1">
        <v>0</v>
      </c>
      <c r="L101" s="1">
        <v>0</v>
      </c>
      <c r="M101" s="6">
        <v>1</v>
      </c>
      <c r="N101" s="5">
        <v>2.9364172369241711E-2</v>
      </c>
      <c r="O101" s="4">
        <v>0</v>
      </c>
      <c r="P101" s="1">
        <v>0</v>
      </c>
      <c r="Q101" s="1">
        <v>0</v>
      </c>
      <c r="R101" s="34">
        <v>0</v>
      </c>
      <c r="S101" s="3">
        <v>0</v>
      </c>
    </row>
    <row r="102" spans="6:19" x14ac:dyDescent="0.25">
      <c r="F102" s="10"/>
      <c r="G102" s="9" t="s">
        <v>5147</v>
      </c>
      <c r="H102" s="4">
        <v>2</v>
      </c>
      <c r="I102" s="1">
        <v>2</v>
      </c>
      <c r="J102" s="1">
        <v>2</v>
      </c>
      <c r="K102" s="1">
        <v>0</v>
      </c>
      <c r="L102" s="1">
        <v>0</v>
      </c>
      <c r="M102" s="6">
        <v>2</v>
      </c>
      <c r="N102" s="5">
        <v>1.197346206754446E-2</v>
      </c>
      <c r="O102" s="4">
        <v>0</v>
      </c>
      <c r="P102" s="1">
        <v>0</v>
      </c>
      <c r="Q102" s="1">
        <v>0</v>
      </c>
      <c r="R102" s="34">
        <v>0</v>
      </c>
      <c r="S102" s="3">
        <v>0</v>
      </c>
    </row>
    <row r="103" spans="6:19" x14ac:dyDescent="0.25">
      <c r="F103" s="10"/>
      <c r="G103" s="9" t="s">
        <v>5146</v>
      </c>
      <c r="H103" s="4">
        <v>3</v>
      </c>
      <c r="I103" s="1">
        <v>3</v>
      </c>
      <c r="J103" s="1">
        <v>3</v>
      </c>
      <c r="K103" s="1">
        <v>0</v>
      </c>
      <c r="L103" s="1">
        <v>0</v>
      </c>
      <c r="M103" s="6">
        <v>3</v>
      </c>
      <c r="N103" s="5">
        <v>2.723963558673859E-2</v>
      </c>
      <c r="O103" s="4">
        <v>0</v>
      </c>
      <c r="P103" s="1">
        <v>0</v>
      </c>
      <c r="Q103" s="1">
        <v>0</v>
      </c>
      <c r="R103" s="34">
        <v>0</v>
      </c>
      <c r="S103" s="3">
        <v>0</v>
      </c>
    </row>
    <row r="104" spans="6:19" x14ac:dyDescent="0.25">
      <c r="F104" s="10"/>
      <c r="G104" s="9" t="s">
        <v>5145</v>
      </c>
      <c r="H104" s="4">
        <v>1</v>
      </c>
      <c r="I104" s="1">
        <v>1</v>
      </c>
      <c r="J104" s="1">
        <v>1</v>
      </c>
      <c r="K104" s="1">
        <v>0</v>
      </c>
      <c r="L104" s="1">
        <v>0</v>
      </c>
      <c r="M104" s="6">
        <v>1</v>
      </c>
      <c r="N104" s="5">
        <v>2.4960003793239588E-4</v>
      </c>
      <c r="O104" s="4">
        <v>0</v>
      </c>
      <c r="P104" s="1">
        <v>0</v>
      </c>
      <c r="Q104" s="1">
        <v>0</v>
      </c>
      <c r="R104" s="34">
        <v>0</v>
      </c>
      <c r="S104" s="3">
        <v>0</v>
      </c>
    </row>
    <row r="105" spans="6:19" x14ac:dyDescent="0.25">
      <c r="F105" s="10"/>
      <c r="G105" s="9" t="s">
        <v>5144</v>
      </c>
      <c r="H105" s="4">
        <v>1</v>
      </c>
      <c r="I105" s="1">
        <v>1</v>
      </c>
      <c r="J105" s="1">
        <v>1</v>
      </c>
      <c r="K105" s="1">
        <v>0</v>
      </c>
      <c r="L105" s="1">
        <v>0</v>
      </c>
      <c r="M105" s="6">
        <v>1</v>
      </c>
      <c r="N105" s="5">
        <v>3.7294719368219381E-4</v>
      </c>
      <c r="O105" s="4">
        <v>0</v>
      </c>
      <c r="P105" s="1">
        <v>0</v>
      </c>
      <c r="Q105" s="1">
        <v>0</v>
      </c>
      <c r="R105" s="34">
        <v>0</v>
      </c>
      <c r="S105" s="3">
        <v>0</v>
      </c>
    </row>
    <row r="106" spans="6:19" x14ac:dyDescent="0.25">
      <c r="F106" s="10"/>
      <c r="G106" s="9" t="s">
        <v>5143</v>
      </c>
      <c r="H106" s="4">
        <v>3</v>
      </c>
      <c r="I106" s="1">
        <v>3</v>
      </c>
      <c r="J106" s="1">
        <v>3</v>
      </c>
      <c r="K106" s="1">
        <v>0</v>
      </c>
      <c r="L106" s="1">
        <v>0</v>
      </c>
      <c r="M106" s="6">
        <v>3</v>
      </c>
      <c r="N106" s="5">
        <v>2.9149305075407032E-2</v>
      </c>
      <c r="O106" s="4">
        <v>0</v>
      </c>
      <c r="P106" s="1">
        <v>0</v>
      </c>
      <c r="Q106" s="1">
        <v>0</v>
      </c>
      <c r="R106" s="34">
        <v>0</v>
      </c>
      <c r="S106" s="3">
        <v>0</v>
      </c>
    </row>
    <row r="107" spans="6:19" x14ac:dyDescent="0.25">
      <c r="F107" s="10"/>
      <c r="G107" s="9" t="s">
        <v>5142</v>
      </c>
      <c r="H107" s="4">
        <v>1</v>
      </c>
      <c r="I107" s="1">
        <v>1</v>
      </c>
      <c r="J107" s="1">
        <v>1</v>
      </c>
      <c r="K107" s="1">
        <v>0</v>
      </c>
      <c r="L107" s="1">
        <v>0</v>
      </c>
      <c r="M107" s="6">
        <v>1</v>
      </c>
      <c r="N107" s="5">
        <v>3.6717364564538002E-3</v>
      </c>
      <c r="O107" s="4">
        <v>0</v>
      </c>
      <c r="P107" s="1">
        <v>0</v>
      </c>
      <c r="Q107" s="1">
        <v>0</v>
      </c>
      <c r="R107" s="34">
        <v>0</v>
      </c>
      <c r="S107" s="3">
        <v>0</v>
      </c>
    </row>
    <row r="108" spans="6:19" x14ac:dyDescent="0.25">
      <c r="F108" s="10"/>
      <c r="G108" s="9" t="s">
        <v>5141</v>
      </c>
      <c r="H108" s="4">
        <v>1</v>
      </c>
      <c r="I108" s="1">
        <v>1</v>
      </c>
      <c r="J108" s="1">
        <v>1</v>
      </c>
      <c r="K108" s="1">
        <v>0</v>
      </c>
      <c r="L108" s="1">
        <v>0</v>
      </c>
      <c r="M108" s="6">
        <v>1</v>
      </c>
      <c r="N108" s="5">
        <v>7.6162079349160186E-3</v>
      </c>
      <c r="O108" s="4">
        <v>0</v>
      </c>
      <c r="P108" s="1">
        <v>0</v>
      </c>
      <c r="Q108" s="1">
        <v>0</v>
      </c>
      <c r="R108" s="34">
        <v>0</v>
      </c>
      <c r="S108" s="3">
        <v>0</v>
      </c>
    </row>
    <row r="109" spans="6:19" x14ac:dyDescent="0.25">
      <c r="F109" s="10"/>
      <c r="G109" s="9" t="s">
        <v>5140</v>
      </c>
      <c r="H109" s="4">
        <v>17</v>
      </c>
      <c r="I109" s="1">
        <v>17</v>
      </c>
      <c r="J109" s="1">
        <v>17</v>
      </c>
      <c r="K109" s="1">
        <v>0</v>
      </c>
      <c r="L109" s="1">
        <v>0</v>
      </c>
      <c r="M109" s="6">
        <v>17</v>
      </c>
      <c r="N109" s="5">
        <v>6.6095920279622078E-2</v>
      </c>
      <c r="O109" s="4">
        <v>0</v>
      </c>
      <c r="P109" s="1">
        <v>0</v>
      </c>
      <c r="Q109" s="1">
        <v>0</v>
      </c>
      <c r="R109" s="34">
        <v>0</v>
      </c>
      <c r="S109" s="3">
        <v>0</v>
      </c>
    </row>
    <row r="110" spans="6:19" x14ac:dyDescent="0.25">
      <c r="F110" s="10"/>
      <c r="G110" s="9" t="s">
        <v>5139</v>
      </c>
      <c r="H110" s="4">
        <v>4</v>
      </c>
      <c r="I110" s="1">
        <v>4</v>
      </c>
      <c r="J110" s="1">
        <v>4</v>
      </c>
      <c r="K110" s="1">
        <v>0</v>
      </c>
      <c r="L110" s="1">
        <v>0</v>
      </c>
      <c r="M110" s="6">
        <v>4</v>
      </c>
      <c r="N110" s="5">
        <v>3.5720979794859891E-3</v>
      </c>
      <c r="O110" s="4">
        <v>0</v>
      </c>
      <c r="P110" s="1">
        <v>0</v>
      </c>
      <c r="Q110" s="1">
        <v>0</v>
      </c>
      <c r="R110" s="34">
        <v>0</v>
      </c>
      <c r="S110" s="3">
        <v>0</v>
      </c>
    </row>
    <row r="111" spans="6:19" x14ac:dyDescent="0.25">
      <c r="F111" s="10"/>
      <c r="G111" s="9" t="s">
        <v>5138</v>
      </c>
      <c r="H111" s="4">
        <v>2</v>
      </c>
      <c r="I111" s="1">
        <v>2</v>
      </c>
      <c r="J111" s="1">
        <v>2</v>
      </c>
      <c r="K111" s="1">
        <v>0</v>
      </c>
      <c r="L111" s="1">
        <v>0</v>
      </c>
      <c r="M111" s="6">
        <v>2</v>
      </c>
      <c r="N111" s="5">
        <v>7.5400285422801971E-3</v>
      </c>
      <c r="O111" s="4">
        <v>0</v>
      </c>
      <c r="P111" s="1">
        <v>0</v>
      </c>
      <c r="Q111" s="1">
        <v>0</v>
      </c>
      <c r="R111" s="34">
        <v>0</v>
      </c>
      <c r="S111" s="3">
        <v>0</v>
      </c>
    </row>
    <row r="112" spans="6:19" x14ac:dyDescent="0.25">
      <c r="F112" s="10"/>
      <c r="G112" s="9" t="s">
        <v>5137</v>
      </c>
      <c r="H112" s="4">
        <v>4</v>
      </c>
      <c r="I112" s="1">
        <v>4</v>
      </c>
      <c r="J112" s="1">
        <v>4</v>
      </c>
      <c r="K112" s="1">
        <v>0</v>
      </c>
      <c r="L112" s="1">
        <v>0</v>
      </c>
      <c r="M112" s="6">
        <v>4</v>
      </c>
      <c r="N112" s="5">
        <v>1.1715982109308239E-2</v>
      </c>
      <c r="O112" s="4">
        <v>0</v>
      </c>
      <c r="P112" s="1">
        <v>0</v>
      </c>
      <c r="Q112" s="1">
        <v>0</v>
      </c>
      <c r="R112" s="34">
        <v>0</v>
      </c>
      <c r="S112" s="3">
        <v>0</v>
      </c>
    </row>
    <row r="113" spans="6:19" x14ac:dyDescent="0.25">
      <c r="F113" s="10"/>
      <c r="G113" s="9" t="s">
        <v>5136</v>
      </c>
      <c r="H113" s="4">
        <v>1</v>
      </c>
      <c r="I113" s="1">
        <v>1</v>
      </c>
      <c r="J113" s="1">
        <v>1</v>
      </c>
      <c r="K113" s="1">
        <v>0</v>
      </c>
      <c r="L113" s="1">
        <v>0</v>
      </c>
      <c r="M113" s="6">
        <v>1</v>
      </c>
      <c r="N113" s="5">
        <v>2.501453272998333E-3</v>
      </c>
      <c r="O113" s="4">
        <v>0</v>
      </c>
      <c r="P113" s="1">
        <v>0</v>
      </c>
      <c r="Q113" s="1">
        <v>0</v>
      </c>
      <c r="R113" s="34">
        <v>0</v>
      </c>
      <c r="S113" s="3">
        <v>0</v>
      </c>
    </row>
    <row r="114" spans="6:19" x14ac:dyDescent="0.25">
      <c r="F114" s="10"/>
      <c r="G114" s="9" t="s">
        <v>5135</v>
      </c>
      <c r="H114" s="4">
        <v>1</v>
      </c>
      <c r="I114" s="1">
        <v>1</v>
      </c>
      <c r="J114" s="1">
        <v>1</v>
      </c>
      <c r="K114" s="1">
        <v>0</v>
      </c>
      <c r="L114" s="1">
        <v>0</v>
      </c>
      <c r="M114" s="6">
        <v>1</v>
      </c>
      <c r="N114" s="5">
        <v>2.412824891507626E-3</v>
      </c>
      <c r="O114" s="4">
        <v>0</v>
      </c>
      <c r="P114" s="1">
        <v>0</v>
      </c>
      <c r="Q114" s="1">
        <v>0</v>
      </c>
      <c r="R114" s="34">
        <v>0</v>
      </c>
      <c r="S114" s="3">
        <v>0</v>
      </c>
    </row>
    <row r="115" spans="6:19" x14ac:dyDescent="0.25">
      <c r="F115" s="10"/>
      <c r="G115" s="9" t="s">
        <v>5134</v>
      </c>
      <c r="H115" s="4">
        <v>1</v>
      </c>
      <c r="I115" s="1">
        <v>1</v>
      </c>
      <c r="J115" s="1">
        <v>1</v>
      </c>
      <c r="K115" s="1">
        <v>0</v>
      </c>
      <c r="L115" s="1">
        <v>0</v>
      </c>
      <c r="M115" s="6">
        <v>1</v>
      </c>
      <c r="N115" s="5">
        <v>7.4081625789403924E-3</v>
      </c>
      <c r="O115" s="4">
        <v>0</v>
      </c>
      <c r="P115" s="1">
        <v>0</v>
      </c>
      <c r="Q115" s="1">
        <v>0</v>
      </c>
      <c r="R115" s="34">
        <v>0</v>
      </c>
      <c r="S115" s="3">
        <v>0</v>
      </c>
    </row>
    <row r="116" spans="6:19" x14ac:dyDescent="0.25">
      <c r="F116" s="10"/>
      <c r="G116" s="9" t="s">
        <v>5133</v>
      </c>
      <c r="H116" s="4">
        <v>10</v>
      </c>
      <c r="I116" s="1">
        <v>10</v>
      </c>
      <c r="J116" s="1">
        <v>10</v>
      </c>
      <c r="K116" s="1">
        <v>0</v>
      </c>
      <c r="L116" s="1">
        <v>0</v>
      </c>
      <c r="M116" s="6">
        <v>10</v>
      </c>
      <c r="N116" s="5">
        <v>4.1128039360046387E-2</v>
      </c>
      <c r="O116" s="4">
        <v>0</v>
      </c>
      <c r="P116" s="1">
        <v>0</v>
      </c>
      <c r="Q116" s="1">
        <v>0</v>
      </c>
      <c r="R116" s="34">
        <v>0</v>
      </c>
      <c r="S116" s="3">
        <v>0</v>
      </c>
    </row>
    <row r="117" spans="6:19" x14ac:dyDescent="0.25">
      <c r="F117" s="10"/>
      <c r="G117" s="9" t="s">
        <v>5132</v>
      </c>
      <c r="H117" s="4">
        <v>2</v>
      </c>
      <c r="I117" s="1">
        <v>2</v>
      </c>
      <c r="J117" s="1">
        <v>2</v>
      </c>
      <c r="K117" s="1">
        <v>0</v>
      </c>
      <c r="L117" s="1">
        <v>0</v>
      </c>
      <c r="M117" s="6">
        <v>2</v>
      </c>
      <c r="N117" s="5">
        <v>3.6324933171272278E-4</v>
      </c>
      <c r="O117" s="4">
        <v>0</v>
      </c>
      <c r="P117" s="1">
        <v>0</v>
      </c>
      <c r="Q117" s="1">
        <v>0</v>
      </c>
      <c r="R117" s="34">
        <v>0</v>
      </c>
      <c r="S117" s="3">
        <v>0</v>
      </c>
    </row>
    <row r="118" spans="6:19" x14ac:dyDescent="0.25">
      <c r="F118" s="10"/>
      <c r="G118" s="9" t="s">
        <v>5131</v>
      </c>
      <c r="H118" s="4">
        <v>2</v>
      </c>
      <c r="I118" s="1">
        <v>2</v>
      </c>
      <c r="J118" s="1">
        <v>2</v>
      </c>
      <c r="K118" s="1">
        <v>0</v>
      </c>
      <c r="L118" s="1">
        <v>0</v>
      </c>
      <c r="M118" s="6">
        <v>2</v>
      </c>
      <c r="N118" s="5">
        <v>1.3719045557081699E-2</v>
      </c>
      <c r="O118" s="4">
        <v>0</v>
      </c>
      <c r="P118" s="1">
        <v>0</v>
      </c>
      <c r="Q118" s="1">
        <v>0</v>
      </c>
      <c r="R118" s="34">
        <v>0</v>
      </c>
      <c r="S118" s="3">
        <v>0</v>
      </c>
    </row>
    <row r="119" spans="6:19" x14ac:dyDescent="0.25">
      <c r="F119" s="10"/>
      <c r="G119" s="9" t="s">
        <v>5130</v>
      </c>
      <c r="H119" s="4">
        <v>1</v>
      </c>
      <c r="I119" s="1">
        <v>1</v>
      </c>
      <c r="J119" s="1">
        <v>1</v>
      </c>
      <c r="K119" s="1">
        <v>0</v>
      </c>
      <c r="L119" s="1">
        <v>0</v>
      </c>
      <c r="M119" s="6">
        <v>1</v>
      </c>
      <c r="N119" s="5">
        <v>5.658252164721489E-3</v>
      </c>
      <c r="O119" s="4">
        <v>0</v>
      </c>
      <c r="P119" s="1">
        <v>0</v>
      </c>
      <c r="Q119" s="1">
        <v>0</v>
      </c>
      <c r="R119" s="34">
        <v>0</v>
      </c>
      <c r="S119" s="3">
        <v>0</v>
      </c>
    </row>
    <row r="120" spans="6:19" x14ac:dyDescent="0.25">
      <c r="F120" s="10"/>
      <c r="G120" s="9" t="s">
        <v>5129</v>
      </c>
      <c r="H120" s="4">
        <v>10</v>
      </c>
      <c r="I120" s="1">
        <v>10</v>
      </c>
      <c r="J120" s="1">
        <v>10</v>
      </c>
      <c r="K120" s="1">
        <v>0</v>
      </c>
      <c r="L120" s="1">
        <v>0</v>
      </c>
      <c r="M120" s="6">
        <v>10</v>
      </c>
      <c r="N120" s="5">
        <v>2.6257539168000221E-2</v>
      </c>
      <c r="O120" s="4">
        <v>0</v>
      </c>
      <c r="P120" s="1">
        <v>0</v>
      </c>
      <c r="Q120" s="1">
        <v>0</v>
      </c>
      <c r="R120" s="34">
        <v>0</v>
      </c>
      <c r="S120" s="3">
        <v>0</v>
      </c>
    </row>
    <row r="121" spans="6:19" x14ac:dyDescent="0.25">
      <c r="F121" s="10"/>
      <c r="G121" s="9" t="s">
        <v>5128</v>
      </c>
      <c r="H121" s="4">
        <v>5</v>
      </c>
      <c r="I121" s="1">
        <v>5</v>
      </c>
      <c r="J121" s="1">
        <v>5</v>
      </c>
      <c r="K121" s="1">
        <v>0</v>
      </c>
      <c r="L121" s="1">
        <v>0</v>
      </c>
      <c r="M121" s="6">
        <v>5</v>
      </c>
      <c r="N121" s="5">
        <v>2.0253735594451431E-2</v>
      </c>
      <c r="O121" s="4">
        <v>0</v>
      </c>
      <c r="P121" s="1">
        <v>0</v>
      </c>
      <c r="Q121" s="1">
        <v>0</v>
      </c>
      <c r="R121" s="34">
        <v>0</v>
      </c>
      <c r="S121" s="3">
        <v>0</v>
      </c>
    </row>
    <row r="122" spans="6:19" x14ac:dyDescent="0.25">
      <c r="F122" s="10"/>
      <c r="G122" s="9" t="s">
        <v>5127</v>
      </c>
      <c r="H122" s="4">
        <v>14</v>
      </c>
      <c r="I122" s="1">
        <v>14</v>
      </c>
      <c r="J122" s="1">
        <v>14</v>
      </c>
      <c r="K122" s="1">
        <v>0</v>
      </c>
      <c r="L122" s="1">
        <v>0</v>
      </c>
      <c r="M122" s="6">
        <v>14</v>
      </c>
      <c r="N122" s="5">
        <v>3.5499975085258477E-2</v>
      </c>
      <c r="O122" s="4">
        <v>0</v>
      </c>
      <c r="P122" s="1">
        <v>0</v>
      </c>
      <c r="Q122" s="1">
        <v>0</v>
      </c>
      <c r="R122" s="34">
        <v>0</v>
      </c>
      <c r="S122" s="3">
        <v>0</v>
      </c>
    </row>
    <row r="123" spans="6:19" x14ac:dyDescent="0.25">
      <c r="F123" s="10"/>
      <c r="G123" s="9" t="s">
        <v>5126</v>
      </c>
      <c r="H123" s="4">
        <v>5</v>
      </c>
      <c r="I123" s="1">
        <v>5</v>
      </c>
      <c r="J123" s="1">
        <v>5</v>
      </c>
      <c r="K123" s="1">
        <v>0</v>
      </c>
      <c r="L123" s="1">
        <v>0</v>
      </c>
      <c r="M123" s="6">
        <v>5</v>
      </c>
      <c r="N123" s="5">
        <v>3.3579032868146903E-2</v>
      </c>
      <c r="O123" s="4">
        <v>0</v>
      </c>
      <c r="P123" s="1">
        <v>0</v>
      </c>
      <c r="Q123" s="1">
        <v>0</v>
      </c>
      <c r="R123" s="34">
        <v>0</v>
      </c>
      <c r="S123" s="3">
        <v>0</v>
      </c>
    </row>
    <row r="124" spans="6:19" x14ac:dyDescent="0.25">
      <c r="F124" s="10"/>
      <c r="G124" s="9" t="s">
        <v>5125</v>
      </c>
      <c r="H124" s="4">
        <v>1</v>
      </c>
      <c r="I124" s="1">
        <v>1</v>
      </c>
      <c r="J124" s="1">
        <v>1</v>
      </c>
      <c r="K124" s="1">
        <v>0</v>
      </c>
      <c r="L124" s="1">
        <v>0</v>
      </c>
      <c r="M124" s="6">
        <v>1</v>
      </c>
      <c r="N124" s="5">
        <v>1.5446832403540609E-3</v>
      </c>
      <c r="O124" s="4">
        <v>0</v>
      </c>
      <c r="P124" s="1">
        <v>0</v>
      </c>
      <c r="Q124" s="1">
        <v>0</v>
      </c>
      <c r="R124" s="34">
        <v>0</v>
      </c>
      <c r="S124" s="3">
        <v>0</v>
      </c>
    </row>
    <row r="125" spans="6:19" x14ac:dyDescent="0.25">
      <c r="F125" s="10"/>
      <c r="G125" s="9" t="s">
        <v>5124</v>
      </c>
      <c r="H125" s="4">
        <v>13</v>
      </c>
      <c r="I125" s="1">
        <v>13</v>
      </c>
      <c r="J125" s="1">
        <v>13</v>
      </c>
      <c r="K125" s="1">
        <v>0</v>
      </c>
      <c r="L125" s="1">
        <v>0</v>
      </c>
      <c r="M125" s="6">
        <v>13</v>
      </c>
      <c r="N125" s="5">
        <v>4.896126314997673E-2</v>
      </c>
      <c r="O125" s="4">
        <v>0</v>
      </c>
      <c r="P125" s="1">
        <v>0</v>
      </c>
      <c r="Q125" s="1">
        <v>0</v>
      </c>
      <c r="R125" s="34">
        <v>0</v>
      </c>
      <c r="S125" s="3">
        <v>0</v>
      </c>
    </row>
    <row r="126" spans="6:19" x14ac:dyDescent="0.25">
      <c r="F126" s="10"/>
      <c r="G126" s="9" t="s">
        <v>5123</v>
      </c>
      <c r="H126" s="4">
        <v>3</v>
      </c>
      <c r="I126" s="1">
        <v>3</v>
      </c>
      <c r="J126" s="1">
        <v>3</v>
      </c>
      <c r="K126" s="1">
        <v>0</v>
      </c>
      <c r="L126" s="1">
        <v>0</v>
      </c>
      <c r="M126" s="6">
        <v>3</v>
      </c>
      <c r="N126" s="5">
        <v>3.5068199038505547E-2</v>
      </c>
      <c r="O126" s="4">
        <v>0</v>
      </c>
      <c r="P126" s="1">
        <v>0</v>
      </c>
      <c r="Q126" s="1">
        <v>0</v>
      </c>
      <c r="R126" s="34">
        <v>0</v>
      </c>
      <c r="S126" s="3">
        <v>0</v>
      </c>
    </row>
    <row r="127" spans="6:19" x14ac:dyDescent="0.25">
      <c r="F127" s="10"/>
      <c r="G127" s="9" t="s">
        <v>5122</v>
      </c>
      <c r="H127" s="4">
        <v>2</v>
      </c>
      <c r="I127" s="1">
        <v>2</v>
      </c>
      <c r="J127" s="1">
        <v>2</v>
      </c>
      <c r="K127" s="1">
        <v>0</v>
      </c>
      <c r="L127" s="1">
        <v>0</v>
      </c>
      <c r="M127" s="6">
        <v>2</v>
      </c>
      <c r="N127" s="5">
        <v>4.9669826403260231E-2</v>
      </c>
      <c r="O127" s="4">
        <v>0</v>
      </c>
      <c r="P127" s="1">
        <v>0</v>
      </c>
      <c r="Q127" s="1">
        <v>0</v>
      </c>
      <c r="R127" s="34">
        <v>0</v>
      </c>
      <c r="S127" s="3">
        <v>0</v>
      </c>
    </row>
    <row r="128" spans="6:19" x14ac:dyDescent="0.25">
      <c r="F128" s="10"/>
      <c r="G128" s="9" t="s">
        <v>5121</v>
      </c>
      <c r="H128" s="4">
        <v>3</v>
      </c>
      <c r="I128" s="1">
        <v>3</v>
      </c>
      <c r="J128" s="1">
        <v>3</v>
      </c>
      <c r="K128" s="1">
        <v>0</v>
      </c>
      <c r="L128" s="1">
        <v>0</v>
      </c>
      <c r="M128" s="6">
        <v>3</v>
      </c>
      <c r="N128" s="5">
        <v>1.5490697696805E-3</v>
      </c>
      <c r="O128" s="4">
        <v>0</v>
      </c>
      <c r="P128" s="1">
        <v>0</v>
      </c>
      <c r="Q128" s="1">
        <v>0</v>
      </c>
      <c r="R128" s="34">
        <v>0</v>
      </c>
      <c r="S128" s="3">
        <v>0</v>
      </c>
    </row>
    <row r="129" spans="6:19" x14ac:dyDescent="0.25">
      <c r="F129" s="10"/>
      <c r="G129" s="9" t="s">
        <v>5120</v>
      </c>
      <c r="H129" s="4">
        <v>2</v>
      </c>
      <c r="I129" s="1">
        <v>2</v>
      </c>
      <c r="J129" s="1">
        <v>2</v>
      </c>
      <c r="K129" s="1">
        <v>0</v>
      </c>
      <c r="L129" s="1">
        <v>0</v>
      </c>
      <c r="M129" s="6">
        <v>2</v>
      </c>
      <c r="N129" s="5">
        <v>1.347991358488798E-2</v>
      </c>
      <c r="O129" s="4">
        <v>0</v>
      </c>
      <c r="P129" s="1">
        <v>0</v>
      </c>
      <c r="Q129" s="1">
        <v>0</v>
      </c>
      <c r="R129" s="34">
        <v>0</v>
      </c>
      <c r="S129" s="3">
        <v>0</v>
      </c>
    </row>
    <row r="130" spans="6:19" x14ac:dyDescent="0.25">
      <c r="F130" s="10"/>
      <c r="G130" s="9" t="s">
        <v>5119</v>
      </c>
      <c r="H130" s="4">
        <v>1</v>
      </c>
      <c r="I130" s="1">
        <v>1</v>
      </c>
      <c r="J130" s="1">
        <v>1</v>
      </c>
      <c r="K130" s="1">
        <v>0</v>
      </c>
      <c r="L130" s="1">
        <v>0</v>
      </c>
      <c r="M130" s="6">
        <v>1</v>
      </c>
      <c r="N130" s="5">
        <v>1.694881357252598E-3</v>
      </c>
      <c r="O130" s="4">
        <v>0</v>
      </c>
      <c r="P130" s="1">
        <v>0</v>
      </c>
      <c r="Q130" s="1">
        <v>0</v>
      </c>
      <c r="R130" s="34">
        <v>0</v>
      </c>
      <c r="S130" s="3">
        <v>0</v>
      </c>
    </row>
    <row r="131" spans="6:19" x14ac:dyDescent="0.25">
      <c r="F131" s="10"/>
      <c r="G131" s="9" t="s">
        <v>5118</v>
      </c>
      <c r="H131" s="4">
        <v>1</v>
      </c>
      <c r="I131" s="1">
        <v>1</v>
      </c>
      <c r="J131" s="1">
        <v>1</v>
      </c>
      <c r="K131" s="1">
        <v>0</v>
      </c>
      <c r="L131" s="1">
        <v>0</v>
      </c>
      <c r="M131" s="6">
        <v>1</v>
      </c>
      <c r="N131" s="5">
        <v>1.112354919314384E-3</v>
      </c>
      <c r="O131" s="4">
        <v>0</v>
      </c>
      <c r="P131" s="1">
        <v>0</v>
      </c>
      <c r="Q131" s="1">
        <v>0</v>
      </c>
      <c r="R131" s="34">
        <v>0</v>
      </c>
      <c r="S131" s="3">
        <v>0</v>
      </c>
    </row>
    <row r="132" spans="6:19" x14ac:dyDescent="0.25">
      <c r="F132" s="10"/>
      <c r="G132" s="9" t="s">
        <v>5117</v>
      </c>
      <c r="H132" s="4">
        <v>1</v>
      </c>
      <c r="I132" s="1">
        <v>1</v>
      </c>
      <c r="J132" s="1">
        <v>1</v>
      </c>
      <c r="K132" s="1">
        <v>0</v>
      </c>
      <c r="L132" s="1">
        <v>0</v>
      </c>
      <c r="M132" s="6">
        <v>1</v>
      </c>
      <c r="N132" s="5">
        <v>2.5684796273708339E-3</v>
      </c>
      <c r="O132" s="4">
        <v>0</v>
      </c>
      <c r="P132" s="1">
        <v>0</v>
      </c>
      <c r="Q132" s="1">
        <v>0</v>
      </c>
      <c r="R132" s="34">
        <v>0</v>
      </c>
      <c r="S132" s="3">
        <v>0</v>
      </c>
    </row>
    <row r="133" spans="6:19" x14ac:dyDescent="0.25">
      <c r="F133" s="10"/>
      <c r="G133" s="9" t="s">
        <v>5116</v>
      </c>
      <c r="H133" s="4">
        <v>2</v>
      </c>
      <c r="I133" s="1">
        <v>2</v>
      </c>
      <c r="J133" s="1">
        <v>2</v>
      </c>
      <c r="K133" s="1">
        <v>0</v>
      </c>
      <c r="L133" s="1">
        <v>0</v>
      </c>
      <c r="M133" s="6">
        <v>2</v>
      </c>
      <c r="N133" s="5">
        <v>2.8519928455352779E-3</v>
      </c>
      <c r="O133" s="4">
        <v>0</v>
      </c>
      <c r="P133" s="1">
        <v>0</v>
      </c>
      <c r="Q133" s="1">
        <v>0</v>
      </c>
      <c r="R133" s="34">
        <v>0</v>
      </c>
      <c r="S133" s="3">
        <v>0</v>
      </c>
    </row>
    <row r="134" spans="6:19" x14ac:dyDescent="0.25">
      <c r="F134" s="10"/>
      <c r="G134" s="9" t="s">
        <v>5115</v>
      </c>
      <c r="H134" s="4">
        <v>1</v>
      </c>
      <c r="I134" s="1">
        <v>1</v>
      </c>
      <c r="J134" s="1">
        <v>1</v>
      </c>
      <c r="K134" s="1">
        <v>0</v>
      </c>
      <c r="L134" s="1">
        <v>0</v>
      </c>
      <c r="M134" s="6">
        <v>1</v>
      </c>
      <c r="N134" s="5">
        <v>8.2441419363021851E-4</v>
      </c>
      <c r="O134" s="4">
        <v>0</v>
      </c>
      <c r="P134" s="1">
        <v>0</v>
      </c>
      <c r="Q134" s="1">
        <v>0</v>
      </c>
      <c r="R134" s="34">
        <v>0</v>
      </c>
      <c r="S134" s="3">
        <v>0</v>
      </c>
    </row>
    <row r="135" spans="6:19" x14ac:dyDescent="0.25">
      <c r="F135" s="10"/>
      <c r="G135" s="9" t="s">
        <v>5114</v>
      </c>
      <c r="H135" s="4">
        <v>1</v>
      </c>
      <c r="I135" s="1">
        <v>1</v>
      </c>
      <c r="J135" s="1">
        <v>1</v>
      </c>
      <c r="K135" s="1">
        <v>0</v>
      </c>
      <c r="L135" s="1">
        <v>0</v>
      </c>
      <c r="M135" s="6">
        <v>1</v>
      </c>
      <c r="N135" s="5">
        <v>3.1204354017972951E-3</v>
      </c>
      <c r="O135" s="4">
        <v>0</v>
      </c>
      <c r="P135" s="1">
        <v>0</v>
      </c>
      <c r="Q135" s="1">
        <v>0</v>
      </c>
      <c r="R135" s="34">
        <v>0</v>
      </c>
      <c r="S135" s="3">
        <v>0</v>
      </c>
    </row>
    <row r="136" spans="6:19" x14ac:dyDescent="0.25">
      <c r="F136" s="10"/>
      <c r="G136" s="9" t="s">
        <v>5113</v>
      </c>
      <c r="H136" s="4">
        <v>18</v>
      </c>
      <c r="I136" s="1">
        <v>18</v>
      </c>
      <c r="J136" s="1">
        <v>18</v>
      </c>
      <c r="K136" s="1">
        <v>0</v>
      </c>
      <c r="L136" s="1">
        <v>0</v>
      </c>
      <c r="M136" s="6">
        <v>18</v>
      </c>
      <c r="N136" s="5">
        <v>0.12334599159657959</v>
      </c>
      <c r="O136" s="4">
        <v>0</v>
      </c>
      <c r="P136" s="1">
        <v>0</v>
      </c>
      <c r="Q136" s="1">
        <v>0</v>
      </c>
      <c r="R136" s="34">
        <v>0</v>
      </c>
      <c r="S136" s="3">
        <v>0</v>
      </c>
    </row>
    <row r="137" spans="6:19" x14ac:dyDescent="0.25">
      <c r="F137" s="10"/>
      <c r="G137" s="9" t="s">
        <v>5112</v>
      </c>
      <c r="H137" s="4">
        <v>1</v>
      </c>
      <c r="I137" s="1">
        <v>1</v>
      </c>
      <c r="J137" s="1">
        <v>1</v>
      </c>
      <c r="K137" s="1">
        <v>0</v>
      </c>
      <c r="L137" s="1">
        <v>0</v>
      </c>
      <c r="M137" s="6">
        <v>1</v>
      </c>
      <c r="N137" s="5">
        <v>1.218105666339397E-3</v>
      </c>
      <c r="O137" s="4">
        <v>0</v>
      </c>
      <c r="P137" s="1">
        <v>0</v>
      </c>
      <c r="Q137" s="1">
        <v>0</v>
      </c>
      <c r="R137" s="34">
        <v>0</v>
      </c>
      <c r="S137" s="3">
        <v>0</v>
      </c>
    </row>
    <row r="138" spans="6:19" x14ac:dyDescent="0.25">
      <c r="F138" s="10"/>
      <c r="G138" s="9" t="s">
        <v>5111</v>
      </c>
      <c r="H138" s="4">
        <v>5</v>
      </c>
      <c r="I138" s="1">
        <v>5</v>
      </c>
      <c r="J138" s="1">
        <v>5</v>
      </c>
      <c r="K138" s="1">
        <v>0</v>
      </c>
      <c r="L138" s="1">
        <v>0</v>
      </c>
      <c r="M138" s="6">
        <v>5</v>
      </c>
      <c r="N138" s="5">
        <v>5.3502379916608327E-2</v>
      </c>
      <c r="O138" s="4">
        <v>0</v>
      </c>
      <c r="P138" s="1">
        <v>0</v>
      </c>
      <c r="Q138" s="1">
        <v>0</v>
      </c>
      <c r="R138" s="34">
        <v>0</v>
      </c>
      <c r="S138" s="3">
        <v>0</v>
      </c>
    </row>
    <row r="139" spans="6:19" x14ac:dyDescent="0.25">
      <c r="F139" s="10"/>
      <c r="G139" s="9" t="s">
        <v>5110</v>
      </c>
      <c r="H139" s="4">
        <v>1</v>
      </c>
      <c r="I139" s="1">
        <v>1</v>
      </c>
      <c r="J139" s="1">
        <v>1</v>
      </c>
      <c r="K139" s="1">
        <v>0</v>
      </c>
      <c r="L139" s="1">
        <v>0</v>
      </c>
      <c r="M139" s="6">
        <v>1</v>
      </c>
      <c r="N139" s="5">
        <v>7.0723704993724823E-4</v>
      </c>
      <c r="O139" s="4">
        <v>0</v>
      </c>
      <c r="P139" s="1">
        <v>0</v>
      </c>
      <c r="Q139" s="1">
        <v>0</v>
      </c>
      <c r="R139" s="34">
        <v>0</v>
      </c>
      <c r="S139" s="3">
        <v>0</v>
      </c>
    </row>
    <row r="140" spans="6:19" x14ac:dyDescent="0.25">
      <c r="F140" s="10"/>
      <c r="G140" s="9" t="s">
        <v>5109</v>
      </c>
      <c r="H140" s="4">
        <v>1</v>
      </c>
      <c r="I140" s="1">
        <v>1</v>
      </c>
      <c r="J140" s="1">
        <v>1</v>
      </c>
      <c r="K140" s="1">
        <v>0</v>
      </c>
      <c r="L140" s="1">
        <v>0</v>
      </c>
      <c r="M140" s="6">
        <v>1</v>
      </c>
      <c r="N140" s="5">
        <v>3.239484503865242E-4</v>
      </c>
      <c r="O140" s="4">
        <v>0</v>
      </c>
      <c r="P140" s="1">
        <v>0</v>
      </c>
      <c r="Q140" s="1">
        <v>0</v>
      </c>
      <c r="R140" s="34">
        <v>0</v>
      </c>
      <c r="S140" s="3">
        <v>0</v>
      </c>
    </row>
    <row r="141" spans="6:19" x14ac:dyDescent="0.25">
      <c r="F141" s="10"/>
      <c r="G141" s="9" t="s">
        <v>5108</v>
      </c>
      <c r="H141" s="4">
        <v>6</v>
      </c>
      <c r="I141" s="1">
        <v>6</v>
      </c>
      <c r="J141" s="1">
        <v>6</v>
      </c>
      <c r="K141" s="1">
        <v>0</v>
      </c>
      <c r="L141" s="1">
        <v>0</v>
      </c>
      <c r="M141" s="6">
        <v>6</v>
      </c>
      <c r="N141" s="5">
        <v>2.1795934997498989E-2</v>
      </c>
      <c r="O141" s="4">
        <v>0</v>
      </c>
      <c r="P141" s="1">
        <v>0</v>
      </c>
      <c r="Q141" s="1">
        <v>0</v>
      </c>
      <c r="R141" s="34">
        <v>0</v>
      </c>
      <c r="S141" s="3">
        <v>0</v>
      </c>
    </row>
    <row r="142" spans="6:19" x14ac:dyDescent="0.25">
      <c r="F142" s="10"/>
      <c r="G142" s="9" t="s">
        <v>5107</v>
      </c>
      <c r="H142" s="4">
        <v>16</v>
      </c>
      <c r="I142" s="1">
        <v>16</v>
      </c>
      <c r="J142" s="1">
        <v>16</v>
      </c>
      <c r="K142" s="1">
        <v>0</v>
      </c>
      <c r="L142" s="1">
        <v>0</v>
      </c>
      <c r="M142" s="6">
        <v>16</v>
      </c>
      <c r="N142" s="5">
        <v>8.8538739830255508E-2</v>
      </c>
      <c r="O142" s="4">
        <v>0</v>
      </c>
      <c r="P142" s="1">
        <v>0</v>
      </c>
      <c r="Q142" s="1">
        <v>0</v>
      </c>
      <c r="R142" s="34">
        <v>0</v>
      </c>
      <c r="S142" s="3">
        <v>0</v>
      </c>
    </row>
    <row r="143" spans="6:19" x14ac:dyDescent="0.25">
      <c r="F143" s="10"/>
      <c r="G143" s="9" t="s">
        <v>5106</v>
      </c>
      <c r="H143" s="4">
        <v>10</v>
      </c>
      <c r="I143" s="1">
        <v>10</v>
      </c>
      <c r="J143" s="1">
        <v>10</v>
      </c>
      <c r="K143" s="1">
        <v>0</v>
      </c>
      <c r="L143" s="1">
        <v>0</v>
      </c>
      <c r="M143" s="6">
        <v>10</v>
      </c>
      <c r="N143" s="5">
        <v>3.101744502782822E-2</v>
      </c>
      <c r="O143" s="4">
        <v>0</v>
      </c>
      <c r="P143" s="1">
        <v>0</v>
      </c>
      <c r="Q143" s="1">
        <v>0</v>
      </c>
      <c r="R143" s="34">
        <v>0</v>
      </c>
      <c r="S143" s="3">
        <v>0</v>
      </c>
    </row>
    <row r="144" spans="6:19" x14ac:dyDescent="0.25">
      <c r="F144" s="10"/>
      <c r="G144" s="9" t="s">
        <v>5105</v>
      </c>
      <c r="H144" s="4">
        <v>6</v>
      </c>
      <c r="I144" s="1">
        <v>6</v>
      </c>
      <c r="J144" s="1">
        <v>6</v>
      </c>
      <c r="K144" s="1">
        <v>0</v>
      </c>
      <c r="L144" s="1">
        <v>0</v>
      </c>
      <c r="M144" s="6">
        <v>6</v>
      </c>
      <c r="N144" s="5">
        <v>5.0430725328624249E-2</v>
      </c>
      <c r="O144" s="4">
        <v>0</v>
      </c>
      <c r="P144" s="1">
        <v>0</v>
      </c>
      <c r="Q144" s="1">
        <v>0</v>
      </c>
      <c r="R144" s="34">
        <v>0</v>
      </c>
      <c r="S144" s="3">
        <v>0</v>
      </c>
    </row>
    <row r="145" spans="6:19" x14ac:dyDescent="0.25">
      <c r="F145" s="10"/>
      <c r="G145" s="9" t="s">
        <v>5104</v>
      </c>
      <c r="H145" s="4">
        <v>4</v>
      </c>
      <c r="I145" s="1">
        <v>4</v>
      </c>
      <c r="J145" s="1">
        <v>4</v>
      </c>
      <c r="K145" s="1">
        <v>0</v>
      </c>
      <c r="L145" s="1">
        <v>0</v>
      </c>
      <c r="M145" s="6">
        <v>4</v>
      </c>
      <c r="N145" s="5">
        <v>4.2100692167878151E-2</v>
      </c>
      <c r="O145" s="4">
        <v>0</v>
      </c>
      <c r="P145" s="1">
        <v>0</v>
      </c>
      <c r="Q145" s="1">
        <v>0</v>
      </c>
      <c r="R145" s="34">
        <v>0</v>
      </c>
      <c r="S145" s="3">
        <v>0</v>
      </c>
    </row>
    <row r="146" spans="6:19" x14ac:dyDescent="0.25">
      <c r="F146" s="10"/>
      <c r="G146" s="9" t="s">
        <v>5103</v>
      </c>
      <c r="H146" s="4">
        <v>16</v>
      </c>
      <c r="I146" s="1">
        <v>16</v>
      </c>
      <c r="J146" s="1">
        <v>16</v>
      </c>
      <c r="K146" s="1">
        <v>0</v>
      </c>
      <c r="L146" s="1">
        <v>0</v>
      </c>
      <c r="M146" s="6">
        <v>16</v>
      </c>
      <c r="N146" s="5">
        <v>5.4553859867155552E-2</v>
      </c>
      <c r="O146" s="4">
        <v>0</v>
      </c>
      <c r="P146" s="1">
        <v>0</v>
      </c>
      <c r="Q146" s="1">
        <v>0</v>
      </c>
      <c r="R146" s="34">
        <v>0</v>
      </c>
      <c r="S146" s="3">
        <v>0</v>
      </c>
    </row>
    <row r="147" spans="6:19" x14ac:dyDescent="0.25">
      <c r="F147" s="10"/>
      <c r="G147" s="9" t="s">
        <v>5102</v>
      </c>
      <c r="H147" s="4">
        <v>3</v>
      </c>
      <c r="I147" s="1">
        <v>3</v>
      </c>
      <c r="J147" s="1">
        <v>3</v>
      </c>
      <c r="K147" s="1">
        <v>0</v>
      </c>
      <c r="L147" s="1">
        <v>0</v>
      </c>
      <c r="M147" s="6">
        <v>3</v>
      </c>
      <c r="N147" s="5">
        <v>2.0034725777804852E-2</v>
      </c>
      <c r="O147" s="4">
        <v>0</v>
      </c>
      <c r="P147" s="1">
        <v>0</v>
      </c>
      <c r="Q147" s="1">
        <v>0</v>
      </c>
      <c r="R147" s="34">
        <v>0</v>
      </c>
      <c r="S147" s="3">
        <v>0</v>
      </c>
    </row>
    <row r="148" spans="6:19" x14ac:dyDescent="0.25">
      <c r="F148" s="10"/>
      <c r="G148" s="9" t="s">
        <v>5101</v>
      </c>
      <c r="H148" s="4">
        <v>1</v>
      </c>
      <c r="I148" s="1">
        <v>1</v>
      </c>
      <c r="J148" s="1">
        <v>1</v>
      </c>
      <c r="K148" s="1">
        <v>0</v>
      </c>
      <c r="L148" s="1">
        <v>0</v>
      </c>
      <c r="M148" s="6">
        <v>1</v>
      </c>
      <c r="N148" s="5">
        <v>8.5782138630747795E-3</v>
      </c>
      <c r="O148" s="4">
        <v>0</v>
      </c>
      <c r="P148" s="1">
        <v>0</v>
      </c>
      <c r="Q148" s="1">
        <v>0</v>
      </c>
      <c r="R148" s="34">
        <v>0</v>
      </c>
      <c r="S148" s="3">
        <v>0</v>
      </c>
    </row>
    <row r="149" spans="6:19" x14ac:dyDescent="0.25">
      <c r="F149" s="10"/>
      <c r="G149" s="9" t="s">
        <v>5100</v>
      </c>
      <c r="H149" s="4">
        <v>0</v>
      </c>
      <c r="I149" s="1">
        <v>0</v>
      </c>
      <c r="J149" s="1">
        <v>0</v>
      </c>
      <c r="K149" s="1">
        <v>0</v>
      </c>
      <c r="L149" s="1">
        <v>0</v>
      </c>
      <c r="M149" s="6">
        <v>0</v>
      </c>
      <c r="N149" s="5">
        <v>0</v>
      </c>
      <c r="O149" s="4">
        <v>0</v>
      </c>
      <c r="P149" s="1">
        <v>0</v>
      </c>
      <c r="Q149" s="1">
        <v>0</v>
      </c>
      <c r="R149" s="34">
        <v>0</v>
      </c>
      <c r="S149" s="3">
        <v>0</v>
      </c>
    </row>
    <row r="150" spans="6:19" x14ac:dyDescent="0.25">
      <c r="F150" s="10"/>
      <c r="G150" s="9" t="s">
        <v>5099</v>
      </c>
      <c r="H150" s="4">
        <v>3</v>
      </c>
      <c r="I150" s="1">
        <v>3</v>
      </c>
      <c r="J150" s="1">
        <v>3</v>
      </c>
      <c r="K150" s="1">
        <v>0</v>
      </c>
      <c r="L150" s="1">
        <v>0</v>
      </c>
      <c r="M150" s="6">
        <v>3</v>
      </c>
      <c r="N150" s="5">
        <v>7.6217679306864738E-3</v>
      </c>
      <c r="O150" s="4">
        <v>0</v>
      </c>
      <c r="P150" s="1">
        <v>0</v>
      </c>
      <c r="Q150" s="1">
        <v>0</v>
      </c>
      <c r="R150" s="34">
        <v>0</v>
      </c>
      <c r="S150" s="3">
        <v>0</v>
      </c>
    </row>
    <row r="151" spans="6:19" x14ac:dyDescent="0.25">
      <c r="F151" s="10"/>
      <c r="G151" s="9" t="s">
        <v>5098</v>
      </c>
      <c r="H151" s="4">
        <v>3</v>
      </c>
      <c r="I151" s="1">
        <v>3</v>
      </c>
      <c r="J151" s="1">
        <v>3</v>
      </c>
      <c r="K151" s="1">
        <v>0</v>
      </c>
      <c r="L151" s="1">
        <v>0</v>
      </c>
      <c r="M151" s="6">
        <v>3</v>
      </c>
      <c r="N151" s="5">
        <v>1.8614629283547401E-2</v>
      </c>
      <c r="O151" s="4">
        <v>0</v>
      </c>
      <c r="P151" s="1">
        <v>0</v>
      </c>
      <c r="Q151" s="1">
        <v>0</v>
      </c>
      <c r="R151" s="34">
        <v>0</v>
      </c>
      <c r="S151" s="3">
        <v>0</v>
      </c>
    </row>
    <row r="152" spans="6:19" x14ac:dyDescent="0.25">
      <c r="F152" s="10"/>
      <c r="G152" s="9" t="s">
        <v>5097</v>
      </c>
      <c r="H152" s="4">
        <v>3</v>
      </c>
      <c r="I152" s="1">
        <v>3</v>
      </c>
      <c r="J152" s="1">
        <v>3</v>
      </c>
      <c r="K152" s="1">
        <v>0</v>
      </c>
      <c r="L152" s="1">
        <v>0</v>
      </c>
      <c r="M152" s="6">
        <v>3</v>
      </c>
      <c r="N152" s="5">
        <v>3.7748515605926509E-3</v>
      </c>
      <c r="O152" s="4">
        <v>0</v>
      </c>
      <c r="P152" s="1">
        <v>0</v>
      </c>
      <c r="Q152" s="1">
        <v>0</v>
      </c>
      <c r="R152" s="34">
        <v>0</v>
      </c>
      <c r="S152" s="3">
        <v>0</v>
      </c>
    </row>
    <row r="153" spans="6:19" x14ac:dyDescent="0.25">
      <c r="F153" s="14"/>
      <c r="G153" s="13" t="s">
        <v>5096</v>
      </c>
      <c r="H153" s="4">
        <v>0</v>
      </c>
      <c r="I153" s="1">
        <v>0</v>
      </c>
      <c r="J153" s="1">
        <v>0</v>
      </c>
      <c r="K153" s="1">
        <v>0</v>
      </c>
      <c r="L153" s="1">
        <v>0</v>
      </c>
      <c r="M153" s="6">
        <v>0</v>
      </c>
      <c r="N153" s="5">
        <v>0</v>
      </c>
      <c r="O153" s="4">
        <v>0</v>
      </c>
      <c r="P153" s="1">
        <v>0</v>
      </c>
      <c r="Q153" s="1">
        <v>0</v>
      </c>
      <c r="R153" s="34">
        <v>0</v>
      </c>
      <c r="S153" s="3">
        <v>0</v>
      </c>
    </row>
    <row r="154" spans="6:19" x14ac:dyDescent="0.25">
      <c r="F154" s="10"/>
      <c r="G154" s="9" t="s">
        <v>5095</v>
      </c>
      <c r="H154" s="4">
        <v>4</v>
      </c>
      <c r="I154" s="1">
        <v>4</v>
      </c>
      <c r="J154" s="1">
        <v>4</v>
      </c>
      <c r="K154" s="1">
        <v>0</v>
      </c>
      <c r="L154" s="1">
        <v>0</v>
      </c>
      <c r="M154" s="6">
        <v>4</v>
      </c>
      <c r="N154" s="5">
        <v>2.7333092875778679E-2</v>
      </c>
      <c r="O154" s="4">
        <v>0</v>
      </c>
      <c r="P154" s="1">
        <v>0</v>
      </c>
      <c r="Q154" s="1">
        <v>0</v>
      </c>
      <c r="R154" s="34">
        <v>0</v>
      </c>
      <c r="S154" s="3">
        <v>0</v>
      </c>
    </row>
    <row r="155" spans="6:19" x14ac:dyDescent="0.25">
      <c r="F155" s="10"/>
      <c r="G155" s="9" t="s">
        <v>5094</v>
      </c>
      <c r="H155" s="4">
        <v>1</v>
      </c>
      <c r="I155" s="1">
        <v>1</v>
      </c>
      <c r="J155" s="1">
        <v>1</v>
      </c>
      <c r="K155" s="1">
        <v>0</v>
      </c>
      <c r="L155" s="1">
        <v>0</v>
      </c>
      <c r="M155" s="6">
        <v>1</v>
      </c>
      <c r="N155" s="5">
        <v>1.6269494779407982E-2</v>
      </c>
      <c r="O155" s="4">
        <v>0</v>
      </c>
      <c r="P155" s="1">
        <v>0</v>
      </c>
      <c r="Q155" s="1">
        <v>0</v>
      </c>
      <c r="R155" s="34">
        <v>0</v>
      </c>
      <c r="S155" s="3">
        <v>0</v>
      </c>
    </row>
    <row r="156" spans="6:19" x14ac:dyDescent="0.25">
      <c r="F156" s="10"/>
      <c r="G156" s="9" t="s">
        <v>5093</v>
      </c>
      <c r="H156" s="4">
        <v>1</v>
      </c>
      <c r="I156" s="1">
        <v>1</v>
      </c>
      <c r="J156" s="1">
        <v>1</v>
      </c>
      <c r="K156" s="1">
        <v>0</v>
      </c>
      <c r="L156" s="1">
        <v>0</v>
      </c>
      <c r="M156" s="6">
        <v>1</v>
      </c>
      <c r="N156" s="5">
        <v>5.5627897381782532E-4</v>
      </c>
      <c r="O156" s="4">
        <v>0</v>
      </c>
      <c r="P156" s="1">
        <v>0</v>
      </c>
      <c r="Q156" s="1">
        <v>0</v>
      </c>
      <c r="R156" s="34">
        <v>0</v>
      </c>
      <c r="S156" s="3">
        <v>0</v>
      </c>
    </row>
    <row r="157" spans="6:19" x14ac:dyDescent="0.25">
      <c r="F157" s="10"/>
      <c r="G157" s="9" t="s">
        <v>5092</v>
      </c>
      <c r="H157" s="4">
        <v>7</v>
      </c>
      <c r="I157" s="1">
        <v>7</v>
      </c>
      <c r="J157" s="1">
        <v>7</v>
      </c>
      <c r="K157" s="1">
        <v>0</v>
      </c>
      <c r="L157" s="1">
        <v>0</v>
      </c>
      <c r="M157" s="6">
        <v>7</v>
      </c>
      <c r="N157" s="5">
        <v>5.18973208963871E-2</v>
      </c>
      <c r="O157" s="4">
        <v>0</v>
      </c>
      <c r="P157" s="1">
        <v>0</v>
      </c>
      <c r="Q157" s="1">
        <v>0</v>
      </c>
      <c r="R157" s="34">
        <v>0</v>
      </c>
      <c r="S157" s="3">
        <v>0</v>
      </c>
    </row>
    <row r="158" spans="6:19" x14ac:dyDescent="0.25">
      <c r="F158" s="10"/>
      <c r="G158" s="9" t="s">
        <v>5091</v>
      </c>
      <c r="H158" s="4">
        <v>1</v>
      </c>
      <c r="I158" s="1">
        <v>1</v>
      </c>
      <c r="J158" s="1">
        <v>1</v>
      </c>
      <c r="K158" s="1">
        <v>0</v>
      </c>
      <c r="L158" s="1">
        <v>0</v>
      </c>
      <c r="M158" s="6">
        <v>1</v>
      </c>
      <c r="N158" s="5">
        <v>1.8688803538680081E-3</v>
      </c>
      <c r="O158" s="4">
        <v>0</v>
      </c>
      <c r="P158" s="1">
        <v>0</v>
      </c>
      <c r="Q158" s="1">
        <v>0</v>
      </c>
      <c r="R158" s="34">
        <v>0</v>
      </c>
      <c r="S158" s="3">
        <v>0</v>
      </c>
    </row>
    <row r="159" spans="6:19" x14ac:dyDescent="0.25">
      <c r="F159" s="10"/>
      <c r="G159" s="9" t="s">
        <v>5090</v>
      </c>
      <c r="H159" s="4">
        <v>16</v>
      </c>
      <c r="I159" s="1">
        <v>16</v>
      </c>
      <c r="J159" s="1">
        <v>16</v>
      </c>
      <c r="K159" s="1">
        <v>0</v>
      </c>
      <c r="L159" s="1">
        <v>0</v>
      </c>
      <c r="M159" s="6">
        <v>16</v>
      </c>
      <c r="N159" s="5">
        <v>6.1657294631004327E-2</v>
      </c>
      <c r="O159" s="4">
        <v>0</v>
      </c>
      <c r="P159" s="1">
        <v>0</v>
      </c>
      <c r="Q159" s="1">
        <v>0</v>
      </c>
      <c r="R159" s="34">
        <v>0</v>
      </c>
      <c r="S159" s="3">
        <v>0</v>
      </c>
    </row>
    <row r="160" spans="6:19" x14ac:dyDescent="0.25">
      <c r="F160" s="10"/>
      <c r="G160" s="9" t="s">
        <v>5089</v>
      </c>
      <c r="H160" s="4">
        <v>4</v>
      </c>
      <c r="I160" s="1">
        <v>4</v>
      </c>
      <c r="J160" s="1">
        <v>4</v>
      </c>
      <c r="K160" s="1">
        <v>0</v>
      </c>
      <c r="L160" s="1">
        <v>0</v>
      </c>
      <c r="M160" s="6">
        <v>4</v>
      </c>
      <c r="N160" s="5">
        <v>4.711216501891613E-2</v>
      </c>
      <c r="O160" s="4">
        <v>0</v>
      </c>
      <c r="P160" s="1">
        <v>0</v>
      </c>
      <c r="Q160" s="1">
        <v>0</v>
      </c>
      <c r="R160" s="34">
        <v>0</v>
      </c>
      <c r="S160" s="3">
        <v>0</v>
      </c>
    </row>
    <row r="161" spans="6:19" x14ac:dyDescent="0.25">
      <c r="F161" s="10"/>
      <c r="G161" s="9" t="s">
        <v>5088</v>
      </c>
      <c r="H161" s="4">
        <v>3</v>
      </c>
      <c r="I161" s="1">
        <v>3</v>
      </c>
      <c r="J161" s="1">
        <v>3</v>
      </c>
      <c r="K161" s="1">
        <v>0</v>
      </c>
      <c r="L161" s="1">
        <v>0</v>
      </c>
      <c r="M161" s="6">
        <v>3</v>
      </c>
      <c r="N161" s="5">
        <v>1.1691311374306681E-2</v>
      </c>
      <c r="O161" s="4">
        <v>0</v>
      </c>
      <c r="P161" s="1">
        <v>0</v>
      </c>
      <c r="Q161" s="1">
        <v>0</v>
      </c>
      <c r="R161" s="34">
        <v>0</v>
      </c>
      <c r="S161" s="3">
        <v>0</v>
      </c>
    </row>
    <row r="162" spans="6:19" x14ac:dyDescent="0.25">
      <c r="F162" s="10"/>
      <c r="G162" s="9" t="s">
        <v>5087</v>
      </c>
      <c r="H162" s="4">
        <v>18</v>
      </c>
      <c r="I162" s="1">
        <v>18</v>
      </c>
      <c r="J162" s="1">
        <v>18</v>
      </c>
      <c r="K162" s="1">
        <v>0</v>
      </c>
      <c r="L162" s="1">
        <v>0</v>
      </c>
      <c r="M162" s="6">
        <v>18</v>
      </c>
      <c r="N162" s="5">
        <v>0.10826391633599999</v>
      </c>
      <c r="O162" s="4">
        <v>0</v>
      </c>
      <c r="P162" s="1">
        <v>0</v>
      </c>
      <c r="Q162" s="1">
        <v>0</v>
      </c>
      <c r="R162" s="34">
        <v>0</v>
      </c>
      <c r="S162" s="3">
        <v>0</v>
      </c>
    </row>
    <row r="163" spans="6:19" x14ac:dyDescent="0.25">
      <c r="F163" s="10"/>
      <c r="G163" s="9" t="s">
        <v>5086</v>
      </c>
      <c r="H163" s="4">
        <v>1</v>
      </c>
      <c r="I163" s="1">
        <v>1</v>
      </c>
      <c r="J163" s="1">
        <v>1</v>
      </c>
      <c r="K163" s="1">
        <v>0</v>
      </c>
      <c r="L163" s="1">
        <v>0</v>
      </c>
      <c r="M163" s="6">
        <v>1</v>
      </c>
      <c r="N163" s="5">
        <v>1.4031541533768181E-2</v>
      </c>
      <c r="O163" s="4">
        <v>0</v>
      </c>
      <c r="P163" s="1">
        <v>0</v>
      </c>
      <c r="Q163" s="1">
        <v>0</v>
      </c>
      <c r="R163" s="34">
        <v>0</v>
      </c>
      <c r="S163" s="3">
        <v>0</v>
      </c>
    </row>
    <row r="164" spans="6:19" x14ac:dyDescent="0.25">
      <c r="F164" s="10"/>
      <c r="G164" s="9" t="s">
        <v>5085</v>
      </c>
      <c r="H164" s="4">
        <v>4</v>
      </c>
      <c r="I164" s="1">
        <v>4</v>
      </c>
      <c r="J164" s="1">
        <v>4</v>
      </c>
      <c r="K164" s="1">
        <v>0</v>
      </c>
      <c r="L164" s="1">
        <v>0</v>
      </c>
      <c r="M164" s="6">
        <v>4</v>
      </c>
      <c r="N164" s="5">
        <v>3.6912391893565648E-2</v>
      </c>
      <c r="O164" s="4">
        <v>0</v>
      </c>
      <c r="P164" s="1">
        <v>0</v>
      </c>
      <c r="Q164" s="1">
        <v>0</v>
      </c>
      <c r="R164" s="34">
        <v>0</v>
      </c>
      <c r="S164" s="3">
        <v>0</v>
      </c>
    </row>
    <row r="165" spans="6:19" x14ac:dyDescent="0.25">
      <c r="F165" s="10"/>
      <c r="G165" s="9" t="s">
        <v>5084</v>
      </c>
      <c r="H165" s="4">
        <v>3</v>
      </c>
      <c r="I165" s="1">
        <v>3</v>
      </c>
      <c r="J165" s="1">
        <v>3</v>
      </c>
      <c r="K165" s="1">
        <v>0</v>
      </c>
      <c r="L165" s="1">
        <v>0</v>
      </c>
      <c r="M165" s="6">
        <v>3</v>
      </c>
      <c r="N165" s="5">
        <v>6.9549670442938796E-3</v>
      </c>
      <c r="O165" s="4">
        <v>0</v>
      </c>
      <c r="P165" s="1">
        <v>0</v>
      </c>
      <c r="Q165" s="1">
        <v>0</v>
      </c>
      <c r="R165" s="34">
        <v>0</v>
      </c>
      <c r="S165" s="3">
        <v>0</v>
      </c>
    </row>
    <row r="166" spans="6:19" x14ac:dyDescent="0.25">
      <c r="F166" s="10"/>
      <c r="G166" s="9" t="s">
        <v>5083</v>
      </c>
      <c r="H166" s="4">
        <v>4</v>
      </c>
      <c r="I166" s="1">
        <v>4</v>
      </c>
      <c r="J166" s="1">
        <v>4</v>
      </c>
      <c r="K166" s="1">
        <v>0</v>
      </c>
      <c r="L166" s="1">
        <v>0</v>
      </c>
      <c r="M166" s="6">
        <v>4</v>
      </c>
      <c r="N166" s="5">
        <v>1.450833212584257E-2</v>
      </c>
      <c r="O166" s="4">
        <v>0</v>
      </c>
      <c r="P166" s="1">
        <v>0</v>
      </c>
      <c r="Q166" s="1">
        <v>0</v>
      </c>
      <c r="R166" s="34">
        <v>0</v>
      </c>
      <c r="S166" s="3">
        <v>0</v>
      </c>
    </row>
    <row r="167" spans="6:19" x14ac:dyDescent="0.25">
      <c r="F167" s="10"/>
      <c r="G167" s="9" t="s">
        <v>5082</v>
      </c>
      <c r="H167" s="4">
        <v>5</v>
      </c>
      <c r="I167" s="1">
        <v>5</v>
      </c>
      <c r="J167" s="1">
        <v>5</v>
      </c>
      <c r="K167" s="1">
        <v>0</v>
      </c>
      <c r="L167" s="1">
        <v>0</v>
      </c>
      <c r="M167" s="6">
        <v>5</v>
      </c>
      <c r="N167" s="5">
        <v>1.784893125295639E-2</v>
      </c>
      <c r="O167" s="4">
        <v>0</v>
      </c>
      <c r="P167" s="1">
        <v>0</v>
      </c>
      <c r="Q167" s="1">
        <v>0</v>
      </c>
      <c r="R167" s="34">
        <v>0</v>
      </c>
      <c r="S167" s="3">
        <v>0</v>
      </c>
    </row>
    <row r="168" spans="6:19" x14ac:dyDescent="0.25">
      <c r="F168" s="10"/>
      <c r="G168" s="9" t="s">
        <v>5081</v>
      </c>
      <c r="H168" s="4">
        <v>6</v>
      </c>
      <c r="I168" s="1">
        <v>6</v>
      </c>
      <c r="J168" s="1">
        <v>6</v>
      </c>
      <c r="K168" s="1">
        <v>0</v>
      </c>
      <c r="L168" s="1">
        <v>0</v>
      </c>
      <c r="M168" s="6">
        <v>6</v>
      </c>
      <c r="N168" s="5">
        <v>2.3260715417563919E-2</v>
      </c>
      <c r="O168" s="4">
        <v>0</v>
      </c>
      <c r="P168" s="1">
        <v>0</v>
      </c>
      <c r="Q168" s="1">
        <v>0</v>
      </c>
      <c r="R168" s="34">
        <v>0</v>
      </c>
      <c r="S168" s="3">
        <v>0</v>
      </c>
    </row>
    <row r="169" spans="6:19" x14ac:dyDescent="0.25">
      <c r="F169" s="10"/>
      <c r="G169" s="9" t="s">
        <v>5080</v>
      </c>
      <c r="H169" s="4">
        <v>12</v>
      </c>
      <c r="I169" s="1">
        <v>12</v>
      </c>
      <c r="J169" s="1">
        <v>12</v>
      </c>
      <c r="K169" s="1">
        <v>0</v>
      </c>
      <c r="L169" s="1">
        <v>0</v>
      </c>
      <c r="M169" s="6">
        <v>12</v>
      </c>
      <c r="N169" s="5">
        <v>8.6396618746221066E-2</v>
      </c>
      <c r="O169" s="4">
        <v>0</v>
      </c>
      <c r="P169" s="1">
        <v>0</v>
      </c>
      <c r="Q169" s="1">
        <v>0</v>
      </c>
      <c r="R169" s="34">
        <v>0</v>
      </c>
      <c r="S169" s="3">
        <v>0</v>
      </c>
    </row>
    <row r="170" spans="6:19" x14ac:dyDescent="0.25">
      <c r="F170" s="10"/>
      <c r="G170" s="9" t="s">
        <v>5079</v>
      </c>
      <c r="H170" s="4">
        <v>1</v>
      </c>
      <c r="I170" s="1">
        <v>1</v>
      </c>
      <c r="J170" s="1">
        <v>1</v>
      </c>
      <c r="K170" s="1">
        <v>0</v>
      </c>
      <c r="L170" s="1">
        <v>0</v>
      </c>
      <c r="M170" s="6">
        <v>1</v>
      </c>
      <c r="N170" s="5">
        <v>6.4550992101430893E-4</v>
      </c>
      <c r="O170" s="4">
        <v>0</v>
      </c>
      <c r="P170" s="1">
        <v>0</v>
      </c>
      <c r="Q170" s="1">
        <v>0</v>
      </c>
      <c r="R170" s="34">
        <v>0</v>
      </c>
      <c r="S170" s="3">
        <v>0</v>
      </c>
    </row>
    <row r="171" spans="6:19" x14ac:dyDescent="0.25">
      <c r="F171" s="10"/>
      <c r="G171" s="9" t="s">
        <v>5078</v>
      </c>
      <c r="H171" s="4">
        <v>1</v>
      </c>
      <c r="I171" s="1">
        <v>1</v>
      </c>
      <c r="J171" s="1">
        <v>1</v>
      </c>
      <c r="K171" s="1">
        <v>0</v>
      </c>
      <c r="L171" s="1">
        <v>0</v>
      </c>
      <c r="M171" s="6">
        <v>1</v>
      </c>
      <c r="N171" s="5">
        <v>5.6932177394628516E-3</v>
      </c>
      <c r="O171" s="4">
        <v>0</v>
      </c>
      <c r="P171" s="1">
        <v>0</v>
      </c>
      <c r="Q171" s="1">
        <v>0</v>
      </c>
      <c r="R171" s="34">
        <v>0</v>
      </c>
      <c r="S171" s="3">
        <v>0</v>
      </c>
    </row>
    <row r="172" spans="6:19" x14ac:dyDescent="0.25">
      <c r="F172" s="10"/>
      <c r="G172" s="9" t="s">
        <v>5077</v>
      </c>
      <c r="H172" s="4">
        <v>2</v>
      </c>
      <c r="I172" s="1">
        <v>2</v>
      </c>
      <c r="J172" s="1">
        <v>2</v>
      </c>
      <c r="K172" s="1">
        <v>0</v>
      </c>
      <c r="L172" s="1">
        <v>0</v>
      </c>
      <c r="M172" s="6">
        <v>2</v>
      </c>
      <c r="N172" s="5">
        <v>1.139729097485542E-2</v>
      </c>
      <c r="O172" s="4">
        <v>0</v>
      </c>
      <c r="P172" s="1">
        <v>0</v>
      </c>
      <c r="Q172" s="1">
        <v>0</v>
      </c>
      <c r="R172" s="34">
        <v>0</v>
      </c>
      <c r="S172" s="3">
        <v>0</v>
      </c>
    </row>
    <row r="173" spans="6:19" x14ac:dyDescent="0.25">
      <c r="F173" s="10"/>
      <c r="G173" s="9" t="s">
        <v>5076</v>
      </c>
      <c r="H173" s="4">
        <v>2</v>
      </c>
      <c r="I173" s="1">
        <v>2</v>
      </c>
      <c r="J173" s="1">
        <v>2</v>
      </c>
      <c r="K173" s="1">
        <v>0</v>
      </c>
      <c r="L173" s="1">
        <v>0</v>
      </c>
      <c r="M173" s="6">
        <v>2</v>
      </c>
      <c r="N173" s="5">
        <v>2.9889391735196109E-3</v>
      </c>
      <c r="O173" s="4">
        <v>0</v>
      </c>
      <c r="P173" s="1">
        <v>0</v>
      </c>
      <c r="Q173" s="1">
        <v>0</v>
      </c>
      <c r="R173" s="34">
        <v>0</v>
      </c>
      <c r="S173" s="3">
        <v>0</v>
      </c>
    </row>
    <row r="174" spans="6:19" x14ac:dyDescent="0.25">
      <c r="F174" s="10"/>
      <c r="G174" s="9" t="s">
        <v>5075</v>
      </c>
      <c r="H174" s="4">
        <v>10</v>
      </c>
      <c r="I174" s="1">
        <v>10</v>
      </c>
      <c r="J174" s="1">
        <v>10</v>
      </c>
      <c r="K174" s="1">
        <v>0</v>
      </c>
      <c r="L174" s="1">
        <v>0</v>
      </c>
      <c r="M174" s="6">
        <v>10</v>
      </c>
      <c r="N174" s="5">
        <v>4.7833366319537163E-2</v>
      </c>
      <c r="O174" s="4">
        <v>0</v>
      </c>
      <c r="P174" s="1">
        <v>0</v>
      </c>
      <c r="Q174" s="1">
        <v>0</v>
      </c>
      <c r="R174" s="34">
        <v>0</v>
      </c>
      <c r="S174" s="3">
        <v>0</v>
      </c>
    </row>
    <row r="175" spans="6:19" x14ac:dyDescent="0.25">
      <c r="F175" s="10"/>
      <c r="G175" s="9" t="s">
        <v>5074</v>
      </c>
      <c r="H175" s="4">
        <v>2</v>
      </c>
      <c r="I175" s="1">
        <v>2</v>
      </c>
      <c r="J175" s="1">
        <v>2</v>
      </c>
      <c r="K175" s="1">
        <v>0</v>
      </c>
      <c r="L175" s="1">
        <v>0</v>
      </c>
      <c r="M175" s="6">
        <v>2</v>
      </c>
      <c r="N175" s="5">
        <v>5.5681914091110229E-4</v>
      </c>
      <c r="O175" s="4">
        <v>0</v>
      </c>
      <c r="P175" s="1">
        <v>0</v>
      </c>
      <c r="Q175" s="1">
        <v>0</v>
      </c>
      <c r="R175" s="34">
        <v>0</v>
      </c>
      <c r="S175" s="3">
        <v>0</v>
      </c>
    </row>
    <row r="176" spans="6:19" x14ac:dyDescent="0.25">
      <c r="F176" s="10"/>
      <c r="G176" s="9" t="s">
        <v>5073</v>
      </c>
      <c r="H176" s="4">
        <v>17</v>
      </c>
      <c r="I176" s="1">
        <v>17</v>
      </c>
      <c r="J176" s="1">
        <v>17</v>
      </c>
      <c r="K176" s="1">
        <v>0</v>
      </c>
      <c r="L176" s="1">
        <v>0</v>
      </c>
      <c r="M176" s="6">
        <v>17</v>
      </c>
      <c r="N176" s="5">
        <v>6.6065950319170952E-2</v>
      </c>
      <c r="O176" s="4">
        <v>0</v>
      </c>
      <c r="P176" s="1">
        <v>0</v>
      </c>
      <c r="Q176" s="1">
        <v>0</v>
      </c>
      <c r="R176" s="34">
        <v>0</v>
      </c>
      <c r="S176" s="3">
        <v>0</v>
      </c>
    </row>
    <row r="177" spans="6:19" x14ac:dyDescent="0.25">
      <c r="F177" s="10"/>
      <c r="G177" s="9" t="s">
        <v>5072</v>
      </c>
      <c r="H177" s="4">
        <v>7</v>
      </c>
      <c r="I177" s="1">
        <v>7</v>
      </c>
      <c r="J177" s="1">
        <v>7</v>
      </c>
      <c r="K177" s="1">
        <v>0</v>
      </c>
      <c r="L177" s="1">
        <v>0</v>
      </c>
      <c r="M177" s="6">
        <v>7</v>
      </c>
      <c r="N177" s="5">
        <v>2.4950883351266381E-2</v>
      </c>
      <c r="O177" s="4">
        <v>0</v>
      </c>
      <c r="P177" s="1">
        <v>0</v>
      </c>
      <c r="Q177" s="1">
        <v>0</v>
      </c>
      <c r="R177" s="34">
        <v>0</v>
      </c>
      <c r="S177" s="3">
        <v>0</v>
      </c>
    </row>
    <row r="178" spans="6:19" x14ac:dyDescent="0.25">
      <c r="F178" s="10"/>
      <c r="G178" s="9" t="s">
        <v>5071</v>
      </c>
      <c r="H178" s="4">
        <v>1</v>
      </c>
      <c r="I178" s="1">
        <v>1</v>
      </c>
      <c r="J178" s="1">
        <v>1</v>
      </c>
      <c r="K178" s="1">
        <v>0</v>
      </c>
      <c r="L178" s="1">
        <v>0</v>
      </c>
      <c r="M178" s="6">
        <v>1</v>
      </c>
      <c r="N178" s="5">
        <v>3.1929891556501389E-3</v>
      </c>
      <c r="O178" s="4">
        <v>0</v>
      </c>
      <c r="P178" s="1">
        <v>0</v>
      </c>
      <c r="Q178" s="1">
        <v>0</v>
      </c>
      <c r="R178" s="34">
        <v>0</v>
      </c>
      <c r="S178" s="3">
        <v>0</v>
      </c>
    </row>
    <row r="179" spans="6:19" x14ac:dyDescent="0.25">
      <c r="F179" s="10"/>
      <c r="G179" s="9" t="s">
        <v>5070</v>
      </c>
      <c r="H179" s="4">
        <v>15</v>
      </c>
      <c r="I179" s="1">
        <v>15</v>
      </c>
      <c r="J179" s="1">
        <v>15</v>
      </c>
      <c r="K179" s="1">
        <v>0</v>
      </c>
      <c r="L179" s="1">
        <v>0</v>
      </c>
      <c r="M179" s="6">
        <v>15</v>
      </c>
      <c r="N179" s="5">
        <v>4.8052377998828888E-2</v>
      </c>
      <c r="O179" s="4">
        <v>0</v>
      </c>
      <c r="P179" s="1">
        <v>0</v>
      </c>
      <c r="Q179" s="1">
        <v>0</v>
      </c>
      <c r="R179" s="34">
        <v>0</v>
      </c>
      <c r="S179" s="3">
        <v>0</v>
      </c>
    </row>
    <row r="180" spans="6:19" x14ac:dyDescent="0.25">
      <c r="F180" s="10"/>
      <c r="G180" s="9" t="s">
        <v>5069</v>
      </c>
      <c r="H180" s="4">
        <v>8</v>
      </c>
      <c r="I180" s="1">
        <v>8</v>
      </c>
      <c r="J180" s="1">
        <v>8</v>
      </c>
      <c r="K180" s="1">
        <v>0</v>
      </c>
      <c r="L180" s="1">
        <v>0</v>
      </c>
      <c r="M180" s="6">
        <v>8</v>
      </c>
      <c r="N180" s="5">
        <v>2.9371121898293499E-2</v>
      </c>
      <c r="O180" s="4">
        <v>0</v>
      </c>
      <c r="P180" s="1">
        <v>0</v>
      </c>
      <c r="Q180" s="1">
        <v>0</v>
      </c>
      <c r="R180" s="34">
        <v>0</v>
      </c>
      <c r="S180" s="3">
        <v>0</v>
      </c>
    </row>
    <row r="181" spans="6:19" x14ac:dyDescent="0.25">
      <c r="F181" s="10"/>
      <c r="G181" s="9" t="s">
        <v>5068</v>
      </c>
      <c r="H181" s="4">
        <v>14</v>
      </c>
      <c r="I181" s="1">
        <v>14</v>
      </c>
      <c r="J181" s="1">
        <v>14</v>
      </c>
      <c r="K181" s="1">
        <v>0</v>
      </c>
      <c r="L181" s="1">
        <v>0</v>
      </c>
      <c r="M181" s="6">
        <v>14</v>
      </c>
      <c r="N181" s="5">
        <v>8.4823689423501492E-2</v>
      </c>
      <c r="O181" s="4">
        <v>0</v>
      </c>
      <c r="P181" s="1">
        <v>0</v>
      </c>
      <c r="Q181" s="1">
        <v>0</v>
      </c>
      <c r="R181" s="34">
        <v>0</v>
      </c>
      <c r="S181" s="3">
        <v>0</v>
      </c>
    </row>
    <row r="182" spans="6:19" x14ac:dyDescent="0.25">
      <c r="F182" s="10"/>
      <c r="G182" s="9" t="s">
        <v>5067</v>
      </c>
      <c r="H182" s="4">
        <v>1</v>
      </c>
      <c r="I182" s="1">
        <v>1</v>
      </c>
      <c r="J182" s="1">
        <v>1</v>
      </c>
      <c r="K182" s="1">
        <v>0</v>
      </c>
      <c r="L182" s="1">
        <v>0</v>
      </c>
      <c r="M182" s="6">
        <v>1</v>
      </c>
      <c r="N182" s="5">
        <v>2.3662503808736801E-3</v>
      </c>
      <c r="O182" s="4">
        <v>0</v>
      </c>
      <c r="P182" s="1">
        <v>0</v>
      </c>
      <c r="Q182" s="1">
        <v>0</v>
      </c>
      <c r="R182" s="34">
        <v>0</v>
      </c>
      <c r="S182" s="3">
        <v>0</v>
      </c>
    </row>
    <row r="183" spans="6:19" x14ac:dyDescent="0.25">
      <c r="F183" s="10"/>
      <c r="G183" s="9" t="s">
        <v>5066</v>
      </c>
      <c r="H183" s="4">
        <v>1</v>
      </c>
      <c r="I183" s="1">
        <v>1</v>
      </c>
      <c r="J183" s="1">
        <v>1</v>
      </c>
      <c r="K183" s="1">
        <v>0</v>
      </c>
      <c r="L183" s="1">
        <v>0</v>
      </c>
      <c r="M183" s="6">
        <v>1</v>
      </c>
      <c r="N183" s="5">
        <v>6.1257472261786461E-3</v>
      </c>
      <c r="O183" s="4">
        <v>0</v>
      </c>
      <c r="P183" s="1">
        <v>0</v>
      </c>
      <c r="Q183" s="1">
        <v>0</v>
      </c>
      <c r="R183" s="34">
        <v>0</v>
      </c>
      <c r="S183" s="3">
        <v>0</v>
      </c>
    </row>
    <row r="184" spans="6:19" x14ac:dyDescent="0.25">
      <c r="F184" s="10"/>
      <c r="G184" s="9" t="s">
        <v>5065</v>
      </c>
      <c r="H184" s="4">
        <v>2</v>
      </c>
      <c r="I184" s="1">
        <v>2</v>
      </c>
      <c r="J184" s="1">
        <v>2</v>
      </c>
      <c r="K184" s="1">
        <v>0</v>
      </c>
      <c r="L184" s="1">
        <v>0</v>
      </c>
      <c r="M184" s="6">
        <v>2</v>
      </c>
      <c r="N184" s="5">
        <v>1.9198300316929821E-2</v>
      </c>
      <c r="O184" s="4">
        <v>0</v>
      </c>
      <c r="P184" s="1">
        <v>0</v>
      </c>
      <c r="Q184" s="1">
        <v>0</v>
      </c>
      <c r="R184" s="34">
        <v>0</v>
      </c>
      <c r="S184" s="3">
        <v>0</v>
      </c>
    </row>
    <row r="185" spans="6:19" x14ac:dyDescent="0.25">
      <c r="F185" s="10"/>
      <c r="G185" s="9" t="s">
        <v>5064</v>
      </c>
      <c r="H185" s="4">
        <v>1</v>
      </c>
      <c r="I185" s="1">
        <v>1</v>
      </c>
      <c r="J185" s="1">
        <v>1</v>
      </c>
      <c r="K185" s="1">
        <v>0</v>
      </c>
      <c r="L185" s="1">
        <v>0</v>
      </c>
      <c r="M185" s="6">
        <v>1</v>
      </c>
      <c r="N185" s="5">
        <v>7.9332850873470306E-4</v>
      </c>
      <c r="O185" s="4">
        <v>0</v>
      </c>
      <c r="P185" s="1">
        <v>0</v>
      </c>
      <c r="Q185" s="1">
        <v>0</v>
      </c>
      <c r="R185" s="34">
        <v>0</v>
      </c>
      <c r="S185" s="3">
        <v>0</v>
      </c>
    </row>
    <row r="186" spans="6:19" x14ac:dyDescent="0.25">
      <c r="F186" s="10"/>
      <c r="G186" s="9" t="s">
        <v>5063</v>
      </c>
      <c r="H186" s="4">
        <v>3</v>
      </c>
      <c r="I186" s="1">
        <v>3</v>
      </c>
      <c r="J186" s="1">
        <v>3</v>
      </c>
      <c r="K186" s="1">
        <v>0</v>
      </c>
      <c r="L186" s="1">
        <v>0</v>
      </c>
      <c r="M186" s="6">
        <v>3</v>
      </c>
      <c r="N186" s="5">
        <v>4.2822258546948433E-3</v>
      </c>
      <c r="O186" s="4">
        <v>0</v>
      </c>
      <c r="P186" s="1">
        <v>0</v>
      </c>
      <c r="Q186" s="1">
        <v>0</v>
      </c>
      <c r="R186" s="34">
        <v>0</v>
      </c>
      <c r="S186" s="3">
        <v>0</v>
      </c>
    </row>
    <row r="187" spans="6:19" x14ac:dyDescent="0.25">
      <c r="F187" s="10"/>
      <c r="G187" s="9" t="s">
        <v>5062</v>
      </c>
      <c r="H187" s="4">
        <v>4</v>
      </c>
      <c r="I187" s="1">
        <v>4</v>
      </c>
      <c r="J187" s="1">
        <v>4</v>
      </c>
      <c r="K187" s="1">
        <v>0</v>
      </c>
      <c r="L187" s="1">
        <v>0</v>
      </c>
      <c r="M187" s="6">
        <v>4</v>
      </c>
      <c r="N187" s="5">
        <v>2.756874542683363E-2</v>
      </c>
      <c r="O187" s="4">
        <v>0</v>
      </c>
      <c r="P187" s="1">
        <v>0</v>
      </c>
      <c r="Q187" s="1">
        <v>0</v>
      </c>
      <c r="R187" s="34">
        <v>0</v>
      </c>
      <c r="S187" s="3">
        <v>0</v>
      </c>
    </row>
    <row r="188" spans="6:19" x14ac:dyDescent="0.25">
      <c r="F188" s="10"/>
      <c r="G188" s="9" t="s">
        <v>5061</v>
      </c>
      <c r="H188" s="4">
        <v>3</v>
      </c>
      <c r="I188" s="1">
        <v>3</v>
      </c>
      <c r="J188" s="1">
        <v>3</v>
      </c>
      <c r="K188" s="1">
        <v>0</v>
      </c>
      <c r="L188" s="1">
        <v>0</v>
      </c>
      <c r="M188" s="6">
        <v>3</v>
      </c>
      <c r="N188" s="5">
        <v>1.20453117415309E-2</v>
      </c>
      <c r="O188" s="4">
        <v>0</v>
      </c>
      <c r="P188" s="1">
        <v>0</v>
      </c>
      <c r="Q188" s="1">
        <v>0</v>
      </c>
      <c r="R188" s="34">
        <v>0</v>
      </c>
      <c r="S188" s="3">
        <v>0</v>
      </c>
    </row>
    <row r="189" spans="6:19" x14ac:dyDescent="0.25">
      <c r="F189" s="10"/>
      <c r="G189" s="9" t="s">
        <v>5060</v>
      </c>
      <c r="H189" s="4">
        <v>12</v>
      </c>
      <c r="I189" s="1">
        <v>12</v>
      </c>
      <c r="J189" s="1">
        <v>12</v>
      </c>
      <c r="K189" s="1">
        <v>0</v>
      </c>
      <c r="L189" s="1">
        <v>0</v>
      </c>
      <c r="M189" s="6">
        <v>12</v>
      </c>
      <c r="N189" s="5">
        <v>6.9254369474947453E-2</v>
      </c>
      <c r="O189" s="4">
        <v>0</v>
      </c>
      <c r="P189" s="1">
        <v>0</v>
      </c>
      <c r="Q189" s="1">
        <v>0</v>
      </c>
      <c r="R189" s="34">
        <v>0</v>
      </c>
      <c r="S189" s="3">
        <v>0</v>
      </c>
    </row>
    <row r="190" spans="6:19" x14ac:dyDescent="0.25">
      <c r="F190" s="10"/>
      <c r="G190" s="9" t="s">
        <v>5059</v>
      </c>
      <c r="H190" s="4">
        <v>14</v>
      </c>
      <c r="I190" s="1">
        <v>14</v>
      </c>
      <c r="J190" s="1">
        <v>14</v>
      </c>
      <c r="K190" s="1">
        <v>0</v>
      </c>
      <c r="L190" s="1">
        <v>0</v>
      </c>
      <c r="M190" s="6">
        <v>14</v>
      </c>
      <c r="N190" s="5">
        <v>2.4269613437354561E-2</v>
      </c>
      <c r="O190" s="4">
        <v>0</v>
      </c>
      <c r="P190" s="1">
        <v>0</v>
      </c>
      <c r="Q190" s="1">
        <v>0</v>
      </c>
      <c r="R190" s="34">
        <v>0</v>
      </c>
      <c r="S190" s="3">
        <v>0</v>
      </c>
    </row>
    <row r="191" spans="6:19" x14ac:dyDescent="0.25">
      <c r="F191" s="10"/>
      <c r="G191" s="9" t="s">
        <v>5058</v>
      </c>
      <c r="H191" s="4">
        <v>1</v>
      </c>
      <c r="I191" s="1">
        <v>1</v>
      </c>
      <c r="J191" s="1">
        <v>1</v>
      </c>
      <c r="K191" s="1">
        <v>0</v>
      </c>
      <c r="L191" s="1">
        <v>0</v>
      </c>
      <c r="M191" s="6">
        <v>1</v>
      </c>
      <c r="N191" s="5">
        <v>1.670103520154953E-4</v>
      </c>
      <c r="O191" s="4">
        <v>0</v>
      </c>
      <c r="P191" s="1">
        <v>0</v>
      </c>
      <c r="Q191" s="1">
        <v>0</v>
      </c>
      <c r="R191" s="34">
        <v>0</v>
      </c>
      <c r="S191" s="3">
        <v>0</v>
      </c>
    </row>
    <row r="192" spans="6:19" x14ac:dyDescent="0.25">
      <c r="F192" s="10"/>
      <c r="G192" s="9" t="s">
        <v>5057</v>
      </c>
      <c r="H192" s="4">
        <v>10</v>
      </c>
      <c r="I192" s="1">
        <v>10</v>
      </c>
      <c r="J192" s="1">
        <v>10</v>
      </c>
      <c r="K192" s="1">
        <v>0</v>
      </c>
      <c r="L192" s="1">
        <v>0</v>
      </c>
      <c r="M192" s="6">
        <v>10</v>
      </c>
      <c r="N192" s="5">
        <v>6.1759050004184253E-2</v>
      </c>
      <c r="O192" s="4">
        <v>0</v>
      </c>
      <c r="P192" s="1">
        <v>0</v>
      </c>
      <c r="Q192" s="1">
        <v>0</v>
      </c>
      <c r="R192" s="34">
        <v>0</v>
      </c>
      <c r="S192" s="3">
        <v>0</v>
      </c>
    </row>
    <row r="193" spans="6:19" x14ac:dyDescent="0.25">
      <c r="F193" s="10"/>
      <c r="G193" s="9" t="s">
        <v>5056</v>
      </c>
      <c r="H193" s="4">
        <v>2</v>
      </c>
      <c r="I193" s="1">
        <v>2</v>
      </c>
      <c r="J193" s="1">
        <v>2</v>
      </c>
      <c r="K193" s="1">
        <v>0</v>
      </c>
      <c r="L193" s="1">
        <v>0</v>
      </c>
      <c r="M193" s="6">
        <v>2</v>
      </c>
      <c r="N193" s="5">
        <v>3.0348878353834148E-3</v>
      </c>
      <c r="O193" s="4">
        <v>0</v>
      </c>
      <c r="P193" s="1">
        <v>0</v>
      </c>
      <c r="Q193" s="1">
        <v>0</v>
      </c>
      <c r="R193" s="34">
        <v>0</v>
      </c>
      <c r="S193" s="3">
        <v>0</v>
      </c>
    </row>
    <row r="194" spans="6:19" x14ac:dyDescent="0.25">
      <c r="F194" s="10"/>
      <c r="G194" s="9" t="s">
        <v>5055</v>
      </c>
      <c r="H194" s="4">
        <v>8</v>
      </c>
      <c r="I194" s="1">
        <v>8</v>
      </c>
      <c r="J194" s="1">
        <v>8</v>
      </c>
      <c r="K194" s="1">
        <v>0</v>
      </c>
      <c r="L194" s="1">
        <v>0</v>
      </c>
      <c r="M194" s="6">
        <v>8</v>
      </c>
      <c r="N194" s="5">
        <v>1.7598230391740799E-2</v>
      </c>
      <c r="O194" s="4">
        <v>0</v>
      </c>
      <c r="P194" s="1">
        <v>0</v>
      </c>
      <c r="Q194" s="1">
        <v>0</v>
      </c>
      <c r="R194" s="34">
        <v>0</v>
      </c>
      <c r="S194" s="3">
        <v>0</v>
      </c>
    </row>
    <row r="195" spans="6:19" x14ac:dyDescent="0.25">
      <c r="F195" s="10"/>
      <c r="G195" s="9" t="s">
        <v>5054</v>
      </c>
      <c r="H195" s="4">
        <v>5</v>
      </c>
      <c r="I195" s="1">
        <v>5</v>
      </c>
      <c r="J195" s="1">
        <v>5</v>
      </c>
      <c r="K195" s="1">
        <v>0</v>
      </c>
      <c r="L195" s="1">
        <v>0</v>
      </c>
      <c r="M195" s="6">
        <v>5</v>
      </c>
      <c r="N195" s="5">
        <v>1.7220473848283291E-2</v>
      </c>
      <c r="O195" s="4">
        <v>0</v>
      </c>
      <c r="P195" s="1">
        <v>0</v>
      </c>
      <c r="Q195" s="1">
        <v>0</v>
      </c>
      <c r="R195" s="34">
        <v>0</v>
      </c>
      <c r="S195" s="3">
        <v>0</v>
      </c>
    </row>
    <row r="196" spans="6:19" x14ac:dyDescent="0.25">
      <c r="F196" s="10"/>
      <c r="G196" s="9" t="s">
        <v>5053</v>
      </c>
      <c r="H196" s="4">
        <v>2</v>
      </c>
      <c r="I196" s="1">
        <v>2</v>
      </c>
      <c r="J196" s="1">
        <v>2</v>
      </c>
      <c r="K196" s="1">
        <v>0</v>
      </c>
      <c r="L196" s="1">
        <v>0</v>
      </c>
      <c r="M196" s="6">
        <v>2</v>
      </c>
      <c r="N196" s="5">
        <v>2.625927329063416E-3</v>
      </c>
      <c r="O196" s="4">
        <v>0</v>
      </c>
      <c r="P196" s="1">
        <v>0</v>
      </c>
      <c r="Q196" s="1">
        <v>0</v>
      </c>
      <c r="R196" s="34">
        <v>0</v>
      </c>
      <c r="S196" s="3">
        <v>0</v>
      </c>
    </row>
    <row r="197" spans="6:19" x14ac:dyDescent="0.25">
      <c r="F197" s="10"/>
      <c r="G197" s="9" t="s">
        <v>5052</v>
      </c>
      <c r="H197" s="4">
        <v>5</v>
      </c>
      <c r="I197" s="1">
        <v>5</v>
      </c>
      <c r="J197" s="1">
        <v>5</v>
      </c>
      <c r="K197" s="1">
        <v>0</v>
      </c>
      <c r="L197" s="1">
        <v>0</v>
      </c>
      <c r="M197" s="6">
        <v>5</v>
      </c>
      <c r="N197" s="5">
        <v>8.6713731288909912E-3</v>
      </c>
      <c r="O197" s="4">
        <v>0</v>
      </c>
      <c r="P197" s="1">
        <v>0</v>
      </c>
      <c r="Q197" s="1">
        <v>0</v>
      </c>
      <c r="R197" s="34">
        <v>0</v>
      </c>
      <c r="S197" s="3">
        <v>0</v>
      </c>
    </row>
    <row r="198" spans="6:19" x14ac:dyDescent="0.25">
      <c r="F198" s="10"/>
      <c r="G198" s="9" t="s">
        <v>5051</v>
      </c>
      <c r="H198" s="4">
        <v>6</v>
      </c>
      <c r="I198" s="1">
        <v>6</v>
      </c>
      <c r="J198" s="1">
        <v>6</v>
      </c>
      <c r="K198" s="1">
        <v>0</v>
      </c>
      <c r="L198" s="1">
        <v>0</v>
      </c>
      <c r="M198" s="6">
        <v>6</v>
      </c>
      <c r="N198" s="5">
        <v>1.299693901091814E-2</v>
      </c>
      <c r="O198" s="4">
        <v>0</v>
      </c>
      <c r="P198" s="1">
        <v>0</v>
      </c>
      <c r="Q198" s="1">
        <v>0</v>
      </c>
      <c r="R198" s="34">
        <v>0</v>
      </c>
      <c r="S198" s="3">
        <v>0</v>
      </c>
    </row>
    <row r="199" spans="6:19" x14ac:dyDescent="0.25">
      <c r="F199" s="10"/>
      <c r="G199" s="9" t="s">
        <v>5050</v>
      </c>
      <c r="H199" s="4">
        <v>5</v>
      </c>
      <c r="I199" s="1">
        <v>5</v>
      </c>
      <c r="J199" s="1">
        <v>5</v>
      </c>
      <c r="K199" s="1">
        <v>0</v>
      </c>
      <c r="L199" s="1">
        <v>0</v>
      </c>
      <c r="M199" s="6">
        <v>5</v>
      </c>
      <c r="N199" s="5">
        <v>4.0021833032369607E-2</v>
      </c>
      <c r="O199" s="4">
        <v>0</v>
      </c>
      <c r="P199" s="1">
        <v>0</v>
      </c>
      <c r="Q199" s="1">
        <v>0</v>
      </c>
      <c r="R199" s="34">
        <v>0</v>
      </c>
      <c r="S199" s="3">
        <v>0</v>
      </c>
    </row>
    <row r="200" spans="6:19" x14ac:dyDescent="0.25">
      <c r="F200" s="10"/>
      <c r="G200" s="9" t="s">
        <v>5049</v>
      </c>
      <c r="H200" s="4">
        <v>8</v>
      </c>
      <c r="I200" s="1">
        <v>8</v>
      </c>
      <c r="J200" s="1">
        <v>8</v>
      </c>
      <c r="K200" s="1">
        <v>0</v>
      </c>
      <c r="L200" s="1">
        <v>0</v>
      </c>
      <c r="M200" s="6">
        <v>8</v>
      </c>
      <c r="N200" s="5">
        <v>2.3448980413377288E-2</v>
      </c>
      <c r="O200" s="4">
        <v>0</v>
      </c>
      <c r="P200" s="1">
        <v>0</v>
      </c>
      <c r="Q200" s="1">
        <v>0</v>
      </c>
      <c r="R200" s="34">
        <v>0</v>
      </c>
      <c r="S200" s="3">
        <v>0</v>
      </c>
    </row>
    <row r="201" spans="6:19" x14ac:dyDescent="0.25">
      <c r="F201" s="10"/>
      <c r="G201" s="9" t="s">
        <v>5048</v>
      </c>
      <c r="H201" s="4">
        <v>7</v>
      </c>
      <c r="I201" s="1">
        <v>7</v>
      </c>
      <c r="J201" s="1">
        <v>7</v>
      </c>
      <c r="K201" s="1">
        <v>0</v>
      </c>
      <c r="L201" s="1">
        <v>0</v>
      </c>
      <c r="M201" s="6">
        <v>7</v>
      </c>
      <c r="N201" s="5">
        <v>3.0436101369559761E-2</v>
      </c>
      <c r="O201" s="4">
        <v>0</v>
      </c>
      <c r="P201" s="1">
        <v>0</v>
      </c>
      <c r="Q201" s="1">
        <v>0</v>
      </c>
      <c r="R201" s="34">
        <v>0</v>
      </c>
      <c r="S201" s="3">
        <v>0</v>
      </c>
    </row>
    <row r="202" spans="6:19" x14ac:dyDescent="0.25">
      <c r="F202" s="10"/>
      <c r="G202" s="9" t="s">
        <v>5047</v>
      </c>
      <c r="H202" s="4">
        <v>1</v>
      </c>
      <c r="I202" s="1">
        <v>1</v>
      </c>
      <c r="J202" s="1">
        <v>1</v>
      </c>
      <c r="K202" s="1">
        <v>0</v>
      </c>
      <c r="L202" s="1">
        <v>0</v>
      </c>
      <c r="M202" s="6">
        <v>1</v>
      </c>
      <c r="N202" s="5">
        <v>6.3230069354176521E-3</v>
      </c>
      <c r="O202" s="4">
        <v>0</v>
      </c>
      <c r="P202" s="1">
        <v>0</v>
      </c>
      <c r="Q202" s="1">
        <v>0</v>
      </c>
      <c r="R202" s="34">
        <v>0</v>
      </c>
      <c r="S202" s="3">
        <v>0</v>
      </c>
    </row>
    <row r="203" spans="6:19" x14ac:dyDescent="0.25">
      <c r="F203" s="10"/>
      <c r="G203" s="9" t="s">
        <v>5046</v>
      </c>
      <c r="H203" s="4">
        <v>2</v>
      </c>
      <c r="I203" s="1">
        <v>2</v>
      </c>
      <c r="J203" s="1">
        <v>2</v>
      </c>
      <c r="K203" s="1">
        <v>0</v>
      </c>
      <c r="L203" s="1">
        <v>0</v>
      </c>
      <c r="M203" s="6">
        <v>2</v>
      </c>
      <c r="N203" s="5">
        <v>4.4099260121583939E-3</v>
      </c>
      <c r="O203" s="4">
        <v>0</v>
      </c>
      <c r="P203" s="1">
        <v>0</v>
      </c>
      <c r="Q203" s="1">
        <v>0</v>
      </c>
      <c r="R203" s="34">
        <v>0</v>
      </c>
      <c r="S203" s="3">
        <v>0</v>
      </c>
    </row>
    <row r="204" spans="6:19" x14ac:dyDescent="0.25">
      <c r="F204" s="10"/>
      <c r="G204" s="9" t="s">
        <v>5045</v>
      </c>
      <c r="H204" s="4">
        <v>2</v>
      </c>
      <c r="I204" s="1">
        <v>2</v>
      </c>
      <c r="J204" s="1">
        <v>2</v>
      </c>
      <c r="K204" s="1">
        <v>0</v>
      </c>
      <c r="L204" s="1">
        <v>0</v>
      </c>
      <c r="M204" s="6">
        <v>2</v>
      </c>
      <c r="N204" s="5">
        <v>6.4311297610402107E-3</v>
      </c>
      <c r="O204" s="4">
        <v>0</v>
      </c>
      <c r="P204" s="1">
        <v>0</v>
      </c>
      <c r="Q204" s="1">
        <v>0</v>
      </c>
      <c r="R204" s="34">
        <v>0</v>
      </c>
      <c r="S204" s="3">
        <v>0</v>
      </c>
    </row>
    <row r="205" spans="6:19" x14ac:dyDescent="0.25">
      <c r="F205" s="10"/>
      <c r="G205" s="9" t="s">
        <v>5044</v>
      </c>
      <c r="H205" s="4">
        <v>4</v>
      </c>
      <c r="I205" s="1">
        <v>4</v>
      </c>
      <c r="J205" s="1">
        <v>4</v>
      </c>
      <c r="K205" s="1">
        <v>0</v>
      </c>
      <c r="L205" s="1">
        <v>0</v>
      </c>
      <c r="M205" s="6">
        <v>4</v>
      </c>
      <c r="N205" s="5">
        <v>6.7260265350341797E-3</v>
      </c>
      <c r="O205" s="4">
        <v>0</v>
      </c>
      <c r="P205" s="1">
        <v>0</v>
      </c>
      <c r="Q205" s="1">
        <v>0</v>
      </c>
      <c r="R205" s="34">
        <v>0</v>
      </c>
      <c r="S205" s="3">
        <v>0</v>
      </c>
    </row>
    <row r="206" spans="6:19" x14ac:dyDescent="0.25">
      <c r="F206" s="10"/>
      <c r="G206" s="9" t="s">
        <v>5043</v>
      </c>
      <c r="H206" s="4">
        <v>10</v>
      </c>
      <c r="I206" s="1">
        <v>10</v>
      </c>
      <c r="J206" s="1">
        <v>10</v>
      </c>
      <c r="K206" s="1">
        <v>0</v>
      </c>
      <c r="L206" s="1">
        <v>0</v>
      </c>
      <c r="M206" s="6">
        <v>10</v>
      </c>
      <c r="N206" s="5">
        <v>4.5622178353369243E-2</v>
      </c>
      <c r="O206" s="4">
        <v>0</v>
      </c>
      <c r="P206" s="1">
        <v>0</v>
      </c>
      <c r="Q206" s="1">
        <v>0</v>
      </c>
      <c r="R206" s="34">
        <v>0</v>
      </c>
      <c r="S206" s="3">
        <v>0</v>
      </c>
    </row>
    <row r="207" spans="6:19" x14ac:dyDescent="0.25">
      <c r="F207" s="10"/>
      <c r="G207" s="9" t="s">
        <v>5042</v>
      </c>
      <c r="H207" s="4">
        <v>2</v>
      </c>
      <c r="I207" s="1">
        <v>2</v>
      </c>
      <c r="J207" s="1">
        <v>2</v>
      </c>
      <c r="K207" s="1">
        <v>0</v>
      </c>
      <c r="L207" s="1">
        <v>0</v>
      </c>
      <c r="M207" s="6">
        <v>2</v>
      </c>
      <c r="N207" s="5">
        <v>7.3053764179348946E-2</v>
      </c>
      <c r="O207" s="4">
        <v>0</v>
      </c>
      <c r="P207" s="1">
        <v>0</v>
      </c>
      <c r="Q207" s="1">
        <v>0</v>
      </c>
      <c r="R207" s="34">
        <v>0</v>
      </c>
      <c r="S207" s="3">
        <v>0</v>
      </c>
    </row>
    <row r="208" spans="6:19" x14ac:dyDescent="0.25">
      <c r="F208" s="10"/>
      <c r="G208" s="9" t="s">
        <v>5041</v>
      </c>
      <c r="H208" s="4">
        <v>1</v>
      </c>
      <c r="I208" s="1">
        <v>1</v>
      </c>
      <c r="J208" s="1">
        <v>1</v>
      </c>
      <c r="K208" s="1">
        <v>0</v>
      </c>
      <c r="L208" s="1">
        <v>0</v>
      </c>
      <c r="M208" s="6">
        <v>1</v>
      </c>
      <c r="N208" s="5">
        <v>6.3365232199430466E-4</v>
      </c>
      <c r="O208" s="4">
        <v>0</v>
      </c>
      <c r="P208" s="1">
        <v>0</v>
      </c>
      <c r="Q208" s="1">
        <v>0</v>
      </c>
      <c r="R208" s="34">
        <v>0</v>
      </c>
      <c r="S208" s="3">
        <v>0</v>
      </c>
    </row>
    <row r="209" spans="6:19" x14ac:dyDescent="0.25">
      <c r="F209" s="10"/>
      <c r="G209" s="9" t="s">
        <v>5040</v>
      </c>
      <c r="H209" s="4">
        <v>2</v>
      </c>
      <c r="I209" s="1">
        <v>2</v>
      </c>
      <c r="J209" s="1">
        <v>2</v>
      </c>
      <c r="K209" s="1">
        <v>0</v>
      </c>
      <c r="L209" s="1">
        <v>0</v>
      </c>
      <c r="M209" s="6">
        <v>2</v>
      </c>
      <c r="N209" s="5">
        <v>1.407627016305923E-3</v>
      </c>
      <c r="O209" s="4">
        <v>0</v>
      </c>
      <c r="P209" s="1">
        <v>0</v>
      </c>
      <c r="Q209" s="1">
        <v>0</v>
      </c>
      <c r="R209" s="34">
        <v>0</v>
      </c>
      <c r="S209" s="3">
        <v>0</v>
      </c>
    </row>
    <row r="210" spans="6:19" x14ac:dyDescent="0.25">
      <c r="F210" s="10"/>
      <c r="G210" s="9" t="s">
        <v>5039</v>
      </c>
      <c r="H210" s="4">
        <v>1</v>
      </c>
      <c r="I210" s="1">
        <v>1</v>
      </c>
      <c r="J210" s="1">
        <v>1</v>
      </c>
      <c r="K210" s="1">
        <v>0</v>
      </c>
      <c r="L210" s="1">
        <v>0</v>
      </c>
      <c r="M210" s="6">
        <v>1</v>
      </c>
      <c r="N210" s="5">
        <v>8.9026996865868568E-3</v>
      </c>
      <c r="O210" s="4">
        <v>0</v>
      </c>
      <c r="P210" s="1">
        <v>0</v>
      </c>
      <c r="Q210" s="1">
        <v>0</v>
      </c>
      <c r="R210" s="34">
        <v>0</v>
      </c>
      <c r="S210" s="3">
        <v>0</v>
      </c>
    </row>
    <row r="211" spans="6:19" x14ac:dyDescent="0.25">
      <c r="F211" s="10"/>
      <c r="G211" s="9" t="s">
        <v>5038</v>
      </c>
      <c r="H211" s="4">
        <v>2</v>
      </c>
      <c r="I211" s="1">
        <v>2</v>
      </c>
      <c r="J211" s="1">
        <v>2</v>
      </c>
      <c r="K211" s="1">
        <v>0</v>
      </c>
      <c r="L211" s="1">
        <v>0</v>
      </c>
      <c r="M211" s="6">
        <v>2</v>
      </c>
      <c r="N211" s="5">
        <v>1.166681293398142E-2</v>
      </c>
      <c r="O211" s="4">
        <v>0</v>
      </c>
      <c r="P211" s="1">
        <v>0</v>
      </c>
      <c r="Q211" s="1">
        <v>0</v>
      </c>
      <c r="R211" s="34">
        <v>0</v>
      </c>
      <c r="S211" s="3">
        <v>0</v>
      </c>
    </row>
    <row r="212" spans="6:19" x14ac:dyDescent="0.25">
      <c r="F212" s="10"/>
      <c r="G212" s="9" t="s">
        <v>5037</v>
      </c>
      <c r="H212" s="4">
        <v>3</v>
      </c>
      <c r="I212" s="1">
        <v>3</v>
      </c>
      <c r="J212" s="1">
        <v>3</v>
      </c>
      <c r="K212" s="1">
        <v>0</v>
      </c>
      <c r="L212" s="1">
        <v>0</v>
      </c>
      <c r="M212" s="6">
        <v>3</v>
      </c>
      <c r="N212" s="5">
        <v>1.6122143715620041E-3</v>
      </c>
      <c r="O212" s="4">
        <v>0</v>
      </c>
      <c r="P212" s="1">
        <v>0</v>
      </c>
      <c r="Q212" s="1">
        <v>0</v>
      </c>
      <c r="R212" s="34">
        <v>0</v>
      </c>
      <c r="S212" s="3">
        <v>0</v>
      </c>
    </row>
    <row r="213" spans="6:19" x14ac:dyDescent="0.25">
      <c r="F213" s="10"/>
      <c r="G213" s="9" t="s">
        <v>5036</v>
      </c>
      <c r="H213" s="4">
        <v>4</v>
      </c>
      <c r="I213" s="1">
        <v>4</v>
      </c>
      <c r="J213" s="1">
        <v>4</v>
      </c>
      <c r="K213" s="1">
        <v>0</v>
      </c>
      <c r="L213" s="1">
        <v>0</v>
      </c>
      <c r="M213" s="6">
        <v>4</v>
      </c>
      <c r="N213" s="5">
        <v>1.7393199726939201E-2</v>
      </c>
      <c r="O213" s="4">
        <v>0</v>
      </c>
      <c r="P213" s="1">
        <v>0</v>
      </c>
      <c r="Q213" s="1">
        <v>0</v>
      </c>
      <c r="R213" s="34">
        <v>0</v>
      </c>
      <c r="S213" s="3">
        <v>0</v>
      </c>
    </row>
    <row r="214" spans="6:19" x14ac:dyDescent="0.25">
      <c r="F214" s="10"/>
      <c r="G214" s="9" t="s">
        <v>5035</v>
      </c>
      <c r="H214" s="4">
        <v>4</v>
      </c>
      <c r="I214" s="1">
        <v>4</v>
      </c>
      <c r="J214" s="1">
        <v>4</v>
      </c>
      <c r="K214" s="1">
        <v>0</v>
      </c>
      <c r="L214" s="1">
        <v>0</v>
      </c>
      <c r="M214" s="6">
        <v>4</v>
      </c>
      <c r="N214" s="5">
        <v>1.9216351211071009E-4</v>
      </c>
      <c r="O214" s="4">
        <v>0</v>
      </c>
      <c r="P214" s="1">
        <v>0</v>
      </c>
      <c r="Q214" s="1">
        <v>0</v>
      </c>
      <c r="R214" s="34">
        <v>0</v>
      </c>
      <c r="S214" s="3">
        <v>0</v>
      </c>
    </row>
    <row r="215" spans="6:19" x14ac:dyDescent="0.25">
      <c r="F215" s="10"/>
      <c r="G215" s="9" t="s">
        <v>5034</v>
      </c>
      <c r="H215" s="4">
        <v>2</v>
      </c>
      <c r="I215" s="1">
        <v>2</v>
      </c>
      <c r="J215" s="1">
        <v>2</v>
      </c>
      <c r="K215" s="1">
        <v>0</v>
      </c>
      <c r="L215" s="1">
        <v>0</v>
      </c>
      <c r="M215" s="6">
        <v>2</v>
      </c>
      <c r="N215" s="5">
        <v>5.0669880583882332E-3</v>
      </c>
      <c r="O215" s="4">
        <v>0</v>
      </c>
      <c r="P215" s="1">
        <v>0</v>
      </c>
      <c r="Q215" s="1">
        <v>0</v>
      </c>
      <c r="R215" s="34">
        <v>0</v>
      </c>
      <c r="S215" s="3">
        <v>0</v>
      </c>
    </row>
    <row r="216" spans="6:19" x14ac:dyDescent="0.25">
      <c r="F216" s="10"/>
      <c r="G216" s="9" t="s">
        <v>5033</v>
      </c>
      <c r="H216" s="4">
        <v>1</v>
      </c>
      <c r="I216" s="1">
        <v>1</v>
      </c>
      <c r="J216" s="1">
        <v>1</v>
      </c>
      <c r="K216" s="1">
        <v>0</v>
      </c>
      <c r="L216" s="1">
        <v>0</v>
      </c>
      <c r="M216" s="6">
        <v>1</v>
      </c>
      <c r="N216" s="5">
        <v>1.335042621940374E-2</v>
      </c>
      <c r="O216" s="4">
        <v>0</v>
      </c>
      <c r="P216" s="1">
        <v>0</v>
      </c>
      <c r="Q216" s="1">
        <v>0</v>
      </c>
      <c r="R216" s="34">
        <v>0</v>
      </c>
      <c r="S216" s="3">
        <v>0</v>
      </c>
    </row>
    <row r="217" spans="6:19" x14ac:dyDescent="0.25">
      <c r="F217" s="10"/>
      <c r="G217" s="9" t="s">
        <v>5032</v>
      </c>
      <c r="H217" s="4">
        <v>8</v>
      </c>
      <c r="I217" s="1">
        <v>8</v>
      </c>
      <c r="J217" s="1">
        <v>8</v>
      </c>
      <c r="K217" s="1">
        <v>0</v>
      </c>
      <c r="L217" s="1">
        <v>0</v>
      </c>
      <c r="M217" s="6">
        <v>8</v>
      </c>
      <c r="N217" s="5">
        <v>2.389372885227203E-2</v>
      </c>
      <c r="O217" s="4">
        <v>0</v>
      </c>
      <c r="P217" s="1">
        <v>0</v>
      </c>
      <c r="Q217" s="1">
        <v>0</v>
      </c>
      <c r="R217" s="34">
        <v>0</v>
      </c>
      <c r="S217" s="3">
        <v>0</v>
      </c>
    </row>
    <row r="218" spans="6:19" x14ac:dyDescent="0.25">
      <c r="F218" s="10"/>
      <c r="G218" s="9" t="s">
        <v>5031</v>
      </c>
      <c r="H218" s="4">
        <v>2</v>
      </c>
      <c r="I218" s="1">
        <v>2</v>
      </c>
      <c r="J218" s="1">
        <v>2</v>
      </c>
      <c r="K218" s="1">
        <v>0</v>
      </c>
      <c r="L218" s="1">
        <v>0</v>
      </c>
      <c r="M218" s="6">
        <v>2</v>
      </c>
      <c r="N218" s="5">
        <v>2.4331105872988701E-2</v>
      </c>
      <c r="O218" s="4">
        <v>0</v>
      </c>
      <c r="P218" s="1">
        <v>0</v>
      </c>
      <c r="Q218" s="1">
        <v>0</v>
      </c>
      <c r="R218" s="34">
        <v>0</v>
      </c>
      <c r="S218" s="3">
        <v>0</v>
      </c>
    </row>
    <row r="219" spans="6:19" x14ac:dyDescent="0.25">
      <c r="F219" s="10"/>
      <c r="G219" s="9" t="s">
        <v>5030</v>
      </c>
      <c r="H219" s="4">
        <v>1</v>
      </c>
      <c r="I219" s="1">
        <v>1</v>
      </c>
      <c r="J219" s="1">
        <v>1</v>
      </c>
      <c r="K219" s="1">
        <v>0</v>
      </c>
      <c r="L219" s="1">
        <v>0</v>
      </c>
      <c r="M219" s="6">
        <v>1</v>
      </c>
      <c r="N219" s="5">
        <v>4.6333298087120062E-4</v>
      </c>
      <c r="O219" s="4">
        <v>0</v>
      </c>
      <c r="P219" s="1">
        <v>0</v>
      </c>
      <c r="Q219" s="1">
        <v>0</v>
      </c>
      <c r="R219" s="34">
        <v>0</v>
      </c>
      <c r="S219" s="3">
        <v>0</v>
      </c>
    </row>
    <row r="220" spans="6:19" x14ac:dyDescent="0.25">
      <c r="F220" s="10"/>
      <c r="G220" s="9" t="s">
        <v>5029</v>
      </c>
      <c r="H220" s="4">
        <v>17</v>
      </c>
      <c r="I220" s="1">
        <v>17</v>
      </c>
      <c r="J220" s="1">
        <v>17</v>
      </c>
      <c r="K220" s="1">
        <v>0</v>
      </c>
      <c r="L220" s="1">
        <v>0</v>
      </c>
      <c r="M220" s="6">
        <v>17</v>
      </c>
      <c r="N220" s="5">
        <v>9.0170311741530895E-2</v>
      </c>
      <c r="O220" s="4">
        <v>0</v>
      </c>
      <c r="P220" s="1">
        <v>0</v>
      </c>
      <c r="Q220" s="1">
        <v>0</v>
      </c>
      <c r="R220" s="34">
        <v>0</v>
      </c>
      <c r="S220" s="3">
        <v>0</v>
      </c>
    </row>
    <row r="221" spans="6:19" x14ac:dyDescent="0.25">
      <c r="F221" s="10"/>
      <c r="G221" s="9" t="s">
        <v>5028</v>
      </c>
      <c r="H221" s="4">
        <v>15</v>
      </c>
      <c r="I221" s="1">
        <v>15</v>
      </c>
      <c r="J221" s="1">
        <v>15</v>
      </c>
      <c r="K221" s="1">
        <v>0</v>
      </c>
      <c r="L221" s="1">
        <v>0</v>
      </c>
      <c r="M221" s="6">
        <v>15</v>
      </c>
      <c r="N221" s="5">
        <v>7.9548059031367302E-2</v>
      </c>
      <c r="O221" s="4">
        <v>0</v>
      </c>
      <c r="P221" s="1">
        <v>0</v>
      </c>
      <c r="Q221" s="1">
        <v>0</v>
      </c>
      <c r="R221" s="34">
        <v>0</v>
      </c>
      <c r="S221" s="3">
        <v>0</v>
      </c>
    </row>
    <row r="222" spans="6:19" x14ac:dyDescent="0.25">
      <c r="F222" s="10"/>
      <c r="G222" s="9" t="s">
        <v>5027</v>
      </c>
      <c r="H222" s="4">
        <v>3</v>
      </c>
      <c r="I222" s="1">
        <v>3</v>
      </c>
      <c r="J222" s="1">
        <v>3</v>
      </c>
      <c r="K222" s="1">
        <v>0</v>
      </c>
      <c r="L222" s="1">
        <v>0</v>
      </c>
      <c r="M222" s="6">
        <v>3</v>
      </c>
      <c r="N222" s="5">
        <v>3.8496271707117558E-2</v>
      </c>
      <c r="O222" s="4">
        <v>0</v>
      </c>
      <c r="P222" s="1">
        <v>0</v>
      </c>
      <c r="Q222" s="1">
        <v>0</v>
      </c>
      <c r="R222" s="34">
        <v>0</v>
      </c>
      <c r="S222" s="3">
        <v>0</v>
      </c>
    </row>
    <row r="223" spans="6:19" x14ac:dyDescent="0.25">
      <c r="F223" s="10"/>
      <c r="G223" s="9" t="s">
        <v>5026</v>
      </c>
      <c r="H223" s="4">
        <v>4</v>
      </c>
      <c r="I223" s="1">
        <v>4</v>
      </c>
      <c r="J223" s="1">
        <v>4</v>
      </c>
      <c r="K223" s="1">
        <v>0</v>
      </c>
      <c r="L223" s="1">
        <v>0</v>
      </c>
      <c r="M223" s="6">
        <v>4</v>
      </c>
      <c r="N223" s="5">
        <v>1.6001269221305851E-2</v>
      </c>
      <c r="O223" s="4">
        <v>0</v>
      </c>
      <c r="P223" s="1">
        <v>0</v>
      </c>
      <c r="Q223" s="1">
        <v>0</v>
      </c>
      <c r="R223" s="34">
        <v>0</v>
      </c>
      <c r="S223" s="3">
        <v>0</v>
      </c>
    </row>
    <row r="224" spans="6:19" x14ac:dyDescent="0.25">
      <c r="F224" s="10"/>
      <c r="G224" s="9" t="s">
        <v>5025</v>
      </c>
      <c r="H224" s="4">
        <v>29</v>
      </c>
      <c r="I224" s="1">
        <v>29</v>
      </c>
      <c r="J224" s="1">
        <v>29</v>
      </c>
      <c r="K224" s="1">
        <v>0</v>
      </c>
      <c r="L224" s="1">
        <v>0</v>
      </c>
      <c r="M224" s="6">
        <v>29</v>
      </c>
      <c r="N224" s="5">
        <v>9.0202542953193188E-2</v>
      </c>
      <c r="O224" s="4">
        <v>0</v>
      </c>
      <c r="P224" s="1">
        <v>0</v>
      </c>
      <c r="Q224" s="1">
        <v>0</v>
      </c>
      <c r="R224" s="34">
        <v>0</v>
      </c>
      <c r="S224" s="3">
        <v>0</v>
      </c>
    </row>
    <row r="225" spans="6:19" x14ac:dyDescent="0.25">
      <c r="F225" s="10"/>
      <c r="G225" s="9" t="s">
        <v>5024</v>
      </c>
      <c r="H225" s="4">
        <v>2</v>
      </c>
      <c r="I225" s="1">
        <v>2</v>
      </c>
      <c r="J225" s="1">
        <v>2</v>
      </c>
      <c r="K225" s="1">
        <v>0</v>
      </c>
      <c r="L225" s="1">
        <v>0</v>
      </c>
      <c r="M225" s="6">
        <v>2</v>
      </c>
      <c r="N225" s="5">
        <v>2.6207510381937032E-4</v>
      </c>
      <c r="O225" s="4">
        <v>0</v>
      </c>
      <c r="P225" s="1">
        <v>0</v>
      </c>
      <c r="Q225" s="1">
        <v>0</v>
      </c>
      <c r="R225" s="34">
        <v>0</v>
      </c>
      <c r="S225" s="3">
        <v>0</v>
      </c>
    </row>
    <row r="226" spans="6:19" x14ac:dyDescent="0.25">
      <c r="F226" s="10"/>
      <c r="G226" s="9" t="s">
        <v>5023</v>
      </c>
      <c r="H226" s="4">
        <v>6</v>
      </c>
      <c r="I226" s="1">
        <v>6</v>
      </c>
      <c r="J226" s="1">
        <v>6</v>
      </c>
      <c r="K226" s="1">
        <v>0</v>
      </c>
      <c r="L226" s="1">
        <v>0</v>
      </c>
      <c r="M226" s="6">
        <v>6</v>
      </c>
      <c r="N226" s="5">
        <v>3.6861258558928973E-2</v>
      </c>
      <c r="O226" s="4">
        <v>0</v>
      </c>
      <c r="P226" s="1">
        <v>0</v>
      </c>
      <c r="Q226" s="1">
        <v>0</v>
      </c>
      <c r="R226" s="34">
        <v>0</v>
      </c>
      <c r="S226" s="3">
        <v>0</v>
      </c>
    </row>
    <row r="227" spans="6:19" x14ac:dyDescent="0.25">
      <c r="F227" s="10"/>
      <c r="G227" s="9" t="s">
        <v>5022</v>
      </c>
      <c r="H227" s="4">
        <v>4</v>
      </c>
      <c r="I227" s="1">
        <v>4</v>
      </c>
      <c r="J227" s="1">
        <v>4</v>
      </c>
      <c r="K227" s="1">
        <v>0</v>
      </c>
      <c r="L227" s="1">
        <v>0</v>
      </c>
      <c r="M227" s="6">
        <v>4</v>
      </c>
      <c r="N227" s="5">
        <v>1.9098815508186821E-2</v>
      </c>
      <c r="O227" s="4">
        <v>0</v>
      </c>
      <c r="P227" s="1">
        <v>0</v>
      </c>
      <c r="Q227" s="1">
        <v>0</v>
      </c>
      <c r="R227" s="34">
        <v>0</v>
      </c>
      <c r="S227" s="3">
        <v>0</v>
      </c>
    </row>
    <row r="228" spans="6:19" x14ac:dyDescent="0.25">
      <c r="F228" s="10"/>
      <c r="G228" s="9" t="s">
        <v>5021</v>
      </c>
      <c r="H228" s="4">
        <v>6</v>
      </c>
      <c r="I228" s="1">
        <v>6</v>
      </c>
      <c r="J228" s="1">
        <v>6</v>
      </c>
      <c r="K228" s="1">
        <v>0</v>
      </c>
      <c r="L228" s="1">
        <v>0</v>
      </c>
      <c r="M228" s="6">
        <v>6</v>
      </c>
      <c r="N228" s="5">
        <v>1.207891013473272E-2</v>
      </c>
      <c r="O228" s="4">
        <v>0</v>
      </c>
      <c r="P228" s="1">
        <v>0</v>
      </c>
      <c r="Q228" s="1">
        <v>0</v>
      </c>
      <c r="R228" s="34">
        <v>0</v>
      </c>
      <c r="S228" s="3">
        <v>0</v>
      </c>
    </row>
    <row r="229" spans="6:19" x14ac:dyDescent="0.25">
      <c r="F229" s="10"/>
      <c r="G229" s="9" t="s">
        <v>5020</v>
      </c>
      <c r="H229" s="4">
        <v>1</v>
      </c>
      <c r="I229" s="1">
        <v>1</v>
      </c>
      <c r="J229" s="1">
        <v>1</v>
      </c>
      <c r="K229" s="1">
        <v>0</v>
      </c>
      <c r="L229" s="1">
        <v>0</v>
      </c>
      <c r="M229" s="6">
        <v>1</v>
      </c>
      <c r="N229" s="5">
        <v>6.7859888076782227E-5</v>
      </c>
      <c r="O229" s="4">
        <v>0</v>
      </c>
      <c r="P229" s="1">
        <v>0</v>
      </c>
      <c r="Q229" s="1">
        <v>0</v>
      </c>
      <c r="R229" s="34">
        <v>0</v>
      </c>
      <c r="S229" s="3">
        <v>0</v>
      </c>
    </row>
    <row r="230" spans="6:19" x14ac:dyDescent="0.25">
      <c r="F230" s="10"/>
      <c r="G230" s="9" t="s">
        <v>5019</v>
      </c>
      <c r="H230" s="4">
        <v>17</v>
      </c>
      <c r="I230" s="1">
        <v>17</v>
      </c>
      <c r="J230" s="1">
        <v>17</v>
      </c>
      <c r="K230" s="1">
        <v>0</v>
      </c>
      <c r="L230" s="1">
        <v>0</v>
      </c>
      <c r="M230" s="6">
        <v>17</v>
      </c>
      <c r="N230" s="5">
        <v>5.9229235164821148E-2</v>
      </c>
      <c r="O230" s="4">
        <v>0</v>
      </c>
      <c r="P230" s="1">
        <v>0</v>
      </c>
      <c r="Q230" s="1">
        <v>0</v>
      </c>
      <c r="R230" s="34">
        <v>0</v>
      </c>
      <c r="S230" s="3">
        <v>0</v>
      </c>
    </row>
    <row r="231" spans="6:19" x14ac:dyDescent="0.25">
      <c r="F231" s="10"/>
      <c r="G231" s="9" t="s">
        <v>5018</v>
      </c>
      <c r="H231" s="4">
        <v>1</v>
      </c>
      <c r="I231" s="1">
        <v>1</v>
      </c>
      <c r="J231" s="1">
        <v>1</v>
      </c>
      <c r="K231" s="1">
        <v>0</v>
      </c>
      <c r="L231" s="1">
        <v>0</v>
      </c>
      <c r="M231" s="6">
        <v>1</v>
      </c>
      <c r="N231" s="5">
        <v>5.5125243961811066E-3</v>
      </c>
      <c r="O231" s="4">
        <v>0</v>
      </c>
      <c r="P231" s="1">
        <v>0</v>
      </c>
      <c r="Q231" s="1">
        <v>0</v>
      </c>
      <c r="R231" s="34">
        <v>0</v>
      </c>
      <c r="S231" s="3">
        <v>0</v>
      </c>
    </row>
    <row r="232" spans="6:19" x14ac:dyDescent="0.25">
      <c r="F232" s="10"/>
      <c r="G232" s="9" t="s">
        <v>5017</v>
      </c>
      <c r="H232" s="4">
        <v>17</v>
      </c>
      <c r="I232" s="1">
        <v>17</v>
      </c>
      <c r="J232" s="1">
        <v>17</v>
      </c>
      <c r="K232" s="1">
        <v>0</v>
      </c>
      <c r="L232" s="1">
        <v>0</v>
      </c>
      <c r="M232" s="6">
        <v>17</v>
      </c>
      <c r="N232" s="5">
        <v>8.6017915047705173E-2</v>
      </c>
      <c r="O232" s="4">
        <v>0</v>
      </c>
      <c r="P232" s="1">
        <v>0</v>
      </c>
      <c r="Q232" s="1">
        <v>0</v>
      </c>
      <c r="R232" s="34">
        <v>0</v>
      </c>
      <c r="S232" s="3">
        <v>0</v>
      </c>
    </row>
    <row r="233" spans="6:19" x14ac:dyDescent="0.25">
      <c r="F233" s="10"/>
      <c r="G233" s="9" t="s">
        <v>5016</v>
      </c>
      <c r="H233" s="4">
        <v>1</v>
      </c>
      <c r="I233" s="1">
        <v>1</v>
      </c>
      <c r="J233" s="1">
        <v>1</v>
      </c>
      <c r="K233" s="1">
        <v>0</v>
      </c>
      <c r="L233" s="1">
        <v>0</v>
      </c>
      <c r="M233" s="6">
        <v>1</v>
      </c>
      <c r="N233" s="5">
        <v>1.5112888067960739E-3</v>
      </c>
      <c r="O233" s="4">
        <v>0</v>
      </c>
      <c r="P233" s="1">
        <v>0</v>
      </c>
      <c r="Q233" s="1">
        <v>0</v>
      </c>
      <c r="R233" s="34">
        <v>0</v>
      </c>
      <c r="S233" s="3">
        <v>0</v>
      </c>
    </row>
    <row r="234" spans="6:19" x14ac:dyDescent="0.25">
      <c r="F234" s="10"/>
      <c r="G234" s="9" t="s">
        <v>5015</v>
      </c>
      <c r="H234" s="4">
        <v>9</v>
      </c>
      <c r="I234" s="1">
        <v>9</v>
      </c>
      <c r="J234" s="1">
        <v>9</v>
      </c>
      <c r="K234" s="1">
        <v>0</v>
      </c>
      <c r="L234" s="1">
        <v>0</v>
      </c>
      <c r="M234" s="6">
        <v>9</v>
      </c>
      <c r="N234" s="5">
        <v>7.5042127631604671E-2</v>
      </c>
      <c r="O234" s="4">
        <v>0</v>
      </c>
      <c r="P234" s="1">
        <v>0</v>
      </c>
      <c r="Q234" s="1">
        <v>0</v>
      </c>
      <c r="R234" s="34">
        <v>0</v>
      </c>
      <c r="S234" s="3">
        <v>0</v>
      </c>
    </row>
    <row r="235" spans="6:19" x14ac:dyDescent="0.25">
      <c r="F235" s="10"/>
      <c r="G235" s="9" t="s">
        <v>5014</v>
      </c>
      <c r="H235" s="4">
        <v>4</v>
      </c>
      <c r="I235" s="1">
        <v>4</v>
      </c>
      <c r="J235" s="1">
        <v>4</v>
      </c>
      <c r="K235" s="1">
        <v>0</v>
      </c>
      <c r="L235" s="1">
        <v>0</v>
      </c>
      <c r="M235" s="6">
        <v>4</v>
      </c>
      <c r="N235" s="5">
        <v>3.4638689830899239E-3</v>
      </c>
      <c r="O235" s="4">
        <v>0</v>
      </c>
      <c r="P235" s="1">
        <v>0</v>
      </c>
      <c r="Q235" s="1">
        <v>0</v>
      </c>
      <c r="R235" s="34">
        <v>0</v>
      </c>
      <c r="S235" s="3">
        <v>0</v>
      </c>
    </row>
    <row r="236" spans="6:19" x14ac:dyDescent="0.25">
      <c r="F236" s="10"/>
      <c r="G236" s="9" t="s">
        <v>5013</v>
      </c>
      <c r="H236" s="4">
        <v>1</v>
      </c>
      <c r="I236" s="1">
        <v>1</v>
      </c>
      <c r="J236" s="1">
        <v>1</v>
      </c>
      <c r="K236" s="1">
        <v>0</v>
      </c>
      <c r="L236" s="1">
        <v>0</v>
      </c>
      <c r="M236" s="6">
        <v>1</v>
      </c>
      <c r="N236" s="5">
        <v>6.729811429977417E-4</v>
      </c>
      <c r="O236" s="4">
        <v>0</v>
      </c>
      <c r="P236" s="1">
        <v>0</v>
      </c>
      <c r="Q236" s="1">
        <v>0</v>
      </c>
      <c r="R236" s="34">
        <v>0</v>
      </c>
      <c r="S236" s="3">
        <v>0</v>
      </c>
    </row>
    <row r="237" spans="6:19" x14ac:dyDescent="0.25">
      <c r="F237" s="10"/>
      <c r="G237" s="9" t="s">
        <v>5012</v>
      </c>
      <c r="H237" s="4">
        <v>3</v>
      </c>
      <c r="I237" s="1">
        <v>3</v>
      </c>
      <c r="J237" s="1">
        <v>3</v>
      </c>
      <c r="K237" s="1">
        <v>0</v>
      </c>
      <c r="L237" s="1">
        <v>0</v>
      </c>
      <c r="M237" s="6">
        <v>3</v>
      </c>
      <c r="N237" s="5">
        <v>5.4406411945819846E-3</v>
      </c>
      <c r="O237" s="4">
        <v>0</v>
      </c>
      <c r="P237" s="1">
        <v>0</v>
      </c>
      <c r="Q237" s="1">
        <v>0</v>
      </c>
      <c r="R237" s="34">
        <v>0</v>
      </c>
      <c r="S237" s="3">
        <v>0</v>
      </c>
    </row>
    <row r="238" spans="6:19" x14ac:dyDescent="0.25">
      <c r="F238" s="10"/>
      <c r="G238" s="9" t="s">
        <v>5011</v>
      </c>
      <c r="H238" s="4">
        <v>7</v>
      </c>
      <c r="I238" s="1">
        <v>7</v>
      </c>
      <c r="J238" s="1">
        <v>7</v>
      </c>
      <c r="K238" s="1">
        <v>0</v>
      </c>
      <c r="L238" s="1">
        <v>0</v>
      </c>
      <c r="M238" s="6">
        <v>7</v>
      </c>
      <c r="N238" s="5">
        <v>1.6757373698055741E-2</v>
      </c>
      <c r="O238" s="4">
        <v>0</v>
      </c>
      <c r="P238" s="1">
        <v>0</v>
      </c>
      <c r="Q238" s="1">
        <v>0</v>
      </c>
      <c r="R238" s="34">
        <v>0</v>
      </c>
      <c r="S238" s="3">
        <v>0</v>
      </c>
    </row>
    <row r="239" spans="6:19" x14ac:dyDescent="0.25">
      <c r="F239" s="10"/>
      <c r="G239" s="9" t="s">
        <v>5010</v>
      </c>
      <c r="H239" s="4">
        <v>1</v>
      </c>
      <c r="I239" s="1">
        <v>1</v>
      </c>
      <c r="J239" s="1">
        <v>1</v>
      </c>
      <c r="K239" s="1">
        <v>0</v>
      </c>
      <c r="L239" s="1">
        <v>0</v>
      </c>
      <c r="M239" s="6">
        <v>1</v>
      </c>
      <c r="N239" s="5">
        <v>2.6955604553222661E-3</v>
      </c>
      <c r="O239" s="4">
        <v>0</v>
      </c>
      <c r="P239" s="1">
        <v>0</v>
      </c>
      <c r="Q239" s="1">
        <v>0</v>
      </c>
      <c r="R239" s="34">
        <v>0</v>
      </c>
      <c r="S239" s="3">
        <v>0</v>
      </c>
    </row>
    <row r="240" spans="6:19" x14ac:dyDescent="0.25">
      <c r="F240" s="10"/>
      <c r="G240" s="9" t="s">
        <v>5009</v>
      </c>
      <c r="H240" s="4">
        <v>15</v>
      </c>
      <c r="I240" s="1">
        <v>15</v>
      </c>
      <c r="J240" s="1">
        <v>15</v>
      </c>
      <c r="K240" s="1">
        <v>0</v>
      </c>
      <c r="L240" s="1">
        <v>0</v>
      </c>
      <c r="M240" s="6">
        <v>15</v>
      </c>
      <c r="N240" s="5">
        <v>9.4789815135300159E-2</v>
      </c>
      <c r="O240" s="4">
        <v>0</v>
      </c>
      <c r="P240" s="1">
        <v>0</v>
      </c>
      <c r="Q240" s="1">
        <v>0</v>
      </c>
      <c r="R240" s="34">
        <v>0</v>
      </c>
      <c r="S240" s="3">
        <v>0</v>
      </c>
    </row>
    <row r="241" spans="6:19" x14ac:dyDescent="0.25">
      <c r="F241" s="10"/>
      <c r="G241" s="9" t="s">
        <v>5008</v>
      </c>
      <c r="H241" s="4">
        <v>3</v>
      </c>
      <c r="I241" s="1">
        <v>3</v>
      </c>
      <c r="J241" s="1">
        <v>3</v>
      </c>
      <c r="K241" s="1">
        <v>0</v>
      </c>
      <c r="L241" s="1">
        <v>0</v>
      </c>
      <c r="M241" s="6">
        <v>3</v>
      </c>
      <c r="N241" s="5">
        <v>1.9697500392794609E-3</v>
      </c>
      <c r="O241" s="4">
        <v>0</v>
      </c>
      <c r="P241" s="1">
        <v>0</v>
      </c>
      <c r="Q241" s="1">
        <v>0</v>
      </c>
      <c r="R241" s="34">
        <v>0</v>
      </c>
      <c r="S241" s="3">
        <v>0</v>
      </c>
    </row>
    <row r="242" spans="6:19" x14ac:dyDescent="0.25">
      <c r="F242" s="10"/>
      <c r="G242" s="9" t="s">
        <v>5007</v>
      </c>
      <c r="H242" s="4">
        <v>1</v>
      </c>
      <c r="I242" s="1">
        <v>1</v>
      </c>
      <c r="J242" s="1">
        <v>1</v>
      </c>
      <c r="K242" s="1">
        <v>0</v>
      </c>
      <c r="L242" s="1">
        <v>0</v>
      </c>
      <c r="M242" s="6">
        <v>1</v>
      </c>
      <c r="N242" s="5">
        <v>6.3880402594804764E-3</v>
      </c>
      <c r="O242" s="4">
        <v>0</v>
      </c>
      <c r="P242" s="1">
        <v>0</v>
      </c>
      <c r="Q242" s="1">
        <v>0</v>
      </c>
      <c r="R242" s="34">
        <v>0</v>
      </c>
      <c r="S242" s="3">
        <v>0</v>
      </c>
    </row>
    <row r="243" spans="6:19" x14ac:dyDescent="0.25">
      <c r="F243" s="10"/>
      <c r="G243" s="9" t="s">
        <v>5006</v>
      </c>
      <c r="H243" s="4">
        <v>9</v>
      </c>
      <c r="I243" s="1">
        <v>9</v>
      </c>
      <c r="J243" s="1">
        <v>9</v>
      </c>
      <c r="K243" s="1">
        <v>0</v>
      </c>
      <c r="L243" s="1">
        <v>0</v>
      </c>
      <c r="M243" s="6">
        <v>9</v>
      </c>
      <c r="N243" s="5">
        <v>6.014716625213623E-2</v>
      </c>
      <c r="O243" s="4">
        <v>0</v>
      </c>
      <c r="P243" s="1">
        <v>0</v>
      </c>
      <c r="Q243" s="1">
        <v>0</v>
      </c>
      <c r="R243" s="34">
        <v>0</v>
      </c>
      <c r="S243" s="3">
        <v>0</v>
      </c>
    </row>
    <row r="244" spans="6:19" x14ac:dyDescent="0.25">
      <c r="F244" s="10"/>
      <c r="G244" s="9" t="s">
        <v>5005</v>
      </c>
      <c r="H244" s="4">
        <v>1</v>
      </c>
      <c r="I244" s="1">
        <v>1</v>
      </c>
      <c r="J244" s="1">
        <v>1</v>
      </c>
      <c r="K244" s="1">
        <v>0</v>
      </c>
      <c r="L244" s="1">
        <v>0</v>
      </c>
      <c r="M244" s="6">
        <v>1</v>
      </c>
      <c r="N244" s="5">
        <v>4.888264462351799E-3</v>
      </c>
      <c r="O244" s="4">
        <v>0</v>
      </c>
      <c r="P244" s="1">
        <v>0</v>
      </c>
      <c r="Q244" s="1">
        <v>0</v>
      </c>
      <c r="R244" s="34">
        <v>0</v>
      </c>
      <c r="S244" s="3">
        <v>0</v>
      </c>
    </row>
    <row r="245" spans="6:19" x14ac:dyDescent="0.25">
      <c r="F245" s="10"/>
      <c r="G245" s="9" t="s">
        <v>5004</v>
      </c>
      <c r="H245" s="4">
        <v>14</v>
      </c>
      <c r="I245" s="1">
        <v>14</v>
      </c>
      <c r="J245" s="1">
        <v>14</v>
      </c>
      <c r="K245" s="1">
        <v>0</v>
      </c>
      <c r="L245" s="1">
        <v>0</v>
      </c>
      <c r="M245" s="6">
        <v>14</v>
      </c>
      <c r="N245" s="5">
        <v>7.4159244075417519E-2</v>
      </c>
      <c r="O245" s="4">
        <v>0</v>
      </c>
      <c r="P245" s="1">
        <v>0</v>
      </c>
      <c r="Q245" s="1">
        <v>0</v>
      </c>
      <c r="R245" s="34">
        <v>0</v>
      </c>
      <c r="S245" s="3">
        <v>0</v>
      </c>
    </row>
    <row r="246" spans="6:19" x14ac:dyDescent="0.25">
      <c r="F246" s="10"/>
      <c r="G246" s="9" t="s">
        <v>5003</v>
      </c>
      <c r="H246" s="4">
        <v>1</v>
      </c>
      <c r="I246" s="1">
        <v>1</v>
      </c>
      <c r="J246" s="1">
        <v>1</v>
      </c>
      <c r="K246" s="1">
        <v>0</v>
      </c>
      <c r="L246" s="1">
        <v>0</v>
      </c>
      <c r="M246" s="6">
        <v>1</v>
      </c>
      <c r="N246" s="5">
        <v>1.919934526085854E-3</v>
      </c>
      <c r="O246" s="4">
        <v>0</v>
      </c>
      <c r="P246" s="1">
        <v>0</v>
      </c>
      <c r="Q246" s="1">
        <v>0</v>
      </c>
      <c r="R246" s="34">
        <v>0</v>
      </c>
      <c r="S246" s="3">
        <v>0</v>
      </c>
    </row>
    <row r="247" spans="6:19" x14ac:dyDescent="0.25">
      <c r="F247" s="10"/>
      <c r="G247" s="9" t="s">
        <v>5002</v>
      </c>
      <c r="H247" s="4">
        <v>1</v>
      </c>
      <c r="I247" s="1">
        <v>1</v>
      </c>
      <c r="J247" s="1">
        <v>1</v>
      </c>
      <c r="K247" s="1">
        <v>0</v>
      </c>
      <c r="L247" s="1">
        <v>0</v>
      </c>
      <c r="M247" s="6">
        <v>1</v>
      </c>
      <c r="N247" s="5">
        <v>1.5196735039353371E-3</v>
      </c>
      <c r="O247" s="4">
        <v>0</v>
      </c>
      <c r="P247" s="1">
        <v>0</v>
      </c>
      <c r="Q247" s="1">
        <v>0</v>
      </c>
      <c r="R247" s="34">
        <v>0</v>
      </c>
      <c r="S247" s="3">
        <v>0</v>
      </c>
    </row>
    <row r="248" spans="6:19" x14ac:dyDescent="0.25">
      <c r="F248" s="10"/>
      <c r="G248" s="9" t="s">
        <v>5001</v>
      </c>
      <c r="H248" s="4">
        <v>4</v>
      </c>
      <c r="I248" s="1">
        <v>4</v>
      </c>
      <c r="J248" s="1">
        <v>4</v>
      </c>
      <c r="K248" s="1">
        <v>0</v>
      </c>
      <c r="L248" s="1">
        <v>0</v>
      </c>
      <c r="M248" s="6">
        <v>4</v>
      </c>
      <c r="N248" s="5">
        <v>2.4288740940392021E-2</v>
      </c>
      <c r="O248" s="4">
        <v>0</v>
      </c>
      <c r="P248" s="1">
        <v>0</v>
      </c>
      <c r="Q248" s="1">
        <v>0</v>
      </c>
      <c r="R248" s="34">
        <v>0</v>
      </c>
      <c r="S248" s="3">
        <v>0</v>
      </c>
    </row>
    <row r="249" spans="6:19" x14ac:dyDescent="0.25">
      <c r="F249" s="10"/>
      <c r="G249" s="9" t="s">
        <v>5000</v>
      </c>
      <c r="H249" s="4">
        <v>3</v>
      </c>
      <c r="I249" s="1">
        <v>3</v>
      </c>
      <c r="J249" s="1">
        <v>3</v>
      </c>
      <c r="K249" s="1">
        <v>0</v>
      </c>
      <c r="L249" s="1">
        <v>0</v>
      </c>
      <c r="M249" s="6">
        <v>3</v>
      </c>
      <c r="N249" s="5">
        <v>2.7985577471554279E-2</v>
      </c>
      <c r="O249" s="4">
        <v>0</v>
      </c>
      <c r="P249" s="1">
        <v>0</v>
      </c>
      <c r="Q249" s="1">
        <v>0</v>
      </c>
      <c r="R249" s="34">
        <v>0</v>
      </c>
      <c r="S249" s="3">
        <v>0</v>
      </c>
    </row>
    <row r="250" spans="6:19" x14ac:dyDescent="0.25">
      <c r="F250" s="10"/>
      <c r="G250" s="9" t="s">
        <v>4999</v>
      </c>
      <c r="H250" s="4">
        <v>1</v>
      </c>
      <c r="I250" s="1">
        <v>1</v>
      </c>
      <c r="J250" s="1">
        <v>1</v>
      </c>
      <c r="K250" s="1">
        <v>0</v>
      </c>
      <c r="L250" s="1">
        <v>0</v>
      </c>
      <c r="M250" s="6">
        <v>1</v>
      </c>
      <c r="N250" s="5">
        <v>1.698828302323818E-3</v>
      </c>
      <c r="O250" s="4">
        <v>0</v>
      </c>
      <c r="P250" s="1">
        <v>0</v>
      </c>
      <c r="Q250" s="1">
        <v>0</v>
      </c>
      <c r="R250" s="34">
        <v>0</v>
      </c>
      <c r="S250" s="3">
        <v>0</v>
      </c>
    </row>
    <row r="251" spans="6:19" x14ac:dyDescent="0.25">
      <c r="F251" s="10"/>
      <c r="G251" s="9" t="s">
        <v>4998</v>
      </c>
      <c r="H251" s="4">
        <v>2</v>
      </c>
      <c r="I251" s="1">
        <v>2</v>
      </c>
      <c r="J251" s="1">
        <v>2</v>
      </c>
      <c r="K251" s="1">
        <v>0</v>
      </c>
      <c r="L251" s="1">
        <v>0</v>
      </c>
      <c r="M251" s="6">
        <v>2</v>
      </c>
      <c r="N251" s="5">
        <v>4.9761805683374398E-2</v>
      </c>
      <c r="O251" s="4">
        <v>0</v>
      </c>
      <c r="P251" s="1">
        <v>0</v>
      </c>
      <c r="Q251" s="1">
        <v>0</v>
      </c>
      <c r="R251" s="34">
        <v>0</v>
      </c>
      <c r="S251" s="3">
        <v>0</v>
      </c>
    </row>
    <row r="252" spans="6:19" x14ac:dyDescent="0.25">
      <c r="F252" s="10"/>
      <c r="G252" s="9" t="s">
        <v>4997</v>
      </c>
      <c r="H252" s="4">
        <v>2</v>
      </c>
      <c r="I252" s="1">
        <v>2</v>
      </c>
      <c r="J252" s="1">
        <v>2</v>
      </c>
      <c r="K252" s="1">
        <v>0</v>
      </c>
      <c r="L252" s="1">
        <v>0</v>
      </c>
      <c r="M252" s="6">
        <v>2</v>
      </c>
      <c r="N252" s="5">
        <v>1.8499334342777729E-2</v>
      </c>
      <c r="O252" s="4">
        <v>0</v>
      </c>
      <c r="P252" s="1">
        <v>0</v>
      </c>
      <c r="Q252" s="1">
        <v>0</v>
      </c>
      <c r="R252" s="34">
        <v>0</v>
      </c>
      <c r="S252" s="3">
        <v>0</v>
      </c>
    </row>
    <row r="253" spans="6:19" x14ac:dyDescent="0.25">
      <c r="F253" s="10"/>
      <c r="G253" s="9" t="s">
        <v>4996</v>
      </c>
      <c r="H253" s="4">
        <v>5</v>
      </c>
      <c r="I253" s="1">
        <v>5</v>
      </c>
      <c r="J253" s="1">
        <v>5</v>
      </c>
      <c r="K253" s="1">
        <v>0</v>
      </c>
      <c r="L253" s="1">
        <v>0</v>
      </c>
      <c r="M253" s="6">
        <v>5</v>
      </c>
      <c r="N253" s="5">
        <v>5.2399636246263981E-2</v>
      </c>
      <c r="O253" s="4">
        <v>0</v>
      </c>
      <c r="P253" s="1">
        <v>0</v>
      </c>
      <c r="Q253" s="1">
        <v>0</v>
      </c>
      <c r="R253" s="34">
        <v>0</v>
      </c>
      <c r="S253" s="3">
        <v>0</v>
      </c>
    </row>
    <row r="254" spans="6:19" x14ac:dyDescent="0.25">
      <c r="F254" s="10"/>
      <c r="G254" s="9" t="s">
        <v>4995</v>
      </c>
      <c r="H254" s="4">
        <v>6</v>
      </c>
      <c r="I254" s="1">
        <v>6</v>
      </c>
      <c r="J254" s="1">
        <v>6</v>
      </c>
      <c r="K254" s="1">
        <v>0</v>
      </c>
      <c r="L254" s="1">
        <v>0</v>
      </c>
      <c r="M254" s="6">
        <v>6</v>
      </c>
      <c r="N254" s="5">
        <v>2.51019885763526E-2</v>
      </c>
      <c r="O254" s="4">
        <v>0</v>
      </c>
      <c r="P254" s="1">
        <v>0</v>
      </c>
      <c r="Q254" s="1">
        <v>0</v>
      </c>
      <c r="R254" s="34">
        <v>0</v>
      </c>
      <c r="S254" s="3">
        <v>0</v>
      </c>
    </row>
    <row r="255" spans="6:19" x14ac:dyDescent="0.25">
      <c r="F255" s="10"/>
      <c r="G255" s="9" t="s">
        <v>4994</v>
      </c>
      <c r="H255" s="4">
        <v>1</v>
      </c>
      <c r="I255" s="1">
        <v>1</v>
      </c>
      <c r="J255" s="1">
        <v>1</v>
      </c>
      <c r="K255" s="1">
        <v>0</v>
      </c>
      <c r="L255" s="1">
        <v>0</v>
      </c>
      <c r="M255" s="6">
        <v>1</v>
      </c>
      <c r="N255" s="5">
        <v>8.9006396010518074E-3</v>
      </c>
      <c r="O255" s="4">
        <v>0</v>
      </c>
      <c r="P255" s="1">
        <v>0</v>
      </c>
      <c r="Q255" s="1">
        <v>0</v>
      </c>
      <c r="R255" s="34">
        <v>0</v>
      </c>
      <c r="S255" s="3">
        <v>0</v>
      </c>
    </row>
    <row r="256" spans="6:19" x14ac:dyDescent="0.25">
      <c r="F256" s="10"/>
      <c r="G256" s="9" t="s">
        <v>4993</v>
      </c>
      <c r="H256" s="4">
        <v>3</v>
      </c>
      <c r="I256" s="1">
        <v>3</v>
      </c>
      <c r="J256" s="1">
        <v>3</v>
      </c>
      <c r="K256" s="1">
        <v>0</v>
      </c>
      <c r="L256" s="1">
        <v>0</v>
      </c>
      <c r="M256" s="6">
        <v>3</v>
      </c>
      <c r="N256" s="5">
        <v>3.0922434292733669E-2</v>
      </c>
      <c r="O256" s="4">
        <v>0</v>
      </c>
      <c r="P256" s="1">
        <v>0</v>
      </c>
      <c r="Q256" s="1">
        <v>0</v>
      </c>
      <c r="R256" s="34">
        <v>0</v>
      </c>
      <c r="S256" s="3">
        <v>0</v>
      </c>
    </row>
    <row r="257" spans="6:19" x14ac:dyDescent="0.25">
      <c r="F257" s="10"/>
      <c r="G257" s="9" t="s">
        <v>4992</v>
      </c>
      <c r="H257" s="4">
        <v>2</v>
      </c>
      <c r="I257" s="1">
        <v>2</v>
      </c>
      <c r="J257" s="1">
        <v>2</v>
      </c>
      <c r="K257" s="1">
        <v>0</v>
      </c>
      <c r="L257" s="1">
        <v>0</v>
      </c>
      <c r="M257" s="6">
        <v>2</v>
      </c>
      <c r="N257" s="5">
        <v>4.4293990358710289E-3</v>
      </c>
      <c r="O257" s="4">
        <v>0</v>
      </c>
      <c r="P257" s="1">
        <v>0</v>
      </c>
      <c r="Q257" s="1">
        <v>0</v>
      </c>
      <c r="R257" s="34">
        <v>0</v>
      </c>
      <c r="S257" s="3">
        <v>0</v>
      </c>
    </row>
    <row r="258" spans="6:19" x14ac:dyDescent="0.25">
      <c r="F258" s="10"/>
      <c r="G258" s="9" t="s">
        <v>4991</v>
      </c>
      <c r="H258" s="4">
        <v>2</v>
      </c>
      <c r="I258" s="1">
        <v>2</v>
      </c>
      <c r="J258" s="1">
        <v>2</v>
      </c>
      <c r="K258" s="1">
        <v>0</v>
      </c>
      <c r="L258" s="1">
        <v>0</v>
      </c>
      <c r="M258" s="6">
        <v>2</v>
      </c>
      <c r="N258" s="5">
        <v>1.9955383613705639E-3</v>
      </c>
      <c r="O258" s="4">
        <v>0</v>
      </c>
      <c r="P258" s="1">
        <v>0</v>
      </c>
      <c r="Q258" s="1">
        <v>0</v>
      </c>
      <c r="R258" s="34">
        <v>0</v>
      </c>
      <c r="S258" s="3">
        <v>0</v>
      </c>
    </row>
    <row r="259" spans="6:19" x14ac:dyDescent="0.25">
      <c r="F259" s="10"/>
      <c r="G259" s="9" t="s">
        <v>4990</v>
      </c>
      <c r="H259" s="4">
        <v>14</v>
      </c>
      <c r="I259" s="1">
        <v>14</v>
      </c>
      <c r="J259" s="1">
        <v>14</v>
      </c>
      <c r="K259" s="1">
        <v>0</v>
      </c>
      <c r="L259" s="1">
        <v>0</v>
      </c>
      <c r="M259" s="6">
        <v>14</v>
      </c>
      <c r="N259" s="5">
        <v>3.005723562091589E-2</v>
      </c>
      <c r="O259" s="4">
        <v>0</v>
      </c>
      <c r="P259" s="1">
        <v>0</v>
      </c>
      <c r="Q259" s="1">
        <v>0</v>
      </c>
      <c r="R259" s="34">
        <v>0</v>
      </c>
      <c r="S259" s="3">
        <v>0</v>
      </c>
    </row>
    <row r="260" spans="6:19" x14ac:dyDescent="0.25">
      <c r="F260" s="10"/>
      <c r="G260" s="9" t="s">
        <v>4989</v>
      </c>
      <c r="H260" s="4">
        <v>4</v>
      </c>
      <c r="I260" s="1">
        <v>4</v>
      </c>
      <c r="J260" s="1">
        <v>4</v>
      </c>
      <c r="K260" s="1">
        <v>0</v>
      </c>
      <c r="L260" s="1">
        <v>0</v>
      </c>
      <c r="M260" s="6">
        <v>4</v>
      </c>
      <c r="N260" s="5">
        <v>4.2428141459822646E-3</v>
      </c>
      <c r="O260" s="4">
        <v>0</v>
      </c>
      <c r="P260" s="1">
        <v>0</v>
      </c>
      <c r="Q260" s="1">
        <v>0</v>
      </c>
      <c r="R260" s="34">
        <v>0</v>
      </c>
      <c r="S260" s="3">
        <v>0</v>
      </c>
    </row>
    <row r="261" spans="6:19" x14ac:dyDescent="0.25">
      <c r="F261" s="10"/>
      <c r="G261" s="9" t="s">
        <v>4988</v>
      </c>
      <c r="H261" s="4">
        <v>1</v>
      </c>
      <c r="I261" s="1">
        <v>1</v>
      </c>
      <c r="J261" s="1">
        <v>1</v>
      </c>
      <c r="K261" s="1">
        <v>0</v>
      </c>
      <c r="L261" s="1">
        <v>0</v>
      </c>
      <c r="M261" s="6">
        <v>1</v>
      </c>
      <c r="N261" s="5">
        <v>5.0943167880177498E-3</v>
      </c>
      <c r="O261" s="4">
        <v>0</v>
      </c>
      <c r="P261" s="1">
        <v>0</v>
      </c>
      <c r="Q261" s="1">
        <v>0</v>
      </c>
      <c r="R261" s="34">
        <v>0</v>
      </c>
      <c r="S261" s="3">
        <v>0</v>
      </c>
    </row>
    <row r="262" spans="6:19" x14ac:dyDescent="0.25">
      <c r="F262" s="10"/>
      <c r="G262" s="9" t="s">
        <v>4987</v>
      </c>
      <c r="H262" s="4">
        <v>10</v>
      </c>
      <c r="I262" s="1">
        <v>10</v>
      </c>
      <c r="J262" s="1">
        <v>10</v>
      </c>
      <c r="K262" s="1">
        <v>0</v>
      </c>
      <c r="L262" s="1">
        <v>0</v>
      </c>
      <c r="M262" s="6">
        <v>10</v>
      </c>
      <c r="N262" s="5">
        <v>2.115533966571093E-2</v>
      </c>
      <c r="O262" s="4">
        <v>0</v>
      </c>
      <c r="P262" s="1">
        <v>0</v>
      </c>
      <c r="Q262" s="1">
        <v>0</v>
      </c>
      <c r="R262" s="34">
        <v>0</v>
      </c>
      <c r="S262" s="3">
        <v>0</v>
      </c>
    </row>
    <row r="263" spans="6:19" x14ac:dyDescent="0.25">
      <c r="F263" s="10"/>
      <c r="G263" s="9" t="s">
        <v>4986</v>
      </c>
      <c r="H263" s="4">
        <v>6</v>
      </c>
      <c r="I263" s="1">
        <v>6</v>
      </c>
      <c r="J263" s="1">
        <v>6</v>
      </c>
      <c r="K263" s="1">
        <v>0</v>
      </c>
      <c r="L263" s="1">
        <v>0</v>
      </c>
      <c r="M263" s="6">
        <v>6</v>
      </c>
      <c r="N263" s="5">
        <v>1.08499675989151E-2</v>
      </c>
      <c r="O263" s="4">
        <v>0</v>
      </c>
      <c r="P263" s="1">
        <v>0</v>
      </c>
      <c r="Q263" s="1">
        <v>0</v>
      </c>
      <c r="R263" s="34">
        <v>0</v>
      </c>
      <c r="S263" s="3">
        <v>0</v>
      </c>
    </row>
    <row r="264" spans="6:19" x14ac:dyDescent="0.25">
      <c r="F264" s="10"/>
      <c r="G264" s="9" t="s">
        <v>4985</v>
      </c>
      <c r="H264" s="4">
        <v>1</v>
      </c>
      <c r="I264" s="1">
        <v>1</v>
      </c>
      <c r="J264" s="1">
        <v>1</v>
      </c>
      <c r="K264" s="1">
        <v>0</v>
      </c>
      <c r="L264" s="1">
        <v>0</v>
      </c>
      <c r="M264" s="6">
        <v>1</v>
      </c>
      <c r="N264" s="5">
        <v>1.4774370938539509E-3</v>
      </c>
      <c r="O264" s="4">
        <v>0</v>
      </c>
      <c r="P264" s="1">
        <v>0</v>
      </c>
      <c r="Q264" s="1">
        <v>0</v>
      </c>
      <c r="R264" s="34">
        <v>0</v>
      </c>
      <c r="S264" s="3">
        <v>0</v>
      </c>
    </row>
    <row r="265" spans="6:19" x14ac:dyDescent="0.25">
      <c r="F265" s="10"/>
      <c r="G265" s="9" t="s">
        <v>4984</v>
      </c>
      <c r="H265" s="4">
        <v>1</v>
      </c>
      <c r="I265" s="1">
        <v>1</v>
      </c>
      <c r="J265" s="1">
        <v>1</v>
      </c>
      <c r="K265" s="1">
        <v>0</v>
      </c>
      <c r="L265" s="1">
        <v>0</v>
      </c>
      <c r="M265" s="6">
        <v>1</v>
      </c>
      <c r="N265" s="5">
        <v>2.4064229801297192E-3</v>
      </c>
      <c r="O265" s="4">
        <v>0</v>
      </c>
      <c r="P265" s="1">
        <v>0</v>
      </c>
      <c r="Q265" s="1">
        <v>0</v>
      </c>
      <c r="R265" s="34">
        <v>0</v>
      </c>
      <c r="S265" s="3">
        <v>0</v>
      </c>
    </row>
    <row r="266" spans="6:19" x14ac:dyDescent="0.25">
      <c r="F266" s="10"/>
      <c r="G266" s="9" t="s">
        <v>4983</v>
      </c>
      <c r="H266" s="4">
        <v>4</v>
      </c>
      <c r="I266" s="1">
        <v>4</v>
      </c>
      <c r="J266" s="1">
        <v>4</v>
      </c>
      <c r="K266" s="1">
        <v>0</v>
      </c>
      <c r="L266" s="1">
        <v>0</v>
      </c>
      <c r="M266" s="6">
        <v>4</v>
      </c>
      <c r="N266" s="5">
        <v>4.0127942338585854E-3</v>
      </c>
      <c r="O266" s="4">
        <v>0</v>
      </c>
      <c r="P266" s="1">
        <v>0</v>
      </c>
      <c r="Q266" s="1">
        <v>0</v>
      </c>
      <c r="R266" s="34">
        <v>0</v>
      </c>
      <c r="S266" s="3">
        <v>0</v>
      </c>
    </row>
    <row r="267" spans="6:19" x14ac:dyDescent="0.25">
      <c r="F267" s="10"/>
      <c r="G267" s="9" t="s">
        <v>4982</v>
      </c>
      <c r="H267" s="4">
        <v>7</v>
      </c>
      <c r="I267" s="1">
        <v>7</v>
      </c>
      <c r="J267" s="1">
        <v>7</v>
      </c>
      <c r="K267" s="1">
        <v>0</v>
      </c>
      <c r="L267" s="1">
        <v>0</v>
      </c>
      <c r="M267" s="6">
        <v>7</v>
      </c>
      <c r="N267" s="5">
        <v>1.1614523828029631E-2</v>
      </c>
      <c r="O267" s="4">
        <v>0</v>
      </c>
      <c r="P267" s="1">
        <v>0</v>
      </c>
      <c r="Q267" s="1">
        <v>0</v>
      </c>
      <c r="R267" s="34">
        <v>0</v>
      </c>
      <c r="S267" s="3">
        <v>0</v>
      </c>
    </row>
    <row r="268" spans="6:19" x14ac:dyDescent="0.25">
      <c r="F268" s="10"/>
      <c r="G268" s="9" t="s">
        <v>4981</v>
      </c>
      <c r="H268" s="4">
        <v>1</v>
      </c>
      <c r="I268" s="1">
        <v>1</v>
      </c>
      <c r="J268" s="1">
        <v>1</v>
      </c>
      <c r="K268" s="1">
        <v>0</v>
      </c>
      <c r="L268" s="1">
        <v>0</v>
      </c>
      <c r="M268" s="6">
        <v>1</v>
      </c>
      <c r="N268" s="5">
        <v>3.2521877437829971E-4</v>
      </c>
      <c r="O268" s="4">
        <v>0</v>
      </c>
      <c r="P268" s="1">
        <v>0</v>
      </c>
      <c r="Q268" s="1">
        <v>0</v>
      </c>
      <c r="R268" s="34">
        <v>0</v>
      </c>
      <c r="S268" s="3">
        <v>0</v>
      </c>
    </row>
    <row r="269" spans="6:19" x14ac:dyDescent="0.25">
      <c r="F269" s="10"/>
      <c r="G269" s="9" t="s">
        <v>4980</v>
      </c>
      <c r="H269" s="4">
        <v>8</v>
      </c>
      <c r="I269" s="1">
        <v>8</v>
      </c>
      <c r="J269" s="1">
        <v>8</v>
      </c>
      <c r="K269" s="1">
        <v>0</v>
      </c>
      <c r="L269" s="1">
        <v>0</v>
      </c>
      <c r="M269" s="6">
        <v>8</v>
      </c>
      <c r="N269" s="5">
        <v>2.200777921825647E-2</v>
      </c>
      <c r="O269" s="4">
        <v>0</v>
      </c>
      <c r="P269" s="1">
        <v>0</v>
      </c>
      <c r="Q269" s="1">
        <v>0</v>
      </c>
      <c r="R269" s="34">
        <v>0</v>
      </c>
      <c r="S269" s="3">
        <v>0</v>
      </c>
    </row>
    <row r="270" spans="6:19" x14ac:dyDescent="0.25">
      <c r="F270" s="10"/>
      <c r="G270" s="9" t="s">
        <v>4979</v>
      </c>
      <c r="H270" s="4">
        <v>6</v>
      </c>
      <c r="I270" s="1">
        <v>6</v>
      </c>
      <c r="J270" s="1">
        <v>6</v>
      </c>
      <c r="K270" s="1">
        <v>0</v>
      </c>
      <c r="L270" s="1">
        <v>0</v>
      </c>
      <c r="M270" s="6">
        <v>6</v>
      </c>
      <c r="N270" s="5">
        <v>6.3824741169810295E-2</v>
      </c>
      <c r="O270" s="4">
        <v>0</v>
      </c>
      <c r="P270" s="1">
        <v>0</v>
      </c>
      <c r="Q270" s="1">
        <v>0</v>
      </c>
      <c r="R270" s="34">
        <v>0</v>
      </c>
      <c r="S270" s="3">
        <v>0</v>
      </c>
    </row>
    <row r="271" spans="6:19" x14ac:dyDescent="0.25">
      <c r="F271" s="10"/>
      <c r="G271" s="9" t="s">
        <v>4978</v>
      </c>
      <c r="H271" s="4">
        <v>12</v>
      </c>
      <c r="I271" s="1">
        <v>12</v>
      </c>
      <c r="J271" s="1">
        <v>12</v>
      </c>
      <c r="K271" s="1">
        <v>0</v>
      </c>
      <c r="L271" s="1">
        <v>0</v>
      </c>
      <c r="M271" s="6">
        <v>12</v>
      </c>
      <c r="N271" s="5">
        <v>4.6263844706118107E-2</v>
      </c>
      <c r="O271" s="4">
        <v>0</v>
      </c>
      <c r="P271" s="1">
        <v>0</v>
      </c>
      <c r="Q271" s="1">
        <v>0</v>
      </c>
      <c r="R271" s="34">
        <v>0</v>
      </c>
      <c r="S271" s="3">
        <v>0</v>
      </c>
    </row>
    <row r="272" spans="6:19" x14ac:dyDescent="0.25">
      <c r="F272" s="10"/>
      <c r="G272" s="9" t="s">
        <v>4977</v>
      </c>
      <c r="H272" s="4">
        <v>3</v>
      </c>
      <c r="I272" s="1">
        <v>3</v>
      </c>
      <c r="J272" s="1">
        <v>3</v>
      </c>
      <c r="K272" s="1">
        <v>0</v>
      </c>
      <c r="L272" s="1">
        <v>0</v>
      </c>
      <c r="M272" s="6">
        <v>3</v>
      </c>
      <c r="N272" s="5">
        <v>1.36539600789547E-2</v>
      </c>
      <c r="O272" s="4">
        <v>0</v>
      </c>
      <c r="P272" s="1">
        <v>0</v>
      </c>
      <c r="Q272" s="1">
        <v>0</v>
      </c>
      <c r="R272" s="34">
        <v>0</v>
      </c>
      <c r="S272" s="3">
        <v>0</v>
      </c>
    </row>
    <row r="273" spans="6:19" x14ac:dyDescent="0.25">
      <c r="F273" s="10"/>
      <c r="G273" s="9" t="s">
        <v>4976</v>
      </c>
      <c r="H273" s="4">
        <v>2</v>
      </c>
      <c r="I273" s="1">
        <v>2</v>
      </c>
      <c r="J273" s="1">
        <v>2</v>
      </c>
      <c r="K273" s="1">
        <v>0</v>
      </c>
      <c r="L273" s="1">
        <v>0</v>
      </c>
      <c r="M273" s="6">
        <v>2</v>
      </c>
      <c r="N273" s="5">
        <v>1.087822951376438E-2</v>
      </c>
      <c r="O273" s="4">
        <v>0</v>
      </c>
      <c r="P273" s="1">
        <v>0</v>
      </c>
      <c r="Q273" s="1">
        <v>0</v>
      </c>
      <c r="R273" s="34">
        <v>0</v>
      </c>
      <c r="S273" s="3">
        <v>0</v>
      </c>
    </row>
    <row r="274" spans="6:19" x14ac:dyDescent="0.25">
      <c r="F274" s="10"/>
      <c r="G274" s="9" t="s">
        <v>4975</v>
      </c>
      <c r="H274" s="4">
        <v>3</v>
      </c>
      <c r="I274" s="1">
        <v>3</v>
      </c>
      <c r="J274" s="1">
        <v>3</v>
      </c>
      <c r="K274" s="1">
        <v>0</v>
      </c>
      <c r="L274" s="1">
        <v>0</v>
      </c>
      <c r="M274" s="6">
        <v>3</v>
      </c>
      <c r="N274" s="5">
        <v>1.008070260286331E-2</v>
      </c>
      <c r="O274" s="4">
        <v>0</v>
      </c>
      <c r="P274" s="1">
        <v>0</v>
      </c>
      <c r="Q274" s="1">
        <v>0</v>
      </c>
      <c r="R274" s="34">
        <v>0</v>
      </c>
      <c r="S274" s="3">
        <v>0</v>
      </c>
    </row>
    <row r="275" spans="6:19" x14ac:dyDescent="0.25">
      <c r="F275" s="10"/>
      <c r="G275" s="9" t="s">
        <v>4974</v>
      </c>
      <c r="H275" s="4">
        <v>8</v>
      </c>
      <c r="I275" s="1">
        <v>8</v>
      </c>
      <c r="J275" s="1">
        <v>8</v>
      </c>
      <c r="K275" s="1">
        <v>0</v>
      </c>
      <c r="L275" s="1">
        <v>0</v>
      </c>
      <c r="M275" s="6">
        <v>8</v>
      </c>
      <c r="N275" s="5">
        <v>6.7175459116697311E-3</v>
      </c>
      <c r="O275" s="4">
        <v>0</v>
      </c>
      <c r="P275" s="1">
        <v>0</v>
      </c>
      <c r="Q275" s="1">
        <v>0</v>
      </c>
      <c r="R275" s="34">
        <v>0</v>
      </c>
      <c r="S275" s="3">
        <v>0</v>
      </c>
    </row>
    <row r="276" spans="6:19" x14ac:dyDescent="0.25">
      <c r="F276" s="10"/>
      <c r="G276" s="9" t="s">
        <v>4973</v>
      </c>
      <c r="H276" s="4">
        <v>16</v>
      </c>
      <c r="I276" s="1">
        <v>16</v>
      </c>
      <c r="J276" s="1">
        <v>16</v>
      </c>
      <c r="K276" s="1">
        <v>0</v>
      </c>
      <c r="L276" s="1">
        <v>0</v>
      </c>
      <c r="M276" s="6">
        <v>16</v>
      </c>
      <c r="N276" s="5">
        <v>5.6186903268098831E-2</v>
      </c>
      <c r="O276" s="4">
        <v>0</v>
      </c>
      <c r="P276" s="1">
        <v>0</v>
      </c>
      <c r="Q276" s="1">
        <v>0</v>
      </c>
      <c r="R276" s="34">
        <v>0</v>
      </c>
      <c r="S276" s="3">
        <v>0</v>
      </c>
    </row>
    <row r="277" spans="6:19" x14ac:dyDescent="0.25">
      <c r="F277" s="10"/>
      <c r="G277" s="9" t="s">
        <v>4972</v>
      </c>
      <c r="H277" s="4">
        <v>1</v>
      </c>
      <c r="I277" s="1">
        <v>1</v>
      </c>
      <c r="J277" s="1">
        <v>1</v>
      </c>
      <c r="K277" s="1">
        <v>0</v>
      </c>
      <c r="L277" s="1">
        <v>0</v>
      </c>
      <c r="M277" s="6">
        <v>1</v>
      </c>
      <c r="N277" s="5">
        <v>5.8376509696245193E-4</v>
      </c>
      <c r="O277" s="4">
        <v>0</v>
      </c>
      <c r="P277" s="1">
        <v>0</v>
      </c>
      <c r="Q277" s="1">
        <v>0</v>
      </c>
      <c r="R277" s="34">
        <v>0</v>
      </c>
      <c r="S277" s="3">
        <v>0</v>
      </c>
    </row>
    <row r="278" spans="6:19" x14ac:dyDescent="0.25">
      <c r="F278" s="10"/>
      <c r="G278" s="9" t="s">
        <v>4971</v>
      </c>
      <c r="H278" s="4">
        <v>1</v>
      </c>
      <c r="I278" s="1">
        <v>1</v>
      </c>
      <c r="J278" s="1">
        <v>1</v>
      </c>
      <c r="K278" s="1">
        <v>0</v>
      </c>
      <c r="L278" s="1">
        <v>0</v>
      </c>
      <c r="M278" s="6">
        <v>1</v>
      </c>
      <c r="N278" s="5">
        <v>7.8944219276309013E-3</v>
      </c>
      <c r="O278" s="4">
        <v>0</v>
      </c>
      <c r="P278" s="1">
        <v>0</v>
      </c>
      <c r="Q278" s="1">
        <v>0</v>
      </c>
      <c r="R278" s="34">
        <v>0</v>
      </c>
      <c r="S278" s="3">
        <v>0</v>
      </c>
    </row>
    <row r="279" spans="6:19" x14ac:dyDescent="0.25">
      <c r="F279" s="10"/>
      <c r="G279" s="9" t="s">
        <v>4970</v>
      </c>
      <c r="H279" s="4">
        <v>10</v>
      </c>
      <c r="I279" s="1">
        <v>10</v>
      </c>
      <c r="J279" s="1">
        <v>10</v>
      </c>
      <c r="K279" s="1">
        <v>0</v>
      </c>
      <c r="L279" s="1">
        <v>0</v>
      </c>
      <c r="M279" s="6">
        <v>10</v>
      </c>
      <c r="N279" s="5">
        <v>2.3372231982648369E-2</v>
      </c>
      <c r="O279" s="4">
        <v>0</v>
      </c>
      <c r="P279" s="1">
        <v>0</v>
      </c>
      <c r="Q279" s="1">
        <v>0</v>
      </c>
      <c r="R279" s="34">
        <v>0</v>
      </c>
      <c r="S279" s="3">
        <v>0</v>
      </c>
    </row>
    <row r="280" spans="6:19" x14ac:dyDescent="0.25">
      <c r="F280" s="10"/>
      <c r="G280" s="9" t="s">
        <v>4969</v>
      </c>
      <c r="H280" s="4">
        <v>15</v>
      </c>
      <c r="I280" s="1">
        <v>15</v>
      </c>
      <c r="J280" s="1">
        <v>15</v>
      </c>
      <c r="K280" s="1">
        <v>0</v>
      </c>
      <c r="L280" s="1">
        <v>0</v>
      </c>
      <c r="M280" s="6">
        <v>15</v>
      </c>
      <c r="N280" s="5">
        <v>6.7611171863973141E-2</v>
      </c>
      <c r="O280" s="4">
        <v>0</v>
      </c>
      <c r="P280" s="1">
        <v>0</v>
      </c>
      <c r="Q280" s="1">
        <v>0</v>
      </c>
      <c r="R280" s="34">
        <v>0</v>
      </c>
      <c r="S280" s="3">
        <v>0</v>
      </c>
    </row>
    <row r="281" spans="6:19" x14ac:dyDescent="0.25">
      <c r="F281" s="10"/>
      <c r="G281" s="9" t="s">
        <v>4968</v>
      </c>
      <c r="H281" s="4">
        <v>7</v>
      </c>
      <c r="I281" s="1">
        <v>7</v>
      </c>
      <c r="J281" s="1">
        <v>7</v>
      </c>
      <c r="K281" s="1">
        <v>0</v>
      </c>
      <c r="L281" s="1">
        <v>0</v>
      </c>
      <c r="M281" s="6">
        <v>7</v>
      </c>
      <c r="N281" s="5">
        <v>3.1972908414900303E-2</v>
      </c>
      <c r="O281" s="4">
        <v>0</v>
      </c>
      <c r="P281" s="1">
        <v>0</v>
      </c>
      <c r="Q281" s="1">
        <v>0</v>
      </c>
      <c r="R281" s="34">
        <v>0</v>
      </c>
      <c r="S281" s="3">
        <v>0</v>
      </c>
    </row>
    <row r="282" spans="6:19" x14ac:dyDescent="0.25">
      <c r="F282" s="10"/>
      <c r="G282" s="9" t="s">
        <v>4967</v>
      </c>
      <c r="H282" s="4">
        <v>1</v>
      </c>
      <c r="I282" s="1">
        <v>1</v>
      </c>
      <c r="J282" s="1">
        <v>1</v>
      </c>
      <c r="K282" s="1">
        <v>0</v>
      </c>
      <c r="L282" s="1">
        <v>0</v>
      </c>
      <c r="M282" s="6">
        <v>1</v>
      </c>
      <c r="N282" s="5">
        <v>4.5866798609495158E-4</v>
      </c>
      <c r="O282" s="4">
        <v>0</v>
      </c>
      <c r="P282" s="1">
        <v>0</v>
      </c>
      <c r="Q282" s="1">
        <v>0</v>
      </c>
      <c r="R282" s="34">
        <v>0</v>
      </c>
      <c r="S282" s="3">
        <v>0</v>
      </c>
    </row>
    <row r="283" spans="6:19" x14ac:dyDescent="0.25">
      <c r="F283" s="10"/>
      <c r="G283" s="9" t="s">
        <v>4966</v>
      </c>
      <c r="H283" s="4">
        <v>19</v>
      </c>
      <c r="I283" s="1">
        <v>19</v>
      </c>
      <c r="J283" s="1">
        <v>19</v>
      </c>
      <c r="K283" s="1">
        <v>0</v>
      </c>
      <c r="L283" s="1">
        <v>0</v>
      </c>
      <c r="M283" s="6">
        <v>19</v>
      </c>
      <c r="N283" s="5">
        <v>8.7748527526855469E-2</v>
      </c>
      <c r="O283" s="4">
        <v>0</v>
      </c>
      <c r="P283" s="1">
        <v>0</v>
      </c>
      <c r="Q283" s="1">
        <v>0</v>
      </c>
      <c r="R283" s="34">
        <v>0</v>
      </c>
      <c r="S283" s="3">
        <v>0</v>
      </c>
    </row>
    <row r="284" spans="6:19" x14ac:dyDescent="0.25">
      <c r="F284" s="10"/>
      <c r="G284" s="9" t="s">
        <v>4965</v>
      </c>
      <c r="H284" s="4">
        <v>1</v>
      </c>
      <c r="I284" s="1">
        <v>1</v>
      </c>
      <c r="J284" s="1">
        <v>1</v>
      </c>
      <c r="K284" s="1">
        <v>0</v>
      </c>
      <c r="L284" s="1">
        <v>0</v>
      </c>
      <c r="M284" s="6">
        <v>1</v>
      </c>
      <c r="N284" s="5">
        <v>1.25381164252758E-4</v>
      </c>
      <c r="O284" s="4">
        <v>0</v>
      </c>
      <c r="P284" s="1">
        <v>0</v>
      </c>
      <c r="Q284" s="1">
        <v>0</v>
      </c>
      <c r="R284" s="34">
        <v>0</v>
      </c>
      <c r="S284" s="3">
        <v>0</v>
      </c>
    </row>
    <row r="285" spans="6:19" x14ac:dyDescent="0.25">
      <c r="F285" s="10"/>
      <c r="G285" s="9" t="s">
        <v>4964</v>
      </c>
      <c r="H285" s="4">
        <v>2</v>
      </c>
      <c r="I285" s="1">
        <v>2</v>
      </c>
      <c r="J285" s="1">
        <v>2</v>
      </c>
      <c r="K285" s="1">
        <v>0</v>
      </c>
      <c r="L285" s="1">
        <v>0</v>
      </c>
      <c r="M285" s="6">
        <v>2</v>
      </c>
      <c r="N285" s="5">
        <v>2.3811906576156621E-3</v>
      </c>
      <c r="O285" s="4">
        <v>0</v>
      </c>
      <c r="P285" s="1">
        <v>0</v>
      </c>
      <c r="Q285" s="1">
        <v>0</v>
      </c>
      <c r="R285" s="34">
        <v>0</v>
      </c>
      <c r="S285" s="3">
        <v>0</v>
      </c>
    </row>
    <row r="286" spans="6:19" x14ac:dyDescent="0.25">
      <c r="F286" s="10"/>
      <c r="G286" s="9" t="s">
        <v>4963</v>
      </c>
      <c r="H286" s="4">
        <v>1</v>
      </c>
      <c r="I286" s="1">
        <v>1</v>
      </c>
      <c r="J286" s="1">
        <v>1</v>
      </c>
      <c r="K286" s="1">
        <v>0</v>
      </c>
      <c r="L286" s="1">
        <v>0</v>
      </c>
      <c r="M286" s="6">
        <v>1</v>
      </c>
      <c r="N286" s="5">
        <v>8.3465846255421638E-3</v>
      </c>
      <c r="O286" s="4">
        <v>0</v>
      </c>
      <c r="P286" s="1">
        <v>0</v>
      </c>
      <c r="Q286" s="1">
        <v>0</v>
      </c>
      <c r="R286" s="34">
        <v>0</v>
      </c>
      <c r="S286" s="3">
        <v>0</v>
      </c>
    </row>
    <row r="287" spans="6:19" x14ac:dyDescent="0.25">
      <c r="F287" s="10"/>
      <c r="G287" s="9" t="s">
        <v>4962</v>
      </c>
      <c r="H287" s="4">
        <v>0</v>
      </c>
      <c r="I287" s="1">
        <v>0</v>
      </c>
      <c r="J287" s="1">
        <v>0</v>
      </c>
      <c r="K287" s="1">
        <v>0</v>
      </c>
      <c r="L287" s="1">
        <v>0</v>
      </c>
      <c r="M287" s="6">
        <v>0</v>
      </c>
      <c r="N287" s="5">
        <v>0</v>
      </c>
      <c r="O287" s="4">
        <v>0</v>
      </c>
      <c r="P287" s="1">
        <v>0</v>
      </c>
      <c r="Q287" s="1">
        <v>0</v>
      </c>
      <c r="R287" s="34">
        <v>0</v>
      </c>
      <c r="S287" s="3">
        <v>0</v>
      </c>
    </row>
    <row r="288" spans="6:19" x14ac:dyDescent="0.25">
      <c r="F288" s="10"/>
      <c r="G288" s="9" t="s">
        <v>4961</v>
      </c>
      <c r="H288" s="4">
        <v>2</v>
      </c>
      <c r="I288" s="1">
        <v>2</v>
      </c>
      <c r="J288" s="1">
        <v>2</v>
      </c>
      <c r="K288" s="1">
        <v>0</v>
      </c>
      <c r="L288" s="1">
        <v>0</v>
      </c>
      <c r="M288" s="6">
        <v>2</v>
      </c>
      <c r="N288" s="5">
        <v>2.1078974008560181E-2</v>
      </c>
      <c r="O288" s="4">
        <v>0</v>
      </c>
      <c r="P288" s="1">
        <v>0</v>
      </c>
      <c r="Q288" s="1">
        <v>0</v>
      </c>
      <c r="R288" s="34">
        <v>0</v>
      </c>
      <c r="S288" s="3">
        <v>0</v>
      </c>
    </row>
    <row r="289" spans="6:19" x14ac:dyDescent="0.25">
      <c r="F289" s="10"/>
      <c r="G289" s="9" t="s">
        <v>4960</v>
      </c>
      <c r="H289" s="4">
        <v>1</v>
      </c>
      <c r="I289" s="1">
        <v>1</v>
      </c>
      <c r="J289" s="1">
        <v>1</v>
      </c>
      <c r="K289" s="1">
        <v>0</v>
      </c>
      <c r="L289" s="1">
        <v>0</v>
      </c>
      <c r="M289" s="6">
        <v>1</v>
      </c>
      <c r="N289" s="5">
        <v>6.5357927232980728E-3</v>
      </c>
      <c r="O289" s="4">
        <v>0</v>
      </c>
      <c r="P289" s="1">
        <v>0</v>
      </c>
      <c r="Q289" s="1">
        <v>0</v>
      </c>
      <c r="R289" s="34">
        <v>0</v>
      </c>
      <c r="S289" s="3">
        <v>0</v>
      </c>
    </row>
    <row r="290" spans="6:19" x14ac:dyDescent="0.25">
      <c r="F290" s="10"/>
      <c r="G290" s="9" t="s">
        <v>4959</v>
      </c>
      <c r="H290" s="4">
        <v>1</v>
      </c>
      <c r="I290" s="1">
        <v>1</v>
      </c>
      <c r="J290" s="1">
        <v>1</v>
      </c>
      <c r="K290" s="1">
        <v>0</v>
      </c>
      <c r="L290" s="1">
        <v>0</v>
      </c>
      <c r="M290" s="6">
        <v>1</v>
      </c>
      <c r="N290" s="5">
        <v>3.50662600249052E-3</v>
      </c>
      <c r="O290" s="4">
        <v>0</v>
      </c>
      <c r="P290" s="1">
        <v>0</v>
      </c>
      <c r="Q290" s="1">
        <v>0</v>
      </c>
      <c r="R290" s="34">
        <v>0</v>
      </c>
      <c r="S290" s="3">
        <v>0</v>
      </c>
    </row>
    <row r="291" spans="6:19" x14ac:dyDescent="0.25">
      <c r="F291" s="10"/>
      <c r="G291" s="9" t="s">
        <v>4958</v>
      </c>
      <c r="H291" s="4">
        <v>14</v>
      </c>
      <c r="I291" s="1">
        <v>14</v>
      </c>
      <c r="J291" s="1">
        <v>14</v>
      </c>
      <c r="K291" s="1">
        <v>0</v>
      </c>
      <c r="L291" s="1">
        <v>0</v>
      </c>
      <c r="M291" s="6">
        <v>14</v>
      </c>
      <c r="N291" s="5">
        <v>0.1176164243370295</v>
      </c>
      <c r="O291" s="4">
        <v>0</v>
      </c>
      <c r="P291" s="1">
        <v>0</v>
      </c>
      <c r="Q291" s="1">
        <v>0</v>
      </c>
      <c r="R291" s="34">
        <v>0</v>
      </c>
      <c r="S291" s="3">
        <v>0</v>
      </c>
    </row>
    <row r="292" spans="6:19" x14ac:dyDescent="0.25">
      <c r="F292" s="10"/>
      <c r="G292" s="9" t="s">
        <v>4957</v>
      </c>
      <c r="H292" s="4">
        <v>2</v>
      </c>
      <c r="I292" s="1">
        <v>2</v>
      </c>
      <c r="J292" s="1">
        <v>2</v>
      </c>
      <c r="K292" s="1">
        <v>0</v>
      </c>
      <c r="L292" s="1">
        <v>0</v>
      </c>
      <c r="M292" s="6">
        <v>2</v>
      </c>
      <c r="N292" s="5">
        <v>1.040458679199219E-3</v>
      </c>
      <c r="O292" s="4">
        <v>0</v>
      </c>
      <c r="P292" s="1">
        <v>0</v>
      </c>
      <c r="Q292" s="1">
        <v>0</v>
      </c>
      <c r="R292" s="34">
        <v>0</v>
      </c>
      <c r="S292" s="3">
        <v>0</v>
      </c>
    </row>
    <row r="293" spans="6:19" x14ac:dyDescent="0.25">
      <c r="F293" s="10"/>
      <c r="G293" s="9" t="s">
        <v>4956</v>
      </c>
      <c r="H293" s="4">
        <v>1</v>
      </c>
      <c r="I293" s="1">
        <v>1</v>
      </c>
      <c r="J293" s="1">
        <v>1</v>
      </c>
      <c r="K293" s="1">
        <v>0</v>
      </c>
      <c r="L293" s="1">
        <v>0</v>
      </c>
      <c r="M293" s="6">
        <v>1</v>
      </c>
      <c r="N293" s="5">
        <v>6.7521426826715469E-3</v>
      </c>
      <c r="O293" s="4">
        <v>0</v>
      </c>
      <c r="P293" s="1">
        <v>0</v>
      </c>
      <c r="Q293" s="1">
        <v>0</v>
      </c>
      <c r="R293" s="34">
        <v>0</v>
      </c>
      <c r="S293" s="3">
        <v>0</v>
      </c>
    </row>
    <row r="294" spans="6:19" x14ac:dyDescent="0.25">
      <c r="F294" s="10"/>
      <c r="G294" s="9" t="s">
        <v>4955</v>
      </c>
      <c r="H294" s="4">
        <v>1</v>
      </c>
      <c r="I294" s="1">
        <v>1</v>
      </c>
      <c r="J294" s="1">
        <v>1</v>
      </c>
      <c r="K294" s="1">
        <v>0</v>
      </c>
      <c r="L294" s="1">
        <v>0</v>
      </c>
      <c r="M294" s="6">
        <v>1</v>
      </c>
      <c r="N294" s="5">
        <v>1.6220109537243841E-3</v>
      </c>
      <c r="O294" s="4">
        <v>0</v>
      </c>
      <c r="P294" s="1">
        <v>0</v>
      </c>
      <c r="Q294" s="1">
        <v>0</v>
      </c>
      <c r="R294" s="34">
        <v>0</v>
      </c>
      <c r="S294" s="3">
        <v>0</v>
      </c>
    </row>
    <row r="295" spans="6:19" x14ac:dyDescent="0.25">
      <c r="F295" s="10"/>
      <c r="G295" s="9" t="s">
        <v>4954</v>
      </c>
      <c r="H295" s="4">
        <v>8</v>
      </c>
      <c r="I295" s="1">
        <v>8</v>
      </c>
      <c r="J295" s="1">
        <v>8</v>
      </c>
      <c r="K295" s="1">
        <v>0</v>
      </c>
      <c r="L295" s="1">
        <v>0</v>
      </c>
      <c r="M295" s="6">
        <v>8</v>
      </c>
      <c r="N295" s="5">
        <v>2.277041599154472E-2</v>
      </c>
      <c r="O295" s="4">
        <v>0</v>
      </c>
      <c r="P295" s="1">
        <v>0</v>
      </c>
      <c r="Q295" s="1">
        <v>0</v>
      </c>
      <c r="R295" s="34">
        <v>0</v>
      </c>
      <c r="S295" s="3">
        <v>0</v>
      </c>
    </row>
    <row r="296" spans="6:19" x14ac:dyDescent="0.25">
      <c r="F296" s="10"/>
      <c r="G296" s="9" t="s">
        <v>4953</v>
      </c>
      <c r="H296" s="4">
        <v>4</v>
      </c>
      <c r="I296" s="1">
        <v>4</v>
      </c>
      <c r="J296" s="1">
        <v>4</v>
      </c>
      <c r="K296" s="1">
        <v>0</v>
      </c>
      <c r="L296" s="1">
        <v>0</v>
      </c>
      <c r="M296" s="6">
        <v>4</v>
      </c>
      <c r="N296" s="5">
        <v>2.6692422106862068E-3</v>
      </c>
      <c r="O296" s="4">
        <v>0</v>
      </c>
      <c r="P296" s="1">
        <v>0</v>
      </c>
      <c r="Q296" s="1">
        <v>0</v>
      </c>
      <c r="R296" s="34">
        <v>0</v>
      </c>
      <c r="S296" s="3">
        <v>0</v>
      </c>
    </row>
    <row r="297" spans="6:19" x14ac:dyDescent="0.25">
      <c r="F297" s="10"/>
      <c r="G297" s="9" t="s">
        <v>4952</v>
      </c>
      <c r="H297" s="4">
        <v>4</v>
      </c>
      <c r="I297" s="1">
        <v>4</v>
      </c>
      <c r="J297" s="1">
        <v>4</v>
      </c>
      <c r="K297" s="1">
        <v>0</v>
      </c>
      <c r="L297" s="1">
        <v>0</v>
      </c>
      <c r="M297" s="6">
        <v>4</v>
      </c>
      <c r="N297" s="5">
        <v>3.9858361706137657E-3</v>
      </c>
      <c r="O297" s="4">
        <v>0</v>
      </c>
      <c r="P297" s="1">
        <v>0</v>
      </c>
      <c r="Q297" s="1">
        <v>0</v>
      </c>
      <c r="R297" s="34">
        <v>0</v>
      </c>
      <c r="S297" s="3">
        <v>0</v>
      </c>
    </row>
    <row r="298" spans="6:19" x14ac:dyDescent="0.25">
      <c r="F298" s="10"/>
      <c r="G298" s="9" t="s">
        <v>4951</v>
      </c>
      <c r="H298" s="4">
        <v>16</v>
      </c>
      <c r="I298" s="1">
        <v>16</v>
      </c>
      <c r="J298" s="1">
        <v>16</v>
      </c>
      <c r="K298" s="1">
        <v>0</v>
      </c>
      <c r="L298" s="1">
        <v>0</v>
      </c>
      <c r="M298" s="6">
        <v>16</v>
      </c>
      <c r="N298" s="5">
        <v>8.0369997769594193E-2</v>
      </c>
      <c r="O298" s="4">
        <v>0</v>
      </c>
      <c r="P298" s="1">
        <v>0</v>
      </c>
      <c r="Q298" s="1">
        <v>0</v>
      </c>
      <c r="R298" s="34">
        <v>0</v>
      </c>
      <c r="S298" s="3">
        <v>0</v>
      </c>
    </row>
    <row r="299" spans="6:19" x14ac:dyDescent="0.25">
      <c r="F299" s="10"/>
      <c r="G299" s="9" t="s">
        <v>4950</v>
      </c>
      <c r="H299" s="4">
        <v>1</v>
      </c>
      <c r="I299" s="1">
        <v>1</v>
      </c>
      <c r="J299" s="1">
        <v>1</v>
      </c>
      <c r="K299" s="1">
        <v>0</v>
      </c>
      <c r="L299" s="1">
        <v>0</v>
      </c>
      <c r="M299" s="6">
        <v>1</v>
      </c>
      <c r="N299" s="5">
        <v>1.112714409828186E-3</v>
      </c>
      <c r="O299" s="4">
        <v>0</v>
      </c>
      <c r="P299" s="1">
        <v>0</v>
      </c>
      <c r="Q299" s="1">
        <v>0</v>
      </c>
      <c r="R299" s="34">
        <v>0</v>
      </c>
      <c r="S299" s="3">
        <v>0</v>
      </c>
    </row>
    <row r="300" spans="6:19" x14ac:dyDescent="0.25">
      <c r="F300" s="10"/>
      <c r="G300" s="9" t="s">
        <v>4949</v>
      </c>
      <c r="H300" s="4">
        <v>1</v>
      </c>
      <c r="I300" s="1">
        <v>1</v>
      </c>
      <c r="J300" s="1">
        <v>1</v>
      </c>
      <c r="K300" s="1">
        <v>0</v>
      </c>
      <c r="L300" s="1">
        <v>0</v>
      </c>
      <c r="M300" s="6">
        <v>1</v>
      </c>
      <c r="N300" s="5">
        <v>4.6423347666859627E-3</v>
      </c>
      <c r="O300" s="4">
        <v>0</v>
      </c>
      <c r="P300" s="1">
        <v>0</v>
      </c>
      <c r="Q300" s="1">
        <v>0</v>
      </c>
      <c r="R300" s="34">
        <v>0</v>
      </c>
      <c r="S300" s="3">
        <v>0</v>
      </c>
    </row>
    <row r="301" spans="6:19" x14ac:dyDescent="0.25">
      <c r="F301" s="10"/>
      <c r="G301" s="9" t="s">
        <v>4948</v>
      </c>
      <c r="H301" s="4">
        <v>2</v>
      </c>
      <c r="I301" s="1">
        <v>2</v>
      </c>
      <c r="J301" s="1">
        <v>2</v>
      </c>
      <c r="K301" s="1">
        <v>0</v>
      </c>
      <c r="L301" s="1">
        <v>0</v>
      </c>
      <c r="M301" s="6">
        <v>2</v>
      </c>
      <c r="N301" s="5">
        <v>2.0830310881137851E-2</v>
      </c>
      <c r="O301" s="4">
        <v>0</v>
      </c>
      <c r="P301" s="1">
        <v>0</v>
      </c>
      <c r="Q301" s="1">
        <v>0</v>
      </c>
      <c r="R301" s="34">
        <v>0</v>
      </c>
      <c r="S301" s="3">
        <v>0</v>
      </c>
    </row>
    <row r="302" spans="6:19" x14ac:dyDescent="0.25">
      <c r="F302" s="10"/>
      <c r="G302" s="9" t="s">
        <v>4947</v>
      </c>
      <c r="H302" s="4">
        <v>2</v>
      </c>
      <c r="I302" s="1">
        <v>2</v>
      </c>
      <c r="J302" s="1">
        <v>2</v>
      </c>
      <c r="K302" s="1">
        <v>0</v>
      </c>
      <c r="L302" s="1">
        <v>0</v>
      </c>
      <c r="M302" s="6">
        <v>2</v>
      </c>
      <c r="N302" s="5">
        <v>1.2366911396384239E-3</v>
      </c>
      <c r="O302" s="4">
        <v>0</v>
      </c>
      <c r="P302" s="1">
        <v>0</v>
      </c>
      <c r="Q302" s="1">
        <v>0</v>
      </c>
      <c r="R302" s="34">
        <v>0</v>
      </c>
      <c r="S302" s="3">
        <v>0</v>
      </c>
    </row>
    <row r="303" spans="6:19" x14ac:dyDescent="0.25">
      <c r="F303" s="10"/>
      <c r="G303" s="9" t="s">
        <v>4946</v>
      </c>
      <c r="H303" s="4">
        <v>1</v>
      </c>
      <c r="I303" s="1">
        <v>1</v>
      </c>
      <c r="J303" s="1">
        <v>1</v>
      </c>
      <c r="K303" s="1">
        <v>0</v>
      </c>
      <c r="L303" s="1">
        <v>0</v>
      </c>
      <c r="M303" s="6">
        <v>1</v>
      </c>
      <c r="N303" s="5">
        <v>2.3535285145044331E-3</v>
      </c>
      <c r="O303" s="4">
        <v>0</v>
      </c>
      <c r="P303" s="1">
        <v>0</v>
      </c>
      <c r="Q303" s="1">
        <v>0</v>
      </c>
      <c r="R303" s="34">
        <v>0</v>
      </c>
      <c r="S303" s="3">
        <v>0</v>
      </c>
    </row>
    <row r="304" spans="6:19" x14ac:dyDescent="0.25">
      <c r="F304" s="10"/>
      <c r="G304" s="9" t="s">
        <v>4945</v>
      </c>
      <c r="H304" s="4">
        <v>2</v>
      </c>
      <c r="I304" s="1">
        <v>2</v>
      </c>
      <c r="J304" s="1">
        <v>2</v>
      </c>
      <c r="K304" s="1">
        <v>0</v>
      </c>
      <c r="L304" s="1">
        <v>0</v>
      </c>
      <c r="M304" s="6">
        <v>2</v>
      </c>
      <c r="N304" s="5">
        <v>8.703933097422123E-3</v>
      </c>
      <c r="O304" s="4">
        <v>0</v>
      </c>
      <c r="P304" s="1">
        <v>0</v>
      </c>
      <c r="Q304" s="1">
        <v>0</v>
      </c>
      <c r="R304" s="34">
        <v>0</v>
      </c>
      <c r="S304" s="3">
        <v>0</v>
      </c>
    </row>
    <row r="305" spans="6:19" x14ac:dyDescent="0.25">
      <c r="F305" s="10"/>
      <c r="G305" s="9" t="s">
        <v>4944</v>
      </c>
      <c r="H305" s="4">
        <v>2</v>
      </c>
      <c r="I305" s="1">
        <v>2</v>
      </c>
      <c r="J305" s="1">
        <v>2</v>
      </c>
      <c r="K305" s="1">
        <v>0</v>
      </c>
      <c r="L305" s="1">
        <v>0</v>
      </c>
      <c r="M305" s="6">
        <v>2</v>
      </c>
      <c r="N305" s="5">
        <v>1.4225678518414501E-2</v>
      </c>
      <c r="O305" s="4">
        <v>0</v>
      </c>
      <c r="P305" s="1">
        <v>0</v>
      </c>
      <c r="Q305" s="1">
        <v>0</v>
      </c>
      <c r="R305" s="34">
        <v>0</v>
      </c>
      <c r="S305" s="3">
        <v>0</v>
      </c>
    </row>
    <row r="306" spans="6:19" x14ac:dyDescent="0.25">
      <c r="F306" s="10"/>
      <c r="G306" s="9" t="s">
        <v>4943</v>
      </c>
      <c r="H306" s="4">
        <v>9</v>
      </c>
      <c r="I306" s="1">
        <v>9</v>
      </c>
      <c r="J306" s="1">
        <v>9</v>
      </c>
      <c r="K306" s="1">
        <v>0</v>
      </c>
      <c r="L306" s="1">
        <v>0</v>
      </c>
      <c r="M306" s="6">
        <v>9</v>
      </c>
      <c r="N306" s="5">
        <v>6.1857135966420167E-2</v>
      </c>
      <c r="O306" s="4">
        <v>0</v>
      </c>
      <c r="P306" s="1">
        <v>0</v>
      </c>
      <c r="Q306" s="1">
        <v>0</v>
      </c>
      <c r="R306" s="34">
        <v>0</v>
      </c>
      <c r="S306" s="3">
        <v>0</v>
      </c>
    </row>
    <row r="307" spans="6:19" x14ac:dyDescent="0.25">
      <c r="F307" s="10"/>
      <c r="G307" s="9" t="s">
        <v>4942</v>
      </c>
      <c r="H307" s="4">
        <v>13</v>
      </c>
      <c r="I307" s="1">
        <v>13</v>
      </c>
      <c r="J307" s="1">
        <v>13</v>
      </c>
      <c r="K307" s="1">
        <v>0</v>
      </c>
      <c r="L307" s="1">
        <v>0</v>
      </c>
      <c r="M307" s="6">
        <v>13</v>
      </c>
      <c r="N307" s="5">
        <v>5.8180073276162148E-2</v>
      </c>
      <c r="O307" s="4">
        <v>0</v>
      </c>
      <c r="P307" s="1">
        <v>0</v>
      </c>
      <c r="Q307" s="1">
        <v>0</v>
      </c>
      <c r="R307" s="34">
        <v>0</v>
      </c>
      <c r="S307" s="3">
        <v>0</v>
      </c>
    </row>
    <row r="308" spans="6:19" x14ac:dyDescent="0.25">
      <c r="F308" s="10"/>
      <c r="G308" s="9" t="s">
        <v>4941</v>
      </c>
      <c r="H308" s="4">
        <v>9</v>
      </c>
      <c r="I308" s="1">
        <v>9</v>
      </c>
      <c r="J308" s="1">
        <v>9</v>
      </c>
      <c r="K308" s="1">
        <v>0</v>
      </c>
      <c r="L308" s="1">
        <v>0</v>
      </c>
      <c r="M308" s="6">
        <v>9</v>
      </c>
      <c r="N308" s="5">
        <v>2.489563450217247E-2</v>
      </c>
      <c r="O308" s="4">
        <v>0</v>
      </c>
      <c r="P308" s="1">
        <v>0</v>
      </c>
      <c r="Q308" s="1">
        <v>0</v>
      </c>
      <c r="R308" s="34">
        <v>0</v>
      </c>
      <c r="S308" s="3">
        <v>0</v>
      </c>
    </row>
    <row r="309" spans="6:19" x14ac:dyDescent="0.25">
      <c r="F309" s="10"/>
      <c r="G309" s="9" t="s">
        <v>4940</v>
      </c>
      <c r="H309" s="4">
        <v>6</v>
      </c>
      <c r="I309" s="1">
        <v>6</v>
      </c>
      <c r="J309" s="1">
        <v>6</v>
      </c>
      <c r="K309" s="1">
        <v>0</v>
      </c>
      <c r="L309" s="1">
        <v>0</v>
      </c>
      <c r="M309" s="6">
        <v>6</v>
      </c>
      <c r="N309" s="5">
        <v>1.328741759061813E-2</v>
      </c>
      <c r="O309" s="4">
        <v>0</v>
      </c>
      <c r="P309" s="1">
        <v>0</v>
      </c>
      <c r="Q309" s="1">
        <v>0</v>
      </c>
      <c r="R309" s="34">
        <v>0</v>
      </c>
      <c r="S309" s="3">
        <v>0</v>
      </c>
    </row>
    <row r="310" spans="6:19" x14ac:dyDescent="0.25">
      <c r="F310" s="10"/>
      <c r="G310" s="9" t="s">
        <v>4939</v>
      </c>
      <c r="H310" s="4">
        <v>17</v>
      </c>
      <c r="I310" s="1">
        <v>17</v>
      </c>
      <c r="J310" s="1">
        <v>17</v>
      </c>
      <c r="K310" s="1">
        <v>0</v>
      </c>
      <c r="L310" s="1">
        <v>0</v>
      </c>
      <c r="M310" s="6">
        <v>17</v>
      </c>
      <c r="N310" s="5">
        <v>0.1173236221075058</v>
      </c>
      <c r="O310" s="4">
        <v>0</v>
      </c>
      <c r="P310" s="1">
        <v>0</v>
      </c>
      <c r="Q310" s="1">
        <v>0</v>
      </c>
      <c r="R310" s="34">
        <v>0</v>
      </c>
      <c r="S310" s="3">
        <v>0</v>
      </c>
    </row>
    <row r="311" spans="6:19" x14ac:dyDescent="0.25">
      <c r="F311" s="10"/>
      <c r="G311" s="9" t="s">
        <v>4938</v>
      </c>
      <c r="H311" s="4">
        <v>1</v>
      </c>
      <c r="I311" s="1">
        <v>1</v>
      </c>
      <c r="J311" s="1">
        <v>1</v>
      </c>
      <c r="K311" s="1">
        <v>0</v>
      </c>
      <c r="L311" s="1">
        <v>0</v>
      </c>
      <c r="M311" s="6">
        <v>1</v>
      </c>
      <c r="N311" s="5">
        <v>1.146122813224792E-3</v>
      </c>
      <c r="O311" s="4">
        <v>0</v>
      </c>
      <c r="P311" s="1">
        <v>0</v>
      </c>
      <c r="Q311" s="1">
        <v>0</v>
      </c>
      <c r="R311" s="34">
        <v>0</v>
      </c>
      <c r="S311" s="3">
        <v>0</v>
      </c>
    </row>
    <row r="312" spans="6:19" x14ac:dyDescent="0.25">
      <c r="F312" s="10"/>
      <c r="G312" s="9" t="s">
        <v>4937</v>
      </c>
      <c r="H312" s="4">
        <v>11</v>
      </c>
      <c r="I312" s="1">
        <v>11</v>
      </c>
      <c r="J312" s="1">
        <v>11</v>
      </c>
      <c r="K312" s="1">
        <v>0</v>
      </c>
      <c r="L312" s="1">
        <v>0</v>
      </c>
      <c r="M312" s="6">
        <v>11</v>
      </c>
      <c r="N312" s="5">
        <v>4.8206894658505917E-2</v>
      </c>
      <c r="O312" s="4">
        <v>0</v>
      </c>
      <c r="P312" s="1">
        <v>0</v>
      </c>
      <c r="Q312" s="1">
        <v>0</v>
      </c>
      <c r="R312" s="34">
        <v>0</v>
      </c>
      <c r="S312" s="3">
        <v>0</v>
      </c>
    </row>
    <row r="313" spans="6:19" x14ac:dyDescent="0.25">
      <c r="F313" s="10"/>
      <c r="G313" s="9" t="s">
        <v>4936</v>
      </c>
      <c r="H313" s="4">
        <v>4</v>
      </c>
      <c r="I313" s="1">
        <v>4</v>
      </c>
      <c r="J313" s="1">
        <v>4</v>
      </c>
      <c r="K313" s="1">
        <v>0</v>
      </c>
      <c r="L313" s="1">
        <v>0</v>
      </c>
      <c r="M313" s="6">
        <v>4</v>
      </c>
      <c r="N313" s="5">
        <v>3.8984782993793488E-2</v>
      </c>
      <c r="O313" s="4">
        <v>0</v>
      </c>
      <c r="P313" s="1">
        <v>0</v>
      </c>
      <c r="Q313" s="1">
        <v>0</v>
      </c>
      <c r="R313" s="34">
        <v>0</v>
      </c>
      <c r="S313" s="3">
        <v>0</v>
      </c>
    </row>
    <row r="314" spans="6:19" x14ac:dyDescent="0.25">
      <c r="F314" s="10"/>
      <c r="G314" s="9" t="s">
        <v>4935</v>
      </c>
      <c r="H314" s="4">
        <v>1</v>
      </c>
      <c r="I314" s="1">
        <v>1</v>
      </c>
      <c r="J314" s="1">
        <v>1</v>
      </c>
      <c r="K314" s="1">
        <v>0</v>
      </c>
      <c r="L314" s="1">
        <v>0</v>
      </c>
      <c r="M314" s="6">
        <v>1</v>
      </c>
      <c r="N314" s="5">
        <v>5.749785341322422E-3</v>
      </c>
      <c r="O314" s="4">
        <v>0</v>
      </c>
      <c r="P314" s="1">
        <v>0</v>
      </c>
      <c r="Q314" s="1">
        <v>0</v>
      </c>
      <c r="R314" s="34">
        <v>0</v>
      </c>
      <c r="S314" s="3">
        <v>0</v>
      </c>
    </row>
    <row r="315" spans="6:19" x14ac:dyDescent="0.25">
      <c r="F315" s="10"/>
      <c r="G315" s="9" t="s">
        <v>4934</v>
      </c>
      <c r="H315" s="4">
        <v>2</v>
      </c>
      <c r="I315" s="1">
        <v>2</v>
      </c>
      <c r="J315" s="1">
        <v>2</v>
      </c>
      <c r="K315" s="1">
        <v>0</v>
      </c>
      <c r="L315" s="1">
        <v>0</v>
      </c>
      <c r="M315" s="6">
        <v>2</v>
      </c>
      <c r="N315" s="5">
        <v>4.3418556451797494E-3</v>
      </c>
      <c r="O315" s="4">
        <v>0</v>
      </c>
      <c r="P315" s="1">
        <v>0</v>
      </c>
      <c r="Q315" s="1">
        <v>0</v>
      </c>
      <c r="R315" s="34">
        <v>0</v>
      </c>
      <c r="S315" s="3">
        <v>0</v>
      </c>
    </row>
    <row r="316" spans="6:19" x14ac:dyDescent="0.25">
      <c r="F316" s="10"/>
      <c r="G316" s="9" t="s">
        <v>4933</v>
      </c>
      <c r="H316" s="4">
        <v>1</v>
      </c>
      <c r="I316" s="1">
        <v>1</v>
      </c>
      <c r="J316" s="1">
        <v>1</v>
      </c>
      <c r="K316" s="1">
        <v>0</v>
      </c>
      <c r="L316" s="1">
        <v>0</v>
      </c>
      <c r="M316" s="6">
        <v>1</v>
      </c>
      <c r="N316" s="5">
        <v>7.4057560414075851E-4</v>
      </c>
      <c r="O316" s="4">
        <v>0</v>
      </c>
      <c r="P316" s="1">
        <v>0</v>
      </c>
      <c r="Q316" s="1">
        <v>0</v>
      </c>
      <c r="R316" s="34">
        <v>0</v>
      </c>
      <c r="S316" s="3">
        <v>0</v>
      </c>
    </row>
    <row r="317" spans="6:19" x14ac:dyDescent="0.25">
      <c r="F317" s="10"/>
      <c r="G317" s="9" t="s">
        <v>4932</v>
      </c>
      <c r="H317" s="4">
        <v>9</v>
      </c>
      <c r="I317" s="1">
        <v>9</v>
      </c>
      <c r="J317" s="1">
        <v>9</v>
      </c>
      <c r="K317" s="1">
        <v>0</v>
      </c>
      <c r="L317" s="1">
        <v>0</v>
      </c>
      <c r="M317" s="6">
        <v>9</v>
      </c>
      <c r="N317" s="5">
        <v>7.089970912784338E-2</v>
      </c>
      <c r="O317" s="4">
        <v>0</v>
      </c>
      <c r="P317" s="1">
        <v>0</v>
      </c>
      <c r="Q317" s="1">
        <v>0</v>
      </c>
      <c r="R317" s="34">
        <v>0</v>
      </c>
      <c r="S317" s="3">
        <v>0</v>
      </c>
    </row>
    <row r="318" spans="6:19" x14ac:dyDescent="0.25">
      <c r="F318" s="10"/>
      <c r="G318" s="9" t="s">
        <v>4931</v>
      </c>
      <c r="H318" s="4">
        <v>6</v>
      </c>
      <c r="I318" s="1">
        <v>6</v>
      </c>
      <c r="J318" s="1">
        <v>6</v>
      </c>
      <c r="K318" s="1">
        <v>0</v>
      </c>
      <c r="L318" s="1">
        <v>0</v>
      </c>
      <c r="M318" s="6">
        <v>6</v>
      </c>
      <c r="N318" s="5">
        <v>2.8151211328804489E-2</v>
      </c>
      <c r="O318" s="4">
        <v>0</v>
      </c>
      <c r="P318" s="1">
        <v>0</v>
      </c>
      <c r="Q318" s="1">
        <v>0</v>
      </c>
      <c r="R318" s="34">
        <v>0</v>
      </c>
      <c r="S318" s="3">
        <v>0</v>
      </c>
    </row>
    <row r="319" spans="6:19" x14ac:dyDescent="0.25">
      <c r="F319" s="10"/>
      <c r="G319" s="9" t="s">
        <v>4930</v>
      </c>
      <c r="H319" s="4">
        <v>2</v>
      </c>
      <c r="I319" s="1">
        <v>2</v>
      </c>
      <c r="J319" s="1">
        <v>2</v>
      </c>
      <c r="K319" s="1">
        <v>0</v>
      </c>
      <c r="L319" s="1">
        <v>0</v>
      </c>
      <c r="M319" s="6">
        <v>2</v>
      </c>
      <c r="N319" s="5">
        <v>1.8042540177702899E-3</v>
      </c>
      <c r="O319" s="4">
        <v>0</v>
      </c>
      <c r="P319" s="1">
        <v>0</v>
      </c>
      <c r="Q319" s="1">
        <v>0</v>
      </c>
      <c r="R319" s="34">
        <v>0</v>
      </c>
      <c r="S319" s="3">
        <v>0</v>
      </c>
    </row>
    <row r="320" spans="6:19" x14ac:dyDescent="0.25">
      <c r="F320" s="10"/>
      <c r="G320" s="9" t="s">
        <v>4929</v>
      </c>
      <c r="H320" s="4">
        <v>3</v>
      </c>
      <c r="I320" s="1">
        <v>3</v>
      </c>
      <c r="J320" s="1">
        <v>3</v>
      </c>
      <c r="K320" s="1">
        <v>0</v>
      </c>
      <c r="L320" s="1">
        <v>0</v>
      </c>
      <c r="M320" s="6">
        <v>3</v>
      </c>
      <c r="N320" s="5">
        <v>3.825144842267036E-3</v>
      </c>
      <c r="O320" s="4">
        <v>0</v>
      </c>
      <c r="P320" s="1">
        <v>0</v>
      </c>
      <c r="Q320" s="1">
        <v>0</v>
      </c>
      <c r="R320" s="34">
        <v>0</v>
      </c>
      <c r="S320" s="3">
        <v>0</v>
      </c>
    </row>
    <row r="321" spans="6:19" x14ac:dyDescent="0.25">
      <c r="F321" s="10"/>
      <c r="G321" s="9" t="s">
        <v>4928</v>
      </c>
      <c r="H321" s="4">
        <v>9</v>
      </c>
      <c r="I321" s="1">
        <v>9</v>
      </c>
      <c r="J321" s="1">
        <v>9</v>
      </c>
      <c r="K321" s="1">
        <v>0</v>
      </c>
      <c r="L321" s="1">
        <v>0</v>
      </c>
      <c r="M321" s="6">
        <v>9</v>
      </c>
      <c r="N321" s="5">
        <v>7.1631132625043392E-2</v>
      </c>
      <c r="O321" s="4">
        <v>0</v>
      </c>
      <c r="P321" s="1">
        <v>0</v>
      </c>
      <c r="Q321" s="1">
        <v>0</v>
      </c>
      <c r="R321" s="34">
        <v>0</v>
      </c>
      <c r="S321" s="3">
        <v>0</v>
      </c>
    </row>
    <row r="322" spans="6:19" x14ac:dyDescent="0.25">
      <c r="F322" s="10"/>
      <c r="G322" s="9" t="s">
        <v>4927</v>
      </c>
      <c r="H322" s="4">
        <v>1</v>
      </c>
      <c r="I322" s="1">
        <v>1</v>
      </c>
      <c r="J322" s="1">
        <v>1</v>
      </c>
      <c r="K322" s="1">
        <v>0</v>
      </c>
      <c r="L322" s="1">
        <v>0</v>
      </c>
      <c r="M322" s="6">
        <v>1</v>
      </c>
      <c r="N322" s="5">
        <v>8.3397785201668739E-3</v>
      </c>
      <c r="O322" s="4">
        <v>0</v>
      </c>
      <c r="P322" s="1">
        <v>0</v>
      </c>
      <c r="Q322" s="1">
        <v>0</v>
      </c>
      <c r="R322" s="34">
        <v>0</v>
      </c>
      <c r="S322" s="3">
        <v>0</v>
      </c>
    </row>
    <row r="323" spans="6:19" x14ac:dyDescent="0.25">
      <c r="F323" s="10"/>
      <c r="G323" s="9" t="s">
        <v>4926</v>
      </c>
      <c r="H323" s="4">
        <v>7</v>
      </c>
      <c r="I323" s="1">
        <v>7</v>
      </c>
      <c r="J323" s="1">
        <v>7</v>
      </c>
      <c r="K323" s="1">
        <v>0</v>
      </c>
      <c r="L323" s="1">
        <v>0</v>
      </c>
      <c r="M323" s="6">
        <v>7</v>
      </c>
      <c r="N323" s="5">
        <v>2.253619767725468E-2</v>
      </c>
      <c r="O323" s="4">
        <v>0</v>
      </c>
      <c r="P323" s="1">
        <v>0</v>
      </c>
      <c r="Q323" s="1">
        <v>0</v>
      </c>
      <c r="R323" s="34">
        <v>0</v>
      </c>
      <c r="S323" s="3">
        <v>0</v>
      </c>
    </row>
    <row r="324" spans="6:19" x14ac:dyDescent="0.25">
      <c r="F324" s="10"/>
      <c r="G324" s="9" t="s">
        <v>4925</v>
      </c>
      <c r="H324" s="4">
        <v>12</v>
      </c>
      <c r="I324" s="1">
        <v>12</v>
      </c>
      <c r="J324" s="1">
        <v>12</v>
      </c>
      <c r="K324" s="1">
        <v>0</v>
      </c>
      <c r="L324" s="1">
        <v>0</v>
      </c>
      <c r="M324" s="6">
        <v>12</v>
      </c>
      <c r="N324" s="5">
        <v>8.986304048448801E-2</v>
      </c>
      <c r="O324" s="4">
        <v>0</v>
      </c>
      <c r="P324" s="1">
        <v>0</v>
      </c>
      <c r="Q324" s="1">
        <v>0</v>
      </c>
      <c r="R324" s="34">
        <v>0</v>
      </c>
      <c r="S324" s="3">
        <v>0</v>
      </c>
    </row>
    <row r="325" spans="6:19" x14ac:dyDescent="0.25">
      <c r="F325" s="10"/>
      <c r="G325" s="9" t="s">
        <v>4924</v>
      </c>
      <c r="H325" s="4">
        <v>10</v>
      </c>
      <c r="I325" s="1">
        <v>10</v>
      </c>
      <c r="J325" s="1">
        <v>10</v>
      </c>
      <c r="K325" s="1">
        <v>0</v>
      </c>
      <c r="L325" s="1">
        <v>0</v>
      </c>
      <c r="M325" s="6">
        <v>10</v>
      </c>
      <c r="N325" s="5">
        <v>0.1191957192495465</v>
      </c>
      <c r="O325" s="4">
        <v>0</v>
      </c>
      <c r="P325" s="1">
        <v>0</v>
      </c>
      <c r="Q325" s="1">
        <v>0</v>
      </c>
      <c r="R325" s="34">
        <v>0</v>
      </c>
      <c r="S325" s="3">
        <v>0</v>
      </c>
    </row>
    <row r="326" spans="6:19" x14ac:dyDescent="0.25">
      <c r="F326" s="10"/>
      <c r="G326" s="9" t="s">
        <v>4923</v>
      </c>
      <c r="H326" s="4">
        <v>1</v>
      </c>
      <c r="I326" s="1">
        <v>1</v>
      </c>
      <c r="J326" s="1">
        <v>1</v>
      </c>
      <c r="K326" s="1">
        <v>0</v>
      </c>
      <c r="L326" s="1">
        <v>0</v>
      </c>
      <c r="M326" s="6">
        <v>1</v>
      </c>
      <c r="N326" s="5">
        <v>4.2561162263154978E-4</v>
      </c>
      <c r="O326" s="4">
        <v>0</v>
      </c>
      <c r="P326" s="1">
        <v>0</v>
      </c>
      <c r="Q326" s="1">
        <v>0</v>
      </c>
      <c r="R326" s="34">
        <v>0</v>
      </c>
      <c r="S326" s="3">
        <v>0</v>
      </c>
    </row>
    <row r="327" spans="6:19" x14ac:dyDescent="0.25">
      <c r="F327" s="10"/>
      <c r="G327" s="9" t="s">
        <v>4922</v>
      </c>
      <c r="H327" s="4">
        <v>4</v>
      </c>
      <c r="I327" s="1">
        <v>4</v>
      </c>
      <c r="J327" s="1">
        <v>4</v>
      </c>
      <c r="K327" s="1">
        <v>0</v>
      </c>
      <c r="L327" s="1">
        <v>0</v>
      </c>
      <c r="M327" s="6">
        <v>4</v>
      </c>
      <c r="N327" s="5">
        <v>2.3944254964590069E-2</v>
      </c>
      <c r="O327" s="4">
        <v>0</v>
      </c>
      <c r="P327" s="1">
        <v>0</v>
      </c>
      <c r="Q327" s="1">
        <v>0</v>
      </c>
      <c r="R327" s="34">
        <v>0</v>
      </c>
      <c r="S327" s="3">
        <v>0</v>
      </c>
    </row>
    <row r="328" spans="6:19" x14ac:dyDescent="0.25">
      <c r="F328" s="10"/>
      <c r="G328" s="9" t="s">
        <v>4921</v>
      </c>
      <c r="H328" s="4">
        <v>6</v>
      </c>
      <c r="I328" s="1">
        <v>6</v>
      </c>
      <c r="J328" s="1">
        <v>6</v>
      </c>
      <c r="K328" s="1">
        <v>0</v>
      </c>
      <c r="L328" s="1">
        <v>0</v>
      </c>
      <c r="M328" s="6">
        <v>6</v>
      </c>
      <c r="N328" s="5">
        <v>3.0079122632741932E-2</v>
      </c>
      <c r="O328" s="4">
        <v>0</v>
      </c>
      <c r="P328" s="1">
        <v>0</v>
      </c>
      <c r="Q328" s="1">
        <v>0</v>
      </c>
      <c r="R328" s="34">
        <v>0</v>
      </c>
      <c r="S328" s="3">
        <v>0</v>
      </c>
    </row>
    <row r="329" spans="6:19" x14ac:dyDescent="0.25">
      <c r="F329" s="10"/>
      <c r="G329" s="9" t="s">
        <v>4920</v>
      </c>
      <c r="H329" s="4">
        <v>5</v>
      </c>
      <c r="I329" s="1">
        <v>5</v>
      </c>
      <c r="J329" s="1">
        <v>5</v>
      </c>
      <c r="K329" s="1">
        <v>0</v>
      </c>
      <c r="L329" s="1">
        <v>0</v>
      </c>
      <c r="M329" s="6">
        <v>5</v>
      </c>
      <c r="N329" s="5">
        <v>9.8899994045495987E-3</v>
      </c>
      <c r="O329" s="4">
        <v>0</v>
      </c>
      <c r="P329" s="1">
        <v>0</v>
      </c>
      <c r="Q329" s="1">
        <v>0</v>
      </c>
      <c r="R329" s="34">
        <v>0</v>
      </c>
      <c r="S329" s="3">
        <v>0</v>
      </c>
    </row>
    <row r="330" spans="6:19" x14ac:dyDescent="0.25">
      <c r="F330" s="10"/>
      <c r="G330" s="9" t="s">
        <v>4919</v>
      </c>
      <c r="H330" s="4">
        <v>2</v>
      </c>
      <c r="I330" s="1">
        <v>2</v>
      </c>
      <c r="J330" s="1">
        <v>2</v>
      </c>
      <c r="K330" s="1">
        <v>0</v>
      </c>
      <c r="L330" s="1">
        <v>0</v>
      </c>
      <c r="M330" s="6">
        <v>2</v>
      </c>
      <c r="N330" s="5">
        <v>4.8233130015432828E-2</v>
      </c>
      <c r="O330" s="4">
        <v>0</v>
      </c>
      <c r="P330" s="1">
        <v>0</v>
      </c>
      <c r="Q330" s="1">
        <v>0</v>
      </c>
      <c r="R330" s="34">
        <v>0</v>
      </c>
      <c r="S330" s="3">
        <v>0</v>
      </c>
    </row>
    <row r="331" spans="6:19" x14ac:dyDescent="0.25">
      <c r="F331" s="10"/>
      <c r="G331" s="9" t="s">
        <v>4918</v>
      </c>
      <c r="H331" s="4">
        <v>1</v>
      </c>
      <c r="I331" s="1">
        <v>1</v>
      </c>
      <c r="J331" s="1">
        <v>1</v>
      </c>
      <c r="K331" s="1">
        <v>0</v>
      </c>
      <c r="L331" s="1">
        <v>0</v>
      </c>
      <c r="M331" s="6">
        <v>1</v>
      </c>
      <c r="N331" s="5">
        <v>1.238439232110977E-3</v>
      </c>
      <c r="O331" s="4">
        <v>0</v>
      </c>
      <c r="P331" s="1">
        <v>0</v>
      </c>
      <c r="Q331" s="1">
        <v>0</v>
      </c>
      <c r="R331" s="34">
        <v>0</v>
      </c>
      <c r="S331" s="3">
        <v>0</v>
      </c>
    </row>
    <row r="332" spans="6:19" x14ac:dyDescent="0.25">
      <c r="F332" s="10"/>
      <c r="G332" s="9" t="s">
        <v>4917</v>
      </c>
      <c r="H332" s="4">
        <v>2</v>
      </c>
      <c r="I332" s="1">
        <v>2</v>
      </c>
      <c r="J332" s="1">
        <v>2</v>
      </c>
      <c r="K332" s="1">
        <v>0</v>
      </c>
      <c r="L332" s="1">
        <v>0</v>
      </c>
      <c r="M332" s="6">
        <v>2</v>
      </c>
      <c r="N332" s="5">
        <v>1.1816499754786489E-3</v>
      </c>
      <c r="O332" s="4">
        <v>0</v>
      </c>
      <c r="P332" s="1">
        <v>0</v>
      </c>
      <c r="Q332" s="1">
        <v>0</v>
      </c>
      <c r="R332" s="34">
        <v>0</v>
      </c>
      <c r="S332" s="3">
        <v>0</v>
      </c>
    </row>
    <row r="333" spans="6:19" x14ac:dyDescent="0.25">
      <c r="F333" s="10"/>
      <c r="G333" s="9" t="s">
        <v>4916</v>
      </c>
      <c r="H333" s="4">
        <v>6</v>
      </c>
      <c r="I333" s="1">
        <v>6</v>
      </c>
      <c r="J333" s="1">
        <v>6</v>
      </c>
      <c r="K333" s="1">
        <v>0</v>
      </c>
      <c r="L333" s="1">
        <v>0</v>
      </c>
      <c r="M333" s="6">
        <v>6</v>
      </c>
      <c r="N333" s="5">
        <v>1.014414336532354E-2</v>
      </c>
      <c r="O333" s="4">
        <v>0</v>
      </c>
      <c r="P333" s="1">
        <v>0</v>
      </c>
      <c r="Q333" s="1">
        <v>0</v>
      </c>
      <c r="R333" s="34">
        <v>0</v>
      </c>
      <c r="S333" s="3">
        <v>0</v>
      </c>
    </row>
    <row r="334" spans="6:19" x14ac:dyDescent="0.25">
      <c r="F334" s="10"/>
      <c r="G334" s="9" t="s">
        <v>4915</v>
      </c>
      <c r="H334" s="4">
        <v>4</v>
      </c>
      <c r="I334" s="1">
        <v>4</v>
      </c>
      <c r="J334" s="1">
        <v>4</v>
      </c>
      <c r="K334" s="1">
        <v>0</v>
      </c>
      <c r="L334" s="1">
        <v>0</v>
      </c>
      <c r="M334" s="6">
        <v>4</v>
      </c>
      <c r="N334" s="5">
        <v>2.982976753264666E-2</v>
      </c>
      <c r="O334" s="4">
        <v>0</v>
      </c>
      <c r="P334" s="1">
        <v>0</v>
      </c>
      <c r="Q334" s="1">
        <v>0</v>
      </c>
      <c r="R334" s="34">
        <v>0</v>
      </c>
      <c r="S334" s="3">
        <v>0</v>
      </c>
    </row>
    <row r="335" spans="6:19" x14ac:dyDescent="0.25">
      <c r="F335" s="10"/>
      <c r="G335" s="9" t="s">
        <v>4914</v>
      </c>
      <c r="H335" s="4">
        <v>7</v>
      </c>
      <c r="I335" s="1">
        <v>7</v>
      </c>
      <c r="J335" s="1">
        <v>7</v>
      </c>
      <c r="K335" s="1">
        <v>0</v>
      </c>
      <c r="L335" s="1">
        <v>0</v>
      </c>
      <c r="M335" s="6">
        <v>7</v>
      </c>
      <c r="N335" s="5">
        <v>2.2923958487808701E-2</v>
      </c>
      <c r="O335" s="4">
        <v>0</v>
      </c>
      <c r="P335" s="1">
        <v>0</v>
      </c>
      <c r="Q335" s="1">
        <v>0</v>
      </c>
      <c r="R335" s="34">
        <v>0</v>
      </c>
      <c r="S335" s="3">
        <v>0</v>
      </c>
    </row>
    <row r="336" spans="6:19" x14ac:dyDescent="0.25">
      <c r="F336" s="10"/>
      <c r="G336" s="9" t="s">
        <v>4913</v>
      </c>
      <c r="H336" s="4">
        <v>3</v>
      </c>
      <c r="I336" s="1">
        <v>3</v>
      </c>
      <c r="J336" s="1">
        <v>3</v>
      </c>
      <c r="K336" s="1">
        <v>0</v>
      </c>
      <c r="L336" s="1">
        <v>0</v>
      </c>
      <c r="M336" s="6">
        <v>3</v>
      </c>
      <c r="N336" s="5">
        <v>2.2119575180113319E-2</v>
      </c>
      <c r="O336" s="4">
        <v>0</v>
      </c>
      <c r="P336" s="1">
        <v>0</v>
      </c>
      <c r="Q336" s="1">
        <v>0</v>
      </c>
      <c r="R336" s="34">
        <v>0</v>
      </c>
      <c r="S336" s="3">
        <v>0</v>
      </c>
    </row>
    <row r="337" spans="6:19" x14ac:dyDescent="0.25">
      <c r="F337" s="10"/>
      <c r="G337" s="9" t="s">
        <v>4912</v>
      </c>
      <c r="H337" s="4">
        <v>1</v>
      </c>
      <c r="I337" s="1">
        <v>1</v>
      </c>
      <c r="J337" s="1">
        <v>1</v>
      </c>
      <c r="K337" s="1">
        <v>0</v>
      </c>
      <c r="L337" s="1">
        <v>0</v>
      </c>
      <c r="M337" s="6">
        <v>1</v>
      </c>
      <c r="N337" s="5">
        <v>4.9609452486038208E-2</v>
      </c>
      <c r="O337" s="4">
        <v>0</v>
      </c>
      <c r="P337" s="1">
        <v>0</v>
      </c>
      <c r="Q337" s="1">
        <v>0</v>
      </c>
      <c r="R337" s="34">
        <v>0</v>
      </c>
      <c r="S337" s="3">
        <v>0</v>
      </c>
    </row>
    <row r="338" spans="6:19" x14ac:dyDescent="0.25">
      <c r="F338" s="10"/>
      <c r="G338" s="9" t="s">
        <v>4911</v>
      </c>
      <c r="H338" s="4">
        <v>7</v>
      </c>
      <c r="I338" s="1">
        <v>7</v>
      </c>
      <c r="J338" s="1">
        <v>7</v>
      </c>
      <c r="K338" s="1">
        <v>0</v>
      </c>
      <c r="L338" s="1">
        <v>0</v>
      </c>
      <c r="M338" s="6">
        <v>7</v>
      </c>
      <c r="N338" s="5">
        <v>7.7276978641748428E-2</v>
      </c>
      <c r="O338" s="4">
        <v>0</v>
      </c>
      <c r="P338" s="1">
        <v>0</v>
      </c>
      <c r="Q338" s="1">
        <v>0</v>
      </c>
      <c r="R338" s="34">
        <v>0</v>
      </c>
      <c r="S338" s="3">
        <v>0</v>
      </c>
    </row>
    <row r="339" spans="6:19" x14ac:dyDescent="0.25">
      <c r="F339" s="10"/>
      <c r="G339" s="9" t="s">
        <v>4910</v>
      </c>
      <c r="H339" s="4">
        <v>13</v>
      </c>
      <c r="I339" s="1">
        <v>13</v>
      </c>
      <c r="J339" s="1">
        <v>13</v>
      </c>
      <c r="K339" s="1">
        <v>0</v>
      </c>
      <c r="L339" s="1">
        <v>0</v>
      </c>
      <c r="M339" s="6">
        <v>13</v>
      </c>
      <c r="N339" s="5">
        <v>4.6418324112892151E-2</v>
      </c>
      <c r="O339" s="4">
        <v>0</v>
      </c>
      <c r="P339" s="1">
        <v>0</v>
      </c>
      <c r="Q339" s="1">
        <v>0</v>
      </c>
      <c r="R339" s="34">
        <v>0</v>
      </c>
      <c r="S339" s="3">
        <v>0</v>
      </c>
    </row>
    <row r="340" spans="6:19" x14ac:dyDescent="0.25">
      <c r="F340" s="10"/>
      <c r="G340" s="9" t="s">
        <v>4909</v>
      </c>
      <c r="H340" s="4">
        <v>1</v>
      </c>
      <c r="I340" s="1">
        <v>1</v>
      </c>
      <c r="J340" s="1">
        <v>1</v>
      </c>
      <c r="K340" s="1">
        <v>0</v>
      </c>
      <c r="L340" s="1">
        <v>0</v>
      </c>
      <c r="M340" s="6">
        <v>1</v>
      </c>
      <c r="N340" s="5">
        <v>7.4880383908748627E-4</v>
      </c>
      <c r="O340" s="4">
        <v>0</v>
      </c>
      <c r="P340" s="1">
        <v>0</v>
      </c>
      <c r="Q340" s="1">
        <v>0</v>
      </c>
      <c r="R340" s="34">
        <v>0</v>
      </c>
      <c r="S340" s="3">
        <v>0</v>
      </c>
    </row>
    <row r="341" spans="6:19" x14ac:dyDescent="0.25">
      <c r="F341" s="10"/>
      <c r="G341" s="9" t="s">
        <v>4908</v>
      </c>
      <c r="H341" s="4">
        <v>16</v>
      </c>
      <c r="I341" s="1">
        <v>16</v>
      </c>
      <c r="J341" s="1">
        <v>16</v>
      </c>
      <c r="K341" s="1">
        <v>0</v>
      </c>
      <c r="L341" s="1">
        <v>0</v>
      </c>
      <c r="M341" s="6">
        <v>16</v>
      </c>
      <c r="N341" s="5">
        <v>0.11667853035032751</v>
      </c>
      <c r="O341" s="4">
        <v>0</v>
      </c>
      <c r="P341" s="1">
        <v>0</v>
      </c>
      <c r="Q341" s="1">
        <v>0</v>
      </c>
      <c r="R341" s="34">
        <v>0</v>
      </c>
      <c r="S341" s="3">
        <v>0</v>
      </c>
    </row>
    <row r="342" spans="6:19" x14ac:dyDescent="0.25">
      <c r="F342" s="10"/>
      <c r="G342" s="9" t="s">
        <v>4907</v>
      </c>
      <c r="H342" s="4">
        <v>2</v>
      </c>
      <c r="I342" s="1">
        <v>2</v>
      </c>
      <c r="J342" s="1">
        <v>2</v>
      </c>
      <c r="K342" s="1">
        <v>0</v>
      </c>
      <c r="L342" s="1">
        <v>0</v>
      </c>
      <c r="M342" s="6">
        <v>2</v>
      </c>
      <c r="N342" s="5">
        <v>7.7983355149626732E-3</v>
      </c>
      <c r="O342" s="4">
        <v>0</v>
      </c>
      <c r="P342" s="1">
        <v>0</v>
      </c>
      <c r="Q342" s="1">
        <v>0</v>
      </c>
      <c r="R342" s="34">
        <v>0</v>
      </c>
      <c r="S342" s="3">
        <v>0</v>
      </c>
    </row>
    <row r="343" spans="6:19" x14ac:dyDescent="0.25">
      <c r="F343" s="10"/>
      <c r="G343" s="9" t="s">
        <v>4906</v>
      </c>
      <c r="H343" s="4">
        <v>3</v>
      </c>
      <c r="I343" s="1">
        <v>3</v>
      </c>
      <c r="J343" s="1">
        <v>3</v>
      </c>
      <c r="K343" s="1">
        <v>0</v>
      </c>
      <c r="L343" s="1">
        <v>0</v>
      </c>
      <c r="M343" s="6">
        <v>3</v>
      </c>
      <c r="N343" s="5">
        <v>3.3920295536518097E-2</v>
      </c>
      <c r="O343" s="4">
        <v>0</v>
      </c>
      <c r="P343" s="1">
        <v>0</v>
      </c>
      <c r="Q343" s="1">
        <v>0</v>
      </c>
      <c r="R343" s="34">
        <v>0</v>
      </c>
      <c r="S343" s="3">
        <v>0</v>
      </c>
    </row>
    <row r="344" spans="6:19" x14ac:dyDescent="0.25">
      <c r="F344" s="10"/>
      <c r="G344" s="9" t="s">
        <v>4905</v>
      </c>
      <c r="H344" s="4">
        <v>3</v>
      </c>
      <c r="I344" s="1">
        <v>3</v>
      </c>
      <c r="J344" s="1">
        <v>3</v>
      </c>
      <c r="K344" s="1">
        <v>0</v>
      </c>
      <c r="L344" s="1">
        <v>0</v>
      </c>
      <c r="M344" s="6">
        <v>3</v>
      </c>
      <c r="N344" s="5">
        <v>1.570421177893877E-2</v>
      </c>
      <c r="O344" s="4">
        <v>0</v>
      </c>
      <c r="P344" s="1">
        <v>0</v>
      </c>
      <c r="Q344" s="1">
        <v>0</v>
      </c>
      <c r="R344" s="34">
        <v>0</v>
      </c>
      <c r="S344" s="3">
        <v>0</v>
      </c>
    </row>
    <row r="345" spans="6:19" x14ac:dyDescent="0.25">
      <c r="F345" s="10"/>
      <c r="G345" s="9" t="s">
        <v>4904</v>
      </c>
      <c r="H345" s="4">
        <v>9</v>
      </c>
      <c r="I345" s="1">
        <v>9</v>
      </c>
      <c r="J345" s="1">
        <v>9</v>
      </c>
      <c r="K345" s="1">
        <v>0</v>
      </c>
      <c r="L345" s="1">
        <v>0</v>
      </c>
      <c r="M345" s="6">
        <v>9</v>
      </c>
      <c r="N345" s="5">
        <v>2.0670041441917419E-2</v>
      </c>
      <c r="O345" s="4">
        <v>0</v>
      </c>
      <c r="P345" s="1">
        <v>0</v>
      </c>
      <c r="Q345" s="1">
        <v>0</v>
      </c>
      <c r="R345" s="34">
        <v>0</v>
      </c>
      <c r="S345" s="3">
        <v>0</v>
      </c>
    </row>
    <row r="346" spans="6:19" x14ac:dyDescent="0.25">
      <c r="F346" s="10"/>
      <c r="G346" s="9" t="s">
        <v>4903</v>
      </c>
      <c r="H346" s="4">
        <v>15</v>
      </c>
      <c r="I346" s="1">
        <v>15</v>
      </c>
      <c r="J346" s="1">
        <v>15</v>
      </c>
      <c r="K346" s="1">
        <v>0</v>
      </c>
      <c r="L346" s="1">
        <v>0</v>
      </c>
      <c r="M346" s="6">
        <v>15</v>
      </c>
      <c r="N346" s="5">
        <v>6.5533436834812164E-2</v>
      </c>
      <c r="O346" s="4">
        <v>0</v>
      </c>
      <c r="P346" s="1">
        <v>0</v>
      </c>
      <c r="Q346" s="1">
        <v>0</v>
      </c>
      <c r="R346" s="34">
        <v>0</v>
      </c>
      <c r="S346" s="3">
        <v>0</v>
      </c>
    </row>
    <row r="347" spans="6:19" x14ac:dyDescent="0.25">
      <c r="F347" s="10"/>
      <c r="G347" s="9" t="s">
        <v>4902</v>
      </c>
      <c r="H347" s="4">
        <v>1</v>
      </c>
      <c r="I347" s="1">
        <v>1</v>
      </c>
      <c r="J347" s="1">
        <v>1</v>
      </c>
      <c r="K347" s="1">
        <v>0</v>
      </c>
      <c r="L347" s="1">
        <v>0</v>
      </c>
      <c r="M347" s="6">
        <v>1</v>
      </c>
      <c r="N347" s="5">
        <v>1.162718143314123E-2</v>
      </c>
      <c r="O347" s="4">
        <v>0</v>
      </c>
      <c r="P347" s="1">
        <v>0</v>
      </c>
      <c r="Q347" s="1">
        <v>0</v>
      </c>
      <c r="R347" s="34">
        <v>0</v>
      </c>
      <c r="S347" s="3">
        <v>0</v>
      </c>
    </row>
    <row r="348" spans="6:19" x14ac:dyDescent="0.25">
      <c r="F348" s="10"/>
      <c r="G348" s="9" t="s">
        <v>4901</v>
      </c>
      <c r="H348" s="4">
        <v>12</v>
      </c>
      <c r="I348" s="1">
        <v>12</v>
      </c>
      <c r="J348" s="1">
        <v>12</v>
      </c>
      <c r="K348" s="1">
        <v>0</v>
      </c>
      <c r="L348" s="1">
        <v>0</v>
      </c>
      <c r="M348" s="6">
        <v>12</v>
      </c>
      <c r="N348" s="5">
        <v>0.21370293479412791</v>
      </c>
      <c r="O348" s="4">
        <v>0</v>
      </c>
      <c r="P348" s="1">
        <v>0</v>
      </c>
      <c r="Q348" s="1">
        <v>0</v>
      </c>
      <c r="R348" s="34">
        <v>0</v>
      </c>
      <c r="S348" s="3">
        <v>0</v>
      </c>
    </row>
    <row r="349" spans="6:19" x14ac:dyDescent="0.25">
      <c r="F349" s="10"/>
      <c r="G349" s="9" t="s">
        <v>4900</v>
      </c>
      <c r="H349" s="4">
        <v>16</v>
      </c>
      <c r="I349" s="1">
        <v>16</v>
      </c>
      <c r="J349" s="1">
        <v>16</v>
      </c>
      <c r="K349" s="1">
        <v>0</v>
      </c>
      <c r="L349" s="1">
        <v>0</v>
      </c>
      <c r="M349" s="6">
        <v>16</v>
      </c>
      <c r="N349" s="5">
        <v>3.8829835131764412E-2</v>
      </c>
      <c r="O349" s="4">
        <v>0</v>
      </c>
      <c r="P349" s="1">
        <v>0</v>
      </c>
      <c r="Q349" s="1">
        <v>0</v>
      </c>
      <c r="R349" s="34">
        <v>0</v>
      </c>
      <c r="S349" s="3">
        <v>0</v>
      </c>
    </row>
    <row r="350" spans="6:19" x14ac:dyDescent="0.25">
      <c r="F350" s="10"/>
      <c r="G350" s="9" t="s">
        <v>4899</v>
      </c>
      <c r="H350" s="4">
        <v>4</v>
      </c>
      <c r="I350" s="1">
        <v>4</v>
      </c>
      <c r="J350" s="1">
        <v>4</v>
      </c>
      <c r="K350" s="1">
        <v>0</v>
      </c>
      <c r="L350" s="1">
        <v>0</v>
      </c>
      <c r="M350" s="6">
        <v>4</v>
      </c>
      <c r="N350" s="5">
        <v>2.295061014592648E-3</v>
      </c>
      <c r="O350" s="4">
        <v>0</v>
      </c>
      <c r="P350" s="1">
        <v>0</v>
      </c>
      <c r="Q350" s="1">
        <v>0</v>
      </c>
      <c r="R350" s="34">
        <v>0</v>
      </c>
      <c r="S350" s="3">
        <v>0</v>
      </c>
    </row>
    <row r="351" spans="6:19" x14ac:dyDescent="0.25">
      <c r="F351" s="10"/>
      <c r="G351" s="9" t="s">
        <v>4898</v>
      </c>
      <c r="H351" s="4">
        <v>1</v>
      </c>
      <c r="I351" s="1">
        <v>1</v>
      </c>
      <c r="J351" s="1">
        <v>1</v>
      </c>
      <c r="K351" s="1">
        <v>0</v>
      </c>
      <c r="L351" s="1">
        <v>0</v>
      </c>
      <c r="M351" s="6">
        <v>1</v>
      </c>
      <c r="N351" s="5">
        <v>1.2148255482316019E-3</v>
      </c>
      <c r="O351" s="4">
        <v>0</v>
      </c>
      <c r="P351" s="1">
        <v>0</v>
      </c>
      <c r="Q351" s="1">
        <v>0</v>
      </c>
      <c r="R351" s="34">
        <v>0</v>
      </c>
      <c r="S351" s="3">
        <v>0</v>
      </c>
    </row>
    <row r="352" spans="6:19" x14ac:dyDescent="0.25">
      <c r="F352" s="10"/>
      <c r="G352" s="9" t="s">
        <v>4897</v>
      </c>
      <c r="H352" s="4">
        <v>0</v>
      </c>
      <c r="I352" s="1">
        <v>0</v>
      </c>
      <c r="J352" s="1">
        <v>0</v>
      </c>
      <c r="K352" s="1">
        <v>0</v>
      </c>
      <c r="L352" s="1">
        <v>0</v>
      </c>
      <c r="M352" s="6">
        <v>0</v>
      </c>
      <c r="N352" s="5">
        <v>0</v>
      </c>
      <c r="O352" s="4">
        <v>0</v>
      </c>
      <c r="P352" s="1">
        <v>0</v>
      </c>
      <c r="Q352" s="1">
        <v>0</v>
      </c>
      <c r="R352" s="34">
        <v>0</v>
      </c>
      <c r="S352" s="3">
        <v>0</v>
      </c>
    </row>
    <row r="353" spans="6:19" x14ac:dyDescent="0.25">
      <c r="F353" s="10"/>
      <c r="G353" s="9" t="s">
        <v>4896</v>
      </c>
      <c r="H353" s="4">
        <v>5</v>
      </c>
      <c r="I353" s="1">
        <v>5</v>
      </c>
      <c r="J353" s="1">
        <v>5</v>
      </c>
      <c r="K353" s="1">
        <v>0</v>
      </c>
      <c r="L353" s="1">
        <v>0</v>
      </c>
      <c r="M353" s="6">
        <v>5</v>
      </c>
      <c r="N353" s="5">
        <v>3.6098318174481392E-2</v>
      </c>
      <c r="O353" s="4">
        <v>0</v>
      </c>
      <c r="P353" s="1">
        <v>0</v>
      </c>
      <c r="Q353" s="1">
        <v>0</v>
      </c>
      <c r="R353" s="34">
        <v>0</v>
      </c>
      <c r="S353" s="3">
        <v>0</v>
      </c>
    </row>
    <row r="354" spans="6:19" x14ac:dyDescent="0.25">
      <c r="F354" s="10"/>
      <c r="G354" s="9" t="s">
        <v>4895</v>
      </c>
      <c r="H354" s="4">
        <v>1</v>
      </c>
      <c r="I354" s="1">
        <v>1</v>
      </c>
      <c r="J354" s="1">
        <v>1</v>
      </c>
      <c r="K354" s="1">
        <v>0</v>
      </c>
      <c r="L354" s="1">
        <v>0</v>
      </c>
      <c r="M354" s="6">
        <v>1</v>
      </c>
      <c r="N354" s="5">
        <v>8.168351836502552E-3</v>
      </c>
      <c r="O354" s="4">
        <v>0</v>
      </c>
      <c r="P354" s="1">
        <v>0</v>
      </c>
      <c r="Q354" s="1">
        <v>0</v>
      </c>
      <c r="R354" s="34">
        <v>0</v>
      </c>
      <c r="S354" s="3">
        <v>0</v>
      </c>
    </row>
    <row r="355" spans="6:19" x14ac:dyDescent="0.25">
      <c r="F355" s="10"/>
      <c r="G355" s="9" t="s">
        <v>4894</v>
      </c>
      <c r="H355" s="4">
        <v>1</v>
      </c>
      <c r="I355" s="1">
        <v>1</v>
      </c>
      <c r="J355" s="1">
        <v>1</v>
      </c>
      <c r="K355" s="1">
        <v>0</v>
      </c>
      <c r="L355" s="1">
        <v>0</v>
      </c>
      <c r="M355" s="6">
        <v>1</v>
      </c>
      <c r="N355" s="5">
        <v>1.004333421587944E-2</v>
      </c>
      <c r="O355" s="4">
        <v>0</v>
      </c>
      <c r="P355" s="1">
        <v>0</v>
      </c>
      <c r="Q355" s="1">
        <v>0</v>
      </c>
      <c r="R355" s="34">
        <v>0</v>
      </c>
      <c r="S355" s="3">
        <v>0</v>
      </c>
    </row>
    <row r="356" spans="6:19" x14ac:dyDescent="0.25">
      <c r="F356" s="10"/>
      <c r="G356" s="9" t="s">
        <v>4893</v>
      </c>
      <c r="H356" s="4">
        <v>13</v>
      </c>
      <c r="I356" s="1">
        <v>13</v>
      </c>
      <c r="J356" s="1">
        <v>13</v>
      </c>
      <c r="K356" s="1">
        <v>0</v>
      </c>
      <c r="L356" s="1">
        <v>0</v>
      </c>
      <c r="M356" s="6">
        <v>13</v>
      </c>
      <c r="N356" s="5">
        <v>4.7360900789499283E-2</v>
      </c>
      <c r="O356" s="4">
        <v>0</v>
      </c>
      <c r="P356" s="1">
        <v>0</v>
      </c>
      <c r="Q356" s="1">
        <v>0</v>
      </c>
      <c r="R356" s="34">
        <v>0</v>
      </c>
      <c r="S356" s="3">
        <v>0</v>
      </c>
    </row>
    <row r="357" spans="6:19" x14ac:dyDescent="0.25">
      <c r="F357" s="10"/>
      <c r="G357" s="9" t="s">
        <v>4892</v>
      </c>
      <c r="H357" s="4">
        <v>5</v>
      </c>
      <c r="I357" s="1">
        <v>5</v>
      </c>
      <c r="J357" s="1">
        <v>5</v>
      </c>
      <c r="K357" s="1">
        <v>0</v>
      </c>
      <c r="L357" s="1">
        <v>0</v>
      </c>
      <c r="M357" s="6">
        <v>5</v>
      </c>
      <c r="N357" s="5">
        <v>1.4282760210335249E-2</v>
      </c>
      <c r="O357" s="4">
        <v>0</v>
      </c>
      <c r="P357" s="1">
        <v>0</v>
      </c>
      <c r="Q357" s="1">
        <v>0</v>
      </c>
      <c r="R357" s="34">
        <v>0</v>
      </c>
      <c r="S357" s="3">
        <v>0</v>
      </c>
    </row>
    <row r="358" spans="6:19" x14ac:dyDescent="0.25">
      <c r="F358" s="10"/>
      <c r="G358" s="9" t="s">
        <v>4891</v>
      </c>
      <c r="H358" s="4">
        <v>1</v>
      </c>
      <c r="I358" s="1">
        <v>1</v>
      </c>
      <c r="J358" s="1">
        <v>1</v>
      </c>
      <c r="K358" s="1">
        <v>0</v>
      </c>
      <c r="L358" s="1">
        <v>0</v>
      </c>
      <c r="M358" s="6">
        <v>1</v>
      </c>
      <c r="N358" s="5">
        <v>5.1864562556147584E-3</v>
      </c>
      <c r="O358" s="4">
        <v>0</v>
      </c>
      <c r="P358" s="1">
        <v>0</v>
      </c>
      <c r="Q358" s="1">
        <v>0</v>
      </c>
      <c r="R358" s="34">
        <v>0</v>
      </c>
      <c r="S358" s="3">
        <v>0</v>
      </c>
    </row>
    <row r="359" spans="6:19" x14ac:dyDescent="0.25">
      <c r="F359" s="10"/>
      <c r="G359" s="9" t="s">
        <v>4890</v>
      </c>
      <c r="H359" s="4">
        <v>1</v>
      </c>
      <c r="I359" s="1">
        <v>1</v>
      </c>
      <c r="J359" s="1">
        <v>1</v>
      </c>
      <c r="K359" s="1">
        <v>0</v>
      </c>
      <c r="L359" s="1">
        <v>0</v>
      </c>
      <c r="M359" s="6">
        <v>1</v>
      </c>
      <c r="N359" s="5">
        <v>6.1478270217776299E-3</v>
      </c>
      <c r="O359" s="4">
        <v>0</v>
      </c>
      <c r="P359" s="1">
        <v>0</v>
      </c>
      <c r="Q359" s="1">
        <v>0</v>
      </c>
      <c r="R359" s="34">
        <v>0</v>
      </c>
      <c r="S359" s="3">
        <v>0</v>
      </c>
    </row>
    <row r="360" spans="6:19" x14ac:dyDescent="0.25">
      <c r="F360" s="10"/>
      <c r="G360" s="9" t="s">
        <v>4889</v>
      </c>
      <c r="H360" s="4">
        <v>1</v>
      </c>
      <c r="I360" s="1">
        <v>1</v>
      </c>
      <c r="J360" s="1">
        <v>1</v>
      </c>
      <c r="K360" s="1">
        <v>0</v>
      </c>
      <c r="L360" s="1">
        <v>0</v>
      </c>
      <c r="M360" s="6">
        <v>1</v>
      </c>
      <c r="N360" s="5">
        <v>5.480470135807991E-4</v>
      </c>
      <c r="O360" s="4">
        <v>0</v>
      </c>
      <c r="P360" s="1">
        <v>0</v>
      </c>
      <c r="Q360" s="1">
        <v>0</v>
      </c>
      <c r="R360" s="34">
        <v>0</v>
      </c>
      <c r="S360" s="3">
        <v>0</v>
      </c>
    </row>
    <row r="361" spans="6:19" x14ac:dyDescent="0.25">
      <c r="F361" s="10"/>
      <c r="G361" s="9" t="s">
        <v>4888</v>
      </c>
      <c r="H361" s="4">
        <v>4</v>
      </c>
      <c r="I361" s="1">
        <v>4</v>
      </c>
      <c r="J361" s="1">
        <v>4</v>
      </c>
      <c r="K361" s="1">
        <v>0</v>
      </c>
      <c r="L361" s="1">
        <v>0</v>
      </c>
      <c r="M361" s="6">
        <v>4</v>
      </c>
      <c r="N361" s="5">
        <v>4.8253778368234626E-3</v>
      </c>
      <c r="O361" s="4">
        <v>0</v>
      </c>
      <c r="P361" s="1">
        <v>0</v>
      </c>
      <c r="Q361" s="1">
        <v>0</v>
      </c>
      <c r="R361" s="34">
        <v>0</v>
      </c>
      <c r="S361" s="3">
        <v>0</v>
      </c>
    </row>
    <row r="362" spans="6:19" x14ac:dyDescent="0.25">
      <c r="F362" s="10"/>
      <c r="G362" s="9" t="s">
        <v>4887</v>
      </c>
      <c r="H362" s="4">
        <v>8</v>
      </c>
      <c r="I362" s="1">
        <v>8</v>
      </c>
      <c r="J362" s="1">
        <v>8</v>
      </c>
      <c r="K362" s="1">
        <v>0</v>
      </c>
      <c r="L362" s="1">
        <v>0</v>
      </c>
      <c r="M362" s="6">
        <v>8</v>
      </c>
      <c r="N362" s="5">
        <v>3.3116263337433338E-2</v>
      </c>
      <c r="O362" s="4">
        <v>0</v>
      </c>
      <c r="P362" s="1">
        <v>0</v>
      </c>
      <c r="Q362" s="1">
        <v>0</v>
      </c>
      <c r="R362" s="34">
        <v>0</v>
      </c>
      <c r="S362" s="3">
        <v>0</v>
      </c>
    </row>
    <row r="363" spans="6:19" x14ac:dyDescent="0.25">
      <c r="F363" s="10"/>
      <c r="G363" s="9" t="s">
        <v>4886</v>
      </c>
      <c r="H363" s="4">
        <v>17</v>
      </c>
      <c r="I363" s="1">
        <v>17</v>
      </c>
      <c r="J363" s="1">
        <v>17</v>
      </c>
      <c r="K363" s="1">
        <v>0</v>
      </c>
      <c r="L363" s="1">
        <v>0</v>
      </c>
      <c r="M363" s="6">
        <v>17</v>
      </c>
      <c r="N363" s="5">
        <v>9.9859791807830334E-2</v>
      </c>
      <c r="O363" s="4">
        <v>0</v>
      </c>
      <c r="P363" s="1">
        <v>0</v>
      </c>
      <c r="Q363" s="1">
        <v>0</v>
      </c>
      <c r="R363" s="34">
        <v>0</v>
      </c>
      <c r="S363" s="3">
        <v>0</v>
      </c>
    </row>
    <row r="364" spans="6:19" x14ac:dyDescent="0.25">
      <c r="F364" s="10"/>
      <c r="G364" s="9" t="s">
        <v>4885</v>
      </c>
      <c r="H364" s="4">
        <v>6</v>
      </c>
      <c r="I364" s="1">
        <v>6</v>
      </c>
      <c r="J364" s="1">
        <v>6</v>
      </c>
      <c r="K364" s="1">
        <v>0</v>
      </c>
      <c r="L364" s="1">
        <v>0</v>
      </c>
      <c r="M364" s="6">
        <v>6</v>
      </c>
      <c r="N364" s="5">
        <v>5.3854664787650108E-2</v>
      </c>
      <c r="O364" s="4">
        <v>0</v>
      </c>
      <c r="P364" s="1">
        <v>0</v>
      </c>
      <c r="Q364" s="1">
        <v>0</v>
      </c>
      <c r="R364" s="34">
        <v>0</v>
      </c>
      <c r="S364" s="3">
        <v>0</v>
      </c>
    </row>
    <row r="365" spans="6:19" x14ac:dyDescent="0.25">
      <c r="F365" s="10"/>
      <c r="G365" s="9" t="s">
        <v>4884</v>
      </c>
      <c r="H365" s="4">
        <v>4</v>
      </c>
      <c r="I365" s="1">
        <v>4</v>
      </c>
      <c r="J365" s="1">
        <v>4</v>
      </c>
      <c r="K365" s="1">
        <v>0</v>
      </c>
      <c r="L365" s="1">
        <v>0</v>
      </c>
      <c r="M365" s="6">
        <v>4</v>
      </c>
      <c r="N365" s="5">
        <v>2.725670114159584E-2</v>
      </c>
      <c r="O365" s="4">
        <v>0</v>
      </c>
      <c r="P365" s="1">
        <v>0</v>
      </c>
      <c r="Q365" s="1">
        <v>0</v>
      </c>
      <c r="R365" s="34">
        <v>0</v>
      </c>
      <c r="S365" s="3">
        <v>0</v>
      </c>
    </row>
    <row r="366" spans="6:19" x14ac:dyDescent="0.25">
      <c r="F366" s="10"/>
      <c r="G366" s="9" t="s">
        <v>4883</v>
      </c>
      <c r="H366" s="4">
        <v>7</v>
      </c>
      <c r="I366" s="1">
        <v>7</v>
      </c>
      <c r="J366" s="1">
        <v>7</v>
      </c>
      <c r="K366" s="1">
        <v>0</v>
      </c>
      <c r="L366" s="1">
        <v>0</v>
      </c>
      <c r="M366" s="6">
        <v>7</v>
      </c>
      <c r="N366" s="5">
        <v>6.2845796346664429E-3</v>
      </c>
      <c r="O366" s="4">
        <v>0</v>
      </c>
      <c r="P366" s="1">
        <v>0</v>
      </c>
      <c r="Q366" s="1">
        <v>0</v>
      </c>
      <c r="R366" s="34">
        <v>0</v>
      </c>
      <c r="S366" s="3">
        <v>0</v>
      </c>
    </row>
    <row r="367" spans="6:19" x14ac:dyDescent="0.25">
      <c r="F367" s="10"/>
      <c r="G367" s="9" t="s">
        <v>4882</v>
      </c>
      <c r="H367" s="4">
        <v>12</v>
      </c>
      <c r="I367" s="1">
        <v>12</v>
      </c>
      <c r="J367" s="1">
        <v>12</v>
      </c>
      <c r="K367" s="1">
        <v>0</v>
      </c>
      <c r="L367" s="1">
        <v>0</v>
      </c>
      <c r="M367" s="6">
        <v>12</v>
      </c>
      <c r="N367" s="5">
        <v>3.3674899488687522E-2</v>
      </c>
      <c r="O367" s="4">
        <v>0</v>
      </c>
      <c r="P367" s="1">
        <v>0</v>
      </c>
      <c r="Q367" s="1">
        <v>0</v>
      </c>
      <c r="R367" s="34">
        <v>0</v>
      </c>
      <c r="S367" s="3">
        <v>0</v>
      </c>
    </row>
    <row r="368" spans="6:19" x14ac:dyDescent="0.25">
      <c r="F368" s="10"/>
      <c r="G368" s="9" t="s">
        <v>4881</v>
      </c>
      <c r="H368" s="4">
        <v>17</v>
      </c>
      <c r="I368" s="1">
        <v>17</v>
      </c>
      <c r="J368" s="1">
        <v>17</v>
      </c>
      <c r="K368" s="1">
        <v>0</v>
      </c>
      <c r="L368" s="1">
        <v>0</v>
      </c>
      <c r="M368" s="6">
        <v>17</v>
      </c>
      <c r="N368" s="5">
        <v>8.5956745781004429E-2</v>
      </c>
      <c r="O368" s="4">
        <v>0</v>
      </c>
      <c r="P368" s="1">
        <v>0</v>
      </c>
      <c r="Q368" s="1">
        <v>0</v>
      </c>
      <c r="R368" s="34">
        <v>0</v>
      </c>
      <c r="S368" s="3">
        <v>0</v>
      </c>
    </row>
    <row r="369" spans="6:19" x14ac:dyDescent="0.25">
      <c r="F369" s="10"/>
      <c r="G369" s="9" t="s">
        <v>4880</v>
      </c>
      <c r="H369" s="4">
        <v>2</v>
      </c>
      <c r="I369" s="1">
        <v>2</v>
      </c>
      <c r="J369" s="1">
        <v>2</v>
      </c>
      <c r="K369" s="1">
        <v>0</v>
      </c>
      <c r="L369" s="1">
        <v>0</v>
      </c>
      <c r="M369" s="6">
        <v>2</v>
      </c>
      <c r="N369" s="5">
        <v>7.2428211569786072E-4</v>
      </c>
      <c r="O369" s="4">
        <v>0</v>
      </c>
      <c r="P369" s="1">
        <v>0</v>
      </c>
      <c r="Q369" s="1">
        <v>0</v>
      </c>
      <c r="R369" s="34">
        <v>0</v>
      </c>
      <c r="S369" s="3">
        <v>0</v>
      </c>
    </row>
    <row r="370" spans="6:19" x14ac:dyDescent="0.25">
      <c r="F370" s="10"/>
      <c r="G370" s="9" t="s">
        <v>4879</v>
      </c>
      <c r="H370" s="4">
        <v>6</v>
      </c>
      <c r="I370" s="1">
        <v>6</v>
      </c>
      <c r="J370" s="1">
        <v>6</v>
      </c>
      <c r="K370" s="1">
        <v>0</v>
      </c>
      <c r="L370" s="1">
        <v>0</v>
      </c>
      <c r="M370" s="6">
        <v>6</v>
      </c>
      <c r="N370" s="5">
        <v>1.171256974339485E-2</v>
      </c>
      <c r="O370" s="4">
        <v>0</v>
      </c>
      <c r="P370" s="1">
        <v>0</v>
      </c>
      <c r="Q370" s="1">
        <v>0</v>
      </c>
      <c r="R370" s="34">
        <v>0</v>
      </c>
      <c r="S370" s="3">
        <v>0</v>
      </c>
    </row>
    <row r="371" spans="6:19" x14ac:dyDescent="0.25">
      <c r="F371" s="10"/>
      <c r="G371" s="9" t="s">
        <v>4878</v>
      </c>
      <c r="H371" s="4">
        <v>2</v>
      </c>
      <c r="I371" s="1">
        <v>2</v>
      </c>
      <c r="J371" s="1">
        <v>2</v>
      </c>
      <c r="K371" s="1">
        <v>0</v>
      </c>
      <c r="L371" s="1">
        <v>0</v>
      </c>
      <c r="M371" s="6">
        <v>2</v>
      </c>
      <c r="N371" s="5">
        <v>1.9212259911000729E-2</v>
      </c>
      <c r="O371" s="4">
        <v>0</v>
      </c>
      <c r="P371" s="1">
        <v>0</v>
      </c>
      <c r="Q371" s="1">
        <v>0</v>
      </c>
      <c r="R371" s="34">
        <v>0</v>
      </c>
      <c r="S371" s="3">
        <v>0</v>
      </c>
    </row>
    <row r="372" spans="6:19" x14ac:dyDescent="0.25">
      <c r="F372" s="10"/>
      <c r="G372" s="9" t="s">
        <v>4877</v>
      </c>
      <c r="H372" s="4">
        <v>5</v>
      </c>
      <c r="I372" s="1">
        <v>5</v>
      </c>
      <c r="J372" s="1">
        <v>5</v>
      </c>
      <c r="K372" s="1">
        <v>0</v>
      </c>
      <c r="L372" s="1">
        <v>0</v>
      </c>
      <c r="M372" s="6">
        <v>5</v>
      </c>
      <c r="N372" s="5">
        <v>1.76114970818162E-2</v>
      </c>
      <c r="O372" s="4">
        <v>0</v>
      </c>
      <c r="P372" s="1">
        <v>0</v>
      </c>
      <c r="Q372" s="1">
        <v>0</v>
      </c>
      <c r="R372" s="34">
        <v>0</v>
      </c>
      <c r="S372" s="3">
        <v>0</v>
      </c>
    </row>
    <row r="373" spans="6:19" x14ac:dyDescent="0.25">
      <c r="F373" s="10"/>
      <c r="G373" s="9" t="s">
        <v>4876</v>
      </c>
      <c r="H373" s="4">
        <v>16</v>
      </c>
      <c r="I373" s="1">
        <v>16</v>
      </c>
      <c r="J373" s="1">
        <v>16</v>
      </c>
      <c r="K373" s="1">
        <v>0</v>
      </c>
      <c r="L373" s="1">
        <v>0</v>
      </c>
      <c r="M373" s="6">
        <v>16</v>
      </c>
      <c r="N373" s="5">
        <v>0.1164439199492335</v>
      </c>
      <c r="O373" s="4">
        <v>0</v>
      </c>
      <c r="P373" s="1">
        <v>0</v>
      </c>
      <c r="Q373" s="1">
        <v>0</v>
      </c>
      <c r="R373" s="34">
        <v>0</v>
      </c>
      <c r="S373" s="3">
        <v>0</v>
      </c>
    </row>
    <row r="374" spans="6:19" x14ac:dyDescent="0.25">
      <c r="F374" s="10"/>
      <c r="G374" s="9" t="s">
        <v>4875</v>
      </c>
      <c r="H374" s="4">
        <v>15</v>
      </c>
      <c r="I374" s="1">
        <v>15</v>
      </c>
      <c r="J374" s="1">
        <v>15</v>
      </c>
      <c r="K374" s="1">
        <v>0</v>
      </c>
      <c r="L374" s="1">
        <v>0</v>
      </c>
      <c r="M374" s="6">
        <v>15</v>
      </c>
      <c r="N374" s="5">
        <v>5.0969812087714672E-2</v>
      </c>
      <c r="O374" s="4">
        <v>0</v>
      </c>
      <c r="P374" s="1">
        <v>0</v>
      </c>
      <c r="Q374" s="1">
        <v>0</v>
      </c>
      <c r="R374" s="34">
        <v>0</v>
      </c>
      <c r="S374" s="3">
        <v>0</v>
      </c>
    </row>
    <row r="375" spans="6:19" x14ac:dyDescent="0.25">
      <c r="F375" s="10"/>
      <c r="G375" s="9" t="s">
        <v>4874</v>
      </c>
      <c r="H375" s="4">
        <v>3</v>
      </c>
      <c r="I375" s="1">
        <v>3</v>
      </c>
      <c r="J375" s="1">
        <v>3</v>
      </c>
      <c r="K375" s="1">
        <v>0</v>
      </c>
      <c r="L375" s="1">
        <v>0</v>
      </c>
      <c r="M375" s="6">
        <v>3</v>
      </c>
      <c r="N375" s="5">
        <v>9.6276095137000084E-3</v>
      </c>
      <c r="O375" s="4">
        <v>0</v>
      </c>
      <c r="P375" s="1">
        <v>0</v>
      </c>
      <c r="Q375" s="1">
        <v>0</v>
      </c>
      <c r="R375" s="34">
        <v>0</v>
      </c>
      <c r="S375" s="3">
        <v>0</v>
      </c>
    </row>
    <row r="376" spans="6:19" x14ac:dyDescent="0.25">
      <c r="F376" s="10"/>
      <c r="G376" s="9" t="s">
        <v>4873</v>
      </c>
      <c r="H376" s="4">
        <v>7</v>
      </c>
      <c r="I376" s="1">
        <v>7</v>
      </c>
      <c r="J376" s="1">
        <v>7</v>
      </c>
      <c r="K376" s="1">
        <v>0</v>
      </c>
      <c r="L376" s="1">
        <v>0</v>
      </c>
      <c r="M376" s="6">
        <v>7</v>
      </c>
      <c r="N376" s="5">
        <v>0.1001142458990216</v>
      </c>
      <c r="O376" s="4">
        <v>0</v>
      </c>
      <c r="P376" s="1">
        <v>0</v>
      </c>
      <c r="Q376" s="1">
        <v>0</v>
      </c>
      <c r="R376" s="34">
        <v>0</v>
      </c>
      <c r="S376" s="3">
        <v>0</v>
      </c>
    </row>
    <row r="377" spans="6:19" x14ac:dyDescent="0.25">
      <c r="F377" s="10"/>
      <c r="G377" s="9" t="s">
        <v>4872</v>
      </c>
      <c r="H377" s="4">
        <v>1</v>
      </c>
      <c r="I377" s="1">
        <v>1</v>
      </c>
      <c r="J377" s="1">
        <v>1</v>
      </c>
      <c r="K377" s="1">
        <v>0</v>
      </c>
      <c r="L377" s="1">
        <v>0</v>
      </c>
      <c r="M377" s="6">
        <v>1</v>
      </c>
      <c r="N377" s="5">
        <v>7.5838128104805946E-3</v>
      </c>
      <c r="O377" s="4">
        <v>0</v>
      </c>
      <c r="P377" s="1">
        <v>0</v>
      </c>
      <c r="Q377" s="1">
        <v>0</v>
      </c>
      <c r="R377" s="34">
        <v>0</v>
      </c>
      <c r="S377" s="3">
        <v>0</v>
      </c>
    </row>
    <row r="378" spans="6:19" x14ac:dyDescent="0.25">
      <c r="F378" s="10"/>
      <c r="G378" s="9" t="s">
        <v>4871</v>
      </c>
      <c r="H378" s="4">
        <v>9</v>
      </c>
      <c r="I378" s="1">
        <v>9</v>
      </c>
      <c r="J378" s="1">
        <v>9</v>
      </c>
      <c r="K378" s="1">
        <v>0</v>
      </c>
      <c r="L378" s="1">
        <v>0</v>
      </c>
      <c r="M378" s="6">
        <v>9</v>
      </c>
      <c r="N378" s="5">
        <v>6.0261542908847332E-2</v>
      </c>
      <c r="O378" s="4">
        <v>0</v>
      </c>
      <c r="P378" s="1">
        <v>0</v>
      </c>
      <c r="Q378" s="1">
        <v>0</v>
      </c>
      <c r="R378" s="34">
        <v>0</v>
      </c>
      <c r="S378" s="3">
        <v>0</v>
      </c>
    </row>
    <row r="379" spans="6:19" x14ac:dyDescent="0.25">
      <c r="F379" s="10"/>
      <c r="G379" s="9" t="s">
        <v>4870</v>
      </c>
      <c r="H379" s="4">
        <v>5</v>
      </c>
      <c r="I379" s="1">
        <v>5</v>
      </c>
      <c r="J379" s="1">
        <v>5</v>
      </c>
      <c r="K379" s="1">
        <v>0</v>
      </c>
      <c r="L379" s="1">
        <v>0</v>
      </c>
      <c r="M379" s="6">
        <v>5</v>
      </c>
      <c r="N379" s="5">
        <v>2.6254452764987949E-2</v>
      </c>
      <c r="O379" s="4">
        <v>0</v>
      </c>
      <c r="P379" s="1">
        <v>0</v>
      </c>
      <c r="Q379" s="1">
        <v>0</v>
      </c>
      <c r="R379" s="34">
        <v>0</v>
      </c>
      <c r="S379" s="3">
        <v>0</v>
      </c>
    </row>
    <row r="380" spans="6:19" x14ac:dyDescent="0.25">
      <c r="F380" s="10"/>
      <c r="G380" s="9" t="s">
        <v>4869</v>
      </c>
      <c r="H380" s="4">
        <v>3</v>
      </c>
      <c r="I380" s="1">
        <v>3</v>
      </c>
      <c r="J380" s="1">
        <v>3</v>
      </c>
      <c r="K380" s="1">
        <v>0</v>
      </c>
      <c r="L380" s="1">
        <v>0</v>
      </c>
      <c r="M380" s="6">
        <v>3</v>
      </c>
      <c r="N380" s="5">
        <v>0.1099943034350872</v>
      </c>
      <c r="O380" s="4">
        <v>0</v>
      </c>
      <c r="P380" s="1">
        <v>0</v>
      </c>
      <c r="Q380" s="1">
        <v>0</v>
      </c>
      <c r="R380" s="34">
        <v>0</v>
      </c>
      <c r="S380" s="3">
        <v>0</v>
      </c>
    </row>
    <row r="381" spans="6:19" x14ac:dyDescent="0.25">
      <c r="F381" s="10"/>
      <c r="G381" s="9" t="s">
        <v>4868</v>
      </c>
      <c r="H381" s="4">
        <v>9</v>
      </c>
      <c r="I381" s="1">
        <v>9</v>
      </c>
      <c r="J381" s="1">
        <v>9</v>
      </c>
      <c r="K381" s="1">
        <v>0</v>
      </c>
      <c r="L381" s="1">
        <v>0</v>
      </c>
      <c r="M381" s="6">
        <v>9</v>
      </c>
      <c r="N381" s="5">
        <v>4.265950433909893E-2</v>
      </c>
      <c r="O381" s="4">
        <v>0</v>
      </c>
      <c r="P381" s="1">
        <v>0</v>
      </c>
      <c r="Q381" s="1">
        <v>0</v>
      </c>
      <c r="R381" s="34">
        <v>0</v>
      </c>
      <c r="S381" s="3">
        <v>0</v>
      </c>
    </row>
    <row r="382" spans="6:19" x14ac:dyDescent="0.25">
      <c r="F382" s="10"/>
      <c r="G382" s="9" t="s">
        <v>4867</v>
      </c>
      <c r="H382" s="4">
        <v>5</v>
      </c>
      <c r="I382" s="1">
        <v>5</v>
      </c>
      <c r="J382" s="1">
        <v>5</v>
      </c>
      <c r="K382" s="1">
        <v>0</v>
      </c>
      <c r="L382" s="1">
        <v>0</v>
      </c>
      <c r="M382" s="6">
        <v>5</v>
      </c>
      <c r="N382" s="5">
        <v>2.0168294198811051E-2</v>
      </c>
      <c r="O382" s="4">
        <v>0</v>
      </c>
      <c r="P382" s="1">
        <v>0</v>
      </c>
      <c r="Q382" s="1">
        <v>0</v>
      </c>
      <c r="R382" s="34">
        <v>0</v>
      </c>
      <c r="S382" s="3">
        <v>0</v>
      </c>
    </row>
    <row r="383" spans="6:19" x14ac:dyDescent="0.25">
      <c r="F383" s="10"/>
      <c r="G383" s="9" t="s">
        <v>4866</v>
      </c>
      <c r="H383" s="4">
        <v>1</v>
      </c>
      <c r="I383" s="1">
        <v>1</v>
      </c>
      <c r="J383" s="1">
        <v>1</v>
      </c>
      <c r="K383" s="1">
        <v>0</v>
      </c>
      <c r="L383" s="1">
        <v>0</v>
      </c>
      <c r="M383" s="6">
        <v>1</v>
      </c>
      <c r="N383" s="5">
        <v>1.30736269056797E-4</v>
      </c>
      <c r="O383" s="4">
        <v>0</v>
      </c>
      <c r="P383" s="1">
        <v>0</v>
      </c>
      <c r="Q383" s="1">
        <v>0</v>
      </c>
      <c r="R383" s="34">
        <v>0</v>
      </c>
      <c r="S383" s="3">
        <v>0</v>
      </c>
    </row>
    <row r="384" spans="6:19" x14ac:dyDescent="0.25">
      <c r="F384" s="10"/>
      <c r="G384" s="9" t="s">
        <v>4865</v>
      </c>
      <c r="H384" s="4">
        <v>3</v>
      </c>
      <c r="I384" s="1">
        <v>3</v>
      </c>
      <c r="J384" s="1">
        <v>3</v>
      </c>
      <c r="K384" s="1">
        <v>0</v>
      </c>
      <c r="L384" s="1">
        <v>0</v>
      </c>
      <c r="M384" s="6">
        <v>3</v>
      </c>
      <c r="N384" s="5">
        <v>1.301718037575483E-2</v>
      </c>
      <c r="O384" s="4">
        <v>0</v>
      </c>
      <c r="P384" s="1">
        <v>0</v>
      </c>
      <c r="Q384" s="1">
        <v>0</v>
      </c>
      <c r="R384" s="34">
        <v>0</v>
      </c>
      <c r="S384" s="3">
        <v>0</v>
      </c>
    </row>
    <row r="385" spans="6:19" x14ac:dyDescent="0.25">
      <c r="F385" s="10"/>
      <c r="G385" s="9" t="s">
        <v>4864</v>
      </c>
      <c r="H385" s="4">
        <v>1</v>
      </c>
      <c r="I385" s="1">
        <v>1</v>
      </c>
      <c r="J385" s="1">
        <v>1</v>
      </c>
      <c r="K385" s="1">
        <v>0</v>
      </c>
      <c r="L385" s="1">
        <v>0</v>
      </c>
      <c r="M385" s="6">
        <v>1</v>
      </c>
      <c r="N385" s="5">
        <v>1.3382881879806521E-3</v>
      </c>
      <c r="O385" s="4">
        <v>0</v>
      </c>
      <c r="P385" s="1">
        <v>0</v>
      </c>
      <c r="Q385" s="1">
        <v>0</v>
      </c>
      <c r="R385" s="34">
        <v>0</v>
      </c>
      <c r="S385" s="3">
        <v>0</v>
      </c>
    </row>
    <row r="386" spans="6:19" x14ac:dyDescent="0.25">
      <c r="F386" s="10"/>
      <c r="G386" s="9" t="s">
        <v>4863</v>
      </c>
      <c r="H386" s="4">
        <v>4</v>
      </c>
      <c r="I386" s="1">
        <v>4</v>
      </c>
      <c r="J386" s="1">
        <v>4</v>
      </c>
      <c r="K386" s="1">
        <v>0</v>
      </c>
      <c r="L386" s="1">
        <v>0</v>
      </c>
      <c r="M386" s="6">
        <v>4</v>
      </c>
      <c r="N386" s="5">
        <v>2.170264907181263E-2</v>
      </c>
      <c r="O386" s="4">
        <v>0</v>
      </c>
      <c r="P386" s="1">
        <v>0</v>
      </c>
      <c r="Q386" s="1">
        <v>0</v>
      </c>
      <c r="R386" s="34">
        <v>0</v>
      </c>
      <c r="S386" s="3">
        <v>0</v>
      </c>
    </row>
    <row r="387" spans="6:19" x14ac:dyDescent="0.25">
      <c r="F387" s="10"/>
      <c r="G387" s="9" t="s">
        <v>4862</v>
      </c>
      <c r="H387" s="4">
        <v>6</v>
      </c>
      <c r="I387" s="1">
        <v>6</v>
      </c>
      <c r="J387" s="1">
        <v>6</v>
      </c>
      <c r="K387" s="1">
        <v>0</v>
      </c>
      <c r="L387" s="1">
        <v>0</v>
      </c>
      <c r="M387" s="6">
        <v>6</v>
      </c>
      <c r="N387" s="5">
        <v>3.9102237671613693E-2</v>
      </c>
      <c r="O387" s="4">
        <v>0</v>
      </c>
      <c r="P387" s="1">
        <v>0</v>
      </c>
      <c r="Q387" s="1">
        <v>0</v>
      </c>
      <c r="R387" s="34">
        <v>0</v>
      </c>
      <c r="S387" s="3">
        <v>0</v>
      </c>
    </row>
    <row r="388" spans="6:19" x14ac:dyDescent="0.25">
      <c r="F388" s="10"/>
      <c r="G388" s="9" t="s">
        <v>4861</v>
      </c>
      <c r="H388" s="4">
        <v>1</v>
      </c>
      <c r="I388" s="1">
        <v>1</v>
      </c>
      <c r="J388" s="1">
        <v>1</v>
      </c>
      <c r="K388" s="1">
        <v>0</v>
      </c>
      <c r="L388" s="1">
        <v>0</v>
      </c>
      <c r="M388" s="6">
        <v>1</v>
      </c>
      <c r="N388" s="5">
        <v>7.8346021473407745E-3</v>
      </c>
      <c r="O388" s="4">
        <v>0</v>
      </c>
      <c r="P388" s="1">
        <v>0</v>
      </c>
      <c r="Q388" s="1">
        <v>0</v>
      </c>
      <c r="R388" s="34">
        <v>0</v>
      </c>
      <c r="S388" s="3">
        <v>0</v>
      </c>
    </row>
    <row r="389" spans="6:19" x14ac:dyDescent="0.25">
      <c r="F389" s="10"/>
      <c r="G389" s="9" t="s">
        <v>4860</v>
      </c>
      <c r="H389" s="4">
        <v>4</v>
      </c>
      <c r="I389" s="1">
        <v>4</v>
      </c>
      <c r="J389" s="1">
        <v>4</v>
      </c>
      <c r="K389" s="1">
        <v>0</v>
      </c>
      <c r="L389" s="1">
        <v>0</v>
      </c>
      <c r="M389" s="6">
        <v>4</v>
      </c>
      <c r="N389" s="5">
        <v>1.425163354724646E-2</v>
      </c>
      <c r="O389" s="4">
        <v>0</v>
      </c>
      <c r="P389" s="1">
        <v>0</v>
      </c>
      <c r="Q389" s="1">
        <v>0</v>
      </c>
      <c r="R389" s="34">
        <v>0</v>
      </c>
      <c r="S389" s="3">
        <v>0</v>
      </c>
    </row>
    <row r="390" spans="6:19" x14ac:dyDescent="0.25">
      <c r="F390" s="10"/>
      <c r="G390" s="9" t="s">
        <v>4859</v>
      </c>
      <c r="H390" s="4">
        <v>2</v>
      </c>
      <c r="I390" s="1">
        <v>2</v>
      </c>
      <c r="J390" s="1">
        <v>2</v>
      </c>
      <c r="K390" s="1">
        <v>0</v>
      </c>
      <c r="L390" s="1">
        <v>0</v>
      </c>
      <c r="M390" s="6">
        <v>2</v>
      </c>
      <c r="N390" s="5">
        <v>2.8132731094956398E-3</v>
      </c>
      <c r="O390" s="4">
        <v>0</v>
      </c>
      <c r="P390" s="1">
        <v>0</v>
      </c>
      <c r="Q390" s="1">
        <v>0</v>
      </c>
      <c r="R390" s="34">
        <v>0</v>
      </c>
      <c r="S390" s="3">
        <v>0</v>
      </c>
    </row>
    <row r="391" spans="6:19" x14ac:dyDescent="0.25">
      <c r="F391" s="10"/>
      <c r="G391" s="9" t="s">
        <v>4858</v>
      </c>
      <c r="H391" s="4">
        <v>7</v>
      </c>
      <c r="I391" s="1">
        <v>7</v>
      </c>
      <c r="J391" s="1">
        <v>7</v>
      </c>
      <c r="K391" s="1">
        <v>0</v>
      </c>
      <c r="L391" s="1">
        <v>0</v>
      </c>
      <c r="M391" s="6">
        <v>7</v>
      </c>
      <c r="N391" s="5">
        <v>1.448612567037344E-2</v>
      </c>
      <c r="O391" s="4">
        <v>0</v>
      </c>
      <c r="P391" s="1">
        <v>0</v>
      </c>
      <c r="Q391" s="1">
        <v>0</v>
      </c>
      <c r="R391" s="34">
        <v>0</v>
      </c>
      <c r="S391" s="3">
        <v>0</v>
      </c>
    </row>
    <row r="392" spans="6:19" x14ac:dyDescent="0.25">
      <c r="F392" s="10"/>
      <c r="G392" s="9" t="s">
        <v>4857</v>
      </c>
      <c r="H392" s="4">
        <v>4</v>
      </c>
      <c r="I392" s="1">
        <v>4</v>
      </c>
      <c r="J392" s="1">
        <v>4</v>
      </c>
      <c r="K392" s="1">
        <v>0</v>
      </c>
      <c r="L392" s="1">
        <v>0</v>
      </c>
      <c r="M392" s="6">
        <v>4</v>
      </c>
      <c r="N392" s="5">
        <v>3.7850153632462018E-2</v>
      </c>
      <c r="O392" s="4">
        <v>0</v>
      </c>
      <c r="P392" s="1">
        <v>0</v>
      </c>
      <c r="Q392" s="1">
        <v>0</v>
      </c>
      <c r="R392" s="34">
        <v>0</v>
      </c>
      <c r="S392" s="3">
        <v>0</v>
      </c>
    </row>
    <row r="393" spans="6:19" x14ac:dyDescent="0.25">
      <c r="F393" s="10"/>
      <c r="G393" s="9" t="s">
        <v>4856</v>
      </c>
      <c r="H393" s="4">
        <v>5</v>
      </c>
      <c r="I393" s="1">
        <v>5</v>
      </c>
      <c r="J393" s="1">
        <v>5</v>
      </c>
      <c r="K393" s="1">
        <v>0</v>
      </c>
      <c r="L393" s="1">
        <v>0</v>
      </c>
      <c r="M393" s="6">
        <v>5</v>
      </c>
      <c r="N393" s="5">
        <v>7.4266176670789719E-4</v>
      </c>
      <c r="O393" s="4">
        <v>0</v>
      </c>
      <c r="P393" s="1">
        <v>0</v>
      </c>
      <c r="Q393" s="1">
        <v>0</v>
      </c>
      <c r="R393" s="34">
        <v>0</v>
      </c>
      <c r="S393" s="3">
        <v>0</v>
      </c>
    </row>
    <row r="394" spans="6:19" x14ac:dyDescent="0.25">
      <c r="F394" s="10"/>
      <c r="G394" s="9" t="s">
        <v>4855</v>
      </c>
      <c r="H394" s="4">
        <v>1</v>
      </c>
      <c r="I394" s="1">
        <v>1</v>
      </c>
      <c r="J394" s="1">
        <v>1</v>
      </c>
      <c r="K394" s="1">
        <v>0</v>
      </c>
      <c r="L394" s="1">
        <v>0</v>
      </c>
      <c r="M394" s="6">
        <v>1</v>
      </c>
      <c r="N394" s="5">
        <v>3.5652648657560349E-3</v>
      </c>
      <c r="O394" s="4">
        <v>0</v>
      </c>
      <c r="P394" s="1">
        <v>0</v>
      </c>
      <c r="Q394" s="1">
        <v>0</v>
      </c>
      <c r="R394" s="34">
        <v>0</v>
      </c>
      <c r="S394" s="3">
        <v>0</v>
      </c>
    </row>
    <row r="395" spans="6:19" x14ac:dyDescent="0.25">
      <c r="F395" s="10"/>
      <c r="G395" s="9" t="s">
        <v>4854</v>
      </c>
      <c r="H395" s="4">
        <v>11</v>
      </c>
      <c r="I395" s="1">
        <v>11</v>
      </c>
      <c r="J395" s="1">
        <v>11</v>
      </c>
      <c r="K395" s="1">
        <v>0</v>
      </c>
      <c r="L395" s="1">
        <v>0</v>
      </c>
      <c r="M395" s="6">
        <v>11</v>
      </c>
      <c r="N395" s="5">
        <v>9.1305642388761044E-2</v>
      </c>
      <c r="O395" s="4">
        <v>0</v>
      </c>
      <c r="P395" s="1">
        <v>0</v>
      </c>
      <c r="Q395" s="1">
        <v>0</v>
      </c>
      <c r="R395" s="34">
        <v>0</v>
      </c>
      <c r="S395" s="3">
        <v>0</v>
      </c>
    </row>
    <row r="396" spans="6:19" x14ac:dyDescent="0.25">
      <c r="F396" s="10"/>
      <c r="G396" s="9" t="s">
        <v>4853</v>
      </c>
      <c r="H396" s="4">
        <v>10</v>
      </c>
      <c r="I396" s="1">
        <v>10</v>
      </c>
      <c r="J396" s="1">
        <v>10</v>
      </c>
      <c r="K396" s="1">
        <v>0</v>
      </c>
      <c r="L396" s="1">
        <v>0</v>
      </c>
      <c r="M396" s="6">
        <v>10</v>
      </c>
      <c r="N396" s="5">
        <v>1.477580331265926E-2</v>
      </c>
      <c r="O396" s="4">
        <v>0</v>
      </c>
      <c r="P396" s="1">
        <v>0</v>
      </c>
      <c r="Q396" s="1">
        <v>0</v>
      </c>
      <c r="R396" s="34">
        <v>0</v>
      </c>
      <c r="S396" s="3">
        <v>0</v>
      </c>
    </row>
    <row r="397" spans="6:19" x14ac:dyDescent="0.25">
      <c r="F397" s="10"/>
      <c r="G397" s="9" t="s">
        <v>4852</v>
      </c>
      <c r="H397" s="4">
        <v>4</v>
      </c>
      <c r="I397" s="1">
        <v>4</v>
      </c>
      <c r="J397" s="1">
        <v>4</v>
      </c>
      <c r="K397" s="1">
        <v>0</v>
      </c>
      <c r="L397" s="1">
        <v>0</v>
      </c>
      <c r="M397" s="6">
        <v>4</v>
      </c>
      <c r="N397" s="5">
        <v>1.9921727478504181E-2</v>
      </c>
      <c r="O397" s="4">
        <v>0</v>
      </c>
      <c r="P397" s="1">
        <v>0</v>
      </c>
      <c r="Q397" s="1">
        <v>0</v>
      </c>
      <c r="R397" s="34">
        <v>0</v>
      </c>
      <c r="S397" s="3">
        <v>0</v>
      </c>
    </row>
    <row r="398" spans="6:19" x14ac:dyDescent="0.25">
      <c r="F398" s="10"/>
      <c r="G398" s="9" t="s">
        <v>4851</v>
      </c>
      <c r="H398" s="4">
        <v>1</v>
      </c>
      <c r="I398" s="1">
        <v>1</v>
      </c>
      <c r="J398" s="1">
        <v>1</v>
      </c>
      <c r="K398" s="1">
        <v>0</v>
      </c>
      <c r="L398" s="1">
        <v>0</v>
      </c>
      <c r="M398" s="6">
        <v>1</v>
      </c>
      <c r="N398" s="5">
        <v>3.1517408788204189E-3</v>
      </c>
      <c r="O398" s="4">
        <v>0</v>
      </c>
      <c r="P398" s="1">
        <v>0</v>
      </c>
      <c r="Q398" s="1">
        <v>0</v>
      </c>
      <c r="R398" s="34">
        <v>0</v>
      </c>
      <c r="S398" s="3">
        <v>0</v>
      </c>
    </row>
    <row r="399" spans="6:19" x14ac:dyDescent="0.25">
      <c r="F399" s="10"/>
      <c r="G399" s="9" t="s">
        <v>4850</v>
      </c>
      <c r="H399" s="4">
        <v>2</v>
      </c>
      <c r="I399" s="1">
        <v>2</v>
      </c>
      <c r="J399" s="1">
        <v>2</v>
      </c>
      <c r="K399" s="1">
        <v>0</v>
      </c>
      <c r="L399" s="1">
        <v>0</v>
      </c>
      <c r="M399" s="6">
        <v>2</v>
      </c>
      <c r="N399" s="5">
        <v>1.7279586754739281E-2</v>
      </c>
      <c r="O399" s="4">
        <v>0</v>
      </c>
      <c r="P399" s="1">
        <v>0</v>
      </c>
      <c r="Q399" s="1">
        <v>0</v>
      </c>
      <c r="R399" s="34">
        <v>0</v>
      </c>
      <c r="S399" s="3">
        <v>0</v>
      </c>
    </row>
    <row r="400" spans="6:19" x14ac:dyDescent="0.25">
      <c r="F400" s="10"/>
      <c r="G400" s="9" t="s">
        <v>4849</v>
      </c>
      <c r="H400" s="4">
        <v>1</v>
      </c>
      <c r="I400" s="1">
        <v>1</v>
      </c>
      <c r="J400" s="1">
        <v>1</v>
      </c>
      <c r="K400" s="1">
        <v>0</v>
      </c>
      <c r="L400" s="1">
        <v>0</v>
      </c>
      <c r="M400" s="6">
        <v>1</v>
      </c>
      <c r="N400" s="5">
        <v>1.14142894744873E-5</v>
      </c>
      <c r="O400" s="4">
        <v>0</v>
      </c>
      <c r="P400" s="1">
        <v>0</v>
      </c>
      <c r="Q400" s="1">
        <v>0</v>
      </c>
      <c r="R400" s="34">
        <v>0</v>
      </c>
      <c r="S400" s="3">
        <v>0</v>
      </c>
    </row>
    <row r="401" spans="6:19" x14ac:dyDescent="0.25">
      <c r="F401" s="10"/>
      <c r="G401" s="9" t="s">
        <v>4848</v>
      </c>
      <c r="H401" s="4">
        <v>2</v>
      </c>
      <c r="I401" s="1">
        <v>2</v>
      </c>
      <c r="J401" s="1">
        <v>2</v>
      </c>
      <c r="K401" s="1">
        <v>0</v>
      </c>
      <c r="L401" s="1">
        <v>0</v>
      </c>
      <c r="M401" s="6">
        <v>2</v>
      </c>
      <c r="N401" s="5">
        <v>3.2522529363632202E-4</v>
      </c>
      <c r="O401" s="4">
        <v>0</v>
      </c>
      <c r="P401" s="1">
        <v>0</v>
      </c>
      <c r="Q401" s="1">
        <v>0</v>
      </c>
      <c r="R401" s="34">
        <v>0</v>
      </c>
      <c r="S401" s="3">
        <v>0</v>
      </c>
    </row>
    <row r="402" spans="6:19" x14ac:dyDescent="0.25">
      <c r="F402" s="10"/>
      <c r="G402" s="9" t="s">
        <v>4847</v>
      </c>
      <c r="H402" s="4">
        <v>1</v>
      </c>
      <c r="I402" s="1">
        <v>1</v>
      </c>
      <c r="J402" s="1">
        <v>1</v>
      </c>
      <c r="K402" s="1">
        <v>0</v>
      </c>
      <c r="L402" s="1">
        <v>0</v>
      </c>
      <c r="M402" s="6">
        <v>1</v>
      </c>
      <c r="N402" s="5">
        <v>4.3130945414304733E-3</v>
      </c>
      <c r="O402" s="4">
        <v>0</v>
      </c>
      <c r="P402" s="1">
        <v>0</v>
      </c>
      <c r="Q402" s="1">
        <v>0</v>
      </c>
      <c r="R402" s="34">
        <v>0</v>
      </c>
      <c r="S402" s="3">
        <v>0</v>
      </c>
    </row>
    <row r="403" spans="6:19" x14ac:dyDescent="0.25">
      <c r="F403" s="10"/>
      <c r="G403" s="9" t="s">
        <v>4846</v>
      </c>
      <c r="H403" s="4">
        <v>1</v>
      </c>
      <c r="I403" s="1">
        <v>1</v>
      </c>
      <c r="J403" s="1">
        <v>1</v>
      </c>
      <c r="K403" s="1">
        <v>0</v>
      </c>
      <c r="L403" s="1">
        <v>0</v>
      </c>
      <c r="M403" s="6">
        <v>1</v>
      </c>
      <c r="N403" s="5">
        <v>4.9530826508998871E-3</v>
      </c>
      <c r="O403" s="4">
        <v>0</v>
      </c>
      <c r="P403" s="1">
        <v>0</v>
      </c>
      <c r="Q403" s="1">
        <v>0</v>
      </c>
      <c r="R403" s="34">
        <v>0</v>
      </c>
      <c r="S403" s="3">
        <v>0</v>
      </c>
    </row>
    <row r="404" spans="6:19" x14ac:dyDescent="0.25">
      <c r="F404" s="10"/>
      <c r="G404" s="9" t="s">
        <v>4845</v>
      </c>
      <c r="H404" s="4">
        <v>2</v>
      </c>
      <c r="I404" s="1">
        <v>2</v>
      </c>
      <c r="J404" s="1">
        <v>2</v>
      </c>
      <c r="K404" s="1">
        <v>0</v>
      </c>
      <c r="L404" s="1">
        <v>0</v>
      </c>
      <c r="M404" s="6">
        <v>2</v>
      </c>
      <c r="N404" s="5">
        <v>7.2294026613235474E-3</v>
      </c>
      <c r="O404" s="4">
        <v>0</v>
      </c>
      <c r="P404" s="1">
        <v>0</v>
      </c>
      <c r="Q404" s="1">
        <v>0</v>
      </c>
      <c r="R404" s="34">
        <v>0</v>
      </c>
      <c r="S404" s="3">
        <v>0</v>
      </c>
    </row>
    <row r="405" spans="6:19" x14ac:dyDescent="0.25">
      <c r="F405" s="10"/>
      <c r="G405" s="9" t="s">
        <v>4844</v>
      </c>
      <c r="H405" s="4">
        <v>6</v>
      </c>
      <c r="I405" s="1">
        <v>6</v>
      </c>
      <c r="J405" s="1">
        <v>6</v>
      </c>
      <c r="K405" s="1">
        <v>0</v>
      </c>
      <c r="L405" s="1">
        <v>0</v>
      </c>
      <c r="M405" s="6">
        <v>6</v>
      </c>
      <c r="N405" s="5">
        <v>1.45048750564456E-2</v>
      </c>
      <c r="O405" s="4">
        <v>0</v>
      </c>
      <c r="P405" s="1">
        <v>0</v>
      </c>
      <c r="Q405" s="1">
        <v>0</v>
      </c>
      <c r="R405" s="34">
        <v>0</v>
      </c>
      <c r="S405" s="3">
        <v>0</v>
      </c>
    </row>
    <row r="406" spans="6:19" x14ac:dyDescent="0.25">
      <c r="F406" s="10"/>
      <c r="G406" s="9" t="s">
        <v>4843</v>
      </c>
      <c r="H406" s="4">
        <v>1</v>
      </c>
      <c r="I406" s="1">
        <v>1</v>
      </c>
      <c r="J406" s="1">
        <v>1</v>
      </c>
      <c r="K406" s="1">
        <v>0</v>
      </c>
      <c r="L406" s="1">
        <v>0</v>
      </c>
      <c r="M406" s="6">
        <v>1</v>
      </c>
      <c r="N406" s="5">
        <v>1.334709115326405E-3</v>
      </c>
      <c r="O406" s="4">
        <v>0</v>
      </c>
      <c r="P406" s="1">
        <v>0</v>
      </c>
      <c r="Q406" s="1">
        <v>0</v>
      </c>
      <c r="R406" s="34">
        <v>0</v>
      </c>
      <c r="S406" s="3">
        <v>0</v>
      </c>
    </row>
    <row r="407" spans="6:19" x14ac:dyDescent="0.25">
      <c r="F407" s="10"/>
      <c r="G407" s="9" t="s">
        <v>4842</v>
      </c>
      <c r="H407" s="4">
        <v>2</v>
      </c>
      <c r="I407" s="1">
        <v>2</v>
      </c>
      <c r="J407" s="1">
        <v>2</v>
      </c>
      <c r="K407" s="1">
        <v>0</v>
      </c>
      <c r="L407" s="1">
        <v>0</v>
      </c>
      <c r="M407" s="6">
        <v>2</v>
      </c>
      <c r="N407" s="5">
        <v>6.0619739815592766E-3</v>
      </c>
      <c r="O407" s="4">
        <v>0</v>
      </c>
      <c r="P407" s="1">
        <v>0</v>
      </c>
      <c r="Q407" s="1">
        <v>0</v>
      </c>
      <c r="R407" s="34">
        <v>0</v>
      </c>
      <c r="S407" s="3">
        <v>0</v>
      </c>
    </row>
    <row r="408" spans="6:19" x14ac:dyDescent="0.25">
      <c r="F408" s="10"/>
      <c r="G408" s="9" t="s">
        <v>4841</v>
      </c>
      <c r="H408" s="4">
        <v>3</v>
      </c>
      <c r="I408" s="1">
        <v>3</v>
      </c>
      <c r="J408" s="1">
        <v>3</v>
      </c>
      <c r="K408" s="1">
        <v>0</v>
      </c>
      <c r="L408" s="1">
        <v>0</v>
      </c>
      <c r="M408" s="6">
        <v>3</v>
      </c>
      <c r="N408" s="5">
        <v>8.8974218815565109E-3</v>
      </c>
      <c r="O408" s="4">
        <v>0</v>
      </c>
      <c r="P408" s="1">
        <v>0</v>
      </c>
      <c r="Q408" s="1">
        <v>0</v>
      </c>
      <c r="R408" s="34">
        <v>0</v>
      </c>
      <c r="S408" s="3">
        <v>0</v>
      </c>
    </row>
    <row r="409" spans="6:19" x14ac:dyDescent="0.25">
      <c r="F409" s="10"/>
      <c r="G409" s="9" t="s">
        <v>4840</v>
      </c>
      <c r="H409" s="4">
        <v>4</v>
      </c>
      <c r="I409" s="1">
        <v>4</v>
      </c>
      <c r="J409" s="1">
        <v>4</v>
      </c>
      <c r="K409" s="1">
        <v>0</v>
      </c>
      <c r="L409" s="1">
        <v>0</v>
      </c>
      <c r="M409" s="6">
        <v>4</v>
      </c>
      <c r="N409" s="5">
        <v>3.3700130879878998E-2</v>
      </c>
      <c r="O409" s="4">
        <v>0</v>
      </c>
      <c r="P409" s="1">
        <v>0</v>
      </c>
      <c r="Q409" s="1">
        <v>0</v>
      </c>
      <c r="R409" s="34">
        <v>0</v>
      </c>
      <c r="S409" s="3">
        <v>0</v>
      </c>
    </row>
    <row r="410" spans="6:19" x14ac:dyDescent="0.25">
      <c r="F410" s="10"/>
      <c r="G410" s="9" t="s">
        <v>4839</v>
      </c>
      <c r="H410" s="4">
        <v>15</v>
      </c>
      <c r="I410" s="1">
        <v>15</v>
      </c>
      <c r="J410" s="1">
        <v>15</v>
      </c>
      <c r="K410" s="1">
        <v>0</v>
      </c>
      <c r="L410" s="1">
        <v>0</v>
      </c>
      <c r="M410" s="6">
        <v>15</v>
      </c>
      <c r="N410" s="5">
        <v>7.2208018973469734E-2</v>
      </c>
      <c r="O410" s="4">
        <v>0</v>
      </c>
      <c r="P410" s="1">
        <v>0</v>
      </c>
      <c r="Q410" s="1">
        <v>0</v>
      </c>
      <c r="R410" s="34">
        <v>0</v>
      </c>
      <c r="S410" s="3">
        <v>0</v>
      </c>
    </row>
    <row r="411" spans="6:19" x14ac:dyDescent="0.25">
      <c r="F411" s="10"/>
      <c r="G411" s="9" t="s">
        <v>4838</v>
      </c>
      <c r="H411" s="4">
        <v>8</v>
      </c>
      <c r="I411" s="1">
        <v>8</v>
      </c>
      <c r="J411" s="1">
        <v>8</v>
      </c>
      <c r="K411" s="1">
        <v>0</v>
      </c>
      <c r="L411" s="1">
        <v>0</v>
      </c>
      <c r="M411" s="6">
        <v>8</v>
      </c>
      <c r="N411" s="5">
        <v>9.9779749289155006E-3</v>
      </c>
      <c r="O411" s="4">
        <v>0</v>
      </c>
      <c r="P411" s="1">
        <v>0</v>
      </c>
      <c r="Q411" s="1">
        <v>0</v>
      </c>
      <c r="R411" s="34">
        <v>0</v>
      </c>
      <c r="S411" s="3">
        <v>0</v>
      </c>
    </row>
    <row r="412" spans="6:19" x14ac:dyDescent="0.25">
      <c r="F412" s="10"/>
      <c r="G412" s="9" t="s">
        <v>4837</v>
      </c>
      <c r="H412" s="4">
        <v>3</v>
      </c>
      <c r="I412" s="1">
        <v>3</v>
      </c>
      <c r="J412" s="1">
        <v>3</v>
      </c>
      <c r="K412" s="1">
        <v>0</v>
      </c>
      <c r="L412" s="1">
        <v>0</v>
      </c>
      <c r="M412" s="6">
        <v>3</v>
      </c>
      <c r="N412" s="5">
        <v>9.8725222051143646E-4</v>
      </c>
      <c r="O412" s="4">
        <v>0</v>
      </c>
      <c r="P412" s="1">
        <v>0</v>
      </c>
      <c r="Q412" s="1">
        <v>0</v>
      </c>
      <c r="R412" s="34">
        <v>0</v>
      </c>
      <c r="S412" s="3">
        <v>0</v>
      </c>
    </row>
    <row r="413" spans="6:19" x14ac:dyDescent="0.25">
      <c r="F413" s="10"/>
      <c r="G413" s="9" t="s">
        <v>4836</v>
      </c>
      <c r="H413" s="4">
        <v>0</v>
      </c>
      <c r="I413" s="1">
        <v>0</v>
      </c>
      <c r="J413" s="1">
        <v>0</v>
      </c>
      <c r="K413" s="1">
        <v>0</v>
      </c>
      <c r="L413" s="1">
        <v>0</v>
      </c>
      <c r="M413" s="6">
        <v>0</v>
      </c>
      <c r="N413" s="5">
        <v>0</v>
      </c>
      <c r="O413" s="4">
        <v>0</v>
      </c>
      <c r="P413" s="1">
        <v>0</v>
      </c>
      <c r="Q413" s="1">
        <v>0</v>
      </c>
      <c r="R413" s="34">
        <v>0</v>
      </c>
      <c r="S413" s="3">
        <v>0</v>
      </c>
    </row>
    <row r="414" spans="6:19" x14ac:dyDescent="0.25">
      <c r="F414" s="10"/>
      <c r="G414" s="9" t="s">
        <v>4835</v>
      </c>
      <c r="H414" s="4">
        <v>1</v>
      </c>
      <c r="I414" s="1">
        <v>1</v>
      </c>
      <c r="J414" s="1">
        <v>1</v>
      </c>
      <c r="K414" s="1">
        <v>0</v>
      </c>
      <c r="L414" s="1">
        <v>0</v>
      </c>
      <c r="M414" s="6">
        <v>1</v>
      </c>
      <c r="N414" s="5">
        <v>1.2283772230148321E-4</v>
      </c>
      <c r="O414" s="4">
        <v>0</v>
      </c>
      <c r="P414" s="1">
        <v>0</v>
      </c>
      <c r="Q414" s="1">
        <v>0</v>
      </c>
      <c r="R414" s="34">
        <v>0</v>
      </c>
      <c r="S414" s="3">
        <v>0</v>
      </c>
    </row>
    <row r="415" spans="6:19" x14ac:dyDescent="0.25">
      <c r="F415" s="10"/>
      <c r="G415" s="9" t="s">
        <v>4834</v>
      </c>
      <c r="H415" s="4">
        <v>2</v>
      </c>
      <c r="I415" s="1">
        <v>2</v>
      </c>
      <c r="J415" s="1">
        <v>2</v>
      </c>
      <c r="K415" s="1">
        <v>0</v>
      </c>
      <c r="L415" s="1">
        <v>0</v>
      </c>
      <c r="M415" s="6">
        <v>2</v>
      </c>
      <c r="N415" s="5">
        <v>1.1313788592815399E-2</v>
      </c>
      <c r="O415" s="4">
        <v>0</v>
      </c>
      <c r="P415" s="1">
        <v>0</v>
      </c>
      <c r="Q415" s="1">
        <v>0</v>
      </c>
      <c r="R415" s="34">
        <v>0</v>
      </c>
      <c r="S415" s="3">
        <v>0</v>
      </c>
    </row>
    <row r="416" spans="6:19" x14ac:dyDescent="0.25">
      <c r="F416" s="10"/>
      <c r="G416" s="9" t="s">
        <v>4833</v>
      </c>
      <c r="H416" s="4">
        <v>1</v>
      </c>
      <c r="I416" s="1">
        <v>1</v>
      </c>
      <c r="J416" s="1">
        <v>1</v>
      </c>
      <c r="K416" s="1">
        <v>0</v>
      </c>
      <c r="L416" s="1">
        <v>0</v>
      </c>
      <c r="M416" s="6">
        <v>1</v>
      </c>
      <c r="N416" s="5">
        <v>6.2484107911586761E-4</v>
      </c>
      <c r="O416" s="4">
        <v>0</v>
      </c>
      <c r="P416" s="1">
        <v>0</v>
      </c>
      <c r="Q416" s="1">
        <v>0</v>
      </c>
      <c r="R416" s="34">
        <v>0</v>
      </c>
      <c r="S416" s="3">
        <v>0</v>
      </c>
    </row>
    <row r="417" spans="6:19" x14ac:dyDescent="0.25">
      <c r="F417" s="10"/>
      <c r="G417" s="9" t="s">
        <v>4832</v>
      </c>
      <c r="H417" s="4">
        <v>1</v>
      </c>
      <c r="I417" s="1">
        <v>1</v>
      </c>
      <c r="J417" s="1">
        <v>1</v>
      </c>
      <c r="K417" s="1">
        <v>0</v>
      </c>
      <c r="L417" s="1">
        <v>0</v>
      </c>
      <c r="M417" s="6">
        <v>1</v>
      </c>
      <c r="N417" s="5">
        <v>6.2484107911586761E-4</v>
      </c>
      <c r="O417" s="4">
        <v>0</v>
      </c>
      <c r="P417" s="1">
        <v>0</v>
      </c>
      <c r="Q417" s="1">
        <v>0</v>
      </c>
      <c r="R417" s="34">
        <v>0</v>
      </c>
      <c r="S417" s="3">
        <v>0</v>
      </c>
    </row>
    <row r="418" spans="6:19" x14ac:dyDescent="0.25">
      <c r="F418" s="10"/>
      <c r="G418" s="9" t="s">
        <v>4831</v>
      </c>
      <c r="H418" s="4">
        <v>4</v>
      </c>
      <c r="I418" s="1">
        <v>4</v>
      </c>
      <c r="J418" s="1">
        <v>4</v>
      </c>
      <c r="K418" s="1">
        <v>0</v>
      </c>
      <c r="L418" s="1">
        <v>0</v>
      </c>
      <c r="M418" s="6">
        <v>4</v>
      </c>
      <c r="N418" s="5">
        <v>5.3102830424904823E-3</v>
      </c>
      <c r="O418" s="4">
        <v>0</v>
      </c>
      <c r="P418" s="1">
        <v>0</v>
      </c>
      <c r="Q418" s="1">
        <v>0</v>
      </c>
      <c r="R418" s="34">
        <v>0</v>
      </c>
      <c r="S418" s="3">
        <v>0</v>
      </c>
    </row>
    <row r="419" spans="6:19" x14ac:dyDescent="0.25">
      <c r="F419" s="10"/>
      <c r="G419" s="9" t="s">
        <v>4830</v>
      </c>
      <c r="H419" s="4">
        <v>2</v>
      </c>
      <c r="I419" s="1">
        <v>2</v>
      </c>
      <c r="J419" s="1">
        <v>2</v>
      </c>
      <c r="K419" s="1">
        <v>0</v>
      </c>
      <c r="L419" s="1">
        <v>0</v>
      </c>
      <c r="M419" s="6">
        <v>2</v>
      </c>
      <c r="N419" s="5">
        <v>3.4932596608996391E-3</v>
      </c>
      <c r="O419" s="4">
        <v>0</v>
      </c>
      <c r="P419" s="1">
        <v>0</v>
      </c>
      <c r="Q419" s="1">
        <v>0</v>
      </c>
      <c r="R419" s="34">
        <v>0</v>
      </c>
      <c r="S419" s="3">
        <v>0</v>
      </c>
    </row>
    <row r="420" spans="6:19" x14ac:dyDescent="0.25">
      <c r="F420" s="10"/>
      <c r="G420" s="9" t="s">
        <v>4829</v>
      </c>
      <c r="H420" s="4">
        <v>1</v>
      </c>
      <c r="I420" s="1">
        <v>1</v>
      </c>
      <c r="J420" s="1">
        <v>1</v>
      </c>
      <c r="K420" s="1">
        <v>0</v>
      </c>
      <c r="L420" s="1">
        <v>0</v>
      </c>
      <c r="M420" s="6">
        <v>1</v>
      </c>
      <c r="N420" s="5">
        <v>1.172579824924469E-3</v>
      </c>
      <c r="O420" s="4">
        <v>0</v>
      </c>
      <c r="P420" s="1">
        <v>0</v>
      </c>
      <c r="Q420" s="1">
        <v>0</v>
      </c>
      <c r="R420" s="34">
        <v>0</v>
      </c>
      <c r="S420" s="3">
        <v>0</v>
      </c>
    </row>
    <row r="421" spans="6:19" x14ac:dyDescent="0.25">
      <c r="F421" s="10"/>
      <c r="G421" s="9" t="s">
        <v>4828</v>
      </c>
      <c r="H421" s="4">
        <v>2</v>
      </c>
      <c r="I421" s="1">
        <v>2</v>
      </c>
      <c r="J421" s="1">
        <v>2</v>
      </c>
      <c r="K421" s="1">
        <v>0</v>
      </c>
      <c r="L421" s="1">
        <v>0</v>
      </c>
      <c r="M421" s="6">
        <v>2</v>
      </c>
      <c r="N421" s="5">
        <v>9.297824464738369E-3</v>
      </c>
      <c r="O421" s="4">
        <v>0</v>
      </c>
      <c r="P421" s="1">
        <v>0</v>
      </c>
      <c r="Q421" s="1">
        <v>0</v>
      </c>
      <c r="R421" s="34">
        <v>0</v>
      </c>
      <c r="S421" s="3">
        <v>0</v>
      </c>
    </row>
    <row r="422" spans="6:19" x14ac:dyDescent="0.25">
      <c r="F422" s="10"/>
      <c r="G422" s="9" t="s">
        <v>4827</v>
      </c>
      <c r="H422" s="4">
        <v>3</v>
      </c>
      <c r="I422" s="1">
        <v>3</v>
      </c>
      <c r="J422" s="1">
        <v>3</v>
      </c>
      <c r="K422" s="1">
        <v>0</v>
      </c>
      <c r="L422" s="1">
        <v>0</v>
      </c>
      <c r="M422" s="6">
        <v>3</v>
      </c>
      <c r="N422" s="5">
        <v>2.8741655871272091E-2</v>
      </c>
      <c r="O422" s="4">
        <v>0</v>
      </c>
      <c r="P422" s="1">
        <v>0</v>
      </c>
      <c r="Q422" s="1">
        <v>0</v>
      </c>
      <c r="R422" s="34">
        <v>0</v>
      </c>
      <c r="S422" s="3">
        <v>0</v>
      </c>
    </row>
    <row r="423" spans="6:19" x14ac:dyDescent="0.25">
      <c r="F423" s="10"/>
      <c r="G423" s="9" t="s">
        <v>4826</v>
      </c>
      <c r="H423" s="4">
        <v>2</v>
      </c>
      <c r="I423" s="1">
        <v>2</v>
      </c>
      <c r="J423" s="1">
        <v>2</v>
      </c>
      <c r="K423" s="1">
        <v>0</v>
      </c>
      <c r="L423" s="1">
        <v>0</v>
      </c>
      <c r="M423" s="6">
        <v>2</v>
      </c>
      <c r="N423" s="5">
        <v>1.156579423695803E-2</v>
      </c>
      <c r="O423" s="4">
        <v>0</v>
      </c>
      <c r="P423" s="1">
        <v>0</v>
      </c>
      <c r="Q423" s="1">
        <v>0</v>
      </c>
      <c r="R423" s="34">
        <v>0</v>
      </c>
      <c r="S423" s="3">
        <v>0</v>
      </c>
    </row>
    <row r="424" spans="6:19" x14ac:dyDescent="0.25">
      <c r="F424" s="10"/>
      <c r="G424" s="9" t="s">
        <v>4825</v>
      </c>
      <c r="H424" s="4">
        <v>6</v>
      </c>
      <c r="I424" s="1">
        <v>6</v>
      </c>
      <c r="J424" s="1">
        <v>6</v>
      </c>
      <c r="K424" s="1">
        <v>0</v>
      </c>
      <c r="L424" s="1">
        <v>0</v>
      </c>
      <c r="M424" s="6">
        <v>6</v>
      </c>
      <c r="N424" s="5">
        <v>5.8881379663944236E-3</v>
      </c>
      <c r="O424" s="4">
        <v>0</v>
      </c>
      <c r="P424" s="1">
        <v>0</v>
      </c>
      <c r="Q424" s="1">
        <v>0</v>
      </c>
      <c r="R424" s="34">
        <v>0</v>
      </c>
      <c r="S424" s="3">
        <v>0</v>
      </c>
    </row>
    <row r="425" spans="6:19" x14ac:dyDescent="0.25">
      <c r="F425" s="10"/>
      <c r="G425" s="9" t="s">
        <v>4824</v>
      </c>
      <c r="H425" s="4">
        <v>10</v>
      </c>
      <c r="I425" s="1">
        <v>10</v>
      </c>
      <c r="J425" s="1">
        <v>10</v>
      </c>
      <c r="K425" s="1">
        <v>0</v>
      </c>
      <c r="L425" s="1">
        <v>0</v>
      </c>
      <c r="M425" s="6">
        <v>10</v>
      </c>
      <c r="N425" s="5">
        <v>9.516333881765604E-2</v>
      </c>
      <c r="O425" s="4">
        <v>0</v>
      </c>
      <c r="P425" s="1">
        <v>0</v>
      </c>
      <c r="Q425" s="1">
        <v>0</v>
      </c>
      <c r="R425" s="34">
        <v>0</v>
      </c>
      <c r="S425" s="3">
        <v>0</v>
      </c>
    </row>
    <row r="426" spans="6:19" x14ac:dyDescent="0.25">
      <c r="F426" s="10"/>
      <c r="G426" s="9" t="s">
        <v>4823</v>
      </c>
      <c r="H426" s="4">
        <v>2</v>
      </c>
      <c r="I426" s="1">
        <v>2</v>
      </c>
      <c r="J426" s="1">
        <v>2</v>
      </c>
      <c r="K426" s="1">
        <v>0</v>
      </c>
      <c r="L426" s="1">
        <v>0</v>
      </c>
      <c r="M426" s="6">
        <v>2</v>
      </c>
      <c r="N426" s="5">
        <v>1.407024450600147E-3</v>
      </c>
      <c r="O426" s="4">
        <v>0</v>
      </c>
      <c r="P426" s="1">
        <v>0</v>
      </c>
      <c r="Q426" s="1">
        <v>0</v>
      </c>
      <c r="R426" s="34">
        <v>0</v>
      </c>
      <c r="S426" s="3">
        <v>0</v>
      </c>
    </row>
    <row r="427" spans="6:19" x14ac:dyDescent="0.25">
      <c r="F427" s="10"/>
      <c r="G427" s="9" t="s">
        <v>4822</v>
      </c>
      <c r="H427" s="4">
        <v>1</v>
      </c>
      <c r="I427" s="1">
        <v>1</v>
      </c>
      <c r="J427" s="1">
        <v>1</v>
      </c>
      <c r="K427" s="1">
        <v>0</v>
      </c>
      <c r="L427" s="1">
        <v>0</v>
      </c>
      <c r="M427" s="6">
        <v>1</v>
      </c>
      <c r="N427" s="5">
        <v>2.612886019051075E-3</v>
      </c>
      <c r="O427" s="4">
        <v>0</v>
      </c>
      <c r="P427" s="1">
        <v>0</v>
      </c>
      <c r="Q427" s="1">
        <v>0</v>
      </c>
      <c r="R427" s="34">
        <v>0</v>
      </c>
      <c r="S427" s="3">
        <v>0</v>
      </c>
    </row>
    <row r="428" spans="6:19" x14ac:dyDescent="0.25">
      <c r="F428" s="10"/>
      <c r="G428" s="9" t="s">
        <v>4821</v>
      </c>
      <c r="H428" s="4">
        <v>2</v>
      </c>
      <c r="I428" s="1">
        <v>2</v>
      </c>
      <c r="J428" s="1">
        <v>2</v>
      </c>
      <c r="K428" s="1">
        <v>0</v>
      </c>
      <c r="L428" s="1">
        <v>0</v>
      </c>
      <c r="M428" s="6">
        <v>2</v>
      </c>
      <c r="N428" s="5">
        <v>4.7594401985406884E-3</v>
      </c>
      <c r="O428" s="4">
        <v>0</v>
      </c>
      <c r="P428" s="1">
        <v>0</v>
      </c>
      <c r="Q428" s="1">
        <v>0</v>
      </c>
      <c r="R428" s="34">
        <v>0</v>
      </c>
      <c r="S428" s="3">
        <v>0</v>
      </c>
    </row>
    <row r="429" spans="6:19" x14ac:dyDescent="0.25">
      <c r="F429" s="10"/>
      <c r="G429" s="9" t="s">
        <v>4820</v>
      </c>
      <c r="H429" s="4">
        <v>2</v>
      </c>
      <c r="I429" s="1">
        <v>2</v>
      </c>
      <c r="J429" s="1">
        <v>2</v>
      </c>
      <c r="K429" s="1">
        <v>0</v>
      </c>
      <c r="L429" s="1">
        <v>0</v>
      </c>
      <c r="M429" s="6">
        <v>2</v>
      </c>
      <c r="N429" s="5">
        <v>1.25803304836154E-2</v>
      </c>
      <c r="O429" s="4">
        <v>0</v>
      </c>
      <c r="P429" s="1">
        <v>0</v>
      </c>
      <c r="Q429" s="1">
        <v>0</v>
      </c>
      <c r="R429" s="34">
        <v>0</v>
      </c>
      <c r="S429" s="3">
        <v>0</v>
      </c>
    </row>
    <row r="430" spans="6:19" x14ac:dyDescent="0.25">
      <c r="F430" s="10"/>
      <c r="G430" s="9" t="s">
        <v>4819</v>
      </c>
      <c r="H430" s="4">
        <v>2</v>
      </c>
      <c r="I430" s="1">
        <v>2</v>
      </c>
      <c r="J430" s="1">
        <v>2</v>
      </c>
      <c r="K430" s="1">
        <v>0</v>
      </c>
      <c r="L430" s="1">
        <v>0</v>
      </c>
      <c r="M430" s="6">
        <v>2</v>
      </c>
      <c r="N430" s="5">
        <v>5.6565003469586372E-3</v>
      </c>
      <c r="O430" s="4">
        <v>0</v>
      </c>
      <c r="P430" s="1">
        <v>0</v>
      </c>
      <c r="Q430" s="1">
        <v>0</v>
      </c>
      <c r="R430" s="34">
        <v>0</v>
      </c>
      <c r="S430" s="3">
        <v>0</v>
      </c>
    </row>
    <row r="431" spans="6:19" x14ac:dyDescent="0.25">
      <c r="F431" s="10"/>
      <c r="G431" s="9" t="s">
        <v>4818</v>
      </c>
      <c r="H431" s="4">
        <v>4</v>
      </c>
      <c r="I431" s="1">
        <v>4</v>
      </c>
      <c r="J431" s="1">
        <v>4</v>
      </c>
      <c r="K431" s="1">
        <v>0</v>
      </c>
      <c r="L431" s="1">
        <v>0</v>
      </c>
      <c r="M431" s="6">
        <v>4</v>
      </c>
      <c r="N431" s="5">
        <v>1.8435169942677021E-2</v>
      </c>
      <c r="O431" s="4">
        <v>0</v>
      </c>
      <c r="P431" s="1">
        <v>0</v>
      </c>
      <c r="Q431" s="1">
        <v>0</v>
      </c>
      <c r="R431" s="34">
        <v>0</v>
      </c>
      <c r="S431" s="3">
        <v>0</v>
      </c>
    </row>
    <row r="432" spans="6:19" x14ac:dyDescent="0.25">
      <c r="F432" s="10"/>
      <c r="G432" s="9" t="s">
        <v>4817</v>
      </c>
      <c r="H432" s="4">
        <v>2</v>
      </c>
      <c r="I432" s="1">
        <v>2</v>
      </c>
      <c r="J432" s="1">
        <v>2</v>
      </c>
      <c r="K432" s="1">
        <v>0</v>
      </c>
      <c r="L432" s="1">
        <v>0</v>
      </c>
      <c r="M432" s="6">
        <v>2</v>
      </c>
      <c r="N432" s="5">
        <v>5.8644206263124943E-2</v>
      </c>
      <c r="O432" s="4">
        <v>0</v>
      </c>
      <c r="P432" s="1">
        <v>0</v>
      </c>
      <c r="Q432" s="1">
        <v>0</v>
      </c>
      <c r="R432" s="34">
        <v>0</v>
      </c>
      <c r="S432" s="3">
        <v>0</v>
      </c>
    </row>
    <row r="433" spans="6:19" x14ac:dyDescent="0.25">
      <c r="F433" s="10"/>
      <c r="G433" s="9" t="s">
        <v>4816</v>
      </c>
      <c r="H433" s="4">
        <v>1</v>
      </c>
      <c r="I433" s="1">
        <v>1</v>
      </c>
      <c r="J433" s="1">
        <v>1</v>
      </c>
      <c r="K433" s="1">
        <v>0</v>
      </c>
      <c r="L433" s="1">
        <v>0</v>
      </c>
      <c r="M433" s="6">
        <v>1</v>
      </c>
      <c r="N433" s="5">
        <v>7.2926469147205353E-4</v>
      </c>
      <c r="O433" s="4">
        <v>0</v>
      </c>
      <c r="P433" s="1">
        <v>0</v>
      </c>
      <c r="Q433" s="1">
        <v>0</v>
      </c>
      <c r="R433" s="34">
        <v>0</v>
      </c>
      <c r="S433" s="3">
        <v>0</v>
      </c>
    </row>
    <row r="434" spans="6:19" x14ac:dyDescent="0.25">
      <c r="F434" s="10"/>
      <c r="G434" s="9" t="s">
        <v>4815</v>
      </c>
      <c r="H434" s="4">
        <v>13</v>
      </c>
      <c r="I434" s="1">
        <v>13</v>
      </c>
      <c r="J434" s="1">
        <v>13</v>
      </c>
      <c r="K434" s="1">
        <v>0</v>
      </c>
      <c r="L434" s="1">
        <v>0</v>
      </c>
      <c r="M434" s="6">
        <v>13</v>
      </c>
      <c r="N434" s="5">
        <v>4.358409158885479E-2</v>
      </c>
      <c r="O434" s="4">
        <v>0</v>
      </c>
      <c r="P434" s="1">
        <v>0</v>
      </c>
      <c r="Q434" s="1">
        <v>0</v>
      </c>
      <c r="R434" s="34">
        <v>0</v>
      </c>
      <c r="S434" s="3">
        <v>0</v>
      </c>
    </row>
    <row r="435" spans="6:19" x14ac:dyDescent="0.25">
      <c r="F435" s="10"/>
      <c r="G435" s="9" t="s">
        <v>4814</v>
      </c>
      <c r="H435" s="4">
        <v>4</v>
      </c>
      <c r="I435" s="1">
        <v>4</v>
      </c>
      <c r="J435" s="1">
        <v>4</v>
      </c>
      <c r="K435" s="1">
        <v>0</v>
      </c>
      <c r="L435" s="1">
        <v>0</v>
      </c>
      <c r="M435" s="6">
        <v>4</v>
      </c>
      <c r="N435" s="5">
        <v>1.9669291563332081E-2</v>
      </c>
      <c r="O435" s="4">
        <v>0</v>
      </c>
      <c r="P435" s="1">
        <v>0</v>
      </c>
      <c r="Q435" s="1">
        <v>0</v>
      </c>
      <c r="R435" s="34">
        <v>0</v>
      </c>
      <c r="S435" s="3">
        <v>0</v>
      </c>
    </row>
    <row r="436" spans="6:19" x14ac:dyDescent="0.25">
      <c r="F436" s="10"/>
      <c r="G436" s="9" t="s">
        <v>4813</v>
      </c>
      <c r="H436" s="4">
        <v>14</v>
      </c>
      <c r="I436" s="1">
        <v>14</v>
      </c>
      <c r="J436" s="1">
        <v>14</v>
      </c>
      <c r="K436" s="1">
        <v>0</v>
      </c>
      <c r="L436" s="1">
        <v>0</v>
      </c>
      <c r="M436" s="6">
        <v>14</v>
      </c>
      <c r="N436" s="5">
        <v>3.5060998052358627E-2</v>
      </c>
      <c r="O436" s="4">
        <v>0</v>
      </c>
      <c r="P436" s="1">
        <v>0</v>
      </c>
      <c r="Q436" s="1">
        <v>0</v>
      </c>
      <c r="R436" s="34">
        <v>0</v>
      </c>
      <c r="S436" s="3">
        <v>0</v>
      </c>
    </row>
    <row r="437" spans="6:19" x14ac:dyDescent="0.25">
      <c r="F437" s="10"/>
      <c r="G437" s="9" t="s">
        <v>4812</v>
      </c>
      <c r="H437" s="4">
        <v>1</v>
      </c>
      <c r="I437" s="1">
        <v>1</v>
      </c>
      <c r="J437" s="1">
        <v>1</v>
      </c>
      <c r="K437" s="1">
        <v>0</v>
      </c>
      <c r="L437" s="1">
        <v>0</v>
      </c>
      <c r="M437" s="6">
        <v>1</v>
      </c>
      <c r="N437" s="5">
        <v>3.7668831646442408E-4</v>
      </c>
      <c r="O437" s="4">
        <v>0</v>
      </c>
      <c r="P437" s="1">
        <v>0</v>
      </c>
      <c r="Q437" s="1">
        <v>0</v>
      </c>
      <c r="R437" s="34">
        <v>0</v>
      </c>
      <c r="S437" s="3">
        <v>0</v>
      </c>
    </row>
    <row r="438" spans="6:19" x14ac:dyDescent="0.25">
      <c r="F438" s="10"/>
      <c r="G438" s="9" t="s">
        <v>4811</v>
      </c>
      <c r="H438" s="4">
        <v>1</v>
      </c>
      <c r="I438" s="1">
        <v>1</v>
      </c>
      <c r="J438" s="1">
        <v>1</v>
      </c>
      <c r="K438" s="1">
        <v>0</v>
      </c>
      <c r="L438" s="1">
        <v>0</v>
      </c>
      <c r="M438" s="6">
        <v>1</v>
      </c>
      <c r="N438" s="5">
        <v>1.8163938075304029E-3</v>
      </c>
      <c r="O438" s="4">
        <v>0</v>
      </c>
      <c r="P438" s="1">
        <v>0</v>
      </c>
      <c r="Q438" s="1">
        <v>0</v>
      </c>
      <c r="R438" s="34">
        <v>0</v>
      </c>
      <c r="S438" s="3">
        <v>0</v>
      </c>
    </row>
    <row r="439" spans="6:19" x14ac:dyDescent="0.25">
      <c r="F439" s="10"/>
      <c r="G439" s="9" t="s">
        <v>4810</v>
      </c>
      <c r="H439" s="4">
        <v>4</v>
      </c>
      <c r="I439" s="1">
        <v>4</v>
      </c>
      <c r="J439" s="1">
        <v>4</v>
      </c>
      <c r="K439" s="1">
        <v>0</v>
      </c>
      <c r="L439" s="1">
        <v>0</v>
      </c>
      <c r="M439" s="6">
        <v>4</v>
      </c>
      <c r="N439" s="5">
        <v>7.018393836915493E-3</v>
      </c>
      <c r="O439" s="4">
        <v>0</v>
      </c>
      <c r="P439" s="1">
        <v>0</v>
      </c>
      <c r="Q439" s="1">
        <v>0</v>
      </c>
      <c r="R439" s="34">
        <v>0</v>
      </c>
      <c r="S439" s="3">
        <v>0</v>
      </c>
    </row>
    <row r="440" spans="6:19" x14ac:dyDescent="0.25">
      <c r="F440" s="10"/>
      <c r="G440" s="9" t="s">
        <v>4809</v>
      </c>
      <c r="H440" s="4">
        <v>3</v>
      </c>
      <c r="I440" s="1">
        <v>3</v>
      </c>
      <c r="J440" s="1">
        <v>3</v>
      </c>
      <c r="K440" s="1">
        <v>0</v>
      </c>
      <c r="L440" s="1">
        <v>0</v>
      </c>
      <c r="M440" s="6">
        <v>3</v>
      </c>
      <c r="N440" s="5">
        <v>7.5060594826936722E-3</v>
      </c>
      <c r="O440" s="4">
        <v>0</v>
      </c>
      <c r="P440" s="1">
        <v>0</v>
      </c>
      <c r="Q440" s="1">
        <v>0</v>
      </c>
      <c r="R440" s="34">
        <v>0</v>
      </c>
      <c r="S440" s="3">
        <v>0</v>
      </c>
    </row>
    <row r="441" spans="6:19" x14ac:dyDescent="0.25">
      <c r="F441" s="10"/>
      <c r="G441" s="9" t="s">
        <v>4808</v>
      </c>
      <c r="H441" s="4">
        <v>11</v>
      </c>
      <c r="I441" s="1">
        <v>11</v>
      </c>
      <c r="J441" s="1">
        <v>11</v>
      </c>
      <c r="K441" s="1">
        <v>0</v>
      </c>
      <c r="L441" s="1">
        <v>0</v>
      </c>
      <c r="M441" s="6">
        <v>11</v>
      </c>
      <c r="N441" s="5">
        <v>8.538461197167635E-2</v>
      </c>
      <c r="O441" s="4">
        <v>0</v>
      </c>
      <c r="P441" s="1">
        <v>0</v>
      </c>
      <c r="Q441" s="1">
        <v>0</v>
      </c>
      <c r="R441" s="34">
        <v>0</v>
      </c>
      <c r="S441" s="3">
        <v>0</v>
      </c>
    </row>
    <row r="442" spans="6:19" x14ac:dyDescent="0.25">
      <c r="F442" s="10"/>
      <c r="G442" s="9" t="s">
        <v>4807</v>
      </c>
      <c r="H442" s="4">
        <v>3</v>
      </c>
      <c r="I442" s="1">
        <v>3</v>
      </c>
      <c r="J442" s="1">
        <v>3</v>
      </c>
      <c r="K442" s="1">
        <v>0</v>
      </c>
      <c r="L442" s="1">
        <v>0</v>
      </c>
      <c r="M442" s="6">
        <v>3</v>
      </c>
      <c r="N442" s="5">
        <v>1.437816768884659E-2</v>
      </c>
      <c r="O442" s="4">
        <v>0</v>
      </c>
      <c r="P442" s="1">
        <v>0</v>
      </c>
      <c r="Q442" s="1">
        <v>0</v>
      </c>
      <c r="R442" s="34">
        <v>0</v>
      </c>
      <c r="S442" s="3">
        <v>0</v>
      </c>
    </row>
    <row r="443" spans="6:19" x14ac:dyDescent="0.25">
      <c r="F443" s="10"/>
      <c r="G443" s="9" t="s">
        <v>4806</v>
      </c>
      <c r="H443" s="4">
        <v>1</v>
      </c>
      <c r="I443" s="1">
        <v>1</v>
      </c>
      <c r="J443" s="1">
        <v>1</v>
      </c>
      <c r="K443" s="1">
        <v>0</v>
      </c>
      <c r="L443" s="1">
        <v>0</v>
      </c>
      <c r="M443" s="6">
        <v>1</v>
      </c>
      <c r="N443" s="5">
        <v>4.919346421957016E-3</v>
      </c>
      <c r="O443" s="4">
        <v>0</v>
      </c>
      <c r="P443" s="1">
        <v>0</v>
      </c>
      <c r="Q443" s="1">
        <v>0</v>
      </c>
      <c r="R443" s="34">
        <v>0</v>
      </c>
      <c r="S443" s="3">
        <v>0</v>
      </c>
    </row>
    <row r="444" spans="6:19" x14ac:dyDescent="0.25">
      <c r="F444" s="10"/>
      <c r="G444" s="9" t="s">
        <v>4805</v>
      </c>
      <c r="H444" s="4">
        <v>7</v>
      </c>
      <c r="I444" s="1">
        <v>7</v>
      </c>
      <c r="J444" s="1">
        <v>7</v>
      </c>
      <c r="K444" s="1">
        <v>0</v>
      </c>
      <c r="L444" s="1">
        <v>0</v>
      </c>
      <c r="M444" s="6">
        <v>7</v>
      </c>
      <c r="N444" s="5">
        <v>3.1289283186197281E-2</v>
      </c>
      <c r="O444" s="4">
        <v>0</v>
      </c>
      <c r="P444" s="1">
        <v>0</v>
      </c>
      <c r="Q444" s="1">
        <v>0</v>
      </c>
      <c r="R444" s="34">
        <v>0</v>
      </c>
      <c r="S444" s="3">
        <v>0</v>
      </c>
    </row>
    <row r="445" spans="6:19" x14ac:dyDescent="0.25">
      <c r="F445" s="10"/>
      <c r="G445" s="9" t="s">
        <v>4804</v>
      </c>
      <c r="H445" s="4">
        <v>1</v>
      </c>
      <c r="I445" s="1">
        <v>1</v>
      </c>
      <c r="J445" s="1">
        <v>1</v>
      </c>
      <c r="K445" s="1">
        <v>0</v>
      </c>
      <c r="L445" s="1">
        <v>0</v>
      </c>
      <c r="M445" s="6">
        <v>1</v>
      </c>
      <c r="N445" s="5">
        <v>5.9137679636478424E-4</v>
      </c>
      <c r="O445" s="4">
        <v>0</v>
      </c>
      <c r="P445" s="1">
        <v>0</v>
      </c>
      <c r="Q445" s="1">
        <v>0</v>
      </c>
      <c r="R445" s="34">
        <v>0</v>
      </c>
      <c r="S445" s="3">
        <v>0</v>
      </c>
    </row>
    <row r="446" spans="6:19" x14ac:dyDescent="0.25">
      <c r="F446" s="10"/>
      <c r="G446" s="9" t="s">
        <v>4803</v>
      </c>
      <c r="H446" s="4">
        <v>3</v>
      </c>
      <c r="I446" s="1">
        <v>3</v>
      </c>
      <c r="J446" s="1">
        <v>3</v>
      </c>
      <c r="K446" s="1">
        <v>0</v>
      </c>
      <c r="L446" s="1">
        <v>0</v>
      </c>
      <c r="M446" s="6">
        <v>3</v>
      </c>
      <c r="N446" s="5">
        <v>2.12814174592495E-2</v>
      </c>
      <c r="O446" s="4">
        <v>0</v>
      </c>
      <c r="P446" s="1">
        <v>0</v>
      </c>
      <c r="Q446" s="1">
        <v>0</v>
      </c>
      <c r="R446" s="34">
        <v>0</v>
      </c>
      <c r="S446" s="3">
        <v>0</v>
      </c>
    </row>
    <row r="447" spans="6:19" x14ac:dyDescent="0.25">
      <c r="F447" s="10"/>
      <c r="G447" s="9" t="s">
        <v>4802</v>
      </c>
      <c r="H447" s="4">
        <v>2</v>
      </c>
      <c r="I447" s="1">
        <v>2</v>
      </c>
      <c r="J447" s="1">
        <v>2</v>
      </c>
      <c r="K447" s="1">
        <v>0</v>
      </c>
      <c r="L447" s="1">
        <v>0</v>
      </c>
      <c r="M447" s="6">
        <v>2</v>
      </c>
      <c r="N447" s="5">
        <v>5.7890526950359336E-3</v>
      </c>
      <c r="O447" s="4">
        <v>0</v>
      </c>
      <c r="P447" s="1">
        <v>0</v>
      </c>
      <c r="Q447" s="1">
        <v>0</v>
      </c>
      <c r="R447" s="34">
        <v>0</v>
      </c>
      <c r="S447" s="3">
        <v>0</v>
      </c>
    </row>
    <row r="448" spans="6:19" x14ac:dyDescent="0.25">
      <c r="F448" s="10"/>
      <c r="G448" s="9" t="s">
        <v>4801</v>
      </c>
      <c r="H448" s="4">
        <v>2</v>
      </c>
      <c r="I448" s="1">
        <v>2</v>
      </c>
      <c r="J448" s="1">
        <v>2</v>
      </c>
      <c r="K448" s="1">
        <v>0</v>
      </c>
      <c r="L448" s="1">
        <v>0</v>
      </c>
      <c r="M448" s="6">
        <v>2</v>
      </c>
      <c r="N448" s="5">
        <v>4.810035228729248E-3</v>
      </c>
      <c r="O448" s="4">
        <v>0</v>
      </c>
      <c r="P448" s="1">
        <v>0</v>
      </c>
      <c r="Q448" s="1">
        <v>0</v>
      </c>
      <c r="R448" s="34">
        <v>0</v>
      </c>
      <c r="S448" s="3">
        <v>0</v>
      </c>
    </row>
    <row r="449" spans="6:19" x14ac:dyDescent="0.25">
      <c r="F449" s="10"/>
      <c r="G449" s="9" t="s">
        <v>4800</v>
      </c>
      <c r="H449" s="4">
        <v>1</v>
      </c>
      <c r="I449" s="1">
        <v>1</v>
      </c>
      <c r="J449" s="1">
        <v>1</v>
      </c>
      <c r="K449" s="1">
        <v>0</v>
      </c>
      <c r="L449" s="1">
        <v>0</v>
      </c>
      <c r="M449" s="6">
        <v>1</v>
      </c>
      <c r="N449" s="5">
        <v>2.303916029632092E-3</v>
      </c>
      <c r="O449" s="4">
        <v>0</v>
      </c>
      <c r="P449" s="1">
        <v>0</v>
      </c>
      <c r="Q449" s="1">
        <v>0</v>
      </c>
      <c r="R449" s="34">
        <v>0</v>
      </c>
      <c r="S449" s="3">
        <v>0</v>
      </c>
    </row>
    <row r="450" spans="6:19" x14ac:dyDescent="0.25">
      <c r="F450" s="10"/>
      <c r="G450" s="9" t="s">
        <v>4799</v>
      </c>
      <c r="H450" s="4">
        <v>1</v>
      </c>
      <c r="I450" s="1">
        <v>1</v>
      </c>
      <c r="J450" s="1">
        <v>1</v>
      </c>
      <c r="K450" s="1">
        <v>0</v>
      </c>
      <c r="L450" s="1">
        <v>0</v>
      </c>
      <c r="M450" s="6">
        <v>1</v>
      </c>
      <c r="N450" s="5">
        <v>4.7085145488381386E-3</v>
      </c>
      <c r="O450" s="4">
        <v>0</v>
      </c>
      <c r="P450" s="1">
        <v>0</v>
      </c>
      <c r="Q450" s="1">
        <v>0</v>
      </c>
      <c r="R450" s="34">
        <v>0</v>
      </c>
      <c r="S450" s="3">
        <v>0</v>
      </c>
    </row>
    <row r="451" spans="6:19" x14ac:dyDescent="0.25">
      <c r="F451" s="10"/>
      <c r="G451" s="9" t="s">
        <v>4798</v>
      </c>
      <c r="H451" s="4">
        <v>12</v>
      </c>
      <c r="I451" s="1">
        <v>12</v>
      </c>
      <c r="J451" s="1">
        <v>12</v>
      </c>
      <c r="K451" s="1">
        <v>0</v>
      </c>
      <c r="L451" s="1">
        <v>0</v>
      </c>
      <c r="M451" s="6">
        <v>12</v>
      </c>
      <c r="N451" s="5">
        <v>5.314221978187561E-2</v>
      </c>
      <c r="O451" s="4">
        <v>0</v>
      </c>
      <c r="P451" s="1">
        <v>0</v>
      </c>
      <c r="Q451" s="1">
        <v>0</v>
      </c>
      <c r="R451" s="34">
        <v>0</v>
      </c>
      <c r="S451" s="3">
        <v>0</v>
      </c>
    </row>
    <row r="452" spans="6:19" x14ac:dyDescent="0.25">
      <c r="F452" s="10"/>
      <c r="G452" s="9" t="s">
        <v>4797</v>
      </c>
      <c r="H452" s="4">
        <v>2</v>
      </c>
      <c r="I452" s="1">
        <v>2</v>
      </c>
      <c r="J452" s="1">
        <v>2</v>
      </c>
      <c r="K452" s="1">
        <v>0</v>
      </c>
      <c r="L452" s="1">
        <v>0</v>
      </c>
      <c r="M452" s="6">
        <v>2</v>
      </c>
      <c r="N452" s="5">
        <v>4.3766042217612267E-3</v>
      </c>
      <c r="O452" s="4">
        <v>0</v>
      </c>
      <c r="P452" s="1">
        <v>0</v>
      </c>
      <c r="Q452" s="1">
        <v>0</v>
      </c>
      <c r="R452" s="34">
        <v>0</v>
      </c>
      <c r="S452" s="3">
        <v>0</v>
      </c>
    </row>
    <row r="453" spans="6:19" x14ac:dyDescent="0.25">
      <c r="F453" s="10"/>
      <c r="G453" s="9" t="s">
        <v>4796</v>
      </c>
      <c r="H453" s="4">
        <v>3</v>
      </c>
      <c r="I453" s="1">
        <v>3</v>
      </c>
      <c r="J453" s="1">
        <v>3</v>
      </c>
      <c r="K453" s="1">
        <v>0</v>
      </c>
      <c r="L453" s="1">
        <v>0</v>
      </c>
      <c r="M453" s="6">
        <v>3</v>
      </c>
      <c r="N453" s="5">
        <v>3.080723807215691E-3</v>
      </c>
      <c r="O453" s="4">
        <v>0</v>
      </c>
      <c r="P453" s="1">
        <v>0</v>
      </c>
      <c r="Q453" s="1">
        <v>0</v>
      </c>
      <c r="R453" s="34">
        <v>0</v>
      </c>
      <c r="S453" s="3">
        <v>0</v>
      </c>
    </row>
    <row r="454" spans="6:19" x14ac:dyDescent="0.25">
      <c r="F454" s="10"/>
      <c r="G454" s="9" t="s">
        <v>4795</v>
      </c>
      <c r="H454" s="4">
        <v>11</v>
      </c>
      <c r="I454" s="1">
        <v>11</v>
      </c>
      <c r="J454" s="1">
        <v>11</v>
      </c>
      <c r="K454" s="1">
        <v>0</v>
      </c>
      <c r="L454" s="1">
        <v>0</v>
      </c>
      <c r="M454" s="6">
        <v>11</v>
      </c>
      <c r="N454" s="5">
        <v>8.1728272140026093E-2</v>
      </c>
      <c r="O454" s="4">
        <v>0</v>
      </c>
      <c r="P454" s="1">
        <v>0</v>
      </c>
      <c r="Q454" s="1">
        <v>0</v>
      </c>
      <c r="R454" s="34">
        <v>0</v>
      </c>
      <c r="S454" s="3">
        <v>0</v>
      </c>
    </row>
    <row r="455" spans="6:19" x14ac:dyDescent="0.25">
      <c r="F455" s="10"/>
      <c r="G455" s="9" t="s">
        <v>4794</v>
      </c>
      <c r="H455" s="4">
        <v>4</v>
      </c>
      <c r="I455" s="1">
        <v>4</v>
      </c>
      <c r="J455" s="1">
        <v>4</v>
      </c>
      <c r="K455" s="1">
        <v>0</v>
      </c>
      <c r="L455" s="1">
        <v>0</v>
      </c>
      <c r="M455" s="6">
        <v>4</v>
      </c>
      <c r="N455" s="5">
        <v>1.283728051930666E-2</v>
      </c>
      <c r="O455" s="4">
        <v>0</v>
      </c>
      <c r="P455" s="1">
        <v>0</v>
      </c>
      <c r="Q455" s="1">
        <v>0</v>
      </c>
      <c r="R455" s="34">
        <v>0</v>
      </c>
      <c r="S455" s="3">
        <v>0</v>
      </c>
    </row>
    <row r="456" spans="6:19" x14ac:dyDescent="0.25">
      <c r="F456" s="10"/>
      <c r="G456" s="9" t="s">
        <v>4793</v>
      </c>
      <c r="H456" s="4">
        <v>12</v>
      </c>
      <c r="I456" s="1">
        <v>12</v>
      </c>
      <c r="J456" s="1">
        <v>12</v>
      </c>
      <c r="K456" s="1">
        <v>0</v>
      </c>
      <c r="L456" s="1">
        <v>0</v>
      </c>
      <c r="M456" s="6">
        <v>12</v>
      </c>
      <c r="N456" s="5">
        <v>4.8958208411931992E-2</v>
      </c>
      <c r="O456" s="4">
        <v>0</v>
      </c>
      <c r="P456" s="1">
        <v>0</v>
      </c>
      <c r="Q456" s="1">
        <v>0</v>
      </c>
      <c r="R456" s="34">
        <v>0</v>
      </c>
      <c r="S456" s="3">
        <v>0</v>
      </c>
    </row>
    <row r="457" spans="6:19" x14ac:dyDescent="0.25">
      <c r="F457" s="10"/>
      <c r="G457" s="9" t="s">
        <v>4792</v>
      </c>
      <c r="H457" s="4">
        <v>1</v>
      </c>
      <c r="I457" s="1">
        <v>1</v>
      </c>
      <c r="J457" s="1">
        <v>1</v>
      </c>
      <c r="K457" s="1">
        <v>0</v>
      </c>
      <c r="L457" s="1">
        <v>0</v>
      </c>
      <c r="M457" s="6">
        <v>1</v>
      </c>
      <c r="N457" s="5">
        <v>1.30736269056797E-4</v>
      </c>
      <c r="O457" s="4">
        <v>0</v>
      </c>
      <c r="P457" s="1">
        <v>0</v>
      </c>
      <c r="Q457" s="1">
        <v>0</v>
      </c>
      <c r="R457" s="34">
        <v>0</v>
      </c>
      <c r="S457" s="3">
        <v>0</v>
      </c>
    </row>
    <row r="458" spans="6:19" x14ac:dyDescent="0.25">
      <c r="F458" s="10"/>
      <c r="G458" s="9" t="s">
        <v>4791</v>
      </c>
      <c r="H458" s="4">
        <v>2</v>
      </c>
      <c r="I458" s="1">
        <v>2</v>
      </c>
      <c r="J458" s="1">
        <v>2</v>
      </c>
      <c r="K458" s="1">
        <v>0</v>
      </c>
      <c r="L458" s="1">
        <v>0</v>
      </c>
      <c r="M458" s="6">
        <v>2</v>
      </c>
      <c r="N458" s="5">
        <v>4.5455526560544968E-3</v>
      </c>
      <c r="O458" s="4">
        <v>0</v>
      </c>
      <c r="P458" s="1">
        <v>0</v>
      </c>
      <c r="Q458" s="1">
        <v>0</v>
      </c>
      <c r="R458" s="34">
        <v>0</v>
      </c>
      <c r="S458" s="3">
        <v>0</v>
      </c>
    </row>
    <row r="459" spans="6:19" x14ac:dyDescent="0.25">
      <c r="F459" s="10"/>
      <c r="G459" s="9" t="s">
        <v>4790</v>
      </c>
      <c r="H459" s="4">
        <v>2</v>
      </c>
      <c r="I459" s="1">
        <v>2</v>
      </c>
      <c r="J459" s="1">
        <v>2</v>
      </c>
      <c r="K459" s="1">
        <v>0</v>
      </c>
      <c r="L459" s="1">
        <v>0</v>
      </c>
      <c r="M459" s="6">
        <v>2</v>
      </c>
      <c r="N459" s="5">
        <v>1.057720743119717E-2</v>
      </c>
      <c r="O459" s="4">
        <v>0</v>
      </c>
      <c r="P459" s="1">
        <v>0</v>
      </c>
      <c r="Q459" s="1">
        <v>0</v>
      </c>
      <c r="R459" s="34">
        <v>0</v>
      </c>
      <c r="S459" s="3">
        <v>0</v>
      </c>
    </row>
    <row r="460" spans="6:19" x14ac:dyDescent="0.25">
      <c r="F460" s="10"/>
      <c r="G460" s="9" t="s">
        <v>4789</v>
      </c>
      <c r="H460" s="4">
        <v>3</v>
      </c>
      <c r="I460" s="1">
        <v>3</v>
      </c>
      <c r="J460" s="1">
        <v>3</v>
      </c>
      <c r="K460" s="1">
        <v>0</v>
      </c>
      <c r="L460" s="1">
        <v>0</v>
      </c>
      <c r="M460" s="6">
        <v>3</v>
      </c>
      <c r="N460" s="5">
        <v>1.629347912967205E-3</v>
      </c>
      <c r="O460" s="4">
        <v>0</v>
      </c>
      <c r="P460" s="1">
        <v>0</v>
      </c>
      <c r="Q460" s="1">
        <v>0</v>
      </c>
      <c r="R460" s="34">
        <v>0</v>
      </c>
      <c r="S460" s="3">
        <v>0</v>
      </c>
    </row>
    <row r="461" spans="6:19" x14ac:dyDescent="0.25">
      <c r="F461" s="10"/>
      <c r="G461" s="9" t="s">
        <v>4788</v>
      </c>
      <c r="H461" s="4">
        <v>1</v>
      </c>
      <c r="I461" s="1">
        <v>1</v>
      </c>
      <c r="J461" s="1">
        <v>1</v>
      </c>
      <c r="K461" s="1">
        <v>0</v>
      </c>
      <c r="L461" s="1">
        <v>0</v>
      </c>
      <c r="M461" s="6">
        <v>1</v>
      </c>
      <c r="N461" s="5">
        <v>4.8040132969617838E-4</v>
      </c>
      <c r="O461" s="4">
        <v>0</v>
      </c>
      <c r="P461" s="1">
        <v>0</v>
      </c>
      <c r="Q461" s="1">
        <v>0</v>
      </c>
      <c r="R461" s="34">
        <v>0</v>
      </c>
      <c r="S461" s="3">
        <v>0</v>
      </c>
    </row>
    <row r="462" spans="6:19" x14ac:dyDescent="0.25">
      <c r="F462" s="10"/>
      <c r="G462" s="9" t="s">
        <v>4787</v>
      </c>
      <c r="H462" s="4">
        <v>4</v>
      </c>
      <c r="I462" s="1">
        <v>4</v>
      </c>
      <c r="J462" s="1">
        <v>4</v>
      </c>
      <c r="K462" s="1">
        <v>0</v>
      </c>
      <c r="L462" s="1">
        <v>0</v>
      </c>
      <c r="M462" s="6">
        <v>4</v>
      </c>
      <c r="N462" s="5">
        <v>6.9466708227992058E-3</v>
      </c>
      <c r="O462" s="4">
        <v>0</v>
      </c>
      <c r="P462" s="1">
        <v>0</v>
      </c>
      <c r="Q462" s="1">
        <v>0</v>
      </c>
      <c r="R462" s="34">
        <v>0</v>
      </c>
      <c r="S462" s="3">
        <v>0</v>
      </c>
    </row>
    <row r="463" spans="6:19" x14ac:dyDescent="0.25">
      <c r="F463" s="10"/>
      <c r="G463" s="9" t="s">
        <v>4786</v>
      </c>
      <c r="H463" s="4">
        <v>1</v>
      </c>
      <c r="I463" s="1">
        <v>1</v>
      </c>
      <c r="J463" s="1">
        <v>1</v>
      </c>
      <c r="K463" s="1">
        <v>0</v>
      </c>
      <c r="L463" s="1">
        <v>0</v>
      </c>
      <c r="M463" s="6">
        <v>1</v>
      </c>
      <c r="N463" s="5">
        <v>6.4777303487062454E-4</v>
      </c>
      <c r="O463" s="4">
        <v>0</v>
      </c>
      <c r="P463" s="1">
        <v>0</v>
      </c>
      <c r="Q463" s="1">
        <v>0</v>
      </c>
      <c r="R463" s="34">
        <v>0</v>
      </c>
      <c r="S463" s="3">
        <v>0</v>
      </c>
    </row>
    <row r="464" spans="6:19" x14ac:dyDescent="0.25">
      <c r="F464" s="10"/>
      <c r="G464" s="9" t="s">
        <v>4785</v>
      </c>
      <c r="H464" s="4">
        <v>4</v>
      </c>
      <c r="I464" s="1">
        <v>4</v>
      </c>
      <c r="J464" s="1">
        <v>4</v>
      </c>
      <c r="K464" s="1">
        <v>0</v>
      </c>
      <c r="L464" s="1">
        <v>0</v>
      </c>
      <c r="M464" s="6">
        <v>4</v>
      </c>
      <c r="N464" s="5">
        <v>1.258198823779821E-2</v>
      </c>
      <c r="O464" s="4">
        <v>0</v>
      </c>
      <c r="P464" s="1">
        <v>0</v>
      </c>
      <c r="Q464" s="1">
        <v>0</v>
      </c>
      <c r="R464" s="34">
        <v>0</v>
      </c>
      <c r="S464" s="3">
        <v>0</v>
      </c>
    </row>
    <row r="465" spans="6:19" x14ac:dyDescent="0.25">
      <c r="F465" s="10"/>
      <c r="G465" s="9" t="s">
        <v>4784</v>
      </c>
      <c r="H465" s="4">
        <v>6</v>
      </c>
      <c r="I465" s="1">
        <v>6</v>
      </c>
      <c r="J465" s="1">
        <v>6</v>
      </c>
      <c r="K465" s="1">
        <v>0</v>
      </c>
      <c r="L465" s="1">
        <v>0</v>
      </c>
      <c r="M465" s="6">
        <v>6</v>
      </c>
      <c r="N465" s="5">
        <v>7.9872319474816322E-2</v>
      </c>
      <c r="O465" s="4">
        <v>0</v>
      </c>
      <c r="P465" s="1">
        <v>0</v>
      </c>
      <c r="Q465" s="1">
        <v>0</v>
      </c>
      <c r="R465" s="34">
        <v>0</v>
      </c>
      <c r="S465" s="3">
        <v>0</v>
      </c>
    </row>
    <row r="466" spans="6:19" x14ac:dyDescent="0.25">
      <c r="F466" s="10"/>
      <c r="G466" s="9" t="s">
        <v>4783</v>
      </c>
      <c r="H466" s="4">
        <v>3</v>
      </c>
      <c r="I466" s="1">
        <v>3</v>
      </c>
      <c r="J466" s="1">
        <v>3</v>
      </c>
      <c r="K466" s="1">
        <v>0</v>
      </c>
      <c r="L466" s="1">
        <v>0</v>
      </c>
      <c r="M466" s="6">
        <v>3</v>
      </c>
      <c r="N466" s="5">
        <v>2.578325942158699E-2</v>
      </c>
      <c r="O466" s="4">
        <v>0</v>
      </c>
      <c r="P466" s="1">
        <v>0</v>
      </c>
      <c r="Q466" s="1">
        <v>0</v>
      </c>
      <c r="R466" s="34">
        <v>0</v>
      </c>
      <c r="S466" s="3">
        <v>0</v>
      </c>
    </row>
    <row r="467" spans="6:19" x14ac:dyDescent="0.25">
      <c r="F467" s="10"/>
      <c r="G467" s="9" t="s">
        <v>4782</v>
      </c>
      <c r="H467" s="4">
        <v>2</v>
      </c>
      <c r="I467" s="1">
        <v>2</v>
      </c>
      <c r="J467" s="1">
        <v>2</v>
      </c>
      <c r="K467" s="1">
        <v>0</v>
      </c>
      <c r="L467" s="1">
        <v>0</v>
      </c>
      <c r="M467" s="6">
        <v>2</v>
      </c>
      <c r="N467" s="5">
        <v>0.18166505824774501</v>
      </c>
      <c r="O467" s="4">
        <v>0</v>
      </c>
      <c r="P467" s="1">
        <v>0</v>
      </c>
      <c r="Q467" s="1">
        <v>0</v>
      </c>
      <c r="R467" s="34">
        <v>0</v>
      </c>
      <c r="S467" s="3">
        <v>0</v>
      </c>
    </row>
    <row r="468" spans="6:19" x14ac:dyDescent="0.25">
      <c r="F468" s="10"/>
      <c r="G468" s="9" t="s">
        <v>4781</v>
      </c>
      <c r="H468" s="4">
        <v>1</v>
      </c>
      <c r="I468" s="1">
        <v>1</v>
      </c>
      <c r="J468" s="1">
        <v>1</v>
      </c>
      <c r="K468" s="1">
        <v>0</v>
      </c>
      <c r="L468" s="1">
        <v>0</v>
      </c>
      <c r="M468" s="6">
        <v>1</v>
      </c>
      <c r="N468" s="5">
        <v>3.9111040532588959E-3</v>
      </c>
      <c r="O468" s="4">
        <v>0</v>
      </c>
      <c r="P468" s="1">
        <v>0</v>
      </c>
      <c r="Q468" s="1">
        <v>0</v>
      </c>
      <c r="R468" s="34">
        <v>0</v>
      </c>
      <c r="S468" s="3">
        <v>0</v>
      </c>
    </row>
    <row r="469" spans="6:19" x14ac:dyDescent="0.25">
      <c r="F469" s="10"/>
      <c r="G469" s="9" t="s">
        <v>4780</v>
      </c>
      <c r="H469" s="4">
        <v>7</v>
      </c>
      <c r="I469" s="1">
        <v>7</v>
      </c>
      <c r="J469" s="1">
        <v>7</v>
      </c>
      <c r="K469" s="1">
        <v>0</v>
      </c>
      <c r="L469" s="1">
        <v>0</v>
      </c>
      <c r="M469" s="6">
        <v>7</v>
      </c>
      <c r="N469" s="5">
        <v>3.2081093639135361E-2</v>
      </c>
      <c r="O469" s="4">
        <v>0</v>
      </c>
      <c r="P469" s="1">
        <v>0</v>
      </c>
      <c r="Q469" s="1">
        <v>0</v>
      </c>
      <c r="R469" s="34">
        <v>0</v>
      </c>
      <c r="S469" s="3">
        <v>0</v>
      </c>
    </row>
    <row r="470" spans="6:19" x14ac:dyDescent="0.25">
      <c r="F470" s="10"/>
      <c r="G470" s="9" t="s">
        <v>4779</v>
      </c>
      <c r="H470" s="4">
        <v>1</v>
      </c>
      <c r="I470" s="1">
        <v>1</v>
      </c>
      <c r="J470" s="1">
        <v>1</v>
      </c>
      <c r="K470" s="1">
        <v>0</v>
      </c>
      <c r="L470" s="1">
        <v>0</v>
      </c>
      <c r="M470" s="6">
        <v>1</v>
      </c>
      <c r="N470" s="5">
        <v>7.2873290628194809E-3</v>
      </c>
      <c r="O470" s="4">
        <v>0</v>
      </c>
      <c r="P470" s="1">
        <v>0</v>
      </c>
      <c r="Q470" s="1">
        <v>0</v>
      </c>
      <c r="R470" s="34">
        <v>0</v>
      </c>
      <c r="S470" s="3">
        <v>0</v>
      </c>
    </row>
    <row r="471" spans="6:19" x14ac:dyDescent="0.25">
      <c r="F471" s="10"/>
      <c r="G471" s="9" t="s">
        <v>4778</v>
      </c>
      <c r="H471" s="4">
        <v>2</v>
      </c>
      <c r="I471" s="1">
        <v>2</v>
      </c>
      <c r="J471" s="1">
        <v>2</v>
      </c>
      <c r="K471" s="1">
        <v>0</v>
      </c>
      <c r="L471" s="1">
        <v>0</v>
      </c>
      <c r="M471" s="6">
        <v>2</v>
      </c>
      <c r="N471" s="5">
        <v>3.2349042594432831E-3</v>
      </c>
      <c r="O471" s="4">
        <v>0</v>
      </c>
      <c r="P471" s="1">
        <v>0</v>
      </c>
      <c r="Q471" s="1">
        <v>0</v>
      </c>
      <c r="R471" s="34">
        <v>0</v>
      </c>
      <c r="S471" s="3">
        <v>0</v>
      </c>
    </row>
    <row r="472" spans="6:19" x14ac:dyDescent="0.25">
      <c r="F472" s="10"/>
      <c r="G472" s="9" t="s">
        <v>4777</v>
      </c>
      <c r="H472" s="4">
        <v>4</v>
      </c>
      <c r="I472" s="1">
        <v>4</v>
      </c>
      <c r="J472" s="1">
        <v>4</v>
      </c>
      <c r="K472" s="1">
        <v>0</v>
      </c>
      <c r="L472" s="1">
        <v>0</v>
      </c>
      <c r="M472" s="6">
        <v>4</v>
      </c>
      <c r="N472" s="5">
        <v>4.064901452511549E-2</v>
      </c>
      <c r="O472" s="4">
        <v>0</v>
      </c>
      <c r="P472" s="1">
        <v>0</v>
      </c>
      <c r="Q472" s="1">
        <v>0</v>
      </c>
      <c r="R472" s="34">
        <v>0</v>
      </c>
      <c r="S472" s="3">
        <v>0</v>
      </c>
    </row>
    <row r="473" spans="6:19" x14ac:dyDescent="0.25">
      <c r="F473" s="10"/>
      <c r="G473" s="9" t="s">
        <v>4776</v>
      </c>
      <c r="H473" s="4">
        <v>1</v>
      </c>
      <c r="I473" s="1">
        <v>1</v>
      </c>
      <c r="J473" s="1">
        <v>1</v>
      </c>
      <c r="K473" s="1">
        <v>0</v>
      </c>
      <c r="L473" s="1">
        <v>0</v>
      </c>
      <c r="M473" s="6">
        <v>1</v>
      </c>
      <c r="N473" s="5">
        <v>2.0327847450971599E-3</v>
      </c>
      <c r="O473" s="4">
        <v>0</v>
      </c>
      <c r="P473" s="1">
        <v>0</v>
      </c>
      <c r="Q473" s="1">
        <v>0</v>
      </c>
      <c r="R473" s="34">
        <v>0</v>
      </c>
      <c r="S473" s="3">
        <v>0</v>
      </c>
    </row>
    <row r="474" spans="6:19" x14ac:dyDescent="0.25">
      <c r="F474" s="10"/>
      <c r="G474" s="9" t="s">
        <v>4775</v>
      </c>
      <c r="H474" s="4">
        <v>5</v>
      </c>
      <c r="I474" s="1">
        <v>5</v>
      </c>
      <c r="J474" s="1">
        <v>5</v>
      </c>
      <c r="K474" s="1">
        <v>0</v>
      </c>
      <c r="L474" s="1">
        <v>0</v>
      </c>
      <c r="M474" s="6">
        <v>5</v>
      </c>
      <c r="N474" s="5">
        <v>2.6077208109200001E-2</v>
      </c>
      <c r="O474" s="4">
        <v>0</v>
      </c>
      <c r="P474" s="1">
        <v>0</v>
      </c>
      <c r="Q474" s="1">
        <v>0</v>
      </c>
      <c r="R474" s="34">
        <v>0</v>
      </c>
      <c r="S474" s="3">
        <v>0</v>
      </c>
    </row>
    <row r="475" spans="6:19" x14ac:dyDescent="0.25">
      <c r="F475" s="10"/>
      <c r="G475" s="9" t="s">
        <v>4774</v>
      </c>
      <c r="H475" s="4">
        <v>6</v>
      </c>
      <c r="I475" s="1">
        <v>6</v>
      </c>
      <c r="J475" s="1">
        <v>6</v>
      </c>
      <c r="K475" s="1">
        <v>0</v>
      </c>
      <c r="L475" s="1">
        <v>0</v>
      </c>
      <c r="M475" s="6">
        <v>6</v>
      </c>
      <c r="N475" s="5">
        <v>2.603474073112011E-2</v>
      </c>
      <c r="O475" s="4">
        <v>0</v>
      </c>
      <c r="P475" s="1">
        <v>0</v>
      </c>
      <c r="Q475" s="1">
        <v>0</v>
      </c>
      <c r="R475" s="34">
        <v>0</v>
      </c>
      <c r="S475" s="3">
        <v>0</v>
      </c>
    </row>
    <row r="476" spans="6:19" x14ac:dyDescent="0.25">
      <c r="F476" s="10"/>
      <c r="G476" s="9" t="s">
        <v>4773</v>
      </c>
      <c r="H476" s="4">
        <v>2</v>
      </c>
      <c r="I476" s="1">
        <v>2</v>
      </c>
      <c r="J476" s="1">
        <v>2</v>
      </c>
      <c r="K476" s="1">
        <v>0</v>
      </c>
      <c r="L476" s="1">
        <v>0</v>
      </c>
      <c r="M476" s="6">
        <v>2</v>
      </c>
      <c r="N476" s="5">
        <v>9.2136301100254059E-4</v>
      </c>
      <c r="O476" s="4">
        <v>0</v>
      </c>
      <c r="P476" s="1">
        <v>0</v>
      </c>
      <c r="Q476" s="1">
        <v>0</v>
      </c>
      <c r="R476" s="34">
        <v>0</v>
      </c>
      <c r="S476" s="3">
        <v>0</v>
      </c>
    </row>
    <row r="477" spans="6:19" x14ac:dyDescent="0.25">
      <c r="F477" s="10"/>
      <c r="G477" s="9" t="s">
        <v>4772</v>
      </c>
      <c r="H477" s="4">
        <v>1</v>
      </c>
      <c r="I477" s="1">
        <v>1</v>
      </c>
      <c r="J477" s="1">
        <v>1</v>
      </c>
      <c r="K477" s="1">
        <v>0</v>
      </c>
      <c r="L477" s="1">
        <v>0</v>
      </c>
      <c r="M477" s="6">
        <v>1</v>
      </c>
      <c r="N477" s="5">
        <v>8.5635995492339134E-3</v>
      </c>
      <c r="O477" s="4">
        <v>0</v>
      </c>
      <c r="P477" s="1">
        <v>0</v>
      </c>
      <c r="Q477" s="1">
        <v>0</v>
      </c>
      <c r="R477" s="34">
        <v>0</v>
      </c>
      <c r="S477" s="3">
        <v>0</v>
      </c>
    </row>
    <row r="478" spans="6:19" x14ac:dyDescent="0.25">
      <c r="F478" s="10"/>
      <c r="G478" s="9" t="s">
        <v>4771</v>
      </c>
      <c r="H478" s="4">
        <v>3</v>
      </c>
      <c r="I478" s="1">
        <v>3</v>
      </c>
      <c r="J478" s="1">
        <v>3</v>
      </c>
      <c r="K478" s="1">
        <v>0</v>
      </c>
      <c r="L478" s="1">
        <v>0</v>
      </c>
      <c r="M478" s="6">
        <v>3</v>
      </c>
      <c r="N478" s="5">
        <v>3.4386713057756417E-2</v>
      </c>
      <c r="O478" s="4">
        <v>0</v>
      </c>
      <c r="P478" s="1">
        <v>0</v>
      </c>
      <c r="Q478" s="1">
        <v>0</v>
      </c>
      <c r="R478" s="34">
        <v>0</v>
      </c>
      <c r="S478" s="3">
        <v>0</v>
      </c>
    </row>
    <row r="479" spans="6:19" x14ac:dyDescent="0.25">
      <c r="F479" s="10"/>
      <c r="G479" s="9" t="s">
        <v>4770</v>
      </c>
      <c r="H479" s="4">
        <v>2</v>
      </c>
      <c r="I479" s="1">
        <v>2</v>
      </c>
      <c r="J479" s="1">
        <v>2</v>
      </c>
      <c r="K479" s="1">
        <v>0</v>
      </c>
      <c r="L479" s="1">
        <v>0</v>
      </c>
      <c r="M479" s="6">
        <v>2</v>
      </c>
      <c r="N479" s="5">
        <v>5.1391599699854851E-3</v>
      </c>
      <c r="O479" s="4">
        <v>0</v>
      </c>
      <c r="P479" s="1">
        <v>0</v>
      </c>
      <c r="Q479" s="1">
        <v>0</v>
      </c>
      <c r="R479" s="34">
        <v>0</v>
      </c>
      <c r="S479" s="3">
        <v>0</v>
      </c>
    </row>
    <row r="480" spans="6:19" x14ac:dyDescent="0.25">
      <c r="F480" s="10"/>
      <c r="G480" s="9" t="s">
        <v>4769</v>
      </c>
      <c r="H480" s="4">
        <v>1</v>
      </c>
      <c r="I480" s="1">
        <v>1</v>
      </c>
      <c r="J480" s="1">
        <v>1</v>
      </c>
      <c r="K480" s="1">
        <v>0</v>
      </c>
      <c r="L480" s="1">
        <v>0</v>
      </c>
      <c r="M480" s="6">
        <v>1</v>
      </c>
      <c r="N480" s="5">
        <v>5.7724211364984512E-4</v>
      </c>
      <c r="O480" s="4">
        <v>0</v>
      </c>
      <c r="P480" s="1">
        <v>0</v>
      </c>
      <c r="Q480" s="1">
        <v>0</v>
      </c>
      <c r="R480" s="34">
        <v>0</v>
      </c>
      <c r="S480" s="3">
        <v>0</v>
      </c>
    </row>
    <row r="481" spans="6:19" x14ac:dyDescent="0.25">
      <c r="F481" s="10"/>
      <c r="G481" s="9" t="s">
        <v>4768</v>
      </c>
      <c r="H481" s="4">
        <v>2</v>
      </c>
      <c r="I481" s="1">
        <v>2</v>
      </c>
      <c r="J481" s="1">
        <v>2</v>
      </c>
      <c r="K481" s="1">
        <v>0</v>
      </c>
      <c r="L481" s="1">
        <v>0</v>
      </c>
      <c r="M481" s="6">
        <v>2</v>
      </c>
      <c r="N481" s="5">
        <v>2.4957561865448952E-2</v>
      </c>
      <c r="O481" s="4">
        <v>0</v>
      </c>
      <c r="P481" s="1">
        <v>0</v>
      </c>
      <c r="Q481" s="1">
        <v>0</v>
      </c>
      <c r="R481" s="34">
        <v>0</v>
      </c>
      <c r="S481" s="3">
        <v>0</v>
      </c>
    </row>
    <row r="482" spans="6:19" x14ac:dyDescent="0.25">
      <c r="F482" s="10"/>
      <c r="G482" s="9" t="s">
        <v>4767</v>
      </c>
      <c r="H482" s="4">
        <v>1</v>
      </c>
      <c r="I482" s="1">
        <v>1</v>
      </c>
      <c r="J482" s="1">
        <v>1</v>
      </c>
      <c r="K482" s="1">
        <v>0</v>
      </c>
      <c r="L482" s="1">
        <v>0</v>
      </c>
      <c r="M482" s="6">
        <v>1</v>
      </c>
      <c r="N482" s="5">
        <v>1.520076766610146E-3</v>
      </c>
      <c r="O482" s="4">
        <v>0</v>
      </c>
      <c r="P482" s="1">
        <v>0</v>
      </c>
      <c r="Q482" s="1">
        <v>0</v>
      </c>
      <c r="R482" s="34">
        <v>0</v>
      </c>
      <c r="S482" s="3">
        <v>0</v>
      </c>
    </row>
    <row r="483" spans="6:19" x14ac:dyDescent="0.25">
      <c r="F483" s="10"/>
      <c r="G483" s="9" t="s">
        <v>4766</v>
      </c>
      <c r="H483" s="4">
        <v>1</v>
      </c>
      <c r="I483" s="1">
        <v>1</v>
      </c>
      <c r="J483" s="1">
        <v>1</v>
      </c>
      <c r="K483" s="1">
        <v>0</v>
      </c>
      <c r="L483" s="1">
        <v>0</v>
      </c>
      <c r="M483" s="6">
        <v>1</v>
      </c>
      <c r="N483" s="5">
        <v>3.5329358652234082E-3</v>
      </c>
      <c r="O483" s="4">
        <v>0</v>
      </c>
      <c r="P483" s="1">
        <v>0</v>
      </c>
      <c r="Q483" s="1">
        <v>0</v>
      </c>
      <c r="R483" s="34">
        <v>0</v>
      </c>
      <c r="S483" s="3">
        <v>0</v>
      </c>
    </row>
    <row r="484" spans="6:19" x14ac:dyDescent="0.25">
      <c r="F484" s="10"/>
      <c r="G484" s="9" t="s">
        <v>4765</v>
      </c>
      <c r="H484" s="4">
        <v>9</v>
      </c>
      <c r="I484" s="1">
        <v>9</v>
      </c>
      <c r="J484" s="1">
        <v>9</v>
      </c>
      <c r="K484" s="1">
        <v>0</v>
      </c>
      <c r="L484" s="1">
        <v>0</v>
      </c>
      <c r="M484" s="6">
        <v>9</v>
      </c>
      <c r="N484" s="5">
        <v>0.16423620563000441</v>
      </c>
      <c r="O484" s="4">
        <v>0</v>
      </c>
      <c r="P484" s="1">
        <v>0</v>
      </c>
      <c r="Q484" s="1">
        <v>0</v>
      </c>
      <c r="R484" s="34">
        <v>0</v>
      </c>
      <c r="S484" s="3">
        <v>0</v>
      </c>
    </row>
    <row r="485" spans="6:19" x14ac:dyDescent="0.25">
      <c r="F485" s="10"/>
      <c r="G485" s="9" t="s">
        <v>4764</v>
      </c>
      <c r="H485" s="4">
        <v>2</v>
      </c>
      <c r="I485" s="1">
        <v>2</v>
      </c>
      <c r="J485" s="1">
        <v>2</v>
      </c>
      <c r="K485" s="1">
        <v>0</v>
      </c>
      <c r="L485" s="1">
        <v>0</v>
      </c>
      <c r="M485" s="6">
        <v>2</v>
      </c>
      <c r="N485" s="5">
        <v>1.6337938606739041E-2</v>
      </c>
      <c r="O485" s="4">
        <v>0</v>
      </c>
      <c r="P485" s="1">
        <v>0</v>
      </c>
      <c r="Q485" s="1">
        <v>0</v>
      </c>
      <c r="R485" s="34">
        <v>0</v>
      </c>
      <c r="S485" s="3">
        <v>0</v>
      </c>
    </row>
    <row r="486" spans="6:19" x14ac:dyDescent="0.25">
      <c r="F486" s="10"/>
      <c r="G486" s="9" t="s">
        <v>4763</v>
      </c>
      <c r="H486" s="4">
        <v>2</v>
      </c>
      <c r="I486" s="1">
        <v>2</v>
      </c>
      <c r="J486" s="1">
        <v>2</v>
      </c>
      <c r="K486" s="1">
        <v>0</v>
      </c>
      <c r="L486" s="1">
        <v>0</v>
      </c>
      <c r="M486" s="6">
        <v>2</v>
      </c>
      <c r="N486" s="5">
        <v>1.8337564542889599E-3</v>
      </c>
      <c r="O486" s="4">
        <v>0</v>
      </c>
      <c r="P486" s="1">
        <v>0</v>
      </c>
      <c r="Q486" s="1">
        <v>0</v>
      </c>
      <c r="R486" s="34">
        <v>0</v>
      </c>
      <c r="S486" s="3">
        <v>0</v>
      </c>
    </row>
    <row r="487" spans="6:19" x14ac:dyDescent="0.25">
      <c r="F487" s="10"/>
      <c r="G487" s="9" t="s">
        <v>4762</v>
      </c>
      <c r="H487" s="4">
        <v>5</v>
      </c>
      <c r="I487" s="1">
        <v>5</v>
      </c>
      <c r="J487" s="1">
        <v>5</v>
      </c>
      <c r="K487" s="1">
        <v>0</v>
      </c>
      <c r="L487" s="1">
        <v>0</v>
      </c>
      <c r="M487" s="6">
        <v>5</v>
      </c>
      <c r="N487" s="5">
        <v>4.1700918227434158E-3</v>
      </c>
      <c r="O487" s="4">
        <v>0</v>
      </c>
      <c r="P487" s="1">
        <v>0</v>
      </c>
      <c r="Q487" s="1">
        <v>0</v>
      </c>
      <c r="R487" s="34">
        <v>0</v>
      </c>
      <c r="S487" s="3">
        <v>0</v>
      </c>
    </row>
    <row r="488" spans="6:19" x14ac:dyDescent="0.25">
      <c r="F488" s="10"/>
      <c r="G488" s="9" t="s">
        <v>4761</v>
      </c>
      <c r="H488" s="4">
        <v>2</v>
      </c>
      <c r="I488" s="1">
        <v>2</v>
      </c>
      <c r="J488" s="1">
        <v>2</v>
      </c>
      <c r="K488" s="1">
        <v>0</v>
      </c>
      <c r="L488" s="1">
        <v>0</v>
      </c>
      <c r="M488" s="6">
        <v>2</v>
      </c>
      <c r="N488" s="5">
        <v>3.2561644911766048E-3</v>
      </c>
      <c r="O488" s="4">
        <v>0</v>
      </c>
      <c r="P488" s="1">
        <v>0</v>
      </c>
      <c r="Q488" s="1">
        <v>0</v>
      </c>
      <c r="R488" s="34">
        <v>0</v>
      </c>
      <c r="S488" s="3">
        <v>0</v>
      </c>
    </row>
    <row r="489" spans="6:19" x14ac:dyDescent="0.25">
      <c r="F489" s="10"/>
      <c r="G489" s="9" t="s">
        <v>4760</v>
      </c>
      <c r="H489" s="4">
        <v>11</v>
      </c>
      <c r="I489" s="1">
        <v>11</v>
      </c>
      <c r="J489" s="1">
        <v>11</v>
      </c>
      <c r="K489" s="1">
        <v>0</v>
      </c>
      <c r="L489" s="1">
        <v>0</v>
      </c>
      <c r="M489" s="6">
        <v>11</v>
      </c>
      <c r="N489" s="5">
        <v>3.8543997332453728E-2</v>
      </c>
      <c r="O489" s="4">
        <v>0</v>
      </c>
      <c r="P489" s="1">
        <v>0</v>
      </c>
      <c r="Q489" s="1">
        <v>0</v>
      </c>
      <c r="R489" s="34">
        <v>0</v>
      </c>
      <c r="S489" s="3">
        <v>0</v>
      </c>
    </row>
    <row r="490" spans="6:19" x14ac:dyDescent="0.25">
      <c r="F490" s="10"/>
      <c r="G490" s="9" t="s">
        <v>4759</v>
      </c>
      <c r="H490" s="4">
        <v>9</v>
      </c>
      <c r="I490" s="1">
        <v>9</v>
      </c>
      <c r="J490" s="1">
        <v>9</v>
      </c>
      <c r="K490" s="1">
        <v>0</v>
      </c>
      <c r="L490" s="1">
        <v>0</v>
      </c>
      <c r="M490" s="6">
        <v>9</v>
      </c>
      <c r="N490" s="5">
        <v>3.3609145320951939E-2</v>
      </c>
      <c r="O490" s="4">
        <v>0</v>
      </c>
      <c r="P490" s="1">
        <v>0</v>
      </c>
      <c r="Q490" s="1">
        <v>0</v>
      </c>
      <c r="R490" s="34">
        <v>0</v>
      </c>
      <c r="S490" s="3">
        <v>0</v>
      </c>
    </row>
    <row r="491" spans="6:19" x14ac:dyDescent="0.25">
      <c r="F491" s="10"/>
      <c r="G491" s="9" t="s">
        <v>4758</v>
      </c>
      <c r="H491" s="4">
        <v>4</v>
      </c>
      <c r="I491" s="1">
        <v>4</v>
      </c>
      <c r="J491" s="1">
        <v>4</v>
      </c>
      <c r="K491" s="1">
        <v>0</v>
      </c>
      <c r="L491" s="1">
        <v>0</v>
      </c>
      <c r="M491" s="6">
        <v>4</v>
      </c>
      <c r="N491" s="5">
        <v>4.8259962350130081E-3</v>
      </c>
      <c r="O491" s="4">
        <v>0</v>
      </c>
      <c r="P491" s="1">
        <v>0</v>
      </c>
      <c r="Q491" s="1">
        <v>0</v>
      </c>
      <c r="R491" s="34">
        <v>0</v>
      </c>
      <c r="S491" s="3">
        <v>0</v>
      </c>
    </row>
    <row r="492" spans="6:19" x14ac:dyDescent="0.25">
      <c r="F492" s="10"/>
      <c r="G492" s="9" t="s">
        <v>4757</v>
      </c>
      <c r="H492" s="4">
        <v>5</v>
      </c>
      <c r="I492" s="1">
        <v>5</v>
      </c>
      <c r="J492" s="1">
        <v>5</v>
      </c>
      <c r="K492" s="1">
        <v>0</v>
      </c>
      <c r="L492" s="1">
        <v>0</v>
      </c>
      <c r="M492" s="6">
        <v>5</v>
      </c>
      <c r="N492" s="5">
        <v>1.9774496555328369E-2</v>
      </c>
      <c r="O492" s="4">
        <v>0</v>
      </c>
      <c r="P492" s="1">
        <v>0</v>
      </c>
      <c r="Q492" s="1">
        <v>0</v>
      </c>
      <c r="R492" s="34">
        <v>0</v>
      </c>
      <c r="S492" s="3">
        <v>0</v>
      </c>
    </row>
    <row r="493" spans="6:19" x14ac:dyDescent="0.25">
      <c r="F493" s="10"/>
      <c r="G493" s="9" t="s">
        <v>4756</v>
      </c>
      <c r="H493" s="4">
        <v>12</v>
      </c>
      <c r="I493" s="1">
        <v>12</v>
      </c>
      <c r="J493" s="1">
        <v>12</v>
      </c>
      <c r="K493" s="1">
        <v>0</v>
      </c>
      <c r="L493" s="1">
        <v>0</v>
      </c>
      <c r="M493" s="6">
        <v>12</v>
      </c>
      <c r="N493" s="5">
        <v>4.3600158765912063E-2</v>
      </c>
      <c r="O493" s="4">
        <v>0</v>
      </c>
      <c r="P493" s="1">
        <v>0</v>
      </c>
      <c r="Q493" s="1">
        <v>0</v>
      </c>
      <c r="R493" s="34">
        <v>0</v>
      </c>
      <c r="S493" s="3">
        <v>0</v>
      </c>
    </row>
    <row r="494" spans="6:19" x14ac:dyDescent="0.25">
      <c r="F494" s="10"/>
      <c r="G494" s="9" t="s">
        <v>4755</v>
      </c>
      <c r="H494" s="4">
        <v>18</v>
      </c>
      <c r="I494" s="1">
        <v>18</v>
      </c>
      <c r="J494" s="1">
        <v>18</v>
      </c>
      <c r="K494" s="1">
        <v>0</v>
      </c>
      <c r="L494" s="1">
        <v>0</v>
      </c>
      <c r="M494" s="6">
        <v>18</v>
      </c>
      <c r="N494" s="5">
        <v>0.1026411615312099</v>
      </c>
      <c r="O494" s="4">
        <v>0</v>
      </c>
      <c r="P494" s="1">
        <v>0</v>
      </c>
      <c r="Q494" s="1">
        <v>0</v>
      </c>
      <c r="R494" s="34">
        <v>0</v>
      </c>
      <c r="S494" s="3">
        <v>0</v>
      </c>
    </row>
    <row r="495" spans="6:19" x14ac:dyDescent="0.25">
      <c r="F495" s="10"/>
      <c r="G495" s="9" t="s">
        <v>4754</v>
      </c>
      <c r="H495" s="4">
        <v>1</v>
      </c>
      <c r="I495" s="1">
        <v>1</v>
      </c>
      <c r="J495" s="1">
        <v>1</v>
      </c>
      <c r="K495" s="1">
        <v>0</v>
      </c>
      <c r="L495" s="1">
        <v>0</v>
      </c>
      <c r="M495" s="6">
        <v>1</v>
      </c>
      <c r="N495" s="5">
        <v>9.9864443764090538E-3</v>
      </c>
      <c r="O495" s="4">
        <v>0</v>
      </c>
      <c r="P495" s="1">
        <v>0</v>
      </c>
      <c r="Q495" s="1">
        <v>0</v>
      </c>
      <c r="R495" s="34">
        <v>0</v>
      </c>
      <c r="S495" s="3">
        <v>0</v>
      </c>
    </row>
    <row r="496" spans="6:19" x14ac:dyDescent="0.25">
      <c r="F496" s="10"/>
      <c r="G496" s="9" t="s">
        <v>4753</v>
      </c>
      <c r="H496" s="4">
        <v>2</v>
      </c>
      <c r="I496" s="1">
        <v>2</v>
      </c>
      <c r="J496" s="1">
        <v>2</v>
      </c>
      <c r="K496" s="1">
        <v>0</v>
      </c>
      <c r="L496" s="1">
        <v>0</v>
      </c>
      <c r="M496" s="6">
        <v>2</v>
      </c>
      <c r="N496" s="5">
        <v>2.2216911427676681E-2</v>
      </c>
      <c r="O496" s="4">
        <v>0</v>
      </c>
      <c r="P496" s="1">
        <v>0</v>
      </c>
      <c r="Q496" s="1">
        <v>0</v>
      </c>
      <c r="R496" s="34">
        <v>0</v>
      </c>
      <c r="S496" s="3">
        <v>0</v>
      </c>
    </row>
    <row r="497" spans="6:19" x14ac:dyDescent="0.25">
      <c r="F497" s="10"/>
      <c r="G497" s="9" t="s">
        <v>4752</v>
      </c>
      <c r="H497" s="4">
        <v>5</v>
      </c>
      <c r="I497" s="1">
        <v>5</v>
      </c>
      <c r="J497" s="1">
        <v>5</v>
      </c>
      <c r="K497" s="1">
        <v>0</v>
      </c>
      <c r="L497" s="1">
        <v>0</v>
      </c>
      <c r="M497" s="6">
        <v>5</v>
      </c>
      <c r="N497" s="5">
        <v>0.1417006095871329</v>
      </c>
      <c r="O497" s="4">
        <v>0</v>
      </c>
      <c r="P497" s="1">
        <v>0</v>
      </c>
      <c r="Q497" s="1">
        <v>0</v>
      </c>
      <c r="R497" s="34">
        <v>0</v>
      </c>
      <c r="S497" s="3">
        <v>0</v>
      </c>
    </row>
    <row r="498" spans="6:19" x14ac:dyDescent="0.25">
      <c r="F498" s="10"/>
      <c r="G498" s="9" t="s">
        <v>4751</v>
      </c>
      <c r="H498" s="4">
        <v>10</v>
      </c>
      <c r="I498" s="1">
        <v>10</v>
      </c>
      <c r="J498" s="1">
        <v>10</v>
      </c>
      <c r="K498" s="1">
        <v>0</v>
      </c>
      <c r="L498" s="1">
        <v>0</v>
      </c>
      <c r="M498" s="6">
        <v>10</v>
      </c>
      <c r="N498" s="5">
        <v>5.6493327952921391E-2</v>
      </c>
      <c r="O498" s="4">
        <v>0</v>
      </c>
      <c r="P498" s="1">
        <v>0</v>
      </c>
      <c r="Q498" s="1">
        <v>0</v>
      </c>
      <c r="R498" s="34">
        <v>0</v>
      </c>
      <c r="S498" s="3">
        <v>0</v>
      </c>
    </row>
    <row r="499" spans="6:19" x14ac:dyDescent="0.25">
      <c r="F499" s="10"/>
      <c r="G499" s="9" t="s">
        <v>4750</v>
      </c>
      <c r="H499" s="4">
        <v>9</v>
      </c>
      <c r="I499" s="1">
        <v>9</v>
      </c>
      <c r="J499" s="1">
        <v>9</v>
      </c>
      <c r="K499" s="1">
        <v>0</v>
      </c>
      <c r="L499" s="1">
        <v>0</v>
      </c>
      <c r="M499" s="6">
        <v>9</v>
      </c>
      <c r="N499" s="5">
        <v>1.8515234813094139E-2</v>
      </c>
      <c r="O499" s="4">
        <v>0</v>
      </c>
      <c r="P499" s="1">
        <v>0</v>
      </c>
      <c r="Q499" s="1">
        <v>0</v>
      </c>
      <c r="R499" s="34">
        <v>0</v>
      </c>
      <c r="S499" s="3">
        <v>0</v>
      </c>
    </row>
    <row r="500" spans="6:19" x14ac:dyDescent="0.25">
      <c r="F500" s="10"/>
      <c r="G500" s="9" t="s">
        <v>4749</v>
      </c>
      <c r="H500" s="4">
        <v>1</v>
      </c>
      <c r="I500" s="1">
        <v>1</v>
      </c>
      <c r="J500" s="1">
        <v>1</v>
      </c>
      <c r="K500" s="1">
        <v>0</v>
      </c>
      <c r="L500" s="1">
        <v>0</v>
      </c>
      <c r="M500" s="6">
        <v>1</v>
      </c>
      <c r="N500" s="5">
        <v>1.3342108577489851E-3</v>
      </c>
      <c r="O500" s="4">
        <v>0</v>
      </c>
      <c r="P500" s="1">
        <v>0</v>
      </c>
      <c r="Q500" s="1">
        <v>0</v>
      </c>
      <c r="R500" s="34">
        <v>0</v>
      </c>
      <c r="S500" s="3">
        <v>0</v>
      </c>
    </row>
    <row r="501" spans="6:19" x14ac:dyDescent="0.25">
      <c r="F501" s="10"/>
      <c r="G501" s="9" t="s">
        <v>4748</v>
      </c>
      <c r="H501" s="4">
        <v>1</v>
      </c>
      <c r="I501" s="1">
        <v>1</v>
      </c>
      <c r="J501" s="1">
        <v>1</v>
      </c>
      <c r="K501" s="1">
        <v>0</v>
      </c>
      <c r="L501" s="1">
        <v>0</v>
      </c>
      <c r="M501" s="6">
        <v>1</v>
      </c>
      <c r="N501" s="5">
        <v>6.7859888076782227E-5</v>
      </c>
      <c r="O501" s="4">
        <v>0</v>
      </c>
      <c r="P501" s="1">
        <v>0</v>
      </c>
      <c r="Q501" s="1">
        <v>0</v>
      </c>
      <c r="R501" s="34">
        <v>0</v>
      </c>
      <c r="S501" s="3">
        <v>0</v>
      </c>
    </row>
    <row r="502" spans="6:19" x14ac:dyDescent="0.25">
      <c r="F502" s="10"/>
      <c r="G502" s="9" t="s">
        <v>4747</v>
      </c>
      <c r="H502" s="4">
        <v>6</v>
      </c>
      <c r="I502" s="1">
        <v>6</v>
      </c>
      <c r="J502" s="1">
        <v>6</v>
      </c>
      <c r="K502" s="1">
        <v>0</v>
      </c>
      <c r="L502" s="1">
        <v>0</v>
      </c>
      <c r="M502" s="6">
        <v>6</v>
      </c>
      <c r="N502" s="5">
        <v>7.1548121050000191E-2</v>
      </c>
      <c r="O502" s="4">
        <v>0</v>
      </c>
      <c r="P502" s="1">
        <v>0</v>
      </c>
      <c r="Q502" s="1">
        <v>0</v>
      </c>
      <c r="R502" s="34">
        <v>0</v>
      </c>
      <c r="S502" s="3">
        <v>0</v>
      </c>
    </row>
    <row r="503" spans="6:19" x14ac:dyDescent="0.25">
      <c r="F503" s="10"/>
      <c r="G503" s="9" t="s">
        <v>4746</v>
      </c>
      <c r="H503" s="4">
        <v>4</v>
      </c>
      <c r="I503" s="1">
        <v>4</v>
      </c>
      <c r="J503" s="1">
        <v>4</v>
      </c>
      <c r="K503" s="1">
        <v>0</v>
      </c>
      <c r="L503" s="1">
        <v>0</v>
      </c>
      <c r="M503" s="6">
        <v>4</v>
      </c>
      <c r="N503" s="5">
        <v>3.3884619362652302E-2</v>
      </c>
      <c r="O503" s="4">
        <v>0</v>
      </c>
      <c r="P503" s="1">
        <v>0</v>
      </c>
      <c r="Q503" s="1">
        <v>0</v>
      </c>
      <c r="R503" s="34">
        <v>0</v>
      </c>
      <c r="S503" s="3">
        <v>0</v>
      </c>
    </row>
    <row r="504" spans="6:19" x14ac:dyDescent="0.25">
      <c r="F504" s="10"/>
      <c r="G504" s="9" t="s">
        <v>4745</v>
      </c>
      <c r="H504" s="4">
        <v>15</v>
      </c>
      <c r="I504" s="1">
        <v>15</v>
      </c>
      <c r="J504" s="1">
        <v>15</v>
      </c>
      <c r="K504" s="1">
        <v>0</v>
      </c>
      <c r="L504" s="1">
        <v>0</v>
      </c>
      <c r="M504" s="6">
        <v>15</v>
      </c>
      <c r="N504" s="5">
        <v>0.1005745865404606</v>
      </c>
      <c r="O504" s="4">
        <v>0</v>
      </c>
      <c r="P504" s="1">
        <v>0</v>
      </c>
      <c r="Q504" s="1">
        <v>0</v>
      </c>
      <c r="R504" s="34">
        <v>0</v>
      </c>
      <c r="S504" s="3">
        <v>0</v>
      </c>
    </row>
    <row r="505" spans="6:19" x14ac:dyDescent="0.25">
      <c r="F505" s="10"/>
      <c r="G505" s="9" t="s">
        <v>4744</v>
      </c>
      <c r="H505" s="4">
        <v>17</v>
      </c>
      <c r="I505" s="1">
        <v>17</v>
      </c>
      <c r="J505" s="1">
        <v>17</v>
      </c>
      <c r="K505" s="1">
        <v>0</v>
      </c>
      <c r="L505" s="1">
        <v>0</v>
      </c>
      <c r="M505" s="6">
        <v>17</v>
      </c>
      <c r="N505" s="5">
        <v>9.2140239663422108E-2</v>
      </c>
      <c r="O505" s="4">
        <v>0</v>
      </c>
      <c r="P505" s="1">
        <v>0</v>
      </c>
      <c r="Q505" s="1">
        <v>0</v>
      </c>
      <c r="R505" s="34">
        <v>0</v>
      </c>
      <c r="S505" s="3">
        <v>0</v>
      </c>
    </row>
    <row r="506" spans="6:19" x14ac:dyDescent="0.25">
      <c r="F506" s="10"/>
      <c r="G506" s="9" t="s">
        <v>4743</v>
      </c>
      <c r="H506" s="4">
        <v>3</v>
      </c>
      <c r="I506" s="1">
        <v>3</v>
      </c>
      <c r="J506" s="1">
        <v>3</v>
      </c>
      <c r="K506" s="1">
        <v>0</v>
      </c>
      <c r="L506" s="1">
        <v>0</v>
      </c>
      <c r="M506" s="6">
        <v>3</v>
      </c>
      <c r="N506" s="5">
        <v>1.202414836734533E-2</v>
      </c>
      <c r="O506" s="4">
        <v>0</v>
      </c>
      <c r="P506" s="1">
        <v>0</v>
      </c>
      <c r="Q506" s="1">
        <v>0</v>
      </c>
      <c r="R506" s="34">
        <v>0</v>
      </c>
      <c r="S506" s="3">
        <v>0</v>
      </c>
    </row>
    <row r="507" spans="6:19" x14ac:dyDescent="0.25">
      <c r="F507" s="10"/>
      <c r="G507" s="9" t="s">
        <v>4742</v>
      </c>
      <c r="H507" s="4">
        <v>4</v>
      </c>
      <c r="I507" s="1">
        <v>4</v>
      </c>
      <c r="J507" s="1">
        <v>4</v>
      </c>
      <c r="K507" s="1">
        <v>0</v>
      </c>
      <c r="L507" s="1">
        <v>0</v>
      </c>
      <c r="M507" s="6">
        <v>4</v>
      </c>
      <c r="N507" s="5">
        <v>2.7583202347159389E-2</v>
      </c>
      <c r="O507" s="4">
        <v>0</v>
      </c>
      <c r="P507" s="1">
        <v>0</v>
      </c>
      <c r="Q507" s="1">
        <v>0</v>
      </c>
      <c r="R507" s="34">
        <v>0</v>
      </c>
      <c r="S507" s="3">
        <v>0</v>
      </c>
    </row>
    <row r="508" spans="6:19" x14ac:dyDescent="0.25">
      <c r="F508" s="10"/>
      <c r="G508" s="9" t="s">
        <v>4741</v>
      </c>
      <c r="H508" s="4">
        <v>2</v>
      </c>
      <c r="I508" s="1">
        <v>2</v>
      </c>
      <c r="J508" s="1">
        <v>2</v>
      </c>
      <c r="K508" s="1">
        <v>0</v>
      </c>
      <c r="L508" s="1">
        <v>0</v>
      </c>
      <c r="M508" s="6">
        <v>2</v>
      </c>
      <c r="N508" s="5">
        <v>8.7114293128252029E-3</v>
      </c>
      <c r="O508" s="4">
        <v>0</v>
      </c>
      <c r="P508" s="1">
        <v>0</v>
      </c>
      <c r="Q508" s="1">
        <v>0</v>
      </c>
      <c r="R508" s="34">
        <v>0</v>
      </c>
      <c r="S508" s="3">
        <v>0</v>
      </c>
    </row>
    <row r="509" spans="6:19" x14ac:dyDescent="0.25">
      <c r="F509" s="10"/>
      <c r="G509" s="9" t="s">
        <v>4740</v>
      </c>
      <c r="H509" s="4">
        <v>1</v>
      </c>
      <c r="I509" s="1">
        <v>1</v>
      </c>
      <c r="J509" s="1">
        <v>1</v>
      </c>
      <c r="K509" s="1">
        <v>0</v>
      </c>
      <c r="L509" s="1">
        <v>0</v>
      </c>
      <c r="M509" s="6">
        <v>1</v>
      </c>
      <c r="N509" s="5">
        <v>1.1298162862658501E-3</v>
      </c>
      <c r="O509" s="4">
        <v>0</v>
      </c>
      <c r="P509" s="1">
        <v>0</v>
      </c>
      <c r="Q509" s="1">
        <v>0</v>
      </c>
      <c r="R509" s="34">
        <v>0</v>
      </c>
      <c r="S509" s="3">
        <v>0</v>
      </c>
    </row>
    <row r="510" spans="6:19" x14ac:dyDescent="0.25">
      <c r="F510" s="10"/>
      <c r="G510" s="9" t="s">
        <v>4739</v>
      </c>
      <c r="H510" s="4">
        <v>1</v>
      </c>
      <c r="I510" s="1">
        <v>1</v>
      </c>
      <c r="J510" s="1">
        <v>1</v>
      </c>
      <c r="K510" s="1">
        <v>0</v>
      </c>
      <c r="L510" s="1">
        <v>0</v>
      </c>
      <c r="M510" s="6">
        <v>1</v>
      </c>
      <c r="N510" s="5">
        <v>1.30736269056797E-4</v>
      </c>
      <c r="O510" s="4">
        <v>0</v>
      </c>
      <c r="P510" s="1">
        <v>0</v>
      </c>
      <c r="Q510" s="1">
        <v>0</v>
      </c>
      <c r="R510" s="34">
        <v>0</v>
      </c>
      <c r="S510" s="3">
        <v>0</v>
      </c>
    </row>
    <row r="511" spans="6:19" x14ac:dyDescent="0.25">
      <c r="F511" s="10"/>
      <c r="G511" s="9" t="s">
        <v>4738</v>
      </c>
      <c r="H511" s="4">
        <v>6</v>
      </c>
      <c r="I511" s="1">
        <v>6</v>
      </c>
      <c r="J511" s="1">
        <v>6</v>
      </c>
      <c r="K511" s="1">
        <v>0</v>
      </c>
      <c r="L511" s="1">
        <v>0</v>
      </c>
      <c r="M511" s="6">
        <v>7</v>
      </c>
      <c r="N511" s="5">
        <v>1.580804772675037E-2</v>
      </c>
      <c r="O511" s="4">
        <v>0</v>
      </c>
      <c r="P511" s="1">
        <v>0</v>
      </c>
      <c r="Q511" s="1">
        <v>0</v>
      </c>
      <c r="R511" s="34">
        <v>0</v>
      </c>
      <c r="S511" s="3">
        <v>0</v>
      </c>
    </row>
    <row r="512" spans="6:19" x14ac:dyDescent="0.25">
      <c r="F512" s="10"/>
      <c r="G512" s="9" t="s">
        <v>4737</v>
      </c>
      <c r="H512" s="4">
        <v>6</v>
      </c>
      <c r="I512" s="1">
        <v>6</v>
      </c>
      <c r="J512" s="1">
        <v>6</v>
      </c>
      <c r="K512" s="1">
        <v>0</v>
      </c>
      <c r="L512" s="1">
        <v>0</v>
      </c>
      <c r="M512" s="6">
        <v>6</v>
      </c>
      <c r="N512" s="5">
        <v>2.589685004204512E-2</v>
      </c>
      <c r="O512" s="4">
        <v>0</v>
      </c>
      <c r="P512" s="1">
        <v>0</v>
      </c>
      <c r="Q512" s="1">
        <v>0</v>
      </c>
      <c r="R512" s="34">
        <v>0</v>
      </c>
      <c r="S512" s="3">
        <v>0</v>
      </c>
    </row>
    <row r="513" spans="6:19" x14ac:dyDescent="0.25">
      <c r="F513" s="10"/>
      <c r="G513" s="9" t="s">
        <v>4736</v>
      </c>
      <c r="H513" s="4">
        <v>2</v>
      </c>
      <c r="I513" s="1">
        <v>2</v>
      </c>
      <c r="J513" s="1">
        <v>2</v>
      </c>
      <c r="K513" s="1">
        <v>0</v>
      </c>
      <c r="L513" s="1">
        <v>0</v>
      </c>
      <c r="M513" s="6">
        <v>2</v>
      </c>
      <c r="N513" s="5">
        <v>6.2628574669361106E-3</v>
      </c>
      <c r="O513" s="4">
        <v>0</v>
      </c>
      <c r="P513" s="1">
        <v>0</v>
      </c>
      <c r="Q513" s="1">
        <v>0</v>
      </c>
      <c r="R513" s="34">
        <v>0</v>
      </c>
      <c r="S513" s="3">
        <v>0</v>
      </c>
    </row>
    <row r="514" spans="6:19" x14ac:dyDescent="0.25">
      <c r="F514" s="10"/>
      <c r="G514" s="9" t="s">
        <v>4735</v>
      </c>
      <c r="H514" s="4">
        <v>5</v>
      </c>
      <c r="I514" s="1">
        <v>5</v>
      </c>
      <c r="J514" s="1">
        <v>5</v>
      </c>
      <c r="K514" s="1">
        <v>0</v>
      </c>
      <c r="L514" s="1">
        <v>0</v>
      </c>
      <c r="M514" s="6">
        <v>5</v>
      </c>
      <c r="N514" s="5">
        <v>9.5877116546034813E-3</v>
      </c>
      <c r="O514" s="4">
        <v>0</v>
      </c>
      <c r="P514" s="1">
        <v>0</v>
      </c>
      <c r="Q514" s="1">
        <v>0</v>
      </c>
      <c r="R514" s="34">
        <v>0</v>
      </c>
      <c r="S514" s="3">
        <v>0</v>
      </c>
    </row>
    <row r="515" spans="6:19" x14ac:dyDescent="0.25">
      <c r="F515" s="10"/>
      <c r="G515" s="9" t="s">
        <v>4734</v>
      </c>
      <c r="H515" s="4">
        <v>2</v>
      </c>
      <c r="I515" s="1">
        <v>2</v>
      </c>
      <c r="J515" s="1">
        <v>2</v>
      </c>
      <c r="K515" s="1">
        <v>0</v>
      </c>
      <c r="L515" s="1">
        <v>0</v>
      </c>
      <c r="M515" s="6">
        <v>2</v>
      </c>
      <c r="N515" s="5">
        <v>1.0475451126694679E-3</v>
      </c>
      <c r="O515" s="4">
        <v>0</v>
      </c>
      <c r="P515" s="1">
        <v>0</v>
      </c>
      <c r="Q515" s="1">
        <v>0</v>
      </c>
      <c r="R515" s="34">
        <v>0</v>
      </c>
      <c r="S515" s="3">
        <v>0</v>
      </c>
    </row>
    <row r="516" spans="6:19" x14ac:dyDescent="0.25">
      <c r="F516" s="10"/>
      <c r="G516" s="9" t="s">
        <v>4733</v>
      </c>
      <c r="H516" s="4">
        <v>2</v>
      </c>
      <c r="I516" s="1">
        <v>2</v>
      </c>
      <c r="J516" s="1">
        <v>2</v>
      </c>
      <c r="K516" s="1">
        <v>0</v>
      </c>
      <c r="L516" s="1">
        <v>0</v>
      </c>
      <c r="M516" s="6">
        <v>2</v>
      </c>
      <c r="N516" s="5">
        <v>1.476078294217587E-2</v>
      </c>
      <c r="O516" s="4">
        <v>0</v>
      </c>
      <c r="P516" s="1">
        <v>0</v>
      </c>
      <c r="Q516" s="1">
        <v>0</v>
      </c>
      <c r="R516" s="34">
        <v>0</v>
      </c>
      <c r="S516" s="3">
        <v>0</v>
      </c>
    </row>
    <row r="517" spans="6:19" x14ac:dyDescent="0.25">
      <c r="F517" s="10"/>
      <c r="G517" s="9" t="s">
        <v>4732</v>
      </c>
      <c r="H517" s="4">
        <v>1</v>
      </c>
      <c r="I517" s="1">
        <v>1</v>
      </c>
      <c r="J517" s="1">
        <v>1</v>
      </c>
      <c r="K517" s="1">
        <v>0</v>
      </c>
      <c r="L517" s="1">
        <v>0</v>
      </c>
      <c r="M517" s="6">
        <v>1</v>
      </c>
      <c r="N517" s="5">
        <v>3.2773055136203771E-4</v>
      </c>
      <c r="O517" s="4">
        <v>0</v>
      </c>
      <c r="P517" s="1">
        <v>0</v>
      </c>
      <c r="Q517" s="1">
        <v>0</v>
      </c>
      <c r="R517" s="34">
        <v>0</v>
      </c>
      <c r="S517" s="3">
        <v>0</v>
      </c>
    </row>
    <row r="518" spans="6:19" x14ac:dyDescent="0.25">
      <c r="F518" s="10"/>
      <c r="G518" s="9" t="s">
        <v>4731</v>
      </c>
      <c r="H518" s="4">
        <v>4</v>
      </c>
      <c r="I518" s="1">
        <v>4</v>
      </c>
      <c r="J518" s="1">
        <v>4</v>
      </c>
      <c r="K518" s="1">
        <v>0</v>
      </c>
      <c r="L518" s="1">
        <v>0</v>
      </c>
      <c r="M518" s="6">
        <v>4</v>
      </c>
      <c r="N518" s="5">
        <v>9.4078117981553078E-3</v>
      </c>
      <c r="O518" s="4">
        <v>0</v>
      </c>
      <c r="P518" s="1">
        <v>0</v>
      </c>
      <c r="Q518" s="1">
        <v>0</v>
      </c>
      <c r="R518" s="34">
        <v>0</v>
      </c>
      <c r="S518" s="3">
        <v>0</v>
      </c>
    </row>
    <row r="519" spans="6:19" x14ac:dyDescent="0.25">
      <c r="F519" s="10"/>
      <c r="G519" s="9" t="s">
        <v>4730</v>
      </c>
      <c r="H519" s="4">
        <v>14</v>
      </c>
      <c r="I519" s="1">
        <v>14</v>
      </c>
      <c r="J519" s="1">
        <v>14</v>
      </c>
      <c r="K519" s="1">
        <v>0</v>
      </c>
      <c r="L519" s="1">
        <v>0</v>
      </c>
      <c r="M519" s="6">
        <v>14</v>
      </c>
      <c r="N519" s="5">
        <v>4.1372152045369148E-2</v>
      </c>
      <c r="O519" s="4">
        <v>0</v>
      </c>
      <c r="P519" s="1">
        <v>0</v>
      </c>
      <c r="Q519" s="1">
        <v>0</v>
      </c>
      <c r="R519" s="34">
        <v>0</v>
      </c>
      <c r="S519" s="3">
        <v>0</v>
      </c>
    </row>
    <row r="520" spans="6:19" x14ac:dyDescent="0.25">
      <c r="F520" s="10"/>
      <c r="G520" s="9" t="s">
        <v>4729</v>
      </c>
      <c r="H520" s="4">
        <v>1</v>
      </c>
      <c r="I520" s="1">
        <v>1</v>
      </c>
      <c r="J520" s="1">
        <v>1</v>
      </c>
      <c r="K520" s="1">
        <v>0</v>
      </c>
      <c r="L520" s="1">
        <v>0</v>
      </c>
      <c r="M520" s="6">
        <v>1</v>
      </c>
      <c r="N520" s="5">
        <v>2.5905398651957512E-3</v>
      </c>
      <c r="O520" s="4">
        <v>0</v>
      </c>
      <c r="P520" s="1">
        <v>0</v>
      </c>
      <c r="Q520" s="1">
        <v>0</v>
      </c>
      <c r="R520" s="34">
        <v>0</v>
      </c>
      <c r="S520" s="3">
        <v>0</v>
      </c>
    </row>
    <row r="521" spans="6:19" x14ac:dyDescent="0.25">
      <c r="F521" s="10"/>
      <c r="G521" s="9" t="s">
        <v>4728</v>
      </c>
      <c r="H521" s="4">
        <v>1</v>
      </c>
      <c r="I521" s="1">
        <v>1</v>
      </c>
      <c r="J521" s="1">
        <v>1</v>
      </c>
      <c r="K521" s="1">
        <v>0</v>
      </c>
      <c r="L521" s="1">
        <v>0</v>
      </c>
      <c r="M521" s="6">
        <v>1</v>
      </c>
      <c r="N521" s="5">
        <v>1.25885009765625E-4</v>
      </c>
      <c r="O521" s="4">
        <v>0</v>
      </c>
      <c r="P521" s="1">
        <v>0</v>
      </c>
      <c r="Q521" s="1">
        <v>0</v>
      </c>
      <c r="R521" s="34">
        <v>0</v>
      </c>
      <c r="S521" s="3">
        <v>0</v>
      </c>
    </row>
    <row r="522" spans="6:19" x14ac:dyDescent="0.25">
      <c r="F522" s="10"/>
      <c r="G522" s="9" t="s">
        <v>4727</v>
      </c>
      <c r="H522" s="4">
        <v>12</v>
      </c>
      <c r="I522" s="1">
        <v>12</v>
      </c>
      <c r="J522" s="1">
        <v>12</v>
      </c>
      <c r="K522" s="1">
        <v>0</v>
      </c>
      <c r="L522" s="1">
        <v>0</v>
      </c>
      <c r="M522" s="6">
        <v>12</v>
      </c>
      <c r="N522" s="5">
        <v>3.9511469192802913E-2</v>
      </c>
      <c r="O522" s="4">
        <v>0</v>
      </c>
      <c r="P522" s="1">
        <v>0</v>
      </c>
      <c r="Q522" s="1">
        <v>0</v>
      </c>
      <c r="R522" s="34">
        <v>0</v>
      </c>
      <c r="S522" s="3">
        <v>0</v>
      </c>
    </row>
    <row r="523" spans="6:19" x14ac:dyDescent="0.25">
      <c r="F523" s="10"/>
      <c r="G523" s="9" t="s">
        <v>4726</v>
      </c>
      <c r="H523" s="4">
        <v>0</v>
      </c>
      <c r="I523" s="1">
        <v>0</v>
      </c>
      <c r="J523" s="1">
        <v>0</v>
      </c>
      <c r="K523" s="1">
        <v>0</v>
      </c>
      <c r="L523" s="1">
        <v>0</v>
      </c>
      <c r="M523" s="6">
        <v>0</v>
      </c>
      <c r="N523" s="5">
        <v>0</v>
      </c>
      <c r="O523" s="4">
        <v>0</v>
      </c>
      <c r="P523" s="1">
        <v>0</v>
      </c>
      <c r="Q523" s="1">
        <v>0</v>
      </c>
      <c r="R523" s="34">
        <v>0</v>
      </c>
      <c r="S523" s="3">
        <v>0</v>
      </c>
    </row>
    <row r="524" spans="6:19" x14ac:dyDescent="0.25">
      <c r="F524" s="10"/>
      <c r="G524" s="9" t="s">
        <v>4725</v>
      </c>
      <c r="H524" s="4">
        <v>3</v>
      </c>
      <c r="I524" s="1">
        <v>3</v>
      </c>
      <c r="J524" s="1">
        <v>3</v>
      </c>
      <c r="K524" s="1">
        <v>0</v>
      </c>
      <c r="L524" s="1">
        <v>0</v>
      </c>
      <c r="M524" s="6">
        <v>3</v>
      </c>
      <c r="N524" s="5">
        <v>1.7535052262246609E-2</v>
      </c>
      <c r="O524" s="4">
        <v>0</v>
      </c>
      <c r="P524" s="1">
        <v>0</v>
      </c>
      <c r="Q524" s="1">
        <v>0</v>
      </c>
      <c r="R524" s="34">
        <v>0</v>
      </c>
      <c r="S524" s="3">
        <v>0</v>
      </c>
    </row>
    <row r="525" spans="6:19" x14ac:dyDescent="0.25">
      <c r="F525" s="10"/>
      <c r="G525" s="9" t="s">
        <v>4724</v>
      </c>
      <c r="H525" s="4">
        <v>1</v>
      </c>
      <c r="I525" s="1">
        <v>1</v>
      </c>
      <c r="J525" s="1">
        <v>1</v>
      </c>
      <c r="K525" s="1">
        <v>0</v>
      </c>
      <c r="L525" s="1">
        <v>0</v>
      </c>
      <c r="M525" s="6">
        <v>1</v>
      </c>
      <c r="N525" s="5">
        <v>5.4656956344842911E-3</v>
      </c>
      <c r="O525" s="4">
        <v>0</v>
      </c>
      <c r="P525" s="1">
        <v>0</v>
      </c>
      <c r="Q525" s="1">
        <v>0</v>
      </c>
      <c r="R525" s="34">
        <v>0</v>
      </c>
      <c r="S525" s="3">
        <v>0</v>
      </c>
    </row>
    <row r="526" spans="6:19" x14ac:dyDescent="0.25">
      <c r="F526" s="10"/>
      <c r="G526" s="9" t="s">
        <v>4723</v>
      </c>
      <c r="H526" s="4">
        <v>2</v>
      </c>
      <c r="I526" s="1">
        <v>2</v>
      </c>
      <c r="J526" s="1">
        <v>2</v>
      </c>
      <c r="K526" s="1">
        <v>0</v>
      </c>
      <c r="L526" s="1">
        <v>0</v>
      </c>
      <c r="M526" s="6">
        <v>2</v>
      </c>
      <c r="N526" s="5">
        <v>5.369625985622406E-3</v>
      </c>
      <c r="O526" s="4">
        <v>0</v>
      </c>
      <c r="P526" s="1">
        <v>0</v>
      </c>
      <c r="Q526" s="1">
        <v>0</v>
      </c>
      <c r="R526" s="34">
        <v>0</v>
      </c>
      <c r="S526" s="3">
        <v>0</v>
      </c>
    </row>
    <row r="527" spans="6:19" x14ac:dyDescent="0.25">
      <c r="F527" s="10"/>
      <c r="G527" s="9" t="s">
        <v>4722</v>
      </c>
      <c r="H527" s="4">
        <v>2</v>
      </c>
      <c r="I527" s="1">
        <v>2</v>
      </c>
      <c r="J527" s="1">
        <v>2</v>
      </c>
      <c r="K527" s="1">
        <v>0</v>
      </c>
      <c r="L527" s="1">
        <v>0</v>
      </c>
      <c r="M527" s="6">
        <v>2</v>
      </c>
      <c r="N527" s="5">
        <v>2.8241332620382309E-3</v>
      </c>
      <c r="O527" s="4">
        <v>0</v>
      </c>
      <c r="P527" s="1">
        <v>0</v>
      </c>
      <c r="Q527" s="1">
        <v>0</v>
      </c>
      <c r="R527" s="34">
        <v>0</v>
      </c>
      <c r="S527" s="3">
        <v>0</v>
      </c>
    </row>
    <row r="528" spans="6:19" x14ac:dyDescent="0.25">
      <c r="F528" s="10"/>
      <c r="G528" s="9" t="s">
        <v>4721</v>
      </c>
      <c r="H528" s="4">
        <v>2</v>
      </c>
      <c r="I528" s="1">
        <v>2</v>
      </c>
      <c r="J528" s="1">
        <v>2</v>
      </c>
      <c r="K528" s="1">
        <v>0</v>
      </c>
      <c r="L528" s="1">
        <v>0</v>
      </c>
      <c r="M528" s="6">
        <v>2</v>
      </c>
      <c r="N528" s="5">
        <v>1.071631908416748E-3</v>
      </c>
      <c r="O528" s="4">
        <v>0</v>
      </c>
      <c r="P528" s="1">
        <v>0</v>
      </c>
      <c r="Q528" s="1">
        <v>0</v>
      </c>
      <c r="R528" s="34">
        <v>0</v>
      </c>
      <c r="S528" s="3">
        <v>0</v>
      </c>
    </row>
    <row r="529" spans="6:19" x14ac:dyDescent="0.25">
      <c r="F529" s="10"/>
      <c r="G529" s="9" t="s">
        <v>4720</v>
      </c>
      <c r="H529" s="4">
        <v>2</v>
      </c>
      <c r="I529" s="1">
        <v>2</v>
      </c>
      <c r="J529" s="1">
        <v>2</v>
      </c>
      <c r="K529" s="1">
        <v>0</v>
      </c>
      <c r="L529" s="1">
        <v>0</v>
      </c>
      <c r="M529" s="6">
        <v>2</v>
      </c>
      <c r="N529" s="5">
        <v>4.6872319653630257E-3</v>
      </c>
      <c r="O529" s="4">
        <v>0</v>
      </c>
      <c r="P529" s="1">
        <v>0</v>
      </c>
      <c r="Q529" s="1">
        <v>0</v>
      </c>
      <c r="R529" s="34">
        <v>0</v>
      </c>
      <c r="S529" s="3">
        <v>0</v>
      </c>
    </row>
    <row r="530" spans="6:19" x14ac:dyDescent="0.25">
      <c r="F530" s="10"/>
      <c r="G530" s="9" t="s">
        <v>4719</v>
      </c>
      <c r="H530" s="4">
        <v>6</v>
      </c>
      <c r="I530" s="1">
        <v>6</v>
      </c>
      <c r="J530" s="1">
        <v>6</v>
      </c>
      <c r="K530" s="1">
        <v>0</v>
      </c>
      <c r="L530" s="1">
        <v>0</v>
      </c>
      <c r="M530" s="6">
        <v>6</v>
      </c>
      <c r="N530" s="5">
        <v>2.4188621900975701E-2</v>
      </c>
      <c r="O530" s="4">
        <v>0</v>
      </c>
      <c r="P530" s="1">
        <v>0</v>
      </c>
      <c r="Q530" s="1">
        <v>0</v>
      </c>
      <c r="R530" s="34">
        <v>0</v>
      </c>
      <c r="S530" s="3">
        <v>0</v>
      </c>
    </row>
    <row r="531" spans="6:19" x14ac:dyDescent="0.25">
      <c r="F531" s="10"/>
      <c r="G531" s="9" t="s">
        <v>4718</v>
      </c>
      <c r="H531" s="4">
        <v>11</v>
      </c>
      <c r="I531" s="1">
        <v>11</v>
      </c>
      <c r="J531" s="1">
        <v>11</v>
      </c>
      <c r="K531" s="1">
        <v>0</v>
      </c>
      <c r="L531" s="1">
        <v>0</v>
      </c>
      <c r="M531" s="6">
        <v>11</v>
      </c>
      <c r="N531" s="5">
        <v>9.2763875611126423E-2</v>
      </c>
      <c r="O531" s="4">
        <v>1</v>
      </c>
      <c r="P531" s="1">
        <v>1</v>
      </c>
      <c r="Q531" s="1">
        <v>0</v>
      </c>
      <c r="R531" s="34">
        <v>0</v>
      </c>
      <c r="S531" s="3">
        <v>0</v>
      </c>
    </row>
    <row r="532" spans="6:19" x14ac:dyDescent="0.25">
      <c r="F532" s="10"/>
      <c r="G532" s="9" t="s">
        <v>4717</v>
      </c>
      <c r="H532" s="4">
        <v>1</v>
      </c>
      <c r="I532" s="1">
        <v>1</v>
      </c>
      <c r="J532" s="1">
        <v>1</v>
      </c>
      <c r="K532" s="1">
        <v>0</v>
      </c>
      <c r="L532" s="1">
        <v>0</v>
      </c>
      <c r="M532" s="6">
        <v>1</v>
      </c>
      <c r="N532" s="5">
        <v>2.176373265683651E-3</v>
      </c>
      <c r="O532" s="4">
        <v>0</v>
      </c>
      <c r="P532" s="1">
        <v>0</v>
      </c>
      <c r="Q532" s="1">
        <v>0</v>
      </c>
      <c r="R532" s="34">
        <v>0</v>
      </c>
      <c r="S532" s="3">
        <v>0</v>
      </c>
    </row>
    <row r="533" spans="6:19" x14ac:dyDescent="0.25">
      <c r="F533" s="10"/>
      <c r="G533" s="9" t="s">
        <v>4716</v>
      </c>
      <c r="H533" s="4">
        <v>7</v>
      </c>
      <c r="I533" s="1">
        <v>7</v>
      </c>
      <c r="J533" s="1">
        <v>7</v>
      </c>
      <c r="K533" s="1">
        <v>0</v>
      </c>
      <c r="L533" s="1">
        <v>0</v>
      </c>
      <c r="M533" s="6">
        <v>7</v>
      </c>
      <c r="N533" s="5">
        <v>5.7352823205292218E-2</v>
      </c>
      <c r="O533" s="4">
        <v>0</v>
      </c>
      <c r="P533" s="1">
        <v>0</v>
      </c>
      <c r="Q533" s="1">
        <v>0</v>
      </c>
      <c r="R533" s="34">
        <v>0</v>
      </c>
      <c r="S533" s="3">
        <v>0</v>
      </c>
    </row>
    <row r="534" spans="6:19" x14ac:dyDescent="0.25">
      <c r="F534" s="10"/>
      <c r="G534" s="9" t="s">
        <v>4715</v>
      </c>
      <c r="H534" s="4">
        <v>3</v>
      </c>
      <c r="I534" s="1">
        <v>3</v>
      </c>
      <c r="J534" s="1">
        <v>3</v>
      </c>
      <c r="K534" s="1">
        <v>0</v>
      </c>
      <c r="L534" s="1">
        <v>0</v>
      </c>
      <c r="M534" s="6">
        <v>3</v>
      </c>
      <c r="N534" s="5">
        <v>1.8971331417560581E-2</v>
      </c>
      <c r="O534" s="4">
        <v>0</v>
      </c>
      <c r="P534" s="1">
        <v>0</v>
      </c>
      <c r="Q534" s="1">
        <v>0</v>
      </c>
      <c r="R534" s="34">
        <v>0</v>
      </c>
      <c r="S534" s="3">
        <v>0</v>
      </c>
    </row>
    <row r="535" spans="6:19" x14ac:dyDescent="0.25">
      <c r="F535" s="10"/>
      <c r="G535" s="9" t="s">
        <v>4714</v>
      </c>
      <c r="H535" s="4">
        <v>3</v>
      </c>
      <c r="I535" s="1">
        <v>3</v>
      </c>
      <c r="J535" s="1">
        <v>3</v>
      </c>
      <c r="K535" s="1">
        <v>0</v>
      </c>
      <c r="L535" s="1">
        <v>0</v>
      </c>
      <c r="M535" s="6">
        <v>3</v>
      </c>
      <c r="N535" s="5">
        <v>4.5193079859018326E-3</v>
      </c>
      <c r="O535" s="4">
        <v>0</v>
      </c>
      <c r="P535" s="1">
        <v>0</v>
      </c>
      <c r="Q535" s="1">
        <v>0</v>
      </c>
      <c r="R535" s="34">
        <v>0</v>
      </c>
      <c r="S535" s="3">
        <v>0</v>
      </c>
    </row>
    <row r="536" spans="6:19" x14ac:dyDescent="0.25">
      <c r="F536" s="10"/>
      <c r="G536" s="9" t="s">
        <v>4713</v>
      </c>
      <c r="H536" s="4">
        <v>2</v>
      </c>
      <c r="I536" s="1">
        <v>2</v>
      </c>
      <c r="J536" s="1">
        <v>2</v>
      </c>
      <c r="K536" s="1">
        <v>0</v>
      </c>
      <c r="L536" s="1">
        <v>0</v>
      </c>
      <c r="M536" s="6">
        <v>2</v>
      </c>
      <c r="N536" s="5">
        <v>2.0790469832718369E-2</v>
      </c>
      <c r="O536" s="4">
        <v>0</v>
      </c>
      <c r="P536" s="1">
        <v>0</v>
      </c>
      <c r="Q536" s="1">
        <v>0</v>
      </c>
      <c r="R536" s="34">
        <v>0</v>
      </c>
      <c r="S536" s="3">
        <v>0</v>
      </c>
    </row>
    <row r="537" spans="6:19" x14ac:dyDescent="0.25">
      <c r="F537" s="10"/>
      <c r="G537" s="9" t="s">
        <v>4712</v>
      </c>
      <c r="H537" s="4">
        <v>1</v>
      </c>
      <c r="I537" s="1">
        <v>1</v>
      </c>
      <c r="J537" s="1">
        <v>1</v>
      </c>
      <c r="K537" s="1">
        <v>0</v>
      </c>
      <c r="L537" s="1">
        <v>0</v>
      </c>
      <c r="M537" s="6">
        <v>1</v>
      </c>
      <c r="N537" s="5">
        <v>1.012712717056274E-3</v>
      </c>
      <c r="O537" s="4">
        <v>0</v>
      </c>
      <c r="P537" s="1">
        <v>0</v>
      </c>
      <c r="Q537" s="1">
        <v>0</v>
      </c>
      <c r="R537" s="34">
        <v>0</v>
      </c>
      <c r="S537" s="3">
        <v>0</v>
      </c>
    </row>
    <row r="538" spans="6:19" x14ac:dyDescent="0.25">
      <c r="F538" s="10"/>
      <c r="G538" s="9" t="s">
        <v>4711</v>
      </c>
      <c r="H538" s="4">
        <v>8</v>
      </c>
      <c r="I538" s="1">
        <v>8</v>
      </c>
      <c r="J538" s="1">
        <v>8</v>
      </c>
      <c r="K538" s="1">
        <v>0</v>
      </c>
      <c r="L538" s="1">
        <v>0</v>
      </c>
      <c r="M538" s="6">
        <v>8</v>
      </c>
      <c r="N538" s="5">
        <v>2.1582113578915599E-2</v>
      </c>
      <c r="O538" s="4">
        <v>0</v>
      </c>
      <c r="P538" s="1">
        <v>0</v>
      </c>
      <c r="Q538" s="1">
        <v>0</v>
      </c>
      <c r="R538" s="34">
        <v>0</v>
      </c>
      <c r="S538" s="3">
        <v>0</v>
      </c>
    </row>
    <row r="539" spans="6:19" x14ac:dyDescent="0.25">
      <c r="F539" s="10"/>
      <c r="G539" s="9" t="s">
        <v>4710</v>
      </c>
      <c r="H539" s="4">
        <v>4</v>
      </c>
      <c r="I539" s="1">
        <v>4</v>
      </c>
      <c r="J539" s="1">
        <v>4</v>
      </c>
      <c r="K539" s="1">
        <v>0</v>
      </c>
      <c r="L539" s="1">
        <v>0</v>
      </c>
      <c r="M539" s="6">
        <v>4</v>
      </c>
      <c r="N539" s="5">
        <v>2.8120232746005058E-3</v>
      </c>
      <c r="O539" s="4">
        <v>0</v>
      </c>
      <c r="P539" s="1">
        <v>0</v>
      </c>
      <c r="Q539" s="1">
        <v>0</v>
      </c>
      <c r="R539" s="34">
        <v>0</v>
      </c>
      <c r="S539" s="3">
        <v>0</v>
      </c>
    </row>
    <row r="540" spans="6:19" x14ac:dyDescent="0.25">
      <c r="F540" s="10"/>
      <c r="G540" s="9" t="s">
        <v>4709</v>
      </c>
      <c r="H540" s="4">
        <v>1</v>
      </c>
      <c r="I540" s="1">
        <v>1</v>
      </c>
      <c r="J540" s="1">
        <v>1</v>
      </c>
      <c r="K540" s="1">
        <v>0</v>
      </c>
      <c r="L540" s="1">
        <v>0</v>
      </c>
      <c r="M540" s="6">
        <v>1</v>
      </c>
      <c r="N540" s="5">
        <v>1.692134886980057E-3</v>
      </c>
      <c r="O540" s="4">
        <v>0</v>
      </c>
      <c r="P540" s="1">
        <v>0</v>
      </c>
      <c r="Q540" s="1">
        <v>0</v>
      </c>
      <c r="R540" s="34">
        <v>0</v>
      </c>
      <c r="S540" s="3">
        <v>0</v>
      </c>
    </row>
    <row r="541" spans="6:19" x14ac:dyDescent="0.25">
      <c r="F541" s="10"/>
      <c r="G541" s="9" t="s">
        <v>4708</v>
      </c>
      <c r="H541" s="4">
        <v>7</v>
      </c>
      <c r="I541" s="1">
        <v>7</v>
      </c>
      <c r="J541" s="1">
        <v>7</v>
      </c>
      <c r="K541" s="1">
        <v>0</v>
      </c>
      <c r="L541" s="1">
        <v>0</v>
      </c>
      <c r="M541" s="6">
        <v>7</v>
      </c>
      <c r="N541" s="5">
        <v>3.2243505120277398E-2</v>
      </c>
      <c r="O541" s="4">
        <v>0</v>
      </c>
      <c r="P541" s="1">
        <v>0</v>
      </c>
      <c r="Q541" s="1">
        <v>0</v>
      </c>
      <c r="R541" s="34">
        <v>0</v>
      </c>
      <c r="S541" s="3">
        <v>0</v>
      </c>
    </row>
    <row r="542" spans="6:19" x14ac:dyDescent="0.25">
      <c r="F542" s="10"/>
      <c r="G542" s="9" t="s">
        <v>4707</v>
      </c>
      <c r="H542" s="4">
        <v>2</v>
      </c>
      <c r="I542" s="1">
        <v>2</v>
      </c>
      <c r="J542" s="1">
        <v>2</v>
      </c>
      <c r="K542" s="1">
        <v>0</v>
      </c>
      <c r="L542" s="1">
        <v>0</v>
      </c>
      <c r="M542" s="6">
        <v>2</v>
      </c>
      <c r="N542" s="5">
        <v>1.8475740216672421E-2</v>
      </c>
      <c r="O542" s="4">
        <v>0</v>
      </c>
      <c r="P542" s="1">
        <v>0</v>
      </c>
      <c r="Q542" s="1">
        <v>0</v>
      </c>
      <c r="R542" s="34">
        <v>0</v>
      </c>
      <c r="S542" s="3">
        <v>0</v>
      </c>
    </row>
    <row r="543" spans="6:19" x14ac:dyDescent="0.25">
      <c r="F543" s="10"/>
      <c r="G543" s="9" t="s">
        <v>4706</v>
      </c>
      <c r="H543" s="4">
        <v>6</v>
      </c>
      <c r="I543" s="1">
        <v>6</v>
      </c>
      <c r="J543" s="1">
        <v>6</v>
      </c>
      <c r="K543" s="1">
        <v>0</v>
      </c>
      <c r="L543" s="1">
        <v>0</v>
      </c>
      <c r="M543" s="6">
        <v>6</v>
      </c>
      <c r="N543" s="5">
        <v>4.8125346191227443E-2</v>
      </c>
      <c r="O543" s="4">
        <v>0</v>
      </c>
      <c r="P543" s="1">
        <v>0</v>
      </c>
      <c r="Q543" s="1">
        <v>0</v>
      </c>
      <c r="R543" s="34">
        <v>0</v>
      </c>
      <c r="S543" s="3">
        <v>0</v>
      </c>
    </row>
    <row r="544" spans="6:19" x14ac:dyDescent="0.25">
      <c r="F544" s="10"/>
      <c r="G544" s="9" t="s">
        <v>4705</v>
      </c>
      <c r="H544" s="4">
        <v>2</v>
      </c>
      <c r="I544" s="1">
        <v>2</v>
      </c>
      <c r="J544" s="1">
        <v>2</v>
      </c>
      <c r="K544" s="1">
        <v>0</v>
      </c>
      <c r="L544" s="1">
        <v>0</v>
      </c>
      <c r="M544" s="6">
        <v>2</v>
      </c>
      <c r="N544" s="5">
        <v>2.23835650831461E-3</v>
      </c>
      <c r="O544" s="4">
        <v>0</v>
      </c>
      <c r="P544" s="1">
        <v>0</v>
      </c>
      <c r="Q544" s="1">
        <v>0</v>
      </c>
      <c r="R544" s="34">
        <v>0</v>
      </c>
      <c r="S544" s="3">
        <v>0</v>
      </c>
    </row>
    <row r="545" spans="6:19" x14ac:dyDescent="0.25">
      <c r="F545" s="10"/>
      <c r="G545" s="9" t="s">
        <v>4704</v>
      </c>
      <c r="H545" s="4">
        <v>7</v>
      </c>
      <c r="I545" s="1">
        <v>7</v>
      </c>
      <c r="J545" s="1">
        <v>7</v>
      </c>
      <c r="K545" s="1">
        <v>0</v>
      </c>
      <c r="L545" s="1">
        <v>0</v>
      </c>
      <c r="M545" s="6">
        <v>7</v>
      </c>
      <c r="N545" s="5">
        <v>8.5227042436599731E-3</v>
      </c>
      <c r="O545" s="4">
        <v>0</v>
      </c>
      <c r="P545" s="1">
        <v>0</v>
      </c>
      <c r="Q545" s="1">
        <v>0</v>
      </c>
      <c r="R545" s="34">
        <v>0</v>
      </c>
      <c r="S545" s="3">
        <v>0</v>
      </c>
    </row>
    <row r="546" spans="6:19" x14ac:dyDescent="0.25">
      <c r="F546" s="10"/>
      <c r="G546" s="9" t="s">
        <v>4703</v>
      </c>
      <c r="H546" s="4">
        <v>9</v>
      </c>
      <c r="I546" s="1">
        <v>9</v>
      </c>
      <c r="J546" s="1">
        <v>9</v>
      </c>
      <c r="K546" s="1">
        <v>0</v>
      </c>
      <c r="L546" s="1">
        <v>0</v>
      </c>
      <c r="M546" s="6">
        <v>9</v>
      </c>
      <c r="N546" s="5">
        <v>2.2322970442473888E-2</v>
      </c>
      <c r="O546" s="4">
        <v>0</v>
      </c>
      <c r="P546" s="1">
        <v>0</v>
      </c>
      <c r="Q546" s="1">
        <v>0</v>
      </c>
      <c r="R546" s="34">
        <v>0</v>
      </c>
      <c r="S546" s="3">
        <v>0</v>
      </c>
    </row>
    <row r="547" spans="6:19" x14ac:dyDescent="0.25">
      <c r="F547" s="10"/>
      <c r="G547" s="9" t="s">
        <v>4702</v>
      </c>
      <c r="H547" s="4">
        <v>1</v>
      </c>
      <c r="I547" s="1">
        <v>1</v>
      </c>
      <c r="J547" s="1">
        <v>1</v>
      </c>
      <c r="K547" s="1">
        <v>0</v>
      </c>
      <c r="L547" s="1">
        <v>0</v>
      </c>
      <c r="M547" s="6">
        <v>1</v>
      </c>
      <c r="N547" s="5">
        <v>1.3800840824842451E-3</v>
      </c>
      <c r="O547" s="4">
        <v>0</v>
      </c>
      <c r="P547" s="1">
        <v>0</v>
      </c>
      <c r="Q547" s="1">
        <v>0</v>
      </c>
      <c r="R547" s="34">
        <v>0</v>
      </c>
      <c r="S547" s="3">
        <v>0</v>
      </c>
    </row>
    <row r="548" spans="6:19" x14ac:dyDescent="0.25">
      <c r="F548" s="10"/>
      <c r="G548" s="9" t="s">
        <v>4701</v>
      </c>
      <c r="H548" s="4">
        <v>12</v>
      </c>
      <c r="I548" s="1">
        <v>12</v>
      </c>
      <c r="J548" s="1">
        <v>12</v>
      </c>
      <c r="K548" s="1">
        <v>0</v>
      </c>
      <c r="L548" s="1">
        <v>0</v>
      </c>
      <c r="M548" s="6">
        <v>12</v>
      </c>
      <c r="N548" s="5">
        <v>5.7428308762609959E-2</v>
      </c>
      <c r="O548" s="4">
        <v>0</v>
      </c>
      <c r="P548" s="1">
        <v>0</v>
      </c>
      <c r="Q548" s="1">
        <v>0</v>
      </c>
      <c r="R548" s="34">
        <v>0</v>
      </c>
      <c r="S548" s="3">
        <v>0</v>
      </c>
    </row>
    <row r="549" spans="6:19" x14ac:dyDescent="0.25">
      <c r="F549" s="10"/>
      <c r="G549" s="9" t="s">
        <v>4700</v>
      </c>
      <c r="H549" s="4">
        <v>3</v>
      </c>
      <c r="I549" s="1">
        <v>3</v>
      </c>
      <c r="J549" s="1">
        <v>3</v>
      </c>
      <c r="K549" s="1">
        <v>0</v>
      </c>
      <c r="L549" s="1">
        <v>0</v>
      </c>
      <c r="M549" s="6">
        <v>3</v>
      </c>
      <c r="N549" s="5">
        <v>1.6289651393890381E-3</v>
      </c>
      <c r="O549" s="4">
        <v>0</v>
      </c>
      <c r="P549" s="1">
        <v>0</v>
      </c>
      <c r="Q549" s="1">
        <v>0</v>
      </c>
      <c r="R549" s="34">
        <v>0</v>
      </c>
      <c r="S549" s="3">
        <v>0</v>
      </c>
    </row>
    <row r="550" spans="6:19" x14ac:dyDescent="0.25">
      <c r="F550" s="10"/>
      <c r="G550" s="9" t="s">
        <v>4699</v>
      </c>
      <c r="H550" s="4">
        <v>11</v>
      </c>
      <c r="I550" s="1">
        <v>11</v>
      </c>
      <c r="J550" s="1">
        <v>11</v>
      </c>
      <c r="K550" s="1">
        <v>0</v>
      </c>
      <c r="L550" s="1">
        <v>0</v>
      </c>
      <c r="M550" s="6">
        <v>11</v>
      </c>
      <c r="N550" s="5">
        <v>1.4561162330210211E-2</v>
      </c>
      <c r="O550" s="4">
        <v>0</v>
      </c>
      <c r="P550" s="1">
        <v>0</v>
      </c>
      <c r="Q550" s="1">
        <v>0</v>
      </c>
      <c r="R550" s="34">
        <v>0</v>
      </c>
      <c r="S550" s="3">
        <v>0</v>
      </c>
    </row>
    <row r="551" spans="6:19" x14ac:dyDescent="0.25">
      <c r="F551" s="10"/>
      <c r="G551" s="9" t="s">
        <v>4698</v>
      </c>
      <c r="H551" s="4">
        <v>8</v>
      </c>
      <c r="I551" s="1">
        <v>8</v>
      </c>
      <c r="J551" s="1">
        <v>8</v>
      </c>
      <c r="K551" s="1">
        <v>0</v>
      </c>
      <c r="L551" s="1">
        <v>0</v>
      </c>
      <c r="M551" s="6">
        <v>8</v>
      </c>
      <c r="N551" s="5">
        <v>8.132568746805191E-2</v>
      </c>
      <c r="O551" s="4">
        <v>0</v>
      </c>
      <c r="P551" s="1">
        <v>0</v>
      </c>
      <c r="Q551" s="1">
        <v>0</v>
      </c>
      <c r="R551" s="34">
        <v>0</v>
      </c>
      <c r="S551" s="3">
        <v>0</v>
      </c>
    </row>
    <row r="552" spans="6:19" x14ac:dyDescent="0.25">
      <c r="F552" s="10"/>
      <c r="G552" s="9" t="s">
        <v>4697</v>
      </c>
      <c r="H552" s="4">
        <v>9</v>
      </c>
      <c r="I552" s="1">
        <v>9</v>
      </c>
      <c r="J552" s="1">
        <v>9</v>
      </c>
      <c r="K552" s="1">
        <v>0</v>
      </c>
      <c r="L552" s="1">
        <v>0</v>
      </c>
      <c r="M552" s="6">
        <v>9</v>
      </c>
      <c r="N552" s="5">
        <v>3.9054382592439651E-2</v>
      </c>
      <c r="O552" s="4">
        <v>0</v>
      </c>
      <c r="P552" s="1">
        <v>0</v>
      </c>
      <c r="Q552" s="1">
        <v>0</v>
      </c>
      <c r="R552" s="34">
        <v>0</v>
      </c>
      <c r="S552" s="3">
        <v>0</v>
      </c>
    </row>
    <row r="553" spans="6:19" x14ac:dyDescent="0.25">
      <c r="F553" s="10"/>
      <c r="G553" s="9" t="s">
        <v>4696</v>
      </c>
      <c r="H553" s="4">
        <v>11</v>
      </c>
      <c r="I553" s="1">
        <v>11</v>
      </c>
      <c r="J553" s="1">
        <v>11</v>
      </c>
      <c r="K553" s="1">
        <v>0</v>
      </c>
      <c r="L553" s="1">
        <v>0</v>
      </c>
      <c r="M553" s="6">
        <v>11</v>
      </c>
      <c r="N553" s="5">
        <v>7.9204491339623928E-2</v>
      </c>
      <c r="O553" s="4">
        <v>0</v>
      </c>
      <c r="P553" s="1">
        <v>0</v>
      </c>
      <c r="Q553" s="1">
        <v>0</v>
      </c>
      <c r="R553" s="34">
        <v>0</v>
      </c>
      <c r="S553" s="3">
        <v>0</v>
      </c>
    </row>
    <row r="554" spans="6:19" x14ac:dyDescent="0.25">
      <c r="F554" s="10"/>
      <c r="G554" s="9" t="s">
        <v>4695</v>
      </c>
      <c r="H554" s="4">
        <v>1</v>
      </c>
      <c r="I554" s="1">
        <v>1</v>
      </c>
      <c r="J554" s="1">
        <v>1</v>
      </c>
      <c r="K554" s="1">
        <v>0</v>
      </c>
      <c r="L554" s="1">
        <v>0</v>
      </c>
      <c r="M554" s="6">
        <v>1</v>
      </c>
      <c r="N554" s="5">
        <v>1.225690450519323E-2</v>
      </c>
      <c r="O554" s="4">
        <v>0</v>
      </c>
      <c r="P554" s="1">
        <v>0</v>
      </c>
      <c r="Q554" s="1">
        <v>0</v>
      </c>
      <c r="R554" s="34">
        <v>0</v>
      </c>
      <c r="S554" s="3">
        <v>0</v>
      </c>
    </row>
    <row r="555" spans="6:19" x14ac:dyDescent="0.25">
      <c r="F555" s="10"/>
      <c r="G555" s="9" t="s">
        <v>4694</v>
      </c>
      <c r="H555" s="4">
        <v>12</v>
      </c>
      <c r="I555" s="1">
        <v>12</v>
      </c>
      <c r="J555" s="1">
        <v>12</v>
      </c>
      <c r="K555" s="1">
        <v>0</v>
      </c>
      <c r="L555" s="1">
        <v>0</v>
      </c>
      <c r="M555" s="6">
        <v>12</v>
      </c>
      <c r="N555" s="5">
        <v>6.0048253275454037E-2</v>
      </c>
      <c r="O555" s="4">
        <v>0</v>
      </c>
      <c r="P555" s="1">
        <v>0</v>
      </c>
      <c r="Q555" s="1">
        <v>0</v>
      </c>
      <c r="R555" s="34">
        <v>0</v>
      </c>
      <c r="S555" s="3">
        <v>0</v>
      </c>
    </row>
    <row r="556" spans="6:19" x14ac:dyDescent="0.25">
      <c r="F556" s="10"/>
      <c r="G556" s="9" t="s">
        <v>4693</v>
      </c>
      <c r="H556" s="4">
        <v>1</v>
      </c>
      <c r="I556" s="1">
        <v>1</v>
      </c>
      <c r="J556" s="1">
        <v>1</v>
      </c>
      <c r="K556" s="1">
        <v>0</v>
      </c>
      <c r="L556" s="1">
        <v>0</v>
      </c>
      <c r="M556" s="6">
        <v>1</v>
      </c>
      <c r="N556" s="5">
        <v>5.4476866498589516E-3</v>
      </c>
      <c r="O556" s="4">
        <v>0</v>
      </c>
      <c r="P556" s="1">
        <v>0</v>
      </c>
      <c r="Q556" s="1">
        <v>0</v>
      </c>
      <c r="R556" s="34">
        <v>0</v>
      </c>
      <c r="S556" s="3">
        <v>0</v>
      </c>
    </row>
    <row r="557" spans="6:19" x14ac:dyDescent="0.25">
      <c r="F557" s="10"/>
      <c r="G557" s="9" t="s">
        <v>4692</v>
      </c>
      <c r="H557" s="4">
        <v>2</v>
      </c>
      <c r="I557" s="1">
        <v>2</v>
      </c>
      <c r="J557" s="1">
        <v>2</v>
      </c>
      <c r="K557" s="1">
        <v>0</v>
      </c>
      <c r="L557" s="1">
        <v>0</v>
      </c>
      <c r="M557" s="6">
        <v>2</v>
      </c>
      <c r="N557" s="5">
        <v>2.3111607879400251E-4</v>
      </c>
      <c r="O557" s="4">
        <v>0</v>
      </c>
      <c r="P557" s="1">
        <v>0</v>
      </c>
      <c r="Q557" s="1">
        <v>0</v>
      </c>
      <c r="R557" s="34">
        <v>0</v>
      </c>
      <c r="S557" s="3">
        <v>0</v>
      </c>
    </row>
    <row r="558" spans="6:19" x14ac:dyDescent="0.25">
      <c r="F558" s="10"/>
      <c r="G558" s="9" t="s">
        <v>4691</v>
      </c>
      <c r="H558" s="4">
        <v>3</v>
      </c>
      <c r="I558" s="1">
        <v>3</v>
      </c>
      <c r="J558" s="1">
        <v>3</v>
      </c>
      <c r="K558" s="1">
        <v>0</v>
      </c>
      <c r="L558" s="1">
        <v>0</v>
      </c>
      <c r="M558" s="6">
        <v>3</v>
      </c>
      <c r="N558" s="5">
        <v>1.277480274438858E-3</v>
      </c>
      <c r="O558" s="4">
        <v>0</v>
      </c>
      <c r="P558" s="1">
        <v>0</v>
      </c>
      <c r="Q558" s="1">
        <v>0</v>
      </c>
      <c r="R558" s="34">
        <v>0</v>
      </c>
      <c r="S558" s="3">
        <v>0</v>
      </c>
    </row>
    <row r="559" spans="6:19" x14ac:dyDescent="0.25">
      <c r="F559" s="10"/>
      <c r="G559" s="9" t="s">
        <v>4690</v>
      </c>
      <c r="H559" s="4">
        <v>2</v>
      </c>
      <c r="I559" s="1">
        <v>2</v>
      </c>
      <c r="J559" s="1">
        <v>2</v>
      </c>
      <c r="K559" s="1">
        <v>0</v>
      </c>
      <c r="L559" s="1">
        <v>0</v>
      </c>
      <c r="M559" s="6">
        <v>2</v>
      </c>
      <c r="N559" s="5">
        <v>1.025467645376921E-2</v>
      </c>
      <c r="O559" s="4">
        <v>0</v>
      </c>
      <c r="P559" s="1">
        <v>0</v>
      </c>
      <c r="Q559" s="1">
        <v>0</v>
      </c>
      <c r="R559" s="34">
        <v>0</v>
      </c>
      <c r="S559" s="3">
        <v>0</v>
      </c>
    </row>
    <row r="560" spans="6:19" x14ac:dyDescent="0.25">
      <c r="F560" s="10"/>
      <c r="G560" s="9" t="s">
        <v>4689</v>
      </c>
      <c r="H560" s="4">
        <v>25</v>
      </c>
      <c r="I560" s="1">
        <v>25</v>
      </c>
      <c r="J560" s="1">
        <v>25</v>
      </c>
      <c r="K560" s="1">
        <v>0</v>
      </c>
      <c r="L560" s="1">
        <v>0</v>
      </c>
      <c r="M560" s="6">
        <v>25</v>
      </c>
      <c r="N560" s="5">
        <v>0.1398278949782252</v>
      </c>
      <c r="O560" s="4">
        <v>0</v>
      </c>
      <c r="P560" s="1">
        <v>0</v>
      </c>
      <c r="Q560" s="1">
        <v>0</v>
      </c>
      <c r="R560" s="34">
        <v>0</v>
      </c>
      <c r="S560" s="3">
        <v>0</v>
      </c>
    </row>
    <row r="561" spans="6:19" x14ac:dyDescent="0.25">
      <c r="F561" s="10"/>
      <c r="G561" s="9" t="s">
        <v>4688</v>
      </c>
      <c r="H561" s="4">
        <v>1</v>
      </c>
      <c r="I561" s="1">
        <v>1</v>
      </c>
      <c r="J561" s="1">
        <v>1</v>
      </c>
      <c r="K561" s="1">
        <v>0</v>
      </c>
      <c r="L561" s="1">
        <v>0</v>
      </c>
      <c r="M561" s="6">
        <v>1</v>
      </c>
      <c r="N561" s="5">
        <v>3.52525245398283E-3</v>
      </c>
      <c r="O561" s="4">
        <v>0</v>
      </c>
      <c r="P561" s="1">
        <v>0</v>
      </c>
      <c r="Q561" s="1">
        <v>0</v>
      </c>
      <c r="R561" s="34">
        <v>0</v>
      </c>
      <c r="S561" s="3">
        <v>0</v>
      </c>
    </row>
    <row r="562" spans="6:19" x14ac:dyDescent="0.25">
      <c r="F562" s="10"/>
      <c r="G562" s="9" t="s">
        <v>4687</v>
      </c>
      <c r="H562" s="4">
        <v>3</v>
      </c>
      <c r="I562" s="1">
        <v>3</v>
      </c>
      <c r="J562" s="1">
        <v>3</v>
      </c>
      <c r="K562" s="1">
        <v>0</v>
      </c>
      <c r="L562" s="1">
        <v>0</v>
      </c>
      <c r="M562" s="6">
        <v>3</v>
      </c>
      <c r="N562" s="5">
        <v>2.819913346320391E-2</v>
      </c>
      <c r="O562" s="4">
        <v>0</v>
      </c>
      <c r="P562" s="1">
        <v>0</v>
      </c>
      <c r="Q562" s="1">
        <v>0</v>
      </c>
      <c r="R562" s="34">
        <v>0</v>
      </c>
      <c r="S562" s="3">
        <v>0</v>
      </c>
    </row>
    <row r="563" spans="6:19" x14ac:dyDescent="0.25">
      <c r="F563" s="10"/>
      <c r="G563" s="9" t="s">
        <v>4686</v>
      </c>
      <c r="H563" s="4">
        <v>2</v>
      </c>
      <c r="I563" s="1">
        <v>2</v>
      </c>
      <c r="J563" s="1">
        <v>2</v>
      </c>
      <c r="K563" s="1">
        <v>0</v>
      </c>
      <c r="L563" s="1">
        <v>0</v>
      </c>
      <c r="M563" s="6">
        <v>2</v>
      </c>
      <c r="N563" s="5">
        <v>2.900794148445129E-3</v>
      </c>
      <c r="O563" s="4">
        <v>0</v>
      </c>
      <c r="P563" s="1">
        <v>0</v>
      </c>
      <c r="Q563" s="1">
        <v>0</v>
      </c>
      <c r="R563" s="34">
        <v>0</v>
      </c>
      <c r="S563" s="3">
        <v>0</v>
      </c>
    </row>
    <row r="564" spans="6:19" x14ac:dyDescent="0.25">
      <c r="F564" s="10"/>
      <c r="G564" s="9" t="s">
        <v>4685</v>
      </c>
      <c r="H564" s="4">
        <v>7</v>
      </c>
      <c r="I564" s="1">
        <v>7</v>
      </c>
      <c r="J564" s="1">
        <v>7</v>
      </c>
      <c r="K564" s="1">
        <v>0</v>
      </c>
      <c r="L564" s="1">
        <v>0</v>
      </c>
      <c r="M564" s="6">
        <v>7</v>
      </c>
      <c r="N564" s="5">
        <v>2.4336372502148151E-2</v>
      </c>
      <c r="O564" s="4">
        <v>0</v>
      </c>
      <c r="P564" s="1">
        <v>0</v>
      </c>
      <c r="Q564" s="1">
        <v>0</v>
      </c>
      <c r="R564" s="34">
        <v>0</v>
      </c>
      <c r="S564" s="3">
        <v>0</v>
      </c>
    </row>
    <row r="565" spans="6:19" x14ac:dyDescent="0.25">
      <c r="F565" s="10"/>
      <c r="G565" s="9" t="s">
        <v>4684</v>
      </c>
      <c r="H565" s="4">
        <v>12</v>
      </c>
      <c r="I565" s="1">
        <v>12</v>
      </c>
      <c r="J565" s="1">
        <v>12</v>
      </c>
      <c r="K565" s="1">
        <v>0</v>
      </c>
      <c r="L565" s="1">
        <v>0</v>
      </c>
      <c r="M565" s="6">
        <v>12</v>
      </c>
      <c r="N565" s="5">
        <v>0.2188587533310056</v>
      </c>
      <c r="O565" s="4">
        <v>0</v>
      </c>
      <c r="P565" s="1">
        <v>0</v>
      </c>
      <c r="Q565" s="1">
        <v>0</v>
      </c>
      <c r="R565" s="34">
        <v>0</v>
      </c>
      <c r="S565" s="3">
        <v>0</v>
      </c>
    </row>
    <row r="566" spans="6:19" x14ac:dyDescent="0.25">
      <c r="F566" s="10"/>
      <c r="G566" s="9" t="s">
        <v>4683</v>
      </c>
      <c r="H566" s="4">
        <v>1</v>
      </c>
      <c r="I566" s="1">
        <v>1</v>
      </c>
      <c r="J566" s="1">
        <v>1</v>
      </c>
      <c r="K566" s="1">
        <v>0</v>
      </c>
      <c r="L566" s="1">
        <v>0</v>
      </c>
      <c r="M566" s="6">
        <v>1</v>
      </c>
      <c r="N566" s="5">
        <v>6.2418654561042794E-3</v>
      </c>
      <c r="O566" s="4">
        <v>0</v>
      </c>
      <c r="P566" s="1">
        <v>0</v>
      </c>
      <c r="Q566" s="1">
        <v>0</v>
      </c>
      <c r="R566" s="34">
        <v>0</v>
      </c>
      <c r="S566" s="3">
        <v>0</v>
      </c>
    </row>
    <row r="567" spans="6:19" x14ac:dyDescent="0.25">
      <c r="F567" s="10"/>
      <c r="G567" s="9" t="s">
        <v>4682</v>
      </c>
      <c r="H567" s="4">
        <v>10</v>
      </c>
      <c r="I567" s="1">
        <v>10</v>
      </c>
      <c r="J567" s="1">
        <v>10</v>
      </c>
      <c r="K567" s="1">
        <v>0</v>
      </c>
      <c r="L567" s="1">
        <v>0</v>
      </c>
      <c r="M567" s="6">
        <v>10</v>
      </c>
      <c r="N567" s="5">
        <v>2.4664947763085369E-2</v>
      </c>
      <c r="O567" s="4">
        <v>0</v>
      </c>
      <c r="P567" s="1">
        <v>0</v>
      </c>
      <c r="Q567" s="1">
        <v>0</v>
      </c>
      <c r="R567" s="34">
        <v>0</v>
      </c>
      <c r="S567" s="3">
        <v>0</v>
      </c>
    </row>
    <row r="568" spans="6:19" x14ac:dyDescent="0.25">
      <c r="F568" s="10"/>
      <c r="G568" s="9" t="s">
        <v>4681</v>
      </c>
      <c r="H568" s="4">
        <v>9</v>
      </c>
      <c r="I568" s="1">
        <v>9</v>
      </c>
      <c r="J568" s="1">
        <v>9</v>
      </c>
      <c r="K568" s="1">
        <v>0</v>
      </c>
      <c r="L568" s="1">
        <v>0</v>
      </c>
      <c r="M568" s="6">
        <v>9</v>
      </c>
      <c r="N568" s="5">
        <v>1.9901915453374389E-2</v>
      </c>
      <c r="O568" s="4">
        <v>0</v>
      </c>
      <c r="P568" s="1">
        <v>0</v>
      </c>
      <c r="Q568" s="1">
        <v>0</v>
      </c>
      <c r="R568" s="34">
        <v>0</v>
      </c>
      <c r="S568" s="3">
        <v>0</v>
      </c>
    </row>
    <row r="569" spans="6:19" x14ac:dyDescent="0.25">
      <c r="F569" s="10"/>
      <c r="G569" s="9" t="s">
        <v>4680</v>
      </c>
      <c r="H569" s="4">
        <v>17</v>
      </c>
      <c r="I569" s="1">
        <v>17</v>
      </c>
      <c r="J569" s="1">
        <v>17</v>
      </c>
      <c r="K569" s="1">
        <v>0</v>
      </c>
      <c r="L569" s="1">
        <v>0</v>
      </c>
      <c r="M569" s="6">
        <v>17</v>
      </c>
      <c r="N569" s="5">
        <v>9.3758042901754379E-2</v>
      </c>
      <c r="O569" s="4">
        <v>0</v>
      </c>
      <c r="P569" s="1">
        <v>0</v>
      </c>
      <c r="Q569" s="1">
        <v>0</v>
      </c>
      <c r="R569" s="34">
        <v>0</v>
      </c>
      <c r="S569" s="3">
        <v>0</v>
      </c>
    </row>
    <row r="570" spans="6:19" x14ac:dyDescent="0.25">
      <c r="F570" s="10"/>
      <c r="G570" s="9" t="s">
        <v>4679</v>
      </c>
      <c r="H570" s="4">
        <v>17</v>
      </c>
      <c r="I570" s="1">
        <v>17</v>
      </c>
      <c r="J570" s="1">
        <v>17</v>
      </c>
      <c r="K570" s="1">
        <v>0</v>
      </c>
      <c r="L570" s="1">
        <v>0</v>
      </c>
      <c r="M570" s="6">
        <v>17</v>
      </c>
      <c r="N570" s="5">
        <v>7.0756249129772186E-2</v>
      </c>
      <c r="O570" s="4">
        <v>0</v>
      </c>
      <c r="P570" s="1">
        <v>0</v>
      </c>
      <c r="Q570" s="1">
        <v>0</v>
      </c>
      <c r="R570" s="34">
        <v>0</v>
      </c>
      <c r="S570" s="3">
        <v>0</v>
      </c>
    </row>
    <row r="571" spans="6:19" x14ac:dyDescent="0.25">
      <c r="F571" s="10"/>
      <c r="G571" s="9" t="s">
        <v>4678</v>
      </c>
      <c r="H571" s="4">
        <v>20</v>
      </c>
      <c r="I571" s="1">
        <v>20</v>
      </c>
      <c r="J571" s="1">
        <v>20</v>
      </c>
      <c r="K571" s="1">
        <v>0</v>
      </c>
      <c r="L571" s="1">
        <v>0</v>
      </c>
      <c r="M571" s="6">
        <v>20</v>
      </c>
      <c r="N571" s="5">
        <v>8.1399288959801197E-2</v>
      </c>
      <c r="O571" s="4">
        <v>0</v>
      </c>
      <c r="P571" s="1">
        <v>0</v>
      </c>
      <c r="Q571" s="1">
        <v>0</v>
      </c>
      <c r="R571" s="34">
        <v>0</v>
      </c>
      <c r="S571" s="3">
        <v>0</v>
      </c>
    </row>
    <row r="572" spans="6:19" x14ac:dyDescent="0.25">
      <c r="F572" s="10"/>
      <c r="G572" s="9" t="s">
        <v>4677</v>
      </c>
      <c r="H572" s="4">
        <v>12</v>
      </c>
      <c r="I572" s="1">
        <v>12</v>
      </c>
      <c r="J572" s="1">
        <v>12</v>
      </c>
      <c r="K572" s="1">
        <v>0</v>
      </c>
      <c r="L572" s="1">
        <v>0</v>
      </c>
      <c r="M572" s="6">
        <v>12</v>
      </c>
      <c r="N572" s="5">
        <v>0.1055949982255697</v>
      </c>
      <c r="O572" s="4">
        <v>0</v>
      </c>
      <c r="P572" s="1">
        <v>0</v>
      </c>
      <c r="Q572" s="1">
        <v>0</v>
      </c>
      <c r="R572" s="34">
        <v>0</v>
      </c>
      <c r="S572" s="3">
        <v>0</v>
      </c>
    </row>
    <row r="573" spans="6:19" x14ac:dyDescent="0.25">
      <c r="F573" s="10"/>
      <c r="G573" s="9" t="s">
        <v>4676</v>
      </c>
      <c r="H573" s="4">
        <v>6</v>
      </c>
      <c r="I573" s="1">
        <v>6</v>
      </c>
      <c r="J573" s="1">
        <v>6</v>
      </c>
      <c r="K573" s="1">
        <v>0</v>
      </c>
      <c r="L573" s="1">
        <v>0</v>
      </c>
      <c r="M573" s="6">
        <v>6</v>
      </c>
      <c r="N573" s="5">
        <v>3.1421937979757793E-2</v>
      </c>
      <c r="O573" s="4">
        <v>0</v>
      </c>
      <c r="P573" s="1">
        <v>0</v>
      </c>
      <c r="Q573" s="1">
        <v>0</v>
      </c>
      <c r="R573" s="34">
        <v>0</v>
      </c>
      <c r="S573" s="3">
        <v>0</v>
      </c>
    </row>
    <row r="574" spans="6:19" x14ac:dyDescent="0.25">
      <c r="F574" s="10"/>
      <c r="G574" s="9" t="s">
        <v>4675</v>
      </c>
      <c r="H574" s="4">
        <v>9</v>
      </c>
      <c r="I574" s="1">
        <v>9</v>
      </c>
      <c r="J574" s="1">
        <v>9</v>
      </c>
      <c r="K574" s="1">
        <v>0</v>
      </c>
      <c r="L574" s="1">
        <v>0</v>
      </c>
      <c r="M574" s="6">
        <v>9</v>
      </c>
      <c r="N574" s="5">
        <v>5.0774885341525078E-2</v>
      </c>
      <c r="O574" s="4">
        <v>0</v>
      </c>
      <c r="P574" s="1">
        <v>0</v>
      </c>
      <c r="Q574" s="1">
        <v>0</v>
      </c>
      <c r="R574" s="34">
        <v>0</v>
      </c>
      <c r="S574" s="3">
        <v>0</v>
      </c>
    </row>
    <row r="575" spans="6:19" x14ac:dyDescent="0.25">
      <c r="F575" s="10"/>
      <c r="G575" s="9" t="s">
        <v>4674</v>
      </c>
      <c r="H575" s="4">
        <v>15</v>
      </c>
      <c r="I575" s="1">
        <v>15</v>
      </c>
      <c r="J575" s="1">
        <v>15</v>
      </c>
      <c r="K575" s="1">
        <v>0</v>
      </c>
      <c r="L575" s="1">
        <v>0</v>
      </c>
      <c r="M575" s="6">
        <v>15</v>
      </c>
      <c r="N575" s="5">
        <v>8.8611239567399025E-2</v>
      </c>
      <c r="O575" s="4">
        <v>0</v>
      </c>
      <c r="P575" s="1">
        <v>0</v>
      </c>
      <c r="Q575" s="1">
        <v>0</v>
      </c>
      <c r="R575" s="34">
        <v>0</v>
      </c>
      <c r="S575" s="3">
        <v>0</v>
      </c>
    </row>
    <row r="576" spans="6:19" x14ac:dyDescent="0.25">
      <c r="F576" s="10"/>
      <c r="G576" s="9" t="s">
        <v>4673</v>
      </c>
      <c r="H576" s="4">
        <v>6</v>
      </c>
      <c r="I576" s="1">
        <v>6</v>
      </c>
      <c r="J576" s="1">
        <v>6</v>
      </c>
      <c r="K576" s="1">
        <v>0</v>
      </c>
      <c r="L576" s="1">
        <v>0</v>
      </c>
      <c r="M576" s="6">
        <v>6</v>
      </c>
      <c r="N576" s="5">
        <v>2.8432317078113559E-2</v>
      </c>
      <c r="O576" s="4">
        <v>0</v>
      </c>
      <c r="P576" s="1">
        <v>0</v>
      </c>
      <c r="Q576" s="1">
        <v>0</v>
      </c>
      <c r="R576" s="34">
        <v>0</v>
      </c>
      <c r="S576" s="3">
        <v>0</v>
      </c>
    </row>
    <row r="577" spans="6:19" x14ac:dyDescent="0.25">
      <c r="F577" s="10"/>
      <c r="G577" s="9" t="s">
        <v>4672</v>
      </c>
      <c r="H577" s="4">
        <v>5</v>
      </c>
      <c r="I577" s="1">
        <v>5</v>
      </c>
      <c r="J577" s="1">
        <v>5</v>
      </c>
      <c r="K577" s="1">
        <v>0</v>
      </c>
      <c r="L577" s="1">
        <v>0</v>
      </c>
      <c r="M577" s="6">
        <v>5</v>
      </c>
      <c r="N577" s="5">
        <v>2.2859197109937671E-2</v>
      </c>
      <c r="O577" s="4">
        <v>0</v>
      </c>
      <c r="P577" s="1">
        <v>0</v>
      </c>
      <c r="Q577" s="1">
        <v>0</v>
      </c>
      <c r="R577" s="34">
        <v>0</v>
      </c>
      <c r="S577" s="3">
        <v>0</v>
      </c>
    </row>
    <row r="578" spans="6:19" x14ac:dyDescent="0.25">
      <c r="F578" s="10"/>
      <c r="G578" s="9" t="s">
        <v>4671</v>
      </c>
      <c r="H578" s="4">
        <v>16</v>
      </c>
      <c r="I578" s="1">
        <v>16</v>
      </c>
      <c r="J578" s="1">
        <v>16</v>
      </c>
      <c r="K578" s="1">
        <v>0</v>
      </c>
      <c r="L578" s="1">
        <v>0</v>
      </c>
      <c r="M578" s="6">
        <v>16</v>
      </c>
      <c r="N578" s="5">
        <v>8.3445311523973942E-2</v>
      </c>
      <c r="O578" s="4">
        <v>0</v>
      </c>
      <c r="P578" s="1">
        <v>0</v>
      </c>
      <c r="Q578" s="1">
        <v>0</v>
      </c>
      <c r="R578" s="34">
        <v>0</v>
      </c>
      <c r="S578" s="3">
        <v>0</v>
      </c>
    </row>
    <row r="579" spans="6:19" x14ac:dyDescent="0.25">
      <c r="F579" s="10"/>
      <c r="G579" s="9" t="s">
        <v>4670</v>
      </c>
      <c r="H579" s="4">
        <v>3</v>
      </c>
      <c r="I579" s="1">
        <v>3</v>
      </c>
      <c r="J579" s="1">
        <v>3</v>
      </c>
      <c r="K579" s="1">
        <v>0</v>
      </c>
      <c r="L579" s="1">
        <v>0</v>
      </c>
      <c r="M579" s="6">
        <v>3</v>
      </c>
      <c r="N579" s="5">
        <v>4.9481346271932132E-2</v>
      </c>
      <c r="O579" s="4">
        <v>0</v>
      </c>
      <c r="P579" s="1">
        <v>0</v>
      </c>
      <c r="Q579" s="1">
        <v>0</v>
      </c>
      <c r="R579" s="34">
        <v>0</v>
      </c>
      <c r="S579" s="3">
        <v>0</v>
      </c>
    </row>
    <row r="580" spans="6:19" x14ac:dyDescent="0.25">
      <c r="F580" s="10"/>
      <c r="G580" s="9" t="s">
        <v>4669</v>
      </c>
      <c r="H580" s="4">
        <v>1</v>
      </c>
      <c r="I580" s="1">
        <v>1</v>
      </c>
      <c r="J580" s="1">
        <v>1</v>
      </c>
      <c r="K580" s="1">
        <v>0</v>
      </c>
      <c r="L580" s="1">
        <v>0</v>
      </c>
      <c r="M580" s="6">
        <v>1</v>
      </c>
      <c r="N580" s="5">
        <v>2.3691020905971531E-3</v>
      </c>
      <c r="O580" s="4">
        <v>0</v>
      </c>
      <c r="P580" s="1">
        <v>0</v>
      </c>
      <c r="Q580" s="1">
        <v>0</v>
      </c>
      <c r="R580" s="34">
        <v>0</v>
      </c>
      <c r="S580" s="3">
        <v>0</v>
      </c>
    </row>
    <row r="581" spans="6:19" x14ac:dyDescent="0.25">
      <c r="F581" s="10"/>
      <c r="G581" s="9" t="s">
        <v>4668</v>
      </c>
      <c r="H581" s="4">
        <v>2</v>
      </c>
      <c r="I581" s="1">
        <v>2</v>
      </c>
      <c r="J581" s="1">
        <v>2</v>
      </c>
      <c r="K581" s="1">
        <v>0</v>
      </c>
      <c r="L581" s="1">
        <v>0</v>
      </c>
      <c r="M581" s="6">
        <v>2</v>
      </c>
      <c r="N581" s="5">
        <v>3.082707524299622E-3</v>
      </c>
      <c r="O581" s="4">
        <v>0</v>
      </c>
      <c r="P581" s="1">
        <v>0</v>
      </c>
      <c r="Q581" s="1">
        <v>0</v>
      </c>
      <c r="R581" s="34">
        <v>0</v>
      </c>
      <c r="S581" s="3">
        <v>0</v>
      </c>
    </row>
    <row r="582" spans="6:19" x14ac:dyDescent="0.25">
      <c r="F582" s="10"/>
      <c r="G582" s="9" t="s">
        <v>4667</v>
      </c>
      <c r="H582" s="4">
        <v>1</v>
      </c>
      <c r="I582" s="1">
        <v>1</v>
      </c>
      <c r="J582" s="1">
        <v>1</v>
      </c>
      <c r="K582" s="1">
        <v>0</v>
      </c>
      <c r="L582" s="1">
        <v>0</v>
      </c>
      <c r="M582" s="6">
        <v>1</v>
      </c>
      <c r="N582" s="5">
        <v>5.2333250641822815E-4</v>
      </c>
      <c r="O582" s="4">
        <v>0</v>
      </c>
      <c r="P582" s="1">
        <v>0</v>
      </c>
      <c r="Q582" s="1">
        <v>0</v>
      </c>
      <c r="R582" s="34">
        <v>0</v>
      </c>
      <c r="S582" s="3">
        <v>0</v>
      </c>
    </row>
    <row r="583" spans="6:19" x14ac:dyDescent="0.25">
      <c r="F583" s="10"/>
      <c r="G583" s="9" t="s">
        <v>4666</v>
      </c>
      <c r="H583" s="4">
        <v>4</v>
      </c>
      <c r="I583" s="1">
        <v>4</v>
      </c>
      <c r="J583" s="1">
        <v>4</v>
      </c>
      <c r="K583" s="1">
        <v>0</v>
      </c>
      <c r="L583" s="1">
        <v>0</v>
      </c>
      <c r="M583" s="6">
        <v>4</v>
      </c>
      <c r="N583" s="5">
        <v>3.6768979392945773E-2</v>
      </c>
      <c r="O583" s="4">
        <v>0</v>
      </c>
      <c r="P583" s="1">
        <v>0</v>
      </c>
      <c r="Q583" s="1">
        <v>0</v>
      </c>
      <c r="R583" s="34">
        <v>0</v>
      </c>
      <c r="S583" s="3">
        <v>0</v>
      </c>
    </row>
    <row r="584" spans="6:19" x14ac:dyDescent="0.25">
      <c r="F584" s="10"/>
      <c r="G584" s="9" t="s">
        <v>4665</v>
      </c>
      <c r="H584" s="4">
        <v>7</v>
      </c>
      <c r="I584" s="1">
        <v>7</v>
      </c>
      <c r="J584" s="1">
        <v>7</v>
      </c>
      <c r="K584" s="1">
        <v>0</v>
      </c>
      <c r="L584" s="1">
        <v>0</v>
      </c>
      <c r="M584" s="6">
        <v>7</v>
      </c>
      <c r="N584" s="5">
        <v>2.915962319821119E-2</v>
      </c>
      <c r="O584" s="4">
        <v>0</v>
      </c>
      <c r="P584" s="1">
        <v>0</v>
      </c>
      <c r="Q584" s="1">
        <v>0</v>
      </c>
      <c r="R584" s="34">
        <v>0</v>
      </c>
      <c r="S584" s="3">
        <v>0</v>
      </c>
    </row>
    <row r="585" spans="6:19" x14ac:dyDescent="0.25">
      <c r="F585" s="10"/>
      <c r="G585" s="9" t="s">
        <v>4664</v>
      </c>
      <c r="H585" s="4">
        <v>4</v>
      </c>
      <c r="I585" s="1">
        <v>4</v>
      </c>
      <c r="J585" s="1">
        <v>4</v>
      </c>
      <c r="K585" s="1">
        <v>0</v>
      </c>
      <c r="L585" s="1">
        <v>0</v>
      </c>
      <c r="M585" s="6">
        <v>4</v>
      </c>
      <c r="N585" s="5">
        <v>4.0796455927193158E-2</v>
      </c>
      <c r="O585" s="4">
        <v>0</v>
      </c>
      <c r="P585" s="1">
        <v>0</v>
      </c>
      <c r="Q585" s="1">
        <v>0</v>
      </c>
      <c r="R585" s="34">
        <v>0</v>
      </c>
      <c r="S585" s="3">
        <v>0</v>
      </c>
    </row>
    <row r="586" spans="6:19" x14ac:dyDescent="0.25">
      <c r="F586" s="10"/>
      <c r="G586" s="9" t="s">
        <v>4663</v>
      </c>
      <c r="H586" s="4">
        <v>15</v>
      </c>
      <c r="I586" s="1">
        <v>15</v>
      </c>
      <c r="J586" s="1">
        <v>15</v>
      </c>
      <c r="K586" s="1">
        <v>0</v>
      </c>
      <c r="L586" s="1">
        <v>0</v>
      </c>
      <c r="M586" s="6">
        <v>15</v>
      </c>
      <c r="N586" s="5">
        <v>4.2296770960092538E-2</v>
      </c>
      <c r="O586" s="4">
        <v>0</v>
      </c>
      <c r="P586" s="1">
        <v>0</v>
      </c>
      <c r="Q586" s="1">
        <v>0</v>
      </c>
      <c r="R586" s="34">
        <v>0</v>
      </c>
      <c r="S586" s="3">
        <v>0</v>
      </c>
    </row>
    <row r="587" spans="6:19" x14ac:dyDescent="0.25">
      <c r="F587" s="10"/>
      <c r="G587" s="9" t="s">
        <v>4662</v>
      </c>
      <c r="H587" s="4">
        <v>4</v>
      </c>
      <c r="I587" s="1">
        <v>4</v>
      </c>
      <c r="J587" s="1">
        <v>4</v>
      </c>
      <c r="K587" s="1">
        <v>0</v>
      </c>
      <c r="L587" s="1">
        <v>0</v>
      </c>
      <c r="M587" s="6">
        <v>4</v>
      </c>
      <c r="N587" s="5">
        <v>7.1502765640616417E-3</v>
      </c>
      <c r="O587" s="4">
        <v>0</v>
      </c>
      <c r="P587" s="1">
        <v>0</v>
      </c>
      <c r="Q587" s="1">
        <v>0</v>
      </c>
      <c r="R587" s="34">
        <v>0</v>
      </c>
      <c r="S587" s="3">
        <v>0</v>
      </c>
    </row>
    <row r="588" spans="6:19" x14ac:dyDescent="0.25">
      <c r="F588" s="10"/>
      <c r="G588" s="9" t="s">
        <v>4661</v>
      </c>
      <c r="H588" s="4">
        <v>1</v>
      </c>
      <c r="I588" s="1">
        <v>1</v>
      </c>
      <c r="J588" s="1">
        <v>1</v>
      </c>
      <c r="K588" s="1">
        <v>0</v>
      </c>
      <c r="L588" s="1">
        <v>0</v>
      </c>
      <c r="M588" s="6">
        <v>1</v>
      </c>
      <c r="N588" s="5">
        <v>9.7145652398467064E-3</v>
      </c>
      <c r="O588" s="4">
        <v>0</v>
      </c>
      <c r="P588" s="1">
        <v>0</v>
      </c>
      <c r="Q588" s="1">
        <v>0</v>
      </c>
      <c r="R588" s="34">
        <v>0</v>
      </c>
      <c r="S588" s="3">
        <v>0</v>
      </c>
    </row>
    <row r="589" spans="6:19" x14ac:dyDescent="0.25">
      <c r="F589" s="10"/>
      <c r="G589" s="9" t="s">
        <v>4660</v>
      </c>
      <c r="H589" s="4">
        <v>2</v>
      </c>
      <c r="I589" s="1">
        <v>2</v>
      </c>
      <c r="J589" s="1">
        <v>2</v>
      </c>
      <c r="K589" s="1">
        <v>0</v>
      </c>
      <c r="L589" s="1">
        <v>0</v>
      </c>
      <c r="M589" s="6">
        <v>2</v>
      </c>
      <c r="N589" s="5">
        <v>1.1302735656499861E-3</v>
      </c>
      <c r="O589" s="4">
        <v>0</v>
      </c>
      <c r="P589" s="1">
        <v>0</v>
      </c>
      <c r="Q589" s="1">
        <v>0</v>
      </c>
      <c r="R589" s="34">
        <v>0</v>
      </c>
      <c r="S589" s="3">
        <v>0</v>
      </c>
    </row>
    <row r="590" spans="6:19" x14ac:dyDescent="0.25">
      <c r="F590" s="10"/>
      <c r="G590" s="9" t="s">
        <v>4659</v>
      </c>
      <c r="H590" s="4">
        <v>2</v>
      </c>
      <c r="I590" s="1">
        <v>2</v>
      </c>
      <c r="J590" s="1">
        <v>2</v>
      </c>
      <c r="K590" s="1">
        <v>0</v>
      </c>
      <c r="L590" s="1">
        <v>0</v>
      </c>
      <c r="M590" s="6">
        <v>2</v>
      </c>
      <c r="N590" s="5">
        <v>4.9134921282529831E-3</v>
      </c>
      <c r="O590" s="4">
        <v>0</v>
      </c>
      <c r="P590" s="1">
        <v>0</v>
      </c>
      <c r="Q590" s="1">
        <v>0</v>
      </c>
      <c r="R590" s="34">
        <v>0</v>
      </c>
      <c r="S590" s="3">
        <v>0</v>
      </c>
    </row>
    <row r="591" spans="6:19" x14ac:dyDescent="0.25">
      <c r="F591" s="10"/>
      <c r="G591" s="9" t="s">
        <v>4658</v>
      </c>
      <c r="H591" s="4">
        <v>5</v>
      </c>
      <c r="I591" s="1">
        <v>5</v>
      </c>
      <c r="J591" s="1">
        <v>5</v>
      </c>
      <c r="K591" s="1">
        <v>0</v>
      </c>
      <c r="L591" s="1">
        <v>0</v>
      </c>
      <c r="M591" s="6">
        <v>5</v>
      </c>
      <c r="N591" s="5">
        <v>1.010641269385815E-2</v>
      </c>
      <c r="O591" s="4">
        <v>0</v>
      </c>
      <c r="P591" s="1">
        <v>0</v>
      </c>
      <c r="Q591" s="1">
        <v>0</v>
      </c>
      <c r="R591" s="34">
        <v>0</v>
      </c>
      <c r="S591" s="3">
        <v>0</v>
      </c>
    </row>
    <row r="592" spans="6:19" x14ac:dyDescent="0.25">
      <c r="F592" s="10"/>
      <c r="G592" s="9" t="s">
        <v>4657</v>
      </c>
      <c r="H592" s="4">
        <v>5</v>
      </c>
      <c r="I592" s="1">
        <v>5</v>
      </c>
      <c r="J592" s="1">
        <v>5</v>
      </c>
      <c r="K592" s="1">
        <v>0</v>
      </c>
      <c r="L592" s="1">
        <v>0</v>
      </c>
      <c r="M592" s="6">
        <v>5</v>
      </c>
      <c r="N592" s="5">
        <v>2.5199936702847481E-2</v>
      </c>
      <c r="O592" s="4">
        <v>0</v>
      </c>
      <c r="P592" s="1">
        <v>0</v>
      </c>
      <c r="Q592" s="1">
        <v>0</v>
      </c>
      <c r="R592" s="34">
        <v>0</v>
      </c>
      <c r="S592" s="3">
        <v>0</v>
      </c>
    </row>
    <row r="593" spans="6:19" x14ac:dyDescent="0.25">
      <c r="F593" s="10"/>
      <c r="G593" s="9" t="s">
        <v>4656</v>
      </c>
      <c r="H593" s="4">
        <v>5</v>
      </c>
      <c r="I593" s="1">
        <v>5</v>
      </c>
      <c r="J593" s="1">
        <v>5</v>
      </c>
      <c r="K593" s="1">
        <v>0</v>
      </c>
      <c r="L593" s="1">
        <v>0</v>
      </c>
      <c r="M593" s="6">
        <v>5</v>
      </c>
      <c r="N593" s="5">
        <v>4.7027738764882088E-3</v>
      </c>
      <c r="O593" s="4">
        <v>0</v>
      </c>
      <c r="P593" s="1">
        <v>0</v>
      </c>
      <c r="Q593" s="1">
        <v>0</v>
      </c>
      <c r="R593" s="34">
        <v>0</v>
      </c>
      <c r="S593" s="3">
        <v>0</v>
      </c>
    </row>
    <row r="594" spans="6:19" x14ac:dyDescent="0.25">
      <c r="F594" s="10"/>
      <c r="G594" s="9" t="s">
        <v>4655</v>
      </c>
      <c r="H594" s="4">
        <v>2</v>
      </c>
      <c r="I594" s="1">
        <v>2</v>
      </c>
      <c r="J594" s="1">
        <v>2</v>
      </c>
      <c r="K594" s="1">
        <v>0</v>
      </c>
      <c r="L594" s="1">
        <v>0</v>
      </c>
      <c r="M594" s="6">
        <v>2</v>
      </c>
      <c r="N594" s="5">
        <v>2.2199377417564389E-4</v>
      </c>
      <c r="O594" s="4">
        <v>0</v>
      </c>
      <c r="P594" s="1">
        <v>0</v>
      </c>
      <c r="Q594" s="1">
        <v>0</v>
      </c>
      <c r="R594" s="34">
        <v>0</v>
      </c>
      <c r="S594" s="3">
        <v>0</v>
      </c>
    </row>
    <row r="595" spans="6:19" x14ac:dyDescent="0.25">
      <c r="F595" s="10"/>
      <c r="G595" s="9" t="s">
        <v>4654</v>
      </c>
      <c r="H595" s="4">
        <v>16</v>
      </c>
      <c r="I595" s="1">
        <v>16</v>
      </c>
      <c r="J595" s="1">
        <v>16</v>
      </c>
      <c r="K595" s="1">
        <v>0</v>
      </c>
      <c r="L595" s="1">
        <v>0</v>
      </c>
      <c r="M595" s="6">
        <v>16</v>
      </c>
      <c r="N595" s="5">
        <v>5.727964174002409E-2</v>
      </c>
      <c r="O595" s="4">
        <v>0</v>
      </c>
      <c r="P595" s="1">
        <v>0</v>
      </c>
      <c r="Q595" s="1">
        <v>0</v>
      </c>
      <c r="R595" s="34">
        <v>0</v>
      </c>
      <c r="S595" s="3">
        <v>0</v>
      </c>
    </row>
    <row r="596" spans="6:19" x14ac:dyDescent="0.25">
      <c r="F596" s="10"/>
      <c r="G596" s="9" t="s">
        <v>4653</v>
      </c>
      <c r="H596" s="4">
        <v>14</v>
      </c>
      <c r="I596" s="1">
        <v>14</v>
      </c>
      <c r="J596" s="1">
        <v>14</v>
      </c>
      <c r="K596" s="1">
        <v>0</v>
      </c>
      <c r="L596" s="1">
        <v>0</v>
      </c>
      <c r="M596" s="6">
        <v>14</v>
      </c>
      <c r="N596" s="5">
        <v>5.5282490327954292E-2</v>
      </c>
      <c r="O596" s="4">
        <v>0</v>
      </c>
      <c r="P596" s="1">
        <v>0</v>
      </c>
      <c r="Q596" s="1">
        <v>0</v>
      </c>
      <c r="R596" s="34">
        <v>0</v>
      </c>
      <c r="S596" s="3">
        <v>0</v>
      </c>
    </row>
    <row r="597" spans="6:19" x14ac:dyDescent="0.25">
      <c r="F597" s="10"/>
      <c r="G597" s="9" t="s">
        <v>4652</v>
      </c>
      <c r="H597" s="4">
        <v>13</v>
      </c>
      <c r="I597" s="1">
        <v>13</v>
      </c>
      <c r="J597" s="1">
        <v>13</v>
      </c>
      <c r="K597" s="1">
        <v>0</v>
      </c>
      <c r="L597" s="1">
        <v>0</v>
      </c>
      <c r="M597" s="6">
        <v>13</v>
      </c>
      <c r="N597" s="5">
        <v>3.6216789856553078E-2</v>
      </c>
      <c r="O597" s="4">
        <v>0</v>
      </c>
      <c r="P597" s="1">
        <v>0</v>
      </c>
      <c r="Q597" s="1">
        <v>0</v>
      </c>
      <c r="R597" s="34">
        <v>0</v>
      </c>
      <c r="S597" s="3">
        <v>0</v>
      </c>
    </row>
    <row r="598" spans="6:19" x14ac:dyDescent="0.25">
      <c r="F598" s="10"/>
      <c r="G598" s="9" t="s">
        <v>4651</v>
      </c>
      <c r="H598" s="4">
        <v>9</v>
      </c>
      <c r="I598" s="1">
        <v>9</v>
      </c>
      <c r="J598" s="1">
        <v>9</v>
      </c>
      <c r="K598" s="1">
        <v>0</v>
      </c>
      <c r="L598" s="1">
        <v>0</v>
      </c>
      <c r="M598" s="6">
        <v>9</v>
      </c>
      <c r="N598" s="5">
        <v>5.0171369686722762E-2</v>
      </c>
      <c r="O598" s="4">
        <v>0</v>
      </c>
      <c r="P598" s="1">
        <v>0</v>
      </c>
      <c r="Q598" s="1">
        <v>0</v>
      </c>
      <c r="R598" s="34">
        <v>0</v>
      </c>
      <c r="S598" s="3">
        <v>0</v>
      </c>
    </row>
    <row r="599" spans="6:19" x14ac:dyDescent="0.25">
      <c r="F599" s="10"/>
      <c r="G599" s="9" t="s">
        <v>4650</v>
      </c>
      <c r="H599" s="4">
        <v>2</v>
      </c>
      <c r="I599" s="1">
        <v>2</v>
      </c>
      <c r="J599" s="1">
        <v>2</v>
      </c>
      <c r="K599" s="1">
        <v>0</v>
      </c>
      <c r="L599" s="1">
        <v>0</v>
      </c>
      <c r="M599" s="6">
        <v>2</v>
      </c>
      <c r="N599" s="5">
        <v>2.3642284795641899E-3</v>
      </c>
      <c r="O599" s="4">
        <v>0</v>
      </c>
      <c r="P599" s="1">
        <v>0</v>
      </c>
      <c r="Q599" s="1">
        <v>0</v>
      </c>
      <c r="R599" s="34">
        <v>0</v>
      </c>
      <c r="S599" s="3">
        <v>0</v>
      </c>
    </row>
    <row r="600" spans="6:19" x14ac:dyDescent="0.25">
      <c r="F600" s="10"/>
      <c r="G600" s="9" t="s">
        <v>4649</v>
      </c>
      <c r="H600" s="4">
        <v>2</v>
      </c>
      <c r="I600" s="1">
        <v>2</v>
      </c>
      <c r="J600" s="1">
        <v>2</v>
      </c>
      <c r="K600" s="1">
        <v>0</v>
      </c>
      <c r="L600" s="1">
        <v>0</v>
      </c>
      <c r="M600" s="6">
        <v>2</v>
      </c>
      <c r="N600" s="5">
        <v>1.8796082586050029E-3</v>
      </c>
      <c r="O600" s="4">
        <v>0</v>
      </c>
      <c r="P600" s="1">
        <v>0</v>
      </c>
      <c r="Q600" s="1">
        <v>0</v>
      </c>
      <c r="R600" s="34">
        <v>0</v>
      </c>
      <c r="S600" s="3">
        <v>0</v>
      </c>
    </row>
    <row r="601" spans="6:19" x14ac:dyDescent="0.25">
      <c r="F601" s="10"/>
      <c r="G601" s="9" t="s">
        <v>4648</v>
      </c>
      <c r="H601" s="4">
        <v>1</v>
      </c>
      <c r="I601" s="1">
        <v>1</v>
      </c>
      <c r="J601" s="1">
        <v>1</v>
      </c>
      <c r="K601" s="1">
        <v>0</v>
      </c>
      <c r="L601" s="1">
        <v>0</v>
      </c>
      <c r="M601" s="6">
        <v>1</v>
      </c>
      <c r="N601" s="5">
        <v>3.6905854940414429E-3</v>
      </c>
      <c r="O601" s="4">
        <v>0</v>
      </c>
      <c r="P601" s="1">
        <v>0</v>
      </c>
      <c r="Q601" s="1">
        <v>0</v>
      </c>
      <c r="R601" s="34">
        <v>0</v>
      </c>
      <c r="S601" s="3">
        <v>0</v>
      </c>
    </row>
    <row r="602" spans="6:19" x14ac:dyDescent="0.25">
      <c r="F602" s="10"/>
      <c r="G602" s="9" t="s">
        <v>4647</v>
      </c>
      <c r="H602" s="4">
        <v>2</v>
      </c>
      <c r="I602" s="1">
        <v>2</v>
      </c>
      <c r="J602" s="1">
        <v>2</v>
      </c>
      <c r="K602" s="1">
        <v>0</v>
      </c>
      <c r="L602" s="1">
        <v>0</v>
      </c>
      <c r="M602" s="6">
        <v>2</v>
      </c>
      <c r="N602" s="5">
        <v>5.3582759574055672E-3</v>
      </c>
      <c r="O602" s="4">
        <v>0</v>
      </c>
      <c r="P602" s="1">
        <v>0</v>
      </c>
      <c r="Q602" s="1">
        <v>0</v>
      </c>
      <c r="R602" s="34">
        <v>0</v>
      </c>
      <c r="S602" s="3">
        <v>0</v>
      </c>
    </row>
    <row r="603" spans="6:19" x14ac:dyDescent="0.25">
      <c r="F603" s="10"/>
      <c r="G603" s="9" t="s">
        <v>4646</v>
      </c>
      <c r="H603" s="4">
        <v>3</v>
      </c>
      <c r="I603" s="1">
        <v>3</v>
      </c>
      <c r="J603" s="1">
        <v>3</v>
      </c>
      <c r="K603" s="1">
        <v>0</v>
      </c>
      <c r="L603" s="1">
        <v>0</v>
      </c>
      <c r="M603" s="6">
        <v>3</v>
      </c>
      <c r="N603" s="5">
        <v>9.798634797334671E-3</v>
      </c>
      <c r="O603" s="4">
        <v>0</v>
      </c>
      <c r="P603" s="1">
        <v>0</v>
      </c>
      <c r="Q603" s="1">
        <v>0</v>
      </c>
      <c r="R603" s="34">
        <v>0</v>
      </c>
      <c r="S603" s="3">
        <v>0</v>
      </c>
    </row>
    <row r="604" spans="6:19" x14ac:dyDescent="0.25">
      <c r="F604" s="10"/>
      <c r="G604" s="9" t="s">
        <v>4645</v>
      </c>
      <c r="H604" s="4">
        <v>1</v>
      </c>
      <c r="I604" s="1">
        <v>1</v>
      </c>
      <c r="J604" s="1">
        <v>1</v>
      </c>
      <c r="K604" s="1">
        <v>0</v>
      </c>
      <c r="L604" s="1">
        <v>0</v>
      </c>
      <c r="M604" s="6">
        <v>1</v>
      </c>
      <c r="N604" s="5">
        <v>3.1809881329536438E-3</v>
      </c>
      <c r="O604" s="4">
        <v>0</v>
      </c>
      <c r="P604" s="1">
        <v>0</v>
      </c>
      <c r="Q604" s="1">
        <v>0</v>
      </c>
      <c r="R604" s="34">
        <v>0</v>
      </c>
      <c r="S604" s="3">
        <v>0</v>
      </c>
    </row>
    <row r="605" spans="6:19" x14ac:dyDescent="0.25">
      <c r="F605" s="10"/>
      <c r="G605" s="9" t="s">
        <v>4644</v>
      </c>
      <c r="H605" s="4">
        <v>2</v>
      </c>
      <c r="I605" s="1">
        <v>2</v>
      </c>
      <c r="J605" s="1">
        <v>2</v>
      </c>
      <c r="K605" s="1">
        <v>0</v>
      </c>
      <c r="L605" s="1">
        <v>0</v>
      </c>
      <c r="M605" s="6">
        <v>2</v>
      </c>
      <c r="N605" s="5">
        <v>2.2199377417564389E-4</v>
      </c>
      <c r="O605" s="4">
        <v>0</v>
      </c>
      <c r="P605" s="1">
        <v>0</v>
      </c>
      <c r="Q605" s="1">
        <v>0</v>
      </c>
      <c r="R605" s="34">
        <v>0</v>
      </c>
      <c r="S605" s="3">
        <v>0</v>
      </c>
    </row>
    <row r="606" spans="6:19" x14ac:dyDescent="0.25">
      <c r="F606" s="10"/>
      <c r="G606" s="9" t="s">
        <v>4643</v>
      </c>
      <c r="H606" s="4">
        <v>3</v>
      </c>
      <c r="I606" s="1">
        <v>3</v>
      </c>
      <c r="J606" s="1">
        <v>3</v>
      </c>
      <c r="K606" s="1">
        <v>0</v>
      </c>
      <c r="L606" s="1">
        <v>0</v>
      </c>
      <c r="M606" s="6">
        <v>3</v>
      </c>
      <c r="N606" s="5">
        <v>3.062579873949289E-2</v>
      </c>
      <c r="O606" s="4">
        <v>0</v>
      </c>
      <c r="P606" s="1">
        <v>0</v>
      </c>
      <c r="Q606" s="1">
        <v>0</v>
      </c>
      <c r="R606" s="34">
        <v>0</v>
      </c>
      <c r="S606" s="3">
        <v>0</v>
      </c>
    </row>
    <row r="607" spans="6:19" x14ac:dyDescent="0.25">
      <c r="F607" s="10"/>
      <c r="G607" s="9" t="s">
        <v>4642</v>
      </c>
      <c r="H607" s="4">
        <v>13</v>
      </c>
      <c r="I607" s="1">
        <v>13</v>
      </c>
      <c r="J607" s="1">
        <v>13</v>
      </c>
      <c r="K607" s="1">
        <v>0</v>
      </c>
      <c r="L607" s="1">
        <v>0</v>
      </c>
      <c r="M607" s="6">
        <v>13</v>
      </c>
      <c r="N607" s="5">
        <v>3.1607294455170631E-2</v>
      </c>
      <c r="O607" s="4">
        <v>0</v>
      </c>
      <c r="P607" s="1">
        <v>0</v>
      </c>
      <c r="Q607" s="1">
        <v>0</v>
      </c>
      <c r="R607" s="34">
        <v>0</v>
      </c>
      <c r="S607" s="3">
        <v>0</v>
      </c>
    </row>
    <row r="608" spans="6:19" x14ac:dyDescent="0.25">
      <c r="F608" s="10"/>
      <c r="G608" s="9" t="s">
        <v>4641</v>
      </c>
      <c r="H608" s="4">
        <v>3</v>
      </c>
      <c r="I608" s="1">
        <v>3</v>
      </c>
      <c r="J608" s="1">
        <v>3</v>
      </c>
      <c r="K608" s="1">
        <v>0</v>
      </c>
      <c r="L608" s="1">
        <v>0</v>
      </c>
      <c r="M608" s="6">
        <v>3</v>
      </c>
      <c r="N608" s="5">
        <v>8.8510755449533463E-4</v>
      </c>
      <c r="O608" s="4">
        <v>0</v>
      </c>
      <c r="P608" s="1">
        <v>0</v>
      </c>
      <c r="Q608" s="1">
        <v>0</v>
      </c>
      <c r="R608" s="34">
        <v>0</v>
      </c>
      <c r="S608" s="3">
        <v>0</v>
      </c>
    </row>
    <row r="609" spans="6:19" x14ac:dyDescent="0.25">
      <c r="F609" s="10"/>
      <c r="G609" s="9" t="s">
        <v>4640</v>
      </c>
      <c r="H609" s="4">
        <v>1</v>
      </c>
      <c r="I609" s="1">
        <v>1</v>
      </c>
      <c r="J609" s="1">
        <v>1</v>
      </c>
      <c r="K609" s="1">
        <v>0</v>
      </c>
      <c r="L609" s="1">
        <v>0</v>
      </c>
      <c r="M609" s="6">
        <v>1</v>
      </c>
      <c r="N609" s="5">
        <v>1.9285436719655991E-3</v>
      </c>
      <c r="O609" s="4">
        <v>0</v>
      </c>
      <c r="P609" s="1">
        <v>0</v>
      </c>
      <c r="Q609" s="1">
        <v>0</v>
      </c>
      <c r="R609" s="34">
        <v>0</v>
      </c>
      <c r="S609" s="3">
        <v>0</v>
      </c>
    </row>
    <row r="610" spans="6:19" x14ac:dyDescent="0.25">
      <c r="F610" s="10"/>
      <c r="G610" s="9" t="s">
        <v>4639</v>
      </c>
      <c r="H610" s="4">
        <v>1</v>
      </c>
      <c r="I610" s="1">
        <v>1</v>
      </c>
      <c r="J610" s="1">
        <v>1</v>
      </c>
      <c r="K610" s="1">
        <v>0</v>
      </c>
      <c r="L610" s="1">
        <v>0</v>
      </c>
      <c r="M610" s="6">
        <v>1</v>
      </c>
      <c r="N610" s="5">
        <v>9.2160152271389961E-3</v>
      </c>
      <c r="O610" s="4">
        <v>0</v>
      </c>
      <c r="P610" s="1">
        <v>0</v>
      </c>
      <c r="Q610" s="1">
        <v>0</v>
      </c>
      <c r="R610" s="34">
        <v>0</v>
      </c>
      <c r="S610" s="3">
        <v>0</v>
      </c>
    </row>
    <row r="611" spans="6:19" x14ac:dyDescent="0.25">
      <c r="F611" s="10"/>
      <c r="G611" s="9" t="s">
        <v>4638</v>
      </c>
      <c r="H611" s="4">
        <v>2</v>
      </c>
      <c r="I611" s="1">
        <v>2</v>
      </c>
      <c r="J611" s="1">
        <v>2</v>
      </c>
      <c r="K611" s="1">
        <v>0</v>
      </c>
      <c r="L611" s="1">
        <v>0</v>
      </c>
      <c r="M611" s="6">
        <v>2</v>
      </c>
      <c r="N611" s="5">
        <v>2.2701844573020939E-3</v>
      </c>
      <c r="O611" s="4">
        <v>0</v>
      </c>
      <c r="P611" s="1">
        <v>0</v>
      </c>
      <c r="Q611" s="1">
        <v>0</v>
      </c>
      <c r="R611" s="34">
        <v>0</v>
      </c>
      <c r="S611" s="3">
        <v>0</v>
      </c>
    </row>
    <row r="612" spans="6:19" x14ac:dyDescent="0.25">
      <c r="F612" s="10"/>
      <c r="G612" s="9" t="s">
        <v>4637</v>
      </c>
      <c r="H612" s="4">
        <v>3</v>
      </c>
      <c r="I612" s="1">
        <v>3</v>
      </c>
      <c r="J612" s="1">
        <v>3</v>
      </c>
      <c r="K612" s="1">
        <v>0</v>
      </c>
      <c r="L612" s="1">
        <v>0</v>
      </c>
      <c r="M612" s="6">
        <v>3</v>
      </c>
      <c r="N612" s="5">
        <v>1.235360372811556E-2</v>
      </c>
      <c r="O612" s="4">
        <v>0</v>
      </c>
      <c r="P612" s="1">
        <v>0</v>
      </c>
      <c r="Q612" s="1">
        <v>0</v>
      </c>
      <c r="R612" s="34">
        <v>0</v>
      </c>
      <c r="S612" s="3">
        <v>0</v>
      </c>
    </row>
    <row r="613" spans="6:19" x14ac:dyDescent="0.25">
      <c r="F613" s="10"/>
      <c r="G613" s="9" t="s">
        <v>4636</v>
      </c>
      <c r="H613" s="4">
        <v>6</v>
      </c>
      <c r="I613" s="1">
        <v>6</v>
      </c>
      <c r="J613" s="1">
        <v>6</v>
      </c>
      <c r="K613" s="1">
        <v>0</v>
      </c>
      <c r="L613" s="1">
        <v>0</v>
      </c>
      <c r="M613" s="6">
        <v>6</v>
      </c>
      <c r="N613" s="5">
        <v>6.8762954324483871E-3</v>
      </c>
      <c r="O613" s="4">
        <v>0</v>
      </c>
      <c r="P613" s="1">
        <v>0</v>
      </c>
      <c r="Q613" s="1">
        <v>0</v>
      </c>
      <c r="R613" s="34">
        <v>0</v>
      </c>
      <c r="S613" s="3">
        <v>0</v>
      </c>
    </row>
    <row r="614" spans="6:19" x14ac:dyDescent="0.25">
      <c r="F614" s="10"/>
      <c r="G614" s="9" t="s">
        <v>4635</v>
      </c>
      <c r="H614" s="4">
        <v>3</v>
      </c>
      <c r="I614" s="1">
        <v>3</v>
      </c>
      <c r="J614" s="1">
        <v>3</v>
      </c>
      <c r="K614" s="1">
        <v>0</v>
      </c>
      <c r="L614" s="1">
        <v>0</v>
      </c>
      <c r="M614" s="6">
        <v>3</v>
      </c>
      <c r="N614" s="5">
        <v>2.5279376655817028E-2</v>
      </c>
      <c r="O614" s="4">
        <v>0</v>
      </c>
      <c r="P614" s="1">
        <v>0</v>
      </c>
      <c r="Q614" s="1">
        <v>0</v>
      </c>
      <c r="R614" s="34">
        <v>0</v>
      </c>
      <c r="S614" s="3">
        <v>0</v>
      </c>
    </row>
    <row r="615" spans="6:19" x14ac:dyDescent="0.25">
      <c r="F615" s="10"/>
      <c r="G615" s="9" t="s">
        <v>4634</v>
      </c>
      <c r="H615" s="4">
        <v>5</v>
      </c>
      <c r="I615" s="1">
        <v>5</v>
      </c>
      <c r="J615" s="1">
        <v>5</v>
      </c>
      <c r="K615" s="1">
        <v>0</v>
      </c>
      <c r="L615" s="1">
        <v>0</v>
      </c>
      <c r="M615" s="6">
        <v>5</v>
      </c>
      <c r="N615" s="5">
        <v>2.41849459707737E-2</v>
      </c>
      <c r="O615" s="4">
        <v>0</v>
      </c>
      <c r="P615" s="1">
        <v>0</v>
      </c>
      <c r="Q615" s="1">
        <v>0</v>
      </c>
      <c r="R615" s="34">
        <v>0</v>
      </c>
      <c r="S615" s="3">
        <v>0</v>
      </c>
    </row>
    <row r="616" spans="6:19" x14ac:dyDescent="0.25">
      <c r="F616" s="10"/>
      <c r="G616" s="9" t="s">
        <v>4633</v>
      </c>
      <c r="H616" s="4">
        <v>4</v>
      </c>
      <c r="I616" s="1">
        <v>4</v>
      </c>
      <c r="J616" s="1">
        <v>4</v>
      </c>
      <c r="K616" s="1">
        <v>0</v>
      </c>
      <c r="L616" s="1">
        <v>0</v>
      </c>
      <c r="M616" s="6">
        <v>4</v>
      </c>
      <c r="N616" s="5">
        <v>2.279309369623661E-2</v>
      </c>
      <c r="O616" s="4">
        <v>0</v>
      </c>
      <c r="P616" s="1">
        <v>0</v>
      </c>
      <c r="Q616" s="1">
        <v>0</v>
      </c>
      <c r="R616" s="34">
        <v>0</v>
      </c>
      <c r="S616" s="3">
        <v>0</v>
      </c>
    </row>
    <row r="617" spans="6:19" x14ac:dyDescent="0.25">
      <c r="F617" s="10"/>
      <c r="G617" s="9" t="s">
        <v>4632</v>
      </c>
      <c r="H617" s="4">
        <v>7</v>
      </c>
      <c r="I617" s="1">
        <v>7</v>
      </c>
      <c r="J617" s="1">
        <v>7</v>
      </c>
      <c r="K617" s="1">
        <v>0</v>
      </c>
      <c r="L617" s="1">
        <v>0</v>
      </c>
      <c r="M617" s="6">
        <v>7</v>
      </c>
      <c r="N617" s="5">
        <v>1.497095916420221E-2</v>
      </c>
      <c r="O617" s="4">
        <v>0</v>
      </c>
      <c r="P617" s="1">
        <v>0</v>
      </c>
      <c r="Q617" s="1">
        <v>0</v>
      </c>
      <c r="R617" s="34">
        <v>0</v>
      </c>
      <c r="S617" s="3">
        <v>0</v>
      </c>
    </row>
    <row r="618" spans="6:19" x14ac:dyDescent="0.25">
      <c r="F618" s="10"/>
      <c r="G618" s="9" t="s">
        <v>4631</v>
      </c>
      <c r="H618" s="4">
        <v>11</v>
      </c>
      <c r="I618" s="1">
        <v>11</v>
      </c>
      <c r="J618" s="1">
        <v>11</v>
      </c>
      <c r="K618" s="1">
        <v>0</v>
      </c>
      <c r="L618" s="1">
        <v>0</v>
      </c>
      <c r="M618" s="6">
        <v>11</v>
      </c>
      <c r="N618" s="5">
        <v>1.971857342869043E-2</v>
      </c>
      <c r="O618" s="4">
        <v>0</v>
      </c>
      <c r="P618" s="1">
        <v>0</v>
      </c>
      <c r="Q618" s="1">
        <v>0</v>
      </c>
      <c r="R618" s="34">
        <v>0</v>
      </c>
      <c r="S618" s="3">
        <v>0</v>
      </c>
    </row>
    <row r="619" spans="6:19" x14ac:dyDescent="0.25">
      <c r="F619" s="10"/>
      <c r="G619" s="9" t="s">
        <v>4630</v>
      </c>
      <c r="H619" s="4">
        <v>12</v>
      </c>
      <c r="I619" s="1">
        <v>12</v>
      </c>
      <c r="J619" s="1">
        <v>12</v>
      </c>
      <c r="K619" s="1">
        <v>0</v>
      </c>
      <c r="L619" s="1">
        <v>0</v>
      </c>
      <c r="M619" s="6">
        <v>12</v>
      </c>
      <c r="N619" s="5">
        <v>6.4809036441147327E-2</v>
      </c>
      <c r="O619" s="4">
        <v>0</v>
      </c>
      <c r="P619" s="1">
        <v>0</v>
      </c>
      <c r="Q619" s="1">
        <v>0</v>
      </c>
      <c r="R619" s="34">
        <v>0</v>
      </c>
      <c r="S619" s="3">
        <v>0</v>
      </c>
    </row>
    <row r="620" spans="6:19" x14ac:dyDescent="0.25">
      <c r="F620" s="10"/>
      <c r="G620" s="9" t="s">
        <v>4629</v>
      </c>
      <c r="H620" s="4">
        <v>17</v>
      </c>
      <c r="I620" s="1">
        <v>17</v>
      </c>
      <c r="J620" s="1">
        <v>17</v>
      </c>
      <c r="K620" s="1">
        <v>0</v>
      </c>
      <c r="L620" s="1">
        <v>0</v>
      </c>
      <c r="M620" s="6">
        <v>17</v>
      </c>
      <c r="N620" s="5">
        <v>8.7358097545802593E-2</v>
      </c>
      <c r="O620" s="4">
        <v>0</v>
      </c>
      <c r="P620" s="1">
        <v>0</v>
      </c>
      <c r="Q620" s="1">
        <v>0</v>
      </c>
      <c r="R620" s="34">
        <v>0</v>
      </c>
      <c r="S620" s="3">
        <v>0</v>
      </c>
    </row>
    <row r="621" spans="6:19" x14ac:dyDescent="0.25">
      <c r="F621" s="10"/>
      <c r="G621" s="9" t="s">
        <v>4628</v>
      </c>
      <c r="H621" s="4">
        <v>3</v>
      </c>
      <c r="I621" s="1">
        <v>3</v>
      </c>
      <c r="J621" s="1">
        <v>3</v>
      </c>
      <c r="K621" s="1">
        <v>0</v>
      </c>
      <c r="L621" s="1">
        <v>0</v>
      </c>
      <c r="M621" s="6">
        <v>3</v>
      </c>
      <c r="N621" s="5">
        <v>4.6129169873893261E-2</v>
      </c>
      <c r="O621" s="4">
        <v>0</v>
      </c>
      <c r="P621" s="1">
        <v>0</v>
      </c>
      <c r="Q621" s="1">
        <v>0</v>
      </c>
      <c r="R621" s="34">
        <v>0</v>
      </c>
      <c r="S621" s="3">
        <v>0</v>
      </c>
    </row>
    <row r="622" spans="6:19" x14ac:dyDescent="0.25">
      <c r="F622" s="10"/>
      <c r="G622" s="9" t="s">
        <v>4627</v>
      </c>
      <c r="H622" s="4">
        <v>9</v>
      </c>
      <c r="I622" s="1">
        <v>9</v>
      </c>
      <c r="J622" s="1">
        <v>9</v>
      </c>
      <c r="K622" s="1">
        <v>0</v>
      </c>
      <c r="L622" s="1">
        <v>0</v>
      </c>
      <c r="M622" s="6">
        <v>9</v>
      </c>
      <c r="N622" s="5">
        <v>1.8487527966499329E-2</v>
      </c>
      <c r="O622" s="4">
        <v>0</v>
      </c>
      <c r="P622" s="1">
        <v>0</v>
      </c>
      <c r="Q622" s="1">
        <v>0</v>
      </c>
      <c r="R622" s="34">
        <v>0</v>
      </c>
      <c r="S622" s="3">
        <v>0</v>
      </c>
    </row>
    <row r="623" spans="6:19" x14ac:dyDescent="0.25">
      <c r="F623" s="10"/>
      <c r="G623" s="9" t="s">
        <v>4626</v>
      </c>
      <c r="H623" s="4">
        <v>7</v>
      </c>
      <c r="I623" s="1">
        <v>7</v>
      </c>
      <c r="J623" s="1">
        <v>7</v>
      </c>
      <c r="K623" s="1">
        <v>0</v>
      </c>
      <c r="L623" s="1">
        <v>0</v>
      </c>
      <c r="M623" s="6">
        <v>7</v>
      </c>
      <c r="N623" s="5">
        <v>1.435901690274477E-2</v>
      </c>
      <c r="O623" s="4">
        <v>0</v>
      </c>
      <c r="P623" s="1">
        <v>0</v>
      </c>
      <c r="Q623" s="1">
        <v>0</v>
      </c>
      <c r="R623" s="34">
        <v>0</v>
      </c>
      <c r="S623" s="3">
        <v>0</v>
      </c>
    </row>
    <row r="624" spans="6:19" x14ac:dyDescent="0.25">
      <c r="F624" s="10"/>
      <c r="G624" s="9" t="s">
        <v>4625</v>
      </c>
      <c r="H624" s="4">
        <v>6</v>
      </c>
      <c r="I624" s="1">
        <v>6</v>
      </c>
      <c r="J624" s="1">
        <v>6</v>
      </c>
      <c r="K624" s="1">
        <v>0</v>
      </c>
      <c r="L624" s="1">
        <v>0</v>
      </c>
      <c r="M624" s="6">
        <v>6</v>
      </c>
      <c r="N624" s="5">
        <v>1.928783860057592E-2</v>
      </c>
      <c r="O624" s="4">
        <v>0</v>
      </c>
      <c r="P624" s="1">
        <v>0</v>
      </c>
      <c r="Q624" s="1">
        <v>0</v>
      </c>
      <c r="R624" s="34">
        <v>0</v>
      </c>
      <c r="S624" s="3">
        <v>0</v>
      </c>
    </row>
    <row r="625" spans="6:19" x14ac:dyDescent="0.25">
      <c r="F625" s="10"/>
      <c r="G625" s="9" t="s">
        <v>4624</v>
      </c>
      <c r="H625" s="4">
        <v>3</v>
      </c>
      <c r="I625" s="1">
        <v>3</v>
      </c>
      <c r="J625" s="1">
        <v>3</v>
      </c>
      <c r="K625" s="1">
        <v>0</v>
      </c>
      <c r="L625" s="1">
        <v>0</v>
      </c>
      <c r="M625" s="6">
        <v>3</v>
      </c>
      <c r="N625" s="5">
        <v>3.8682658225297928E-2</v>
      </c>
      <c r="O625" s="4">
        <v>0</v>
      </c>
      <c r="P625" s="1">
        <v>0</v>
      </c>
      <c r="Q625" s="1">
        <v>0</v>
      </c>
      <c r="R625" s="34">
        <v>0</v>
      </c>
      <c r="S625" s="3">
        <v>0</v>
      </c>
    </row>
    <row r="626" spans="6:19" x14ac:dyDescent="0.25">
      <c r="F626" s="10"/>
      <c r="G626" s="9" t="s">
        <v>4623</v>
      </c>
      <c r="H626" s="4">
        <v>3</v>
      </c>
      <c r="I626" s="1">
        <v>3</v>
      </c>
      <c r="J626" s="1">
        <v>3</v>
      </c>
      <c r="K626" s="1">
        <v>0</v>
      </c>
      <c r="L626" s="1">
        <v>0</v>
      </c>
      <c r="M626" s="6">
        <v>3</v>
      </c>
      <c r="N626" s="5">
        <v>1.2104128487408159E-2</v>
      </c>
      <c r="O626" s="4">
        <v>0</v>
      </c>
      <c r="P626" s="1">
        <v>0</v>
      </c>
      <c r="Q626" s="1">
        <v>0</v>
      </c>
      <c r="R626" s="34">
        <v>0</v>
      </c>
      <c r="S626" s="3">
        <v>0</v>
      </c>
    </row>
    <row r="627" spans="6:19" x14ac:dyDescent="0.25">
      <c r="F627" s="10"/>
      <c r="G627" s="9" t="s">
        <v>4622</v>
      </c>
      <c r="H627" s="4">
        <v>3</v>
      </c>
      <c r="I627" s="1">
        <v>3</v>
      </c>
      <c r="J627" s="1">
        <v>3</v>
      </c>
      <c r="K627" s="1">
        <v>0</v>
      </c>
      <c r="L627" s="1">
        <v>0</v>
      </c>
      <c r="M627" s="6">
        <v>3</v>
      </c>
      <c r="N627" s="5">
        <v>1.284056156873703E-2</v>
      </c>
      <c r="O627" s="4">
        <v>0</v>
      </c>
      <c r="P627" s="1">
        <v>0</v>
      </c>
      <c r="Q627" s="1">
        <v>0</v>
      </c>
      <c r="R627" s="34">
        <v>0</v>
      </c>
      <c r="S627" s="3">
        <v>0</v>
      </c>
    </row>
    <row r="628" spans="6:19" x14ac:dyDescent="0.25">
      <c r="F628" s="10"/>
      <c r="G628" s="9" t="s">
        <v>4621</v>
      </c>
      <c r="H628" s="4">
        <v>5</v>
      </c>
      <c r="I628" s="1">
        <v>5</v>
      </c>
      <c r="J628" s="1">
        <v>5</v>
      </c>
      <c r="K628" s="1">
        <v>0</v>
      </c>
      <c r="L628" s="1">
        <v>0</v>
      </c>
      <c r="M628" s="6">
        <v>5</v>
      </c>
      <c r="N628" s="5">
        <v>3.857271745800972E-3</v>
      </c>
      <c r="O628" s="4">
        <v>0</v>
      </c>
      <c r="P628" s="1">
        <v>0</v>
      </c>
      <c r="Q628" s="1">
        <v>0</v>
      </c>
      <c r="R628" s="34">
        <v>0</v>
      </c>
      <c r="S628" s="3">
        <v>0</v>
      </c>
    </row>
    <row r="629" spans="6:19" x14ac:dyDescent="0.25">
      <c r="F629" s="10"/>
      <c r="G629" s="9" t="s">
        <v>4620</v>
      </c>
      <c r="H629" s="4">
        <v>4</v>
      </c>
      <c r="I629" s="1">
        <v>4</v>
      </c>
      <c r="J629" s="1">
        <v>4</v>
      </c>
      <c r="K629" s="1">
        <v>0</v>
      </c>
      <c r="L629" s="1">
        <v>0</v>
      </c>
      <c r="M629" s="6">
        <v>4</v>
      </c>
      <c r="N629" s="5">
        <v>2.1098291501402851E-2</v>
      </c>
      <c r="O629" s="4">
        <v>0</v>
      </c>
      <c r="P629" s="1">
        <v>0</v>
      </c>
      <c r="Q629" s="1">
        <v>0</v>
      </c>
      <c r="R629" s="34">
        <v>0</v>
      </c>
      <c r="S629" s="3">
        <v>0</v>
      </c>
    </row>
    <row r="630" spans="6:19" x14ac:dyDescent="0.25">
      <c r="F630" s="10"/>
      <c r="G630" s="9" t="s">
        <v>4619</v>
      </c>
      <c r="H630" s="4">
        <v>9</v>
      </c>
      <c r="I630" s="1">
        <v>9</v>
      </c>
      <c r="J630" s="1">
        <v>9</v>
      </c>
      <c r="K630" s="1">
        <v>0</v>
      </c>
      <c r="L630" s="1">
        <v>0</v>
      </c>
      <c r="M630" s="6">
        <v>9</v>
      </c>
      <c r="N630" s="5">
        <v>2.782964147627354E-2</v>
      </c>
      <c r="O630" s="4">
        <v>0</v>
      </c>
      <c r="P630" s="1">
        <v>0</v>
      </c>
      <c r="Q630" s="1">
        <v>0</v>
      </c>
      <c r="R630" s="34">
        <v>0</v>
      </c>
      <c r="S630" s="3">
        <v>0</v>
      </c>
    </row>
    <row r="631" spans="6:19" x14ac:dyDescent="0.25">
      <c r="F631" s="10"/>
      <c r="G631" s="9" t="s">
        <v>4618</v>
      </c>
      <c r="H631" s="4">
        <v>11</v>
      </c>
      <c r="I631" s="1">
        <v>11</v>
      </c>
      <c r="J631" s="1">
        <v>11</v>
      </c>
      <c r="K631" s="1">
        <v>0</v>
      </c>
      <c r="L631" s="1">
        <v>0</v>
      </c>
      <c r="M631" s="6">
        <v>11</v>
      </c>
      <c r="N631" s="5">
        <v>6.4117910340428352E-2</v>
      </c>
      <c r="O631" s="4">
        <v>0</v>
      </c>
      <c r="P631" s="1">
        <v>0</v>
      </c>
      <c r="Q631" s="1">
        <v>0</v>
      </c>
      <c r="R631" s="34">
        <v>0</v>
      </c>
      <c r="S631" s="3">
        <v>0</v>
      </c>
    </row>
    <row r="632" spans="6:19" x14ac:dyDescent="0.25">
      <c r="F632" s="10"/>
      <c r="G632" s="9" t="s">
        <v>4617</v>
      </c>
      <c r="H632" s="4">
        <v>1</v>
      </c>
      <c r="I632" s="1">
        <v>1</v>
      </c>
      <c r="J632" s="1">
        <v>1</v>
      </c>
      <c r="K632" s="1">
        <v>0</v>
      </c>
      <c r="L632" s="1">
        <v>0</v>
      </c>
      <c r="M632" s="6">
        <v>1</v>
      </c>
      <c r="N632" s="5">
        <v>4.5716576278209692E-4</v>
      </c>
      <c r="O632" s="4">
        <v>0</v>
      </c>
      <c r="P632" s="1">
        <v>0</v>
      </c>
      <c r="Q632" s="1">
        <v>0</v>
      </c>
      <c r="R632" s="34">
        <v>0</v>
      </c>
      <c r="S632" s="3">
        <v>0</v>
      </c>
    </row>
    <row r="633" spans="6:19" x14ac:dyDescent="0.25">
      <c r="F633" s="10"/>
      <c r="G633" s="9" t="s">
        <v>4616</v>
      </c>
      <c r="H633" s="4">
        <v>3</v>
      </c>
      <c r="I633" s="1">
        <v>3</v>
      </c>
      <c r="J633" s="1">
        <v>3</v>
      </c>
      <c r="K633" s="1">
        <v>0</v>
      </c>
      <c r="L633" s="1">
        <v>0</v>
      </c>
      <c r="M633" s="6">
        <v>3</v>
      </c>
      <c r="N633" s="5">
        <v>2.5565441697835919E-2</v>
      </c>
      <c r="O633" s="4">
        <v>0</v>
      </c>
      <c r="P633" s="1">
        <v>0</v>
      </c>
      <c r="Q633" s="1">
        <v>0</v>
      </c>
      <c r="R633" s="34">
        <v>0</v>
      </c>
      <c r="S633" s="3">
        <v>0</v>
      </c>
    </row>
    <row r="634" spans="6:19" x14ac:dyDescent="0.25">
      <c r="F634" s="10"/>
      <c r="G634" s="9" t="s">
        <v>4615</v>
      </c>
      <c r="H634" s="4">
        <v>8</v>
      </c>
      <c r="I634" s="1">
        <v>8</v>
      </c>
      <c r="J634" s="1">
        <v>8</v>
      </c>
      <c r="K634" s="1">
        <v>0</v>
      </c>
      <c r="L634" s="1">
        <v>0</v>
      </c>
      <c r="M634" s="6">
        <v>8</v>
      </c>
      <c r="N634" s="5">
        <v>9.7990557551383972E-3</v>
      </c>
      <c r="O634" s="4">
        <v>0</v>
      </c>
      <c r="P634" s="1">
        <v>0</v>
      </c>
      <c r="Q634" s="1">
        <v>0</v>
      </c>
      <c r="R634" s="34">
        <v>0</v>
      </c>
      <c r="S634" s="3">
        <v>0</v>
      </c>
    </row>
    <row r="635" spans="6:19" x14ac:dyDescent="0.25">
      <c r="F635" s="10"/>
      <c r="G635" s="9" t="s">
        <v>4614</v>
      </c>
      <c r="H635" s="4">
        <v>1</v>
      </c>
      <c r="I635" s="1">
        <v>1</v>
      </c>
      <c r="J635" s="1">
        <v>1</v>
      </c>
      <c r="K635" s="1">
        <v>0</v>
      </c>
      <c r="L635" s="1">
        <v>0</v>
      </c>
      <c r="M635" s="6">
        <v>1</v>
      </c>
      <c r="N635" s="5">
        <v>6.7139510065317154E-4</v>
      </c>
      <c r="O635" s="4">
        <v>0</v>
      </c>
      <c r="P635" s="1">
        <v>0</v>
      </c>
      <c r="Q635" s="1">
        <v>0</v>
      </c>
      <c r="R635" s="34">
        <v>0</v>
      </c>
      <c r="S635" s="3">
        <v>0</v>
      </c>
    </row>
    <row r="636" spans="6:19" x14ac:dyDescent="0.25">
      <c r="F636" s="10"/>
      <c r="G636" s="9" t="s">
        <v>4613</v>
      </c>
      <c r="H636" s="4">
        <v>8</v>
      </c>
      <c r="I636" s="1">
        <v>8</v>
      </c>
      <c r="J636" s="1">
        <v>8</v>
      </c>
      <c r="K636" s="1">
        <v>0</v>
      </c>
      <c r="L636" s="1">
        <v>0</v>
      </c>
      <c r="M636" s="6">
        <v>8</v>
      </c>
      <c r="N636" s="5">
        <v>4.4320403598248959E-2</v>
      </c>
      <c r="O636" s="4">
        <v>0</v>
      </c>
      <c r="P636" s="1">
        <v>0</v>
      </c>
      <c r="Q636" s="1">
        <v>0</v>
      </c>
      <c r="R636" s="34">
        <v>0</v>
      </c>
      <c r="S636" s="3">
        <v>0</v>
      </c>
    </row>
    <row r="637" spans="6:19" x14ac:dyDescent="0.25">
      <c r="F637" s="10"/>
      <c r="G637" s="9" t="s">
        <v>4612</v>
      </c>
      <c r="H637" s="4">
        <v>2</v>
      </c>
      <c r="I637" s="1">
        <v>2</v>
      </c>
      <c r="J637" s="1">
        <v>2</v>
      </c>
      <c r="K637" s="1">
        <v>0</v>
      </c>
      <c r="L637" s="1">
        <v>0</v>
      </c>
      <c r="M637" s="6">
        <v>2</v>
      </c>
      <c r="N637" s="5">
        <v>9.9115641787648201E-3</v>
      </c>
      <c r="O637" s="4">
        <v>0</v>
      </c>
      <c r="P637" s="1">
        <v>0</v>
      </c>
      <c r="Q637" s="1">
        <v>0</v>
      </c>
      <c r="R637" s="34">
        <v>0</v>
      </c>
      <c r="S637" s="3">
        <v>0</v>
      </c>
    </row>
    <row r="638" spans="6:19" x14ac:dyDescent="0.25">
      <c r="F638" s="10"/>
      <c r="G638" s="9" t="s">
        <v>4611</v>
      </c>
      <c r="H638" s="4">
        <v>8</v>
      </c>
      <c r="I638" s="1">
        <v>8</v>
      </c>
      <c r="J638" s="1">
        <v>8</v>
      </c>
      <c r="K638" s="1">
        <v>0</v>
      </c>
      <c r="L638" s="1">
        <v>0</v>
      </c>
      <c r="M638" s="6">
        <v>8</v>
      </c>
      <c r="N638" s="5">
        <v>5.0543574616312981E-2</v>
      </c>
      <c r="O638" s="4">
        <v>0</v>
      </c>
      <c r="P638" s="1">
        <v>0</v>
      </c>
      <c r="Q638" s="1">
        <v>0</v>
      </c>
      <c r="R638" s="34">
        <v>0</v>
      </c>
      <c r="S638" s="3">
        <v>0</v>
      </c>
    </row>
    <row r="639" spans="6:19" x14ac:dyDescent="0.25">
      <c r="F639" s="10"/>
      <c r="G639" s="9" t="s">
        <v>4610</v>
      </c>
      <c r="H639" s="4">
        <v>4</v>
      </c>
      <c r="I639" s="1">
        <v>4</v>
      </c>
      <c r="J639" s="1">
        <v>4</v>
      </c>
      <c r="K639" s="1">
        <v>0</v>
      </c>
      <c r="L639" s="1">
        <v>0</v>
      </c>
      <c r="M639" s="6">
        <v>4</v>
      </c>
      <c r="N639" s="5">
        <v>1.979108992964029E-2</v>
      </c>
      <c r="O639" s="4">
        <v>0</v>
      </c>
      <c r="P639" s="1">
        <v>0</v>
      </c>
      <c r="Q639" s="1">
        <v>0</v>
      </c>
      <c r="R639" s="34">
        <v>0</v>
      </c>
      <c r="S639" s="3">
        <v>0</v>
      </c>
    </row>
    <row r="640" spans="6:19" x14ac:dyDescent="0.25">
      <c r="F640" s="10"/>
      <c r="G640" s="9" t="s">
        <v>4609</v>
      </c>
      <c r="H640" s="4">
        <v>4</v>
      </c>
      <c r="I640" s="1">
        <v>4</v>
      </c>
      <c r="J640" s="1">
        <v>4</v>
      </c>
      <c r="K640" s="1">
        <v>0</v>
      </c>
      <c r="L640" s="1">
        <v>0</v>
      </c>
      <c r="M640" s="6">
        <v>4</v>
      </c>
      <c r="N640" s="5">
        <v>4.5469960197806358E-2</v>
      </c>
      <c r="O640" s="4">
        <v>0</v>
      </c>
      <c r="P640" s="1">
        <v>0</v>
      </c>
      <c r="Q640" s="1">
        <v>0</v>
      </c>
      <c r="R640" s="34">
        <v>0</v>
      </c>
      <c r="S640" s="3">
        <v>0</v>
      </c>
    </row>
    <row r="641" spans="6:19" x14ac:dyDescent="0.25">
      <c r="F641" s="10"/>
      <c r="G641" s="9" t="s">
        <v>4608</v>
      </c>
      <c r="H641" s="4">
        <v>1</v>
      </c>
      <c r="I641" s="1">
        <v>1</v>
      </c>
      <c r="J641" s="1">
        <v>1</v>
      </c>
      <c r="K641" s="1">
        <v>0</v>
      </c>
      <c r="L641" s="1">
        <v>0</v>
      </c>
      <c r="M641" s="6">
        <v>1</v>
      </c>
      <c r="N641" s="5">
        <v>1.6174688935279851E-3</v>
      </c>
      <c r="O641" s="4">
        <v>0</v>
      </c>
      <c r="P641" s="1">
        <v>0</v>
      </c>
      <c r="Q641" s="1">
        <v>0</v>
      </c>
      <c r="R641" s="34">
        <v>0</v>
      </c>
      <c r="S641" s="3">
        <v>0</v>
      </c>
    </row>
    <row r="642" spans="6:19" x14ac:dyDescent="0.25">
      <c r="F642" s="10"/>
      <c r="G642" s="9" t="s">
        <v>4607</v>
      </c>
      <c r="H642" s="4">
        <v>21</v>
      </c>
      <c r="I642" s="1">
        <v>21</v>
      </c>
      <c r="J642" s="1">
        <v>21</v>
      </c>
      <c r="K642" s="1">
        <v>0</v>
      </c>
      <c r="L642" s="1">
        <v>0</v>
      </c>
      <c r="M642" s="6">
        <v>21</v>
      </c>
      <c r="N642" s="5">
        <v>0.1811546524986625</v>
      </c>
      <c r="O642" s="4">
        <v>0</v>
      </c>
      <c r="P642" s="1">
        <v>0</v>
      </c>
      <c r="Q642" s="1">
        <v>0</v>
      </c>
      <c r="R642" s="34">
        <v>0</v>
      </c>
      <c r="S642" s="3">
        <v>0</v>
      </c>
    </row>
    <row r="643" spans="6:19" x14ac:dyDescent="0.25">
      <c r="F643" s="10"/>
      <c r="G643" s="9" t="s">
        <v>4606</v>
      </c>
      <c r="H643" s="4">
        <v>16</v>
      </c>
      <c r="I643" s="1">
        <v>16</v>
      </c>
      <c r="J643" s="1">
        <v>16</v>
      </c>
      <c r="K643" s="1">
        <v>0</v>
      </c>
      <c r="L643" s="1">
        <v>0</v>
      </c>
      <c r="M643" s="6">
        <v>16</v>
      </c>
      <c r="N643" s="5">
        <v>0.11420302838087081</v>
      </c>
      <c r="O643" s="4">
        <v>0</v>
      </c>
      <c r="P643" s="1">
        <v>0</v>
      </c>
      <c r="Q643" s="1">
        <v>0</v>
      </c>
      <c r="R643" s="34">
        <v>0</v>
      </c>
      <c r="S643" s="3">
        <v>0</v>
      </c>
    </row>
    <row r="644" spans="6:19" x14ac:dyDescent="0.25">
      <c r="F644" s="10"/>
      <c r="G644" s="9" t="s">
        <v>4605</v>
      </c>
      <c r="H644" s="4">
        <v>5</v>
      </c>
      <c r="I644" s="1">
        <v>5</v>
      </c>
      <c r="J644" s="1">
        <v>5</v>
      </c>
      <c r="K644" s="1">
        <v>0</v>
      </c>
      <c r="L644" s="1">
        <v>0</v>
      </c>
      <c r="M644" s="6">
        <v>5</v>
      </c>
      <c r="N644" s="5">
        <v>8.5064452141523361E-3</v>
      </c>
      <c r="O644" s="4">
        <v>0</v>
      </c>
      <c r="P644" s="1">
        <v>0</v>
      </c>
      <c r="Q644" s="1">
        <v>0</v>
      </c>
      <c r="R644" s="34">
        <v>0</v>
      </c>
      <c r="S644" s="3">
        <v>0</v>
      </c>
    </row>
    <row r="645" spans="6:19" x14ac:dyDescent="0.25">
      <c r="F645" s="10"/>
      <c r="G645" s="9" t="s">
        <v>4604</v>
      </c>
      <c r="H645" s="4">
        <v>20</v>
      </c>
      <c r="I645" s="1">
        <v>20</v>
      </c>
      <c r="J645" s="1">
        <v>20</v>
      </c>
      <c r="K645" s="1">
        <v>0</v>
      </c>
      <c r="L645" s="1">
        <v>0</v>
      </c>
      <c r="M645" s="6">
        <v>20</v>
      </c>
      <c r="N645" s="5">
        <v>7.4604928493499756E-2</v>
      </c>
      <c r="O645" s="4">
        <v>0</v>
      </c>
      <c r="P645" s="1">
        <v>0</v>
      </c>
      <c r="Q645" s="1">
        <v>0</v>
      </c>
      <c r="R645" s="34">
        <v>0</v>
      </c>
      <c r="S645" s="3">
        <v>0</v>
      </c>
    </row>
    <row r="646" spans="6:19" x14ac:dyDescent="0.25">
      <c r="F646" s="10"/>
      <c r="G646" s="9" t="s">
        <v>4603</v>
      </c>
      <c r="H646" s="4">
        <v>13</v>
      </c>
      <c r="I646" s="1">
        <v>13</v>
      </c>
      <c r="J646" s="1">
        <v>13</v>
      </c>
      <c r="K646" s="1">
        <v>0</v>
      </c>
      <c r="L646" s="1">
        <v>0</v>
      </c>
      <c r="M646" s="6">
        <v>13</v>
      </c>
      <c r="N646" s="5">
        <v>6.8905453197658062E-2</v>
      </c>
      <c r="O646" s="4">
        <v>0</v>
      </c>
      <c r="P646" s="1">
        <v>0</v>
      </c>
      <c r="Q646" s="1">
        <v>0</v>
      </c>
      <c r="R646" s="34">
        <v>0</v>
      </c>
      <c r="S646" s="3">
        <v>0</v>
      </c>
    </row>
    <row r="647" spans="6:19" x14ac:dyDescent="0.25">
      <c r="F647" s="10"/>
      <c r="G647" s="9" t="s">
        <v>4602</v>
      </c>
      <c r="H647" s="4">
        <v>1</v>
      </c>
      <c r="I647" s="1">
        <v>1</v>
      </c>
      <c r="J647" s="1">
        <v>1</v>
      </c>
      <c r="K647" s="1">
        <v>0</v>
      </c>
      <c r="L647" s="1">
        <v>0</v>
      </c>
      <c r="M647" s="6">
        <v>1</v>
      </c>
      <c r="N647" s="5">
        <v>1.553005538880825E-3</v>
      </c>
      <c r="O647" s="4">
        <v>0</v>
      </c>
      <c r="P647" s="1">
        <v>0</v>
      </c>
      <c r="Q647" s="1">
        <v>0</v>
      </c>
      <c r="R647" s="34">
        <v>0</v>
      </c>
      <c r="S647" s="3">
        <v>0</v>
      </c>
    </row>
    <row r="648" spans="6:19" x14ac:dyDescent="0.25">
      <c r="F648" s="10"/>
      <c r="G648" s="9" t="s">
        <v>4601</v>
      </c>
      <c r="H648" s="4">
        <v>8</v>
      </c>
      <c r="I648" s="1">
        <v>8</v>
      </c>
      <c r="J648" s="1">
        <v>8</v>
      </c>
      <c r="K648" s="1">
        <v>0</v>
      </c>
      <c r="L648" s="1">
        <v>0</v>
      </c>
      <c r="M648" s="6">
        <v>8</v>
      </c>
      <c r="N648" s="5">
        <v>0.1892202477902174</v>
      </c>
      <c r="O648" s="4">
        <v>0</v>
      </c>
      <c r="P648" s="1">
        <v>0</v>
      </c>
      <c r="Q648" s="1">
        <v>0</v>
      </c>
      <c r="R648" s="34">
        <v>0</v>
      </c>
      <c r="S648" s="3">
        <v>0</v>
      </c>
    </row>
    <row r="649" spans="6:19" x14ac:dyDescent="0.25">
      <c r="F649" s="10"/>
      <c r="G649" s="9" t="s">
        <v>4600</v>
      </c>
      <c r="H649" s="4">
        <v>4</v>
      </c>
      <c r="I649" s="1">
        <v>4</v>
      </c>
      <c r="J649" s="1">
        <v>4</v>
      </c>
      <c r="K649" s="1">
        <v>0</v>
      </c>
      <c r="L649" s="1">
        <v>0</v>
      </c>
      <c r="M649" s="6">
        <v>4</v>
      </c>
      <c r="N649" s="5">
        <v>7.0482883602380753E-3</v>
      </c>
      <c r="O649" s="4">
        <v>0</v>
      </c>
      <c r="P649" s="1">
        <v>0</v>
      </c>
      <c r="Q649" s="1">
        <v>0</v>
      </c>
      <c r="R649" s="34">
        <v>0</v>
      </c>
      <c r="S649" s="3">
        <v>0</v>
      </c>
    </row>
    <row r="650" spans="6:19" x14ac:dyDescent="0.25">
      <c r="F650" s="10"/>
      <c r="G650" s="9" t="s">
        <v>4599</v>
      </c>
      <c r="H650" s="4">
        <v>4</v>
      </c>
      <c r="I650" s="1">
        <v>4</v>
      </c>
      <c r="J650" s="1">
        <v>4</v>
      </c>
      <c r="K650" s="1">
        <v>0</v>
      </c>
      <c r="L650" s="1">
        <v>0</v>
      </c>
      <c r="M650" s="6">
        <v>4</v>
      </c>
      <c r="N650" s="5">
        <v>1.0007768869400019E-2</v>
      </c>
      <c r="O650" s="4">
        <v>0</v>
      </c>
      <c r="P650" s="1">
        <v>0</v>
      </c>
      <c r="Q650" s="1">
        <v>0</v>
      </c>
      <c r="R650" s="34">
        <v>0</v>
      </c>
      <c r="S650" s="3">
        <v>0</v>
      </c>
    </row>
    <row r="651" spans="6:19" x14ac:dyDescent="0.25">
      <c r="F651" s="10"/>
      <c r="G651" s="9" t="s">
        <v>4598</v>
      </c>
      <c r="H651" s="4">
        <v>1</v>
      </c>
      <c r="I651" s="1">
        <v>1</v>
      </c>
      <c r="J651" s="1">
        <v>1</v>
      </c>
      <c r="K651" s="1">
        <v>0</v>
      </c>
      <c r="L651" s="1">
        <v>0</v>
      </c>
      <c r="M651" s="6">
        <v>1</v>
      </c>
      <c r="N651" s="5">
        <v>4.5807613059878349E-3</v>
      </c>
      <c r="O651" s="4">
        <v>0</v>
      </c>
      <c r="P651" s="1">
        <v>0</v>
      </c>
      <c r="Q651" s="1">
        <v>0</v>
      </c>
      <c r="R651" s="34">
        <v>0</v>
      </c>
      <c r="S651" s="3">
        <v>0</v>
      </c>
    </row>
    <row r="652" spans="6:19" x14ac:dyDescent="0.25">
      <c r="F652" s="10"/>
      <c r="G652" s="9" t="s">
        <v>4597</v>
      </c>
      <c r="H652" s="4">
        <v>6</v>
      </c>
      <c r="I652" s="1">
        <v>6</v>
      </c>
      <c r="J652" s="1">
        <v>6</v>
      </c>
      <c r="K652" s="1">
        <v>0</v>
      </c>
      <c r="L652" s="1">
        <v>0</v>
      </c>
      <c r="M652" s="6">
        <v>6</v>
      </c>
      <c r="N652" s="5">
        <v>1.6235822811722759E-2</v>
      </c>
      <c r="O652" s="4">
        <v>0</v>
      </c>
      <c r="P652" s="1">
        <v>0</v>
      </c>
      <c r="Q652" s="1">
        <v>0</v>
      </c>
      <c r="R652" s="34">
        <v>0</v>
      </c>
      <c r="S652" s="3">
        <v>0</v>
      </c>
    </row>
    <row r="653" spans="6:19" x14ac:dyDescent="0.25">
      <c r="F653" s="10"/>
      <c r="G653" s="9" t="s">
        <v>4596</v>
      </c>
      <c r="H653" s="4">
        <v>4</v>
      </c>
      <c r="I653" s="1">
        <v>4</v>
      </c>
      <c r="J653" s="1">
        <v>4</v>
      </c>
      <c r="K653" s="1">
        <v>0</v>
      </c>
      <c r="L653" s="1">
        <v>0</v>
      </c>
      <c r="M653" s="6">
        <v>4</v>
      </c>
      <c r="N653" s="5">
        <v>3.8702539168298238E-2</v>
      </c>
      <c r="O653" s="4">
        <v>0</v>
      </c>
      <c r="P653" s="1">
        <v>0</v>
      </c>
      <c r="Q653" s="1">
        <v>0</v>
      </c>
      <c r="R653" s="34">
        <v>0</v>
      </c>
      <c r="S653" s="3">
        <v>0</v>
      </c>
    </row>
    <row r="654" spans="6:19" x14ac:dyDescent="0.25">
      <c r="F654" s="10"/>
      <c r="G654" s="9" t="s">
        <v>4595</v>
      </c>
      <c r="H654" s="4">
        <v>5</v>
      </c>
      <c r="I654" s="1">
        <v>5</v>
      </c>
      <c r="J654" s="1">
        <v>5</v>
      </c>
      <c r="K654" s="1">
        <v>0</v>
      </c>
      <c r="L654" s="1">
        <v>0</v>
      </c>
      <c r="M654" s="6">
        <v>5</v>
      </c>
      <c r="N654" s="5">
        <v>6.0331579297780991E-3</v>
      </c>
      <c r="O654" s="4">
        <v>0</v>
      </c>
      <c r="P654" s="1">
        <v>0</v>
      </c>
      <c r="Q654" s="1">
        <v>0</v>
      </c>
      <c r="R654" s="34">
        <v>0</v>
      </c>
      <c r="S654" s="3">
        <v>0</v>
      </c>
    </row>
    <row r="655" spans="6:19" x14ac:dyDescent="0.25">
      <c r="F655" s="10"/>
      <c r="G655" s="9" t="s">
        <v>4594</v>
      </c>
      <c r="H655" s="4">
        <v>1</v>
      </c>
      <c r="I655" s="1">
        <v>1</v>
      </c>
      <c r="J655" s="1">
        <v>1</v>
      </c>
      <c r="K655" s="1">
        <v>0</v>
      </c>
      <c r="L655" s="1">
        <v>0</v>
      </c>
      <c r="M655" s="6">
        <v>1</v>
      </c>
      <c r="N655" s="5">
        <v>2.0489096641540531E-8</v>
      </c>
      <c r="O655" s="4">
        <v>0</v>
      </c>
      <c r="P655" s="1">
        <v>0</v>
      </c>
      <c r="Q655" s="1">
        <v>0</v>
      </c>
      <c r="R655" s="34">
        <v>0</v>
      </c>
      <c r="S655" s="3">
        <v>0</v>
      </c>
    </row>
    <row r="656" spans="6:19" x14ac:dyDescent="0.25">
      <c r="F656" s="10"/>
      <c r="G656" s="9" t="s">
        <v>4593</v>
      </c>
      <c r="H656" s="4">
        <v>2</v>
      </c>
      <c r="I656" s="1">
        <v>2</v>
      </c>
      <c r="J656" s="1">
        <v>2</v>
      </c>
      <c r="K656" s="1">
        <v>0</v>
      </c>
      <c r="L656" s="1">
        <v>0</v>
      </c>
      <c r="M656" s="6">
        <v>2</v>
      </c>
      <c r="N656" s="5">
        <v>1.5204682014882559E-2</v>
      </c>
      <c r="O656" s="4">
        <v>0</v>
      </c>
      <c r="P656" s="1">
        <v>0</v>
      </c>
      <c r="Q656" s="1">
        <v>0</v>
      </c>
      <c r="R656" s="34">
        <v>0</v>
      </c>
      <c r="S656" s="3">
        <v>0</v>
      </c>
    </row>
    <row r="657" spans="6:19" x14ac:dyDescent="0.25">
      <c r="F657" s="10"/>
      <c r="G657" s="9" t="s">
        <v>4592</v>
      </c>
      <c r="H657" s="4">
        <v>2</v>
      </c>
      <c r="I657" s="1">
        <v>2</v>
      </c>
      <c r="J657" s="1">
        <v>2</v>
      </c>
      <c r="K657" s="1">
        <v>0</v>
      </c>
      <c r="L657" s="1">
        <v>0</v>
      </c>
      <c r="M657" s="6">
        <v>2</v>
      </c>
      <c r="N657" s="5">
        <v>2.1392485126852989E-2</v>
      </c>
      <c r="O657" s="4">
        <v>0</v>
      </c>
      <c r="P657" s="1">
        <v>0</v>
      </c>
      <c r="Q657" s="1">
        <v>0</v>
      </c>
      <c r="R657" s="34">
        <v>0</v>
      </c>
      <c r="S657" s="3">
        <v>0</v>
      </c>
    </row>
    <row r="658" spans="6:19" x14ac:dyDescent="0.25">
      <c r="F658" s="10"/>
      <c r="G658" s="9" t="s">
        <v>4591</v>
      </c>
      <c r="H658" s="4">
        <v>6</v>
      </c>
      <c r="I658" s="1">
        <v>6</v>
      </c>
      <c r="J658" s="1">
        <v>6</v>
      </c>
      <c r="K658" s="1">
        <v>0</v>
      </c>
      <c r="L658" s="1">
        <v>0</v>
      </c>
      <c r="M658" s="6">
        <v>6</v>
      </c>
      <c r="N658" s="5">
        <v>0.13877587579190731</v>
      </c>
      <c r="O658" s="4">
        <v>0</v>
      </c>
      <c r="P658" s="1">
        <v>0</v>
      </c>
      <c r="Q658" s="1">
        <v>0</v>
      </c>
      <c r="R658" s="34">
        <v>0</v>
      </c>
      <c r="S658" s="3">
        <v>0</v>
      </c>
    </row>
    <row r="659" spans="6:19" x14ac:dyDescent="0.25">
      <c r="F659" s="10"/>
      <c r="G659" s="9" t="s">
        <v>4590</v>
      </c>
      <c r="H659" s="4">
        <v>3</v>
      </c>
      <c r="I659" s="1">
        <v>3</v>
      </c>
      <c r="J659" s="1">
        <v>3</v>
      </c>
      <c r="K659" s="1">
        <v>0</v>
      </c>
      <c r="L659" s="1">
        <v>0</v>
      </c>
      <c r="M659" s="6">
        <v>3</v>
      </c>
      <c r="N659" s="5">
        <v>2.3590028285980219E-4</v>
      </c>
      <c r="O659" s="4">
        <v>0</v>
      </c>
      <c r="P659" s="1">
        <v>0</v>
      </c>
      <c r="Q659" s="1">
        <v>0</v>
      </c>
      <c r="R659" s="34">
        <v>0</v>
      </c>
      <c r="S659" s="3">
        <v>0</v>
      </c>
    </row>
    <row r="660" spans="6:19" x14ac:dyDescent="0.25">
      <c r="F660" s="10"/>
      <c r="G660" s="9" t="s">
        <v>4589</v>
      </c>
      <c r="H660" s="4">
        <v>1</v>
      </c>
      <c r="I660" s="1">
        <v>1</v>
      </c>
      <c r="J660" s="1">
        <v>1</v>
      </c>
      <c r="K660" s="1">
        <v>0</v>
      </c>
      <c r="L660" s="1">
        <v>0</v>
      </c>
      <c r="M660" s="6">
        <v>1</v>
      </c>
      <c r="N660" s="5">
        <v>4.0225377306342116E-3</v>
      </c>
      <c r="O660" s="4">
        <v>0</v>
      </c>
      <c r="P660" s="1">
        <v>0</v>
      </c>
      <c r="Q660" s="1">
        <v>0</v>
      </c>
      <c r="R660" s="34">
        <v>0</v>
      </c>
      <c r="S660" s="3">
        <v>0</v>
      </c>
    </row>
    <row r="661" spans="6:19" x14ac:dyDescent="0.25">
      <c r="F661" s="10"/>
      <c r="G661" s="9" t="s">
        <v>4588</v>
      </c>
      <c r="H661" s="4">
        <v>3</v>
      </c>
      <c r="I661" s="1">
        <v>3</v>
      </c>
      <c r="J661" s="1">
        <v>3</v>
      </c>
      <c r="K661" s="1">
        <v>0</v>
      </c>
      <c r="L661" s="1">
        <v>0</v>
      </c>
      <c r="M661" s="6">
        <v>3</v>
      </c>
      <c r="N661" s="5">
        <v>1.036083605140448E-2</v>
      </c>
      <c r="O661" s="4">
        <v>0</v>
      </c>
      <c r="P661" s="1">
        <v>0</v>
      </c>
      <c r="Q661" s="1">
        <v>0</v>
      </c>
      <c r="R661" s="34">
        <v>0</v>
      </c>
      <c r="S661" s="3">
        <v>0</v>
      </c>
    </row>
    <row r="662" spans="6:19" x14ac:dyDescent="0.25">
      <c r="F662" s="10"/>
      <c r="G662" s="9" t="s">
        <v>4587</v>
      </c>
      <c r="H662" s="4">
        <v>2</v>
      </c>
      <c r="I662" s="1">
        <v>2</v>
      </c>
      <c r="J662" s="1">
        <v>2</v>
      </c>
      <c r="K662" s="1">
        <v>0</v>
      </c>
      <c r="L662" s="1">
        <v>0</v>
      </c>
      <c r="M662" s="6">
        <v>2</v>
      </c>
      <c r="N662" s="5">
        <v>6.4089149236679077E-4</v>
      </c>
      <c r="O662" s="4">
        <v>0</v>
      </c>
      <c r="P662" s="1">
        <v>0</v>
      </c>
      <c r="Q662" s="1">
        <v>0</v>
      </c>
      <c r="R662" s="34">
        <v>0</v>
      </c>
      <c r="S662" s="3">
        <v>0</v>
      </c>
    </row>
    <row r="663" spans="6:19" x14ac:dyDescent="0.25">
      <c r="F663" s="10"/>
      <c r="G663" s="9" t="s">
        <v>4586</v>
      </c>
      <c r="H663" s="4">
        <v>15</v>
      </c>
      <c r="I663" s="1">
        <v>15</v>
      </c>
      <c r="J663" s="1">
        <v>15</v>
      </c>
      <c r="K663" s="1">
        <v>0</v>
      </c>
      <c r="L663" s="1">
        <v>0</v>
      </c>
      <c r="M663" s="6">
        <v>15</v>
      </c>
      <c r="N663" s="5">
        <v>5.2673039026558399E-2</v>
      </c>
      <c r="O663" s="4">
        <v>0</v>
      </c>
      <c r="P663" s="1">
        <v>0</v>
      </c>
      <c r="Q663" s="1">
        <v>0</v>
      </c>
      <c r="R663" s="34">
        <v>0</v>
      </c>
      <c r="S663" s="3">
        <v>0</v>
      </c>
    </row>
    <row r="664" spans="6:19" x14ac:dyDescent="0.25">
      <c r="F664" s="10"/>
      <c r="G664" s="9" t="s">
        <v>4585</v>
      </c>
      <c r="H664" s="4">
        <v>3</v>
      </c>
      <c r="I664" s="1">
        <v>3</v>
      </c>
      <c r="J664" s="1">
        <v>3</v>
      </c>
      <c r="K664" s="1">
        <v>0</v>
      </c>
      <c r="L664" s="1">
        <v>0</v>
      </c>
      <c r="M664" s="6">
        <v>3</v>
      </c>
      <c r="N664" s="5">
        <v>6.2268022447824478E-3</v>
      </c>
      <c r="O664" s="4">
        <v>0</v>
      </c>
      <c r="P664" s="1">
        <v>0</v>
      </c>
      <c r="Q664" s="1">
        <v>0</v>
      </c>
      <c r="R664" s="34">
        <v>0</v>
      </c>
      <c r="S664" s="3">
        <v>0</v>
      </c>
    </row>
    <row r="665" spans="6:19" x14ac:dyDescent="0.25">
      <c r="F665" s="10"/>
      <c r="G665" s="9" t="s">
        <v>4584</v>
      </c>
      <c r="H665" s="4">
        <v>5</v>
      </c>
      <c r="I665" s="1">
        <v>5</v>
      </c>
      <c r="J665" s="1">
        <v>5</v>
      </c>
      <c r="K665" s="1">
        <v>0</v>
      </c>
      <c r="L665" s="1">
        <v>0</v>
      </c>
      <c r="M665" s="6">
        <v>5</v>
      </c>
      <c r="N665" s="5">
        <v>4.6722688712179661E-2</v>
      </c>
      <c r="O665" s="4">
        <v>0</v>
      </c>
      <c r="P665" s="1">
        <v>0</v>
      </c>
      <c r="Q665" s="1">
        <v>0</v>
      </c>
      <c r="R665" s="34">
        <v>0</v>
      </c>
      <c r="S665" s="3">
        <v>0</v>
      </c>
    </row>
    <row r="666" spans="6:19" x14ac:dyDescent="0.25">
      <c r="F666" s="10"/>
      <c r="G666" s="9" t="s">
        <v>4583</v>
      </c>
      <c r="H666" s="4">
        <v>2</v>
      </c>
      <c r="I666" s="1">
        <v>2</v>
      </c>
      <c r="J666" s="1">
        <v>2</v>
      </c>
      <c r="K666" s="1">
        <v>0</v>
      </c>
      <c r="L666" s="1">
        <v>0</v>
      </c>
      <c r="M666" s="6">
        <v>2</v>
      </c>
      <c r="N666" s="5">
        <v>6.6456757485866547E-4</v>
      </c>
      <c r="O666" s="4">
        <v>0</v>
      </c>
      <c r="P666" s="1">
        <v>0</v>
      </c>
      <c r="Q666" s="1">
        <v>0</v>
      </c>
      <c r="R666" s="34">
        <v>0</v>
      </c>
      <c r="S666" s="3">
        <v>0</v>
      </c>
    </row>
    <row r="667" spans="6:19" x14ac:dyDescent="0.25">
      <c r="F667" s="10"/>
      <c r="G667" s="9" t="s">
        <v>4582</v>
      </c>
      <c r="H667" s="4">
        <v>3</v>
      </c>
      <c r="I667" s="1">
        <v>3</v>
      </c>
      <c r="J667" s="1">
        <v>3</v>
      </c>
      <c r="K667" s="1">
        <v>0</v>
      </c>
      <c r="L667" s="1">
        <v>0</v>
      </c>
      <c r="M667" s="6">
        <v>3</v>
      </c>
      <c r="N667" s="5">
        <v>3.9946595206856728E-3</v>
      </c>
      <c r="O667" s="4">
        <v>0</v>
      </c>
      <c r="P667" s="1">
        <v>0</v>
      </c>
      <c r="Q667" s="1">
        <v>0</v>
      </c>
      <c r="R667" s="34">
        <v>0</v>
      </c>
      <c r="S667" s="3">
        <v>0</v>
      </c>
    </row>
    <row r="668" spans="6:19" x14ac:dyDescent="0.25">
      <c r="F668" s="10"/>
      <c r="G668" s="9" t="s">
        <v>4581</v>
      </c>
      <c r="H668" s="4">
        <v>1</v>
      </c>
      <c r="I668" s="1">
        <v>1</v>
      </c>
      <c r="J668" s="1">
        <v>1</v>
      </c>
      <c r="K668" s="1">
        <v>0</v>
      </c>
      <c r="L668" s="1">
        <v>0</v>
      </c>
      <c r="M668" s="6">
        <v>1</v>
      </c>
      <c r="N668" s="5">
        <v>4.2634923011064529E-3</v>
      </c>
      <c r="O668" s="4">
        <v>0</v>
      </c>
      <c r="P668" s="1">
        <v>0</v>
      </c>
      <c r="Q668" s="1">
        <v>0</v>
      </c>
      <c r="R668" s="34">
        <v>0</v>
      </c>
      <c r="S668" s="3">
        <v>0</v>
      </c>
    </row>
    <row r="669" spans="6:19" x14ac:dyDescent="0.25">
      <c r="F669" s="10"/>
      <c r="G669" s="9" t="s">
        <v>4580</v>
      </c>
      <c r="H669" s="4">
        <v>1</v>
      </c>
      <c r="I669" s="1">
        <v>1</v>
      </c>
      <c r="J669" s="1">
        <v>1</v>
      </c>
      <c r="K669" s="1">
        <v>0</v>
      </c>
      <c r="L669" s="1">
        <v>0</v>
      </c>
      <c r="M669" s="6">
        <v>1</v>
      </c>
      <c r="N669" s="5">
        <v>8.5016805678606033E-4</v>
      </c>
      <c r="O669" s="4">
        <v>0</v>
      </c>
      <c r="P669" s="1">
        <v>0</v>
      </c>
      <c r="Q669" s="1">
        <v>0</v>
      </c>
      <c r="R669" s="34">
        <v>0</v>
      </c>
      <c r="S669" s="3">
        <v>0</v>
      </c>
    </row>
    <row r="670" spans="6:19" x14ac:dyDescent="0.25">
      <c r="F670" s="10"/>
      <c r="G670" s="9" t="s">
        <v>4579</v>
      </c>
      <c r="H670" s="4">
        <v>6</v>
      </c>
      <c r="I670" s="1">
        <v>6</v>
      </c>
      <c r="J670" s="1">
        <v>6</v>
      </c>
      <c r="K670" s="1">
        <v>0</v>
      </c>
      <c r="L670" s="1">
        <v>0</v>
      </c>
      <c r="M670" s="6">
        <v>6</v>
      </c>
      <c r="N670" s="5">
        <v>2.6890495792031292E-2</v>
      </c>
      <c r="O670" s="4">
        <v>0</v>
      </c>
      <c r="P670" s="1">
        <v>0</v>
      </c>
      <c r="Q670" s="1">
        <v>0</v>
      </c>
      <c r="R670" s="34">
        <v>0</v>
      </c>
      <c r="S670" s="3">
        <v>0</v>
      </c>
    </row>
    <row r="671" spans="6:19" x14ac:dyDescent="0.25">
      <c r="F671" s="10"/>
      <c r="G671" s="9" t="s">
        <v>4578</v>
      </c>
      <c r="H671" s="4">
        <v>2</v>
      </c>
      <c r="I671" s="1">
        <v>2</v>
      </c>
      <c r="J671" s="1">
        <v>2</v>
      </c>
      <c r="K671" s="1">
        <v>0</v>
      </c>
      <c r="L671" s="1">
        <v>0</v>
      </c>
      <c r="M671" s="6">
        <v>2</v>
      </c>
      <c r="N671" s="5">
        <v>1.3966420665383339E-3</v>
      </c>
      <c r="O671" s="4">
        <v>0</v>
      </c>
      <c r="P671" s="1">
        <v>0</v>
      </c>
      <c r="Q671" s="1">
        <v>0</v>
      </c>
      <c r="R671" s="34">
        <v>0</v>
      </c>
      <c r="S671" s="3">
        <v>0</v>
      </c>
    </row>
    <row r="672" spans="6:19" x14ac:dyDescent="0.25">
      <c r="F672" s="10"/>
      <c r="G672" s="9" t="s">
        <v>4577</v>
      </c>
      <c r="H672" s="4">
        <v>13</v>
      </c>
      <c r="I672" s="1">
        <v>13</v>
      </c>
      <c r="J672" s="1">
        <v>13</v>
      </c>
      <c r="K672" s="1">
        <v>0</v>
      </c>
      <c r="L672" s="1">
        <v>0</v>
      </c>
      <c r="M672" s="6">
        <v>13</v>
      </c>
      <c r="N672" s="5">
        <v>8.195366058498621E-2</v>
      </c>
      <c r="O672" s="4">
        <v>0</v>
      </c>
      <c r="P672" s="1">
        <v>0</v>
      </c>
      <c r="Q672" s="1">
        <v>0</v>
      </c>
      <c r="R672" s="34">
        <v>0</v>
      </c>
      <c r="S672" s="3">
        <v>0</v>
      </c>
    </row>
    <row r="673" spans="6:19" x14ac:dyDescent="0.25">
      <c r="F673" s="10"/>
      <c r="G673" s="9" t="s">
        <v>4576</v>
      </c>
      <c r="H673" s="4">
        <v>3</v>
      </c>
      <c r="I673" s="1">
        <v>3</v>
      </c>
      <c r="J673" s="1">
        <v>3</v>
      </c>
      <c r="K673" s="1">
        <v>0</v>
      </c>
      <c r="L673" s="1">
        <v>0</v>
      </c>
      <c r="M673" s="6">
        <v>3</v>
      </c>
      <c r="N673" s="5">
        <v>1.898753177374601E-2</v>
      </c>
      <c r="O673" s="4">
        <v>0</v>
      </c>
      <c r="P673" s="1">
        <v>0</v>
      </c>
      <c r="Q673" s="1">
        <v>0</v>
      </c>
      <c r="R673" s="34">
        <v>0</v>
      </c>
      <c r="S673" s="3">
        <v>0</v>
      </c>
    </row>
    <row r="674" spans="6:19" x14ac:dyDescent="0.25">
      <c r="F674" s="10"/>
      <c r="G674" s="9" t="s">
        <v>4575</v>
      </c>
      <c r="H674" s="4">
        <v>16</v>
      </c>
      <c r="I674" s="1">
        <v>16</v>
      </c>
      <c r="J674" s="1">
        <v>16</v>
      </c>
      <c r="K674" s="1">
        <v>0</v>
      </c>
      <c r="L674" s="1">
        <v>0</v>
      </c>
      <c r="M674" s="6">
        <v>16</v>
      </c>
      <c r="N674" s="5">
        <v>8.1017526797950268E-2</v>
      </c>
      <c r="O674" s="4">
        <v>0</v>
      </c>
      <c r="P674" s="1">
        <v>0</v>
      </c>
      <c r="Q674" s="1">
        <v>0</v>
      </c>
      <c r="R674" s="34">
        <v>0</v>
      </c>
      <c r="S674" s="3">
        <v>0</v>
      </c>
    </row>
    <row r="675" spans="6:19" x14ac:dyDescent="0.25">
      <c r="F675" s="10"/>
      <c r="G675" s="9" t="s">
        <v>4574</v>
      </c>
      <c r="H675" s="4">
        <v>3</v>
      </c>
      <c r="I675" s="1">
        <v>3</v>
      </c>
      <c r="J675" s="1">
        <v>3</v>
      </c>
      <c r="K675" s="1">
        <v>0</v>
      </c>
      <c r="L675" s="1">
        <v>0</v>
      </c>
      <c r="M675" s="6">
        <v>3</v>
      </c>
      <c r="N675" s="5">
        <v>5.7745445519685754E-3</v>
      </c>
      <c r="O675" s="4">
        <v>0</v>
      </c>
      <c r="P675" s="1">
        <v>0</v>
      </c>
      <c r="Q675" s="1">
        <v>0</v>
      </c>
      <c r="R675" s="34">
        <v>0</v>
      </c>
      <c r="S675" s="3">
        <v>0</v>
      </c>
    </row>
    <row r="676" spans="6:19" x14ac:dyDescent="0.25">
      <c r="F676" s="10"/>
      <c r="G676" s="9" t="s">
        <v>4573</v>
      </c>
      <c r="H676" s="4">
        <v>2</v>
      </c>
      <c r="I676" s="1">
        <v>2</v>
      </c>
      <c r="J676" s="1">
        <v>2</v>
      </c>
      <c r="K676" s="1">
        <v>0</v>
      </c>
      <c r="L676" s="1">
        <v>0</v>
      </c>
      <c r="M676" s="6">
        <v>2</v>
      </c>
      <c r="N676" s="5">
        <v>2.4827125482261181E-2</v>
      </c>
      <c r="O676" s="4">
        <v>0</v>
      </c>
      <c r="P676" s="1">
        <v>0</v>
      </c>
      <c r="Q676" s="1">
        <v>0</v>
      </c>
      <c r="R676" s="34">
        <v>0</v>
      </c>
      <c r="S676" s="3">
        <v>0</v>
      </c>
    </row>
    <row r="677" spans="6:19" x14ac:dyDescent="0.25">
      <c r="F677" s="10"/>
      <c r="G677" s="9" t="s">
        <v>4572</v>
      </c>
      <c r="H677" s="4">
        <v>15</v>
      </c>
      <c r="I677" s="1">
        <v>15</v>
      </c>
      <c r="J677" s="1">
        <v>15</v>
      </c>
      <c r="K677" s="1">
        <v>0</v>
      </c>
      <c r="L677" s="1">
        <v>0</v>
      </c>
      <c r="M677" s="6">
        <v>15</v>
      </c>
      <c r="N677" s="5">
        <v>8.7850083597004414E-2</v>
      </c>
      <c r="O677" s="4">
        <v>0</v>
      </c>
      <c r="P677" s="1">
        <v>0</v>
      </c>
      <c r="Q677" s="1">
        <v>0</v>
      </c>
      <c r="R677" s="34">
        <v>0</v>
      </c>
      <c r="S677" s="3">
        <v>0</v>
      </c>
    </row>
    <row r="678" spans="6:19" x14ac:dyDescent="0.25">
      <c r="F678" s="10"/>
      <c r="G678" s="9" t="s">
        <v>4571</v>
      </c>
      <c r="H678" s="4">
        <v>11</v>
      </c>
      <c r="I678" s="1">
        <v>11</v>
      </c>
      <c r="J678" s="1">
        <v>11</v>
      </c>
      <c r="K678" s="1">
        <v>0</v>
      </c>
      <c r="L678" s="1">
        <v>0</v>
      </c>
      <c r="M678" s="6">
        <v>11</v>
      </c>
      <c r="N678" s="5">
        <v>4.6309822238981717E-2</v>
      </c>
      <c r="O678" s="4">
        <v>0</v>
      </c>
      <c r="P678" s="1">
        <v>0</v>
      </c>
      <c r="Q678" s="1">
        <v>0</v>
      </c>
      <c r="R678" s="34">
        <v>0</v>
      </c>
      <c r="S678" s="3">
        <v>0</v>
      </c>
    </row>
    <row r="679" spans="6:19" x14ac:dyDescent="0.25">
      <c r="F679" s="10"/>
      <c r="G679" s="9" t="s">
        <v>4570</v>
      </c>
      <c r="H679" s="4">
        <v>4</v>
      </c>
      <c r="I679" s="1">
        <v>4</v>
      </c>
      <c r="J679" s="1">
        <v>4</v>
      </c>
      <c r="K679" s="1">
        <v>0</v>
      </c>
      <c r="L679" s="1">
        <v>0</v>
      </c>
      <c r="M679" s="6">
        <v>4</v>
      </c>
      <c r="N679" s="5">
        <v>5.4903179407119751E-3</v>
      </c>
      <c r="O679" s="4">
        <v>0</v>
      </c>
      <c r="P679" s="1">
        <v>0</v>
      </c>
      <c r="Q679" s="1">
        <v>0</v>
      </c>
      <c r="R679" s="34">
        <v>0</v>
      </c>
      <c r="S679" s="3">
        <v>0</v>
      </c>
    </row>
    <row r="680" spans="6:19" x14ac:dyDescent="0.25">
      <c r="F680" s="10"/>
      <c r="G680" s="9" t="s">
        <v>4569</v>
      </c>
      <c r="H680" s="4">
        <v>6</v>
      </c>
      <c r="I680" s="1">
        <v>6</v>
      </c>
      <c r="J680" s="1">
        <v>6</v>
      </c>
      <c r="K680" s="1">
        <v>0</v>
      </c>
      <c r="L680" s="1">
        <v>0</v>
      </c>
      <c r="M680" s="6">
        <v>6</v>
      </c>
      <c r="N680" s="5">
        <v>4.2515745386481292E-2</v>
      </c>
      <c r="O680" s="4">
        <v>0</v>
      </c>
      <c r="P680" s="1">
        <v>0</v>
      </c>
      <c r="Q680" s="1">
        <v>0</v>
      </c>
      <c r="R680" s="34">
        <v>0</v>
      </c>
      <c r="S680" s="3">
        <v>0</v>
      </c>
    </row>
    <row r="681" spans="6:19" x14ac:dyDescent="0.25">
      <c r="F681" s="10"/>
      <c r="G681" s="9" t="s">
        <v>4568</v>
      </c>
      <c r="H681" s="4">
        <v>1</v>
      </c>
      <c r="I681" s="1">
        <v>1</v>
      </c>
      <c r="J681" s="1">
        <v>1</v>
      </c>
      <c r="K681" s="1">
        <v>0</v>
      </c>
      <c r="L681" s="1">
        <v>0</v>
      </c>
      <c r="M681" s="6">
        <v>1</v>
      </c>
      <c r="N681" s="5">
        <v>2.6841256767511372E-3</v>
      </c>
      <c r="O681" s="4">
        <v>0</v>
      </c>
      <c r="P681" s="1">
        <v>0</v>
      </c>
      <c r="Q681" s="1">
        <v>0</v>
      </c>
      <c r="R681" s="34">
        <v>0</v>
      </c>
      <c r="S681" s="3">
        <v>0</v>
      </c>
    </row>
    <row r="682" spans="6:19" x14ac:dyDescent="0.25">
      <c r="F682" s="10"/>
      <c r="G682" s="9" t="s">
        <v>4567</v>
      </c>
      <c r="H682" s="4">
        <v>4</v>
      </c>
      <c r="I682" s="1">
        <v>4</v>
      </c>
      <c r="J682" s="1">
        <v>4</v>
      </c>
      <c r="K682" s="1">
        <v>0</v>
      </c>
      <c r="L682" s="1">
        <v>0</v>
      </c>
      <c r="M682" s="6">
        <v>4</v>
      </c>
      <c r="N682" s="5">
        <v>5.7309204712510109E-3</v>
      </c>
      <c r="O682" s="4">
        <v>0</v>
      </c>
      <c r="P682" s="1">
        <v>0</v>
      </c>
      <c r="Q682" s="1">
        <v>0</v>
      </c>
      <c r="R682" s="34">
        <v>0</v>
      </c>
      <c r="S682" s="3">
        <v>0</v>
      </c>
    </row>
    <row r="683" spans="6:19" x14ac:dyDescent="0.25">
      <c r="F683" s="10"/>
      <c r="G683" s="9" t="s">
        <v>4566</v>
      </c>
      <c r="H683" s="4">
        <v>2</v>
      </c>
      <c r="I683" s="1">
        <v>2</v>
      </c>
      <c r="J683" s="1">
        <v>2</v>
      </c>
      <c r="K683" s="1">
        <v>0</v>
      </c>
      <c r="L683" s="1">
        <v>0</v>
      </c>
      <c r="M683" s="6">
        <v>2</v>
      </c>
      <c r="N683" s="5">
        <v>6.577465683221817E-4</v>
      </c>
      <c r="O683" s="4">
        <v>0</v>
      </c>
      <c r="P683" s="1">
        <v>0</v>
      </c>
      <c r="Q683" s="1">
        <v>0</v>
      </c>
      <c r="R683" s="34">
        <v>0</v>
      </c>
      <c r="S683" s="3">
        <v>0</v>
      </c>
    </row>
    <row r="684" spans="6:19" x14ac:dyDescent="0.25">
      <c r="F684" s="10"/>
      <c r="G684" s="9" t="s">
        <v>4565</v>
      </c>
      <c r="H684" s="4">
        <v>4</v>
      </c>
      <c r="I684" s="1">
        <v>4</v>
      </c>
      <c r="J684" s="1">
        <v>4</v>
      </c>
      <c r="K684" s="1">
        <v>0</v>
      </c>
      <c r="L684" s="1">
        <v>0</v>
      </c>
      <c r="M684" s="6">
        <v>4</v>
      </c>
      <c r="N684" s="5">
        <v>7.5675882399082184E-3</v>
      </c>
      <c r="O684" s="4">
        <v>0</v>
      </c>
      <c r="P684" s="1">
        <v>0</v>
      </c>
      <c r="Q684" s="1">
        <v>0</v>
      </c>
      <c r="R684" s="34">
        <v>0</v>
      </c>
      <c r="S684" s="3">
        <v>0</v>
      </c>
    </row>
    <row r="685" spans="6:19" x14ac:dyDescent="0.25">
      <c r="F685" s="10"/>
      <c r="G685" s="9" t="s">
        <v>4564</v>
      </c>
      <c r="H685" s="4">
        <v>2</v>
      </c>
      <c r="I685" s="1">
        <v>2</v>
      </c>
      <c r="J685" s="1">
        <v>2</v>
      </c>
      <c r="K685" s="1">
        <v>0</v>
      </c>
      <c r="L685" s="1">
        <v>0</v>
      </c>
      <c r="M685" s="6">
        <v>2</v>
      </c>
      <c r="N685" s="5">
        <v>8.6398608982563019E-4</v>
      </c>
      <c r="O685" s="4">
        <v>0</v>
      </c>
      <c r="P685" s="1">
        <v>0</v>
      </c>
      <c r="Q685" s="1">
        <v>0</v>
      </c>
      <c r="R685" s="34">
        <v>0</v>
      </c>
      <c r="S685" s="3">
        <v>0</v>
      </c>
    </row>
    <row r="686" spans="6:19" x14ac:dyDescent="0.25">
      <c r="F686" s="10"/>
      <c r="G686" s="9" t="s">
        <v>4563</v>
      </c>
      <c r="H686" s="4">
        <v>1</v>
      </c>
      <c r="I686" s="1">
        <v>1</v>
      </c>
      <c r="J686" s="1">
        <v>1</v>
      </c>
      <c r="K686" s="1">
        <v>0</v>
      </c>
      <c r="L686" s="1">
        <v>0</v>
      </c>
      <c r="M686" s="6">
        <v>1</v>
      </c>
      <c r="N686" s="5">
        <v>7.4575161561369896E-3</v>
      </c>
      <c r="O686" s="4">
        <v>0</v>
      </c>
      <c r="P686" s="1">
        <v>0</v>
      </c>
      <c r="Q686" s="1">
        <v>0</v>
      </c>
      <c r="R686" s="34">
        <v>0</v>
      </c>
      <c r="S686" s="3">
        <v>0</v>
      </c>
    </row>
    <row r="687" spans="6:19" x14ac:dyDescent="0.25">
      <c r="F687" s="10"/>
      <c r="G687" s="9" t="s">
        <v>4562</v>
      </c>
      <c r="H687" s="4">
        <v>2</v>
      </c>
      <c r="I687" s="1">
        <v>2</v>
      </c>
      <c r="J687" s="1">
        <v>2</v>
      </c>
      <c r="K687" s="1">
        <v>0</v>
      </c>
      <c r="L687" s="1">
        <v>0</v>
      </c>
      <c r="M687" s="6">
        <v>2</v>
      </c>
      <c r="N687" s="5">
        <v>1.1893659830093379E-3</v>
      </c>
      <c r="O687" s="4">
        <v>0</v>
      </c>
      <c r="P687" s="1">
        <v>0</v>
      </c>
      <c r="Q687" s="1">
        <v>0</v>
      </c>
      <c r="R687" s="34">
        <v>0</v>
      </c>
      <c r="S687" s="3">
        <v>0</v>
      </c>
    </row>
    <row r="688" spans="6:19" x14ac:dyDescent="0.25">
      <c r="F688" s="10"/>
      <c r="G688" s="9" t="s">
        <v>4561</v>
      </c>
      <c r="H688" s="4">
        <v>4</v>
      </c>
      <c r="I688" s="1">
        <v>4</v>
      </c>
      <c r="J688" s="1">
        <v>4</v>
      </c>
      <c r="K688" s="1">
        <v>0</v>
      </c>
      <c r="L688" s="1">
        <v>0</v>
      </c>
      <c r="M688" s="6">
        <v>4</v>
      </c>
      <c r="N688" s="5">
        <v>1.292027533054352E-3</v>
      </c>
      <c r="O688" s="4">
        <v>0</v>
      </c>
      <c r="P688" s="1">
        <v>0</v>
      </c>
      <c r="Q688" s="1">
        <v>0</v>
      </c>
      <c r="R688" s="34">
        <v>0</v>
      </c>
      <c r="S688" s="3">
        <v>0</v>
      </c>
    </row>
    <row r="689" spans="6:19" x14ac:dyDescent="0.25">
      <c r="F689" s="10"/>
      <c r="G689" s="9" t="s">
        <v>4560</v>
      </c>
      <c r="H689" s="4">
        <v>23</v>
      </c>
      <c r="I689" s="1">
        <v>23</v>
      </c>
      <c r="J689" s="1">
        <v>23</v>
      </c>
      <c r="K689" s="1">
        <v>0</v>
      </c>
      <c r="L689" s="1">
        <v>0</v>
      </c>
      <c r="M689" s="6">
        <v>23</v>
      </c>
      <c r="N689" s="5">
        <v>0.1005749339237809</v>
      </c>
      <c r="O689" s="4">
        <v>0</v>
      </c>
      <c r="P689" s="1">
        <v>0</v>
      </c>
      <c r="Q689" s="1">
        <v>0</v>
      </c>
      <c r="R689" s="34">
        <v>0</v>
      </c>
      <c r="S689" s="3">
        <v>0</v>
      </c>
    </row>
    <row r="690" spans="6:19" x14ac:dyDescent="0.25">
      <c r="F690" s="10"/>
      <c r="G690" s="9" t="s">
        <v>4559</v>
      </c>
      <c r="H690" s="4">
        <v>8</v>
      </c>
      <c r="I690" s="1">
        <v>8</v>
      </c>
      <c r="J690" s="1">
        <v>8</v>
      </c>
      <c r="K690" s="1">
        <v>0</v>
      </c>
      <c r="L690" s="1">
        <v>0</v>
      </c>
      <c r="M690" s="6">
        <v>8</v>
      </c>
      <c r="N690" s="5">
        <v>3.0056526884436611E-2</v>
      </c>
      <c r="O690" s="4">
        <v>0</v>
      </c>
      <c r="P690" s="1">
        <v>0</v>
      </c>
      <c r="Q690" s="1">
        <v>0</v>
      </c>
      <c r="R690" s="34">
        <v>0</v>
      </c>
      <c r="S690" s="3">
        <v>0</v>
      </c>
    </row>
    <row r="691" spans="6:19" x14ac:dyDescent="0.25">
      <c r="F691" s="10"/>
      <c r="G691" s="9" t="s">
        <v>4558</v>
      </c>
      <c r="H691" s="4">
        <v>7</v>
      </c>
      <c r="I691" s="1">
        <v>7</v>
      </c>
      <c r="J691" s="1">
        <v>7</v>
      </c>
      <c r="K691" s="1">
        <v>0</v>
      </c>
      <c r="L691" s="1">
        <v>0</v>
      </c>
      <c r="M691" s="6">
        <v>7</v>
      </c>
      <c r="N691" s="5">
        <v>4.1503903456032283E-2</v>
      </c>
      <c r="O691" s="4">
        <v>0</v>
      </c>
      <c r="P691" s="1">
        <v>0</v>
      </c>
      <c r="Q691" s="1">
        <v>0</v>
      </c>
      <c r="R691" s="34">
        <v>0</v>
      </c>
      <c r="S691" s="3">
        <v>0</v>
      </c>
    </row>
    <row r="692" spans="6:19" x14ac:dyDescent="0.25">
      <c r="F692" s="10"/>
      <c r="G692" s="9" t="s">
        <v>4557</v>
      </c>
      <c r="H692" s="4">
        <v>2</v>
      </c>
      <c r="I692" s="1">
        <v>2</v>
      </c>
      <c r="J692" s="1">
        <v>2</v>
      </c>
      <c r="K692" s="1">
        <v>0</v>
      </c>
      <c r="L692" s="1">
        <v>0</v>
      </c>
      <c r="M692" s="6">
        <v>2</v>
      </c>
      <c r="N692" s="5">
        <v>8.491205982863903E-3</v>
      </c>
      <c r="O692" s="4">
        <v>0</v>
      </c>
      <c r="P692" s="1">
        <v>0</v>
      </c>
      <c r="Q692" s="1">
        <v>0</v>
      </c>
      <c r="R692" s="34">
        <v>0</v>
      </c>
      <c r="S692" s="3">
        <v>0</v>
      </c>
    </row>
    <row r="693" spans="6:19" x14ac:dyDescent="0.25">
      <c r="F693" s="10"/>
      <c r="G693" s="9" t="s">
        <v>4556</v>
      </c>
      <c r="H693" s="4">
        <v>16</v>
      </c>
      <c r="I693" s="1">
        <v>16</v>
      </c>
      <c r="J693" s="1">
        <v>16</v>
      </c>
      <c r="K693" s="1">
        <v>0</v>
      </c>
      <c r="L693" s="1">
        <v>0</v>
      </c>
      <c r="M693" s="6">
        <v>16</v>
      </c>
      <c r="N693" s="5">
        <v>5.6579126045107841E-2</v>
      </c>
      <c r="O693" s="4">
        <v>0</v>
      </c>
      <c r="P693" s="1">
        <v>0</v>
      </c>
      <c r="Q693" s="1">
        <v>0</v>
      </c>
      <c r="R693" s="34">
        <v>0</v>
      </c>
      <c r="S693" s="3">
        <v>0</v>
      </c>
    </row>
    <row r="694" spans="6:19" x14ac:dyDescent="0.25">
      <c r="F694" s="10"/>
      <c r="G694" s="9" t="s">
        <v>4555</v>
      </c>
      <c r="H694" s="4">
        <v>9</v>
      </c>
      <c r="I694" s="1">
        <v>9</v>
      </c>
      <c r="J694" s="1">
        <v>9</v>
      </c>
      <c r="K694" s="1">
        <v>0</v>
      </c>
      <c r="L694" s="1">
        <v>0</v>
      </c>
      <c r="M694" s="6">
        <v>9</v>
      </c>
      <c r="N694" s="5">
        <v>5.8029555715620518E-2</v>
      </c>
      <c r="O694" s="4">
        <v>0</v>
      </c>
      <c r="P694" s="1">
        <v>0</v>
      </c>
      <c r="Q694" s="1">
        <v>0</v>
      </c>
      <c r="R694" s="34">
        <v>0</v>
      </c>
      <c r="S694" s="3">
        <v>0</v>
      </c>
    </row>
    <row r="695" spans="6:19" x14ac:dyDescent="0.25">
      <c r="F695" s="10"/>
      <c r="G695" s="9" t="s">
        <v>4554</v>
      </c>
      <c r="H695" s="4">
        <v>1</v>
      </c>
      <c r="I695" s="1">
        <v>1</v>
      </c>
      <c r="J695" s="1">
        <v>1</v>
      </c>
      <c r="K695" s="1">
        <v>0</v>
      </c>
      <c r="L695" s="1">
        <v>0</v>
      </c>
      <c r="M695" s="6">
        <v>1</v>
      </c>
      <c r="N695" s="5">
        <v>1.16623817011714E-2</v>
      </c>
      <c r="O695" s="4">
        <v>0</v>
      </c>
      <c r="P695" s="1">
        <v>0</v>
      </c>
      <c r="Q695" s="1">
        <v>0</v>
      </c>
      <c r="R695" s="34">
        <v>0</v>
      </c>
      <c r="S695" s="3">
        <v>0</v>
      </c>
    </row>
    <row r="696" spans="6:19" x14ac:dyDescent="0.25">
      <c r="F696" s="10"/>
      <c r="G696" s="9" t="s">
        <v>4553</v>
      </c>
      <c r="H696" s="4">
        <v>8</v>
      </c>
      <c r="I696" s="1">
        <v>8</v>
      </c>
      <c r="J696" s="1">
        <v>8</v>
      </c>
      <c r="K696" s="1">
        <v>0</v>
      </c>
      <c r="L696" s="1">
        <v>0</v>
      </c>
      <c r="M696" s="6">
        <v>8</v>
      </c>
      <c r="N696" s="5">
        <v>7.6177177950739861E-2</v>
      </c>
      <c r="O696" s="4">
        <v>0</v>
      </c>
      <c r="P696" s="1">
        <v>0</v>
      </c>
      <c r="Q696" s="1">
        <v>0</v>
      </c>
      <c r="R696" s="34">
        <v>0</v>
      </c>
      <c r="S696" s="3">
        <v>0</v>
      </c>
    </row>
    <row r="697" spans="6:19" x14ac:dyDescent="0.25">
      <c r="F697" s="10"/>
      <c r="G697" s="9" t="s">
        <v>4552</v>
      </c>
      <c r="H697" s="4">
        <v>9</v>
      </c>
      <c r="I697" s="1">
        <v>9</v>
      </c>
      <c r="J697" s="1">
        <v>9</v>
      </c>
      <c r="K697" s="1">
        <v>0</v>
      </c>
      <c r="L697" s="1">
        <v>0</v>
      </c>
      <c r="M697" s="6">
        <v>9</v>
      </c>
      <c r="N697" s="5">
        <v>2.9932004399597641E-2</v>
      </c>
      <c r="O697" s="4">
        <v>0</v>
      </c>
      <c r="P697" s="1">
        <v>0</v>
      </c>
      <c r="Q697" s="1">
        <v>0</v>
      </c>
      <c r="R697" s="34">
        <v>0</v>
      </c>
      <c r="S697" s="3">
        <v>0</v>
      </c>
    </row>
    <row r="698" spans="6:19" x14ac:dyDescent="0.25">
      <c r="F698" s="10"/>
      <c r="G698" s="9" t="s">
        <v>4551</v>
      </c>
      <c r="H698" s="4">
        <v>1</v>
      </c>
      <c r="I698" s="1">
        <v>1</v>
      </c>
      <c r="J698" s="1">
        <v>1</v>
      </c>
      <c r="K698" s="1">
        <v>0</v>
      </c>
      <c r="L698" s="1">
        <v>0</v>
      </c>
      <c r="M698" s="6">
        <v>1</v>
      </c>
      <c r="N698" s="5">
        <v>1.0677138343453409E-3</v>
      </c>
      <c r="O698" s="4">
        <v>0</v>
      </c>
      <c r="P698" s="1">
        <v>0</v>
      </c>
      <c r="Q698" s="1">
        <v>0</v>
      </c>
      <c r="R698" s="34">
        <v>0</v>
      </c>
      <c r="S698" s="3">
        <v>0</v>
      </c>
    </row>
    <row r="699" spans="6:19" x14ac:dyDescent="0.25">
      <c r="F699" s="10"/>
      <c r="G699" s="9" t="s">
        <v>4550</v>
      </c>
      <c r="H699" s="4">
        <v>1</v>
      </c>
      <c r="I699" s="1">
        <v>1</v>
      </c>
      <c r="J699" s="1">
        <v>1</v>
      </c>
      <c r="K699" s="1">
        <v>0</v>
      </c>
      <c r="L699" s="1">
        <v>0</v>
      </c>
      <c r="M699" s="6">
        <v>1</v>
      </c>
      <c r="N699" s="5">
        <v>8.6654257029294968E-4</v>
      </c>
      <c r="O699" s="4">
        <v>0</v>
      </c>
      <c r="P699" s="1">
        <v>0</v>
      </c>
      <c r="Q699" s="1">
        <v>0</v>
      </c>
      <c r="R699" s="34">
        <v>0</v>
      </c>
      <c r="S699" s="3">
        <v>0</v>
      </c>
    </row>
    <row r="700" spans="6:19" x14ac:dyDescent="0.25">
      <c r="F700" s="10"/>
      <c r="G700" s="9" t="s">
        <v>4549</v>
      </c>
      <c r="H700" s="4">
        <v>1</v>
      </c>
      <c r="I700" s="1">
        <v>1</v>
      </c>
      <c r="J700" s="1">
        <v>1</v>
      </c>
      <c r="K700" s="1">
        <v>0</v>
      </c>
      <c r="L700" s="1">
        <v>0</v>
      </c>
      <c r="M700" s="6">
        <v>1</v>
      </c>
      <c r="N700" s="5">
        <v>7.9181697219610214E-4</v>
      </c>
      <c r="O700" s="4">
        <v>0</v>
      </c>
      <c r="P700" s="1">
        <v>0</v>
      </c>
      <c r="Q700" s="1">
        <v>0</v>
      </c>
      <c r="R700" s="34">
        <v>0</v>
      </c>
      <c r="S700" s="3">
        <v>0</v>
      </c>
    </row>
    <row r="701" spans="6:19" x14ac:dyDescent="0.25">
      <c r="F701" s="10"/>
      <c r="G701" s="9" t="s">
        <v>4548</v>
      </c>
      <c r="H701" s="4">
        <v>4</v>
      </c>
      <c r="I701" s="1">
        <v>4</v>
      </c>
      <c r="J701" s="1">
        <v>4</v>
      </c>
      <c r="K701" s="1">
        <v>0</v>
      </c>
      <c r="L701" s="1">
        <v>0</v>
      </c>
      <c r="M701" s="6">
        <v>4</v>
      </c>
      <c r="N701" s="5">
        <v>3.8780933246016498E-3</v>
      </c>
      <c r="O701" s="4">
        <v>0</v>
      </c>
      <c r="P701" s="1">
        <v>0</v>
      </c>
      <c r="Q701" s="1">
        <v>0</v>
      </c>
      <c r="R701" s="34">
        <v>0</v>
      </c>
      <c r="S701" s="3">
        <v>0</v>
      </c>
    </row>
    <row r="702" spans="6:19" x14ac:dyDescent="0.25">
      <c r="F702" s="10"/>
      <c r="G702" s="9" t="s">
        <v>4547</v>
      </c>
      <c r="H702" s="4">
        <v>2</v>
      </c>
      <c r="I702" s="1">
        <v>2</v>
      </c>
      <c r="J702" s="1">
        <v>2</v>
      </c>
      <c r="K702" s="1">
        <v>0</v>
      </c>
      <c r="L702" s="1">
        <v>0</v>
      </c>
      <c r="M702" s="6">
        <v>2</v>
      </c>
      <c r="N702" s="5">
        <v>8.7347589433193207E-3</v>
      </c>
      <c r="O702" s="4">
        <v>0</v>
      </c>
      <c r="P702" s="1">
        <v>0</v>
      </c>
      <c r="Q702" s="1">
        <v>0</v>
      </c>
      <c r="R702" s="34">
        <v>0</v>
      </c>
      <c r="S702" s="3">
        <v>0</v>
      </c>
    </row>
    <row r="703" spans="6:19" x14ac:dyDescent="0.25">
      <c r="F703" s="10"/>
      <c r="G703" s="9" t="s">
        <v>4546</v>
      </c>
      <c r="H703" s="4">
        <v>3</v>
      </c>
      <c r="I703" s="1">
        <v>3</v>
      </c>
      <c r="J703" s="1">
        <v>3</v>
      </c>
      <c r="K703" s="1">
        <v>0</v>
      </c>
      <c r="L703" s="1">
        <v>0</v>
      </c>
      <c r="M703" s="6">
        <v>3</v>
      </c>
      <c r="N703" s="5">
        <v>2.58720126003027E-2</v>
      </c>
      <c r="O703" s="4">
        <v>0</v>
      </c>
      <c r="P703" s="1">
        <v>0</v>
      </c>
      <c r="Q703" s="1">
        <v>0</v>
      </c>
      <c r="R703" s="34">
        <v>0</v>
      </c>
      <c r="S703" s="3">
        <v>0</v>
      </c>
    </row>
    <row r="704" spans="6:19" x14ac:dyDescent="0.25">
      <c r="F704" s="10"/>
      <c r="G704" s="9" t="s">
        <v>4545</v>
      </c>
      <c r="H704" s="4">
        <v>1</v>
      </c>
      <c r="I704" s="1">
        <v>1</v>
      </c>
      <c r="J704" s="1">
        <v>1</v>
      </c>
      <c r="K704" s="1">
        <v>0</v>
      </c>
      <c r="L704" s="1">
        <v>0</v>
      </c>
      <c r="M704" s="6">
        <v>1</v>
      </c>
      <c r="N704" s="5">
        <v>8.2580652087926865E-4</v>
      </c>
      <c r="O704" s="4">
        <v>0</v>
      </c>
      <c r="P704" s="1">
        <v>0</v>
      </c>
      <c r="Q704" s="1">
        <v>0</v>
      </c>
      <c r="R704" s="34">
        <v>0</v>
      </c>
      <c r="S704" s="3">
        <v>0</v>
      </c>
    </row>
    <row r="705" spans="6:19" x14ac:dyDescent="0.25">
      <c r="F705" s="10"/>
      <c r="G705" s="9" t="s">
        <v>4544</v>
      </c>
      <c r="H705" s="4">
        <v>1</v>
      </c>
      <c r="I705" s="1">
        <v>1</v>
      </c>
      <c r="J705" s="1">
        <v>1</v>
      </c>
      <c r="K705" s="1">
        <v>0</v>
      </c>
      <c r="L705" s="1">
        <v>0</v>
      </c>
      <c r="M705" s="6">
        <v>1</v>
      </c>
      <c r="N705" s="5">
        <v>1.8055615946650509E-3</v>
      </c>
      <c r="O705" s="4">
        <v>0</v>
      </c>
      <c r="P705" s="1">
        <v>0</v>
      </c>
      <c r="Q705" s="1">
        <v>0</v>
      </c>
      <c r="R705" s="34">
        <v>0</v>
      </c>
      <c r="S705" s="3">
        <v>0</v>
      </c>
    </row>
    <row r="706" spans="6:19" x14ac:dyDescent="0.25">
      <c r="F706" s="10"/>
      <c r="G706" s="9" t="s">
        <v>4543</v>
      </c>
      <c r="H706" s="4">
        <v>1</v>
      </c>
      <c r="I706" s="1">
        <v>1</v>
      </c>
      <c r="J706" s="1">
        <v>1</v>
      </c>
      <c r="K706" s="1">
        <v>0</v>
      </c>
      <c r="L706" s="1">
        <v>0</v>
      </c>
      <c r="M706" s="6">
        <v>1</v>
      </c>
      <c r="N706" s="5">
        <v>2.264330163598061E-3</v>
      </c>
      <c r="O706" s="4">
        <v>0</v>
      </c>
      <c r="P706" s="1">
        <v>0</v>
      </c>
      <c r="Q706" s="1">
        <v>0</v>
      </c>
      <c r="R706" s="34">
        <v>0</v>
      </c>
      <c r="S706" s="3">
        <v>0</v>
      </c>
    </row>
    <row r="707" spans="6:19" x14ac:dyDescent="0.25">
      <c r="F707" s="10"/>
      <c r="G707" s="9" t="s">
        <v>4542</v>
      </c>
      <c r="H707" s="4">
        <v>2</v>
      </c>
      <c r="I707" s="1">
        <v>2</v>
      </c>
      <c r="J707" s="1">
        <v>2</v>
      </c>
      <c r="K707" s="1">
        <v>0</v>
      </c>
      <c r="L707" s="1">
        <v>0</v>
      </c>
      <c r="M707" s="6">
        <v>2</v>
      </c>
      <c r="N707" s="5">
        <v>2.0736204460263248E-3</v>
      </c>
      <c r="O707" s="4">
        <v>0</v>
      </c>
      <c r="P707" s="1">
        <v>0</v>
      </c>
      <c r="Q707" s="1">
        <v>0</v>
      </c>
      <c r="R707" s="34">
        <v>0</v>
      </c>
      <c r="S707" s="3">
        <v>0</v>
      </c>
    </row>
    <row r="708" spans="6:19" x14ac:dyDescent="0.25">
      <c r="F708" s="10"/>
      <c r="G708" s="9" t="s">
        <v>4541</v>
      </c>
      <c r="H708" s="4">
        <v>2</v>
      </c>
      <c r="I708" s="1">
        <v>2</v>
      </c>
      <c r="J708" s="1">
        <v>2</v>
      </c>
      <c r="K708" s="1">
        <v>0</v>
      </c>
      <c r="L708" s="1">
        <v>0</v>
      </c>
      <c r="M708" s="6">
        <v>2</v>
      </c>
      <c r="N708" s="5">
        <v>1.36233177036047E-2</v>
      </c>
      <c r="O708" s="4">
        <v>0</v>
      </c>
      <c r="P708" s="1">
        <v>0</v>
      </c>
      <c r="Q708" s="1">
        <v>0</v>
      </c>
      <c r="R708" s="34">
        <v>0</v>
      </c>
      <c r="S708" s="3">
        <v>0</v>
      </c>
    </row>
    <row r="709" spans="6:19" x14ac:dyDescent="0.25">
      <c r="F709" s="10"/>
      <c r="G709" s="9" t="s">
        <v>4540</v>
      </c>
      <c r="H709" s="4">
        <v>4</v>
      </c>
      <c r="I709" s="1">
        <v>4</v>
      </c>
      <c r="J709" s="1">
        <v>4</v>
      </c>
      <c r="K709" s="1">
        <v>0</v>
      </c>
      <c r="L709" s="1">
        <v>0</v>
      </c>
      <c r="M709" s="6">
        <v>4</v>
      </c>
      <c r="N709" s="5">
        <v>2.2647706791758541E-2</v>
      </c>
      <c r="O709" s="4">
        <v>0</v>
      </c>
      <c r="P709" s="1">
        <v>0</v>
      </c>
      <c r="Q709" s="1">
        <v>0</v>
      </c>
      <c r="R709" s="34">
        <v>0</v>
      </c>
      <c r="S709" s="3">
        <v>0</v>
      </c>
    </row>
    <row r="710" spans="6:19" x14ac:dyDescent="0.25">
      <c r="F710" s="10"/>
      <c r="G710" s="9" t="s">
        <v>4539</v>
      </c>
      <c r="H710" s="4">
        <v>8</v>
      </c>
      <c r="I710" s="1">
        <v>8</v>
      </c>
      <c r="J710" s="1">
        <v>8</v>
      </c>
      <c r="K710" s="1">
        <v>0</v>
      </c>
      <c r="L710" s="1">
        <v>0</v>
      </c>
      <c r="M710" s="6">
        <v>8</v>
      </c>
      <c r="N710" s="5">
        <v>0.21464529074728489</v>
      </c>
      <c r="O710" s="4">
        <v>0</v>
      </c>
      <c r="P710" s="1">
        <v>0</v>
      </c>
      <c r="Q710" s="1">
        <v>0</v>
      </c>
      <c r="R710" s="34">
        <v>0</v>
      </c>
      <c r="S710" s="3">
        <v>0</v>
      </c>
    </row>
    <row r="711" spans="6:19" x14ac:dyDescent="0.25">
      <c r="F711" s="10"/>
      <c r="G711" s="9" t="s">
        <v>4538</v>
      </c>
      <c r="H711" s="4">
        <v>12</v>
      </c>
      <c r="I711" s="1">
        <v>12</v>
      </c>
      <c r="J711" s="1">
        <v>12</v>
      </c>
      <c r="K711" s="1">
        <v>0</v>
      </c>
      <c r="L711" s="1">
        <v>0</v>
      </c>
      <c r="M711" s="6">
        <v>12</v>
      </c>
      <c r="N711" s="5">
        <v>5.3951694630086422E-2</v>
      </c>
      <c r="O711" s="4">
        <v>0</v>
      </c>
      <c r="P711" s="1">
        <v>0</v>
      </c>
      <c r="Q711" s="1">
        <v>0</v>
      </c>
      <c r="R711" s="34">
        <v>0</v>
      </c>
      <c r="S711" s="3">
        <v>0</v>
      </c>
    </row>
    <row r="712" spans="6:19" x14ac:dyDescent="0.25">
      <c r="F712" s="10"/>
      <c r="G712" s="9" t="s">
        <v>4537</v>
      </c>
      <c r="H712" s="4">
        <v>4</v>
      </c>
      <c r="I712" s="1">
        <v>4</v>
      </c>
      <c r="J712" s="1">
        <v>4</v>
      </c>
      <c r="K712" s="1">
        <v>0</v>
      </c>
      <c r="L712" s="1">
        <v>0</v>
      </c>
      <c r="M712" s="6">
        <v>4</v>
      </c>
      <c r="N712" s="5">
        <v>1.7084881663322449E-2</v>
      </c>
      <c r="O712" s="4">
        <v>0</v>
      </c>
      <c r="P712" s="1">
        <v>0</v>
      </c>
      <c r="Q712" s="1">
        <v>0</v>
      </c>
      <c r="R712" s="34">
        <v>0</v>
      </c>
      <c r="S712" s="3">
        <v>0</v>
      </c>
    </row>
    <row r="713" spans="6:19" x14ac:dyDescent="0.25">
      <c r="F713" s="10"/>
      <c r="G713" s="9" t="s">
        <v>4536</v>
      </c>
      <c r="H713" s="4">
        <v>2</v>
      </c>
      <c r="I713" s="1">
        <v>2</v>
      </c>
      <c r="J713" s="1">
        <v>2</v>
      </c>
      <c r="K713" s="1">
        <v>0</v>
      </c>
      <c r="L713" s="1">
        <v>0</v>
      </c>
      <c r="M713" s="6">
        <v>2</v>
      </c>
      <c r="N713" s="5">
        <v>7.3073990643024445E-4</v>
      </c>
      <c r="O713" s="4">
        <v>0</v>
      </c>
      <c r="P713" s="1">
        <v>0</v>
      </c>
      <c r="Q713" s="1">
        <v>0</v>
      </c>
      <c r="R713" s="34">
        <v>0</v>
      </c>
      <c r="S713" s="3">
        <v>0</v>
      </c>
    </row>
    <row r="714" spans="6:19" x14ac:dyDescent="0.25">
      <c r="F714" s="10"/>
      <c r="G714" s="9" t="s">
        <v>4535</v>
      </c>
      <c r="H714" s="4">
        <v>2</v>
      </c>
      <c r="I714" s="1">
        <v>2</v>
      </c>
      <c r="J714" s="1">
        <v>2</v>
      </c>
      <c r="K714" s="1">
        <v>0</v>
      </c>
      <c r="L714" s="1">
        <v>0</v>
      </c>
      <c r="M714" s="6">
        <v>2</v>
      </c>
      <c r="N714" s="5">
        <v>4.1375483386218548E-2</v>
      </c>
      <c r="O714" s="4">
        <v>0</v>
      </c>
      <c r="P714" s="1">
        <v>0</v>
      </c>
      <c r="Q714" s="1">
        <v>0</v>
      </c>
      <c r="R714" s="34">
        <v>0</v>
      </c>
      <c r="S714" s="3">
        <v>0</v>
      </c>
    </row>
    <row r="715" spans="6:19" x14ac:dyDescent="0.25">
      <c r="F715" s="10"/>
      <c r="G715" s="9" t="s">
        <v>4534</v>
      </c>
      <c r="H715" s="4">
        <v>8</v>
      </c>
      <c r="I715" s="1">
        <v>8</v>
      </c>
      <c r="J715" s="1">
        <v>8</v>
      </c>
      <c r="K715" s="1">
        <v>0</v>
      </c>
      <c r="L715" s="1">
        <v>0</v>
      </c>
      <c r="M715" s="6">
        <v>8</v>
      </c>
      <c r="N715" s="5">
        <v>3.9135032333433628E-2</v>
      </c>
      <c r="O715" s="4">
        <v>0</v>
      </c>
      <c r="P715" s="1">
        <v>0</v>
      </c>
      <c r="Q715" s="1">
        <v>0</v>
      </c>
      <c r="R715" s="34">
        <v>0</v>
      </c>
      <c r="S715" s="3">
        <v>0</v>
      </c>
    </row>
    <row r="716" spans="6:19" x14ac:dyDescent="0.25">
      <c r="F716" s="10"/>
      <c r="G716" s="9" t="s">
        <v>4533</v>
      </c>
      <c r="H716" s="4">
        <v>2</v>
      </c>
      <c r="I716" s="1">
        <v>2</v>
      </c>
      <c r="J716" s="1">
        <v>2</v>
      </c>
      <c r="K716" s="1">
        <v>0</v>
      </c>
      <c r="L716" s="1">
        <v>0</v>
      </c>
      <c r="M716" s="6">
        <v>2</v>
      </c>
      <c r="N716" s="5">
        <v>4.4889189302921301E-4</v>
      </c>
      <c r="O716" s="4">
        <v>0</v>
      </c>
      <c r="P716" s="1">
        <v>0</v>
      </c>
      <c r="Q716" s="1">
        <v>0</v>
      </c>
      <c r="R716" s="34">
        <v>0</v>
      </c>
      <c r="S716" s="3">
        <v>0</v>
      </c>
    </row>
    <row r="717" spans="6:19" x14ac:dyDescent="0.25">
      <c r="F717" s="10"/>
      <c r="G717" s="9" t="s">
        <v>4532</v>
      </c>
      <c r="H717" s="4">
        <v>2</v>
      </c>
      <c r="I717" s="1">
        <v>2</v>
      </c>
      <c r="J717" s="1">
        <v>2</v>
      </c>
      <c r="K717" s="1">
        <v>0</v>
      </c>
      <c r="L717" s="1">
        <v>0</v>
      </c>
      <c r="M717" s="6">
        <v>2</v>
      </c>
      <c r="N717" s="5">
        <v>4.4910144060850138E-4</v>
      </c>
      <c r="O717" s="4">
        <v>0</v>
      </c>
      <c r="P717" s="1">
        <v>0</v>
      </c>
      <c r="Q717" s="1">
        <v>0</v>
      </c>
      <c r="R717" s="34">
        <v>0</v>
      </c>
      <c r="S717" s="3">
        <v>0</v>
      </c>
    </row>
    <row r="718" spans="6:19" x14ac:dyDescent="0.25">
      <c r="F718" s="10"/>
      <c r="G718" s="9" t="s">
        <v>4531</v>
      </c>
      <c r="H718" s="4">
        <v>1</v>
      </c>
      <c r="I718" s="1">
        <v>1</v>
      </c>
      <c r="J718" s="1">
        <v>1</v>
      </c>
      <c r="K718" s="1">
        <v>0</v>
      </c>
      <c r="L718" s="1">
        <v>0</v>
      </c>
      <c r="M718" s="6">
        <v>1</v>
      </c>
      <c r="N718" s="5">
        <v>4.8265056684613228E-3</v>
      </c>
      <c r="O718" s="4">
        <v>0</v>
      </c>
      <c r="P718" s="1">
        <v>0</v>
      </c>
      <c r="Q718" s="1">
        <v>0</v>
      </c>
      <c r="R718" s="34">
        <v>0</v>
      </c>
      <c r="S718" s="3">
        <v>0</v>
      </c>
    </row>
    <row r="719" spans="6:19" x14ac:dyDescent="0.25">
      <c r="F719" s="10"/>
      <c r="G719" s="9" t="s">
        <v>4530</v>
      </c>
      <c r="H719" s="4">
        <v>3</v>
      </c>
      <c r="I719" s="1">
        <v>3</v>
      </c>
      <c r="J719" s="1">
        <v>3</v>
      </c>
      <c r="K719" s="1">
        <v>0</v>
      </c>
      <c r="L719" s="1">
        <v>0</v>
      </c>
      <c r="M719" s="6">
        <v>3</v>
      </c>
      <c r="N719" s="5">
        <v>9.4800349324941635E-4</v>
      </c>
      <c r="O719" s="4">
        <v>0</v>
      </c>
      <c r="P719" s="1">
        <v>0</v>
      </c>
      <c r="Q719" s="1">
        <v>0</v>
      </c>
      <c r="R719" s="34">
        <v>0</v>
      </c>
      <c r="S719" s="3">
        <v>0</v>
      </c>
    </row>
    <row r="720" spans="6:19" x14ac:dyDescent="0.25">
      <c r="F720" s="10"/>
      <c r="G720" s="9" t="s">
        <v>4529</v>
      </c>
      <c r="H720" s="4">
        <v>3</v>
      </c>
      <c r="I720" s="1">
        <v>3</v>
      </c>
      <c r="J720" s="1">
        <v>3</v>
      </c>
      <c r="K720" s="1">
        <v>0</v>
      </c>
      <c r="L720" s="1">
        <v>0</v>
      </c>
      <c r="M720" s="6">
        <v>3</v>
      </c>
      <c r="N720" s="5">
        <v>1.428791880607605E-2</v>
      </c>
      <c r="O720" s="4">
        <v>0</v>
      </c>
      <c r="P720" s="1">
        <v>0</v>
      </c>
      <c r="Q720" s="1">
        <v>0</v>
      </c>
      <c r="R720" s="34">
        <v>0</v>
      </c>
      <c r="S720" s="3">
        <v>0</v>
      </c>
    </row>
    <row r="721" spans="6:19" x14ac:dyDescent="0.25">
      <c r="F721" s="10"/>
      <c r="G721" s="9" t="s">
        <v>4528</v>
      </c>
      <c r="H721" s="4">
        <v>3</v>
      </c>
      <c r="I721" s="1">
        <v>3</v>
      </c>
      <c r="J721" s="1">
        <v>3</v>
      </c>
      <c r="K721" s="1">
        <v>0</v>
      </c>
      <c r="L721" s="1">
        <v>0</v>
      </c>
      <c r="M721" s="6">
        <v>3</v>
      </c>
      <c r="N721" s="5">
        <v>7.1817105636000633E-2</v>
      </c>
      <c r="O721" s="4">
        <v>0</v>
      </c>
      <c r="P721" s="1">
        <v>0</v>
      </c>
      <c r="Q721" s="1">
        <v>0</v>
      </c>
      <c r="R721" s="34">
        <v>0</v>
      </c>
      <c r="S721" s="3">
        <v>0</v>
      </c>
    </row>
    <row r="722" spans="6:19" x14ac:dyDescent="0.25">
      <c r="F722" s="10"/>
      <c r="G722" s="9" t="s">
        <v>4527</v>
      </c>
      <c r="H722" s="4">
        <v>1</v>
      </c>
      <c r="I722" s="1">
        <v>1</v>
      </c>
      <c r="J722" s="1">
        <v>1</v>
      </c>
      <c r="K722" s="1">
        <v>0</v>
      </c>
      <c r="L722" s="1">
        <v>0</v>
      </c>
      <c r="M722" s="6">
        <v>1</v>
      </c>
      <c r="N722" s="5">
        <v>2.3115926422178749E-2</v>
      </c>
      <c r="O722" s="4">
        <v>0</v>
      </c>
      <c r="P722" s="1">
        <v>0</v>
      </c>
      <c r="Q722" s="1">
        <v>0</v>
      </c>
      <c r="R722" s="34">
        <v>0</v>
      </c>
      <c r="S722" s="3">
        <v>0</v>
      </c>
    </row>
    <row r="723" spans="6:19" x14ac:dyDescent="0.25">
      <c r="F723" s="10"/>
      <c r="G723" s="9" t="s">
        <v>4526</v>
      </c>
      <c r="H723" s="4">
        <v>5</v>
      </c>
      <c r="I723" s="1">
        <v>5</v>
      </c>
      <c r="J723" s="1">
        <v>5</v>
      </c>
      <c r="K723" s="1">
        <v>0</v>
      </c>
      <c r="L723" s="1">
        <v>0</v>
      </c>
      <c r="M723" s="6">
        <v>5</v>
      </c>
      <c r="N723" s="5">
        <v>4.8948861658573151E-3</v>
      </c>
      <c r="O723" s="4">
        <v>0</v>
      </c>
      <c r="P723" s="1">
        <v>0</v>
      </c>
      <c r="Q723" s="1">
        <v>0</v>
      </c>
      <c r="R723" s="34">
        <v>0</v>
      </c>
      <c r="S723" s="3">
        <v>0</v>
      </c>
    </row>
    <row r="724" spans="6:19" x14ac:dyDescent="0.25">
      <c r="F724" s="10"/>
      <c r="G724" s="9" t="s">
        <v>4525</v>
      </c>
      <c r="H724" s="4">
        <v>1</v>
      </c>
      <c r="I724" s="1">
        <v>1</v>
      </c>
      <c r="J724" s="1">
        <v>1</v>
      </c>
      <c r="K724" s="1">
        <v>0</v>
      </c>
      <c r="L724" s="1">
        <v>0</v>
      </c>
      <c r="M724" s="6">
        <v>1</v>
      </c>
      <c r="N724" s="5">
        <v>3.0655036680400372E-2</v>
      </c>
      <c r="O724" s="4">
        <v>0</v>
      </c>
      <c r="P724" s="1">
        <v>0</v>
      </c>
      <c r="Q724" s="1">
        <v>0</v>
      </c>
      <c r="R724" s="34">
        <v>0</v>
      </c>
      <c r="S724" s="3">
        <v>0</v>
      </c>
    </row>
    <row r="725" spans="6:19" x14ac:dyDescent="0.25">
      <c r="F725" s="10"/>
      <c r="G725" s="9" t="s">
        <v>4524</v>
      </c>
      <c r="H725" s="4">
        <v>5</v>
      </c>
      <c r="I725" s="1">
        <v>5</v>
      </c>
      <c r="J725" s="1">
        <v>5</v>
      </c>
      <c r="K725" s="1">
        <v>0</v>
      </c>
      <c r="L725" s="1">
        <v>0</v>
      </c>
      <c r="M725" s="6">
        <v>5</v>
      </c>
      <c r="N725" s="5">
        <v>9.1041745617985725E-3</v>
      </c>
      <c r="O725" s="4">
        <v>0</v>
      </c>
      <c r="P725" s="1">
        <v>0</v>
      </c>
      <c r="Q725" s="1">
        <v>0</v>
      </c>
      <c r="R725" s="34">
        <v>0</v>
      </c>
      <c r="S725" s="3">
        <v>0</v>
      </c>
    </row>
    <row r="726" spans="6:19" x14ac:dyDescent="0.25">
      <c r="F726" s="10"/>
      <c r="G726" s="9" t="s">
        <v>4523</v>
      </c>
      <c r="H726" s="4">
        <v>1</v>
      </c>
      <c r="I726" s="1">
        <v>1</v>
      </c>
      <c r="J726" s="1">
        <v>1</v>
      </c>
      <c r="K726" s="1">
        <v>0</v>
      </c>
      <c r="L726" s="1">
        <v>0</v>
      </c>
      <c r="M726" s="6">
        <v>1</v>
      </c>
      <c r="N726" s="5">
        <v>4.2506866157054901E-4</v>
      </c>
      <c r="O726" s="4">
        <v>0</v>
      </c>
      <c r="P726" s="1">
        <v>0</v>
      </c>
      <c r="Q726" s="1">
        <v>0</v>
      </c>
      <c r="R726" s="34">
        <v>0</v>
      </c>
      <c r="S726" s="3">
        <v>0</v>
      </c>
    </row>
    <row r="727" spans="6:19" x14ac:dyDescent="0.25">
      <c r="F727" s="10"/>
      <c r="G727" s="9" t="s">
        <v>4522</v>
      </c>
      <c r="H727" s="4">
        <v>10</v>
      </c>
      <c r="I727" s="1">
        <v>10</v>
      </c>
      <c r="J727" s="1">
        <v>10</v>
      </c>
      <c r="K727" s="1">
        <v>0</v>
      </c>
      <c r="L727" s="1">
        <v>0</v>
      </c>
      <c r="M727" s="6">
        <v>10</v>
      </c>
      <c r="N727" s="5">
        <v>4.3960408307611942E-2</v>
      </c>
      <c r="O727" s="4">
        <v>0</v>
      </c>
      <c r="P727" s="1">
        <v>0</v>
      </c>
      <c r="Q727" s="1">
        <v>0</v>
      </c>
      <c r="R727" s="34">
        <v>0</v>
      </c>
      <c r="S727" s="3">
        <v>0</v>
      </c>
    </row>
    <row r="728" spans="6:19" x14ac:dyDescent="0.25">
      <c r="F728" s="10"/>
      <c r="G728" s="9" t="s">
        <v>4521</v>
      </c>
      <c r="H728" s="4">
        <v>1</v>
      </c>
      <c r="I728" s="1">
        <v>1</v>
      </c>
      <c r="J728" s="1">
        <v>1</v>
      </c>
      <c r="K728" s="1">
        <v>0</v>
      </c>
      <c r="L728" s="1">
        <v>0</v>
      </c>
      <c r="M728" s="6">
        <v>1</v>
      </c>
      <c r="N728" s="5">
        <v>1.861895434558392E-3</v>
      </c>
      <c r="O728" s="4">
        <v>0</v>
      </c>
      <c r="P728" s="1">
        <v>0</v>
      </c>
      <c r="Q728" s="1">
        <v>0</v>
      </c>
      <c r="R728" s="34">
        <v>0</v>
      </c>
      <c r="S728" s="3">
        <v>0</v>
      </c>
    </row>
    <row r="729" spans="6:19" x14ac:dyDescent="0.25">
      <c r="F729" s="10"/>
      <c r="G729" s="9" t="s">
        <v>4520</v>
      </c>
      <c r="H729" s="4">
        <v>1</v>
      </c>
      <c r="I729" s="1">
        <v>1</v>
      </c>
      <c r="J729" s="1">
        <v>1</v>
      </c>
      <c r="K729" s="1">
        <v>0</v>
      </c>
      <c r="L729" s="1">
        <v>0</v>
      </c>
      <c r="M729" s="6">
        <v>1</v>
      </c>
      <c r="N729" s="5">
        <v>8.7577011436223984E-4</v>
      </c>
      <c r="O729" s="4">
        <v>0</v>
      </c>
      <c r="P729" s="1">
        <v>0</v>
      </c>
      <c r="Q729" s="1">
        <v>0</v>
      </c>
      <c r="R729" s="34">
        <v>0</v>
      </c>
      <c r="S729" s="3">
        <v>0</v>
      </c>
    </row>
    <row r="730" spans="6:19" x14ac:dyDescent="0.25">
      <c r="F730" s="10"/>
      <c r="G730" s="9" t="s">
        <v>4519</v>
      </c>
      <c r="H730" s="4">
        <v>7</v>
      </c>
      <c r="I730" s="1">
        <v>7</v>
      </c>
      <c r="J730" s="1">
        <v>7</v>
      </c>
      <c r="K730" s="1">
        <v>0</v>
      </c>
      <c r="L730" s="1">
        <v>0</v>
      </c>
      <c r="M730" s="6">
        <v>7</v>
      </c>
      <c r="N730" s="5">
        <v>3.7016922608017921E-2</v>
      </c>
      <c r="O730" s="4">
        <v>0</v>
      </c>
      <c r="P730" s="1">
        <v>0</v>
      </c>
      <c r="Q730" s="1">
        <v>0</v>
      </c>
      <c r="R730" s="34">
        <v>0</v>
      </c>
      <c r="S730" s="3">
        <v>0</v>
      </c>
    </row>
    <row r="731" spans="6:19" x14ac:dyDescent="0.25">
      <c r="F731" s="10"/>
      <c r="G731" s="9" t="s">
        <v>4518</v>
      </c>
      <c r="H731" s="4">
        <v>1</v>
      </c>
      <c r="I731" s="1">
        <v>1</v>
      </c>
      <c r="J731" s="1">
        <v>1</v>
      </c>
      <c r="K731" s="1">
        <v>0</v>
      </c>
      <c r="L731" s="1">
        <v>0</v>
      </c>
      <c r="M731" s="6">
        <v>1</v>
      </c>
      <c r="N731" s="5">
        <v>3.1785899773240089E-3</v>
      </c>
      <c r="O731" s="4">
        <v>0</v>
      </c>
      <c r="P731" s="1">
        <v>0</v>
      </c>
      <c r="Q731" s="1">
        <v>0</v>
      </c>
      <c r="R731" s="34">
        <v>0</v>
      </c>
      <c r="S731" s="3">
        <v>0</v>
      </c>
    </row>
    <row r="732" spans="6:19" x14ac:dyDescent="0.25">
      <c r="F732" s="10"/>
      <c r="G732" s="9" t="s">
        <v>4517</v>
      </c>
      <c r="H732" s="4">
        <v>2</v>
      </c>
      <c r="I732" s="1">
        <v>2</v>
      </c>
      <c r="J732" s="1">
        <v>2</v>
      </c>
      <c r="K732" s="1">
        <v>0</v>
      </c>
      <c r="L732" s="1">
        <v>0</v>
      </c>
      <c r="M732" s="6">
        <v>2</v>
      </c>
      <c r="N732" s="5">
        <v>2.4018185213208199E-3</v>
      </c>
      <c r="O732" s="4">
        <v>0</v>
      </c>
      <c r="P732" s="1">
        <v>0</v>
      </c>
      <c r="Q732" s="1">
        <v>0</v>
      </c>
      <c r="R732" s="34">
        <v>0</v>
      </c>
      <c r="S732" s="3">
        <v>0</v>
      </c>
    </row>
    <row r="733" spans="6:19" x14ac:dyDescent="0.25">
      <c r="F733" s="10"/>
      <c r="G733" s="9" t="s">
        <v>4516</v>
      </c>
      <c r="H733" s="4">
        <v>8</v>
      </c>
      <c r="I733" s="1">
        <v>8</v>
      </c>
      <c r="J733" s="1">
        <v>8</v>
      </c>
      <c r="K733" s="1">
        <v>0</v>
      </c>
      <c r="L733" s="1">
        <v>0</v>
      </c>
      <c r="M733" s="6">
        <v>8</v>
      </c>
      <c r="N733" s="5">
        <v>1.1199140921235079E-2</v>
      </c>
      <c r="O733" s="4">
        <v>0</v>
      </c>
      <c r="P733" s="1">
        <v>0</v>
      </c>
      <c r="Q733" s="1">
        <v>0</v>
      </c>
      <c r="R733" s="34">
        <v>0</v>
      </c>
      <c r="S733" s="3">
        <v>0</v>
      </c>
    </row>
    <row r="734" spans="6:19" x14ac:dyDescent="0.25">
      <c r="F734" s="10"/>
      <c r="G734" s="9" t="s">
        <v>4515</v>
      </c>
      <c r="H734" s="4">
        <v>9</v>
      </c>
      <c r="I734" s="1">
        <v>9</v>
      </c>
      <c r="J734" s="1">
        <v>9</v>
      </c>
      <c r="K734" s="1">
        <v>0</v>
      </c>
      <c r="L734" s="1">
        <v>0</v>
      </c>
      <c r="M734" s="6">
        <v>9</v>
      </c>
      <c r="N734" s="5">
        <v>3.3166009932756417E-2</v>
      </c>
      <c r="O734" s="4">
        <v>0</v>
      </c>
      <c r="P734" s="1">
        <v>0</v>
      </c>
      <c r="Q734" s="1">
        <v>0</v>
      </c>
      <c r="R734" s="34">
        <v>0</v>
      </c>
      <c r="S734" s="3">
        <v>0</v>
      </c>
    </row>
    <row r="735" spans="6:19" x14ac:dyDescent="0.25">
      <c r="F735" s="10"/>
      <c r="G735" s="9" t="s">
        <v>4514</v>
      </c>
      <c r="H735" s="4">
        <v>3</v>
      </c>
      <c r="I735" s="1">
        <v>3</v>
      </c>
      <c r="J735" s="1">
        <v>3</v>
      </c>
      <c r="K735" s="1">
        <v>0</v>
      </c>
      <c r="L735" s="1">
        <v>0</v>
      </c>
      <c r="M735" s="6">
        <v>3</v>
      </c>
      <c r="N735" s="5">
        <v>4.0443725883960724E-3</v>
      </c>
      <c r="O735" s="4">
        <v>0</v>
      </c>
      <c r="P735" s="1">
        <v>0</v>
      </c>
      <c r="Q735" s="1">
        <v>0</v>
      </c>
      <c r="R735" s="34">
        <v>0</v>
      </c>
      <c r="S735" s="3">
        <v>0</v>
      </c>
    </row>
    <row r="736" spans="6:19" x14ac:dyDescent="0.25">
      <c r="F736" s="10"/>
      <c r="G736" s="9" t="s">
        <v>4513</v>
      </c>
      <c r="H736" s="4">
        <v>1</v>
      </c>
      <c r="I736" s="1">
        <v>1</v>
      </c>
      <c r="J736" s="1">
        <v>1</v>
      </c>
      <c r="K736" s="1">
        <v>0</v>
      </c>
      <c r="L736" s="1">
        <v>0</v>
      </c>
      <c r="M736" s="6">
        <v>1</v>
      </c>
      <c r="N736" s="5">
        <v>3.9094407111406332E-4</v>
      </c>
      <c r="O736" s="4">
        <v>0</v>
      </c>
      <c r="P736" s="1">
        <v>0</v>
      </c>
      <c r="Q736" s="1">
        <v>0</v>
      </c>
      <c r="R736" s="34">
        <v>0</v>
      </c>
      <c r="S736" s="3">
        <v>0</v>
      </c>
    </row>
    <row r="737" spans="6:19" x14ac:dyDescent="0.25">
      <c r="F737" s="10"/>
      <c r="G737" s="9" t="s">
        <v>4512</v>
      </c>
      <c r="H737" s="4">
        <v>13</v>
      </c>
      <c r="I737" s="1">
        <v>13</v>
      </c>
      <c r="J737" s="1">
        <v>13</v>
      </c>
      <c r="K737" s="1">
        <v>0</v>
      </c>
      <c r="L737" s="1">
        <v>0</v>
      </c>
      <c r="M737" s="6">
        <v>13</v>
      </c>
      <c r="N737" s="5">
        <v>6.9899421185255051E-2</v>
      </c>
      <c r="O737" s="4">
        <v>0</v>
      </c>
      <c r="P737" s="1">
        <v>0</v>
      </c>
      <c r="Q737" s="1">
        <v>0</v>
      </c>
      <c r="R737" s="34">
        <v>0</v>
      </c>
      <c r="S737" s="3">
        <v>0</v>
      </c>
    </row>
    <row r="738" spans="6:19" x14ac:dyDescent="0.25">
      <c r="F738" s="10"/>
      <c r="G738" s="9" t="s">
        <v>4511</v>
      </c>
      <c r="H738" s="4">
        <v>4</v>
      </c>
      <c r="I738" s="1">
        <v>4</v>
      </c>
      <c r="J738" s="1">
        <v>4</v>
      </c>
      <c r="K738" s="1">
        <v>0</v>
      </c>
      <c r="L738" s="1">
        <v>0</v>
      </c>
      <c r="M738" s="6">
        <v>4</v>
      </c>
      <c r="N738" s="5">
        <v>4.4234596192836761E-2</v>
      </c>
      <c r="O738" s="4">
        <v>0</v>
      </c>
      <c r="P738" s="1">
        <v>0</v>
      </c>
      <c r="Q738" s="1">
        <v>0</v>
      </c>
      <c r="R738" s="34">
        <v>0</v>
      </c>
      <c r="S738" s="3">
        <v>0</v>
      </c>
    </row>
    <row r="739" spans="6:19" x14ac:dyDescent="0.25">
      <c r="F739" s="10"/>
      <c r="G739" s="9" t="s">
        <v>4510</v>
      </c>
      <c r="H739" s="4">
        <v>1</v>
      </c>
      <c r="I739" s="1">
        <v>1</v>
      </c>
      <c r="J739" s="1">
        <v>1</v>
      </c>
      <c r="K739" s="1">
        <v>0</v>
      </c>
      <c r="L739" s="1">
        <v>0</v>
      </c>
      <c r="M739" s="6">
        <v>1</v>
      </c>
      <c r="N739" s="5">
        <v>2.8421067632734779E-2</v>
      </c>
      <c r="O739" s="4">
        <v>0</v>
      </c>
      <c r="P739" s="1">
        <v>0</v>
      </c>
      <c r="Q739" s="1">
        <v>0</v>
      </c>
      <c r="R739" s="34">
        <v>0</v>
      </c>
      <c r="S739" s="3">
        <v>0</v>
      </c>
    </row>
    <row r="740" spans="6:19" x14ac:dyDescent="0.25">
      <c r="F740" s="10"/>
      <c r="G740" s="9" t="s">
        <v>4509</v>
      </c>
      <c r="H740" s="4">
        <v>8</v>
      </c>
      <c r="I740" s="1">
        <v>8</v>
      </c>
      <c r="J740" s="1">
        <v>8</v>
      </c>
      <c r="K740" s="1">
        <v>0</v>
      </c>
      <c r="L740" s="1">
        <v>0</v>
      </c>
      <c r="M740" s="6">
        <v>8</v>
      </c>
      <c r="N740" s="5">
        <v>6.2759153544902802E-2</v>
      </c>
      <c r="O740" s="4">
        <v>0</v>
      </c>
      <c r="P740" s="1">
        <v>0</v>
      </c>
      <c r="Q740" s="1">
        <v>0</v>
      </c>
      <c r="R740" s="34">
        <v>0</v>
      </c>
      <c r="S740" s="3">
        <v>0</v>
      </c>
    </row>
    <row r="741" spans="6:19" x14ac:dyDescent="0.25">
      <c r="F741" s="10"/>
      <c r="G741" s="9" t="s">
        <v>4508</v>
      </c>
      <c r="H741" s="4">
        <v>1</v>
      </c>
      <c r="I741" s="1">
        <v>1</v>
      </c>
      <c r="J741" s="1">
        <v>1</v>
      </c>
      <c r="K741" s="1">
        <v>0</v>
      </c>
      <c r="L741" s="1">
        <v>0</v>
      </c>
      <c r="M741" s="6">
        <v>1</v>
      </c>
      <c r="N741" s="5">
        <v>5.4805539548397064E-4</v>
      </c>
      <c r="O741" s="4">
        <v>0</v>
      </c>
      <c r="P741" s="1">
        <v>0</v>
      </c>
      <c r="Q741" s="1">
        <v>0</v>
      </c>
      <c r="R741" s="34">
        <v>0</v>
      </c>
      <c r="S741" s="3">
        <v>0</v>
      </c>
    </row>
    <row r="742" spans="6:19" x14ac:dyDescent="0.25">
      <c r="F742" s="10"/>
      <c r="G742" s="9" t="s">
        <v>4507</v>
      </c>
      <c r="H742" s="4">
        <v>1</v>
      </c>
      <c r="I742" s="1">
        <v>1</v>
      </c>
      <c r="J742" s="1">
        <v>1</v>
      </c>
      <c r="K742" s="1">
        <v>0</v>
      </c>
      <c r="L742" s="1">
        <v>0</v>
      </c>
      <c r="M742" s="6">
        <v>1</v>
      </c>
      <c r="N742" s="5">
        <v>8.9797750115394592E-4</v>
      </c>
      <c r="O742" s="4">
        <v>0</v>
      </c>
      <c r="P742" s="1">
        <v>0</v>
      </c>
      <c r="Q742" s="1">
        <v>0</v>
      </c>
      <c r="R742" s="34">
        <v>0</v>
      </c>
      <c r="S742" s="3">
        <v>0</v>
      </c>
    </row>
    <row r="743" spans="6:19" x14ac:dyDescent="0.25">
      <c r="F743" s="10"/>
      <c r="G743" s="9" t="s">
        <v>4506</v>
      </c>
      <c r="H743" s="4">
        <v>5</v>
      </c>
      <c r="I743" s="1">
        <v>5</v>
      </c>
      <c r="J743" s="1">
        <v>5</v>
      </c>
      <c r="K743" s="1">
        <v>0</v>
      </c>
      <c r="L743" s="1">
        <v>0</v>
      </c>
      <c r="M743" s="6">
        <v>5</v>
      </c>
      <c r="N743" s="5">
        <v>6.2744244933128357E-3</v>
      </c>
      <c r="O743" s="4">
        <v>0</v>
      </c>
      <c r="P743" s="1">
        <v>0</v>
      </c>
      <c r="Q743" s="1">
        <v>0</v>
      </c>
      <c r="R743" s="34">
        <v>0</v>
      </c>
      <c r="S743" s="3">
        <v>0</v>
      </c>
    </row>
    <row r="744" spans="6:19" x14ac:dyDescent="0.25">
      <c r="F744" s="10"/>
      <c r="G744" s="9" t="s">
        <v>4505</v>
      </c>
      <c r="H744" s="4">
        <v>1</v>
      </c>
      <c r="I744" s="1">
        <v>1</v>
      </c>
      <c r="J744" s="1">
        <v>1</v>
      </c>
      <c r="K744" s="1">
        <v>0</v>
      </c>
      <c r="L744" s="1">
        <v>0</v>
      </c>
      <c r="M744" s="6">
        <v>1</v>
      </c>
      <c r="N744" s="5">
        <v>5.4421098902821541E-3</v>
      </c>
      <c r="O744" s="4">
        <v>0</v>
      </c>
      <c r="P744" s="1">
        <v>0</v>
      </c>
      <c r="Q744" s="1">
        <v>0</v>
      </c>
      <c r="R744" s="34">
        <v>0</v>
      </c>
      <c r="S744" s="3">
        <v>0</v>
      </c>
    </row>
    <row r="745" spans="6:19" x14ac:dyDescent="0.25">
      <c r="F745" s="10"/>
      <c r="G745" s="9" t="s">
        <v>4504</v>
      </c>
      <c r="H745" s="4">
        <v>1</v>
      </c>
      <c r="I745" s="1">
        <v>1</v>
      </c>
      <c r="J745" s="1">
        <v>1</v>
      </c>
      <c r="K745" s="1">
        <v>0</v>
      </c>
      <c r="L745" s="1">
        <v>0</v>
      </c>
      <c r="M745" s="6">
        <v>1</v>
      </c>
      <c r="N745" s="5">
        <v>3.2321969047188759E-2</v>
      </c>
      <c r="O745" s="4">
        <v>0</v>
      </c>
      <c r="P745" s="1">
        <v>0</v>
      </c>
      <c r="Q745" s="1">
        <v>0</v>
      </c>
      <c r="R745" s="34">
        <v>0</v>
      </c>
      <c r="S745" s="3">
        <v>0</v>
      </c>
    </row>
    <row r="746" spans="6:19" x14ac:dyDescent="0.25">
      <c r="F746" s="10"/>
      <c r="G746" s="9" t="s">
        <v>4503</v>
      </c>
      <c r="H746" s="4">
        <v>1</v>
      </c>
      <c r="I746" s="1">
        <v>1</v>
      </c>
      <c r="J746" s="1">
        <v>1</v>
      </c>
      <c r="K746" s="1">
        <v>0</v>
      </c>
      <c r="L746" s="1">
        <v>0</v>
      </c>
      <c r="M746" s="6">
        <v>1</v>
      </c>
      <c r="N746" s="5">
        <v>5.8325100690126419E-4</v>
      </c>
      <c r="O746" s="4">
        <v>0</v>
      </c>
      <c r="P746" s="1">
        <v>0</v>
      </c>
      <c r="Q746" s="1">
        <v>0</v>
      </c>
      <c r="R746" s="34">
        <v>0</v>
      </c>
      <c r="S746" s="3">
        <v>0</v>
      </c>
    </row>
    <row r="747" spans="6:19" x14ac:dyDescent="0.25">
      <c r="F747" s="10"/>
      <c r="G747" s="9" t="s">
        <v>4502</v>
      </c>
      <c r="H747" s="4">
        <v>4</v>
      </c>
      <c r="I747" s="1">
        <v>4</v>
      </c>
      <c r="J747" s="1">
        <v>4</v>
      </c>
      <c r="K747" s="1">
        <v>0</v>
      </c>
      <c r="L747" s="1">
        <v>0</v>
      </c>
      <c r="M747" s="6">
        <v>4</v>
      </c>
      <c r="N747" s="5">
        <v>1.3886916451156139E-2</v>
      </c>
      <c r="O747" s="4">
        <v>0</v>
      </c>
      <c r="P747" s="1">
        <v>0</v>
      </c>
      <c r="Q747" s="1">
        <v>0</v>
      </c>
      <c r="R747" s="34">
        <v>0</v>
      </c>
      <c r="S747" s="3">
        <v>0</v>
      </c>
    </row>
    <row r="748" spans="6:19" x14ac:dyDescent="0.25">
      <c r="F748" s="10"/>
      <c r="G748" s="9" t="s">
        <v>4501</v>
      </c>
      <c r="H748" s="4">
        <v>2</v>
      </c>
      <c r="I748" s="1">
        <v>2</v>
      </c>
      <c r="J748" s="1">
        <v>2</v>
      </c>
      <c r="K748" s="1">
        <v>0</v>
      </c>
      <c r="L748" s="1">
        <v>0</v>
      </c>
      <c r="M748" s="6">
        <v>2</v>
      </c>
      <c r="N748" s="5">
        <v>7.9864645376801491E-3</v>
      </c>
      <c r="O748" s="4">
        <v>0</v>
      </c>
      <c r="P748" s="1">
        <v>0</v>
      </c>
      <c r="Q748" s="1">
        <v>0</v>
      </c>
      <c r="R748" s="34">
        <v>0</v>
      </c>
      <c r="S748" s="3">
        <v>0</v>
      </c>
    </row>
    <row r="749" spans="6:19" x14ac:dyDescent="0.25">
      <c r="F749" s="10"/>
      <c r="G749" s="9" t="s">
        <v>4500</v>
      </c>
      <c r="H749" s="4">
        <v>1</v>
      </c>
      <c r="I749" s="1">
        <v>1</v>
      </c>
      <c r="J749" s="1">
        <v>1</v>
      </c>
      <c r="K749" s="1">
        <v>0</v>
      </c>
      <c r="L749" s="1">
        <v>0</v>
      </c>
      <c r="M749" s="6">
        <v>1</v>
      </c>
      <c r="N749" s="5">
        <v>7.8777503222227097E-4</v>
      </c>
      <c r="O749" s="4">
        <v>0</v>
      </c>
      <c r="P749" s="1">
        <v>0</v>
      </c>
      <c r="Q749" s="1">
        <v>0</v>
      </c>
      <c r="R749" s="34">
        <v>0</v>
      </c>
      <c r="S749" s="3">
        <v>0</v>
      </c>
    </row>
    <row r="750" spans="6:19" x14ac:dyDescent="0.25">
      <c r="F750" s="10"/>
      <c r="G750" s="9" t="s">
        <v>4499</v>
      </c>
      <c r="H750" s="4">
        <v>1</v>
      </c>
      <c r="I750" s="1">
        <v>1</v>
      </c>
      <c r="J750" s="1">
        <v>1</v>
      </c>
      <c r="K750" s="1">
        <v>0</v>
      </c>
      <c r="L750" s="1">
        <v>0</v>
      </c>
      <c r="M750" s="6">
        <v>1</v>
      </c>
      <c r="N750" s="5">
        <v>7.1509834378957748E-4</v>
      </c>
      <c r="O750" s="4">
        <v>0</v>
      </c>
      <c r="P750" s="1">
        <v>0</v>
      </c>
      <c r="Q750" s="1">
        <v>0</v>
      </c>
      <c r="R750" s="34">
        <v>0</v>
      </c>
      <c r="S750" s="3">
        <v>0</v>
      </c>
    </row>
    <row r="751" spans="6:19" x14ac:dyDescent="0.25">
      <c r="F751" s="10"/>
      <c r="G751" s="9" t="s">
        <v>4498</v>
      </c>
      <c r="H751" s="4">
        <v>1</v>
      </c>
      <c r="I751" s="1">
        <v>1</v>
      </c>
      <c r="J751" s="1">
        <v>1</v>
      </c>
      <c r="K751" s="1">
        <v>0</v>
      </c>
      <c r="L751" s="1">
        <v>0</v>
      </c>
      <c r="M751" s="6">
        <v>1</v>
      </c>
      <c r="N751" s="5">
        <v>1.558319665491581E-3</v>
      </c>
      <c r="O751" s="4">
        <v>0</v>
      </c>
      <c r="P751" s="1">
        <v>0</v>
      </c>
      <c r="Q751" s="1">
        <v>0</v>
      </c>
      <c r="R751" s="34">
        <v>0</v>
      </c>
      <c r="S751" s="3">
        <v>0</v>
      </c>
    </row>
    <row r="752" spans="6:19" x14ac:dyDescent="0.25">
      <c r="F752" s="10"/>
      <c r="G752" s="9" t="s">
        <v>4497</v>
      </c>
      <c r="H752" s="4">
        <v>1</v>
      </c>
      <c r="I752" s="1">
        <v>1</v>
      </c>
      <c r="J752" s="1">
        <v>1</v>
      </c>
      <c r="K752" s="1">
        <v>0</v>
      </c>
      <c r="L752" s="1">
        <v>0</v>
      </c>
      <c r="M752" s="6">
        <v>1</v>
      </c>
      <c r="N752" s="5">
        <v>2.1308483555912971E-3</v>
      </c>
      <c r="O752" s="4">
        <v>0</v>
      </c>
      <c r="P752" s="1">
        <v>0</v>
      </c>
      <c r="Q752" s="1">
        <v>0</v>
      </c>
      <c r="R752" s="34">
        <v>0</v>
      </c>
      <c r="S752" s="3">
        <v>0</v>
      </c>
    </row>
    <row r="753" spans="6:19" x14ac:dyDescent="0.25">
      <c r="F753" s="10"/>
      <c r="G753" s="9" t="s">
        <v>4496</v>
      </c>
      <c r="H753" s="4">
        <v>2</v>
      </c>
      <c r="I753" s="1">
        <v>2</v>
      </c>
      <c r="J753" s="1">
        <v>2</v>
      </c>
      <c r="K753" s="1">
        <v>0</v>
      </c>
      <c r="L753" s="1">
        <v>0</v>
      </c>
      <c r="M753" s="6">
        <v>2</v>
      </c>
      <c r="N753" s="5">
        <v>7.5441859662532806E-3</v>
      </c>
      <c r="O753" s="4">
        <v>0</v>
      </c>
      <c r="P753" s="1">
        <v>0</v>
      </c>
      <c r="Q753" s="1">
        <v>0</v>
      </c>
      <c r="R753" s="34">
        <v>0</v>
      </c>
      <c r="S753" s="3">
        <v>0</v>
      </c>
    </row>
    <row r="754" spans="6:19" x14ac:dyDescent="0.25">
      <c r="F754" s="10"/>
      <c r="G754" s="9" t="s">
        <v>4495</v>
      </c>
      <c r="H754" s="4">
        <v>12</v>
      </c>
      <c r="I754" s="1">
        <v>12</v>
      </c>
      <c r="J754" s="1">
        <v>12</v>
      </c>
      <c r="K754" s="1">
        <v>0</v>
      </c>
      <c r="L754" s="1">
        <v>0</v>
      </c>
      <c r="M754" s="6">
        <v>12</v>
      </c>
      <c r="N754" s="5">
        <v>5.1282882690429688E-2</v>
      </c>
      <c r="O754" s="4">
        <v>0</v>
      </c>
      <c r="P754" s="1">
        <v>0</v>
      </c>
      <c r="Q754" s="1">
        <v>0</v>
      </c>
      <c r="R754" s="34">
        <v>0</v>
      </c>
      <c r="S754" s="3">
        <v>0</v>
      </c>
    </row>
    <row r="755" spans="6:19" x14ac:dyDescent="0.25">
      <c r="F755" s="10"/>
      <c r="G755" s="9" t="s">
        <v>4494</v>
      </c>
      <c r="H755" s="4">
        <v>5</v>
      </c>
      <c r="I755" s="1">
        <v>5</v>
      </c>
      <c r="J755" s="1">
        <v>5</v>
      </c>
      <c r="K755" s="1">
        <v>0</v>
      </c>
      <c r="L755" s="1">
        <v>0</v>
      </c>
      <c r="M755" s="6">
        <v>5</v>
      </c>
      <c r="N755" s="5">
        <v>6.7814886569976807E-3</v>
      </c>
      <c r="O755" s="4">
        <v>0</v>
      </c>
      <c r="P755" s="1">
        <v>0</v>
      </c>
      <c r="Q755" s="1">
        <v>0</v>
      </c>
      <c r="R755" s="34">
        <v>0</v>
      </c>
      <c r="S755" s="3">
        <v>0</v>
      </c>
    </row>
    <row r="756" spans="6:19" x14ac:dyDescent="0.25">
      <c r="F756" s="10"/>
      <c r="G756" s="9" t="s">
        <v>4493</v>
      </c>
      <c r="H756" s="4">
        <v>1</v>
      </c>
      <c r="I756" s="1">
        <v>1</v>
      </c>
      <c r="J756" s="1">
        <v>1</v>
      </c>
      <c r="K756" s="1">
        <v>0</v>
      </c>
      <c r="L756" s="1">
        <v>0</v>
      </c>
      <c r="M756" s="6">
        <v>1</v>
      </c>
      <c r="N756" s="5">
        <v>3.6649294197559361E-3</v>
      </c>
      <c r="O756" s="4">
        <v>0</v>
      </c>
      <c r="P756" s="1">
        <v>0</v>
      </c>
      <c r="Q756" s="1">
        <v>0</v>
      </c>
      <c r="R756" s="34">
        <v>0</v>
      </c>
      <c r="S756" s="3">
        <v>0</v>
      </c>
    </row>
    <row r="757" spans="6:19" x14ac:dyDescent="0.25">
      <c r="F757" s="10"/>
      <c r="G757" s="9" t="s">
        <v>4492</v>
      </c>
      <c r="H757" s="4">
        <v>1</v>
      </c>
      <c r="I757" s="1">
        <v>1</v>
      </c>
      <c r="J757" s="1">
        <v>1</v>
      </c>
      <c r="K757" s="1">
        <v>0</v>
      </c>
      <c r="L757" s="1">
        <v>0</v>
      </c>
      <c r="M757" s="6">
        <v>1</v>
      </c>
      <c r="N757" s="5">
        <v>4.8560875467956073E-2</v>
      </c>
      <c r="O757" s="4">
        <v>0</v>
      </c>
      <c r="P757" s="1">
        <v>0</v>
      </c>
      <c r="Q757" s="1">
        <v>0</v>
      </c>
      <c r="R757" s="34">
        <v>0</v>
      </c>
      <c r="S757" s="3">
        <v>0</v>
      </c>
    </row>
    <row r="758" spans="6:19" x14ac:dyDescent="0.25">
      <c r="F758" s="10"/>
      <c r="G758" s="9" t="s">
        <v>4491</v>
      </c>
      <c r="H758" s="4">
        <v>7</v>
      </c>
      <c r="I758" s="1">
        <v>7</v>
      </c>
      <c r="J758" s="1">
        <v>7</v>
      </c>
      <c r="K758" s="1">
        <v>0</v>
      </c>
      <c r="L758" s="1">
        <v>0</v>
      </c>
      <c r="M758" s="6">
        <v>7</v>
      </c>
      <c r="N758" s="5">
        <v>2.870699763298035E-2</v>
      </c>
      <c r="O758" s="4">
        <v>0</v>
      </c>
      <c r="P758" s="1">
        <v>0</v>
      </c>
      <c r="Q758" s="1">
        <v>0</v>
      </c>
      <c r="R758" s="34">
        <v>0</v>
      </c>
      <c r="S758" s="3">
        <v>0</v>
      </c>
    </row>
    <row r="759" spans="6:19" x14ac:dyDescent="0.25">
      <c r="F759" s="10"/>
      <c r="G759" s="9" t="s">
        <v>4490</v>
      </c>
      <c r="H759" s="4">
        <v>5</v>
      </c>
      <c r="I759" s="1">
        <v>5</v>
      </c>
      <c r="J759" s="1">
        <v>5</v>
      </c>
      <c r="K759" s="1">
        <v>0</v>
      </c>
      <c r="L759" s="1">
        <v>0</v>
      </c>
      <c r="M759" s="6">
        <v>5</v>
      </c>
      <c r="N759" s="5">
        <v>2.0568554289639E-2</v>
      </c>
      <c r="O759" s="4">
        <v>0</v>
      </c>
      <c r="P759" s="1">
        <v>0</v>
      </c>
      <c r="Q759" s="1">
        <v>0</v>
      </c>
      <c r="R759" s="34">
        <v>0</v>
      </c>
      <c r="S759" s="3">
        <v>0</v>
      </c>
    </row>
    <row r="760" spans="6:19" x14ac:dyDescent="0.25">
      <c r="F760" s="10"/>
      <c r="G760" s="9" t="s">
        <v>4489</v>
      </c>
      <c r="H760" s="4">
        <v>3</v>
      </c>
      <c r="I760" s="1">
        <v>3</v>
      </c>
      <c r="J760" s="1">
        <v>3</v>
      </c>
      <c r="K760" s="1">
        <v>0</v>
      </c>
      <c r="L760" s="1">
        <v>0</v>
      </c>
      <c r="M760" s="6">
        <v>3</v>
      </c>
      <c r="N760" s="5">
        <v>2.2519990801811222E-2</v>
      </c>
      <c r="O760" s="4">
        <v>0</v>
      </c>
      <c r="P760" s="1">
        <v>0</v>
      </c>
      <c r="Q760" s="1">
        <v>0</v>
      </c>
      <c r="R760" s="34">
        <v>0</v>
      </c>
      <c r="S760" s="3">
        <v>0</v>
      </c>
    </row>
    <row r="761" spans="6:19" x14ac:dyDescent="0.25">
      <c r="F761" s="10"/>
      <c r="G761" s="9" t="s">
        <v>4488</v>
      </c>
      <c r="H761" s="4">
        <v>9</v>
      </c>
      <c r="I761" s="1">
        <v>9</v>
      </c>
      <c r="J761" s="1">
        <v>9</v>
      </c>
      <c r="K761" s="1">
        <v>0</v>
      </c>
      <c r="L761" s="1">
        <v>0</v>
      </c>
      <c r="M761" s="6">
        <v>9</v>
      </c>
      <c r="N761" s="5">
        <v>8.9743761345744133E-2</v>
      </c>
      <c r="O761" s="4">
        <v>0</v>
      </c>
      <c r="P761" s="1">
        <v>0</v>
      </c>
      <c r="Q761" s="1">
        <v>0</v>
      </c>
      <c r="R761" s="34">
        <v>0</v>
      </c>
      <c r="S761" s="3">
        <v>0</v>
      </c>
    </row>
    <row r="762" spans="6:19" x14ac:dyDescent="0.25">
      <c r="F762" s="10"/>
      <c r="G762" s="9" t="s">
        <v>4487</v>
      </c>
      <c r="H762" s="4">
        <v>14</v>
      </c>
      <c r="I762" s="1">
        <v>14</v>
      </c>
      <c r="J762" s="1">
        <v>14</v>
      </c>
      <c r="K762" s="1">
        <v>0</v>
      </c>
      <c r="L762" s="1">
        <v>0</v>
      </c>
      <c r="M762" s="6">
        <v>14</v>
      </c>
      <c r="N762" s="5">
        <v>7.2071792557835579E-2</v>
      </c>
      <c r="O762" s="4">
        <v>0</v>
      </c>
      <c r="P762" s="1">
        <v>0</v>
      </c>
      <c r="Q762" s="1">
        <v>0</v>
      </c>
      <c r="R762" s="34">
        <v>0</v>
      </c>
      <c r="S762" s="3">
        <v>0</v>
      </c>
    </row>
    <row r="763" spans="6:19" x14ac:dyDescent="0.25">
      <c r="F763" s="10"/>
      <c r="G763" s="9" t="s">
        <v>4486</v>
      </c>
      <c r="H763" s="4">
        <v>3</v>
      </c>
      <c r="I763" s="1">
        <v>3</v>
      </c>
      <c r="J763" s="1">
        <v>3</v>
      </c>
      <c r="K763" s="1">
        <v>0</v>
      </c>
      <c r="L763" s="1">
        <v>0</v>
      </c>
      <c r="M763" s="6">
        <v>3</v>
      </c>
      <c r="N763" s="5">
        <v>1.040043029934168E-2</v>
      </c>
      <c r="O763" s="4">
        <v>0</v>
      </c>
      <c r="P763" s="1">
        <v>0</v>
      </c>
      <c r="Q763" s="1">
        <v>0</v>
      </c>
      <c r="R763" s="34">
        <v>0</v>
      </c>
      <c r="S763" s="3">
        <v>0</v>
      </c>
    </row>
    <row r="764" spans="6:19" x14ac:dyDescent="0.25">
      <c r="F764" s="10"/>
      <c r="G764" s="9" t="s">
        <v>4485</v>
      </c>
      <c r="H764" s="4">
        <v>1</v>
      </c>
      <c r="I764" s="1">
        <v>1</v>
      </c>
      <c r="J764" s="1">
        <v>1</v>
      </c>
      <c r="K764" s="1">
        <v>0</v>
      </c>
      <c r="L764" s="1">
        <v>0</v>
      </c>
      <c r="M764" s="6">
        <v>1</v>
      </c>
      <c r="N764" s="5">
        <v>4.0841121226549149E-3</v>
      </c>
      <c r="O764" s="4">
        <v>0</v>
      </c>
      <c r="P764" s="1">
        <v>0</v>
      </c>
      <c r="Q764" s="1">
        <v>0</v>
      </c>
      <c r="R764" s="34">
        <v>0</v>
      </c>
      <c r="S764" s="3">
        <v>0</v>
      </c>
    </row>
    <row r="765" spans="6:19" x14ac:dyDescent="0.25">
      <c r="F765" s="10"/>
      <c r="G765" s="9" t="s">
        <v>4484</v>
      </c>
      <c r="H765" s="4">
        <v>1</v>
      </c>
      <c r="I765" s="1">
        <v>1</v>
      </c>
      <c r="J765" s="1">
        <v>1</v>
      </c>
      <c r="K765" s="1">
        <v>0</v>
      </c>
      <c r="L765" s="1">
        <v>0</v>
      </c>
      <c r="M765" s="6">
        <v>1</v>
      </c>
      <c r="N765" s="5">
        <v>6.9358190521597862E-3</v>
      </c>
      <c r="O765" s="4">
        <v>0</v>
      </c>
      <c r="P765" s="1">
        <v>0</v>
      </c>
      <c r="Q765" s="1">
        <v>0</v>
      </c>
      <c r="R765" s="34">
        <v>0</v>
      </c>
      <c r="S765" s="3">
        <v>0</v>
      </c>
    </row>
    <row r="766" spans="6:19" x14ac:dyDescent="0.25">
      <c r="F766" s="10"/>
      <c r="G766" s="9" t="s">
        <v>4483</v>
      </c>
      <c r="H766" s="4">
        <v>1</v>
      </c>
      <c r="I766" s="1">
        <v>1</v>
      </c>
      <c r="J766" s="1">
        <v>1</v>
      </c>
      <c r="K766" s="1">
        <v>0</v>
      </c>
      <c r="L766" s="1">
        <v>0</v>
      </c>
      <c r="M766" s="6">
        <v>1</v>
      </c>
      <c r="N766" s="5">
        <v>7.9707521945238113E-4</v>
      </c>
      <c r="O766" s="4">
        <v>0</v>
      </c>
      <c r="P766" s="1">
        <v>0</v>
      </c>
      <c r="Q766" s="1">
        <v>0</v>
      </c>
      <c r="R766" s="34">
        <v>0</v>
      </c>
      <c r="S766" s="3">
        <v>0</v>
      </c>
    </row>
    <row r="767" spans="6:19" x14ac:dyDescent="0.25">
      <c r="F767" s="10"/>
      <c r="G767" s="9" t="s">
        <v>4482</v>
      </c>
      <c r="H767" s="4">
        <v>15</v>
      </c>
      <c r="I767" s="1">
        <v>15</v>
      </c>
      <c r="J767" s="1">
        <v>15</v>
      </c>
      <c r="K767" s="1">
        <v>0</v>
      </c>
      <c r="L767" s="1">
        <v>0</v>
      </c>
      <c r="M767" s="6">
        <v>15</v>
      </c>
      <c r="N767" s="5">
        <v>2.909568045288324E-2</v>
      </c>
      <c r="O767" s="4">
        <v>0</v>
      </c>
      <c r="P767" s="1">
        <v>0</v>
      </c>
      <c r="Q767" s="1">
        <v>0</v>
      </c>
      <c r="R767" s="34">
        <v>0</v>
      </c>
      <c r="S767" s="3">
        <v>0</v>
      </c>
    </row>
    <row r="768" spans="6:19" x14ac:dyDescent="0.25">
      <c r="F768" s="10"/>
      <c r="G768" s="9" t="s">
        <v>4481</v>
      </c>
      <c r="H768" s="4">
        <v>2</v>
      </c>
      <c r="I768" s="1">
        <v>2</v>
      </c>
      <c r="J768" s="1">
        <v>2</v>
      </c>
      <c r="K768" s="1">
        <v>0</v>
      </c>
      <c r="L768" s="1">
        <v>0</v>
      </c>
      <c r="M768" s="6">
        <v>2</v>
      </c>
      <c r="N768" s="5">
        <v>2.953273244202137E-3</v>
      </c>
      <c r="O768" s="4">
        <v>0</v>
      </c>
      <c r="P768" s="1">
        <v>0</v>
      </c>
      <c r="Q768" s="1">
        <v>0</v>
      </c>
      <c r="R768" s="34">
        <v>0</v>
      </c>
      <c r="S768" s="3">
        <v>0</v>
      </c>
    </row>
    <row r="769" spans="6:19" x14ac:dyDescent="0.25">
      <c r="F769" s="10"/>
      <c r="G769" s="9" t="s">
        <v>4480</v>
      </c>
      <c r="H769" s="4">
        <v>5</v>
      </c>
      <c r="I769" s="1">
        <v>5</v>
      </c>
      <c r="J769" s="1">
        <v>5</v>
      </c>
      <c r="K769" s="1">
        <v>0</v>
      </c>
      <c r="L769" s="1">
        <v>0</v>
      </c>
      <c r="M769" s="6">
        <v>5</v>
      </c>
      <c r="N769" s="5">
        <v>6.4867144450545311E-2</v>
      </c>
      <c r="O769" s="4">
        <v>0</v>
      </c>
      <c r="P769" s="1">
        <v>0</v>
      </c>
      <c r="Q769" s="1">
        <v>0</v>
      </c>
      <c r="R769" s="34">
        <v>0</v>
      </c>
      <c r="S769" s="3">
        <v>0</v>
      </c>
    </row>
    <row r="770" spans="6:19" x14ac:dyDescent="0.25">
      <c r="F770" s="10"/>
      <c r="G770" s="9" t="s">
        <v>4479</v>
      </c>
      <c r="H770" s="4">
        <v>14</v>
      </c>
      <c r="I770" s="1">
        <v>14</v>
      </c>
      <c r="J770" s="1">
        <v>14</v>
      </c>
      <c r="K770" s="1">
        <v>0</v>
      </c>
      <c r="L770" s="1">
        <v>0</v>
      </c>
      <c r="M770" s="6">
        <v>14</v>
      </c>
      <c r="N770" s="5">
        <v>7.6237890869379044E-2</v>
      </c>
      <c r="O770" s="4">
        <v>0</v>
      </c>
      <c r="P770" s="1">
        <v>0</v>
      </c>
      <c r="Q770" s="1">
        <v>0</v>
      </c>
      <c r="R770" s="34">
        <v>0</v>
      </c>
      <c r="S770" s="3">
        <v>0</v>
      </c>
    </row>
    <row r="771" spans="6:19" x14ac:dyDescent="0.25">
      <c r="F771" s="10"/>
      <c r="G771" s="9" t="s">
        <v>4478</v>
      </c>
      <c r="H771" s="4">
        <v>1</v>
      </c>
      <c r="I771" s="1">
        <v>1</v>
      </c>
      <c r="J771" s="1">
        <v>1</v>
      </c>
      <c r="K771" s="1">
        <v>0</v>
      </c>
      <c r="L771" s="1">
        <v>0</v>
      </c>
      <c r="M771" s="6">
        <v>1</v>
      </c>
      <c r="N771" s="5">
        <v>4.3169967830181122E-4</v>
      </c>
      <c r="O771" s="4">
        <v>0</v>
      </c>
      <c r="P771" s="1">
        <v>0</v>
      </c>
      <c r="Q771" s="1">
        <v>0</v>
      </c>
      <c r="R771" s="34">
        <v>0</v>
      </c>
      <c r="S771" s="3">
        <v>0</v>
      </c>
    </row>
    <row r="772" spans="6:19" x14ac:dyDescent="0.25">
      <c r="F772" s="10"/>
      <c r="G772" s="9" t="s">
        <v>4477</v>
      </c>
      <c r="H772" s="4">
        <v>1</v>
      </c>
      <c r="I772" s="1">
        <v>1</v>
      </c>
      <c r="J772" s="1">
        <v>1</v>
      </c>
      <c r="K772" s="1">
        <v>0</v>
      </c>
      <c r="L772" s="1">
        <v>0</v>
      </c>
      <c r="M772" s="6">
        <v>1</v>
      </c>
      <c r="N772" s="5">
        <v>8.9430250227451324E-4</v>
      </c>
      <c r="O772" s="4">
        <v>0</v>
      </c>
      <c r="P772" s="1">
        <v>0</v>
      </c>
      <c r="Q772" s="1">
        <v>0</v>
      </c>
      <c r="R772" s="34">
        <v>0</v>
      </c>
      <c r="S772" s="3">
        <v>0</v>
      </c>
    </row>
    <row r="773" spans="6:19" x14ac:dyDescent="0.25">
      <c r="F773" s="10"/>
      <c r="G773" s="9" t="s">
        <v>4476</v>
      </c>
      <c r="H773" s="4">
        <v>1</v>
      </c>
      <c r="I773" s="1">
        <v>1</v>
      </c>
      <c r="J773" s="1">
        <v>1</v>
      </c>
      <c r="K773" s="1">
        <v>0</v>
      </c>
      <c r="L773" s="1">
        <v>0</v>
      </c>
      <c r="M773" s="6">
        <v>1</v>
      </c>
      <c r="N773" s="5">
        <v>3.933291882276535E-4</v>
      </c>
      <c r="O773" s="4">
        <v>0</v>
      </c>
      <c r="P773" s="1">
        <v>0</v>
      </c>
      <c r="Q773" s="1">
        <v>0</v>
      </c>
      <c r="R773" s="34">
        <v>0</v>
      </c>
      <c r="S773" s="3">
        <v>0</v>
      </c>
    </row>
    <row r="774" spans="6:19" x14ac:dyDescent="0.25">
      <c r="F774" s="10"/>
      <c r="G774" s="9" t="s">
        <v>4475</v>
      </c>
      <c r="H774" s="4">
        <v>14</v>
      </c>
      <c r="I774" s="1">
        <v>14</v>
      </c>
      <c r="J774" s="1">
        <v>14</v>
      </c>
      <c r="K774" s="1">
        <v>0</v>
      </c>
      <c r="L774" s="1">
        <v>0</v>
      </c>
      <c r="M774" s="6">
        <v>14</v>
      </c>
      <c r="N774" s="5">
        <v>5.9585693292319768E-2</v>
      </c>
      <c r="O774" s="4">
        <v>0</v>
      </c>
      <c r="P774" s="1">
        <v>0</v>
      </c>
      <c r="Q774" s="1">
        <v>0</v>
      </c>
      <c r="R774" s="34">
        <v>0</v>
      </c>
      <c r="S774" s="3">
        <v>0</v>
      </c>
    </row>
    <row r="775" spans="6:19" x14ac:dyDescent="0.25">
      <c r="F775" s="10"/>
      <c r="G775" s="9" t="s">
        <v>4474</v>
      </c>
      <c r="H775" s="4">
        <v>12</v>
      </c>
      <c r="I775" s="1">
        <v>12</v>
      </c>
      <c r="J775" s="1">
        <v>12</v>
      </c>
      <c r="K775" s="1">
        <v>0</v>
      </c>
      <c r="L775" s="1">
        <v>0</v>
      </c>
      <c r="M775" s="6">
        <v>12</v>
      </c>
      <c r="N775" s="5">
        <v>0.20334876235574481</v>
      </c>
      <c r="O775" s="4">
        <v>0</v>
      </c>
      <c r="P775" s="1">
        <v>0</v>
      </c>
      <c r="Q775" s="1">
        <v>0</v>
      </c>
      <c r="R775" s="34">
        <v>0</v>
      </c>
      <c r="S775" s="3">
        <v>0</v>
      </c>
    </row>
    <row r="776" spans="6:19" x14ac:dyDescent="0.25">
      <c r="F776" s="10"/>
      <c r="G776" s="9" t="s">
        <v>4473</v>
      </c>
      <c r="H776" s="4">
        <v>15</v>
      </c>
      <c r="I776" s="1">
        <v>15</v>
      </c>
      <c r="J776" s="1">
        <v>15</v>
      </c>
      <c r="K776" s="1">
        <v>0</v>
      </c>
      <c r="L776" s="1">
        <v>0</v>
      </c>
      <c r="M776" s="6">
        <v>15</v>
      </c>
      <c r="N776" s="5">
        <v>6.2310913577675819E-2</v>
      </c>
      <c r="O776" s="4">
        <v>0</v>
      </c>
      <c r="P776" s="1">
        <v>0</v>
      </c>
      <c r="Q776" s="1">
        <v>0</v>
      </c>
      <c r="R776" s="34">
        <v>0</v>
      </c>
      <c r="S776" s="3">
        <v>0</v>
      </c>
    </row>
    <row r="777" spans="6:19" x14ac:dyDescent="0.25">
      <c r="F777" s="10"/>
      <c r="G777" s="9" t="s">
        <v>4472</v>
      </c>
      <c r="H777" s="4">
        <v>1</v>
      </c>
      <c r="I777" s="1">
        <v>1</v>
      </c>
      <c r="J777" s="1">
        <v>1</v>
      </c>
      <c r="K777" s="1">
        <v>0</v>
      </c>
      <c r="L777" s="1">
        <v>0</v>
      </c>
      <c r="M777" s="6">
        <v>1</v>
      </c>
      <c r="N777" s="5">
        <v>1.8158387392759321E-3</v>
      </c>
      <c r="O777" s="4">
        <v>0</v>
      </c>
      <c r="P777" s="1">
        <v>0</v>
      </c>
      <c r="Q777" s="1">
        <v>0</v>
      </c>
      <c r="R777" s="34">
        <v>0</v>
      </c>
      <c r="S777" s="3">
        <v>0</v>
      </c>
    </row>
    <row r="778" spans="6:19" x14ac:dyDescent="0.25">
      <c r="F778" s="10"/>
      <c r="G778" s="9" t="s">
        <v>4471</v>
      </c>
      <c r="H778" s="4">
        <v>1</v>
      </c>
      <c r="I778" s="1">
        <v>1</v>
      </c>
      <c r="J778" s="1">
        <v>1</v>
      </c>
      <c r="K778" s="1">
        <v>0</v>
      </c>
      <c r="L778" s="1">
        <v>0</v>
      </c>
      <c r="M778" s="6">
        <v>1</v>
      </c>
      <c r="N778" s="5">
        <v>1.826519425958395E-2</v>
      </c>
      <c r="O778" s="4">
        <v>0</v>
      </c>
      <c r="P778" s="1">
        <v>0</v>
      </c>
      <c r="Q778" s="1">
        <v>0</v>
      </c>
      <c r="R778" s="34">
        <v>0</v>
      </c>
      <c r="S778" s="3">
        <v>0</v>
      </c>
    </row>
    <row r="779" spans="6:19" x14ac:dyDescent="0.25">
      <c r="F779" s="10"/>
      <c r="G779" s="9" t="s">
        <v>4470</v>
      </c>
      <c r="H779" s="4">
        <v>4</v>
      </c>
      <c r="I779" s="1">
        <v>4</v>
      </c>
      <c r="J779" s="1">
        <v>4</v>
      </c>
      <c r="K779" s="1">
        <v>0</v>
      </c>
      <c r="L779" s="1">
        <v>0</v>
      </c>
      <c r="M779" s="6">
        <v>4</v>
      </c>
      <c r="N779" s="5">
        <v>7.5893988832831383E-3</v>
      </c>
      <c r="O779" s="4">
        <v>0</v>
      </c>
      <c r="P779" s="1">
        <v>0</v>
      </c>
      <c r="Q779" s="1">
        <v>0</v>
      </c>
      <c r="R779" s="34">
        <v>0</v>
      </c>
      <c r="S779" s="3">
        <v>0</v>
      </c>
    </row>
    <row r="780" spans="6:19" x14ac:dyDescent="0.25">
      <c r="F780" s="10"/>
      <c r="G780" s="9" t="s">
        <v>4469</v>
      </c>
      <c r="H780" s="4">
        <v>9</v>
      </c>
      <c r="I780" s="1">
        <v>9</v>
      </c>
      <c r="J780" s="1">
        <v>9</v>
      </c>
      <c r="K780" s="1">
        <v>0</v>
      </c>
      <c r="L780" s="1">
        <v>0</v>
      </c>
      <c r="M780" s="6">
        <v>9</v>
      </c>
      <c r="N780" s="5">
        <v>3.1836374662816518E-2</v>
      </c>
      <c r="O780" s="4">
        <v>0</v>
      </c>
      <c r="P780" s="1">
        <v>0</v>
      </c>
      <c r="Q780" s="1">
        <v>0</v>
      </c>
      <c r="R780" s="34">
        <v>0</v>
      </c>
      <c r="S780" s="3">
        <v>0</v>
      </c>
    </row>
    <row r="781" spans="6:19" x14ac:dyDescent="0.25">
      <c r="F781" s="10"/>
      <c r="G781" s="9" t="s">
        <v>4468</v>
      </c>
      <c r="H781" s="4">
        <v>12</v>
      </c>
      <c r="I781" s="1">
        <v>12</v>
      </c>
      <c r="J781" s="1">
        <v>12</v>
      </c>
      <c r="K781" s="1">
        <v>0</v>
      </c>
      <c r="L781" s="1">
        <v>0</v>
      </c>
      <c r="M781" s="6">
        <v>12</v>
      </c>
      <c r="N781" s="5">
        <v>3.6903271451592452E-2</v>
      </c>
      <c r="O781" s="4">
        <v>0</v>
      </c>
      <c r="P781" s="1">
        <v>0</v>
      </c>
      <c r="Q781" s="1">
        <v>0</v>
      </c>
      <c r="R781" s="34">
        <v>0</v>
      </c>
      <c r="S781" s="3">
        <v>0</v>
      </c>
    </row>
    <row r="782" spans="6:19" x14ac:dyDescent="0.25">
      <c r="F782" s="10"/>
      <c r="G782" s="9" t="s">
        <v>4467</v>
      </c>
      <c r="H782" s="4">
        <v>14</v>
      </c>
      <c r="I782" s="1">
        <v>14</v>
      </c>
      <c r="J782" s="1">
        <v>14</v>
      </c>
      <c r="K782" s="1">
        <v>0</v>
      </c>
      <c r="L782" s="1">
        <v>0</v>
      </c>
      <c r="M782" s="6">
        <v>14</v>
      </c>
      <c r="N782" s="5">
        <v>6.9559236988425255E-2</v>
      </c>
      <c r="O782" s="4">
        <v>0</v>
      </c>
      <c r="P782" s="1">
        <v>0</v>
      </c>
      <c r="Q782" s="1">
        <v>0</v>
      </c>
      <c r="R782" s="34">
        <v>0</v>
      </c>
      <c r="S782" s="3">
        <v>0</v>
      </c>
    </row>
    <row r="783" spans="6:19" x14ac:dyDescent="0.25">
      <c r="F783" s="10"/>
      <c r="G783" s="9" t="s">
        <v>4466</v>
      </c>
      <c r="H783" s="4">
        <v>2</v>
      </c>
      <c r="I783" s="1">
        <v>2</v>
      </c>
      <c r="J783" s="1">
        <v>2</v>
      </c>
      <c r="K783" s="1">
        <v>0</v>
      </c>
      <c r="L783" s="1">
        <v>0</v>
      </c>
      <c r="M783" s="6">
        <v>2</v>
      </c>
      <c r="N783" s="5">
        <v>9.4998601824045181E-2</v>
      </c>
      <c r="O783" s="4">
        <v>0</v>
      </c>
      <c r="P783" s="1">
        <v>0</v>
      </c>
      <c r="Q783" s="1">
        <v>0</v>
      </c>
      <c r="R783" s="34">
        <v>0</v>
      </c>
      <c r="S783" s="3">
        <v>0</v>
      </c>
    </row>
    <row r="784" spans="6:19" x14ac:dyDescent="0.25">
      <c r="F784" s="10"/>
      <c r="G784" s="9" t="s">
        <v>4465</v>
      </c>
      <c r="H784" s="4">
        <v>2</v>
      </c>
      <c r="I784" s="1">
        <v>2</v>
      </c>
      <c r="J784" s="1">
        <v>2</v>
      </c>
      <c r="K784" s="1">
        <v>0</v>
      </c>
      <c r="L784" s="1">
        <v>0</v>
      </c>
      <c r="M784" s="6">
        <v>2</v>
      </c>
      <c r="N784" s="5">
        <v>1.218365505337715E-4</v>
      </c>
      <c r="O784" s="4">
        <v>0</v>
      </c>
      <c r="P784" s="1">
        <v>0</v>
      </c>
      <c r="Q784" s="1">
        <v>0</v>
      </c>
      <c r="R784" s="34">
        <v>0</v>
      </c>
      <c r="S784" s="3">
        <v>0</v>
      </c>
    </row>
    <row r="785" spans="6:19" x14ac:dyDescent="0.25">
      <c r="F785" s="10"/>
      <c r="G785" s="9" t="s">
        <v>4464</v>
      </c>
      <c r="H785" s="4">
        <v>1</v>
      </c>
      <c r="I785" s="1">
        <v>1</v>
      </c>
      <c r="J785" s="1">
        <v>1</v>
      </c>
      <c r="K785" s="1">
        <v>0</v>
      </c>
      <c r="L785" s="1">
        <v>0</v>
      </c>
      <c r="M785" s="6">
        <v>1</v>
      </c>
      <c r="N785" s="5">
        <v>3.2772589474916458E-4</v>
      </c>
      <c r="O785" s="4">
        <v>0</v>
      </c>
      <c r="P785" s="1">
        <v>0</v>
      </c>
      <c r="Q785" s="1">
        <v>0</v>
      </c>
      <c r="R785" s="34">
        <v>0</v>
      </c>
      <c r="S785" s="3">
        <v>0</v>
      </c>
    </row>
    <row r="786" spans="6:19" x14ac:dyDescent="0.25">
      <c r="F786" s="10"/>
      <c r="G786" s="9" t="s">
        <v>4463</v>
      </c>
      <c r="H786" s="4">
        <v>4</v>
      </c>
      <c r="I786" s="1">
        <v>4</v>
      </c>
      <c r="J786" s="1">
        <v>4</v>
      </c>
      <c r="K786" s="1">
        <v>0</v>
      </c>
      <c r="L786" s="1">
        <v>0</v>
      </c>
      <c r="M786" s="6">
        <v>4</v>
      </c>
      <c r="N786" s="5">
        <v>2.4956942535936829E-2</v>
      </c>
      <c r="O786" s="4">
        <v>0</v>
      </c>
      <c r="P786" s="1">
        <v>0</v>
      </c>
      <c r="Q786" s="1">
        <v>0</v>
      </c>
      <c r="R786" s="34">
        <v>0</v>
      </c>
      <c r="S786" s="3">
        <v>0</v>
      </c>
    </row>
    <row r="787" spans="6:19" x14ac:dyDescent="0.25">
      <c r="F787" s="10"/>
      <c r="G787" s="9" t="s">
        <v>4462</v>
      </c>
      <c r="H787" s="4">
        <v>20</v>
      </c>
      <c r="I787" s="1">
        <v>20</v>
      </c>
      <c r="J787" s="1">
        <v>20</v>
      </c>
      <c r="K787" s="1">
        <v>0</v>
      </c>
      <c r="L787" s="1">
        <v>0</v>
      </c>
      <c r="M787" s="6">
        <v>20</v>
      </c>
      <c r="N787" s="5">
        <v>9.4927435740828514E-2</v>
      </c>
      <c r="O787" s="4">
        <v>0</v>
      </c>
      <c r="P787" s="1">
        <v>0</v>
      </c>
      <c r="Q787" s="1">
        <v>0</v>
      </c>
      <c r="R787" s="34">
        <v>0</v>
      </c>
      <c r="S787" s="3">
        <v>0</v>
      </c>
    </row>
    <row r="788" spans="6:19" x14ac:dyDescent="0.25">
      <c r="F788" s="10"/>
      <c r="G788" s="9" t="s">
        <v>4461</v>
      </c>
      <c r="H788" s="4">
        <v>2</v>
      </c>
      <c r="I788" s="1">
        <v>2</v>
      </c>
      <c r="J788" s="1">
        <v>2</v>
      </c>
      <c r="K788" s="1">
        <v>0</v>
      </c>
      <c r="L788" s="1">
        <v>0</v>
      </c>
      <c r="M788" s="6">
        <v>2</v>
      </c>
      <c r="N788" s="5">
        <v>7.5902184471487999E-3</v>
      </c>
      <c r="O788" s="4">
        <v>0</v>
      </c>
      <c r="P788" s="1">
        <v>0</v>
      </c>
      <c r="Q788" s="1">
        <v>0</v>
      </c>
      <c r="R788" s="34">
        <v>0</v>
      </c>
      <c r="S788" s="3">
        <v>0</v>
      </c>
    </row>
    <row r="789" spans="6:19" x14ac:dyDescent="0.25">
      <c r="F789" s="10"/>
      <c r="G789" s="9" t="s">
        <v>4460</v>
      </c>
      <c r="H789" s="4">
        <v>1</v>
      </c>
      <c r="I789" s="1">
        <v>1</v>
      </c>
      <c r="J789" s="1">
        <v>1</v>
      </c>
      <c r="K789" s="1">
        <v>0</v>
      </c>
      <c r="L789" s="1">
        <v>0</v>
      </c>
      <c r="M789" s="6">
        <v>1</v>
      </c>
      <c r="N789" s="5">
        <v>9.7237080335617065E-3</v>
      </c>
      <c r="O789" s="4">
        <v>0</v>
      </c>
      <c r="P789" s="1">
        <v>0</v>
      </c>
      <c r="Q789" s="1">
        <v>0</v>
      </c>
      <c r="R789" s="34">
        <v>0</v>
      </c>
      <c r="S789" s="3">
        <v>0</v>
      </c>
    </row>
    <row r="790" spans="6:19" x14ac:dyDescent="0.25">
      <c r="F790" s="10"/>
      <c r="G790" s="9" t="s">
        <v>4459</v>
      </c>
      <c r="H790" s="4">
        <v>3</v>
      </c>
      <c r="I790" s="1">
        <v>3</v>
      </c>
      <c r="J790" s="1">
        <v>3</v>
      </c>
      <c r="K790" s="1">
        <v>0</v>
      </c>
      <c r="L790" s="1">
        <v>0</v>
      </c>
      <c r="M790" s="6">
        <v>3</v>
      </c>
      <c r="N790" s="5">
        <v>1.205752789974213E-2</v>
      </c>
      <c r="O790" s="4">
        <v>0</v>
      </c>
      <c r="P790" s="1">
        <v>0</v>
      </c>
      <c r="Q790" s="1">
        <v>0</v>
      </c>
      <c r="R790" s="34">
        <v>0</v>
      </c>
      <c r="S790" s="3">
        <v>0</v>
      </c>
    </row>
    <row r="791" spans="6:19" x14ac:dyDescent="0.25">
      <c r="F791" s="10"/>
      <c r="G791" s="9" t="s">
        <v>4458</v>
      </c>
      <c r="H791" s="4">
        <v>6</v>
      </c>
      <c r="I791" s="1">
        <v>6</v>
      </c>
      <c r="J791" s="1">
        <v>6</v>
      </c>
      <c r="K791" s="1">
        <v>0</v>
      </c>
      <c r="L791" s="1">
        <v>0</v>
      </c>
      <c r="M791" s="6">
        <v>6</v>
      </c>
      <c r="N791" s="5">
        <v>3.8969945162534709E-3</v>
      </c>
      <c r="O791" s="4">
        <v>0</v>
      </c>
      <c r="P791" s="1">
        <v>0</v>
      </c>
      <c r="Q791" s="1">
        <v>0</v>
      </c>
      <c r="R791" s="34">
        <v>0</v>
      </c>
      <c r="S791" s="3">
        <v>0</v>
      </c>
    </row>
    <row r="792" spans="6:19" x14ac:dyDescent="0.25">
      <c r="F792" s="10"/>
      <c r="G792" s="9" t="s">
        <v>4457</v>
      </c>
      <c r="H792" s="4">
        <v>1</v>
      </c>
      <c r="I792" s="1">
        <v>1</v>
      </c>
      <c r="J792" s="1">
        <v>1</v>
      </c>
      <c r="K792" s="1">
        <v>0</v>
      </c>
      <c r="L792" s="1">
        <v>0</v>
      </c>
      <c r="M792" s="6">
        <v>1</v>
      </c>
      <c r="N792" s="5">
        <v>2.410275861620903E-3</v>
      </c>
      <c r="O792" s="4">
        <v>0</v>
      </c>
      <c r="P792" s="1">
        <v>0</v>
      </c>
      <c r="Q792" s="1">
        <v>0</v>
      </c>
      <c r="R792" s="34">
        <v>0</v>
      </c>
      <c r="S792" s="3">
        <v>0</v>
      </c>
    </row>
    <row r="793" spans="6:19" x14ac:dyDescent="0.25">
      <c r="F793" s="10"/>
      <c r="G793" s="9" t="s">
        <v>4456</v>
      </c>
      <c r="H793" s="4">
        <v>8</v>
      </c>
      <c r="I793" s="1">
        <v>8</v>
      </c>
      <c r="J793" s="1">
        <v>8</v>
      </c>
      <c r="K793" s="1">
        <v>0</v>
      </c>
      <c r="L793" s="1">
        <v>0</v>
      </c>
      <c r="M793" s="6">
        <v>8</v>
      </c>
      <c r="N793" s="5">
        <v>1.17907403036952E-2</v>
      </c>
      <c r="O793" s="4">
        <v>0</v>
      </c>
      <c r="P793" s="1">
        <v>0</v>
      </c>
      <c r="Q793" s="1">
        <v>0</v>
      </c>
      <c r="R793" s="34">
        <v>0</v>
      </c>
      <c r="S793" s="3">
        <v>0</v>
      </c>
    </row>
    <row r="794" spans="6:19" x14ac:dyDescent="0.25">
      <c r="F794" s="10"/>
      <c r="G794" s="9" t="s">
        <v>4455</v>
      </c>
      <c r="H794" s="4">
        <v>2</v>
      </c>
      <c r="I794" s="1">
        <v>2</v>
      </c>
      <c r="J794" s="1">
        <v>2</v>
      </c>
      <c r="K794" s="1">
        <v>0</v>
      </c>
      <c r="L794" s="1">
        <v>0</v>
      </c>
      <c r="M794" s="6">
        <v>2</v>
      </c>
      <c r="N794" s="5">
        <v>2.6678834110498428E-3</v>
      </c>
      <c r="O794" s="4">
        <v>0</v>
      </c>
      <c r="P794" s="1">
        <v>0</v>
      </c>
      <c r="Q794" s="1">
        <v>0</v>
      </c>
      <c r="R794" s="34">
        <v>0</v>
      </c>
      <c r="S794" s="3">
        <v>0</v>
      </c>
    </row>
    <row r="795" spans="6:19" x14ac:dyDescent="0.25">
      <c r="F795" s="10"/>
      <c r="G795" s="9" t="s">
        <v>4454</v>
      </c>
      <c r="H795" s="4">
        <v>16</v>
      </c>
      <c r="I795" s="1">
        <v>16</v>
      </c>
      <c r="J795" s="1">
        <v>16</v>
      </c>
      <c r="K795" s="1">
        <v>0</v>
      </c>
      <c r="L795" s="1">
        <v>0</v>
      </c>
      <c r="M795" s="6">
        <v>16</v>
      </c>
      <c r="N795" s="5">
        <v>0.12704442255198961</v>
      </c>
      <c r="O795" s="4">
        <v>0</v>
      </c>
      <c r="P795" s="1">
        <v>0</v>
      </c>
      <c r="Q795" s="1">
        <v>0</v>
      </c>
      <c r="R795" s="34">
        <v>0</v>
      </c>
      <c r="S795" s="3">
        <v>0</v>
      </c>
    </row>
    <row r="796" spans="6:19" x14ac:dyDescent="0.25">
      <c r="F796" s="10"/>
      <c r="G796" s="9" t="s">
        <v>4453</v>
      </c>
      <c r="H796" s="4">
        <v>4</v>
      </c>
      <c r="I796" s="1">
        <v>4</v>
      </c>
      <c r="J796" s="1">
        <v>4</v>
      </c>
      <c r="K796" s="1">
        <v>0</v>
      </c>
      <c r="L796" s="1">
        <v>0</v>
      </c>
      <c r="M796" s="6">
        <v>4</v>
      </c>
      <c r="N796" s="5">
        <v>5.9322438202798367E-2</v>
      </c>
      <c r="O796" s="4">
        <v>0</v>
      </c>
      <c r="P796" s="1">
        <v>0</v>
      </c>
      <c r="Q796" s="1">
        <v>0</v>
      </c>
      <c r="R796" s="34">
        <v>0</v>
      </c>
      <c r="S796" s="3">
        <v>0</v>
      </c>
    </row>
    <row r="797" spans="6:19" x14ac:dyDescent="0.25">
      <c r="F797" s="10"/>
      <c r="G797" s="9" t="s">
        <v>4452</v>
      </c>
      <c r="H797" s="4">
        <v>3</v>
      </c>
      <c r="I797" s="1">
        <v>3</v>
      </c>
      <c r="J797" s="1">
        <v>3</v>
      </c>
      <c r="K797" s="1">
        <v>0</v>
      </c>
      <c r="L797" s="1">
        <v>0</v>
      </c>
      <c r="M797" s="6">
        <v>3</v>
      </c>
      <c r="N797" s="5">
        <v>1.274675223976374E-2</v>
      </c>
      <c r="O797" s="4">
        <v>0</v>
      </c>
      <c r="P797" s="1">
        <v>0</v>
      </c>
      <c r="Q797" s="1">
        <v>0</v>
      </c>
      <c r="R797" s="34">
        <v>0</v>
      </c>
      <c r="S797" s="3">
        <v>0</v>
      </c>
    </row>
    <row r="798" spans="6:19" x14ac:dyDescent="0.25">
      <c r="F798" s="10"/>
      <c r="G798" s="9" t="s">
        <v>4451</v>
      </c>
      <c r="H798" s="4">
        <v>4</v>
      </c>
      <c r="I798" s="1">
        <v>4</v>
      </c>
      <c r="J798" s="1">
        <v>4</v>
      </c>
      <c r="K798" s="1">
        <v>0</v>
      </c>
      <c r="L798" s="1">
        <v>0</v>
      </c>
      <c r="M798" s="6">
        <v>4</v>
      </c>
      <c r="N798" s="5">
        <v>4.2023914866149432E-2</v>
      </c>
      <c r="O798" s="4">
        <v>0</v>
      </c>
      <c r="P798" s="1">
        <v>0</v>
      </c>
      <c r="Q798" s="1">
        <v>0</v>
      </c>
      <c r="R798" s="34">
        <v>0</v>
      </c>
      <c r="S798" s="3">
        <v>0</v>
      </c>
    </row>
    <row r="799" spans="6:19" x14ac:dyDescent="0.25">
      <c r="F799" s="10"/>
      <c r="G799" s="9" t="s">
        <v>4450</v>
      </c>
      <c r="H799" s="4">
        <v>4</v>
      </c>
      <c r="I799" s="1">
        <v>4</v>
      </c>
      <c r="J799" s="1">
        <v>4</v>
      </c>
      <c r="K799" s="1">
        <v>0</v>
      </c>
      <c r="L799" s="1">
        <v>0</v>
      </c>
      <c r="M799" s="6">
        <v>4</v>
      </c>
      <c r="N799" s="5">
        <v>3.0728232115507129E-2</v>
      </c>
      <c r="O799" s="4">
        <v>0</v>
      </c>
      <c r="P799" s="1">
        <v>0</v>
      </c>
      <c r="Q799" s="1">
        <v>0</v>
      </c>
      <c r="R799" s="34">
        <v>0</v>
      </c>
      <c r="S799" s="3">
        <v>0</v>
      </c>
    </row>
    <row r="800" spans="6:19" x14ac:dyDescent="0.25">
      <c r="F800" s="10"/>
      <c r="G800" s="9" t="s">
        <v>4449</v>
      </c>
      <c r="H800" s="4">
        <v>1</v>
      </c>
      <c r="I800" s="1">
        <v>1</v>
      </c>
      <c r="J800" s="1">
        <v>1</v>
      </c>
      <c r="K800" s="1">
        <v>0</v>
      </c>
      <c r="L800" s="1">
        <v>0</v>
      </c>
      <c r="M800" s="6">
        <v>1</v>
      </c>
      <c r="N800" s="5">
        <v>1.736588217318058E-2</v>
      </c>
      <c r="O800" s="4">
        <v>0</v>
      </c>
      <c r="P800" s="1">
        <v>0</v>
      </c>
      <c r="Q800" s="1">
        <v>0</v>
      </c>
      <c r="R800" s="34">
        <v>0</v>
      </c>
      <c r="S800" s="3">
        <v>0</v>
      </c>
    </row>
    <row r="801" spans="6:19" x14ac:dyDescent="0.25">
      <c r="F801" s="10"/>
      <c r="G801" s="9" t="s">
        <v>4448</v>
      </c>
      <c r="H801" s="4">
        <v>12</v>
      </c>
      <c r="I801" s="1">
        <v>12</v>
      </c>
      <c r="J801" s="1">
        <v>12</v>
      </c>
      <c r="K801" s="1">
        <v>0</v>
      </c>
      <c r="L801" s="1">
        <v>0</v>
      </c>
      <c r="M801" s="6">
        <v>12</v>
      </c>
      <c r="N801" s="5">
        <v>1.9636722281575199E-2</v>
      </c>
      <c r="O801" s="4">
        <v>0</v>
      </c>
      <c r="P801" s="1">
        <v>0</v>
      </c>
      <c r="Q801" s="1">
        <v>0</v>
      </c>
      <c r="R801" s="34">
        <v>0</v>
      </c>
      <c r="S801" s="3">
        <v>0</v>
      </c>
    </row>
    <row r="802" spans="6:19" x14ac:dyDescent="0.25">
      <c r="F802" s="10"/>
      <c r="G802" s="9" t="s">
        <v>4447</v>
      </c>
      <c r="H802" s="4">
        <v>2</v>
      </c>
      <c r="I802" s="1">
        <v>2</v>
      </c>
      <c r="J802" s="1">
        <v>2</v>
      </c>
      <c r="K802" s="1">
        <v>0</v>
      </c>
      <c r="L802" s="1">
        <v>0</v>
      </c>
      <c r="M802" s="6">
        <v>2</v>
      </c>
      <c r="N802" s="5">
        <v>3.1484660692512989E-2</v>
      </c>
      <c r="O802" s="4">
        <v>0</v>
      </c>
      <c r="P802" s="1">
        <v>0</v>
      </c>
      <c r="Q802" s="1">
        <v>0</v>
      </c>
      <c r="R802" s="34">
        <v>0</v>
      </c>
      <c r="S802" s="3">
        <v>0</v>
      </c>
    </row>
    <row r="803" spans="6:19" x14ac:dyDescent="0.25">
      <c r="F803" s="10"/>
      <c r="G803" s="9" t="s">
        <v>4446</v>
      </c>
      <c r="H803" s="4">
        <v>2</v>
      </c>
      <c r="I803" s="1">
        <v>2</v>
      </c>
      <c r="J803" s="1">
        <v>2</v>
      </c>
      <c r="K803" s="1">
        <v>0</v>
      </c>
      <c r="L803" s="1">
        <v>0</v>
      </c>
      <c r="M803" s="6">
        <v>2</v>
      </c>
      <c r="N803" s="5">
        <v>2.532092854380608E-3</v>
      </c>
      <c r="O803" s="4">
        <v>0</v>
      </c>
      <c r="P803" s="1">
        <v>0</v>
      </c>
      <c r="Q803" s="1">
        <v>0</v>
      </c>
      <c r="R803" s="34">
        <v>0</v>
      </c>
      <c r="S803" s="3">
        <v>0</v>
      </c>
    </row>
    <row r="804" spans="6:19" x14ac:dyDescent="0.25">
      <c r="F804" s="10"/>
      <c r="G804" s="9" t="s">
        <v>4445</v>
      </c>
      <c r="H804" s="4">
        <v>7</v>
      </c>
      <c r="I804" s="1">
        <v>7</v>
      </c>
      <c r="J804" s="1">
        <v>7</v>
      </c>
      <c r="K804" s="1">
        <v>0</v>
      </c>
      <c r="L804" s="1">
        <v>0</v>
      </c>
      <c r="M804" s="6">
        <v>7</v>
      </c>
      <c r="N804" s="5">
        <v>2.579406555742025E-2</v>
      </c>
      <c r="O804" s="4">
        <v>0</v>
      </c>
      <c r="P804" s="1">
        <v>0</v>
      </c>
      <c r="Q804" s="1">
        <v>0</v>
      </c>
      <c r="R804" s="34">
        <v>0</v>
      </c>
      <c r="S804" s="3">
        <v>0</v>
      </c>
    </row>
    <row r="805" spans="6:19" x14ac:dyDescent="0.25">
      <c r="F805" s="10"/>
      <c r="G805" s="9" t="s">
        <v>4444</v>
      </c>
      <c r="H805" s="4">
        <v>17</v>
      </c>
      <c r="I805" s="1">
        <v>17</v>
      </c>
      <c r="J805" s="1">
        <v>17</v>
      </c>
      <c r="K805" s="1">
        <v>0</v>
      </c>
      <c r="L805" s="1">
        <v>0</v>
      </c>
      <c r="M805" s="6">
        <v>17</v>
      </c>
      <c r="N805" s="5">
        <v>9.4216803088784218E-2</v>
      </c>
      <c r="O805" s="4">
        <v>0</v>
      </c>
      <c r="P805" s="1">
        <v>0</v>
      </c>
      <c r="Q805" s="1">
        <v>0</v>
      </c>
      <c r="R805" s="34">
        <v>0</v>
      </c>
      <c r="S805" s="3">
        <v>0</v>
      </c>
    </row>
    <row r="806" spans="6:19" x14ac:dyDescent="0.25">
      <c r="F806" s="10"/>
      <c r="G806" s="9" t="s">
        <v>4443</v>
      </c>
      <c r="H806" s="4">
        <v>5</v>
      </c>
      <c r="I806" s="1">
        <v>5</v>
      </c>
      <c r="J806" s="1">
        <v>5</v>
      </c>
      <c r="K806" s="1">
        <v>0</v>
      </c>
      <c r="L806" s="1">
        <v>0</v>
      </c>
      <c r="M806" s="6">
        <v>5</v>
      </c>
      <c r="N806" s="5">
        <v>1.7265853472054001E-2</v>
      </c>
      <c r="O806" s="4">
        <v>0</v>
      </c>
      <c r="P806" s="1">
        <v>0</v>
      </c>
      <c r="Q806" s="1">
        <v>0</v>
      </c>
      <c r="R806" s="34">
        <v>0</v>
      </c>
      <c r="S806" s="3">
        <v>0</v>
      </c>
    </row>
    <row r="807" spans="6:19" x14ac:dyDescent="0.25">
      <c r="F807" s="10"/>
      <c r="G807" s="9" t="s">
        <v>4442</v>
      </c>
      <c r="H807" s="4">
        <v>6</v>
      </c>
      <c r="I807" s="1">
        <v>6</v>
      </c>
      <c r="J807" s="1">
        <v>6</v>
      </c>
      <c r="K807" s="1">
        <v>0</v>
      </c>
      <c r="L807" s="1">
        <v>0</v>
      </c>
      <c r="M807" s="6">
        <v>6</v>
      </c>
      <c r="N807" s="5">
        <v>2.065796963870525E-2</v>
      </c>
      <c r="O807" s="4">
        <v>0</v>
      </c>
      <c r="P807" s="1">
        <v>0</v>
      </c>
      <c r="Q807" s="1">
        <v>0</v>
      </c>
      <c r="R807" s="34">
        <v>0</v>
      </c>
      <c r="S807" s="3">
        <v>0</v>
      </c>
    </row>
    <row r="808" spans="6:19" x14ac:dyDescent="0.25">
      <c r="F808" s="10"/>
      <c r="G808" s="9" t="s">
        <v>4441</v>
      </c>
      <c r="H808" s="4">
        <v>1</v>
      </c>
      <c r="I808" s="1">
        <v>1</v>
      </c>
      <c r="J808" s="1">
        <v>1</v>
      </c>
      <c r="K808" s="1">
        <v>0</v>
      </c>
      <c r="L808" s="1">
        <v>0</v>
      </c>
      <c r="M808" s="6">
        <v>1</v>
      </c>
      <c r="N808" s="5">
        <v>1.5471267513930799E-2</v>
      </c>
      <c r="O808" s="4">
        <v>0</v>
      </c>
      <c r="P808" s="1">
        <v>0</v>
      </c>
      <c r="Q808" s="1">
        <v>0</v>
      </c>
      <c r="R808" s="34">
        <v>0</v>
      </c>
      <c r="S808" s="3">
        <v>0</v>
      </c>
    </row>
    <row r="809" spans="6:19" x14ac:dyDescent="0.25">
      <c r="F809" s="10"/>
      <c r="G809" s="9" t="s">
        <v>4440</v>
      </c>
      <c r="H809" s="4">
        <v>1</v>
      </c>
      <c r="I809" s="1">
        <v>1</v>
      </c>
      <c r="J809" s="1">
        <v>1</v>
      </c>
      <c r="K809" s="1">
        <v>0</v>
      </c>
      <c r="L809" s="1">
        <v>0</v>
      </c>
      <c r="M809" s="6">
        <v>1</v>
      </c>
      <c r="N809" s="5">
        <v>8.547026664018631E-5</v>
      </c>
      <c r="O809" s="4">
        <v>0</v>
      </c>
      <c r="P809" s="1">
        <v>0</v>
      </c>
      <c r="Q809" s="1">
        <v>0</v>
      </c>
      <c r="R809" s="34">
        <v>0</v>
      </c>
      <c r="S809" s="3">
        <v>0</v>
      </c>
    </row>
    <row r="810" spans="6:19" x14ac:dyDescent="0.25">
      <c r="F810" s="10"/>
      <c r="G810" s="9" t="s">
        <v>4439</v>
      </c>
      <c r="H810" s="4">
        <v>1</v>
      </c>
      <c r="I810" s="1">
        <v>1</v>
      </c>
      <c r="J810" s="1">
        <v>1</v>
      </c>
      <c r="K810" s="1">
        <v>0</v>
      </c>
      <c r="L810" s="1">
        <v>0</v>
      </c>
      <c r="M810" s="6">
        <v>1</v>
      </c>
      <c r="N810" s="5">
        <v>1.8328549340367319E-3</v>
      </c>
      <c r="O810" s="4">
        <v>0</v>
      </c>
      <c r="P810" s="1">
        <v>0</v>
      </c>
      <c r="Q810" s="1">
        <v>0</v>
      </c>
      <c r="R810" s="34">
        <v>0</v>
      </c>
      <c r="S810" s="3">
        <v>0</v>
      </c>
    </row>
    <row r="811" spans="6:19" x14ac:dyDescent="0.25">
      <c r="F811" s="10"/>
      <c r="G811" s="9" t="s">
        <v>4438</v>
      </c>
      <c r="H811" s="4">
        <v>7</v>
      </c>
      <c r="I811" s="1">
        <v>7</v>
      </c>
      <c r="J811" s="1">
        <v>7</v>
      </c>
      <c r="K811" s="1">
        <v>0</v>
      </c>
      <c r="L811" s="1">
        <v>0</v>
      </c>
      <c r="M811" s="6">
        <v>7</v>
      </c>
      <c r="N811" s="5">
        <v>2.1059188060462471E-2</v>
      </c>
      <c r="O811" s="4">
        <v>0</v>
      </c>
      <c r="P811" s="1">
        <v>0</v>
      </c>
      <c r="Q811" s="1">
        <v>0</v>
      </c>
      <c r="R811" s="34">
        <v>0</v>
      </c>
      <c r="S811" s="3">
        <v>0</v>
      </c>
    </row>
    <row r="812" spans="6:19" x14ac:dyDescent="0.25">
      <c r="F812" s="10"/>
      <c r="G812" s="9" t="s">
        <v>4437</v>
      </c>
      <c r="H812" s="4">
        <v>3</v>
      </c>
      <c r="I812" s="1">
        <v>3</v>
      </c>
      <c r="J812" s="1">
        <v>3</v>
      </c>
      <c r="K812" s="1">
        <v>0</v>
      </c>
      <c r="L812" s="1">
        <v>0</v>
      </c>
      <c r="M812" s="6">
        <v>3</v>
      </c>
      <c r="N812" s="5">
        <v>1.5912428498268131E-2</v>
      </c>
      <c r="O812" s="4">
        <v>0</v>
      </c>
      <c r="P812" s="1">
        <v>0</v>
      </c>
      <c r="Q812" s="1">
        <v>0</v>
      </c>
      <c r="R812" s="34">
        <v>0</v>
      </c>
      <c r="S812" s="3">
        <v>0</v>
      </c>
    </row>
    <row r="813" spans="6:19" x14ac:dyDescent="0.25">
      <c r="F813" s="10"/>
      <c r="G813" s="9" t="s">
        <v>4436</v>
      </c>
      <c r="H813" s="4">
        <v>1</v>
      </c>
      <c r="I813" s="1">
        <v>1</v>
      </c>
      <c r="J813" s="1">
        <v>1</v>
      </c>
      <c r="K813" s="1">
        <v>0</v>
      </c>
      <c r="L813" s="1">
        <v>0</v>
      </c>
      <c r="M813" s="6">
        <v>1</v>
      </c>
      <c r="N813" s="5">
        <v>1.413646060973406E-2</v>
      </c>
      <c r="O813" s="4">
        <v>0</v>
      </c>
      <c r="P813" s="1">
        <v>0</v>
      </c>
      <c r="Q813" s="1">
        <v>0</v>
      </c>
      <c r="R813" s="34">
        <v>0</v>
      </c>
      <c r="S813" s="3">
        <v>0</v>
      </c>
    </row>
    <row r="814" spans="6:19" x14ac:dyDescent="0.25">
      <c r="F814" s="10"/>
      <c r="G814" s="9" t="s">
        <v>4435</v>
      </c>
      <c r="H814" s="4">
        <v>2</v>
      </c>
      <c r="I814" s="1">
        <v>2</v>
      </c>
      <c r="J814" s="1">
        <v>2</v>
      </c>
      <c r="K814" s="1">
        <v>0</v>
      </c>
      <c r="L814" s="1">
        <v>0</v>
      </c>
      <c r="M814" s="6">
        <v>2</v>
      </c>
      <c r="N814" s="5">
        <v>1.159241702407598E-2</v>
      </c>
      <c r="O814" s="4">
        <v>0</v>
      </c>
      <c r="P814" s="1">
        <v>0</v>
      </c>
      <c r="Q814" s="1">
        <v>0</v>
      </c>
      <c r="R814" s="34">
        <v>0</v>
      </c>
      <c r="S814" s="3">
        <v>0</v>
      </c>
    </row>
    <row r="815" spans="6:19" x14ac:dyDescent="0.25">
      <c r="F815" s="10"/>
      <c r="G815" s="9" t="s">
        <v>4434</v>
      </c>
      <c r="H815" s="4">
        <v>2</v>
      </c>
      <c r="I815" s="1">
        <v>2</v>
      </c>
      <c r="J815" s="1">
        <v>2</v>
      </c>
      <c r="K815" s="1">
        <v>0</v>
      </c>
      <c r="L815" s="1">
        <v>0</v>
      </c>
      <c r="M815" s="6">
        <v>2</v>
      </c>
      <c r="N815" s="5">
        <v>1.5904774889349941E-2</v>
      </c>
      <c r="O815" s="4">
        <v>0</v>
      </c>
      <c r="P815" s="1">
        <v>0</v>
      </c>
      <c r="Q815" s="1">
        <v>0</v>
      </c>
      <c r="R815" s="34">
        <v>0</v>
      </c>
      <c r="S815" s="3">
        <v>0</v>
      </c>
    </row>
    <row r="816" spans="6:19" x14ac:dyDescent="0.25">
      <c r="F816" s="10"/>
      <c r="G816" s="9" t="s">
        <v>4433</v>
      </c>
      <c r="H816" s="4">
        <v>1</v>
      </c>
      <c r="I816" s="1">
        <v>1</v>
      </c>
      <c r="J816" s="1">
        <v>1</v>
      </c>
      <c r="K816" s="1">
        <v>0</v>
      </c>
      <c r="L816" s="1">
        <v>0</v>
      </c>
      <c r="M816" s="6">
        <v>1</v>
      </c>
      <c r="N816" s="5">
        <v>9.1704260557889938E-4</v>
      </c>
      <c r="O816" s="4">
        <v>0</v>
      </c>
      <c r="P816" s="1">
        <v>0</v>
      </c>
      <c r="Q816" s="1">
        <v>0</v>
      </c>
      <c r="R816" s="34">
        <v>0</v>
      </c>
      <c r="S816" s="3">
        <v>0</v>
      </c>
    </row>
    <row r="817" spans="6:19" x14ac:dyDescent="0.25">
      <c r="F817" s="10"/>
      <c r="G817" s="9" t="s">
        <v>4432</v>
      </c>
      <c r="H817" s="4">
        <v>1</v>
      </c>
      <c r="I817" s="1">
        <v>1</v>
      </c>
      <c r="J817" s="1">
        <v>1</v>
      </c>
      <c r="K817" s="1">
        <v>0</v>
      </c>
      <c r="L817" s="1">
        <v>0</v>
      </c>
      <c r="M817" s="6">
        <v>1</v>
      </c>
      <c r="N817" s="5">
        <v>5.8282073587179184E-4</v>
      </c>
      <c r="O817" s="4">
        <v>0</v>
      </c>
      <c r="P817" s="1">
        <v>0</v>
      </c>
      <c r="Q817" s="1">
        <v>0</v>
      </c>
      <c r="R817" s="34">
        <v>0</v>
      </c>
      <c r="S817" s="3">
        <v>0</v>
      </c>
    </row>
    <row r="818" spans="6:19" x14ac:dyDescent="0.25">
      <c r="F818" s="10"/>
      <c r="G818" s="9" t="s">
        <v>4431</v>
      </c>
      <c r="H818" s="4">
        <v>10</v>
      </c>
      <c r="I818" s="1">
        <v>10</v>
      </c>
      <c r="J818" s="1">
        <v>10</v>
      </c>
      <c r="K818" s="1">
        <v>0</v>
      </c>
      <c r="L818" s="1">
        <v>0</v>
      </c>
      <c r="M818" s="6">
        <v>10</v>
      </c>
      <c r="N818" s="5">
        <v>1.5680143609642979E-2</v>
      </c>
      <c r="O818" s="4">
        <v>0</v>
      </c>
      <c r="P818" s="1">
        <v>0</v>
      </c>
      <c r="Q818" s="1">
        <v>0</v>
      </c>
      <c r="R818" s="34">
        <v>0</v>
      </c>
      <c r="S818" s="3">
        <v>0</v>
      </c>
    </row>
    <row r="819" spans="6:19" x14ac:dyDescent="0.25">
      <c r="F819" s="10"/>
      <c r="G819" s="9" t="s">
        <v>4430</v>
      </c>
      <c r="H819" s="4">
        <v>11</v>
      </c>
      <c r="I819" s="1">
        <v>11</v>
      </c>
      <c r="J819" s="1">
        <v>11</v>
      </c>
      <c r="K819" s="1">
        <v>0</v>
      </c>
      <c r="L819" s="1">
        <v>0</v>
      </c>
      <c r="M819" s="6">
        <v>11</v>
      </c>
      <c r="N819" s="5">
        <v>3.3670919947326183E-2</v>
      </c>
      <c r="O819" s="4">
        <v>0</v>
      </c>
      <c r="P819" s="1">
        <v>0</v>
      </c>
      <c r="Q819" s="1">
        <v>0</v>
      </c>
      <c r="R819" s="34">
        <v>0</v>
      </c>
      <c r="S819" s="3">
        <v>0</v>
      </c>
    </row>
    <row r="820" spans="6:19" x14ac:dyDescent="0.25">
      <c r="F820" s="10"/>
      <c r="G820" s="9" t="s">
        <v>4429</v>
      </c>
      <c r="H820" s="4">
        <v>1</v>
      </c>
      <c r="I820" s="1">
        <v>1</v>
      </c>
      <c r="J820" s="1">
        <v>1</v>
      </c>
      <c r="K820" s="1">
        <v>0</v>
      </c>
      <c r="L820" s="1">
        <v>0</v>
      </c>
      <c r="M820" s="6">
        <v>1</v>
      </c>
      <c r="N820" s="5">
        <v>1.9216444343328479E-4</v>
      </c>
      <c r="O820" s="4">
        <v>0</v>
      </c>
      <c r="P820" s="1">
        <v>0</v>
      </c>
      <c r="Q820" s="1">
        <v>0</v>
      </c>
      <c r="R820" s="34">
        <v>0</v>
      </c>
      <c r="S820" s="3">
        <v>0</v>
      </c>
    </row>
    <row r="821" spans="6:19" x14ac:dyDescent="0.25">
      <c r="F821" s="10"/>
      <c r="G821" s="9" t="s">
        <v>4428</v>
      </c>
      <c r="H821" s="4">
        <v>1</v>
      </c>
      <c r="I821" s="1">
        <v>1</v>
      </c>
      <c r="J821" s="1">
        <v>1</v>
      </c>
      <c r="K821" s="1">
        <v>0</v>
      </c>
      <c r="L821" s="1">
        <v>0</v>
      </c>
      <c r="M821" s="6">
        <v>1</v>
      </c>
      <c r="N821" s="5">
        <v>7.966458797454834E-4</v>
      </c>
      <c r="O821" s="4">
        <v>0</v>
      </c>
      <c r="P821" s="1">
        <v>0</v>
      </c>
      <c r="Q821" s="1">
        <v>0</v>
      </c>
      <c r="R821" s="34">
        <v>0</v>
      </c>
      <c r="S821" s="3">
        <v>0</v>
      </c>
    </row>
    <row r="822" spans="6:19" x14ac:dyDescent="0.25">
      <c r="F822" s="10"/>
      <c r="G822" s="9" t="s">
        <v>4427</v>
      </c>
      <c r="H822" s="4">
        <v>2</v>
      </c>
      <c r="I822" s="1">
        <v>2</v>
      </c>
      <c r="J822" s="1">
        <v>2</v>
      </c>
      <c r="K822" s="1">
        <v>0</v>
      </c>
      <c r="L822" s="1">
        <v>0</v>
      </c>
      <c r="M822" s="6">
        <v>2</v>
      </c>
      <c r="N822" s="5">
        <v>2.2208262234926219E-3</v>
      </c>
      <c r="O822" s="4">
        <v>0</v>
      </c>
      <c r="P822" s="1">
        <v>0</v>
      </c>
      <c r="Q822" s="1">
        <v>0</v>
      </c>
      <c r="R822" s="34">
        <v>0</v>
      </c>
      <c r="S822" s="3">
        <v>0</v>
      </c>
    </row>
    <row r="823" spans="6:19" x14ac:dyDescent="0.25">
      <c r="F823" s="10"/>
      <c r="G823" s="9" t="s">
        <v>4426</v>
      </c>
      <c r="H823" s="4">
        <v>4</v>
      </c>
      <c r="I823" s="1">
        <v>4</v>
      </c>
      <c r="J823" s="1">
        <v>4</v>
      </c>
      <c r="K823" s="1">
        <v>0</v>
      </c>
      <c r="L823" s="1">
        <v>0</v>
      </c>
      <c r="M823" s="6">
        <v>4</v>
      </c>
      <c r="N823" s="5">
        <v>1.2914777733385559E-2</v>
      </c>
      <c r="O823" s="4">
        <v>0</v>
      </c>
      <c r="P823" s="1">
        <v>0</v>
      </c>
      <c r="Q823" s="1">
        <v>0</v>
      </c>
      <c r="R823" s="34">
        <v>0</v>
      </c>
      <c r="S823" s="3">
        <v>0</v>
      </c>
    </row>
    <row r="824" spans="6:19" x14ac:dyDescent="0.25">
      <c r="F824" s="10"/>
      <c r="G824" s="9" t="s">
        <v>4425</v>
      </c>
      <c r="H824" s="4">
        <v>10</v>
      </c>
      <c r="I824" s="1">
        <v>10</v>
      </c>
      <c r="J824" s="1">
        <v>10</v>
      </c>
      <c r="K824" s="1">
        <v>0</v>
      </c>
      <c r="L824" s="1">
        <v>0</v>
      </c>
      <c r="M824" s="6">
        <v>10</v>
      </c>
      <c r="N824" s="5">
        <v>3.4589275717735291E-2</v>
      </c>
      <c r="O824" s="4">
        <v>0</v>
      </c>
      <c r="P824" s="1">
        <v>0</v>
      </c>
      <c r="Q824" s="1">
        <v>0</v>
      </c>
      <c r="R824" s="34">
        <v>0</v>
      </c>
      <c r="S824" s="3">
        <v>0</v>
      </c>
    </row>
    <row r="825" spans="6:19" x14ac:dyDescent="0.25">
      <c r="F825" s="10"/>
      <c r="G825" s="9" t="s">
        <v>4424</v>
      </c>
      <c r="H825" s="4">
        <v>6</v>
      </c>
      <c r="I825" s="1">
        <v>6</v>
      </c>
      <c r="J825" s="1">
        <v>6</v>
      </c>
      <c r="K825" s="1">
        <v>0</v>
      </c>
      <c r="L825" s="1">
        <v>0</v>
      </c>
      <c r="M825" s="6">
        <v>6</v>
      </c>
      <c r="N825" s="5">
        <v>2.1200486458837989E-2</v>
      </c>
      <c r="O825" s="4">
        <v>0</v>
      </c>
      <c r="P825" s="1">
        <v>0</v>
      </c>
      <c r="Q825" s="1">
        <v>0</v>
      </c>
      <c r="R825" s="34">
        <v>0</v>
      </c>
      <c r="S825" s="3">
        <v>0</v>
      </c>
    </row>
    <row r="826" spans="6:19" x14ac:dyDescent="0.25">
      <c r="F826" s="10"/>
      <c r="G826" s="9" t="s">
        <v>4423</v>
      </c>
      <c r="H826" s="4">
        <v>2</v>
      </c>
      <c r="I826" s="1">
        <v>2</v>
      </c>
      <c r="J826" s="1">
        <v>2</v>
      </c>
      <c r="K826" s="1">
        <v>0</v>
      </c>
      <c r="L826" s="1">
        <v>0</v>
      </c>
      <c r="M826" s="6">
        <v>2</v>
      </c>
      <c r="N826" s="5">
        <v>5.9454506263136864E-3</v>
      </c>
      <c r="O826" s="4">
        <v>0</v>
      </c>
      <c r="P826" s="1">
        <v>0</v>
      </c>
      <c r="Q826" s="1">
        <v>0</v>
      </c>
      <c r="R826" s="34">
        <v>0</v>
      </c>
      <c r="S826" s="3">
        <v>0</v>
      </c>
    </row>
    <row r="827" spans="6:19" x14ac:dyDescent="0.25">
      <c r="F827" s="10"/>
      <c r="G827" s="9" t="s">
        <v>4422</v>
      </c>
      <c r="H827" s="4">
        <v>4</v>
      </c>
      <c r="I827" s="1">
        <v>4</v>
      </c>
      <c r="J827" s="1">
        <v>4</v>
      </c>
      <c r="K827" s="1">
        <v>0</v>
      </c>
      <c r="L827" s="1">
        <v>0</v>
      </c>
      <c r="M827" s="6">
        <v>4</v>
      </c>
      <c r="N827" s="5">
        <v>4.6273656189441681E-3</v>
      </c>
      <c r="O827" s="4">
        <v>0</v>
      </c>
      <c r="P827" s="1">
        <v>0</v>
      </c>
      <c r="Q827" s="1">
        <v>0</v>
      </c>
      <c r="R827" s="34">
        <v>0</v>
      </c>
      <c r="S827" s="3">
        <v>0</v>
      </c>
    </row>
    <row r="828" spans="6:19" x14ac:dyDescent="0.25">
      <c r="F828" s="10"/>
      <c r="G828" s="9" t="s">
        <v>4421</v>
      </c>
      <c r="H828" s="4">
        <v>6</v>
      </c>
      <c r="I828" s="1">
        <v>6</v>
      </c>
      <c r="J828" s="1">
        <v>6</v>
      </c>
      <c r="K828" s="1">
        <v>0</v>
      </c>
      <c r="L828" s="1">
        <v>0</v>
      </c>
      <c r="M828" s="6">
        <v>6</v>
      </c>
      <c r="N828" s="5">
        <v>2.643223013728857E-2</v>
      </c>
      <c r="O828" s="4">
        <v>0</v>
      </c>
      <c r="P828" s="1">
        <v>0</v>
      </c>
      <c r="Q828" s="1">
        <v>0</v>
      </c>
      <c r="R828" s="34">
        <v>0</v>
      </c>
      <c r="S828" s="3">
        <v>0</v>
      </c>
    </row>
    <row r="829" spans="6:19" x14ac:dyDescent="0.25">
      <c r="F829" s="10"/>
      <c r="G829" s="9" t="s">
        <v>4420</v>
      </c>
      <c r="H829" s="4">
        <v>2</v>
      </c>
      <c r="I829" s="1">
        <v>2</v>
      </c>
      <c r="J829" s="1">
        <v>2</v>
      </c>
      <c r="K829" s="1">
        <v>0</v>
      </c>
      <c r="L829" s="1">
        <v>0</v>
      </c>
      <c r="M829" s="6">
        <v>2</v>
      </c>
      <c r="N829" s="5">
        <v>8.2792751491069794E-3</v>
      </c>
      <c r="O829" s="4">
        <v>0</v>
      </c>
      <c r="P829" s="1">
        <v>0</v>
      </c>
      <c r="Q829" s="1">
        <v>0</v>
      </c>
      <c r="R829" s="34">
        <v>0</v>
      </c>
      <c r="S829" s="3">
        <v>0</v>
      </c>
    </row>
    <row r="830" spans="6:19" x14ac:dyDescent="0.25">
      <c r="F830" s="10"/>
      <c r="G830" s="9" t="s">
        <v>4419</v>
      </c>
      <c r="H830" s="4">
        <v>5</v>
      </c>
      <c r="I830" s="1">
        <v>5</v>
      </c>
      <c r="J830" s="1">
        <v>5</v>
      </c>
      <c r="K830" s="1">
        <v>0</v>
      </c>
      <c r="L830" s="1">
        <v>0</v>
      </c>
      <c r="M830" s="6">
        <v>5</v>
      </c>
      <c r="N830" s="5">
        <v>3.6440993659198277E-2</v>
      </c>
      <c r="O830" s="4">
        <v>0</v>
      </c>
      <c r="P830" s="1">
        <v>0</v>
      </c>
      <c r="Q830" s="1">
        <v>0</v>
      </c>
      <c r="R830" s="34">
        <v>0</v>
      </c>
      <c r="S830" s="3">
        <v>0</v>
      </c>
    </row>
    <row r="831" spans="6:19" x14ac:dyDescent="0.25">
      <c r="F831" s="10"/>
      <c r="G831" s="9" t="s">
        <v>4418</v>
      </c>
      <c r="H831" s="4">
        <v>2</v>
      </c>
      <c r="I831" s="1">
        <v>2</v>
      </c>
      <c r="J831" s="1">
        <v>2</v>
      </c>
      <c r="K831" s="1">
        <v>0</v>
      </c>
      <c r="L831" s="1">
        <v>0</v>
      </c>
      <c r="M831" s="6">
        <v>2</v>
      </c>
      <c r="N831" s="5">
        <v>6.705915555357933E-3</v>
      </c>
      <c r="O831" s="4">
        <v>0</v>
      </c>
      <c r="P831" s="1">
        <v>0</v>
      </c>
      <c r="Q831" s="1">
        <v>0</v>
      </c>
      <c r="R831" s="34">
        <v>0</v>
      </c>
      <c r="S831" s="3">
        <v>0</v>
      </c>
    </row>
    <row r="832" spans="6:19" x14ac:dyDescent="0.25">
      <c r="F832" s="10"/>
      <c r="G832" s="9" t="s">
        <v>4417</v>
      </c>
      <c r="H832" s="4">
        <v>2</v>
      </c>
      <c r="I832" s="1">
        <v>2</v>
      </c>
      <c r="J832" s="1">
        <v>2</v>
      </c>
      <c r="K832" s="1">
        <v>0</v>
      </c>
      <c r="L832" s="1">
        <v>0</v>
      </c>
      <c r="M832" s="6">
        <v>2</v>
      </c>
      <c r="N832" s="5">
        <v>1.88479945063591E-3</v>
      </c>
      <c r="O832" s="4">
        <v>0</v>
      </c>
      <c r="P832" s="1">
        <v>0</v>
      </c>
      <c r="Q832" s="1">
        <v>0</v>
      </c>
      <c r="R832" s="34">
        <v>0</v>
      </c>
      <c r="S832" s="3">
        <v>0</v>
      </c>
    </row>
    <row r="833" spans="6:19" x14ac:dyDescent="0.25">
      <c r="F833" s="10"/>
      <c r="G833" s="9" t="s">
        <v>4416</v>
      </c>
      <c r="H833" s="4">
        <v>1</v>
      </c>
      <c r="I833" s="1">
        <v>1</v>
      </c>
      <c r="J833" s="1">
        <v>1</v>
      </c>
      <c r="K833" s="1">
        <v>0</v>
      </c>
      <c r="L833" s="1">
        <v>0</v>
      </c>
      <c r="M833" s="6">
        <v>1</v>
      </c>
      <c r="N833" s="5">
        <v>1.500218268483877E-2</v>
      </c>
      <c r="O833" s="4">
        <v>0</v>
      </c>
      <c r="P833" s="1">
        <v>0</v>
      </c>
      <c r="Q833" s="1">
        <v>0</v>
      </c>
      <c r="R833" s="34">
        <v>0</v>
      </c>
      <c r="S833" s="3">
        <v>0</v>
      </c>
    </row>
    <row r="834" spans="6:19" x14ac:dyDescent="0.25">
      <c r="F834" s="10"/>
      <c r="G834" s="9" t="s">
        <v>4415</v>
      </c>
      <c r="H834" s="4">
        <v>10</v>
      </c>
      <c r="I834" s="1">
        <v>10</v>
      </c>
      <c r="J834" s="1">
        <v>10</v>
      </c>
      <c r="K834" s="1">
        <v>0</v>
      </c>
      <c r="L834" s="1">
        <v>0</v>
      </c>
      <c r="M834" s="6">
        <v>10</v>
      </c>
      <c r="N834" s="5">
        <v>5.0034014508128173E-2</v>
      </c>
      <c r="O834" s="4">
        <v>0</v>
      </c>
      <c r="P834" s="1">
        <v>0</v>
      </c>
      <c r="Q834" s="1">
        <v>0</v>
      </c>
      <c r="R834" s="34">
        <v>0</v>
      </c>
      <c r="S834" s="3">
        <v>0</v>
      </c>
    </row>
    <row r="835" spans="6:19" x14ac:dyDescent="0.25">
      <c r="F835" s="10"/>
      <c r="G835" s="9" t="s">
        <v>4414</v>
      </c>
      <c r="H835" s="4">
        <v>10</v>
      </c>
      <c r="I835" s="1">
        <v>10</v>
      </c>
      <c r="J835" s="1">
        <v>10</v>
      </c>
      <c r="K835" s="1">
        <v>0</v>
      </c>
      <c r="L835" s="1">
        <v>0</v>
      </c>
      <c r="M835" s="6">
        <v>10</v>
      </c>
      <c r="N835" s="5">
        <v>3.1781717203557491E-2</v>
      </c>
      <c r="O835" s="4">
        <v>0</v>
      </c>
      <c r="P835" s="1">
        <v>0</v>
      </c>
      <c r="Q835" s="1">
        <v>0</v>
      </c>
      <c r="R835" s="34">
        <v>0</v>
      </c>
      <c r="S835" s="3">
        <v>0</v>
      </c>
    </row>
    <row r="836" spans="6:19" x14ac:dyDescent="0.25">
      <c r="F836" s="10"/>
      <c r="G836" s="9" t="s">
        <v>4413</v>
      </c>
      <c r="H836" s="4">
        <v>1</v>
      </c>
      <c r="I836" s="1">
        <v>1</v>
      </c>
      <c r="J836" s="1">
        <v>1</v>
      </c>
      <c r="K836" s="1">
        <v>0</v>
      </c>
      <c r="L836" s="1">
        <v>0</v>
      </c>
      <c r="M836" s="6">
        <v>1</v>
      </c>
      <c r="N836" s="5">
        <v>1.3034548610448839E-3</v>
      </c>
      <c r="O836" s="4">
        <v>0</v>
      </c>
      <c r="P836" s="1">
        <v>0</v>
      </c>
      <c r="Q836" s="1">
        <v>0</v>
      </c>
      <c r="R836" s="34">
        <v>0</v>
      </c>
      <c r="S836" s="3">
        <v>0</v>
      </c>
    </row>
    <row r="837" spans="6:19" x14ac:dyDescent="0.25">
      <c r="F837" s="10"/>
      <c r="G837" s="9" t="s">
        <v>4412</v>
      </c>
      <c r="H837" s="4">
        <v>17</v>
      </c>
      <c r="I837" s="1">
        <v>17</v>
      </c>
      <c r="J837" s="1">
        <v>17</v>
      </c>
      <c r="K837" s="1">
        <v>0</v>
      </c>
      <c r="L837" s="1">
        <v>0</v>
      </c>
      <c r="M837" s="6">
        <v>17</v>
      </c>
      <c r="N837" s="5">
        <v>8.377551194280386E-2</v>
      </c>
      <c r="O837" s="4">
        <v>0</v>
      </c>
      <c r="P837" s="1">
        <v>0</v>
      </c>
      <c r="Q837" s="1">
        <v>0</v>
      </c>
      <c r="R837" s="34">
        <v>0</v>
      </c>
      <c r="S837" s="3">
        <v>0</v>
      </c>
    </row>
    <row r="838" spans="6:19" x14ac:dyDescent="0.25">
      <c r="F838" s="10"/>
      <c r="G838" s="9" t="s">
        <v>4411</v>
      </c>
      <c r="H838" s="4">
        <v>3</v>
      </c>
      <c r="I838" s="1">
        <v>3</v>
      </c>
      <c r="J838" s="1">
        <v>3</v>
      </c>
      <c r="K838" s="1">
        <v>0</v>
      </c>
      <c r="L838" s="1">
        <v>0</v>
      </c>
      <c r="M838" s="6">
        <v>3</v>
      </c>
      <c r="N838" s="5">
        <v>3.035369329154491E-3</v>
      </c>
      <c r="O838" s="4">
        <v>0</v>
      </c>
      <c r="P838" s="1">
        <v>0</v>
      </c>
      <c r="Q838" s="1">
        <v>0</v>
      </c>
      <c r="R838" s="34">
        <v>0</v>
      </c>
      <c r="S838" s="3">
        <v>0</v>
      </c>
    </row>
    <row r="839" spans="6:19" x14ac:dyDescent="0.25">
      <c r="F839" s="10"/>
      <c r="G839" s="9" t="s">
        <v>4410</v>
      </c>
      <c r="H839" s="4">
        <v>4</v>
      </c>
      <c r="I839" s="1">
        <v>4</v>
      </c>
      <c r="J839" s="1">
        <v>4</v>
      </c>
      <c r="K839" s="1">
        <v>0</v>
      </c>
      <c r="L839" s="1">
        <v>0</v>
      </c>
      <c r="M839" s="6">
        <v>4</v>
      </c>
      <c r="N839" s="5">
        <v>2.049165312200785E-2</v>
      </c>
      <c r="O839" s="4">
        <v>0</v>
      </c>
      <c r="P839" s="1">
        <v>0</v>
      </c>
      <c r="Q839" s="1">
        <v>0</v>
      </c>
      <c r="R839" s="34">
        <v>0</v>
      </c>
      <c r="S839" s="3">
        <v>0</v>
      </c>
    </row>
    <row r="840" spans="6:19" x14ac:dyDescent="0.25">
      <c r="F840" s="10"/>
      <c r="G840" s="9" t="s">
        <v>4409</v>
      </c>
      <c r="H840" s="4">
        <v>10</v>
      </c>
      <c r="I840" s="1">
        <v>10</v>
      </c>
      <c r="J840" s="1">
        <v>10</v>
      </c>
      <c r="K840" s="1">
        <v>0</v>
      </c>
      <c r="L840" s="1">
        <v>0</v>
      </c>
      <c r="M840" s="6">
        <v>10</v>
      </c>
      <c r="N840" s="5">
        <v>1.2895064428448681E-2</v>
      </c>
      <c r="O840" s="4">
        <v>0</v>
      </c>
      <c r="P840" s="1">
        <v>0</v>
      </c>
      <c r="Q840" s="1">
        <v>0</v>
      </c>
      <c r="R840" s="34">
        <v>0</v>
      </c>
      <c r="S840" s="3">
        <v>0</v>
      </c>
    </row>
    <row r="841" spans="6:19" x14ac:dyDescent="0.25">
      <c r="F841" s="10"/>
      <c r="G841" s="9" t="s">
        <v>4408</v>
      </c>
      <c r="H841" s="4">
        <v>7</v>
      </c>
      <c r="I841" s="1">
        <v>7</v>
      </c>
      <c r="J841" s="1">
        <v>7</v>
      </c>
      <c r="K841" s="1">
        <v>0</v>
      </c>
      <c r="L841" s="1">
        <v>0</v>
      </c>
      <c r="M841" s="6">
        <v>7</v>
      </c>
      <c r="N841" s="5">
        <v>3.4249688498675823E-2</v>
      </c>
      <c r="O841" s="4">
        <v>0</v>
      </c>
      <c r="P841" s="1">
        <v>0</v>
      </c>
      <c r="Q841" s="1">
        <v>0</v>
      </c>
      <c r="R841" s="34">
        <v>0</v>
      </c>
      <c r="S841" s="3">
        <v>0</v>
      </c>
    </row>
    <row r="842" spans="6:19" x14ac:dyDescent="0.25">
      <c r="F842" s="10"/>
      <c r="G842" s="9" t="s">
        <v>4407</v>
      </c>
      <c r="H842" s="4">
        <v>15</v>
      </c>
      <c r="I842" s="1">
        <v>15</v>
      </c>
      <c r="J842" s="1">
        <v>15</v>
      </c>
      <c r="K842" s="1">
        <v>0</v>
      </c>
      <c r="L842" s="1">
        <v>0</v>
      </c>
      <c r="M842" s="6">
        <v>15</v>
      </c>
      <c r="N842" s="5">
        <v>3.9807199500501163E-2</v>
      </c>
      <c r="O842" s="4">
        <v>0</v>
      </c>
      <c r="P842" s="1">
        <v>0</v>
      </c>
      <c r="Q842" s="1">
        <v>0</v>
      </c>
      <c r="R842" s="34">
        <v>0</v>
      </c>
      <c r="S842" s="3">
        <v>0</v>
      </c>
    </row>
    <row r="843" spans="6:19" x14ac:dyDescent="0.25">
      <c r="F843" s="10"/>
      <c r="G843" s="9" t="s">
        <v>4406</v>
      </c>
      <c r="H843" s="4">
        <v>5</v>
      </c>
      <c r="I843" s="1">
        <v>5</v>
      </c>
      <c r="J843" s="1">
        <v>5</v>
      </c>
      <c r="K843" s="1">
        <v>0</v>
      </c>
      <c r="L843" s="1">
        <v>0</v>
      </c>
      <c r="M843" s="6">
        <v>5</v>
      </c>
      <c r="N843" s="5">
        <v>1.7816252075135711E-2</v>
      </c>
      <c r="O843" s="4">
        <v>0</v>
      </c>
      <c r="P843" s="1">
        <v>0</v>
      </c>
      <c r="Q843" s="1">
        <v>0</v>
      </c>
      <c r="R843" s="34">
        <v>0</v>
      </c>
      <c r="S843" s="3">
        <v>0</v>
      </c>
    </row>
    <row r="844" spans="6:19" x14ac:dyDescent="0.25">
      <c r="F844" s="10"/>
      <c r="G844" s="9" t="s">
        <v>4405</v>
      </c>
      <c r="H844" s="4">
        <v>4</v>
      </c>
      <c r="I844" s="1">
        <v>4</v>
      </c>
      <c r="J844" s="1">
        <v>4</v>
      </c>
      <c r="K844" s="1">
        <v>0</v>
      </c>
      <c r="L844" s="1">
        <v>0</v>
      </c>
      <c r="M844" s="6">
        <v>4</v>
      </c>
      <c r="N844" s="5">
        <v>2.8158692643046379E-2</v>
      </c>
      <c r="O844" s="4">
        <v>0</v>
      </c>
      <c r="P844" s="1">
        <v>0</v>
      </c>
      <c r="Q844" s="1">
        <v>0</v>
      </c>
      <c r="R844" s="34">
        <v>0</v>
      </c>
      <c r="S844" s="3">
        <v>0</v>
      </c>
    </row>
    <row r="845" spans="6:19" x14ac:dyDescent="0.25">
      <c r="F845" s="10"/>
      <c r="G845" s="9" t="s">
        <v>4404</v>
      </c>
      <c r="H845" s="4">
        <v>3</v>
      </c>
      <c r="I845" s="1">
        <v>3</v>
      </c>
      <c r="J845" s="1">
        <v>3</v>
      </c>
      <c r="K845" s="1">
        <v>0</v>
      </c>
      <c r="L845" s="1">
        <v>0</v>
      </c>
      <c r="M845" s="6">
        <v>3</v>
      </c>
      <c r="N845" s="5">
        <v>8.3538525737822056E-2</v>
      </c>
      <c r="O845" s="4">
        <v>0</v>
      </c>
      <c r="P845" s="1">
        <v>0</v>
      </c>
      <c r="Q845" s="1">
        <v>0</v>
      </c>
      <c r="R845" s="34">
        <v>0</v>
      </c>
      <c r="S845" s="3">
        <v>0</v>
      </c>
    </row>
    <row r="846" spans="6:19" x14ac:dyDescent="0.25">
      <c r="F846" s="10"/>
      <c r="G846" s="9" t="s">
        <v>4403</v>
      </c>
      <c r="H846" s="4">
        <v>8</v>
      </c>
      <c r="I846" s="1">
        <v>8</v>
      </c>
      <c r="J846" s="1">
        <v>8</v>
      </c>
      <c r="K846" s="1">
        <v>0</v>
      </c>
      <c r="L846" s="1">
        <v>0</v>
      </c>
      <c r="M846" s="6">
        <v>8</v>
      </c>
      <c r="N846" s="5">
        <v>3.5880357958376408E-2</v>
      </c>
      <c r="O846" s="4">
        <v>1</v>
      </c>
      <c r="P846" s="1">
        <v>1</v>
      </c>
      <c r="Q846" s="1">
        <v>0</v>
      </c>
      <c r="R846" s="34">
        <v>0</v>
      </c>
      <c r="S846" s="3">
        <v>0</v>
      </c>
    </row>
    <row r="847" spans="6:19" x14ac:dyDescent="0.25">
      <c r="F847" s="10"/>
      <c r="G847" s="9" t="s">
        <v>4402</v>
      </c>
      <c r="H847" s="4">
        <v>5</v>
      </c>
      <c r="I847" s="1">
        <v>5</v>
      </c>
      <c r="J847" s="1">
        <v>5</v>
      </c>
      <c r="K847" s="1">
        <v>0</v>
      </c>
      <c r="L847" s="1">
        <v>0</v>
      </c>
      <c r="M847" s="6">
        <v>5</v>
      </c>
      <c r="N847" s="5">
        <v>1.0224258527159691E-2</v>
      </c>
      <c r="O847" s="4">
        <v>0</v>
      </c>
      <c r="P847" s="1">
        <v>0</v>
      </c>
      <c r="Q847" s="1">
        <v>0</v>
      </c>
      <c r="R847" s="34">
        <v>0</v>
      </c>
      <c r="S847" s="3">
        <v>0</v>
      </c>
    </row>
    <row r="848" spans="6:19" x14ac:dyDescent="0.25">
      <c r="F848" s="10"/>
      <c r="G848" s="9" t="s">
        <v>4401</v>
      </c>
      <c r="H848" s="4">
        <v>2</v>
      </c>
      <c r="I848" s="1">
        <v>2</v>
      </c>
      <c r="J848" s="1">
        <v>2</v>
      </c>
      <c r="K848" s="1">
        <v>0</v>
      </c>
      <c r="L848" s="1">
        <v>0</v>
      </c>
      <c r="M848" s="6">
        <v>2</v>
      </c>
      <c r="N848" s="5">
        <v>1.6955751925706859E-3</v>
      </c>
      <c r="O848" s="4">
        <v>0</v>
      </c>
      <c r="P848" s="1">
        <v>0</v>
      </c>
      <c r="Q848" s="1">
        <v>0</v>
      </c>
      <c r="R848" s="34">
        <v>0</v>
      </c>
      <c r="S848" s="3">
        <v>0</v>
      </c>
    </row>
    <row r="849" spans="6:19" x14ac:dyDescent="0.25">
      <c r="F849" s="10"/>
      <c r="G849" s="9" t="s">
        <v>4400</v>
      </c>
      <c r="H849" s="4">
        <v>3</v>
      </c>
      <c r="I849" s="1">
        <v>3</v>
      </c>
      <c r="J849" s="1">
        <v>3</v>
      </c>
      <c r="K849" s="1">
        <v>0</v>
      </c>
      <c r="L849" s="1">
        <v>0</v>
      </c>
      <c r="M849" s="6">
        <v>3</v>
      </c>
      <c r="N849" s="5">
        <v>3.9310473948717117E-3</v>
      </c>
      <c r="O849" s="4">
        <v>0</v>
      </c>
      <c r="P849" s="1">
        <v>0</v>
      </c>
      <c r="Q849" s="1">
        <v>0</v>
      </c>
      <c r="R849" s="34">
        <v>0</v>
      </c>
      <c r="S849" s="3">
        <v>0</v>
      </c>
    </row>
    <row r="850" spans="6:19" x14ac:dyDescent="0.25">
      <c r="F850" s="10"/>
      <c r="G850" s="9" t="s">
        <v>4399</v>
      </c>
      <c r="H850" s="4">
        <v>1</v>
      </c>
      <c r="I850" s="1">
        <v>1</v>
      </c>
      <c r="J850" s="1">
        <v>1</v>
      </c>
      <c r="K850" s="1">
        <v>0</v>
      </c>
      <c r="L850" s="1">
        <v>0</v>
      </c>
      <c r="M850" s="6">
        <v>1</v>
      </c>
      <c r="N850" s="5">
        <v>1.484516076743603E-3</v>
      </c>
      <c r="O850" s="4">
        <v>0</v>
      </c>
      <c r="P850" s="1">
        <v>0</v>
      </c>
      <c r="Q850" s="1">
        <v>0</v>
      </c>
      <c r="R850" s="34">
        <v>0</v>
      </c>
      <c r="S850" s="3">
        <v>0</v>
      </c>
    </row>
    <row r="851" spans="6:19" x14ac:dyDescent="0.25">
      <c r="F851" s="10"/>
      <c r="G851" s="9" t="s">
        <v>4398</v>
      </c>
      <c r="H851" s="4">
        <v>16</v>
      </c>
      <c r="I851" s="1">
        <v>16</v>
      </c>
      <c r="J851" s="1">
        <v>16</v>
      </c>
      <c r="K851" s="1">
        <v>0</v>
      </c>
      <c r="L851" s="1">
        <v>0</v>
      </c>
      <c r="M851" s="6">
        <v>16</v>
      </c>
      <c r="N851" s="5">
        <v>5.2917541936039918E-2</v>
      </c>
      <c r="O851" s="4">
        <v>0</v>
      </c>
      <c r="P851" s="1">
        <v>0</v>
      </c>
      <c r="Q851" s="1">
        <v>0</v>
      </c>
      <c r="R851" s="34">
        <v>0</v>
      </c>
      <c r="S851" s="3">
        <v>0</v>
      </c>
    </row>
    <row r="852" spans="6:19" x14ac:dyDescent="0.25">
      <c r="F852" s="10"/>
      <c r="G852" s="9" t="s">
        <v>4397</v>
      </c>
      <c r="H852" s="4">
        <v>1</v>
      </c>
      <c r="I852" s="1">
        <v>1</v>
      </c>
      <c r="J852" s="1">
        <v>1</v>
      </c>
      <c r="K852" s="1">
        <v>0</v>
      </c>
      <c r="L852" s="1">
        <v>0</v>
      </c>
      <c r="M852" s="6">
        <v>1</v>
      </c>
      <c r="N852" s="5">
        <v>2.2391881793737409E-4</v>
      </c>
      <c r="O852" s="4">
        <v>0</v>
      </c>
      <c r="P852" s="1">
        <v>0</v>
      </c>
      <c r="Q852" s="1">
        <v>0</v>
      </c>
      <c r="R852" s="34">
        <v>0</v>
      </c>
      <c r="S852" s="3">
        <v>0</v>
      </c>
    </row>
    <row r="853" spans="6:19" x14ac:dyDescent="0.25">
      <c r="F853" s="10"/>
      <c r="G853" s="9" t="s">
        <v>4396</v>
      </c>
      <c r="H853" s="4">
        <v>10</v>
      </c>
      <c r="I853" s="1">
        <v>10</v>
      </c>
      <c r="J853" s="1">
        <v>10</v>
      </c>
      <c r="K853" s="1">
        <v>0</v>
      </c>
      <c r="L853" s="1">
        <v>0</v>
      </c>
      <c r="M853" s="6">
        <v>10</v>
      </c>
      <c r="N853" s="5">
        <v>4.5896044000983238E-2</v>
      </c>
      <c r="O853" s="4">
        <v>0</v>
      </c>
      <c r="P853" s="1">
        <v>0</v>
      </c>
      <c r="Q853" s="1">
        <v>0</v>
      </c>
      <c r="R853" s="34">
        <v>0</v>
      </c>
      <c r="S853" s="3">
        <v>0</v>
      </c>
    </row>
    <row r="854" spans="6:19" x14ac:dyDescent="0.25">
      <c r="F854" s="10"/>
      <c r="G854" s="9" t="s">
        <v>4395</v>
      </c>
      <c r="H854" s="4">
        <v>2</v>
      </c>
      <c r="I854" s="1">
        <v>2</v>
      </c>
      <c r="J854" s="1">
        <v>2</v>
      </c>
      <c r="K854" s="1">
        <v>0</v>
      </c>
      <c r="L854" s="1">
        <v>0</v>
      </c>
      <c r="M854" s="6">
        <v>2</v>
      </c>
      <c r="N854" s="5">
        <v>2.0008571445941929E-2</v>
      </c>
      <c r="O854" s="4">
        <v>0</v>
      </c>
      <c r="P854" s="1">
        <v>0</v>
      </c>
      <c r="Q854" s="1">
        <v>0</v>
      </c>
      <c r="R854" s="34">
        <v>0</v>
      </c>
      <c r="S854" s="3">
        <v>0</v>
      </c>
    </row>
    <row r="855" spans="6:19" x14ac:dyDescent="0.25">
      <c r="F855" s="10"/>
      <c r="G855" s="9" t="s">
        <v>4394</v>
      </c>
      <c r="H855" s="4">
        <v>1</v>
      </c>
      <c r="I855" s="1">
        <v>1</v>
      </c>
      <c r="J855" s="1">
        <v>1</v>
      </c>
      <c r="K855" s="1">
        <v>0</v>
      </c>
      <c r="L855" s="1">
        <v>0</v>
      </c>
      <c r="M855" s="6">
        <v>1</v>
      </c>
      <c r="N855" s="5">
        <v>6.7867431789636612E-3</v>
      </c>
      <c r="O855" s="4">
        <v>0</v>
      </c>
      <c r="P855" s="1">
        <v>0</v>
      </c>
      <c r="Q855" s="1">
        <v>0</v>
      </c>
      <c r="R855" s="34">
        <v>0</v>
      </c>
      <c r="S855" s="3">
        <v>0</v>
      </c>
    </row>
    <row r="856" spans="6:19" x14ac:dyDescent="0.25">
      <c r="F856" s="10"/>
      <c r="G856" s="9" t="s">
        <v>4393</v>
      </c>
      <c r="H856" s="4">
        <v>2</v>
      </c>
      <c r="I856" s="1">
        <v>2</v>
      </c>
      <c r="J856" s="1">
        <v>2</v>
      </c>
      <c r="K856" s="1">
        <v>0</v>
      </c>
      <c r="L856" s="1">
        <v>0</v>
      </c>
      <c r="M856" s="6">
        <v>2</v>
      </c>
      <c r="N856" s="5">
        <v>4.8108147457242012E-3</v>
      </c>
      <c r="O856" s="4">
        <v>0</v>
      </c>
      <c r="P856" s="1">
        <v>0</v>
      </c>
      <c r="Q856" s="1">
        <v>0</v>
      </c>
      <c r="R856" s="34">
        <v>0</v>
      </c>
      <c r="S856" s="3">
        <v>0</v>
      </c>
    </row>
    <row r="857" spans="6:19" x14ac:dyDescent="0.25">
      <c r="F857" s="10"/>
      <c r="G857" s="9" t="s">
        <v>4392</v>
      </c>
      <c r="H857" s="4">
        <v>5</v>
      </c>
      <c r="I857" s="1">
        <v>5</v>
      </c>
      <c r="J857" s="1">
        <v>5</v>
      </c>
      <c r="K857" s="1">
        <v>0</v>
      </c>
      <c r="L857" s="1">
        <v>0</v>
      </c>
      <c r="M857" s="6">
        <v>5</v>
      </c>
      <c r="N857" s="5">
        <v>1.1792507022619249E-2</v>
      </c>
      <c r="O857" s="4">
        <v>0</v>
      </c>
      <c r="P857" s="1">
        <v>0</v>
      </c>
      <c r="Q857" s="1">
        <v>0</v>
      </c>
      <c r="R857" s="34">
        <v>0</v>
      </c>
      <c r="S857" s="3">
        <v>0</v>
      </c>
    </row>
    <row r="858" spans="6:19" x14ac:dyDescent="0.25">
      <c r="F858" s="10"/>
      <c r="G858" s="9" t="s">
        <v>4391</v>
      </c>
      <c r="H858" s="4">
        <v>3</v>
      </c>
      <c r="I858" s="1">
        <v>3</v>
      </c>
      <c r="J858" s="1">
        <v>3</v>
      </c>
      <c r="K858" s="1">
        <v>0</v>
      </c>
      <c r="L858" s="1">
        <v>0</v>
      </c>
      <c r="M858" s="6">
        <v>3</v>
      </c>
      <c r="N858" s="5">
        <v>2.7955538593232632E-2</v>
      </c>
      <c r="O858" s="4">
        <v>0</v>
      </c>
      <c r="P858" s="1">
        <v>0</v>
      </c>
      <c r="Q858" s="1">
        <v>0</v>
      </c>
      <c r="R858" s="34">
        <v>0</v>
      </c>
      <c r="S858" s="3">
        <v>0</v>
      </c>
    </row>
    <row r="859" spans="6:19" x14ac:dyDescent="0.25">
      <c r="F859" s="10"/>
      <c r="G859" s="9" t="s">
        <v>4390</v>
      </c>
      <c r="H859" s="4">
        <v>9</v>
      </c>
      <c r="I859" s="1">
        <v>9</v>
      </c>
      <c r="J859" s="1">
        <v>9</v>
      </c>
      <c r="K859" s="1">
        <v>0</v>
      </c>
      <c r="L859" s="1">
        <v>0</v>
      </c>
      <c r="M859" s="6">
        <v>9</v>
      </c>
      <c r="N859" s="5">
        <v>2.073553204536438E-2</v>
      </c>
      <c r="O859" s="4">
        <v>0</v>
      </c>
      <c r="P859" s="1">
        <v>0</v>
      </c>
      <c r="Q859" s="1">
        <v>0</v>
      </c>
      <c r="R859" s="34">
        <v>0</v>
      </c>
      <c r="S859" s="3">
        <v>0</v>
      </c>
    </row>
    <row r="860" spans="6:19" x14ac:dyDescent="0.25">
      <c r="F860" s="10"/>
      <c r="G860" s="9" t="s">
        <v>4389</v>
      </c>
      <c r="H860" s="4">
        <v>1</v>
      </c>
      <c r="I860" s="1">
        <v>1</v>
      </c>
      <c r="J860" s="1">
        <v>1</v>
      </c>
      <c r="K860" s="1">
        <v>0</v>
      </c>
      <c r="L860" s="1">
        <v>0</v>
      </c>
      <c r="M860" s="6">
        <v>1</v>
      </c>
      <c r="N860" s="5">
        <v>5.0888769328594208E-4</v>
      </c>
      <c r="O860" s="4">
        <v>0</v>
      </c>
      <c r="P860" s="1">
        <v>0</v>
      </c>
      <c r="Q860" s="1">
        <v>0</v>
      </c>
      <c r="R860" s="34">
        <v>0</v>
      </c>
      <c r="S860" s="3">
        <v>0</v>
      </c>
    </row>
    <row r="861" spans="6:19" x14ac:dyDescent="0.25">
      <c r="F861" s="10"/>
      <c r="G861" s="9" t="s">
        <v>4388</v>
      </c>
      <c r="H861" s="4">
        <v>1</v>
      </c>
      <c r="I861" s="1">
        <v>1</v>
      </c>
      <c r="J861" s="1">
        <v>1</v>
      </c>
      <c r="K861" s="1">
        <v>0</v>
      </c>
      <c r="L861" s="1">
        <v>0</v>
      </c>
      <c r="M861" s="6">
        <v>1</v>
      </c>
      <c r="N861" s="5">
        <v>9.1561395674943924E-4</v>
      </c>
      <c r="O861" s="4">
        <v>0</v>
      </c>
      <c r="P861" s="1">
        <v>0</v>
      </c>
      <c r="Q861" s="1">
        <v>0</v>
      </c>
      <c r="R861" s="34">
        <v>0</v>
      </c>
      <c r="S861" s="3">
        <v>0</v>
      </c>
    </row>
    <row r="862" spans="6:19" x14ac:dyDescent="0.25">
      <c r="F862" s="10"/>
      <c r="G862" s="9" t="s">
        <v>4387</v>
      </c>
      <c r="H862" s="4">
        <v>2</v>
      </c>
      <c r="I862" s="1">
        <v>2</v>
      </c>
      <c r="J862" s="1">
        <v>2</v>
      </c>
      <c r="K862" s="1">
        <v>0</v>
      </c>
      <c r="L862" s="1">
        <v>0</v>
      </c>
      <c r="M862" s="6">
        <v>2</v>
      </c>
      <c r="N862" s="5">
        <v>2.1829986944794651E-3</v>
      </c>
      <c r="O862" s="4">
        <v>0</v>
      </c>
      <c r="P862" s="1">
        <v>0</v>
      </c>
      <c r="Q862" s="1">
        <v>0</v>
      </c>
      <c r="R862" s="34">
        <v>0</v>
      </c>
      <c r="S862" s="3">
        <v>0</v>
      </c>
    </row>
    <row r="863" spans="6:19" x14ac:dyDescent="0.25">
      <c r="F863" s="10"/>
      <c r="G863" s="9" t="s">
        <v>4386</v>
      </c>
      <c r="H863" s="4">
        <v>2</v>
      </c>
      <c r="I863" s="1">
        <v>2</v>
      </c>
      <c r="J863" s="1">
        <v>2</v>
      </c>
      <c r="K863" s="1">
        <v>0</v>
      </c>
      <c r="L863" s="1">
        <v>0</v>
      </c>
      <c r="M863" s="6">
        <v>2</v>
      </c>
      <c r="N863" s="5">
        <v>2.1424675360321999E-3</v>
      </c>
      <c r="O863" s="4">
        <v>0</v>
      </c>
      <c r="P863" s="1">
        <v>0</v>
      </c>
      <c r="Q863" s="1">
        <v>0</v>
      </c>
      <c r="R863" s="34">
        <v>0</v>
      </c>
      <c r="S863" s="3">
        <v>0</v>
      </c>
    </row>
    <row r="864" spans="6:19" x14ac:dyDescent="0.25">
      <c r="F864" s="10"/>
      <c r="G864" s="9" t="s">
        <v>4385</v>
      </c>
      <c r="H864" s="4">
        <v>1</v>
      </c>
      <c r="I864" s="1">
        <v>1</v>
      </c>
      <c r="J864" s="1">
        <v>1</v>
      </c>
      <c r="K864" s="1">
        <v>0</v>
      </c>
      <c r="L864" s="1">
        <v>0</v>
      </c>
      <c r="M864" s="6">
        <v>1</v>
      </c>
      <c r="N864" s="5">
        <v>5.9769041836261749E-3</v>
      </c>
      <c r="O864" s="4">
        <v>0</v>
      </c>
      <c r="P864" s="1">
        <v>0</v>
      </c>
      <c r="Q864" s="1">
        <v>0</v>
      </c>
      <c r="R864" s="34">
        <v>0</v>
      </c>
      <c r="S864" s="3">
        <v>0</v>
      </c>
    </row>
    <row r="865" spans="6:19" x14ac:dyDescent="0.25">
      <c r="F865" s="10"/>
      <c r="G865" s="9" t="s">
        <v>4384</v>
      </c>
      <c r="H865" s="4">
        <v>17</v>
      </c>
      <c r="I865" s="1">
        <v>17</v>
      </c>
      <c r="J865" s="1">
        <v>17</v>
      </c>
      <c r="K865" s="1">
        <v>0</v>
      </c>
      <c r="L865" s="1">
        <v>0</v>
      </c>
      <c r="M865" s="6">
        <v>17</v>
      </c>
      <c r="N865" s="5">
        <v>8.2976200617849827E-2</v>
      </c>
      <c r="O865" s="4">
        <v>0</v>
      </c>
      <c r="P865" s="1">
        <v>0</v>
      </c>
      <c r="Q865" s="1">
        <v>0</v>
      </c>
      <c r="R865" s="34">
        <v>0</v>
      </c>
      <c r="S865" s="3">
        <v>0</v>
      </c>
    </row>
    <row r="866" spans="6:19" x14ac:dyDescent="0.25">
      <c r="F866" s="10"/>
      <c r="G866" s="9" t="s">
        <v>4383</v>
      </c>
      <c r="H866" s="4">
        <v>7</v>
      </c>
      <c r="I866" s="1">
        <v>7</v>
      </c>
      <c r="J866" s="1">
        <v>7</v>
      </c>
      <c r="K866" s="1">
        <v>0</v>
      </c>
      <c r="L866" s="1">
        <v>0</v>
      </c>
      <c r="M866" s="6">
        <v>7</v>
      </c>
      <c r="N866" s="5">
        <v>4.5073540881276131E-2</v>
      </c>
      <c r="O866" s="4">
        <v>0</v>
      </c>
      <c r="P866" s="1">
        <v>0</v>
      </c>
      <c r="Q866" s="1">
        <v>0</v>
      </c>
      <c r="R866" s="34">
        <v>0</v>
      </c>
      <c r="S866" s="3">
        <v>0</v>
      </c>
    </row>
    <row r="867" spans="6:19" x14ac:dyDescent="0.25">
      <c r="F867" s="10"/>
      <c r="G867" s="9" t="s">
        <v>4382</v>
      </c>
      <c r="H867" s="4">
        <v>4</v>
      </c>
      <c r="I867" s="1">
        <v>4</v>
      </c>
      <c r="J867" s="1">
        <v>4</v>
      </c>
      <c r="K867" s="1">
        <v>0</v>
      </c>
      <c r="L867" s="1">
        <v>0</v>
      </c>
      <c r="M867" s="6">
        <v>4</v>
      </c>
      <c r="N867" s="5">
        <v>1.5239269472658631E-2</v>
      </c>
      <c r="O867" s="4">
        <v>0</v>
      </c>
      <c r="P867" s="1">
        <v>0</v>
      </c>
      <c r="Q867" s="1">
        <v>0</v>
      </c>
      <c r="R867" s="34">
        <v>0</v>
      </c>
      <c r="S867" s="3">
        <v>0</v>
      </c>
    </row>
    <row r="868" spans="6:19" x14ac:dyDescent="0.25">
      <c r="F868" s="10"/>
      <c r="G868" s="9" t="s">
        <v>4381</v>
      </c>
      <c r="H868" s="4">
        <v>2</v>
      </c>
      <c r="I868" s="1">
        <v>2</v>
      </c>
      <c r="J868" s="1">
        <v>2</v>
      </c>
      <c r="K868" s="1">
        <v>0</v>
      </c>
      <c r="L868" s="1">
        <v>0</v>
      </c>
      <c r="M868" s="6">
        <v>2</v>
      </c>
      <c r="N868" s="5">
        <v>1.056130602955818E-2</v>
      </c>
      <c r="O868" s="4">
        <v>0</v>
      </c>
      <c r="P868" s="1">
        <v>0</v>
      </c>
      <c r="Q868" s="1">
        <v>0</v>
      </c>
      <c r="R868" s="34">
        <v>0</v>
      </c>
      <c r="S868" s="3">
        <v>0</v>
      </c>
    </row>
    <row r="869" spans="6:19" x14ac:dyDescent="0.25">
      <c r="F869" s="10"/>
      <c r="G869" s="9" t="s">
        <v>4380</v>
      </c>
      <c r="H869" s="4">
        <v>11</v>
      </c>
      <c r="I869" s="1">
        <v>11</v>
      </c>
      <c r="J869" s="1">
        <v>11</v>
      </c>
      <c r="K869" s="1">
        <v>0</v>
      </c>
      <c r="L869" s="1">
        <v>0</v>
      </c>
      <c r="M869" s="6">
        <v>11</v>
      </c>
      <c r="N869" s="5">
        <v>2.3166733793914322E-2</v>
      </c>
      <c r="O869" s="4">
        <v>0</v>
      </c>
      <c r="P869" s="1">
        <v>0</v>
      </c>
      <c r="Q869" s="1">
        <v>0</v>
      </c>
      <c r="R869" s="34">
        <v>0</v>
      </c>
      <c r="S869" s="3">
        <v>0</v>
      </c>
    </row>
    <row r="870" spans="6:19" x14ac:dyDescent="0.25">
      <c r="F870" s="10"/>
      <c r="G870" s="9" t="s">
        <v>4379</v>
      </c>
      <c r="H870" s="4">
        <v>1</v>
      </c>
      <c r="I870" s="1">
        <v>1</v>
      </c>
      <c r="J870" s="1">
        <v>1</v>
      </c>
      <c r="K870" s="1">
        <v>0</v>
      </c>
      <c r="L870" s="1">
        <v>0</v>
      </c>
      <c r="M870" s="6">
        <v>1</v>
      </c>
      <c r="N870" s="5">
        <v>1.9046291708946231E-4</v>
      </c>
      <c r="O870" s="4">
        <v>0</v>
      </c>
      <c r="P870" s="1">
        <v>0</v>
      </c>
      <c r="Q870" s="1">
        <v>0</v>
      </c>
      <c r="R870" s="34">
        <v>0</v>
      </c>
      <c r="S870" s="3">
        <v>0</v>
      </c>
    </row>
    <row r="871" spans="6:19" x14ac:dyDescent="0.25">
      <c r="F871" s="10"/>
      <c r="G871" s="9" t="s">
        <v>4378</v>
      </c>
      <c r="H871" s="4">
        <v>4</v>
      </c>
      <c r="I871" s="1">
        <v>4</v>
      </c>
      <c r="J871" s="1">
        <v>4</v>
      </c>
      <c r="K871" s="1">
        <v>0</v>
      </c>
      <c r="L871" s="1">
        <v>0</v>
      </c>
      <c r="M871" s="6">
        <v>4</v>
      </c>
      <c r="N871" s="5">
        <v>2.6720786467194561E-2</v>
      </c>
      <c r="O871" s="4">
        <v>0</v>
      </c>
      <c r="P871" s="1">
        <v>0</v>
      </c>
      <c r="Q871" s="1">
        <v>0</v>
      </c>
      <c r="R871" s="34">
        <v>0</v>
      </c>
      <c r="S871" s="3">
        <v>0</v>
      </c>
    </row>
    <row r="872" spans="6:19" x14ac:dyDescent="0.25">
      <c r="F872" s="10"/>
      <c r="G872" s="9" t="s">
        <v>4377</v>
      </c>
      <c r="H872" s="4">
        <v>6</v>
      </c>
      <c r="I872" s="1">
        <v>6</v>
      </c>
      <c r="J872" s="1">
        <v>6</v>
      </c>
      <c r="K872" s="1">
        <v>0</v>
      </c>
      <c r="L872" s="1">
        <v>0</v>
      </c>
      <c r="M872" s="6">
        <v>6</v>
      </c>
      <c r="N872" s="5">
        <v>3.6278024315834052E-2</v>
      </c>
      <c r="O872" s="4">
        <v>0</v>
      </c>
      <c r="P872" s="1">
        <v>0</v>
      </c>
      <c r="Q872" s="1">
        <v>0</v>
      </c>
      <c r="R872" s="34">
        <v>0</v>
      </c>
      <c r="S872" s="3">
        <v>0</v>
      </c>
    </row>
    <row r="873" spans="6:19" x14ac:dyDescent="0.25">
      <c r="F873" s="10"/>
      <c r="G873" s="9" t="s">
        <v>4376</v>
      </c>
      <c r="H873" s="4">
        <v>2</v>
      </c>
      <c r="I873" s="1">
        <v>2</v>
      </c>
      <c r="J873" s="1">
        <v>2</v>
      </c>
      <c r="K873" s="1">
        <v>0</v>
      </c>
      <c r="L873" s="1">
        <v>0</v>
      </c>
      <c r="M873" s="6">
        <v>2</v>
      </c>
      <c r="N873" s="5">
        <v>9.3162441626191139E-3</v>
      </c>
      <c r="O873" s="4">
        <v>0</v>
      </c>
      <c r="P873" s="1">
        <v>0</v>
      </c>
      <c r="Q873" s="1">
        <v>0</v>
      </c>
      <c r="R873" s="34">
        <v>0</v>
      </c>
      <c r="S873" s="3">
        <v>0</v>
      </c>
    </row>
    <row r="874" spans="6:19" x14ac:dyDescent="0.25">
      <c r="F874" s="10"/>
      <c r="G874" s="9" t="s">
        <v>4375</v>
      </c>
      <c r="H874" s="4">
        <v>6</v>
      </c>
      <c r="I874" s="1">
        <v>6</v>
      </c>
      <c r="J874" s="1">
        <v>6</v>
      </c>
      <c r="K874" s="1">
        <v>0</v>
      </c>
      <c r="L874" s="1">
        <v>0</v>
      </c>
      <c r="M874" s="6">
        <v>6</v>
      </c>
      <c r="N874" s="5">
        <v>7.2936816141009331E-3</v>
      </c>
      <c r="O874" s="4">
        <v>0</v>
      </c>
      <c r="P874" s="1">
        <v>0</v>
      </c>
      <c r="Q874" s="1">
        <v>0</v>
      </c>
      <c r="R874" s="34">
        <v>0</v>
      </c>
      <c r="S874" s="3">
        <v>0</v>
      </c>
    </row>
    <row r="875" spans="6:19" x14ac:dyDescent="0.25">
      <c r="F875" s="10"/>
      <c r="G875" s="9" t="s">
        <v>4374</v>
      </c>
      <c r="H875" s="4">
        <v>3</v>
      </c>
      <c r="I875" s="1">
        <v>3</v>
      </c>
      <c r="J875" s="1">
        <v>3</v>
      </c>
      <c r="K875" s="1">
        <v>0</v>
      </c>
      <c r="L875" s="1">
        <v>0</v>
      </c>
      <c r="M875" s="6">
        <v>3</v>
      </c>
      <c r="N875" s="5">
        <v>1.5414305962622169E-2</v>
      </c>
      <c r="O875" s="4">
        <v>0</v>
      </c>
      <c r="P875" s="1">
        <v>0</v>
      </c>
      <c r="Q875" s="1">
        <v>0</v>
      </c>
      <c r="R875" s="34">
        <v>0</v>
      </c>
      <c r="S875" s="3">
        <v>0</v>
      </c>
    </row>
    <row r="876" spans="6:19" x14ac:dyDescent="0.25">
      <c r="F876" s="10"/>
      <c r="G876" s="9" t="s">
        <v>4373</v>
      </c>
      <c r="H876" s="4">
        <v>18</v>
      </c>
      <c r="I876" s="1">
        <v>18</v>
      </c>
      <c r="J876" s="1">
        <v>18</v>
      </c>
      <c r="K876" s="1">
        <v>0</v>
      </c>
      <c r="L876" s="1">
        <v>0</v>
      </c>
      <c r="M876" s="6">
        <v>18</v>
      </c>
      <c r="N876" s="5">
        <v>0.16552093811333179</v>
      </c>
      <c r="O876" s="4">
        <v>0</v>
      </c>
      <c r="P876" s="1">
        <v>0</v>
      </c>
      <c r="Q876" s="1">
        <v>0</v>
      </c>
      <c r="R876" s="34">
        <v>0</v>
      </c>
      <c r="S876" s="3">
        <v>0</v>
      </c>
    </row>
    <row r="877" spans="6:19" x14ac:dyDescent="0.25">
      <c r="F877" s="10"/>
      <c r="G877" s="9" t="s">
        <v>4372</v>
      </c>
      <c r="H877" s="4">
        <v>6</v>
      </c>
      <c r="I877" s="1">
        <v>6</v>
      </c>
      <c r="J877" s="1">
        <v>6</v>
      </c>
      <c r="K877" s="1">
        <v>0</v>
      </c>
      <c r="L877" s="1">
        <v>0</v>
      </c>
      <c r="M877" s="6">
        <v>6</v>
      </c>
      <c r="N877" s="5">
        <v>7.7102119103074074E-3</v>
      </c>
      <c r="O877" s="4">
        <v>0</v>
      </c>
      <c r="P877" s="1">
        <v>0</v>
      </c>
      <c r="Q877" s="1">
        <v>0</v>
      </c>
      <c r="R877" s="34">
        <v>0</v>
      </c>
      <c r="S877" s="3">
        <v>0</v>
      </c>
    </row>
    <row r="878" spans="6:19" x14ac:dyDescent="0.25">
      <c r="F878" s="10"/>
      <c r="G878" s="9" t="s">
        <v>4371</v>
      </c>
      <c r="H878" s="4">
        <v>24</v>
      </c>
      <c r="I878" s="1">
        <v>24</v>
      </c>
      <c r="J878" s="1">
        <v>24</v>
      </c>
      <c r="K878" s="1">
        <v>0</v>
      </c>
      <c r="L878" s="1">
        <v>0</v>
      </c>
      <c r="M878" s="6">
        <v>24</v>
      </c>
      <c r="N878" s="5">
        <v>9.8252505995333195E-2</v>
      </c>
      <c r="O878" s="4">
        <v>0</v>
      </c>
      <c r="P878" s="1">
        <v>0</v>
      </c>
      <c r="Q878" s="1">
        <v>0</v>
      </c>
      <c r="R878" s="34">
        <v>0</v>
      </c>
      <c r="S878" s="3">
        <v>0</v>
      </c>
    </row>
    <row r="879" spans="6:19" x14ac:dyDescent="0.25">
      <c r="F879" s="10"/>
      <c r="G879" s="9" t="s">
        <v>4370</v>
      </c>
      <c r="H879" s="4">
        <v>15</v>
      </c>
      <c r="I879" s="1">
        <v>15</v>
      </c>
      <c r="J879" s="1">
        <v>15</v>
      </c>
      <c r="K879" s="1">
        <v>0</v>
      </c>
      <c r="L879" s="1">
        <v>0</v>
      </c>
      <c r="M879" s="6">
        <v>15</v>
      </c>
      <c r="N879" s="5">
        <v>6.5773698501288891E-2</v>
      </c>
      <c r="O879" s="4">
        <v>0</v>
      </c>
      <c r="P879" s="1">
        <v>0</v>
      </c>
      <c r="Q879" s="1">
        <v>0</v>
      </c>
      <c r="R879" s="34">
        <v>0</v>
      </c>
      <c r="S879" s="3">
        <v>0</v>
      </c>
    </row>
    <row r="880" spans="6:19" x14ac:dyDescent="0.25">
      <c r="F880" s="10"/>
      <c r="G880" s="9" t="s">
        <v>4369</v>
      </c>
      <c r="H880" s="4">
        <v>11</v>
      </c>
      <c r="I880" s="1">
        <v>11</v>
      </c>
      <c r="J880" s="1">
        <v>11</v>
      </c>
      <c r="K880" s="1">
        <v>0</v>
      </c>
      <c r="L880" s="1">
        <v>0</v>
      </c>
      <c r="M880" s="6">
        <v>11</v>
      </c>
      <c r="N880" s="5">
        <v>4.8702824860811227E-2</v>
      </c>
      <c r="O880" s="4">
        <v>0</v>
      </c>
      <c r="P880" s="1">
        <v>0</v>
      </c>
      <c r="Q880" s="1">
        <v>0</v>
      </c>
      <c r="R880" s="34">
        <v>0</v>
      </c>
      <c r="S880" s="3">
        <v>0</v>
      </c>
    </row>
    <row r="881" spans="6:19" x14ac:dyDescent="0.25">
      <c r="F881" s="10"/>
      <c r="G881" s="9" t="s">
        <v>4368</v>
      </c>
      <c r="H881" s="4">
        <v>1</v>
      </c>
      <c r="I881" s="1">
        <v>1</v>
      </c>
      <c r="J881" s="1">
        <v>1</v>
      </c>
      <c r="K881" s="1">
        <v>0</v>
      </c>
      <c r="L881" s="1">
        <v>0</v>
      </c>
      <c r="M881" s="6">
        <v>1</v>
      </c>
      <c r="N881" s="5">
        <v>4.0618684142827988E-3</v>
      </c>
      <c r="O881" s="4">
        <v>0</v>
      </c>
      <c r="P881" s="1">
        <v>0</v>
      </c>
      <c r="Q881" s="1">
        <v>0</v>
      </c>
      <c r="R881" s="34">
        <v>0</v>
      </c>
      <c r="S881" s="3">
        <v>0</v>
      </c>
    </row>
    <row r="882" spans="6:19" x14ac:dyDescent="0.25">
      <c r="F882" s="10"/>
      <c r="G882" s="9" t="s">
        <v>4367</v>
      </c>
      <c r="H882" s="4">
        <v>2</v>
      </c>
      <c r="I882" s="1">
        <v>2</v>
      </c>
      <c r="J882" s="1">
        <v>2</v>
      </c>
      <c r="K882" s="1">
        <v>0</v>
      </c>
      <c r="L882" s="1">
        <v>0</v>
      </c>
      <c r="M882" s="6">
        <v>2</v>
      </c>
      <c r="N882" s="5">
        <v>8.0567225813865662E-4</v>
      </c>
      <c r="O882" s="4">
        <v>0</v>
      </c>
      <c r="P882" s="1">
        <v>0</v>
      </c>
      <c r="Q882" s="1">
        <v>0</v>
      </c>
      <c r="R882" s="34">
        <v>0</v>
      </c>
      <c r="S882" s="3">
        <v>0</v>
      </c>
    </row>
    <row r="883" spans="6:19" x14ac:dyDescent="0.25">
      <c r="F883" s="10"/>
      <c r="G883" s="9" t="s">
        <v>4366</v>
      </c>
      <c r="H883" s="4">
        <v>2</v>
      </c>
      <c r="I883" s="1">
        <v>2</v>
      </c>
      <c r="J883" s="1">
        <v>2</v>
      </c>
      <c r="K883" s="1">
        <v>0</v>
      </c>
      <c r="L883" s="1">
        <v>0</v>
      </c>
      <c r="M883" s="6">
        <v>2</v>
      </c>
      <c r="N883" s="5">
        <v>6.3666701316833496E-4</v>
      </c>
      <c r="O883" s="4">
        <v>0</v>
      </c>
      <c r="P883" s="1">
        <v>0</v>
      </c>
      <c r="Q883" s="1">
        <v>0</v>
      </c>
      <c r="R883" s="34">
        <v>0</v>
      </c>
      <c r="S883" s="3">
        <v>0</v>
      </c>
    </row>
    <row r="884" spans="6:19" x14ac:dyDescent="0.25">
      <c r="F884" s="10"/>
      <c r="G884" s="9" t="s">
        <v>4365</v>
      </c>
      <c r="H884" s="4">
        <v>4</v>
      </c>
      <c r="I884" s="1">
        <v>4</v>
      </c>
      <c r="J884" s="1">
        <v>4</v>
      </c>
      <c r="K884" s="1">
        <v>0</v>
      </c>
      <c r="L884" s="1">
        <v>0</v>
      </c>
      <c r="M884" s="6">
        <v>4</v>
      </c>
      <c r="N884" s="5">
        <v>3.31095140427351E-3</v>
      </c>
      <c r="O884" s="4">
        <v>0</v>
      </c>
      <c r="P884" s="1">
        <v>0</v>
      </c>
      <c r="Q884" s="1">
        <v>0</v>
      </c>
      <c r="R884" s="34">
        <v>0</v>
      </c>
      <c r="S884" s="3">
        <v>0</v>
      </c>
    </row>
    <row r="885" spans="6:19" x14ac:dyDescent="0.25">
      <c r="F885" s="10"/>
      <c r="G885" s="9" t="s">
        <v>4364</v>
      </c>
      <c r="H885" s="4">
        <v>11</v>
      </c>
      <c r="I885" s="1">
        <v>11</v>
      </c>
      <c r="J885" s="1">
        <v>11</v>
      </c>
      <c r="K885" s="1">
        <v>0</v>
      </c>
      <c r="L885" s="1">
        <v>0</v>
      </c>
      <c r="M885" s="6">
        <v>11</v>
      </c>
      <c r="N885" s="5">
        <v>5.429392121732235E-2</v>
      </c>
      <c r="O885" s="4">
        <v>0</v>
      </c>
      <c r="P885" s="1">
        <v>0</v>
      </c>
      <c r="Q885" s="1">
        <v>0</v>
      </c>
      <c r="R885" s="34">
        <v>0</v>
      </c>
      <c r="S885" s="3">
        <v>0</v>
      </c>
    </row>
    <row r="886" spans="6:19" x14ac:dyDescent="0.25">
      <c r="F886" s="10"/>
      <c r="G886" s="9" t="s">
        <v>4363</v>
      </c>
      <c r="H886" s="4">
        <v>11</v>
      </c>
      <c r="I886" s="1">
        <v>11</v>
      </c>
      <c r="J886" s="1">
        <v>11</v>
      </c>
      <c r="K886" s="1">
        <v>0</v>
      </c>
      <c r="L886" s="1">
        <v>0</v>
      </c>
      <c r="M886" s="6">
        <v>11</v>
      </c>
      <c r="N886" s="5">
        <v>3.48548274487257E-2</v>
      </c>
      <c r="O886" s="4">
        <v>0</v>
      </c>
      <c r="P886" s="1">
        <v>0</v>
      </c>
      <c r="Q886" s="1">
        <v>0</v>
      </c>
      <c r="R886" s="34">
        <v>0</v>
      </c>
      <c r="S886" s="3">
        <v>0</v>
      </c>
    </row>
    <row r="887" spans="6:19" x14ac:dyDescent="0.25">
      <c r="F887" s="10"/>
      <c r="G887" s="9" t="s">
        <v>4362</v>
      </c>
      <c r="H887" s="4">
        <v>8</v>
      </c>
      <c r="I887" s="1">
        <v>8</v>
      </c>
      <c r="J887" s="1">
        <v>8</v>
      </c>
      <c r="K887" s="1">
        <v>0</v>
      </c>
      <c r="L887" s="1">
        <v>0</v>
      </c>
      <c r="M887" s="6">
        <v>8</v>
      </c>
      <c r="N887" s="5">
        <v>2.5961969047784809E-2</v>
      </c>
      <c r="O887" s="4">
        <v>0</v>
      </c>
      <c r="P887" s="1">
        <v>0</v>
      </c>
      <c r="Q887" s="1">
        <v>0</v>
      </c>
      <c r="R887" s="34">
        <v>0</v>
      </c>
      <c r="S887" s="3">
        <v>0</v>
      </c>
    </row>
    <row r="888" spans="6:19" x14ac:dyDescent="0.25">
      <c r="F888" s="10"/>
      <c r="G888" s="9" t="s">
        <v>4361</v>
      </c>
      <c r="H888" s="4">
        <v>1</v>
      </c>
      <c r="I888" s="1">
        <v>1</v>
      </c>
      <c r="J888" s="1">
        <v>1</v>
      </c>
      <c r="K888" s="1">
        <v>0</v>
      </c>
      <c r="L888" s="1">
        <v>0</v>
      </c>
      <c r="M888" s="6">
        <v>1</v>
      </c>
      <c r="N888" s="5">
        <v>5.0025908276438713E-3</v>
      </c>
      <c r="O888" s="4">
        <v>0</v>
      </c>
      <c r="P888" s="1">
        <v>0</v>
      </c>
      <c r="Q888" s="1">
        <v>0</v>
      </c>
      <c r="R888" s="34">
        <v>0</v>
      </c>
      <c r="S888" s="3">
        <v>0</v>
      </c>
    </row>
    <row r="889" spans="6:19" x14ac:dyDescent="0.25">
      <c r="F889" s="10"/>
      <c r="G889" s="9" t="s">
        <v>4360</v>
      </c>
      <c r="H889" s="4">
        <v>3</v>
      </c>
      <c r="I889" s="1">
        <v>3</v>
      </c>
      <c r="J889" s="1">
        <v>3</v>
      </c>
      <c r="K889" s="1">
        <v>0</v>
      </c>
      <c r="L889" s="1">
        <v>0</v>
      </c>
      <c r="M889" s="6">
        <v>3</v>
      </c>
      <c r="N889" s="5">
        <v>2.5266151875257489E-2</v>
      </c>
      <c r="O889" s="4">
        <v>0</v>
      </c>
      <c r="P889" s="1">
        <v>0</v>
      </c>
      <c r="Q889" s="1">
        <v>0</v>
      </c>
      <c r="R889" s="34">
        <v>0</v>
      </c>
      <c r="S889" s="3">
        <v>0</v>
      </c>
    </row>
    <row r="890" spans="6:19" x14ac:dyDescent="0.25">
      <c r="F890" s="10"/>
      <c r="G890" s="9" t="s">
        <v>4359</v>
      </c>
      <c r="H890" s="4">
        <v>1</v>
      </c>
      <c r="I890" s="1">
        <v>1</v>
      </c>
      <c r="J890" s="1">
        <v>1</v>
      </c>
      <c r="K890" s="1">
        <v>0</v>
      </c>
      <c r="L890" s="1">
        <v>0</v>
      </c>
      <c r="M890" s="6">
        <v>1</v>
      </c>
      <c r="N890" s="5">
        <v>5.5444817990064621E-3</v>
      </c>
      <c r="O890" s="4">
        <v>0</v>
      </c>
      <c r="P890" s="1">
        <v>0</v>
      </c>
      <c r="Q890" s="1">
        <v>0</v>
      </c>
      <c r="R890" s="34">
        <v>0</v>
      </c>
      <c r="S890" s="3">
        <v>0</v>
      </c>
    </row>
    <row r="891" spans="6:19" x14ac:dyDescent="0.25">
      <c r="F891" s="10"/>
      <c r="G891" s="9" t="s">
        <v>4358</v>
      </c>
      <c r="H891" s="4">
        <v>5</v>
      </c>
      <c r="I891" s="1">
        <v>5</v>
      </c>
      <c r="J891" s="1">
        <v>5</v>
      </c>
      <c r="K891" s="1">
        <v>0</v>
      </c>
      <c r="L891" s="1">
        <v>0</v>
      </c>
      <c r="M891" s="6">
        <v>5</v>
      </c>
      <c r="N891" s="5">
        <v>8.4962837398052216E-2</v>
      </c>
      <c r="O891" s="4">
        <v>0</v>
      </c>
      <c r="P891" s="1">
        <v>0</v>
      </c>
      <c r="Q891" s="1">
        <v>0</v>
      </c>
      <c r="R891" s="34">
        <v>0</v>
      </c>
      <c r="S891" s="3">
        <v>0</v>
      </c>
    </row>
    <row r="892" spans="6:19" x14ac:dyDescent="0.25">
      <c r="F892" s="10"/>
      <c r="G892" s="9" t="s">
        <v>4357</v>
      </c>
      <c r="H892" s="4">
        <v>2</v>
      </c>
      <c r="I892" s="1">
        <v>2</v>
      </c>
      <c r="J892" s="1">
        <v>2</v>
      </c>
      <c r="K892" s="1">
        <v>0</v>
      </c>
      <c r="L892" s="1">
        <v>0</v>
      </c>
      <c r="M892" s="6">
        <v>2</v>
      </c>
      <c r="N892" s="5">
        <v>1.0785907506942751E-2</v>
      </c>
      <c r="O892" s="4">
        <v>0</v>
      </c>
      <c r="P892" s="1">
        <v>0</v>
      </c>
      <c r="Q892" s="1">
        <v>0</v>
      </c>
      <c r="R892" s="34">
        <v>0</v>
      </c>
      <c r="S892" s="3">
        <v>0</v>
      </c>
    </row>
    <row r="893" spans="6:19" x14ac:dyDescent="0.25">
      <c r="F893" s="10"/>
      <c r="G893" s="9" t="s">
        <v>4356</v>
      </c>
      <c r="H893" s="4">
        <v>3</v>
      </c>
      <c r="I893" s="1">
        <v>3</v>
      </c>
      <c r="J893" s="1">
        <v>3</v>
      </c>
      <c r="K893" s="1">
        <v>0</v>
      </c>
      <c r="L893" s="1">
        <v>0</v>
      </c>
      <c r="M893" s="6">
        <v>3</v>
      </c>
      <c r="N893" s="5">
        <v>1.7296219244599339E-2</v>
      </c>
      <c r="O893" s="4">
        <v>0</v>
      </c>
      <c r="P893" s="1">
        <v>0</v>
      </c>
      <c r="Q893" s="1">
        <v>0</v>
      </c>
      <c r="R893" s="34">
        <v>0</v>
      </c>
      <c r="S893" s="3">
        <v>0</v>
      </c>
    </row>
    <row r="894" spans="6:19" x14ac:dyDescent="0.25">
      <c r="F894" s="10"/>
      <c r="G894" s="9" t="s">
        <v>4355</v>
      </c>
      <c r="H894" s="4">
        <v>1</v>
      </c>
      <c r="I894" s="1">
        <v>1</v>
      </c>
      <c r="J894" s="1">
        <v>1</v>
      </c>
      <c r="K894" s="1">
        <v>0</v>
      </c>
      <c r="L894" s="1">
        <v>0</v>
      </c>
      <c r="M894" s="6">
        <v>1</v>
      </c>
      <c r="N894" s="5">
        <v>1.5118232928216461E-2</v>
      </c>
      <c r="O894" s="4">
        <v>0</v>
      </c>
      <c r="P894" s="1">
        <v>0</v>
      </c>
      <c r="Q894" s="1">
        <v>0</v>
      </c>
      <c r="R894" s="34">
        <v>0</v>
      </c>
      <c r="S894" s="3">
        <v>0</v>
      </c>
    </row>
    <row r="895" spans="6:19" x14ac:dyDescent="0.25">
      <c r="F895" s="10"/>
      <c r="G895" s="9" t="s">
        <v>4354</v>
      </c>
      <c r="H895" s="4">
        <v>7</v>
      </c>
      <c r="I895" s="1">
        <v>7</v>
      </c>
      <c r="J895" s="1">
        <v>7</v>
      </c>
      <c r="K895" s="1">
        <v>0</v>
      </c>
      <c r="L895" s="1">
        <v>0</v>
      </c>
      <c r="M895" s="6">
        <v>7</v>
      </c>
      <c r="N895" s="5">
        <v>1.5252619050443171E-2</v>
      </c>
      <c r="O895" s="4">
        <v>0</v>
      </c>
      <c r="P895" s="1">
        <v>0</v>
      </c>
      <c r="Q895" s="1">
        <v>0</v>
      </c>
      <c r="R895" s="34">
        <v>0</v>
      </c>
      <c r="S895" s="3">
        <v>0</v>
      </c>
    </row>
    <row r="896" spans="6:19" x14ac:dyDescent="0.25">
      <c r="F896" s="10"/>
      <c r="G896" s="9" t="s">
        <v>4353</v>
      </c>
      <c r="H896" s="4">
        <v>15</v>
      </c>
      <c r="I896" s="1">
        <v>15</v>
      </c>
      <c r="J896" s="1">
        <v>15</v>
      </c>
      <c r="K896" s="1">
        <v>0</v>
      </c>
      <c r="L896" s="1">
        <v>0</v>
      </c>
      <c r="M896" s="6">
        <v>15</v>
      </c>
      <c r="N896" s="5">
        <v>0.1065433826297522</v>
      </c>
      <c r="O896" s="4">
        <v>0</v>
      </c>
      <c r="P896" s="1">
        <v>0</v>
      </c>
      <c r="Q896" s="1">
        <v>0</v>
      </c>
      <c r="R896" s="34">
        <v>0</v>
      </c>
      <c r="S896" s="3">
        <v>0</v>
      </c>
    </row>
    <row r="897" spans="6:19" x14ac:dyDescent="0.25">
      <c r="F897" s="10"/>
      <c r="G897" s="9" t="s">
        <v>4352</v>
      </c>
      <c r="H897" s="4">
        <v>10</v>
      </c>
      <c r="I897" s="1">
        <v>10</v>
      </c>
      <c r="J897" s="1">
        <v>10</v>
      </c>
      <c r="K897" s="1">
        <v>0</v>
      </c>
      <c r="L897" s="1">
        <v>0</v>
      </c>
      <c r="M897" s="6">
        <v>10</v>
      </c>
      <c r="N897" s="5">
        <v>2.9983011074364189E-2</v>
      </c>
      <c r="O897" s="4">
        <v>0</v>
      </c>
      <c r="P897" s="1">
        <v>0</v>
      </c>
      <c r="Q897" s="1">
        <v>0</v>
      </c>
      <c r="R897" s="34">
        <v>0</v>
      </c>
      <c r="S897" s="3">
        <v>0</v>
      </c>
    </row>
    <row r="898" spans="6:19" x14ac:dyDescent="0.25">
      <c r="F898" s="10"/>
      <c r="G898" s="9" t="s">
        <v>4351</v>
      </c>
      <c r="H898" s="4">
        <v>2</v>
      </c>
      <c r="I898" s="1">
        <v>2</v>
      </c>
      <c r="J898" s="1">
        <v>2</v>
      </c>
      <c r="K898" s="1">
        <v>0</v>
      </c>
      <c r="L898" s="1">
        <v>0</v>
      </c>
      <c r="M898" s="6">
        <v>2</v>
      </c>
      <c r="N898" s="5">
        <v>3.3266378566622727E-2</v>
      </c>
      <c r="O898" s="4">
        <v>0</v>
      </c>
      <c r="P898" s="1">
        <v>0</v>
      </c>
      <c r="Q898" s="1">
        <v>0</v>
      </c>
      <c r="R898" s="34">
        <v>0</v>
      </c>
      <c r="S898" s="3">
        <v>0</v>
      </c>
    </row>
    <row r="899" spans="6:19" x14ac:dyDescent="0.25">
      <c r="F899" s="10"/>
      <c r="G899" s="9" t="s">
        <v>4350</v>
      </c>
      <c r="H899" s="4">
        <v>1</v>
      </c>
      <c r="I899" s="1">
        <v>1</v>
      </c>
      <c r="J899" s="1">
        <v>1</v>
      </c>
      <c r="K899" s="1">
        <v>0</v>
      </c>
      <c r="L899" s="1">
        <v>0</v>
      </c>
      <c r="M899" s="6">
        <v>1</v>
      </c>
      <c r="N899" s="5">
        <v>1.4500550925731661E-2</v>
      </c>
      <c r="O899" s="4">
        <v>0</v>
      </c>
      <c r="P899" s="1">
        <v>0</v>
      </c>
      <c r="Q899" s="1">
        <v>0</v>
      </c>
      <c r="R899" s="34">
        <v>0</v>
      </c>
      <c r="S899" s="3">
        <v>0</v>
      </c>
    </row>
    <row r="900" spans="6:19" x14ac:dyDescent="0.25">
      <c r="F900" s="10"/>
      <c r="G900" s="9" t="s">
        <v>4349</v>
      </c>
      <c r="H900" s="4">
        <v>1</v>
      </c>
      <c r="I900" s="1">
        <v>1</v>
      </c>
      <c r="J900" s="1">
        <v>1</v>
      </c>
      <c r="K900" s="1">
        <v>0</v>
      </c>
      <c r="L900" s="1">
        <v>0</v>
      </c>
      <c r="M900" s="6">
        <v>1</v>
      </c>
      <c r="N900" s="5">
        <v>8.1021804362535477E-4</v>
      </c>
      <c r="O900" s="4">
        <v>0</v>
      </c>
      <c r="P900" s="1">
        <v>0</v>
      </c>
      <c r="Q900" s="1">
        <v>0</v>
      </c>
      <c r="R900" s="34">
        <v>0</v>
      </c>
      <c r="S900" s="3">
        <v>0</v>
      </c>
    </row>
    <row r="901" spans="6:19" x14ac:dyDescent="0.25">
      <c r="F901" s="10"/>
      <c r="G901" s="9" t="s">
        <v>4348</v>
      </c>
      <c r="H901" s="4">
        <v>2</v>
      </c>
      <c r="I901" s="1">
        <v>2</v>
      </c>
      <c r="J901" s="1">
        <v>2</v>
      </c>
      <c r="K901" s="1">
        <v>0</v>
      </c>
      <c r="L901" s="1">
        <v>0</v>
      </c>
      <c r="M901" s="6">
        <v>2</v>
      </c>
      <c r="N901" s="5">
        <v>1.9000832922756668E-2</v>
      </c>
      <c r="O901" s="4">
        <v>0</v>
      </c>
      <c r="P901" s="1">
        <v>0</v>
      </c>
      <c r="Q901" s="1">
        <v>0</v>
      </c>
      <c r="R901" s="34">
        <v>0</v>
      </c>
      <c r="S901" s="3">
        <v>0</v>
      </c>
    </row>
    <row r="902" spans="6:19" x14ac:dyDescent="0.25">
      <c r="F902" s="10"/>
      <c r="G902" s="9" t="s">
        <v>4347</v>
      </c>
      <c r="H902" s="4">
        <v>1</v>
      </c>
      <c r="I902" s="1">
        <v>1</v>
      </c>
      <c r="J902" s="1">
        <v>1</v>
      </c>
      <c r="K902" s="1">
        <v>0</v>
      </c>
      <c r="L902" s="1">
        <v>0</v>
      </c>
      <c r="M902" s="6">
        <v>1</v>
      </c>
      <c r="N902" s="5">
        <v>3.1872875988483429E-3</v>
      </c>
      <c r="O902" s="4">
        <v>0</v>
      </c>
      <c r="P902" s="1">
        <v>0</v>
      </c>
      <c r="Q902" s="1">
        <v>0</v>
      </c>
      <c r="R902" s="34">
        <v>0</v>
      </c>
      <c r="S902" s="3">
        <v>0</v>
      </c>
    </row>
    <row r="903" spans="6:19" x14ac:dyDescent="0.25">
      <c r="F903" s="10"/>
      <c r="G903" s="9" t="s">
        <v>4346</v>
      </c>
      <c r="H903" s="4">
        <v>1</v>
      </c>
      <c r="I903" s="1">
        <v>1</v>
      </c>
      <c r="J903" s="1">
        <v>1</v>
      </c>
      <c r="K903" s="1">
        <v>0</v>
      </c>
      <c r="L903" s="1">
        <v>0</v>
      </c>
      <c r="M903" s="6">
        <v>1</v>
      </c>
      <c r="N903" s="5">
        <v>2.9724966734647751E-3</v>
      </c>
      <c r="O903" s="4">
        <v>0</v>
      </c>
      <c r="P903" s="1">
        <v>0</v>
      </c>
      <c r="Q903" s="1">
        <v>0</v>
      </c>
      <c r="R903" s="34">
        <v>0</v>
      </c>
      <c r="S903" s="3">
        <v>0</v>
      </c>
    </row>
    <row r="904" spans="6:19" x14ac:dyDescent="0.25">
      <c r="F904" s="10"/>
      <c r="G904" s="9" t="s">
        <v>4345</v>
      </c>
      <c r="H904" s="4">
        <v>2</v>
      </c>
      <c r="I904" s="1">
        <v>2</v>
      </c>
      <c r="J904" s="1">
        <v>2</v>
      </c>
      <c r="K904" s="1">
        <v>0</v>
      </c>
      <c r="L904" s="1">
        <v>0</v>
      </c>
      <c r="M904" s="6">
        <v>2</v>
      </c>
      <c r="N904" s="5">
        <v>9.2791654169559479E-3</v>
      </c>
      <c r="O904" s="4">
        <v>0</v>
      </c>
      <c r="P904" s="1">
        <v>0</v>
      </c>
      <c r="Q904" s="1">
        <v>0</v>
      </c>
      <c r="R904" s="34">
        <v>0</v>
      </c>
      <c r="S904" s="3">
        <v>0</v>
      </c>
    </row>
    <row r="905" spans="6:19" x14ac:dyDescent="0.25">
      <c r="F905" s="10"/>
      <c r="G905" s="9" t="s">
        <v>4344</v>
      </c>
      <c r="H905" s="4">
        <v>4</v>
      </c>
      <c r="I905" s="1">
        <v>4</v>
      </c>
      <c r="J905" s="1">
        <v>4</v>
      </c>
      <c r="K905" s="1">
        <v>0</v>
      </c>
      <c r="L905" s="1">
        <v>0</v>
      </c>
      <c r="M905" s="6">
        <v>4</v>
      </c>
      <c r="N905" s="5">
        <v>1.238369755446911E-2</v>
      </c>
      <c r="O905" s="4">
        <v>0</v>
      </c>
      <c r="P905" s="1">
        <v>0</v>
      </c>
      <c r="Q905" s="1">
        <v>0</v>
      </c>
      <c r="R905" s="34">
        <v>0</v>
      </c>
      <c r="S905" s="3">
        <v>0</v>
      </c>
    </row>
    <row r="906" spans="6:19" x14ac:dyDescent="0.25">
      <c r="F906" s="10"/>
      <c r="G906" s="9" t="s">
        <v>4343</v>
      </c>
      <c r="H906" s="4">
        <v>2</v>
      </c>
      <c r="I906" s="1">
        <v>2</v>
      </c>
      <c r="J906" s="1">
        <v>2</v>
      </c>
      <c r="K906" s="1">
        <v>0</v>
      </c>
      <c r="L906" s="1">
        <v>0</v>
      </c>
      <c r="M906" s="6">
        <v>2</v>
      </c>
      <c r="N906" s="5">
        <v>4.710640013217926E-2</v>
      </c>
      <c r="O906" s="4">
        <v>0</v>
      </c>
      <c r="P906" s="1">
        <v>0</v>
      </c>
      <c r="Q906" s="1">
        <v>0</v>
      </c>
      <c r="R906" s="34">
        <v>0</v>
      </c>
      <c r="S906" s="3">
        <v>0</v>
      </c>
    </row>
    <row r="907" spans="6:19" x14ac:dyDescent="0.25">
      <c r="F907" s="10"/>
      <c r="G907" s="9" t="s">
        <v>4342</v>
      </c>
      <c r="H907" s="4">
        <v>3</v>
      </c>
      <c r="I907" s="1">
        <v>3</v>
      </c>
      <c r="J907" s="1">
        <v>3</v>
      </c>
      <c r="K907" s="1">
        <v>0</v>
      </c>
      <c r="L907" s="1">
        <v>0</v>
      </c>
      <c r="M907" s="6">
        <v>3</v>
      </c>
      <c r="N907" s="5">
        <v>1.0653700679540631E-2</v>
      </c>
      <c r="O907" s="4">
        <v>0</v>
      </c>
      <c r="P907" s="1">
        <v>0</v>
      </c>
      <c r="Q907" s="1">
        <v>0</v>
      </c>
      <c r="R907" s="34">
        <v>0</v>
      </c>
      <c r="S907" s="3">
        <v>0</v>
      </c>
    </row>
    <row r="908" spans="6:19" x14ac:dyDescent="0.25">
      <c r="F908" s="10"/>
      <c r="G908" s="9" t="s">
        <v>4341</v>
      </c>
      <c r="H908" s="4">
        <v>4</v>
      </c>
      <c r="I908" s="1">
        <v>4</v>
      </c>
      <c r="J908" s="1">
        <v>4</v>
      </c>
      <c r="K908" s="1">
        <v>0</v>
      </c>
      <c r="L908" s="1">
        <v>0</v>
      </c>
      <c r="M908" s="6">
        <v>4</v>
      </c>
      <c r="N908" s="5">
        <v>5.466739647090435E-3</v>
      </c>
      <c r="O908" s="4">
        <v>0</v>
      </c>
      <c r="P908" s="1">
        <v>0</v>
      </c>
      <c r="Q908" s="1">
        <v>0</v>
      </c>
      <c r="R908" s="34">
        <v>0</v>
      </c>
      <c r="S908" s="3">
        <v>0</v>
      </c>
    </row>
    <row r="909" spans="6:19" x14ac:dyDescent="0.25">
      <c r="F909" s="10"/>
      <c r="G909" s="9" t="s">
        <v>4340</v>
      </c>
      <c r="H909" s="4">
        <v>2</v>
      </c>
      <c r="I909" s="1">
        <v>2</v>
      </c>
      <c r="J909" s="1">
        <v>2</v>
      </c>
      <c r="K909" s="1">
        <v>0</v>
      </c>
      <c r="L909" s="1">
        <v>0</v>
      </c>
      <c r="M909" s="6">
        <v>2</v>
      </c>
      <c r="N909" s="5">
        <v>1.52931809425354E-2</v>
      </c>
      <c r="O909" s="4">
        <v>0</v>
      </c>
      <c r="P909" s="1">
        <v>0</v>
      </c>
      <c r="Q909" s="1">
        <v>0</v>
      </c>
      <c r="R909" s="34">
        <v>0</v>
      </c>
      <c r="S909" s="3">
        <v>0</v>
      </c>
    </row>
    <row r="910" spans="6:19" x14ac:dyDescent="0.25">
      <c r="F910" s="10"/>
      <c r="G910" s="9" t="s">
        <v>4339</v>
      </c>
      <c r="H910" s="4">
        <v>8</v>
      </c>
      <c r="I910" s="1">
        <v>8</v>
      </c>
      <c r="J910" s="1">
        <v>8</v>
      </c>
      <c r="K910" s="1">
        <v>0</v>
      </c>
      <c r="L910" s="1">
        <v>0</v>
      </c>
      <c r="M910" s="6">
        <v>8</v>
      </c>
      <c r="N910" s="5">
        <v>2.244742680341005E-2</v>
      </c>
      <c r="O910" s="4">
        <v>0</v>
      </c>
      <c r="P910" s="1">
        <v>0</v>
      </c>
      <c r="Q910" s="1">
        <v>0</v>
      </c>
      <c r="R910" s="34">
        <v>0</v>
      </c>
      <c r="S910" s="3">
        <v>0</v>
      </c>
    </row>
    <row r="911" spans="6:19" x14ac:dyDescent="0.25">
      <c r="F911" s="10"/>
      <c r="G911" s="9" t="s">
        <v>4338</v>
      </c>
      <c r="H911" s="4">
        <v>6</v>
      </c>
      <c r="I911" s="1">
        <v>6</v>
      </c>
      <c r="J911" s="1">
        <v>6</v>
      </c>
      <c r="K911" s="1">
        <v>0</v>
      </c>
      <c r="L911" s="1">
        <v>0</v>
      </c>
      <c r="M911" s="6">
        <v>6</v>
      </c>
      <c r="N911" s="5">
        <v>1.3845045119524E-2</v>
      </c>
      <c r="O911" s="4">
        <v>0</v>
      </c>
      <c r="P911" s="1">
        <v>0</v>
      </c>
      <c r="Q911" s="1">
        <v>0</v>
      </c>
      <c r="R911" s="34">
        <v>0</v>
      </c>
      <c r="S911" s="3">
        <v>0</v>
      </c>
    </row>
    <row r="912" spans="6:19" x14ac:dyDescent="0.25">
      <c r="F912" s="10"/>
      <c r="G912" s="9" t="s">
        <v>4337</v>
      </c>
      <c r="H912" s="4">
        <v>5</v>
      </c>
      <c r="I912" s="1">
        <v>5</v>
      </c>
      <c r="J912" s="1">
        <v>5</v>
      </c>
      <c r="K912" s="1">
        <v>0</v>
      </c>
      <c r="L912" s="1">
        <v>0</v>
      </c>
      <c r="M912" s="6">
        <v>5</v>
      </c>
      <c r="N912" s="5">
        <v>1.641272101551294E-2</v>
      </c>
      <c r="O912" s="4">
        <v>0</v>
      </c>
      <c r="P912" s="1">
        <v>0</v>
      </c>
      <c r="Q912" s="1">
        <v>0</v>
      </c>
      <c r="R912" s="34">
        <v>0</v>
      </c>
      <c r="S912" s="3">
        <v>0</v>
      </c>
    </row>
    <row r="913" spans="6:19" x14ac:dyDescent="0.25">
      <c r="F913" s="10"/>
      <c r="G913" s="9" t="s">
        <v>4336</v>
      </c>
      <c r="H913" s="4">
        <v>16</v>
      </c>
      <c r="I913" s="1">
        <v>16</v>
      </c>
      <c r="J913" s="1">
        <v>16</v>
      </c>
      <c r="K913" s="1">
        <v>0</v>
      </c>
      <c r="L913" s="1">
        <v>0</v>
      </c>
      <c r="M913" s="6">
        <v>16</v>
      </c>
      <c r="N913" s="5">
        <v>0.10603573173284531</v>
      </c>
      <c r="O913" s="4">
        <v>0</v>
      </c>
      <c r="P913" s="1">
        <v>0</v>
      </c>
      <c r="Q913" s="1">
        <v>0</v>
      </c>
      <c r="R913" s="34">
        <v>0</v>
      </c>
      <c r="S913" s="3">
        <v>0</v>
      </c>
    </row>
    <row r="914" spans="6:19" x14ac:dyDescent="0.25">
      <c r="F914" s="10"/>
      <c r="G914" s="9" t="s">
        <v>4335</v>
      </c>
      <c r="H914" s="4">
        <v>3</v>
      </c>
      <c r="I914" s="1">
        <v>3</v>
      </c>
      <c r="J914" s="1">
        <v>3</v>
      </c>
      <c r="K914" s="1">
        <v>0</v>
      </c>
      <c r="L914" s="1">
        <v>0</v>
      </c>
      <c r="M914" s="6">
        <v>3</v>
      </c>
      <c r="N914" s="5">
        <v>5.0173327326774597E-3</v>
      </c>
      <c r="O914" s="4">
        <v>0</v>
      </c>
      <c r="P914" s="1">
        <v>0</v>
      </c>
      <c r="Q914" s="1">
        <v>0</v>
      </c>
      <c r="R914" s="34">
        <v>0</v>
      </c>
      <c r="S914" s="3">
        <v>0</v>
      </c>
    </row>
    <row r="915" spans="6:19" x14ac:dyDescent="0.25">
      <c r="F915" s="10"/>
      <c r="G915" s="9" t="s">
        <v>4334</v>
      </c>
      <c r="H915" s="4">
        <v>24</v>
      </c>
      <c r="I915" s="1">
        <v>24</v>
      </c>
      <c r="J915" s="1">
        <v>24</v>
      </c>
      <c r="K915" s="1">
        <v>0</v>
      </c>
      <c r="L915" s="1">
        <v>0</v>
      </c>
      <c r="M915" s="6">
        <v>24</v>
      </c>
      <c r="N915" s="5">
        <v>0.15050146356225011</v>
      </c>
      <c r="O915" s="4">
        <v>0</v>
      </c>
      <c r="P915" s="1">
        <v>0</v>
      </c>
      <c r="Q915" s="1">
        <v>0</v>
      </c>
      <c r="R915" s="34">
        <v>0</v>
      </c>
      <c r="S915" s="3">
        <v>0</v>
      </c>
    </row>
    <row r="916" spans="6:19" x14ac:dyDescent="0.25">
      <c r="F916" s="10"/>
      <c r="G916" s="9" t="s">
        <v>4333</v>
      </c>
      <c r="H916" s="4">
        <v>1</v>
      </c>
      <c r="I916" s="1">
        <v>1</v>
      </c>
      <c r="J916" s="1">
        <v>1</v>
      </c>
      <c r="K916" s="1">
        <v>0</v>
      </c>
      <c r="L916" s="1">
        <v>0</v>
      </c>
      <c r="M916" s="6">
        <v>1</v>
      </c>
      <c r="N916" s="5">
        <v>2.2924039512872701E-4</v>
      </c>
      <c r="O916" s="4">
        <v>0</v>
      </c>
      <c r="P916" s="1">
        <v>0</v>
      </c>
      <c r="Q916" s="1">
        <v>0</v>
      </c>
      <c r="R916" s="34">
        <v>0</v>
      </c>
      <c r="S916" s="3">
        <v>0</v>
      </c>
    </row>
    <row r="917" spans="6:19" x14ac:dyDescent="0.25">
      <c r="F917" s="10"/>
      <c r="G917" s="9" t="s">
        <v>4332</v>
      </c>
      <c r="H917" s="4">
        <v>1</v>
      </c>
      <c r="I917" s="1">
        <v>1</v>
      </c>
      <c r="J917" s="1">
        <v>1</v>
      </c>
      <c r="K917" s="1">
        <v>0</v>
      </c>
      <c r="L917" s="1">
        <v>0</v>
      </c>
      <c r="M917" s="6">
        <v>1</v>
      </c>
      <c r="N917" s="5">
        <v>1.646554097533226E-3</v>
      </c>
      <c r="O917" s="4">
        <v>0</v>
      </c>
      <c r="P917" s="1">
        <v>0</v>
      </c>
      <c r="Q917" s="1">
        <v>0</v>
      </c>
      <c r="R917" s="34">
        <v>0</v>
      </c>
      <c r="S917" s="3">
        <v>0</v>
      </c>
    </row>
    <row r="918" spans="6:19" x14ac:dyDescent="0.25">
      <c r="F918" s="10"/>
      <c r="G918" s="9" t="s">
        <v>4331</v>
      </c>
      <c r="H918" s="4">
        <v>1</v>
      </c>
      <c r="I918" s="1">
        <v>1</v>
      </c>
      <c r="J918" s="1">
        <v>1</v>
      </c>
      <c r="K918" s="1">
        <v>0</v>
      </c>
      <c r="L918" s="1">
        <v>0</v>
      </c>
      <c r="M918" s="6">
        <v>1</v>
      </c>
      <c r="N918" s="5">
        <v>2.309178933501244E-3</v>
      </c>
      <c r="O918" s="4">
        <v>0</v>
      </c>
      <c r="P918" s="1">
        <v>0</v>
      </c>
      <c r="Q918" s="1">
        <v>0</v>
      </c>
      <c r="R918" s="34">
        <v>0</v>
      </c>
      <c r="S918" s="3">
        <v>0</v>
      </c>
    </row>
    <row r="919" spans="6:19" x14ac:dyDescent="0.25">
      <c r="F919" s="10"/>
      <c r="G919" s="9" t="s">
        <v>4330</v>
      </c>
      <c r="H919" s="4">
        <v>9</v>
      </c>
      <c r="I919" s="1">
        <v>9</v>
      </c>
      <c r="J919" s="1">
        <v>9</v>
      </c>
      <c r="K919" s="1">
        <v>0</v>
      </c>
      <c r="L919" s="1">
        <v>0</v>
      </c>
      <c r="M919" s="6">
        <v>9</v>
      </c>
      <c r="N919" s="5">
        <v>1.201589405536652E-2</v>
      </c>
      <c r="O919" s="4">
        <v>0</v>
      </c>
      <c r="P919" s="1">
        <v>0</v>
      </c>
      <c r="Q919" s="1">
        <v>0</v>
      </c>
      <c r="R919" s="34">
        <v>0</v>
      </c>
      <c r="S919" s="3">
        <v>0</v>
      </c>
    </row>
    <row r="920" spans="6:19" x14ac:dyDescent="0.25">
      <c r="F920" s="10"/>
      <c r="G920" s="9" t="s">
        <v>4329</v>
      </c>
      <c r="H920" s="4">
        <v>2</v>
      </c>
      <c r="I920" s="1">
        <v>2</v>
      </c>
      <c r="J920" s="1">
        <v>2</v>
      </c>
      <c r="K920" s="1">
        <v>0</v>
      </c>
      <c r="L920" s="1">
        <v>0</v>
      </c>
      <c r="M920" s="6">
        <v>2</v>
      </c>
      <c r="N920" s="5">
        <v>5.0389477983117104E-3</v>
      </c>
      <c r="O920" s="4">
        <v>0</v>
      </c>
      <c r="P920" s="1">
        <v>0</v>
      </c>
      <c r="Q920" s="1">
        <v>0</v>
      </c>
      <c r="R920" s="34">
        <v>0</v>
      </c>
      <c r="S920" s="3">
        <v>0</v>
      </c>
    </row>
    <row r="921" spans="6:19" x14ac:dyDescent="0.25">
      <c r="F921" s="10"/>
      <c r="G921" s="9" t="s">
        <v>4328</v>
      </c>
      <c r="H921" s="4">
        <v>5</v>
      </c>
      <c r="I921" s="1">
        <v>5</v>
      </c>
      <c r="J921" s="1">
        <v>5</v>
      </c>
      <c r="K921" s="1">
        <v>0</v>
      </c>
      <c r="L921" s="1">
        <v>0</v>
      </c>
      <c r="M921" s="6">
        <v>5</v>
      </c>
      <c r="N921" s="5">
        <v>3.7218851968646049E-2</v>
      </c>
      <c r="O921" s="4">
        <v>0</v>
      </c>
      <c r="P921" s="1">
        <v>0</v>
      </c>
      <c r="Q921" s="1">
        <v>0</v>
      </c>
      <c r="R921" s="34">
        <v>0</v>
      </c>
      <c r="S921" s="3">
        <v>0</v>
      </c>
    </row>
    <row r="922" spans="6:19" x14ac:dyDescent="0.25">
      <c r="F922" s="10"/>
      <c r="G922" s="9" t="s">
        <v>4327</v>
      </c>
      <c r="H922" s="4">
        <v>14</v>
      </c>
      <c r="I922" s="1">
        <v>14</v>
      </c>
      <c r="J922" s="1">
        <v>14</v>
      </c>
      <c r="K922" s="1">
        <v>0</v>
      </c>
      <c r="L922" s="1">
        <v>0</v>
      </c>
      <c r="M922" s="6">
        <v>14</v>
      </c>
      <c r="N922" s="5">
        <v>6.6283785738050938E-2</v>
      </c>
      <c r="O922" s="4">
        <v>0</v>
      </c>
      <c r="P922" s="1">
        <v>0</v>
      </c>
      <c r="Q922" s="1">
        <v>0</v>
      </c>
      <c r="R922" s="34">
        <v>0</v>
      </c>
      <c r="S922" s="3">
        <v>0</v>
      </c>
    </row>
    <row r="923" spans="6:19" x14ac:dyDescent="0.25">
      <c r="F923" s="10"/>
      <c r="G923" s="9" t="s">
        <v>4326</v>
      </c>
      <c r="H923" s="4">
        <v>1</v>
      </c>
      <c r="I923" s="1">
        <v>1</v>
      </c>
      <c r="J923" s="1">
        <v>1</v>
      </c>
      <c r="K923" s="1">
        <v>0</v>
      </c>
      <c r="L923" s="1">
        <v>0</v>
      </c>
      <c r="M923" s="6">
        <v>1</v>
      </c>
      <c r="N923" s="5">
        <v>1.423712819814682E-4</v>
      </c>
      <c r="O923" s="4">
        <v>0</v>
      </c>
      <c r="P923" s="1">
        <v>0</v>
      </c>
      <c r="Q923" s="1">
        <v>0</v>
      </c>
      <c r="R923" s="34">
        <v>0</v>
      </c>
      <c r="S923" s="3">
        <v>0</v>
      </c>
    </row>
    <row r="924" spans="6:19" x14ac:dyDescent="0.25">
      <c r="F924" s="10"/>
      <c r="G924" s="9" t="s">
        <v>4325</v>
      </c>
      <c r="H924" s="4">
        <v>1</v>
      </c>
      <c r="I924" s="1">
        <v>1</v>
      </c>
      <c r="J924" s="1">
        <v>1</v>
      </c>
      <c r="K924" s="1">
        <v>0</v>
      </c>
      <c r="L924" s="1">
        <v>0</v>
      </c>
      <c r="M924" s="6">
        <v>1</v>
      </c>
      <c r="N924" s="5">
        <v>5.1566213369369507E-4</v>
      </c>
      <c r="O924" s="4">
        <v>0</v>
      </c>
      <c r="P924" s="1">
        <v>0</v>
      </c>
      <c r="Q924" s="1">
        <v>0</v>
      </c>
      <c r="R924" s="34">
        <v>0</v>
      </c>
      <c r="S924" s="3">
        <v>0</v>
      </c>
    </row>
    <row r="925" spans="6:19" x14ac:dyDescent="0.25">
      <c r="F925" s="10"/>
      <c r="G925" s="9" t="s">
        <v>4324</v>
      </c>
      <c r="H925" s="4">
        <v>9</v>
      </c>
      <c r="I925" s="1">
        <v>9</v>
      </c>
      <c r="J925" s="1">
        <v>9</v>
      </c>
      <c r="K925" s="1">
        <v>0</v>
      </c>
      <c r="L925" s="1">
        <v>0</v>
      </c>
      <c r="M925" s="6">
        <v>9</v>
      </c>
      <c r="N925" s="5">
        <v>5.8652309700846672E-2</v>
      </c>
      <c r="O925" s="4">
        <v>0</v>
      </c>
      <c r="P925" s="1">
        <v>0</v>
      </c>
      <c r="Q925" s="1">
        <v>0</v>
      </c>
      <c r="R925" s="34">
        <v>0</v>
      </c>
      <c r="S925" s="3">
        <v>0</v>
      </c>
    </row>
    <row r="926" spans="6:19" x14ac:dyDescent="0.25">
      <c r="F926" s="10"/>
      <c r="G926" s="9" t="s">
        <v>4323</v>
      </c>
      <c r="H926" s="4">
        <v>14</v>
      </c>
      <c r="I926" s="1">
        <v>14</v>
      </c>
      <c r="J926" s="1">
        <v>14</v>
      </c>
      <c r="K926" s="1">
        <v>0</v>
      </c>
      <c r="L926" s="1">
        <v>0</v>
      </c>
      <c r="M926" s="6">
        <v>14</v>
      </c>
      <c r="N926" s="5">
        <v>5.4603150114417083E-2</v>
      </c>
      <c r="O926" s="4">
        <v>0</v>
      </c>
      <c r="P926" s="1">
        <v>0</v>
      </c>
      <c r="Q926" s="1">
        <v>0</v>
      </c>
      <c r="R926" s="34">
        <v>0</v>
      </c>
      <c r="S926" s="3">
        <v>0</v>
      </c>
    </row>
    <row r="927" spans="6:19" x14ac:dyDescent="0.25">
      <c r="F927" s="10"/>
      <c r="G927" s="9" t="s">
        <v>4322</v>
      </c>
      <c r="H927" s="4">
        <v>1</v>
      </c>
      <c r="I927" s="1">
        <v>1</v>
      </c>
      <c r="J927" s="1">
        <v>1</v>
      </c>
      <c r="K927" s="1">
        <v>0</v>
      </c>
      <c r="L927" s="1">
        <v>0</v>
      </c>
      <c r="M927" s="6">
        <v>1</v>
      </c>
      <c r="N927" s="5">
        <v>4.2843557894229889E-3</v>
      </c>
      <c r="O927" s="4">
        <v>0</v>
      </c>
      <c r="P927" s="1">
        <v>0</v>
      </c>
      <c r="Q927" s="1">
        <v>0</v>
      </c>
      <c r="R927" s="34">
        <v>0</v>
      </c>
      <c r="S927" s="3">
        <v>0</v>
      </c>
    </row>
    <row r="928" spans="6:19" x14ac:dyDescent="0.25">
      <c r="F928" s="10"/>
      <c r="G928" s="9" t="s">
        <v>4321</v>
      </c>
      <c r="H928" s="4">
        <v>2</v>
      </c>
      <c r="I928" s="1">
        <v>2</v>
      </c>
      <c r="J928" s="1">
        <v>2</v>
      </c>
      <c r="K928" s="1">
        <v>0</v>
      </c>
      <c r="L928" s="1">
        <v>0</v>
      </c>
      <c r="M928" s="6">
        <v>2</v>
      </c>
      <c r="N928" s="5">
        <v>7.871042937040329E-3</v>
      </c>
      <c r="O928" s="4">
        <v>0</v>
      </c>
      <c r="P928" s="1">
        <v>0</v>
      </c>
      <c r="Q928" s="1">
        <v>0</v>
      </c>
      <c r="R928" s="34">
        <v>0</v>
      </c>
      <c r="S928" s="3">
        <v>0</v>
      </c>
    </row>
    <row r="929" spans="6:19" x14ac:dyDescent="0.25">
      <c r="F929" s="10"/>
      <c r="G929" s="9" t="s">
        <v>4320</v>
      </c>
      <c r="H929" s="4">
        <v>2</v>
      </c>
      <c r="I929" s="1">
        <v>2</v>
      </c>
      <c r="J929" s="1">
        <v>2</v>
      </c>
      <c r="K929" s="1">
        <v>0</v>
      </c>
      <c r="L929" s="1">
        <v>0</v>
      </c>
      <c r="M929" s="6">
        <v>2</v>
      </c>
      <c r="N929" s="5">
        <v>6.6705215722322464E-3</v>
      </c>
      <c r="O929" s="4">
        <v>0</v>
      </c>
      <c r="P929" s="1">
        <v>0</v>
      </c>
      <c r="Q929" s="1">
        <v>0</v>
      </c>
      <c r="R929" s="34">
        <v>0</v>
      </c>
      <c r="S929" s="3">
        <v>0</v>
      </c>
    </row>
    <row r="930" spans="6:19" x14ac:dyDescent="0.25">
      <c r="F930" s="10"/>
      <c r="G930" s="9" t="s">
        <v>4319</v>
      </c>
      <c r="H930" s="4">
        <v>2</v>
      </c>
      <c r="I930" s="1">
        <v>2</v>
      </c>
      <c r="J930" s="1">
        <v>2</v>
      </c>
      <c r="K930" s="1">
        <v>0</v>
      </c>
      <c r="L930" s="1">
        <v>0</v>
      </c>
      <c r="M930" s="6">
        <v>2</v>
      </c>
      <c r="N930" s="5">
        <v>1.0864776559174061E-2</v>
      </c>
      <c r="O930" s="4">
        <v>0</v>
      </c>
      <c r="P930" s="1">
        <v>0</v>
      </c>
      <c r="Q930" s="1">
        <v>0</v>
      </c>
      <c r="R930" s="34">
        <v>0</v>
      </c>
      <c r="S930" s="3">
        <v>0</v>
      </c>
    </row>
    <row r="931" spans="6:19" x14ac:dyDescent="0.25">
      <c r="F931" s="10"/>
      <c r="G931" s="9" t="s">
        <v>4318</v>
      </c>
      <c r="H931" s="4">
        <v>7</v>
      </c>
      <c r="I931" s="1">
        <v>7</v>
      </c>
      <c r="J931" s="1">
        <v>7</v>
      </c>
      <c r="K931" s="1">
        <v>0</v>
      </c>
      <c r="L931" s="1">
        <v>0</v>
      </c>
      <c r="M931" s="6">
        <v>7</v>
      </c>
      <c r="N931" s="5">
        <v>4.9687455408275127E-2</v>
      </c>
      <c r="O931" s="4">
        <v>0</v>
      </c>
      <c r="P931" s="1">
        <v>0</v>
      </c>
      <c r="Q931" s="1">
        <v>0</v>
      </c>
      <c r="R931" s="34">
        <v>0</v>
      </c>
      <c r="S931" s="3">
        <v>0</v>
      </c>
    </row>
    <row r="932" spans="6:19" x14ac:dyDescent="0.25">
      <c r="F932" s="10"/>
      <c r="G932" s="9" t="s">
        <v>4317</v>
      </c>
      <c r="H932" s="4">
        <v>1</v>
      </c>
      <c r="I932" s="1">
        <v>1</v>
      </c>
      <c r="J932" s="1">
        <v>1</v>
      </c>
      <c r="K932" s="1">
        <v>0</v>
      </c>
      <c r="L932" s="1">
        <v>0</v>
      </c>
      <c r="M932" s="6">
        <v>1</v>
      </c>
      <c r="N932" s="5">
        <v>1.042044535279274E-2</v>
      </c>
      <c r="O932" s="4">
        <v>0</v>
      </c>
      <c r="P932" s="1">
        <v>0</v>
      </c>
      <c r="Q932" s="1">
        <v>0</v>
      </c>
      <c r="R932" s="34">
        <v>0</v>
      </c>
      <c r="S932" s="3">
        <v>0</v>
      </c>
    </row>
    <row r="933" spans="6:19" x14ac:dyDescent="0.25">
      <c r="F933" s="10"/>
      <c r="G933" s="9" t="s">
        <v>4316</v>
      </c>
      <c r="H933" s="4">
        <v>2</v>
      </c>
      <c r="I933" s="1">
        <v>2</v>
      </c>
      <c r="J933" s="1">
        <v>2</v>
      </c>
      <c r="K933" s="1">
        <v>0</v>
      </c>
      <c r="L933" s="1">
        <v>0</v>
      </c>
      <c r="M933" s="6">
        <v>2</v>
      </c>
      <c r="N933" s="5">
        <v>1.357552595436573E-3</v>
      </c>
      <c r="O933" s="4">
        <v>0</v>
      </c>
      <c r="P933" s="1">
        <v>0</v>
      </c>
      <c r="Q933" s="1">
        <v>0</v>
      </c>
      <c r="R933" s="34">
        <v>0</v>
      </c>
      <c r="S933" s="3">
        <v>0</v>
      </c>
    </row>
    <row r="934" spans="6:19" x14ac:dyDescent="0.25">
      <c r="F934" s="10"/>
      <c r="G934" s="9" t="s">
        <v>4315</v>
      </c>
      <c r="H934" s="4">
        <v>1</v>
      </c>
      <c r="I934" s="1">
        <v>1</v>
      </c>
      <c r="J934" s="1">
        <v>1</v>
      </c>
      <c r="K934" s="1">
        <v>0</v>
      </c>
      <c r="L934" s="1">
        <v>0</v>
      </c>
      <c r="M934" s="6">
        <v>1</v>
      </c>
      <c r="N934" s="5">
        <v>7.0420652627944946E-4</v>
      </c>
      <c r="O934" s="4">
        <v>0</v>
      </c>
      <c r="P934" s="1">
        <v>0</v>
      </c>
      <c r="Q934" s="1">
        <v>0</v>
      </c>
      <c r="R934" s="34">
        <v>0</v>
      </c>
      <c r="S934" s="3">
        <v>0</v>
      </c>
    </row>
    <row r="935" spans="6:19" x14ac:dyDescent="0.25">
      <c r="F935" s="10"/>
      <c r="G935" s="9" t="s">
        <v>4314</v>
      </c>
      <c r="H935" s="4">
        <v>2</v>
      </c>
      <c r="I935" s="1">
        <v>2</v>
      </c>
      <c r="J935" s="1">
        <v>2</v>
      </c>
      <c r="K935" s="1">
        <v>0</v>
      </c>
      <c r="L935" s="1">
        <v>0</v>
      </c>
      <c r="M935" s="6">
        <v>2</v>
      </c>
      <c r="N935" s="5">
        <v>2.702043391764164E-3</v>
      </c>
      <c r="O935" s="4">
        <v>0</v>
      </c>
      <c r="P935" s="1">
        <v>0</v>
      </c>
      <c r="Q935" s="1">
        <v>0</v>
      </c>
      <c r="R935" s="34">
        <v>0</v>
      </c>
      <c r="S935" s="3">
        <v>0</v>
      </c>
    </row>
    <row r="936" spans="6:19" x14ac:dyDescent="0.25">
      <c r="F936" s="10"/>
      <c r="G936" s="9" t="s">
        <v>4313</v>
      </c>
      <c r="H936" s="4">
        <v>5</v>
      </c>
      <c r="I936" s="1">
        <v>5</v>
      </c>
      <c r="J936" s="1">
        <v>5</v>
      </c>
      <c r="K936" s="1">
        <v>0</v>
      </c>
      <c r="L936" s="1">
        <v>0</v>
      </c>
      <c r="M936" s="6">
        <v>5</v>
      </c>
      <c r="N936" s="5">
        <v>1.1778663843870159E-2</v>
      </c>
      <c r="O936" s="4">
        <v>0</v>
      </c>
      <c r="P936" s="1">
        <v>0</v>
      </c>
      <c r="Q936" s="1">
        <v>0</v>
      </c>
      <c r="R936" s="34">
        <v>0</v>
      </c>
      <c r="S936" s="3">
        <v>0</v>
      </c>
    </row>
    <row r="937" spans="6:19" x14ac:dyDescent="0.25">
      <c r="F937" s="10"/>
      <c r="G937" s="9" t="s">
        <v>4312</v>
      </c>
      <c r="H937" s="4">
        <v>1</v>
      </c>
      <c r="I937" s="1">
        <v>1</v>
      </c>
      <c r="J937" s="1">
        <v>1</v>
      </c>
      <c r="K937" s="1">
        <v>0</v>
      </c>
      <c r="L937" s="1">
        <v>0</v>
      </c>
      <c r="M937" s="6">
        <v>1</v>
      </c>
      <c r="N937" s="5">
        <v>9.0683400630950928E-3</v>
      </c>
      <c r="O937" s="4">
        <v>0</v>
      </c>
      <c r="P937" s="1">
        <v>0</v>
      </c>
      <c r="Q937" s="1">
        <v>0</v>
      </c>
      <c r="R937" s="34">
        <v>0</v>
      </c>
      <c r="S937" s="3">
        <v>0</v>
      </c>
    </row>
    <row r="938" spans="6:19" x14ac:dyDescent="0.25">
      <c r="F938" s="10"/>
      <c r="G938" s="9" t="s">
        <v>4311</v>
      </c>
      <c r="H938" s="4">
        <v>2</v>
      </c>
      <c r="I938" s="1">
        <v>2</v>
      </c>
      <c r="J938" s="1">
        <v>2</v>
      </c>
      <c r="K938" s="1">
        <v>0</v>
      </c>
      <c r="L938" s="1">
        <v>0</v>
      </c>
      <c r="M938" s="6">
        <v>2</v>
      </c>
      <c r="N938" s="5">
        <v>9.3933846801519394E-4</v>
      </c>
      <c r="O938" s="4">
        <v>0</v>
      </c>
      <c r="P938" s="1">
        <v>0</v>
      </c>
      <c r="Q938" s="1">
        <v>0</v>
      </c>
      <c r="R938" s="34">
        <v>0</v>
      </c>
      <c r="S938" s="3">
        <v>0</v>
      </c>
    </row>
    <row r="939" spans="6:19" x14ac:dyDescent="0.25">
      <c r="F939" s="10"/>
      <c r="G939" s="9" t="s">
        <v>4310</v>
      </c>
      <c r="H939" s="4">
        <v>9</v>
      </c>
      <c r="I939" s="1">
        <v>9</v>
      </c>
      <c r="J939" s="1">
        <v>9</v>
      </c>
      <c r="K939" s="1">
        <v>0</v>
      </c>
      <c r="L939" s="1">
        <v>0</v>
      </c>
      <c r="M939" s="6">
        <v>9</v>
      </c>
      <c r="N939" s="5">
        <v>5.6576118804514408E-2</v>
      </c>
      <c r="O939" s="4">
        <v>0</v>
      </c>
      <c r="P939" s="1">
        <v>0</v>
      </c>
      <c r="Q939" s="1">
        <v>0</v>
      </c>
      <c r="R939" s="34">
        <v>0</v>
      </c>
      <c r="S939" s="3">
        <v>0</v>
      </c>
    </row>
    <row r="940" spans="6:19" x14ac:dyDescent="0.25">
      <c r="F940" s="10"/>
      <c r="G940" s="9" t="s">
        <v>4309</v>
      </c>
      <c r="H940" s="4">
        <v>3</v>
      </c>
      <c r="I940" s="1">
        <v>3</v>
      </c>
      <c r="J940" s="1">
        <v>3</v>
      </c>
      <c r="K940" s="1">
        <v>0</v>
      </c>
      <c r="L940" s="1">
        <v>0</v>
      </c>
      <c r="M940" s="6">
        <v>3</v>
      </c>
      <c r="N940" s="5">
        <v>1.7921816557645801E-2</v>
      </c>
      <c r="O940" s="4">
        <v>0</v>
      </c>
      <c r="P940" s="1">
        <v>0</v>
      </c>
      <c r="Q940" s="1">
        <v>0</v>
      </c>
      <c r="R940" s="34">
        <v>0</v>
      </c>
      <c r="S940" s="3">
        <v>0</v>
      </c>
    </row>
    <row r="941" spans="6:19" x14ac:dyDescent="0.25">
      <c r="F941" s="10"/>
      <c r="G941" s="9" t="s">
        <v>4308</v>
      </c>
      <c r="H941" s="4">
        <v>4</v>
      </c>
      <c r="I941" s="1">
        <v>4</v>
      </c>
      <c r="J941" s="1">
        <v>4</v>
      </c>
      <c r="K941" s="1">
        <v>0</v>
      </c>
      <c r="L941" s="1">
        <v>0</v>
      </c>
      <c r="M941" s="6">
        <v>4</v>
      </c>
      <c r="N941" s="5">
        <v>4.934630636125803E-2</v>
      </c>
      <c r="O941" s="4">
        <v>0</v>
      </c>
      <c r="P941" s="1">
        <v>0</v>
      </c>
      <c r="Q941" s="1">
        <v>0</v>
      </c>
      <c r="R941" s="34">
        <v>0</v>
      </c>
      <c r="S941" s="3">
        <v>0</v>
      </c>
    </row>
    <row r="942" spans="6:19" x14ac:dyDescent="0.25">
      <c r="F942" s="10"/>
      <c r="G942" s="9" t="s">
        <v>4307</v>
      </c>
      <c r="H942" s="4">
        <v>6</v>
      </c>
      <c r="I942" s="1">
        <v>6</v>
      </c>
      <c r="J942" s="1">
        <v>6</v>
      </c>
      <c r="K942" s="1">
        <v>0</v>
      </c>
      <c r="L942" s="1">
        <v>0</v>
      </c>
      <c r="M942" s="6">
        <v>6</v>
      </c>
      <c r="N942" s="5">
        <v>5.6410282850265503E-3</v>
      </c>
      <c r="O942" s="4">
        <v>0</v>
      </c>
      <c r="P942" s="1">
        <v>0</v>
      </c>
      <c r="Q942" s="1">
        <v>0</v>
      </c>
      <c r="R942" s="34">
        <v>0</v>
      </c>
      <c r="S942" s="3">
        <v>0</v>
      </c>
    </row>
    <row r="943" spans="6:19" x14ac:dyDescent="0.25">
      <c r="F943" s="10"/>
      <c r="G943" s="9" t="s">
        <v>4306</v>
      </c>
      <c r="H943" s="4">
        <v>1</v>
      </c>
      <c r="I943" s="1">
        <v>1</v>
      </c>
      <c r="J943" s="1">
        <v>1</v>
      </c>
      <c r="K943" s="1">
        <v>0</v>
      </c>
      <c r="L943" s="1">
        <v>0</v>
      </c>
      <c r="M943" s="6">
        <v>1</v>
      </c>
      <c r="N943" s="5">
        <v>4.3823504820466042E-3</v>
      </c>
      <c r="O943" s="4">
        <v>0</v>
      </c>
      <c r="P943" s="1">
        <v>0</v>
      </c>
      <c r="Q943" s="1">
        <v>0</v>
      </c>
      <c r="R943" s="34">
        <v>0</v>
      </c>
      <c r="S943" s="3">
        <v>0</v>
      </c>
    </row>
    <row r="944" spans="6:19" x14ac:dyDescent="0.25">
      <c r="F944" s="10"/>
      <c r="G944" s="9" t="s">
        <v>4305</v>
      </c>
      <c r="H944" s="4">
        <v>15</v>
      </c>
      <c r="I944" s="1">
        <v>15</v>
      </c>
      <c r="J944" s="1">
        <v>15</v>
      </c>
      <c r="K944" s="1">
        <v>0</v>
      </c>
      <c r="L944" s="1">
        <v>0</v>
      </c>
      <c r="M944" s="6">
        <v>15</v>
      </c>
      <c r="N944" s="5">
        <v>0.1074340306222439</v>
      </c>
      <c r="O944" s="4">
        <v>0</v>
      </c>
      <c r="P944" s="1">
        <v>0</v>
      </c>
      <c r="Q944" s="1">
        <v>0</v>
      </c>
      <c r="R944" s="34">
        <v>0</v>
      </c>
      <c r="S944" s="3">
        <v>0</v>
      </c>
    </row>
    <row r="945" spans="6:19" x14ac:dyDescent="0.25">
      <c r="F945" s="10"/>
      <c r="G945" s="9" t="s">
        <v>4304</v>
      </c>
      <c r="H945" s="4">
        <v>9</v>
      </c>
      <c r="I945" s="1">
        <v>9</v>
      </c>
      <c r="J945" s="1">
        <v>9</v>
      </c>
      <c r="K945" s="1">
        <v>0</v>
      </c>
      <c r="L945" s="1">
        <v>0</v>
      </c>
      <c r="M945" s="6">
        <v>9</v>
      </c>
      <c r="N945" s="5">
        <v>3.4228718839585781E-2</v>
      </c>
      <c r="O945" s="4">
        <v>0</v>
      </c>
      <c r="P945" s="1">
        <v>0</v>
      </c>
      <c r="Q945" s="1">
        <v>0</v>
      </c>
      <c r="R945" s="34">
        <v>0</v>
      </c>
      <c r="S945" s="3">
        <v>0</v>
      </c>
    </row>
    <row r="946" spans="6:19" x14ac:dyDescent="0.25">
      <c r="F946" s="10"/>
      <c r="G946" s="9" t="s">
        <v>4303</v>
      </c>
      <c r="H946" s="4">
        <v>13</v>
      </c>
      <c r="I946" s="1">
        <v>13</v>
      </c>
      <c r="J946" s="1">
        <v>13</v>
      </c>
      <c r="K946" s="1">
        <v>0</v>
      </c>
      <c r="L946" s="1">
        <v>0</v>
      </c>
      <c r="M946" s="6">
        <v>13</v>
      </c>
      <c r="N946" s="5">
        <v>3.3069057390093803E-2</v>
      </c>
      <c r="O946" s="4">
        <v>0</v>
      </c>
      <c r="P946" s="1">
        <v>0</v>
      </c>
      <c r="Q946" s="1">
        <v>0</v>
      </c>
      <c r="R946" s="34">
        <v>0</v>
      </c>
      <c r="S946" s="3">
        <v>0</v>
      </c>
    </row>
    <row r="947" spans="6:19" x14ac:dyDescent="0.25">
      <c r="F947" s="10"/>
      <c r="G947" s="9" t="s">
        <v>4302</v>
      </c>
      <c r="H947" s="4">
        <v>11</v>
      </c>
      <c r="I947" s="1">
        <v>11</v>
      </c>
      <c r="J947" s="1">
        <v>11</v>
      </c>
      <c r="K947" s="1">
        <v>0</v>
      </c>
      <c r="L947" s="1">
        <v>0</v>
      </c>
      <c r="M947" s="6">
        <v>11</v>
      </c>
      <c r="N947" s="5">
        <v>6.8647160194814205E-2</v>
      </c>
      <c r="O947" s="4">
        <v>0</v>
      </c>
      <c r="P947" s="1">
        <v>0</v>
      </c>
      <c r="Q947" s="1">
        <v>0</v>
      </c>
      <c r="R947" s="34">
        <v>0</v>
      </c>
      <c r="S947" s="3">
        <v>0</v>
      </c>
    </row>
    <row r="948" spans="6:19" x14ac:dyDescent="0.25">
      <c r="F948" s="10"/>
      <c r="G948" s="9" t="s">
        <v>4301</v>
      </c>
      <c r="H948" s="4">
        <v>5</v>
      </c>
      <c r="I948" s="1">
        <v>5</v>
      </c>
      <c r="J948" s="1">
        <v>5</v>
      </c>
      <c r="K948" s="1">
        <v>0</v>
      </c>
      <c r="L948" s="1">
        <v>0</v>
      </c>
      <c r="M948" s="6">
        <v>5</v>
      </c>
      <c r="N948" s="5">
        <v>1.885822974145412E-3</v>
      </c>
      <c r="O948" s="4">
        <v>0</v>
      </c>
      <c r="P948" s="1">
        <v>0</v>
      </c>
      <c r="Q948" s="1">
        <v>0</v>
      </c>
      <c r="R948" s="34">
        <v>0</v>
      </c>
      <c r="S948" s="3">
        <v>0</v>
      </c>
    </row>
    <row r="949" spans="6:19" x14ac:dyDescent="0.25">
      <c r="F949" s="10"/>
      <c r="G949" s="9" t="s">
        <v>4300</v>
      </c>
      <c r="H949" s="4">
        <v>5</v>
      </c>
      <c r="I949" s="1">
        <v>5</v>
      </c>
      <c r="J949" s="1">
        <v>5</v>
      </c>
      <c r="K949" s="1">
        <v>0</v>
      </c>
      <c r="L949" s="1">
        <v>0</v>
      </c>
      <c r="M949" s="6">
        <v>5</v>
      </c>
      <c r="N949" s="5">
        <v>1.5030501410365099E-2</v>
      </c>
      <c r="O949" s="4">
        <v>0</v>
      </c>
      <c r="P949" s="1">
        <v>0</v>
      </c>
      <c r="Q949" s="1">
        <v>0</v>
      </c>
      <c r="R949" s="34">
        <v>0</v>
      </c>
      <c r="S949" s="3">
        <v>0</v>
      </c>
    </row>
    <row r="950" spans="6:19" x14ac:dyDescent="0.25">
      <c r="F950" s="10"/>
      <c r="G950" s="9" t="s">
        <v>4299</v>
      </c>
      <c r="H950" s="4">
        <v>1</v>
      </c>
      <c r="I950" s="1">
        <v>1</v>
      </c>
      <c r="J950" s="1">
        <v>1</v>
      </c>
      <c r="K950" s="1">
        <v>0</v>
      </c>
      <c r="L950" s="1">
        <v>0</v>
      </c>
      <c r="M950" s="6">
        <v>1</v>
      </c>
      <c r="N950" s="5">
        <v>5.8523574844002724E-3</v>
      </c>
      <c r="O950" s="4">
        <v>0</v>
      </c>
      <c r="P950" s="1">
        <v>0</v>
      </c>
      <c r="Q950" s="1">
        <v>0</v>
      </c>
      <c r="R950" s="34">
        <v>0</v>
      </c>
      <c r="S950" s="3">
        <v>0</v>
      </c>
    </row>
    <row r="951" spans="6:19" x14ac:dyDescent="0.25">
      <c r="F951" s="10"/>
      <c r="G951" s="9" t="s">
        <v>4298</v>
      </c>
      <c r="H951" s="4">
        <v>1</v>
      </c>
      <c r="I951" s="1">
        <v>1</v>
      </c>
      <c r="J951" s="1">
        <v>1</v>
      </c>
      <c r="K951" s="1">
        <v>0</v>
      </c>
      <c r="L951" s="1">
        <v>0</v>
      </c>
      <c r="M951" s="6">
        <v>1</v>
      </c>
      <c r="N951" s="5">
        <v>8.0457236617803574E-4</v>
      </c>
      <c r="O951" s="4">
        <v>0</v>
      </c>
      <c r="P951" s="1">
        <v>0</v>
      </c>
      <c r="Q951" s="1">
        <v>0</v>
      </c>
      <c r="R951" s="34">
        <v>0</v>
      </c>
      <c r="S951" s="3">
        <v>0</v>
      </c>
    </row>
    <row r="952" spans="6:19" x14ac:dyDescent="0.25">
      <c r="F952" s="10"/>
      <c r="G952" s="9" t="s">
        <v>4297</v>
      </c>
      <c r="H952" s="4">
        <v>1</v>
      </c>
      <c r="I952" s="1">
        <v>1</v>
      </c>
      <c r="J952" s="1">
        <v>1</v>
      </c>
      <c r="K952" s="1">
        <v>0</v>
      </c>
      <c r="L952" s="1">
        <v>0</v>
      </c>
      <c r="M952" s="6">
        <v>1</v>
      </c>
      <c r="N952" s="5">
        <v>1.2605468742549419E-2</v>
      </c>
      <c r="O952" s="4">
        <v>0</v>
      </c>
      <c r="P952" s="1">
        <v>0</v>
      </c>
      <c r="Q952" s="1">
        <v>0</v>
      </c>
      <c r="R952" s="34">
        <v>0</v>
      </c>
      <c r="S952" s="3">
        <v>0</v>
      </c>
    </row>
    <row r="953" spans="6:19" x14ac:dyDescent="0.25">
      <c r="F953" s="10"/>
      <c r="G953" s="9" t="s">
        <v>4296</v>
      </c>
      <c r="H953" s="4">
        <v>2</v>
      </c>
      <c r="I953" s="1">
        <v>2</v>
      </c>
      <c r="J953" s="1">
        <v>2</v>
      </c>
      <c r="K953" s="1">
        <v>0</v>
      </c>
      <c r="L953" s="1">
        <v>0</v>
      </c>
      <c r="M953" s="6">
        <v>2</v>
      </c>
      <c r="N953" s="5">
        <v>3.5594012588262558E-3</v>
      </c>
      <c r="O953" s="4">
        <v>0</v>
      </c>
      <c r="P953" s="1">
        <v>0</v>
      </c>
      <c r="Q953" s="1">
        <v>0</v>
      </c>
      <c r="R953" s="34">
        <v>0</v>
      </c>
      <c r="S953" s="3">
        <v>0</v>
      </c>
    </row>
    <row r="954" spans="6:19" x14ac:dyDescent="0.25">
      <c r="F954" s="10"/>
      <c r="G954" s="9" t="s">
        <v>4295</v>
      </c>
      <c r="H954" s="4">
        <v>9</v>
      </c>
      <c r="I954" s="1">
        <v>9</v>
      </c>
      <c r="J954" s="1">
        <v>9</v>
      </c>
      <c r="K954" s="1">
        <v>0</v>
      </c>
      <c r="L954" s="1">
        <v>0</v>
      </c>
      <c r="M954" s="6">
        <v>9</v>
      </c>
      <c r="N954" s="5">
        <v>2.0445697940886021E-2</v>
      </c>
      <c r="O954" s="4">
        <v>0</v>
      </c>
      <c r="P954" s="1">
        <v>0</v>
      </c>
      <c r="Q954" s="1">
        <v>0</v>
      </c>
      <c r="R954" s="34">
        <v>0</v>
      </c>
      <c r="S954" s="3">
        <v>0</v>
      </c>
    </row>
    <row r="955" spans="6:19" x14ac:dyDescent="0.25">
      <c r="F955" s="10"/>
      <c r="G955" s="9" t="s">
        <v>4294</v>
      </c>
      <c r="H955" s="4">
        <v>5</v>
      </c>
      <c r="I955" s="1">
        <v>5</v>
      </c>
      <c r="J955" s="1">
        <v>5</v>
      </c>
      <c r="K955" s="1">
        <v>0</v>
      </c>
      <c r="L955" s="1">
        <v>0</v>
      </c>
      <c r="M955" s="6">
        <v>5</v>
      </c>
      <c r="N955" s="5">
        <v>1.463258545845747E-2</v>
      </c>
      <c r="O955" s="4">
        <v>0</v>
      </c>
      <c r="P955" s="1">
        <v>0</v>
      </c>
      <c r="Q955" s="1">
        <v>0</v>
      </c>
      <c r="R955" s="34">
        <v>0</v>
      </c>
      <c r="S955" s="3">
        <v>0</v>
      </c>
    </row>
    <row r="956" spans="6:19" x14ac:dyDescent="0.25">
      <c r="F956" s="10"/>
      <c r="G956" s="9" t="s">
        <v>4293</v>
      </c>
      <c r="H956" s="4">
        <v>3</v>
      </c>
      <c r="I956" s="1">
        <v>3</v>
      </c>
      <c r="J956" s="1">
        <v>3</v>
      </c>
      <c r="K956" s="1">
        <v>0</v>
      </c>
      <c r="L956" s="1">
        <v>0</v>
      </c>
      <c r="M956" s="6">
        <v>3</v>
      </c>
      <c r="N956" s="5">
        <v>1.0627103038132191E-2</v>
      </c>
      <c r="O956" s="4">
        <v>0</v>
      </c>
      <c r="P956" s="1">
        <v>0</v>
      </c>
      <c r="Q956" s="1">
        <v>0</v>
      </c>
      <c r="R956" s="34">
        <v>0</v>
      </c>
      <c r="S956" s="3">
        <v>0</v>
      </c>
    </row>
    <row r="957" spans="6:19" x14ac:dyDescent="0.25">
      <c r="F957" s="10"/>
      <c r="G957" s="9" t="s">
        <v>4292</v>
      </c>
      <c r="H957" s="4">
        <v>1</v>
      </c>
      <c r="I957" s="1">
        <v>1</v>
      </c>
      <c r="J957" s="1">
        <v>1</v>
      </c>
      <c r="K957" s="1">
        <v>0</v>
      </c>
      <c r="L957" s="1">
        <v>0</v>
      </c>
      <c r="M957" s="6">
        <v>1</v>
      </c>
      <c r="N957" s="5">
        <v>6.1780214309692383E-4</v>
      </c>
      <c r="O957" s="4">
        <v>0</v>
      </c>
      <c r="P957" s="1">
        <v>0</v>
      </c>
      <c r="Q957" s="1">
        <v>0</v>
      </c>
      <c r="R957" s="34">
        <v>0</v>
      </c>
      <c r="S957" s="3">
        <v>0</v>
      </c>
    </row>
    <row r="958" spans="6:19" x14ac:dyDescent="0.25">
      <c r="F958" s="10"/>
      <c r="G958" s="9" t="s">
        <v>4291</v>
      </c>
      <c r="H958" s="4">
        <v>3</v>
      </c>
      <c r="I958" s="1">
        <v>3</v>
      </c>
      <c r="J958" s="1">
        <v>3</v>
      </c>
      <c r="K958" s="1">
        <v>0</v>
      </c>
      <c r="L958" s="1">
        <v>0</v>
      </c>
      <c r="M958" s="6">
        <v>3</v>
      </c>
      <c r="N958" s="5">
        <v>2.6097038760781292E-2</v>
      </c>
      <c r="O958" s="4">
        <v>0</v>
      </c>
      <c r="P958" s="1">
        <v>0</v>
      </c>
      <c r="Q958" s="1">
        <v>0</v>
      </c>
      <c r="R958" s="34">
        <v>0</v>
      </c>
      <c r="S958" s="3">
        <v>0</v>
      </c>
    </row>
    <row r="959" spans="6:19" x14ac:dyDescent="0.25">
      <c r="F959" s="10"/>
      <c r="G959" s="9" t="s">
        <v>4290</v>
      </c>
      <c r="H959" s="4">
        <v>4</v>
      </c>
      <c r="I959" s="1">
        <v>4</v>
      </c>
      <c r="J959" s="1">
        <v>4</v>
      </c>
      <c r="K959" s="1">
        <v>0</v>
      </c>
      <c r="L959" s="1">
        <v>0</v>
      </c>
      <c r="M959" s="6">
        <v>4</v>
      </c>
      <c r="N959" s="5">
        <v>2.6614095084369179E-2</v>
      </c>
      <c r="O959" s="4">
        <v>0</v>
      </c>
      <c r="P959" s="1">
        <v>0</v>
      </c>
      <c r="Q959" s="1">
        <v>0</v>
      </c>
      <c r="R959" s="34">
        <v>0</v>
      </c>
      <c r="S959" s="3">
        <v>0</v>
      </c>
    </row>
    <row r="960" spans="6:19" x14ac:dyDescent="0.25">
      <c r="F960" s="10"/>
      <c r="G960" s="9" t="s">
        <v>4289</v>
      </c>
      <c r="H960" s="4">
        <v>2</v>
      </c>
      <c r="I960" s="1">
        <v>2</v>
      </c>
      <c r="J960" s="1">
        <v>2</v>
      </c>
      <c r="K960" s="1">
        <v>0</v>
      </c>
      <c r="L960" s="1">
        <v>0</v>
      </c>
      <c r="M960" s="6">
        <v>2</v>
      </c>
      <c r="N960" s="5">
        <v>1.796573773026466E-2</v>
      </c>
      <c r="O960" s="4">
        <v>0</v>
      </c>
      <c r="P960" s="1">
        <v>0</v>
      </c>
      <c r="Q960" s="1">
        <v>0</v>
      </c>
      <c r="R960" s="34">
        <v>0</v>
      </c>
      <c r="S960" s="3">
        <v>0</v>
      </c>
    </row>
    <row r="961" spans="6:19" x14ac:dyDescent="0.25">
      <c r="F961" s="10"/>
      <c r="G961" s="9" t="s">
        <v>4288</v>
      </c>
      <c r="H961" s="4">
        <v>13</v>
      </c>
      <c r="I961" s="1">
        <v>13</v>
      </c>
      <c r="J961" s="1">
        <v>13</v>
      </c>
      <c r="K961" s="1">
        <v>0</v>
      </c>
      <c r="L961" s="1">
        <v>0</v>
      </c>
      <c r="M961" s="6">
        <v>13</v>
      </c>
      <c r="N961" s="5">
        <v>4.3693474493920803E-2</v>
      </c>
      <c r="O961" s="4">
        <v>0</v>
      </c>
      <c r="P961" s="1">
        <v>0</v>
      </c>
      <c r="Q961" s="1">
        <v>0</v>
      </c>
      <c r="R961" s="34">
        <v>0</v>
      </c>
      <c r="S961" s="3">
        <v>0</v>
      </c>
    </row>
    <row r="962" spans="6:19" x14ac:dyDescent="0.25">
      <c r="F962" s="10"/>
      <c r="G962" s="9" t="s">
        <v>4287</v>
      </c>
      <c r="H962" s="4">
        <v>2</v>
      </c>
      <c r="I962" s="1">
        <v>2</v>
      </c>
      <c r="J962" s="1">
        <v>2</v>
      </c>
      <c r="K962" s="1">
        <v>0</v>
      </c>
      <c r="L962" s="1">
        <v>0</v>
      </c>
      <c r="M962" s="6">
        <v>2</v>
      </c>
      <c r="N962" s="5">
        <v>8.2702063024044037E-2</v>
      </c>
      <c r="O962" s="4">
        <v>0</v>
      </c>
      <c r="P962" s="1">
        <v>0</v>
      </c>
      <c r="Q962" s="1">
        <v>0</v>
      </c>
      <c r="R962" s="34">
        <v>0</v>
      </c>
      <c r="S962" s="3">
        <v>0</v>
      </c>
    </row>
    <row r="963" spans="6:19" x14ac:dyDescent="0.25">
      <c r="F963" s="10"/>
      <c r="G963" s="9" t="s">
        <v>4286</v>
      </c>
      <c r="H963" s="4">
        <v>4</v>
      </c>
      <c r="I963" s="1">
        <v>4</v>
      </c>
      <c r="J963" s="1">
        <v>4</v>
      </c>
      <c r="K963" s="1">
        <v>0</v>
      </c>
      <c r="L963" s="1">
        <v>0</v>
      </c>
      <c r="M963" s="6">
        <v>4</v>
      </c>
      <c r="N963" s="5">
        <v>6.6040554083883762E-2</v>
      </c>
      <c r="O963" s="4">
        <v>0</v>
      </c>
      <c r="P963" s="1">
        <v>0</v>
      </c>
      <c r="Q963" s="1">
        <v>0</v>
      </c>
      <c r="R963" s="34">
        <v>0</v>
      </c>
      <c r="S963" s="3">
        <v>0</v>
      </c>
    </row>
    <row r="964" spans="6:19" x14ac:dyDescent="0.25">
      <c r="F964" s="10"/>
      <c r="G964" s="9" t="s">
        <v>4285</v>
      </c>
      <c r="H964" s="4">
        <v>3</v>
      </c>
      <c r="I964" s="1">
        <v>3</v>
      </c>
      <c r="J964" s="1">
        <v>3</v>
      </c>
      <c r="K964" s="1">
        <v>0</v>
      </c>
      <c r="L964" s="1">
        <v>0</v>
      </c>
      <c r="M964" s="6">
        <v>3</v>
      </c>
      <c r="N964" s="5">
        <v>1.900332048535347E-3</v>
      </c>
      <c r="O964" s="4">
        <v>0</v>
      </c>
      <c r="P964" s="1">
        <v>0</v>
      </c>
      <c r="Q964" s="1">
        <v>0</v>
      </c>
      <c r="R964" s="34">
        <v>0</v>
      </c>
      <c r="S964" s="3">
        <v>0</v>
      </c>
    </row>
    <row r="965" spans="6:19" x14ac:dyDescent="0.25">
      <c r="F965" s="10"/>
      <c r="G965" s="9" t="s">
        <v>4284</v>
      </c>
      <c r="H965" s="4">
        <v>2</v>
      </c>
      <c r="I965" s="1">
        <v>2</v>
      </c>
      <c r="J965" s="1">
        <v>2</v>
      </c>
      <c r="K965" s="1">
        <v>0</v>
      </c>
      <c r="L965" s="1">
        <v>0</v>
      </c>
      <c r="M965" s="6">
        <v>2</v>
      </c>
      <c r="N965" s="5">
        <v>7.9777929931879044E-4</v>
      </c>
      <c r="O965" s="4">
        <v>0</v>
      </c>
      <c r="P965" s="1">
        <v>0</v>
      </c>
      <c r="Q965" s="1">
        <v>0</v>
      </c>
      <c r="R965" s="34">
        <v>0</v>
      </c>
      <c r="S965" s="3">
        <v>0</v>
      </c>
    </row>
    <row r="966" spans="6:19" x14ac:dyDescent="0.25">
      <c r="F966" s="10"/>
      <c r="G966" s="9" t="s">
        <v>4283</v>
      </c>
      <c r="H966" s="4">
        <v>1</v>
      </c>
      <c r="I966" s="1">
        <v>1</v>
      </c>
      <c r="J966" s="1">
        <v>1</v>
      </c>
      <c r="K966" s="1">
        <v>0</v>
      </c>
      <c r="L966" s="1">
        <v>0</v>
      </c>
      <c r="M966" s="6">
        <v>1</v>
      </c>
      <c r="N966" s="5">
        <v>6.4779538661241531E-4</v>
      </c>
      <c r="O966" s="4">
        <v>0</v>
      </c>
      <c r="P966" s="1">
        <v>0</v>
      </c>
      <c r="Q966" s="1">
        <v>0</v>
      </c>
      <c r="R966" s="34">
        <v>0</v>
      </c>
      <c r="S966" s="3">
        <v>0</v>
      </c>
    </row>
    <row r="967" spans="6:19" x14ac:dyDescent="0.25">
      <c r="F967" s="10"/>
      <c r="G967" s="9" t="s">
        <v>4282</v>
      </c>
      <c r="H967" s="4">
        <v>9</v>
      </c>
      <c r="I967" s="1">
        <v>9</v>
      </c>
      <c r="J967" s="1">
        <v>9</v>
      </c>
      <c r="K967" s="1">
        <v>0</v>
      </c>
      <c r="L967" s="1">
        <v>0</v>
      </c>
      <c r="M967" s="6">
        <v>9</v>
      </c>
      <c r="N967" s="5">
        <v>3.42085100710392E-2</v>
      </c>
      <c r="O967" s="4">
        <v>0</v>
      </c>
      <c r="P967" s="1">
        <v>0</v>
      </c>
      <c r="Q967" s="1">
        <v>0</v>
      </c>
      <c r="R967" s="34">
        <v>0</v>
      </c>
      <c r="S967" s="3">
        <v>0</v>
      </c>
    </row>
    <row r="968" spans="6:19" x14ac:dyDescent="0.25">
      <c r="F968" s="10"/>
      <c r="G968" s="9" t="s">
        <v>4281</v>
      </c>
      <c r="H968" s="4">
        <v>1</v>
      </c>
      <c r="I968" s="1">
        <v>1</v>
      </c>
      <c r="J968" s="1">
        <v>1</v>
      </c>
      <c r="K968" s="1">
        <v>0</v>
      </c>
      <c r="L968" s="1">
        <v>0</v>
      </c>
      <c r="M968" s="6">
        <v>1</v>
      </c>
      <c r="N968" s="5">
        <v>3.6607114598155022E-3</v>
      </c>
      <c r="O968" s="4">
        <v>0</v>
      </c>
      <c r="P968" s="1">
        <v>0</v>
      </c>
      <c r="Q968" s="1">
        <v>0</v>
      </c>
      <c r="R968" s="34">
        <v>0</v>
      </c>
      <c r="S968" s="3">
        <v>0</v>
      </c>
    </row>
    <row r="969" spans="6:19" x14ac:dyDescent="0.25">
      <c r="F969" s="10"/>
      <c r="G969" s="9" t="s">
        <v>4280</v>
      </c>
      <c r="H969" s="4">
        <v>3</v>
      </c>
      <c r="I969" s="1">
        <v>3</v>
      </c>
      <c r="J969" s="1">
        <v>3</v>
      </c>
      <c r="K969" s="1">
        <v>0</v>
      </c>
      <c r="L969" s="1">
        <v>0</v>
      </c>
      <c r="M969" s="6">
        <v>3</v>
      </c>
      <c r="N969" s="5">
        <v>1.914105843752623E-2</v>
      </c>
      <c r="O969" s="4">
        <v>0</v>
      </c>
      <c r="P969" s="1">
        <v>0</v>
      </c>
      <c r="Q969" s="1">
        <v>0</v>
      </c>
      <c r="R969" s="34">
        <v>0</v>
      </c>
      <c r="S969" s="3">
        <v>0</v>
      </c>
    </row>
    <row r="970" spans="6:19" x14ac:dyDescent="0.25">
      <c r="F970" s="10"/>
      <c r="G970" s="9" t="s">
        <v>4279</v>
      </c>
      <c r="H970" s="4">
        <v>3</v>
      </c>
      <c r="I970" s="1">
        <v>3</v>
      </c>
      <c r="J970" s="1">
        <v>3</v>
      </c>
      <c r="K970" s="1">
        <v>0</v>
      </c>
      <c r="L970" s="1">
        <v>0</v>
      </c>
      <c r="M970" s="6">
        <v>3</v>
      </c>
      <c r="N970" s="5">
        <v>2.7537781745195389E-2</v>
      </c>
      <c r="O970" s="4">
        <v>0</v>
      </c>
      <c r="P970" s="1">
        <v>0</v>
      </c>
      <c r="Q970" s="1">
        <v>0</v>
      </c>
      <c r="R970" s="34">
        <v>0</v>
      </c>
      <c r="S970" s="3">
        <v>0</v>
      </c>
    </row>
    <row r="971" spans="6:19" x14ac:dyDescent="0.25">
      <c r="F971" s="10"/>
      <c r="G971" s="9" t="s">
        <v>4278</v>
      </c>
      <c r="H971" s="4">
        <v>4</v>
      </c>
      <c r="I971" s="1">
        <v>4</v>
      </c>
      <c r="J971" s="1">
        <v>4</v>
      </c>
      <c r="K971" s="1">
        <v>0</v>
      </c>
      <c r="L971" s="1">
        <v>0</v>
      </c>
      <c r="M971" s="6">
        <v>4</v>
      </c>
      <c r="N971" s="5">
        <v>6.2268022447824478E-3</v>
      </c>
      <c r="O971" s="4">
        <v>0</v>
      </c>
      <c r="P971" s="1">
        <v>0</v>
      </c>
      <c r="Q971" s="1">
        <v>0</v>
      </c>
      <c r="R971" s="34">
        <v>0</v>
      </c>
      <c r="S971" s="3">
        <v>0</v>
      </c>
    </row>
    <row r="972" spans="6:19" x14ac:dyDescent="0.25">
      <c r="F972" s="10"/>
      <c r="G972" s="9" t="s">
        <v>4277</v>
      </c>
      <c r="H972" s="4">
        <v>18</v>
      </c>
      <c r="I972" s="1">
        <v>18</v>
      </c>
      <c r="J972" s="1">
        <v>18</v>
      </c>
      <c r="K972" s="1">
        <v>0</v>
      </c>
      <c r="L972" s="1">
        <v>0</v>
      </c>
      <c r="M972" s="6">
        <v>18</v>
      </c>
      <c r="N972" s="5">
        <v>5.8543532155454159E-2</v>
      </c>
      <c r="O972" s="4">
        <v>0</v>
      </c>
      <c r="P972" s="1">
        <v>0</v>
      </c>
      <c r="Q972" s="1">
        <v>0</v>
      </c>
      <c r="R972" s="34">
        <v>0</v>
      </c>
      <c r="S972" s="3">
        <v>0</v>
      </c>
    </row>
    <row r="973" spans="6:19" x14ac:dyDescent="0.25">
      <c r="F973" s="10"/>
      <c r="G973" s="9" t="s">
        <v>4276</v>
      </c>
      <c r="H973" s="4">
        <v>15</v>
      </c>
      <c r="I973" s="1">
        <v>15</v>
      </c>
      <c r="J973" s="1">
        <v>15</v>
      </c>
      <c r="K973" s="1">
        <v>0</v>
      </c>
      <c r="L973" s="1">
        <v>0</v>
      </c>
      <c r="M973" s="6">
        <v>15</v>
      </c>
      <c r="N973" s="5">
        <v>3.7034546956419938E-2</v>
      </c>
      <c r="O973" s="4">
        <v>0</v>
      </c>
      <c r="P973" s="1">
        <v>0</v>
      </c>
      <c r="Q973" s="1">
        <v>0</v>
      </c>
      <c r="R973" s="34">
        <v>0</v>
      </c>
      <c r="S973" s="3">
        <v>0</v>
      </c>
    </row>
    <row r="974" spans="6:19" x14ac:dyDescent="0.25">
      <c r="F974" s="10"/>
      <c r="G974" s="9" t="s">
        <v>4275</v>
      </c>
      <c r="H974" s="4">
        <v>3</v>
      </c>
      <c r="I974" s="1">
        <v>3</v>
      </c>
      <c r="J974" s="1">
        <v>3</v>
      </c>
      <c r="K974" s="1">
        <v>0</v>
      </c>
      <c r="L974" s="1">
        <v>0</v>
      </c>
      <c r="M974" s="6">
        <v>3</v>
      </c>
      <c r="N974" s="5">
        <v>1.501311920583248E-2</v>
      </c>
      <c r="O974" s="4">
        <v>0</v>
      </c>
      <c r="P974" s="1">
        <v>0</v>
      </c>
      <c r="Q974" s="1">
        <v>0</v>
      </c>
      <c r="R974" s="34">
        <v>0</v>
      </c>
      <c r="S974" s="3">
        <v>0</v>
      </c>
    </row>
    <row r="975" spans="6:19" x14ac:dyDescent="0.25">
      <c r="F975" s="10"/>
      <c r="G975" s="9" t="s">
        <v>4274</v>
      </c>
      <c r="H975" s="4">
        <v>1</v>
      </c>
      <c r="I975" s="1">
        <v>1</v>
      </c>
      <c r="J975" s="1">
        <v>1</v>
      </c>
      <c r="K975" s="1">
        <v>0</v>
      </c>
      <c r="L975" s="1">
        <v>0</v>
      </c>
      <c r="M975" s="6">
        <v>1</v>
      </c>
      <c r="N975" s="5">
        <v>9.1748498380184174E-4</v>
      </c>
      <c r="O975" s="4">
        <v>0</v>
      </c>
      <c r="P975" s="1">
        <v>0</v>
      </c>
      <c r="Q975" s="1">
        <v>0</v>
      </c>
      <c r="R975" s="34">
        <v>0</v>
      </c>
      <c r="S975" s="3">
        <v>0</v>
      </c>
    </row>
    <row r="976" spans="6:19" x14ac:dyDescent="0.25">
      <c r="F976" s="10"/>
      <c r="G976" s="9" t="s">
        <v>4273</v>
      </c>
      <c r="H976" s="4">
        <v>3</v>
      </c>
      <c r="I976" s="1">
        <v>3</v>
      </c>
      <c r="J976" s="1">
        <v>3</v>
      </c>
      <c r="K976" s="1">
        <v>0</v>
      </c>
      <c r="L976" s="1">
        <v>0</v>
      </c>
      <c r="M976" s="6">
        <v>3</v>
      </c>
      <c r="N976" s="5">
        <v>1.0778447613120079E-3</v>
      </c>
      <c r="O976" s="4">
        <v>0</v>
      </c>
      <c r="P976" s="1">
        <v>0</v>
      </c>
      <c r="Q976" s="1">
        <v>0</v>
      </c>
      <c r="R976" s="34">
        <v>0</v>
      </c>
      <c r="S976" s="3">
        <v>0</v>
      </c>
    </row>
    <row r="977" spans="6:19" x14ac:dyDescent="0.25">
      <c r="F977" s="10"/>
      <c r="G977" s="9" t="s">
        <v>4272</v>
      </c>
      <c r="H977" s="4">
        <v>20</v>
      </c>
      <c r="I977" s="1">
        <v>20</v>
      </c>
      <c r="J977" s="1">
        <v>20</v>
      </c>
      <c r="K977" s="1">
        <v>0</v>
      </c>
      <c r="L977" s="1">
        <v>0</v>
      </c>
      <c r="M977" s="6">
        <v>20</v>
      </c>
      <c r="N977" s="5">
        <v>6.8939396180212498E-2</v>
      </c>
      <c r="O977" s="4">
        <v>0</v>
      </c>
      <c r="P977" s="1">
        <v>0</v>
      </c>
      <c r="Q977" s="1">
        <v>0</v>
      </c>
      <c r="R977" s="34">
        <v>0</v>
      </c>
      <c r="S977" s="3">
        <v>0</v>
      </c>
    </row>
    <row r="978" spans="6:19" x14ac:dyDescent="0.25">
      <c r="F978" s="10"/>
      <c r="G978" s="9" t="s">
        <v>4271</v>
      </c>
      <c r="H978" s="4">
        <v>6</v>
      </c>
      <c r="I978" s="1">
        <v>6</v>
      </c>
      <c r="J978" s="1">
        <v>6</v>
      </c>
      <c r="K978" s="1">
        <v>0</v>
      </c>
      <c r="L978" s="1">
        <v>0</v>
      </c>
      <c r="M978" s="6">
        <v>6</v>
      </c>
      <c r="N978" s="5">
        <v>2.457769401371479E-2</v>
      </c>
      <c r="O978" s="4">
        <v>0</v>
      </c>
      <c r="P978" s="1">
        <v>0</v>
      </c>
      <c r="Q978" s="1">
        <v>0</v>
      </c>
      <c r="R978" s="34">
        <v>0</v>
      </c>
      <c r="S978" s="3">
        <v>0</v>
      </c>
    </row>
    <row r="979" spans="6:19" x14ac:dyDescent="0.25">
      <c r="F979" s="10"/>
      <c r="G979" s="9" t="s">
        <v>4270</v>
      </c>
      <c r="H979" s="4">
        <v>16</v>
      </c>
      <c r="I979" s="1">
        <v>16</v>
      </c>
      <c r="J979" s="1">
        <v>16</v>
      </c>
      <c r="K979" s="1">
        <v>0</v>
      </c>
      <c r="L979" s="1">
        <v>0</v>
      </c>
      <c r="M979" s="6">
        <v>16</v>
      </c>
      <c r="N979" s="5">
        <v>8.6863355711102486E-2</v>
      </c>
      <c r="O979" s="4">
        <v>0</v>
      </c>
      <c r="P979" s="1">
        <v>0</v>
      </c>
      <c r="Q979" s="1">
        <v>0</v>
      </c>
      <c r="R979" s="34">
        <v>0</v>
      </c>
      <c r="S979" s="3">
        <v>0</v>
      </c>
    </row>
    <row r="980" spans="6:19" x14ac:dyDescent="0.25">
      <c r="F980" s="10"/>
      <c r="G980" s="9" t="s">
        <v>4269</v>
      </c>
      <c r="H980" s="4">
        <v>12</v>
      </c>
      <c r="I980" s="1">
        <v>12</v>
      </c>
      <c r="J980" s="1">
        <v>12</v>
      </c>
      <c r="K980" s="1">
        <v>0</v>
      </c>
      <c r="L980" s="1">
        <v>0</v>
      </c>
      <c r="M980" s="6">
        <v>12</v>
      </c>
      <c r="N980" s="5">
        <v>9.5366515219211578E-2</v>
      </c>
      <c r="O980" s="4">
        <v>0</v>
      </c>
      <c r="P980" s="1">
        <v>0</v>
      </c>
      <c r="Q980" s="1">
        <v>0</v>
      </c>
      <c r="R980" s="34">
        <v>0</v>
      </c>
      <c r="S980" s="3">
        <v>0</v>
      </c>
    </row>
    <row r="981" spans="6:19" x14ac:dyDescent="0.25">
      <c r="F981" s="10"/>
      <c r="G981" s="9" t="s">
        <v>4268</v>
      </c>
      <c r="H981" s="4">
        <v>4</v>
      </c>
      <c r="I981" s="1">
        <v>4</v>
      </c>
      <c r="J981" s="1">
        <v>4</v>
      </c>
      <c r="K981" s="1">
        <v>0</v>
      </c>
      <c r="L981" s="1">
        <v>0</v>
      </c>
      <c r="M981" s="6">
        <v>4</v>
      </c>
      <c r="N981" s="5">
        <v>3.7232906557619572E-2</v>
      </c>
      <c r="O981" s="4">
        <v>0</v>
      </c>
      <c r="P981" s="1">
        <v>0</v>
      </c>
      <c r="Q981" s="1">
        <v>0</v>
      </c>
      <c r="R981" s="34">
        <v>0</v>
      </c>
      <c r="S981" s="3">
        <v>0</v>
      </c>
    </row>
    <row r="982" spans="6:19" x14ac:dyDescent="0.25">
      <c r="F982" s="10"/>
      <c r="G982" s="9" t="s">
        <v>4267</v>
      </c>
      <c r="H982" s="4">
        <v>2</v>
      </c>
      <c r="I982" s="1">
        <v>2</v>
      </c>
      <c r="J982" s="1">
        <v>2</v>
      </c>
      <c r="K982" s="1">
        <v>0</v>
      </c>
      <c r="L982" s="1">
        <v>0</v>
      </c>
      <c r="M982" s="6">
        <v>2</v>
      </c>
      <c r="N982" s="5">
        <v>1.6254745423793791E-3</v>
      </c>
      <c r="O982" s="4">
        <v>0</v>
      </c>
      <c r="P982" s="1">
        <v>0</v>
      </c>
      <c r="Q982" s="1">
        <v>0</v>
      </c>
      <c r="R982" s="34">
        <v>0</v>
      </c>
      <c r="S982" s="3">
        <v>0</v>
      </c>
    </row>
    <row r="983" spans="6:19" x14ac:dyDescent="0.25">
      <c r="F983" s="10"/>
      <c r="G983" s="9" t="s">
        <v>4266</v>
      </c>
      <c r="H983" s="4">
        <v>6</v>
      </c>
      <c r="I983" s="1">
        <v>6</v>
      </c>
      <c r="J983" s="1">
        <v>6</v>
      </c>
      <c r="K983" s="1">
        <v>0</v>
      </c>
      <c r="L983" s="1">
        <v>0</v>
      </c>
      <c r="M983" s="6">
        <v>6</v>
      </c>
      <c r="N983" s="5">
        <v>1.6166733577847481E-2</v>
      </c>
      <c r="O983" s="4">
        <v>0</v>
      </c>
      <c r="P983" s="1">
        <v>0</v>
      </c>
      <c r="Q983" s="1">
        <v>0</v>
      </c>
      <c r="R983" s="34">
        <v>0</v>
      </c>
      <c r="S983" s="3">
        <v>0</v>
      </c>
    </row>
    <row r="984" spans="6:19" x14ac:dyDescent="0.25">
      <c r="F984" s="10"/>
      <c r="G984" s="9" t="s">
        <v>4265</v>
      </c>
      <c r="H984" s="4">
        <v>3</v>
      </c>
      <c r="I984" s="1">
        <v>3</v>
      </c>
      <c r="J984" s="1">
        <v>3</v>
      </c>
      <c r="K984" s="1">
        <v>0</v>
      </c>
      <c r="L984" s="1">
        <v>0</v>
      </c>
      <c r="M984" s="6">
        <v>3</v>
      </c>
      <c r="N984" s="5">
        <v>2.7356213890016079E-2</v>
      </c>
      <c r="O984" s="4">
        <v>0</v>
      </c>
      <c r="P984" s="1">
        <v>0</v>
      </c>
      <c r="Q984" s="1">
        <v>0</v>
      </c>
      <c r="R984" s="34">
        <v>0</v>
      </c>
      <c r="S984" s="3">
        <v>0</v>
      </c>
    </row>
    <row r="985" spans="6:19" x14ac:dyDescent="0.25">
      <c r="F985" s="10"/>
      <c r="G985" s="9" t="s">
        <v>4264</v>
      </c>
      <c r="H985" s="4">
        <v>3</v>
      </c>
      <c r="I985" s="1">
        <v>3</v>
      </c>
      <c r="J985" s="1">
        <v>3</v>
      </c>
      <c r="K985" s="1">
        <v>0</v>
      </c>
      <c r="L985" s="1">
        <v>0</v>
      </c>
      <c r="M985" s="6">
        <v>3</v>
      </c>
      <c r="N985" s="5">
        <v>1.833751518279314E-2</v>
      </c>
      <c r="O985" s="4">
        <v>0</v>
      </c>
      <c r="P985" s="1">
        <v>0</v>
      </c>
      <c r="Q985" s="1">
        <v>0</v>
      </c>
      <c r="R985" s="34">
        <v>0</v>
      </c>
      <c r="S985" s="3">
        <v>0</v>
      </c>
    </row>
    <row r="986" spans="6:19" x14ac:dyDescent="0.25">
      <c r="F986" s="10"/>
      <c r="G986" s="9" t="s">
        <v>4263</v>
      </c>
      <c r="H986" s="4">
        <v>9</v>
      </c>
      <c r="I986" s="1">
        <v>9</v>
      </c>
      <c r="J986" s="1">
        <v>9</v>
      </c>
      <c r="K986" s="1">
        <v>0</v>
      </c>
      <c r="L986" s="1">
        <v>0</v>
      </c>
      <c r="M986" s="6">
        <v>9</v>
      </c>
      <c r="N986" s="5">
        <v>2.0414526574313641E-2</v>
      </c>
      <c r="O986" s="4">
        <v>0</v>
      </c>
      <c r="P986" s="1">
        <v>0</v>
      </c>
      <c r="Q986" s="1">
        <v>0</v>
      </c>
      <c r="R986" s="34">
        <v>0</v>
      </c>
      <c r="S986" s="3">
        <v>0</v>
      </c>
    </row>
    <row r="987" spans="6:19" x14ac:dyDescent="0.25">
      <c r="F987" s="10"/>
      <c r="G987" s="9" t="s">
        <v>4262</v>
      </c>
      <c r="H987" s="4">
        <v>2</v>
      </c>
      <c r="I987" s="1">
        <v>2</v>
      </c>
      <c r="J987" s="1">
        <v>2</v>
      </c>
      <c r="K987" s="1">
        <v>0</v>
      </c>
      <c r="L987" s="1">
        <v>0</v>
      </c>
      <c r="M987" s="6">
        <v>2</v>
      </c>
      <c r="N987" s="5">
        <v>5.1783286035060883E-3</v>
      </c>
      <c r="O987" s="4">
        <v>0</v>
      </c>
      <c r="P987" s="1">
        <v>0</v>
      </c>
      <c r="Q987" s="1">
        <v>0</v>
      </c>
      <c r="R987" s="34">
        <v>0</v>
      </c>
      <c r="S987" s="3">
        <v>0</v>
      </c>
    </row>
    <row r="988" spans="6:19" x14ac:dyDescent="0.25">
      <c r="F988" s="10"/>
      <c r="G988" s="9" t="s">
        <v>4261</v>
      </c>
      <c r="H988" s="4">
        <v>8</v>
      </c>
      <c r="I988" s="1">
        <v>8</v>
      </c>
      <c r="J988" s="1">
        <v>8</v>
      </c>
      <c r="K988" s="1">
        <v>0</v>
      </c>
      <c r="L988" s="1">
        <v>0</v>
      </c>
      <c r="M988" s="6">
        <v>8</v>
      </c>
      <c r="N988" s="5">
        <v>2.2958775982260701E-2</v>
      </c>
      <c r="O988" s="4">
        <v>0</v>
      </c>
      <c r="P988" s="1">
        <v>0</v>
      </c>
      <c r="Q988" s="1">
        <v>0</v>
      </c>
      <c r="R988" s="34">
        <v>0</v>
      </c>
      <c r="S988" s="3">
        <v>0</v>
      </c>
    </row>
    <row r="989" spans="6:19" x14ac:dyDescent="0.25">
      <c r="F989" s="10"/>
      <c r="G989" s="9" t="s">
        <v>4260</v>
      </c>
      <c r="H989" s="4">
        <v>19</v>
      </c>
      <c r="I989" s="1">
        <v>19</v>
      </c>
      <c r="J989" s="1">
        <v>19</v>
      </c>
      <c r="K989" s="1">
        <v>0</v>
      </c>
      <c r="L989" s="1">
        <v>0</v>
      </c>
      <c r="M989" s="6">
        <v>19</v>
      </c>
      <c r="N989" s="5">
        <v>9.2171214520931244E-2</v>
      </c>
      <c r="O989" s="4">
        <v>0</v>
      </c>
      <c r="P989" s="1">
        <v>0</v>
      </c>
      <c r="Q989" s="1">
        <v>0</v>
      </c>
      <c r="R989" s="34">
        <v>0</v>
      </c>
      <c r="S989" s="3">
        <v>0</v>
      </c>
    </row>
    <row r="990" spans="6:19" x14ac:dyDescent="0.25">
      <c r="F990" s="10"/>
      <c r="G990" s="9" t="s">
        <v>4259</v>
      </c>
      <c r="H990" s="4">
        <v>1</v>
      </c>
      <c r="I990" s="1">
        <v>1</v>
      </c>
      <c r="J990" s="1">
        <v>1</v>
      </c>
      <c r="K990" s="1">
        <v>0</v>
      </c>
      <c r="L990" s="1">
        <v>0</v>
      </c>
      <c r="M990" s="6">
        <v>1</v>
      </c>
      <c r="N990" s="5">
        <v>4.5600263401865959E-3</v>
      </c>
      <c r="O990" s="4">
        <v>0</v>
      </c>
      <c r="P990" s="1">
        <v>0</v>
      </c>
      <c r="Q990" s="1">
        <v>0</v>
      </c>
      <c r="R990" s="34">
        <v>0</v>
      </c>
      <c r="S990" s="3">
        <v>0</v>
      </c>
    </row>
    <row r="991" spans="6:19" x14ac:dyDescent="0.25">
      <c r="F991" s="10"/>
      <c r="G991" s="9" t="s">
        <v>4258</v>
      </c>
      <c r="H991" s="4">
        <v>3</v>
      </c>
      <c r="I991" s="1">
        <v>3</v>
      </c>
      <c r="J991" s="1">
        <v>3</v>
      </c>
      <c r="K991" s="1">
        <v>0</v>
      </c>
      <c r="L991" s="1">
        <v>0</v>
      </c>
      <c r="M991" s="6">
        <v>3</v>
      </c>
      <c r="N991" s="5">
        <v>1.423834357410669E-2</v>
      </c>
      <c r="O991" s="4">
        <v>0</v>
      </c>
      <c r="P991" s="1">
        <v>0</v>
      </c>
      <c r="Q991" s="1">
        <v>0</v>
      </c>
      <c r="R991" s="34">
        <v>0</v>
      </c>
      <c r="S991" s="3">
        <v>0</v>
      </c>
    </row>
    <row r="992" spans="6:19" x14ac:dyDescent="0.25">
      <c r="F992" s="10"/>
      <c r="G992" s="9" t="s">
        <v>4257</v>
      </c>
      <c r="H992" s="4">
        <v>3</v>
      </c>
      <c r="I992" s="1">
        <v>3</v>
      </c>
      <c r="J992" s="1">
        <v>3</v>
      </c>
      <c r="K992" s="1">
        <v>0</v>
      </c>
      <c r="L992" s="1">
        <v>0</v>
      </c>
      <c r="M992" s="6">
        <v>3</v>
      </c>
      <c r="N992" s="5">
        <v>2.3671929724514481E-2</v>
      </c>
      <c r="O992" s="4">
        <v>0</v>
      </c>
      <c r="P992" s="1">
        <v>0</v>
      </c>
      <c r="Q992" s="1">
        <v>0</v>
      </c>
      <c r="R992" s="34">
        <v>0</v>
      </c>
      <c r="S992" s="3">
        <v>0</v>
      </c>
    </row>
    <row r="993" spans="6:19" x14ac:dyDescent="0.25">
      <c r="F993" s="10"/>
      <c r="G993" s="9" t="s">
        <v>4256</v>
      </c>
      <c r="H993" s="4">
        <v>1</v>
      </c>
      <c r="I993" s="1">
        <v>1</v>
      </c>
      <c r="J993" s="1">
        <v>1</v>
      </c>
      <c r="K993" s="1">
        <v>0</v>
      </c>
      <c r="L993" s="1">
        <v>0</v>
      </c>
      <c r="M993" s="6">
        <v>1</v>
      </c>
      <c r="N993" s="5">
        <v>1.737354323267937E-4</v>
      </c>
      <c r="O993" s="4">
        <v>0</v>
      </c>
      <c r="P993" s="1">
        <v>0</v>
      </c>
      <c r="Q993" s="1">
        <v>0</v>
      </c>
      <c r="R993" s="34">
        <v>0</v>
      </c>
      <c r="S993" s="3">
        <v>0</v>
      </c>
    </row>
    <row r="994" spans="6:19" x14ac:dyDescent="0.25">
      <c r="F994" s="10"/>
      <c r="G994" s="9" t="s">
        <v>4255</v>
      </c>
      <c r="H994" s="4">
        <v>2</v>
      </c>
      <c r="I994" s="1">
        <v>2</v>
      </c>
      <c r="J994" s="1">
        <v>2</v>
      </c>
      <c r="K994" s="1">
        <v>0</v>
      </c>
      <c r="L994" s="1">
        <v>0</v>
      </c>
      <c r="M994" s="6">
        <v>2</v>
      </c>
      <c r="N994" s="5">
        <v>9.1344909742474556E-3</v>
      </c>
      <c r="O994" s="4">
        <v>0</v>
      </c>
      <c r="P994" s="1">
        <v>0</v>
      </c>
      <c r="Q994" s="1">
        <v>0</v>
      </c>
      <c r="R994" s="34">
        <v>0</v>
      </c>
      <c r="S994" s="3">
        <v>0</v>
      </c>
    </row>
    <row r="995" spans="6:19" x14ac:dyDescent="0.25">
      <c r="F995" s="10"/>
      <c r="G995" s="9" t="s">
        <v>4254</v>
      </c>
      <c r="H995" s="4">
        <v>1</v>
      </c>
      <c r="I995" s="1">
        <v>1</v>
      </c>
      <c r="J995" s="1">
        <v>1</v>
      </c>
      <c r="K995" s="1">
        <v>0</v>
      </c>
      <c r="L995" s="1">
        <v>0</v>
      </c>
      <c r="M995" s="6">
        <v>1</v>
      </c>
      <c r="N995" s="5">
        <v>9.6977129578590393E-3</v>
      </c>
      <c r="O995" s="4">
        <v>0</v>
      </c>
      <c r="P995" s="1">
        <v>0</v>
      </c>
      <c r="Q995" s="1">
        <v>0</v>
      </c>
      <c r="R995" s="34">
        <v>0</v>
      </c>
      <c r="S995" s="3">
        <v>0</v>
      </c>
    </row>
    <row r="996" spans="6:19" x14ac:dyDescent="0.25">
      <c r="F996" s="10"/>
      <c r="G996" s="9" t="s">
        <v>4253</v>
      </c>
      <c r="H996" s="4">
        <v>2</v>
      </c>
      <c r="I996" s="1">
        <v>2</v>
      </c>
      <c r="J996" s="1">
        <v>2</v>
      </c>
      <c r="K996" s="1">
        <v>0</v>
      </c>
      <c r="L996" s="1">
        <v>0</v>
      </c>
      <c r="M996" s="6">
        <v>2</v>
      </c>
      <c r="N996" s="5">
        <v>9.8307272419333458E-3</v>
      </c>
      <c r="O996" s="4">
        <v>0</v>
      </c>
      <c r="P996" s="1">
        <v>0</v>
      </c>
      <c r="Q996" s="1">
        <v>0</v>
      </c>
      <c r="R996" s="34">
        <v>0</v>
      </c>
      <c r="S996" s="3">
        <v>0</v>
      </c>
    </row>
    <row r="997" spans="6:19" x14ac:dyDescent="0.25">
      <c r="F997" s="10"/>
      <c r="G997" s="9" t="s">
        <v>4252</v>
      </c>
      <c r="H997" s="4">
        <v>6</v>
      </c>
      <c r="I997" s="1">
        <v>6</v>
      </c>
      <c r="J997" s="1">
        <v>6</v>
      </c>
      <c r="K997" s="1">
        <v>0</v>
      </c>
      <c r="L997" s="1">
        <v>0</v>
      </c>
      <c r="M997" s="6">
        <v>6</v>
      </c>
      <c r="N997" s="5">
        <v>1.176819577813148E-2</v>
      </c>
      <c r="O997" s="4">
        <v>0</v>
      </c>
      <c r="P997" s="1">
        <v>0</v>
      </c>
      <c r="Q997" s="1">
        <v>0</v>
      </c>
      <c r="R997" s="34">
        <v>0</v>
      </c>
      <c r="S997" s="3">
        <v>0</v>
      </c>
    </row>
    <row r="998" spans="6:19" x14ac:dyDescent="0.25">
      <c r="F998" s="10"/>
      <c r="G998" s="9" t="s">
        <v>4251</v>
      </c>
      <c r="H998" s="4">
        <v>2</v>
      </c>
      <c r="I998" s="1">
        <v>2</v>
      </c>
      <c r="J998" s="1">
        <v>2</v>
      </c>
      <c r="K998" s="1">
        <v>0</v>
      </c>
      <c r="L998" s="1">
        <v>0</v>
      </c>
      <c r="M998" s="6">
        <v>2</v>
      </c>
      <c r="N998" s="5">
        <v>3.3034887164831161E-3</v>
      </c>
      <c r="O998" s="4">
        <v>0</v>
      </c>
      <c r="P998" s="1">
        <v>0</v>
      </c>
      <c r="Q998" s="1">
        <v>0</v>
      </c>
      <c r="R998" s="34">
        <v>0</v>
      </c>
      <c r="S998" s="3">
        <v>0</v>
      </c>
    </row>
    <row r="999" spans="6:19" x14ac:dyDescent="0.25">
      <c r="F999" s="10"/>
      <c r="G999" s="9" t="s">
        <v>4250</v>
      </c>
      <c r="H999" s="4">
        <v>14</v>
      </c>
      <c r="I999" s="1">
        <v>14</v>
      </c>
      <c r="J999" s="1">
        <v>14</v>
      </c>
      <c r="K999" s="1">
        <v>0</v>
      </c>
      <c r="L999" s="1">
        <v>0</v>
      </c>
      <c r="M999" s="6">
        <v>14</v>
      </c>
      <c r="N999" s="5">
        <v>3.947004396468401E-2</v>
      </c>
      <c r="O999" s="4">
        <v>0</v>
      </c>
      <c r="P999" s="1">
        <v>0</v>
      </c>
      <c r="Q999" s="1">
        <v>0</v>
      </c>
      <c r="R999" s="34">
        <v>0</v>
      </c>
      <c r="S999" s="3">
        <v>0</v>
      </c>
    </row>
    <row r="1000" spans="6:19" x14ac:dyDescent="0.25">
      <c r="F1000" s="10"/>
      <c r="G1000" s="9" t="s">
        <v>4249</v>
      </c>
      <c r="H1000" s="4">
        <v>1</v>
      </c>
      <c r="I1000" s="1">
        <v>1</v>
      </c>
      <c r="J1000" s="1">
        <v>1</v>
      </c>
      <c r="K1000" s="1">
        <v>0</v>
      </c>
      <c r="L1000" s="1">
        <v>0</v>
      </c>
      <c r="M1000" s="6">
        <v>1</v>
      </c>
      <c r="N1000" s="5">
        <v>1.1194931343197821E-2</v>
      </c>
      <c r="O1000" s="4">
        <v>0</v>
      </c>
      <c r="P1000" s="1">
        <v>0</v>
      </c>
      <c r="Q1000" s="1">
        <v>0</v>
      </c>
      <c r="R1000" s="34">
        <v>0</v>
      </c>
      <c r="S1000" s="3">
        <v>0</v>
      </c>
    </row>
    <row r="1001" spans="6:19" x14ac:dyDescent="0.25">
      <c r="F1001" s="10"/>
      <c r="G1001" s="9" t="s">
        <v>4248</v>
      </c>
      <c r="H1001" s="4">
        <v>1</v>
      </c>
      <c r="I1001" s="1">
        <v>1</v>
      </c>
      <c r="J1001" s="1">
        <v>1</v>
      </c>
      <c r="K1001" s="1">
        <v>0</v>
      </c>
      <c r="L1001" s="1">
        <v>0</v>
      </c>
      <c r="M1001" s="6">
        <v>1</v>
      </c>
      <c r="N1001" s="5">
        <v>6.1616748571395874E-3</v>
      </c>
      <c r="O1001" s="4">
        <v>0</v>
      </c>
      <c r="P1001" s="1">
        <v>0</v>
      </c>
      <c r="Q1001" s="1">
        <v>0</v>
      </c>
      <c r="R1001" s="34">
        <v>0</v>
      </c>
      <c r="S1001" s="3">
        <v>0</v>
      </c>
    </row>
    <row r="1002" spans="6:19" x14ac:dyDescent="0.25">
      <c r="F1002" s="10"/>
      <c r="G1002" s="9" t="s">
        <v>4247</v>
      </c>
      <c r="H1002" s="4">
        <v>6</v>
      </c>
      <c r="I1002" s="1">
        <v>6</v>
      </c>
      <c r="J1002" s="1">
        <v>6</v>
      </c>
      <c r="K1002" s="1">
        <v>0</v>
      </c>
      <c r="L1002" s="1">
        <v>0</v>
      </c>
      <c r="M1002" s="6">
        <v>6</v>
      </c>
      <c r="N1002" s="5">
        <v>2.9392854310572151E-2</v>
      </c>
      <c r="O1002" s="4">
        <v>0</v>
      </c>
      <c r="P1002" s="1">
        <v>0</v>
      </c>
      <c r="Q1002" s="1">
        <v>0</v>
      </c>
      <c r="R1002" s="34">
        <v>0</v>
      </c>
      <c r="S1002" s="3">
        <v>0</v>
      </c>
    </row>
    <row r="1003" spans="6:19" x14ac:dyDescent="0.25">
      <c r="F1003" s="10"/>
      <c r="G1003" s="9" t="s">
        <v>4246</v>
      </c>
      <c r="H1003" s="4">
        <v>1</v>
      </c>
      <c r="I1003" s="1">
        <v>1</v>
      </c>
      <c r="J1003" s="1">
        <v>1</v>
      </c>
      <c r="K1003" s="1">
        <v>0</v>
      </c>
      <c r="L1003" s="1">
        <v>0</v>
      </c>
      <c r="M1003" s="6">
        <v>1</v>
      </c>
      <c r="N1003" s="5">
        <v>5.4135173559188843E-4</v>
      </c>
      <c r="O1003" s="4">
        <v>0</v>
      </c>
      <c r="P1003" s="1">
        <v>0</v>
      </c>
      <c r="Q1003" s="1">
        <v>0</v>
      </c>
      <c r="R1003" s="34">
        <v>0</v>
      </c>
      <c r="S1003" s="3">
        <v>0</v>
      </c>
    </row>
    <row r="1004" spans="6:19" x14ac:dyDescent="0.25">
      <c r="F1004" s="10"/>
      <c r="G1004" s="9" t="s">
        <v>4245</v>
      </c>
      <c r="H1004" s="4">
        <v>1</v>
      </c>
      <c r="I1004" s="1">
        <v>1</v>
      </c>
      <c r="J1004" s="1">
        <v>1</v>
      </c>
      <c r="K1004" s="1">
        <v>0</v>
      </c>
      <c r="L1004" s="1">
        <v>0</v>
      </c>
      <c r="M1004" s="6">
        <v>1</v>
      </c>
      <c r="N1004" s="5">
        <v>8.94203782081604E-3</v>
      </c>
      <c r="O1004" s="4">
        <v>0</v>
      </c>
      <c r="P1004" s="1">
        <v>0</v>
      </c>
      <c r="Q1004" s="1">
        <v>0</v>
      </c>
      <c r="R1004" s="34">
        <v>0</v>
      </c>
      <c r="S1004" s="3">
        <v>0</v>
      </c>
    </row>
    <row r="1005" spans="6:19" x14ac:dyDescent="0.25">
      <c r="F1005" s="10"/>
      <c r="G1005" s="9" t="s">
        <v>4244</v>
      </c>
      <c r="H1005" s="4">
        <v>21</v>
      </c>
      <c r="I1005" s="1">
        <v>21</v>
      </c>
      <c r="J1005" s="1">
        <v>21</v>
      </c>
      <c r="K1005" s="1">
        <v>0</v>
      </c>
      <c r="L1005" s="1">
        <v>0</v>
      </c>
      <c r="M1005" s="6">
        <v>21</v>
      </c>
      <c r="N1005" s="5">
        <v>5.9493924491107457E-2</v>
      </c>
      <c r="O1005" s="4">
        <v>1</v>
      </c>
      <c r="P1005" s="1">
        <v>1</v>
      </c>
      <c r="Q1005" s="1">
        <v>0</v>
      </c>
      <c r="R1005" s="34">
        <v>0</v>
      </c>
      <c r="S1005" s="3">
        <v>0</v>
      </c>
    </row>
    <row r="1006" spans="6:19" x14ac:dyDescent="0.25">
      <c r="F1006" s="10"/>
      <c r="G1006" s="9" t="s">
        <v>4243</v>
      </c>
      <c r="H1006" s="4">
        <v>17</v>
      </c>
      <c r="I1006" s="1">
        <v>17</v>
      </c>
      <c r="J1006" s="1">
        <v>17</v>
      </c>
      <c r="K1006" s="1">
        <v>0</v>
      </c>
      <c r="L1006" s="1">
        <v>0</v>
      </c>
      <c r="M1006" s="6">
        <v>17</v>
      </c>
      <c r="N1006" s="5">
        <v>9.4598363153636456E-2</v>
      </c>
      <c r="O1006" s="4">
        <v>0</v>
      </c>
      <c r="P1006" s="1">
        <v>0</v>
      </c>
      <c r="Q1006" s="1">
        <v>0</v>
      </c>
      <c r="R1006" s="34">
        <v>0</v>
      </c>
      <c r="S1006" s="3">
        <v>0</v>
      </c>
    </row>
    <row r="1007" spans="6:19" x14ac:dyDescent="0.25">
      <c r="F1007" s="10"/>
      <c r="G1007" s="9" t="s">
        <v>4242</v>
      </c>
      <c r="H1007" s="4">
        <v>2</v>
      </c>
      <c r="I1007" s="1">
        <v>2</v>
      </c>
      <c r="J1007" s="1">
        <v>2</v>
      </c>
      <c r="K1007" s="1">
        <v>0</v>
      </c>
      <c r="L1007" s="1">
        <v>0</v>
      </c>
      <c r="M1007" s="6">
        <v>2</v>
      </c>
      <c r="N1007" s="5">
        <v>4.7241989523172379E-4</v>
      </c>
      <c r="O1007" s="4">
        <v>0</v>
      </c>
      <c r="P1007" s="1">
        <v>0</v>
      </c>
      <c r="Q1007" s="1">
        <v>0</v>
      </c>
      <c r="R1007" s="34">
        <v>0</v>
      </c>
      <c r="S1007" s="3">
        <v>0</v>
      </c>
    </row>
    <row r="1008" spans="6:19" x14ac:dyDescent="0.25">
      <c r="F1008" s="10"/>
      <c r="G1008" s="9" t="s">
        <v>4241</v>
      </c>
      <c r="H1008" s="4">
        <v>3</v>
      </c>
      <c r="I1008" s="1">
        <v>3</v>
      </c>
      <c r="J1008" s="1">
        <v>3</v>
      </c>
      <c r="K1008" s="1">
        <v>0</v>
      </c>
      <c r="L1008" s="1">
        <v>0</v>
      </c>
      <c r="M1008" s="6">
        <v>3</v>
      </c>
      <c r="N1008" s="5">
        <v>1.326220110058784E-2</v>
      </c>
      <c r="O1008" s="4">
        <v>0</v>
      </c>
      <c r="P1008" s="1">
        <v>0</v>
      </c>
      <c r="Q1008" s="1">
        <v>0</v>
      </c>
      <c r="R1008" s="34">
        <v>0</v>
      </c>
      <c r="S1008" s="3">
        <v>0</v>
      </c>
    </row>
    <row r="1009" spans="6:19" x14ac:dyDescent="0.25">
      <c r="F1009" s="10"/>
      <c r="G1009" s="9" t="s">
        <v>4240</v>
      </c>
      <c r="H1009" s="4">
        <v>2</v>
      </c>
      <c r="I1009" s="1">
        <v>2</v>
      </c>
      <c r="J1009" s="1">
        <v>2</v>
      </c>
      <c r="K1009" s="1">
        <v>0</v>
      </c>
      <c r="L1009" s="1">
        <v>0</v>
      </c>
      <c r="M1009" s="6">
        <v>2</v>
      </c>
      <c r="N1009" s="5">
        <v>2.949944976717234E-2</v>
      </c>
      <c r="O1009" s="4">
        <v>0</v>
      </c>
      <c r="P1009" s="1">
        <v>0</v>
      </c>
      <c r="Q1009" s="1">
        <v>0</v>
      </c>
      <c r="R1009" s="34">
        <v>0</v>
      </c>
      <c r="S1009" s="3">
        <v>0</v>
      </c>
    </row>
    <row r="1010" spans="6:19" x14ac:dyDescent="0.25">
      <c r="F1010" s="10"/>
      <c r="G1010" s="9" t="s">
        <v>4239</v>
      </c>
      <c r="H1010" s="4">
        <v>1</v>
      </c>
      <c r="I1010" s="1">
        <v>1</v>
      </c>
      <c r="J1010" s="1">
        <v>1</v>
      </c>
      <c r="K1010" s="1">
        <v>0</v>
      </c>
      <c r="L1010" s="1">
        <v>0</v>
      </c>
      <c r="M1010" s="6">
        <v>1</v>
      </c>
      <c r="N1010" s="5">
        <v>5.1031447947025299E-4</v>
      </c>
      <c r="O1010" s="4">
        <v>0</v>
      </c>
      <c r="P1010" s="1">
        <v>0</v>
      </c>
      <c r="Q1010" s="1">
        <v>0</v>
      </c>
      <c r="R1010" s="34">
        <v>0</v>
      </c>
      <c r="S1010" s="3">
        <v>0</v>
      </c>
    </row>
    <row r="1011" spans="6:19" x14ac:dyDescent="0.25">
      <c r="F1011" s="10"/>
      <c r="G1011" s="9" t="s">
        <v>4238</v>
      </c>
      <c r="H1011" s="4">
        <v>1</v>
      </c>
      <c r="I1011" s="1">
        <v>1</v>
      </c>
      <c r="J1011" s="1">
        <v>1</v>
      </c>
      <c r="K1011" s="1">
        <v>0</v>
      </c>
      <c r="L1011" s="1">
        <v>0</v>
      </c>
      <c r="M1011" s="6">
        <v>1</v>
      </c>
      <c r="N1011" s="5">
        <v>4.5460555702447891E-4</v>
      </c>
      <c r="O1011" s="4">
        <v>0</v>
      </c>
      <c r="P1011" s="1">
        <v>0</v>
      </c>
      <c r="Q1011" s="1">
        <v>0</v>
      </c>
      <c r="R1011" s="34">
        <v>0</v>
      </c>
      <c r="S1011" s="3">
        <v>0</v>
      </c>
    </row>
    <row r="1012" spans="6:19" x14ac:dyDescent="0.25">
      <c r="F1012" s="10"/>
      <c r="G1012" s="9" t="s">
        <v>4237</v>
      </c>
      <c r="H1012" s="4">
        <v>5</v>
      </c>
      <c r="I1012" s="1">
        <v>5</v>
      </c>
      <c r="J1012" s="1">
        <v>5</v>
      </c>
      <c r="K1012" s="1">
        <v>0</v>
      </c>
      <c r="L1012" s="1">
        <v>0</v>
      </c>
      <c r="M1012" s="6">
        <v>5</v>
      </c>
      <c r="N1012" s="5">
        <v>2.9048522002995011E-2</v>
      </c>
      <c r="O1012" s="4">
        <v>0</v>
      </c>
      <c r="P1012" s="1">
        <v>0</v>
      </c>
      <c r="Q1012" s="1">
        <v>0</v>
      </c>
      <c r="R1012" s="34">
        <v>0</v>
      </c>
      <c r="S1012" s="3">
        <v>0</v>
      </c>
    </row>
    <row r="1013" spans="6:19" x14ac:dyDescent="0.25">
      <c r="F1013" s="10"/>
      <c r="G1013" s="9" t="s">
        <v>4236</v>
      </c>
      <c r="H1013" s="4">
        <v>16</v>
      </c>
      <c r="I1013" s="1">
        <v>16</v>
      </c>
      <c r="J1013" s="1">
        <v>16</v>
      </c>
      <c r="K1013" s="1">
        <v>0</v>
      </c>
      <c r="L1013" s="1">
        <v>0</v>
      </c>
      <c r="M1013" s="6">
        <v>16</v>
      </c>
      <c r="N1013" s="5">
        <v>8.8816133327782154E-2</v>
      </c>
      <c r="O1013" s="4">
        <v>0</v>
      </c>
      <c r="P1013" s="1">
        <v>0</v>
      </c>
      <c r="Q1013" s="1">
        <v>0</v>
      </c>
      <c r="R1013" s="34">
        <v>0</v>
      </c>
      <c r="S1013" s="3">
        <v>0</v>
      </c>
    </row>
    <row r="1014" spans="6:19" x14ac:dyDescent="0.25">
      <c r="F1014" s="10"/>
      <c r="G1014" s="9" t="s">
        <v>4235</v>
      </c>
      <c r="H1014" s="4">
        <v>4</v>
      </c>
      <c r="I1014" s="1">
        <v>4</v>
      </c>
      <c r="J1014" s="1">
        <v>4</v>
      </c>
      <c r="K1014" s="1">
        <v>0</v>
      </c>
      <c r="L1014" s="1">
        <v>0</v>
      </c>
      <c r="M1014" s="6">
        <v>4</v>
      </c>
      <c r="N1014" s="5">
        <v>3.3393207006156438E-2</v>
      </c>
      <c r="O1014" s="4">
        <v>0</v>
      </c>
      <c r="P1014" s="1">
        <v>0</v>
      </c>
      <c r="Q1014" s="1">
        <v>0</v>
      </c>
      <c r="R1014" s="34">
        <v>0</v>
      </c>
      <c r="S1014" s="3">
        <v>0</v>
      </c>
    </row>
    <row r="1015" spans="6:19" x14ac:dyDescent="0.25">
      <c r="F1015" s="10"/>
      <c r="G1015" s="9" t="s">
        <v>4234</v>
      </c>
      <c r="H1015" s="4">
        <v>4</v>
      </c>
      <c r="I1015" s="1">
        <v>4</v>
      </c>
      <c r="J1015" s="1">
        <v>4</v>
      </c>
      <c r="K1015" s="1">
        <v>0</v>
      </c>
      <c r="L1015" s="1">
        <v>0</v>
      </c>
      <c r="M1015" s="6">
        <v>4</v>
      </c>
      <c r="N1015" s="5">
        <v>4.0147348307073123E-2</v>
      </c>
      <c r="O1015" s="4">
        <v>0</v>
      </c>
      <c r="P1015" s="1">
        <v>0</v>
      </c>
      <c r="Q1015" s="1">
        <v>0</v>
      </c>
      <c r="R1015" s="34">
        <v>0</v>
      </c>
      <c r="S1015" s="3">
        <v>0</v>
      </c>
    </row>
    <row r="1016" spans="6:19" x14ac:dyDescent="0.25">
      <c r="F1016" s="10"/>
      <c r="G1016" s="9" t="s">
        <v>4233</v>
      </c>
      <c r="H1016" s="4">
        <v>13</v>
      </c>
      <c r="I1016" s="1">
        <v>13</v>
      </c>
      <c r="J1016" s="1">
        <v>13</v>
      </c>
      <c r="K1016" s="1">
        <v>0</v>
      </c>
      <c r="L1016" s="1">
        <v>0</v>
      </c>
      <c r="M1016" s="6">
        <v>13</v>
      </c>
      <c r="N1016" s="5">
        <v>5.5291228927671909E-2</v>
      </c>
      <c r="O1016" s="4">
        <v>0</v>
      </c>
      <c r="P1016" s="1">
        <v>0</v>
      </c>
      <c r="Q1016" s="1">
        <v>0</v>
      </c>
      <c r="R1016" s="34">
        <v>0</v>
      </c>
      <c r="S1016" s="3">
        <v>0</v>
      </c>
    </row>
    <row r="1017" spans="6:19" x14ac:dyDescent="0.25">
      <c r="F1017" s="10"/>
      <c r="G1017" s="9" t="s">
        <v>4232</v>
      </c>
      <c r="H1017" s="4">
        <v>10</v>
      </c>
      <c r="I1017" s="1">
        <v>10</v>
      </c>
      <c r="J1017" s="1">
        <v>10</v>
      </c>
      <c r="K1017" s="1">
        <v>0</v>
      </c>
      <c r="L1017" s="1">
        <v>0</v>
      </c>
      <c r="M1017" s="6">
        <v>10</v>
      </c>
      <c r="N1017" s="5">
        <v>4.2759469710290432E-2</v>
      </c>
      <c r="O1017" s="4">
        <v>0</v>
      </c>
      <c r="P1017" s="1">
        <v>0</v>
      </c>
      <c r="Q1017" s="1">
        <v>0</v>
      </c>
      <c r="R1017" s="34">
        <v>0</v>
      </c>
      <c r="S1017" s="3">
        <v>0</v>
      </c>
    </row>
    <row r="1018" spans="6:19" x14ac:dyDescent="0.25">
      <c r="F1018" s="10"/>
      <c r="G1018" s="9" t="s">
        <v>4231</v>
      </c>
      <c r="H1018" s="4">
        <v>14</v>
      </c>
      <c r="I1018" s="1">
        <v>14</v>
      </c>
      <c r="J1018" s="1">
        <v>14</v>
      </c>
      <c r="K1018" s="1">
        <v>0</v>
      </c>
      <c r="L1018" s="1">
        <v>0</v>
      </c>
      <c r="M1018" s="6">
        <v>14</v>
      </c>
      <c r="N1018" s="5">
        <v>4.0108931250870228E-2</v>
      </c>
      <c r="O1018" s="4">
        <v>0</v>
      </c>
      <c r="P1018" s="1">
        <v>0</v>
      </c>
      <c r="Q1018" s="1">
        <v>0</v>
      </c>
      <c r="R1018" s="34">
        <v>0</v>
      </c>
      <c r="S1018" s="3">
        <v>0</v>
      </c>
    </row>
    <row r="1019" spans="6:19" x14ac:dyDescent="0.25">
      <c r="F1019" s="10"/>
      <c r="G1019" s="9" t="s">
        <v>4230</v>
      </c>
      <c r="H1019" s="4">
        <v>15</v>
      </c>
      <c r="I1019" s="1">
        <v>15</v>
      </c>
      <c r="J1019" s="1">
        <v>15</v>
      </c>
      <c r="K1019" s="1">
        <v>0</v>
      </c>
      <c r="L1019" s="1">
        <v>0</v>
      </c>
      <c r="M1019" s="6">
        <v>15</v>
      </c>
      <c r="N1019" s="5">
        <v>5.690812598913908E-2</v>
      </c>
      <c r="O1019" s="4">
        <v>0</v>
      </c>
      <c r="P1019" s="1">
        <v>0</v>
      </c>
      <c r="Q1019" s="1">
        <v>0</v>
      </c>
      <c r="R1019" s="34">
        <v>0</v>
      </c>
      <c r="S1019" s="3">
        <v>0</v>
      </c>
    </row>
    <row r="1020" spans="6:19" x14ac:dyDescent="0.25">
      <c r="F1020" s="10"/>
      <c r="G1020" s="9" t="s">
        <v>4229</v>
      </c>
      <c r="H1020" s="4">
        <v>1</v>
      </c>
      <c r="I1020" s="1">
        <v>1</v>
      </c>
      <c r="J1020" s="1">
        <v>1</v>
      </c>
      <c r="K1020" s="1">
        <v>0</v>
      </c>
      <c r="L1020" s="1">
        <v>0</v>
      </c>
      <c r="M1020" s="6">
        <v>1</v>
      </c>
      <c r="N1020" s="5">
        <v>5.2437950856983662E-2</v>
      </c>
      <c r="O1020" s="4">
        <v>0</v>
      </c>
      <c r="P1020" s="1">
        <v>0</v>
      </c>
      <c r="Q1020" s="1">
        <v>0</v>
      </c>
      <c r="R1020" s="34">
        <v>0</v>
      </c>
      <c r="S1020" s="3">
        <v>0</v>
      </c>
    </row>
    <row r="1021" spans="6:19" x14ac:dyDescent="0.25">
      <c r="F1021" s="10"/>
      <c r="G1021" s="9" t="s">
        <v>4228</v>
      </c>
      <c r="H1021" s="4">
        <v>1</v>
      </c>
      <c r="I1021" s="1">
        <v>1</v>
      </c>
      <c r="J1021" s="1">
        <v>1</v>
      </c>
      <c r="K1021" s="1">
        <v>0</v>
      </c>
      <c r="L1021" s="1">
        <v>0</v>
      </c>
      <c r="M1021" s="6">
        <v>1</v>
      </c>
      <c r="N1021" s="5">
        <v>7.404266856610775E-3</v>
      </c>
      <c r="O1021" s="4">
        <v>0</v>
      </c>
      <c r="P1021" s="1">
        <v>0</v>
      </c>
      <c r="Q1021" s="1">
        <v>0</v>
      </c>
      <c r="R1021" s="34">
        <v>0</v>
      </c>
      <c r="S1021" s="3">
        <v>0</v>
      </c>
    </row>
    <row r="1022" spans="6:19" x14ac:dyDescent="0.25">
      <c r="F1022" s="10"/>
      <c r="G1022" s="9" t="s">
        <v>4227</v>
      </c>
      <c r="H1022" s="4">
        <v>9</v>
      </c>
      <c r="I1022" s="1">
        <v>9</v>
      </c>
      <c r="J1022" s="1">
        <v>9</v>
      </c>
      <c r="K1022" s="1">
        <v>0</v>
      </c>
      <c r="L1022" s="1">
        <v>0</v>
      </c>
      <c r="M1022" s="6">
        <v>9</v>
      </c>
      <c r="N1022" s="5">
        <v>1.9388061948120591E-2</v>
      </c>
      <c r="O1022" s="4">
        <v>0</v>
      </c>
      <c r="P1022" s="1">
        <v>0</v>
      </c>
      <c r="Q1022" s="1">
        <v>0</v>
      </c>
      <c r="R1022" s="34">
        <v>0</v>
      </c>
      <c r="S1022" s="3">
        <v>0</v>
      </c>
    </row>
    <row r="1023" spans="6:19" x14ac:dyDescent="0.25">
      <c r="F1023" s="10"/>
      <c r="G1023" s="9" t="s">
        <v>4226</v>
      </c>
      <c r="H1023" s="4">
        <v>9</v>
      </c>
      <c r="I1023" s="1">
        <v>9</v>
      </c>
      <c r="J1023" s="1">
        <v>9</v>
      </c>
      <c r="K1023" s="1">
        <v>0</v>
      </c>
      <c r="L1023" s="1">
        <v>0</v>
      </c>
      <c r="M1023" s="6">
        <v>9</v>
      </c>
      <c r="N1023" s="5">
        <v>3.7938890047371387E-2</v>
      </c>
      <c r="O1023" s="4">
        <v>0</v>
      </c>
      <c r="P1023" s="1">
        <v>0</v>
      </c>
      <c r="Q1023" s="1">
        <v>0</v>
      </c>
      <c r="R1023" s="34">
        <v>0</v>
      </c>
      <c r="S1023" s="3">
        <v>0</v>
      </c>
    </row>
    <row r="1024" spans="6:19" x14ac:dyDescent="0.25">
      <c r="F1024" s="10"/>
      <c r="G1024" s="9" t="s">
        <v>4225</v>
      </c>
      <c r="H1024" s="4">
        <v>8</v>
      </c>
      <c r="I1024" s="1">
        <v>8</v>
      </c>
      <c r="J1024" s="1">
        <v>8</v>
      </c>
      <c r="K1024" s="1">
        <v>0</v>
      </c>
      <c r="L1024" s="1">
        <v>0</v>
      </c>
      <c r="M1024" s="6">
        <v>8</v>
      </c>
      <c r="N1024" s="5">
        <v>3.9186147041618817E-2</v>
      </c>
      <c r="O1024" s="4">
        <v>0</v>
      </c>
      <c r="P1024" s="1">
        <v>0</v>
      </c>
      <c r="Q1024" s="1">
        <v>0</v>
      </c>
      <c r="R1024" s="34">
        <v>0</v>
      </c>
      <c r="S1024" s="3">
        <v>0</v>
      </c>
    </row>
    <row r="1025" spans="6:19" x14ac:dyDescent="0.25">
      <c r="F1025" s="10"/>
      <c r="G1025" s="9" t="s">
        <v>4224</v>
      </c>
      <c r="H1025" s="4">
        <v>2</v>
      </c>
      <c r="I1025" s="1">
        <v>2</v>
      </c>
      <c r="J1025" s="1">
        <v>2</v>
      </c>
      <c r="K1025" s="1">
        <v>0</v>
      </c>
      <c r="L1025" s="1">
        <v>0</v>
      </c>
      <c r="M1025" s="6">
        <v>2</v>
      </c>
      <c r="N1025" s="5">
        <v>2.9167681932449341E-3</v>
      </c>
      <c r="O1025" s="4">
        <v>0</v>
      </c>
      <c r="P1025" s="1">
        <v>0</v>
      </c>
      <c r="Q1025" s="1">
        <v>0</v>
      </c>
      <c r="R1025" s="34">
        <v>0</v>
      </c>
      <c r="S1025" s="3">
        <v>0</v>
      </c>
    </row>
    <row r="1026" spans="6:19" x14ac:dyDescent="0.25">
      <c r="F1026" s="10"/>
      <c r="G1026" s="9" t="s">
        <v>4223</v>
      </c>
      <c r="H1026" s="4">
        <v>5</v>
      </c>
      <c r="I1026" s="1">
        <v>5</v>
      </c>
      <c r="J1026" s="1">
        <v>5</v>
      </c>
      <c r="K1026" s="1">
        <v>0</v>
      </c>
      <c r="L1026" s="1">
        <v>0</v>
      </c>
      <c r="M1026" s="6">
        <v>5</v>
      </c>
      <c r="N1026" s="5">
        <v>3.1232917681336399E-3</v>
      </c>
      <c r="O1026" s="4">
        <v>0</v>
      </c>
      <c r="P1026" s="1">
        <v>0</v>
      </c>
      <c r="Q1026" s="1">
        <v>0</v>
      </c>
      <c r="R1026" s="34">
        <v>0</v>
      </c>
      <c r="S1026" s="3">
        <v>0</v>
      </c>
    </row>
    <row r="1027" spans="6:19" x14ac:dyDescent="0.25">
      <c r="F1027" s="10"/>
      <c r="G1027" s="9" t="s">
        <v>4222</v>
      </c>
      <c r="H1027" s="4">
        <v>2</v>
      </c>
      <c r="I1027" s="1">
        <v>2</v>
      </c>
      <c r="J1027" s="1">
        <v>2</v>
      </c>
      <c r="K1027" s="1">
        <v>0</v>
      </c>
      <c r="L1027" s="1">
        <v>0</v>
      </c>
      <c r="M1027" s="6">
        <v>2</v>
      </c>
      <c r="N1027" s="5">
        <v>2.9083089902997021E-3</v>
      </c>
      <c r="O1027" s="4">
        <v>0</v>
      </c>
      <c r="P1027" s="1">
        <v>0</v>
      </c>
      <c r="Q1027" s="1">
        <v>0</v>
      </c>
      <c r="R1027" s="34">
        <v>0</v>
      </c>
      <c r="S1027" s="3">
        <v>0</v>
      </c>
    </row>
    <row r="1028" spans="6:19" x14ac:dyDescent="0.25">
      <c r="F1028" s="10"/>
      <c r="G1028" s="9" t="s">
        <v>4221</v>
      </c>
      <c r="H1028" s="4">
        <v>1</v>
      </c>
      <c r="I1028" s="1">
        <v>1</v>
      </c>
      <c r="J1028" s="1">
        <v>1</v>
      </c>
      <c r="K1028" s="1">
        <v>0</v>
      </c>
      <c r="L1028" s="1">
        <v>0</v>
      </c>
      <c r="M1028" s="6">
        <v>1</v>
      </c>
      <c r="N1028" s="5">
        <v>1.1882511898875241E-3</v>
      </c>
      <c r="O1028" s="4">
        <v>0</v>
      </c>
      <c r="P1028" s="1">
        <v>0</v>
      </c>
      <c r="Q1028" s="1">
        <v>0</v>
      </c>
      <c r="R1028" s="34">
        <v>0</v>
      </c>
      <c r="S1028" s="3">
        <v>0</v>
      </c>
    </row>
    <row r="1029" spans="6:19" x14ac:dyDescent="0.25">
      <c r="F1029" s="10"/>
      <c r="G1029" s="9" t="s">
        <v>4220</v>
      </c>
      <c r="H1029" s="4">
        <v>3</v>
      </c>
      <c r="I1029" s="1">
        <v>3</v>
      </c>
      <c r="J1029" s="1">
        <v>3</v>
      </c>
      <c r="K1029" s="1">
        <v>0</v>
      </c>
      <c r="L1029" s="1">
        <v>0</v>
      </c>
      <c r="M1029" s="6">
        <v>3</v>
      </c>
      <c r="N1029" s="5">
        <v>2.3963081650435921E-2</v>
      </c>
      <c r="O1029" s="4">
        <v>0</v>
      </c>
      <c r="P1029" s="1">
        <v>0</v>
      </c>
      <c r="Q1029" s="1">
        <v>0</v>
      </c>
      <c r="R1029" s="34">
        <v>0</v>
      </c>
      <c r="S1029" s="3">
        <v>0</v>
      </c>
    </row>
    <row r="1030" spans="6:19" x14ac:dyDescent="0.25">
      <c r="F1030" s="10"/>
      <c r="G1030" s="9" t="s">
        <v>4219</v>
      </c>
      <c r="H1030" s="4">
        <v>1</v>
      </c>
      <c r="I1030" s="1">
        <v>1</v>
      </c>
      <c r="J1030" s="1">
        <v>1</v>
      </c>
      <c r="K1030" s="1">
        <v>0</v>
      </c>
      <c r="L1030" s="1">
        <v>0</v>
      </c>
      <c r="M1030" s="6">
        <v>1</v>
      </c>
      <c r="N1030" s="5">
        <v>1.5691341832280159E-3</v>
      </c>
      <c r="O1030" s="4">
        <v>0</v>
      </c>
      <c r="P1030" s="1">
        <v>0</v>
      </c>
      <c r="Q1030" s="1">
        <v>0</v>
      </c>
      <c r="R1030" s="34">
        <v>0</v>
      </c>
      <c r="S1030" s="3">
        <v>0</v>
      </c>
    </row>
    <row r="1031" spans="6:19" x14ac:dyDescent="0.25">
      <c r="F1031" s="10"/>
      <c r="G1031" s="9" t="s">
        <v>4218</v>
      </c>
      <c r="H1031" s="4">
        <v>5</v>
      </c>
      <c r="I1031" s="1">
        <v>5</v>
      </c>
      <c r="J1031" s="1">
        <v>5</v>
      </c>
      <c r="K1031" s="1">
        <v>0</v>
      </c>
      <c r="L1031" s="1">
        <v>0</v>
      </c>
      <c r="M1031" s="6">
        <v>5</v>
      </c>
      <c r="N1031" s="5">
        <v>2.8203346766531471E-2</v>
      </c>
      <c r="O1031" s="4">
        <v>0</v>
      </c>
      <c r="P1031" s="1">
        <v>0</v>
      </c>
      <c r="Q1031" s="1">
        <v>0</v>
      </c>
      <c r="R1031" s="34">
        <v>0</v>
      </c>
      <c r="S1031" s="3">
        <v>0</v>
      </c>
    </row>
    <row r="1032" spans="6:19" x14ac:dyDescent="0.25">
      <c r="F1032" s="10"/>
      <c r="G1032" s="9" t="s">
        <v>4217</v>
      </c>
      <c r="H1032" s="4">
        <v>4</v>
      </c>
      <c r="I1032" s="1">
        <v>4</v>
      </c>
      <c r="J1032" s="1">
        <v>4</v>
      </c>
      <c r="K1032" s="1">
        <v>0</v>
      </c>
      <c r="L1032" s="1">
        <v>0</v>
      </c>
      <c r="M1032" s="6">
        <v>4</v>
      </c>
      <c r="N1032" s="5">
        <v>1.8148094415664669E-2</v>
      </c>
      <c r="O1032" s="4">
        <v>0</v>
      </c>
      <c r="P1032" s="1">
        <v>0</v>
      </c>
      <c r="Q1032" s="1">
        <v>0</v>
      </c>
      <c r="R1032" s="34">
        <v>0</v>
      </c>
      <c r="S1032" s="3">
        <v>0</v>
      </c>
    </row>
    <row r="1033" spans="6:19" x14ac:dyDescent="0.25">
      <c r="F1033" s="10"/>
      <c r="G1033" s="9" t="s">
        <v>4216</v>
      </c>
      <c r="H1033" s="4">
        <v>1</v>
      </c>
      <c r="I1033" s="1">
        <v>1</v>
      </c>
      <c r="J1033" s="1">
        <v>1</v>
      </c>
      <c r="K1033" s="1">
        <v>0</v>
      </c>
      <c r="L1033" s="1">
        <v>0</v>
      </c>
      <c r="M1033" s="6">
        <v>1</v>
      </c>
      <c r="N1033" s="5">
        <v>2.5446489453315731E-3</v>
      </c>
      <c r="O1033" s="4">
        <v>0</v>
      </c>
      <c r="P1033" s="1">
        <v>0</v>
      </c>
      <c r="Q1033" s="1">
        <v>0</v>
      </c>
      <c r="R1033" s="34">
        <v>0</v>
      </c>
      <c r="S1033" s="3">
        <v>0</v>
      </c>
    </row>
    <row r="1034" spans="6:19" x14ac:dyDescent="0.25">
      <c r="F1034" s="10"/>
      <c r="G1034" s="9" t="s">
        <v>4215</v>
      </c>
      <c r="H1034" s="4">
        <v>1</v>
      </c>
      <c r="I1034" s="1">
        <v>1</v>
      </c>
      <c r="J1034" s="1">
        <v>1</v>
      </c>
      <c r="K1034" s="1">
        <v>0</v>
      </c>
      <c r="L1034" s="1">
        <v>0</v>
      </c>
      <c r="M1034" s="6">
        <v>1</v>
      </c>
      <c r="N1034" s="5">
        <v>6.2107481062412262E-4</v>
      </c>
      <c r="O1034" s="4">
        <v>0</v>
      </c>
      <c r="P1034" s="1">
        <v>0</v>
      </c>
      <c r="Q1034" s="1">
        <v>0</v>
      </c>
      <c r="R1034" s="34">
        <v>0</v>
      </c>
      <c r="S1034" s="3">
        <v>0</v>
      </c>
    </row>
    <row r="1035" spans="6:19" x14ac:dyDescent="0.25">
      <c r="F1035" s="10"/>
      <c r="G1035" s="9" t="s">
        <v>4214</v>
      </c>
      <c r="H1035" s="4">
        <v>11</v>
      </c>
      <c r="I1035" s="1">
        <v>11</v>
      </c>
      <c r="J1035" s="1">
        <v>11</v>
      </c>
      <c r="K1035" s="1">
        <v>0</v>
      </c>
      <c r="L1035" s="1">
        <v>0</v>
      </c>
      <c r="M1035" s="6">
        <v>11</v>
      </c>
      <c r="N1035" s="5">
        <v>4.9375624395906932E-2</v>
      </c>
      <c r="O1035" s="4">
        <v>0</v>
      </c>
      <c r="P1035" s="1">
        <v>0</v>
      </c>
      <c r="Q1035" s="1">
        <v>0</v>
      </c>
      <c r="R1035" s="34">
        <v>0</v>
      </c>
      <c r="S1035" s="3">
        <v>0</v>
      </c>
    </row>
    <row r="1036" spans="6:19" x14ac:dyDescent="0.25">
      <c r="F1036" s="10"/>
      <c r="G1036" s="9" t="s">
        <v>4213</v>
      </c>
      <c r="H1036" s="4">
        <v>16</v>
      </c>
      <c r="I1036" s="1">
        <v>16</v>
      </c>
      <c r="J1036" s="1">
        <v>16</v>
      </c>
      <c r="K1036" s="1">
        <v>0</v>
      </c>
      <c r="L1036" s="1">
        <v>0</v>
      </c>
      <c r="M1036" s="6">
        <v>16</v>
      </c>
      <c r="N1036" s="5">
        <v>7.8569662757217884E-2</v>
      </c>
      <c r="O1036" s="4">
        <v>0</v>
      </c>
      <c r="P1036" s="1">
        <v>0</v>
      </c>
      <c r="Q1036" s="1">
        <v>0</v>
      </c>
      <c r="R1036" s="34">
        <v>0</v>
      </c>
      <c r="S1036" s="3">
        <v>0</v>
      </c>
    </row>
    <row r="1037" spans="6:19" x14ac:dyDescent="0.25">
      <c r="F1037" s="10"/>
      <c r="G1037" s="9" t="s">
        <v>4212</v>
      </c>
      <c r="H1037" s="4">
        <v>9</v>
      </c>
      <c r="I1037" s="1">
        <v>9</v>
      </c>
      <c r="J1037" s="1">
        <v>9</v>
      </c>
      <c r="K1037" s="1">
        <v>0</v>
      </c>
      <c r="L1037" s="1">
        <v>0</v>
      </c>
      <c r="M1037" s="6">
        <v>9</v>
      </c>
      <c r="N1037" s="5">
        <v>1.958923693746328E-2</v>
      </c>
      <c r="O1037" s="4">
        <v>0</v>
      </c>
      <c r="P1037" s="1">
        <v>0</v>
      </c>
      <c r="Q1037" s="1">
        <v>0</v>
      </c>
      <c r="R1037" s="34">
        <v>0</v>
      </c>
      <c r="S1037" s="3">
        <v>0</v>
      </c>
    </row>
    <row r="1038" spans="6:19" x14ac:dyDescent="0.25">
      <c r="F1038" s="10"/>
      <c r="G1038" s="9" t="s">
        <v>4211</v>
      </c>
      <c r="H1038" s="4">
        <v>15</v>
      </c>
      <c r="I1038" s="1">
        <v>15</v>
      </c>
      <c r="J1038" s="1">
        <v>15</v>
      </c>
      <c r="K1038" s="1">
        <v>0</v>
      </c>
      <c r="L1038" s="1">
        <v>0</v>
      </c>
      <c r="M1038" s="6">
        <v>15</v>
      </c>
      <c r="N1038" s="5">
        <v>7.2207481600344181E-2</v>
      </c>
      <c r="O1038" s="4">
        <v>0</v>
      </c>
      <c r="P1038" s="1">
        <v>0</v>
      </c>
      <c r="Q1038" s="1">
        <v>0</v>
      </c>
      <c r="R1038" s="34">
        <v>0</v>
      </c>
      <c r="S1038" s="3">
        <v>0</v>
      </c>
    </row>
    <row r="1039" spans="6:19" x14ac:dyDescent="0.25">
      <c r="F1039" s="10"/>
      <c r="G1039" s="9" t="s">
        <v>4210</v>
      </c>
      <c r="H1039" s="4">
        <v>2</v>
      </c>
      <c r="I1039" s="1">
        <v>2</v>
      </c>
      <c r="J1039" s="1">
        <v>2</v>
      </c>
      <c r="K1039" s="1">
        <v>0</v>
      </c>
      <c r="L1039" s="1">
        <v>0</v>
      </c>
      <c r="M1039" s="6">
        <v>2</v>
      </c>
      <c r="N1039" s="5">
        <v>2.6725418865680691E-2</v>
      </c>
      <c r="O1039" s="4">
        <v>0</v>
      </c>
      <c r="P1039" s="1">
        <v>0</v>
      </c>
      <c r="Q1039" s="1">
        <v>0</v>
      </c>
      <c r="R1039" s="34">
        <v>0</v>
      </c>
      <c r="S1039" s="3">
        <v>0</v>
      </c>
    </row>
    <row r="1040" spans="6:19" x14ac:dyDescent="0.25">
      <c r="F1040" s="10"/>
      <c r="G1040" s="9" t="s">
        <v>4209</v>
      </c>
      <c r="H1040" s="4">
        <v>17</v>
      </c>
      <c r="I1040" s="1">
        <v>17</v>
      </c>
      <c r="J1040" s="1">
        <v>17</v>
      </c>
      <c r="K1040" s="1">
        <v>0</v>
      </c>
      <c r="L1040" s="1">
        <v>0</v>
      </c>
      <c r="M1040" s="6">
        <v>17</v>
      </c>
      <c r="N1040" s="5">
        <v>6.9951387122273445E-2</v>
      </c>
      <c r="O1040" s="4">
        <v>0</v>
      </c>
      <c r="P1040" s="1">
        <v>0</v>
      </c>
      <c r="Q1040" s="1">
        <v>0</v>
      </c>
      <c r="R1040" s="34">
        <v>0</v>
      </c>
      <c r="S1040" s="3">
        <v>0</v>
      </c>
    </row>
    <row r="1041" spans="6:19" x14ac:dyDescent="0.25">
      <c r="F1041" s="10"/>
      <c r="G1041" s="9" t="s">
        <v>4208</v>
      </c>
      <c r="H1041" s="4">
        <v>2</v>
      </c>
      <c r="I1041" s="1">
        <v>2</v>
      </c>
      <c r="J1041" s="1">
        <v>2</v>
      </c>
      <c r="K1041" s="1">
        <v>0</v>
      </c>
      <c r="L1041" s="1">
        <v>0</v>
      </c>
      <c r="M1041" s="6">
        <v>2</v>
      </c>
      <c r="N1041" s="5">
        <v>2.8534965589642521E-2</v>
      </c>
      <c r="O1041" s="4">
        <v>0</v>
      </c>
      <c r="P1041" s="1">
        <v>0</v>
      </c>
      <c r="Q1041" s="1">
        <v>0</v>
      </c>
      <c r="R1041" s="34">
        <v>0</v>
      </c>
      <c r="S1041" s="3">
        <v>0</v>
      </c>
    </row>
    <row r="1042" spans="6:19" x14ac:dyDescent="0.25">
      <c r="F1042" s="10"/>
      <c r="G1042" s="9" t="s">
        <v>4207</v>
      </c>
      <c r="H1042" s="4">
        <v>13</v>
      </c>
      <c r="I1042" s="1">
        <v>13</v>
      </c>
      <c r="J1042" s="1">
        <v>13</v>
      </c>
      <c r="K1042" s="1">
        <v>0</v>
      </c>
      <c r="L1042" s="1">
        <v>0</v>
      </c>
      <c r="M1042" s="6">
        <v>13</v>
      </c>
      <c r="N1042" s="5">
        <v>3.1431972980499268E-2</v>
      </c>
      <c r="O1042" s="4">
        <v>0</v>
      </c>
      <c r="P1042" s="1">
        <v>0</v>
      </c>
      <c r="Q1042" s="1">
        <v>0</v>
      </c>
      <c r="R1042" s="34">
        <v>0</v>
      </c>
      <c r="S1042" s="3">
        <v>0</v>
      </c>
    </row>
    <row r="1043" spans="6:19" x14ac:dyDescent="0.25">
      <c r="F1043" s="10"/>
      <c r="G1043" s="9" t="s">
        <v>4206</v>
      </c>
      <c r="H1043" s="4">
        <v>2</v>
      </c>
      <c r="I1043" s="1">
        <v>2</v>
      </c>
      <c r="J1043" s="1">
        <v>2</v>
      </c>
      <c r="K1043" s="1">
        <v>0</v>
      </c>
      <c r="L1043" s="1">
        <v>0</v>
      </c>
      <c r="M1043" s="6">
        <v>2</v>
      </c>
      <c r="N1043" s="5">
        <v>1.2957688421010969E-2</v>
      </c>
      <c r="O1043" s="4">
        <v>0</v>
      </c>
      <c r="P1043" s="1">
        <v>0</v>
      </c>
      <c r="Q1043" s="1">
        <v>0</v>
      </c>
      <c r="R1043" s="34">
        <v>0</v>
      </c>
      <c r="S1043" s="3">
        <v>0</v>
      </c>
    </row>
    <row r="1044" spans="6:19" x14ac:dyDescent="0.25">
      <c r="F1044" s="10"/>
      <c r="G1044" s="9" t="s">
        <v>4205</v>
      </c>
      <c r="H1044" s="4">
        <v>6</v>
      </c>
      <c r="I1044" s="1">
        <v>6</v>
      </c>
      <c r="J1044" s="1">
        <v>6</v>
      </c>
      <c r="K1044" s="1">
        <v>0</v>
      </c>
      <c r="L1044" s="1">
        <v>0</v>
      </c>
      <c r="M1044" s="6">
        <v>6</v>
      </c>
      <c r="N1044" s="5">
        <v>1.6625043004751209E-2</v>
      </c>
      <c r="O1044" s="4">
        <v>0</v>
      </c>
      <c r="P1044" s="1">
        <v>0</v>
      </c>
      <c r="Q1044" s="1">
        <v>0</v>
      </c>
      <c r="R1044" s="34">
        <v>0</v>
      </c>
      <c r="S1044" s="3">
        <v>0</v>
      </c>
    </row>
    <row r="1045" spans="6:19" x14ac:dyDescent="0.25">
      <c r="F1045" s="10"/>
      <c r="G1045" s="9" t="s">
        <v>4204</v>
      </c>
      <c r="H1045" s="4">
        <v>4</v>
      </c>
      <c r="I1045" s="1">
        <v>4</v>
      </c>
      <c r="J1045" s="1">
        <v>4</v>
      </c>
      <c r="K1045" s="1">
        <v>0</v>
      </c>
      <c r="L1045" s="1">
        <v>0</v>
      </c>
      <c r="M1045" s="6">
        <v>4</v>
      </c>
      <c r="N1045" s="5">
        <v>6.1605209484696388E-3</v>
      </c>
      <c r="O1045" s="4">
        <v>0</v>
      </c>
      <c r="P1045" s="1">
        <v>0</v>
      </c>
      <c r="Q1045" s="1">
        <v>0</v>
      </c>
      <c r="R1045" s="34">
        <v>0</v>
      </c>
      <c r="S1045" s="3">
        <v>0</v>
      </c>
    </row>
    <row r="1046" spans="6:19" x14ac:dyDescent="0.25">
      <c r="F1046" s="10"/>
      <c r="G1046" s="9" t="s">
        <v>4203</v>
      </c>
      <c r="H1046" s="4">
        <v>9</v>
      </c>
      <c r="I1046" s="1">
        <v>9</v>
      </c>
      <c r="J1046" s="1">
        <v>9</v>
      </c>
      <c r="K1046" s="1">
        <v>0</v>
      </c>
      <c r="L1046" s="1">
        <v>0</v>
      </c>
      <c r="M1046" s="6">
        <v>9</v>
      </c>
      <c r="N1046" s="5">
        <v>7.1871432475745678E-2</v>
      </c>
      <c r="O1046" s="4">
        <v>0</v>
      </c>
      <c r="P1046" s="1">
        <v>0</v>
      </c>
      <c r="Q1046" s="1">
        <v>0</v>
      </c>
      <c r="R1046" s="34">
        <v>0</v>
      </c>
      <c r="S1046" s="3">
        <v>0</v>
      </c>
    </row>
    <row r="1047" spans="6:19" x14ac:dyDescent="0.25">
      <c r="F1047" s="10"/>
      <c r="G1047" s="9" t="s">
        <v>4202</v>
      </c>
      <c r="H1047" s="4">
        <v>3</v>
      </c>
      <c r="I1047" s="1">
        <v>3</v>
      </c>
      <c r="J1047" s="1">
        <v>3</v>
      </c>
      <c r="K1047" s="1">
        <v>0</v>
      </c>
      <c r="L1047" s="1">
        <v>0</v>
      </c>
      <c r="M1047" s="6">
        <v>3</v>
      </c>
      <c r="N1047" s="5">
        <v>2.0568771287798882E-3</v>
      </c>
      <c r="O1047" s="4">
        <v>0</v>
      </c>
      <c r="P1047" s="1">
        <v>0</v>
      </c>
      <c r="Q1047" s="1">
        <v>0</v>
      </c>
      <c r="R1047" s="34">
        <v>0</v>
      </c>
      <c r="S1047" s="3">
        <v>0</v>
      </c>
    </row>
    <row r="1048" spans="6:19" x14ac:dyDescent="0.25">
      <c r="F1048" s="10"/>
      <c r="G1048" s="9" t="s">
        <v>4201</v>
      </c>
      <c r="H1048" s="4">
        <v>3</v>
      </c>
      <c r="I1048" s="1">
        <v>3</v>
      </c>
      <c r="J1048" s="1">
        <v>3</v>
      </c>
      <c r="K1048" s="1">
        <v>0</v>
      </c>
      <c r="L1048" s="1">
        <v>0</v>
      </c>
      <c r="M1048" s="6">
        <v>3</v>
      </c>
      <c r="N1048" s="5">
        <v>1.038331538438797E-2</v>
      </c>
      <c r="O1048" s="4">
        <v>0</v>
      </c>
      <c r="P1048" s="1">
        <v>0</v>
      </c>
      <c r="Q1048" s="1">
        <v>0</v>
      </c>
      <c r="R1048" s="34">
        <v>0</v>
      </c>
      <c r="S1048" s="3">
        <v>0</v>
      </c>
    </row>
    <row r="1049" spans="6:19" x14ac:dyDescent="0.25">
      <c r="F1049" s="10"/>
      <c r="G1049" s="9" t="s">
        <v>4200</v>
      </c>
      <c r="H1049" s="4">
        <v>4</v>
      </c>
      <c r="I1049" s="1">
        <v>4</v>
      </c>
      <c r="J1049" s="1">
        <v>4</v>
      </c>
      <c r="K1049" s="1">
        <v>0</v>
      </c>
      <c r="L1049" s="1">
        <v>0</v>
      </c>
      <c r="M1049" s="6">
        <v>4</v>
      </c>
      <c r="N1049" s="5">
        <v>1.7740701325237751E-2</v>
      </c>
      <c r="O1049" s="4">
        <v>0</v>
      </c>
      <c r="P1049" s="1">
        <v>0</v>
      </c>
      <c r="Q1049" s="1">
        <v>0</v>
      </c>
      <c r="R1049" s="34">
        <v>0</v>
      </c>
      <c r="S1049" s="3">
        <v>0</v>
      </c>
    </row>
    <row r="1050" spans="6:19" x14ac:dyDescent="0.25">
      <c r="F1050" s="10"/>
      <c r="G1050" s="9" t="s">
        <v>4199</v>
      </c>
      <c r="H1050" s="4">
        <v>2</v>
      </c>
      <c r="I1050" s="1">
        <v>2</v>
      </c>
      <c r="J1050" s="1">
        <v>2</v>
      </c>
      <c r="K1050" s="1">
        <v>0</v>
      </c>
      <c r="L1050" s="1">
        <v>0</v>
      </c>
      <c r="M1050" s="6">
        <v>2</v>
      </c>
      <c r="N1050" s="5">
        <v>5.5597191676497459E-3</v>
      </c>
      <c r="O1050" s="4">
        <v>0</v>
      </c>
      <c r="P1050" s="1">
        <v>0</v>
      </c>
      <c r="Q1050" s="1">
        <v>0</v>
      </c>
      <c r="R1050" s="34">
        <v>0</v>
      </c>
      <c r="S1050" s="3">
        <v>0</v>
      </c>
    </row>
    <row r="1051" spans="6:19" x14ac:dyDescent="0.25">
      <c r="F1051" s="10"/>
      <c r="G1051" s="9" t="s">
        <v>4198</v>
      </c>
      <c r="H1051" s="4">
        <v>2</v>
      </c>
      <c r="I1051" s="1">
        <v>2</v>
      </c>
      <c r="J1051" s="1">
        <v>2</v>
      </c>
      <c r="K1051" s="1">
        <v>0</v>
      </c>
      <c r="L1051" s="1">
        <v>0</v>
      </c>
      <c r="M1051" s="6">
        <v>2</v>
      </c>
      <c r="N1051" s="5">
        <v>8.647930808365345E-3</v>
      </c>
      <c r="O1051" s="4">
        <v>0</v>
      </c>
      <c r="P1051" s="1">
        <v>0</v>
      </c>
      <c r="Q1051" s="1">
        <v>0</v>
      </c>
      <c r="R1051" s="34">
        <v>0</v>
      </c>
      <c r="S1051" s="3">
        <v>0</v>
      </c>
    </row>
    <row r="1052" spans="6:19" x14ac:dyDescent="0.25">
      <c r="F1052" s="10"/>
      <c r="G1052" s="9" t="s">
        <v>4197</v>
      </c>
      <c r="H1052" s="4">
        <v>9</v>
      </c>
      <c r="I1052" s="1">
        <v>9</v>
      </c>
      <c r="J1052" s="1">
        <v>9</v>
      </c>
      <c r="K1052" s="1">
        <v>0</v>
      </c>
      <c r="L1052" s="1">
        <v>0</v>
      </c>
      <c r="M1052" s="6">
        <v>9</v>
      </c>
      <c r="N1052" s="5">
        <v>0.1119971023872495</v>
      </c>
      <c r="O1052" s="4">
        <v>0</v>
      </c>
      <c r="P1052" s="1">
        <v>0</v>
      </c>
      <c r="Q1052" s="1">
        <v>0</v>
      </c>
      <c r="R1052" s="34">
        <v>0</v>
      </c>
      <c r="S1052" s="3">
        <v>0</v>
      </c>
    </row>
    <row r="1053" spans="6:19" x14ac:dyDescent="0.25">
      <c r="F1053" s="10"/>
      <c r="G1053" s="9" t="s">
        <v>4196</v>
      </c>
      <c r="H1053" s="4">
        <v>3</v>
      </c>
      <c r="I1053" s="1">
        <v>3</v>
      </c>
      <c r="J1053" s="1">
        <v>3</v>
      </c>
      <c r="K1053" s="1">
        <v>0</v>
      </c>
      <c r="L1053" s="1">
        <v>0</v>
      </c>
      <c r="M1053" s="6">
        <v>3</v>
      </c>
      <c r="N1053" s="5">
        <v>4.1972393169999123E-2</v>
      </c>
      <c r="O1053" s="4">
        <v>0</v>
      </c>
      <c r="P1053" s="1">
        <v>0</v>
      </c>
      <c r="Q1053" s="1">
        <v>0</v>
      </c>
      <c r="R1053" s="34">
        <v>0</v>
      </c>
      <c r="S1053" s="3">
        <v>0</v>
      </c>
    </row>
    <row r="1054" spans="6:19" x14ac:dyDescent="0.25">
      <c r="F1054" s="10"/>
      <c r="G1054" s="9" t="s">
        <v>4195</v>
      </c>
      <c r="H1054" s="4">
        <v>14</v>
      </c>
      <c r="I1054" s="1">
        <v>14</v>
      </c>
      <c r="J1054" s="1">
        <v>14</v>
      </c>
      <c r="K1054" s="1">
        <v>0</v>
      </c>
      <c r="L1054" s="1">
        <v>0</v>
      </c>
      <c r="M1054" s="6">
        <v>14</v>
      </c>
      <c r="N1054" s="5">
        <v>4.3045461177825928E-2</v>
      </c>
      <c r="O1054" s="4">
        <v>0</v>
      </c>
      <c r="P1054" s="1">
        <v>0</v>
      </c>
      <c r="Q1054" s="1">
        <v>0</v>
      </c>
      <c r="R1054" s="34">
        <v>0</v>
      </c>
      <c r="S1054" s="3">
        <v>0</v>
      </c>
    </row>
    <row r="1055" spans="6:19" x14ac:dyDescent="0.25">
      <c r="F1055" s="10"/>
      <c r="G1055" s="9" t="s">
        <v>4194</v>
      </c>
      <c r="H1055" s="4">
        <v>1</v>
      </c>
      <c r="I1055" s="1">
        <v>1</v>
      </c>
      <c r="J1055" s="1">
        <v>1</v>
      </c>
      <c r="K1055" s="1">
        <v>0</v>
      </c>
      <c r="L1055" s="1">
        <v>0</v>
      </c>
      <c r="M1055" s="6">
        <v>1</v>
      </c>
      <c r="N1055" s="5">
        <v>5.8954674750566483E-4</v>
      </c>
      <c r="O1055" s="4">
        <v>0</v>
      </c>
      <c r="P1055" s="1">
        <v>0</v>
      </c>
      <c r="Q1055" s="1">
        <v>0</v>
      </c>
      <c r="R1055" s="34">
        <v>0</v>
      </c>
      <c r="S1055" s="3">
        <v>0</v>
      </c>
    </row>
    <row r="1056" spans="6:19" x14ac:dyDescent="0.25">
      <c r="F1056" s="10"/>
      <c r="G1056" s="9" t="s">
        <v>4193</v>
      </c>
      <c r="H1056" s="4">
        <v>3</v>
      </c>
      <c r="I1056" s="1">
        <v>3</v>
      </c>
      <c r="J1056" s="1">
        <v>3</v>
      </c>
      <c r="K1056" s="1">
        <v>0</v>
      </c>
      <c r="L1056" s="1">
        <v>0</v>
      </c>
      <c r="M1056" s="6">
        <v>3</v>
      </c>
      <c r="N1056" s="5">
        <v>1.5846534632146358E-2</v>
      </c>
      <c r="O1056" s="4">
        <v>0</v>
      </c>
      <c r="P1056" s="1">
        <v>0</v>
      </c>
      <c r="Q1056" s="1">
        <v>0</v>
      </c>
      <c r="R1056" s="34">
        <v>0</v>
      </c>
      <c r="S1056" s="3">
        <v>0</v>
      </c>
    </row>
    <row r="1057" spans="6:19" x14ac:dyDescent="0.25">
      <c r="F1057" s="10"/>
      <c r="G1057" s="9" t="s">
        <v>4192</v>
      </c>
      <c r="H1057" s="4">
        <v>1</v>
      </c>
      <c r="I1057" s="1">
        <v>1</v>
      </c>
      <c r="J1057" s="1">
        <v>1</v>
      </c>
      <c r="K1057" s="1">
        <v>0</v>
      </c>
      <c r="L1057" s="1">
        <v>0</v>
      </c>
      <c r="M1057" s="6">
        <v>1</v>
      </c>
      <c r="N1057" s="5">
        <v>3.3871258608996868E-2</v>
      </c>
      <c r="O1057" s="4">
        <v>0</v>
      </c>
      <c r="P1057" s="1">
        <v>0</v>
      </c>
      <c r="Q1057" s="1">
        <v>0</v>
      </c>
      <c r="R1057" s="34">
        <v>0</v>
      </c>
      <c r="S1057" s="3">
        <v>0</v>
      </c>
    </row>
    <row r="1058" spans="6:19" x14ac:dyDescent="0.25">
      <c r="F1058" s="10"/>
      <c r="G1058" s="9" t="s">
        <v>4191</v>
      </c>
      <c r="H1058" s="4">
        <v>5</v>
      </c>
      <c r="I1058" s="1">
        <v>5</v>
      </c>
      <c r="J1058" s="1">
        <v>5</v>
      </c>
      <c r="K1058" s="1">
        <v>0</v>
      </c>
      <c r="L1058" s="1">
        <v>0</v>
      </c>
      <c r="M1058" s="6">
        <v>5</v>
      </c>
      <c r="N1058" s="5">
        <v>4.8588530160486698E-2</v>
      </c>
      <c r="O1058" s="4">
        <v>0</v>
      </c>
      <c r="P1058" s="1">
        <v>0</v>
      </c>
      <c r="Q1058" s="1">
        <v>0</v>
      </c>
      <c r="R1058" s="34">
        <v>0</v>
      </c>
      <c r="S1058" s="3">
        <v>0</v>
      </c>
    </row>
    <row r="1059" spans="6:19" x14ac:dyDescent="0.25">
      <c r="F1059" s="10"/>
      <c r="G1059" s="9" t="s">
        <v>4190</v>
      </c>
      <c r="H1059" s="4">
        <v>1</v>
      </c>
      <c r="I1059" s="1">
        <v>1</v>
      </c>
      <c r="J1059" s="1">
        <v>1</v>
      </c>
      <c r="K1059" s="1">
        <v>0</v>
      </c>
      <c r="L1059" s="1">
        <v>0</v>
      </c>
      <c r="M1059" s="6">
        <v>1</v>
      </c>
      <c r="N1059" s="5">
        <v>7.4831116944551468E-4</v>
      </c>
      <c r="O1059" s="4">
        <v>0</v>
      </c>
      <c r="P1059" s="1">
        <v>0</v>
      </c>
      <c r="Q1059" s="1">
        <v>0</v>
      </c>
      <c r="R1059" s="34">
        <v>0</v>
      </c>
      <c r="S1059" s="3">
        <v>0</v>
      </c>
    </row>
    <row r="1060" spans="6:19" x14ac:dyDescent="0.25">
      <c r="F1060" s="10"/>
      <c r="G1060" s="9" t="s">
        <v>4189</v>
      </c>
      <c r="H1060" s="4">
        <v>11</v>
      </c>
      <c r="I1060" s="1">
        <v>11</v>
      </c>
      <c r="J1060" s="1">
        <v>11</v>
      </c>
      <c r="K1060" s="1">
        <v>0</v>
      </c>
      <c r="L1060" s="1">
        <v>0</v>
      </c>
      <c r="M1060" s="6">
        <v>11</v>
      </c>
      <c r="N1060" s="5">
        <v>2.971766889095306E-2</v>
      </c>
      <c r="O1060" s="4">
        <v>0</v>
      </c>
      <c r="P1060" s="1">
        <v>0</v>
      </c>
      <c r="Q1060" s="1">
        <v>0</v>
      </c>
      <c r="R1060" s="34">
        <v>0</v>
      </c>
      <c r="S1060" s="3">
        <v>0</v>
      </c>
    </row>
    <row r="1061" spans="6:19" x14ac:dyDescent="0.25">
      <c r="F1061" s="10"/>
      <c r="G1061" s="9" t="s">
        <v>4188</v>
      </c>
      <c r="H1061" s="4">
        <v>5</v>
      </c>
      <c r="I1061" s="1">
        <v>5</v>
      </c>
      <c r="J1061" s="1">
        <v>5</v>
      </c>
      <c r="K1061" s="1">
        <v>0</v>
      </c>
      <c r="L1061" s="1">
        <v>0</v>
      </c>
      <c r="M1061" s="6">
        <v>5</v>
      </c>
      <c r="N1061" s="5">
        <v>3.2000303268432617E-2</v>
      </c>
      <c r="O1061" s="4">
        <v>0</v>
      </c>
      <c r="P1061" s="1">
        <v>0</v>
      </c>
      <c r="Q1061" s="1">
        <v>0</v>
      </c>
      <c r="R1061" s="34">
        <v>0</v>
      </c>
      <c r="S1061" s="3">
        <v>0</v>
      </c>
    </row>
    <row r="1062" spans="6:19" x14ac:dyDescent="0.25">
      <c r="F1062" s="10"/>
      <c r="G1062" s="9" t="s">
        <v>4187</v>
      </c>
      <c r="H1062" s="4">
        <v>2</v>
      </c>
      <c r="I1062" s="1">
        <v>2</v>
      </c>
      <c r="J1062" s="1">
        <v>2</v>
      </c>
      <c r="K1062" s="1">
        <v>0</v>
      </c>
      <c r="L1062" s="1">
        <v>0</v>
      </c>
      <c r="M1062" s="6">
        <v>2</v>
      </c>
      <c r="N1062" s="5">
        <v>2.3391786031424999E-2</v>
      </c>
      <c r="O1062" s="4">
        <v>0</v>
      </c>
      <c r="P1062" s="1">
        <v>0</v>
      </c>
      <c r="Q1062" s="1">
        <v>0</v>
      </c>
      <c r="R1062" s="34">
        <v>0</v>
      </c>
      <c r="S1062" s="3">
        <v>0</v>
      </c>
    </row>
    <row r="1063" spans="6:19" x14ac:dyDescent="0.25">
      <c r="F1063" s="10"/>
      <c r="G1063" s="9" t="s">
        <v>4186</v>
      </c>
      <c r="H1063" s="4">
        <v>2</v>
      </c>
      <c r="I1063" s="1">
        <v>2</v>
      </c>
      <c r="J1063" s="1">
        <v>2</v>
      </c>
      <c r="K1063" s="1">
        <v>0</v>
      </c>
      <c r="L1063" s="1">
        <v>0</v>
      </c>
      <c r="M1063" s="6">
        <v>2</v>
      </c>
      <c r="N1063" s="5">
        <v>1.9133260473608971E-2</v>
      </c>
      <c r="O1063" s="4">
        <v>0</v>
      </c>
      <c r="P1063" s="1">
        <v>0</v>
      </c>
      <c r="Q1063" s="1">
        <v>0</v>
      </c>
      <c r="R1063" s="34">
        <v>0</v>
      </c>
      <c r="S1063" s="3">
        <v>0</v>
      </c>
    </row>
    <row r="1064" spans="6:19" x14ac:dyDescent="0.25">
      <c r="F1064" s="10"/>
      <c r="G1064" s="9" t="s">
        <v>4185</v>
      </c>
      <c r="H1064" s="4">
        <v>10</v>
      </c>
      <c r="I1064" s="1">
        <v>10</v>
      </c>
      <c r="J1064" s="1">
        <v>10</v>
      </c>
      <c r="K1064" s="1">
        <v>0</v>
      </c>
      <c r="L1064" s="1">
        <v>0</v>
      </c>
      <c r="M1064" s="6">
        <v>10</v>
      </c>
      <c r="N1064" s="5">
        <v>2.439040224999189E-2</v>
      </c>
      <c r="O1064" s="4">
        <v>0</v>
      </c>
      <c r="P1064" s="1">
        <v>0</v>
      </c>
      <c r="Q1064" s="1">
        <v>0</v>
      </c>
      <c r="R1064" s="34">
        <v>0</v>
      </c>
      <c r="S1064" s="3">
        <v>0</v>
      </c>
    </row>
    <row r="1065" spans="6:19" x14ac:dyDescent="0.25">
      <c r="F1065" s="10"/>
      <c r="G1065" s="9" t="s">
        <v>4184</v>
      </c>
      <c r="H1065" s="4">
        <v>1</v>
      </c>
      <c r="I1065" s="1">
        <v>1</v>
      </c>
      <c r="J1065" s="1">
        <v>1</v>
      </c>
      <c r="K1065" s="1">
        <v>0</v>
      </c>
      <c r="L1065" s="1">
        <v>0</v>
      </c>
      <c r="M1065" s="6">
        <v>1</v>
      </c>
      <c r="N1065" s="5">
        <v>7.765013724565506E-4</v>
      </c>
      <c r="O1065" s="4">
        <v>0</v>
      </c>
      <c r="P1065" s="1">
        <v>0</v>
      </c>
      <c r="Q1065" s="1">
        <v>0</v>
      </c>
      <c r="R1065" s="34">
        <v>0</v>
      </c>
      <c r="S1065" s="3">
        <v>0</v>
      </c>
    </row>
    <row r="1066" spans="6:19" x14ac:dyDescent="0.25">
      <c r="F1066" s="10"/>
      <c r="G1066" s="9" t="s">
        <v>4183</v>
      </c>
      <c r="H1066" s="4">
        <v>15</v>
      </c>
      <c r="I1066" s="1">
        <v>15</v>
      </c>
      <c r="J1066" s="1">
        <v>15</v>
      </c>
      <c r="K1066" s="1">
        <v>0</v>
      </c>
      <c r="L1066" s="1">
        <v>0</v>
      </c>
      <c r="M1066" s="6">
        <v>15</v>
      </c>
      <c r="N1066" s="5">
        <v>6.9709507748484612E-2</v>
      </c>
      <c r="O1066" s="4">
        <v>0</v>
      </c>
      <c r="P1066" s="1">
        <v>0</v>
      </c>
      <c r="Q1066" s="1">
        <v>0</v>
      </c>
      <c r="R1066" s="34">
        <v>0</v>
      </c>
      <c r="S1066" s="3">
        <v>0</v>
      </c>
    </row>
    <row r="1067" spans="6:19" x14ac:dyDescent="0.25">
      <c r="F1067" s="10"/>
      <c r="G1067" s="9" t="s">
        <v>4182</v>
      </c>
      <c r="H1067" s="4">
        <v>3</v>
      </c>
      <c r="I1067" s="1">
        <v>3</v>
      </c>
      <c r="J1067" s="1">
        <v>3</v>
      </c>
      <c r="K1067" s="1">
        <v>0</v>
      </c>
      <c r="L1067" s="1">
        <v>0</v>
      </c>
      <c r="M1067" s="6">
        <v>3</v>
      </c>
      <c r="N1067" s="5">
        <v>1.2283488176763059E-2</v>
      </c>
      <c r="O1067" s="4">
        <v>0</v>
      </c>
      <c r="P1067" s="1">
        <v>0</v>
      </c>
      <c r="Q1067" s="1">
        <v>0</v>
      </c>
      <c r="R1067" s="34">
        <v>0</v>
      </c>
      <c r="S1067" s="3">
        <v>0</v>
      </c>
    </row>
    <row r="1068" spans="6:19" x14ac:dyDescent="0.25">
      <c r="F1068" s="10"/>
      <c r="G1068" s="9" t="s">
        <v>4181</v>
      </c>
      <c r="H1068" s="4">
        <v>2</v>
      </c>
      <c r="I1068" s="1">
        <v>2</v>
      </c>
      <c r="J1068" s="1">
        <v>2</v>
      </c>
      <c r="K1068" s="1">
        <v>0</v>
      </c>
      <c r="L1068" s="1">
        <v>0</v>
      </c>
      <c r="M1068" s="6">
        <v>2</v>
      </c>
      <c r="N1068" s="5">
        <v>4.7633424401283259E-4</v>
      </c>
      <c r="O1068" s="4">
        <v>0</v>
      </c>
      <c r="P1068" s="1">
        <v>0</v>
      </c>
      <c r="Q1068" s="1">
        <v>0</v>
      </c>
      <c r="R1068" s="34">
        <v>0</v>
      </c>
      <c r="S1068" s="3">
        <v>0</v>
      </c>
    </row>
    <row r="1069" spans="6:19" x14ac:dyDescent="0.25">
      <c r="F1069" s="10"/>
      <c r="G1069" s="9" t="s">
        <v>4180</v>
      </c>
      <c r="H1069" s="4">
        <v>2</v>
      </c>
      <c r="I1069" s="1">
        <v>2</v>
      </c>
      <c r="J1069" s="1">
        <v>2</v>
      </c>
      <c r="K1069" s="1">
        <v>0</v>
      </c>
      <c r="L1069" s="1">
        <v>0</v>
      </c>
      <c r="M1069" s="6">
        <v>2</v>
      </c>
      <c r="N1069" s="5">
        <v>1.060589123517275E-2</v>
      </c>
      <c r="O1069" s="4">
        <v>0</v>
      </c>
      <c r="P1069" s="1">
        <v>0</v>
      </c>
      <c r="Q1069" s="1">
        <v>0</v>
      </c>
      <c r="R1069" s="34">
        <v>0</v>
      </c>
      <c r="S1069" s="3">
        <v>0</v>
      </c>
    </row>
    <row r="1070" spans="6:19" x14ac:dyDescent="0.25">
      <c r="F1070" s="10"/>
      <c r="G1070" s="9" t="s">
        <v>4179</v>
      </c>
      <c r="H1070" s="4">
        <v>2</v>
      </c>
      <c r="I1070" s="1">
        <v>2</v>
      </c>
      <c r="J1070" s="1">
        <v>2</v>
      </c>
      <c r="K1070" s="1">
        <v>0</v>
      </c>
      <c r="L1070" s="1">
        <v>0</v>
      </c>
      <c r="M1070" s="6">
        <v>2</v>
      </c>
      <c r="N1070" s="5">
        <v>4.3335575610399246E-3</v>
      </c>
      <c r="O1070" s="4">
        <v>0</v>
      </c>
      <c r="P1070" s="1">
        <v>0</v>
      </c>
      <c r="Q1070" s="1">
        <v>0</v>
      </c>
      <c r="R1070" s="34">
        <v>0</v>
      </c>
      <c r="S1070" s="3">
        <v>0</v>
      </c>
    </row>
    <row r="1071" spans="6:19" x14ac:dyDescent="0.25">
      <c r="F1071" s="10"/>
      <c r="G1071" s="9" t="s">
        <v>4178</v>
      </c>
      <c r="H1071" s="4">
        <v>16</v>
      </c>
      <c r="I1071" s="1">
        <v>16</v>
      </c>
      <c r="J1071" s="1">
        <v>16</v>
      </c>
      <c r="K1071" s="1">
        <v>0</v>
      </c>
      <c r="L1071" s="1">
        <v>0</v>
      </c>
      <c r="M1071" s="6">
        <v>16</v>
      </c>
      <c r="N1071" s="5">
        <v>4.5329045504331589E-2</v>
      </c>
      <c r="O1071" s="4">
        <v>0</v>
      </c>
      <c r="P1071" s="1">
        <v>0</v>
      </c>
      <c r="Q1071" s="1">
        <v>0</v>
      </c>
      <c r="R1071" s="34">
        <v>0</v>
      </c>
      <c r="S1071" s="3">
        <v>0</v>
      </c>
    </row>
    <row r="1072" spans="6:19" x14ac:dyDescent="0.25">
      <c r="F1072" s="10"/>
      <c r="G1072" s="9" t="s">
        <v>4177</v>
      </c>
      <c r="H1072" s="4">
        <v>2</v>
      </c>
      <c r="I1072" s="1">
        <v>2</v>
      </c>
      <c r="J1072" s="1">
        <v>2</v>
      </c>
      <c r="K1072" s="1">
        <v>0</v>
      </c>
      <c r="L1072" s="1">
        <v>0</v>
      </c>
      <c r="M1072" s="6">
        <v>2</v>
      </c>
      <c r="N1072" s="5">
        <v>1.555797643959522E-3</v>
      </c>
      <c r="O1072" s="4">
        <v>0</v>
      </c>
      <c r="P1072" s="1">
        <v>0</v>
      </c>
      <c r="Q1072" s="1">
        <v>0</v>
      </c>
      <c r="R1072" s="34">
        <v>0</v>
      </c>
      <c r="S1072" s="3">
        <v>0</v>
      </c>
    </row>
    <row r="1073" spans="6:19" x14ac:dyDescent="0.25">
      <c r="F1073" s="10"/>
      <c r="G1073" s="9" t="s">
        <v>4176</v>
      </c>
      <c r="H1073" s="4">
        <v>3</v>
      </c>
      <c r="I1073" s="1">
        <v>3</v>
      </c>
      <c r="J1073" s="1">
        <v>3</v>
      </c>
      <c r="K1073" s="1">
        <v>0</v>
      </c>
      <c r="L1073" s="1">
        <v>0</v>
      </c>
      <c r="M1073" s="6">
        <v>3</v>
      </c>
      <c r="N1073" s="5">
        <v>5.617278628051281E-3</v>
      </c>
      <c r="O1073" s="4">
        <v>0</v>
      </c>
      <c r="P1073" s="1">
        <v>0</v>
      </c>
      <c r="Q1073" s="1">
        <v>0</v>
      </c>
      <c r="R1073" s="34">
        <v>0</v>
      </c>
      <c r="S1073" s="3">
        <v>0</v>
      </c>
    </row>
    <row r="1074" spans="6:19" x14ac:dyDescent="0.25">
      <c r="F1074" s="10"/>
      <c r="G1074" s="9" t="s">
        <v>4175</v>
      </c>
      <c r="H1074" s="4">
        <v>5</v>
      </c>
      <c r="I1074" s="1">
        <v>5</v>
      </c>
      <c r="J1074" s="1">
        <v>5</v>
      </c>
      <c r="K1074" s="1">
        <v>0</v>
      </c>
      <c r="L1074" s="1">
        <v>0</v>
      </c>
      <c r="M1074" s="6">
        <v>5</v>
      </c>
      <c r="N1074" s="5">
        <v>2.146363444626331E-2</v>
      </c>
      <c r="O1074" s="4">
        <v>0</v>
      </c>
      <c r="P1074" s="1">
        <v>0</v>
      </c>
      <c r="Q1074" s="1">
        <v>0</v>
      </c>
      <c r="R1074" s="34">
        <v>0</v>
      </c>
      <c r="S1074" s="3">
        <v>0</v>
      </c>
    </row>
    <row r="1075" spans="6:19" x14ac:dyDescent="0.25">
      <c r="F1075" s="10"/>
      <c r="G1075" s="9" t="s">
        <v>4174</v>
      </c>
      <c r="H1075" s="4">
        <v>9</v>
      </c>
      <c r="I1075" s="1">
        <v>9</v>
      </c>
      <c r="J1075" s="1">
        <v>9</v>
      </c>
      <c r="K1075" s="1">
        <v>0</v>
      </c>
      <c r="L1075" s="1">
        <v>0</v>
      </c>
      <c r="M1075" s="6">
        <v>9</v>
      </c>
      <c r="N1075" s="5">
        <v>3.3045824617147453E-2</v>
      </c>
      <c r="O1075" s="4">
        <v>0</v>
      </c>
      <c r="P1075" s="1">
        <v>0</v>
      </c>
      <c r="Q1075" s="1">
        <v>0</v>
      </c>
      <c r="R1075" s="34">
        <v>0</v>
      </c>
      <c r="S1075" s="3">
        <v>0</v>
      </c>
    </row>
    <row r="1076" spans="6:19" x14ac:dyDescent="0.25">
      <c r="F1076" s="10"/>
      <c r="G1076" s="9" t="s">
        <v>4173</v>
      </c>
      <c r="H1076" s="4">
        <v>1</v>
      </c>
      <c r="I1076" s="1">
        <v>1</v>
      </c>
      <c r="J1076" s="1">
        <v>1</v>
      </c>
      <c r="K1076" s="1">
        <v>0</v>
      </c>
      <c r="L1076" s="1">
        <v>0</v>
      </c>
      <c r="M1076" s="6">
        <v>1</v>
      </c>
      <c r="N1076" s="5">
        <v>8.0612115561962128E-4</v>
      </c>
      <c r="O1076" s="4">
        <v>0</v>
      </c>
      <c r="P1076" s="1">
        <v>0</v>
      </c>
      <c r="Q1076" s="1">
        <v>0</v>
      </c>
      <c r="R1076" s="34">
        <v>0</v>
      </c>
      <c r="S1076" s="3">
        <v>0</v>
      </c>
    </row>
    <row r="1077" spans="6:19" x14ac:dyDescent="0.25">
      <c r="F1077" s="10"/>
      <c r="G1077" s="9" t="s">
        <v>4172</v>
      </c>
      <c r="H1077" s="4">
        <v>8</v>
      </c>
      <c r="I1077" s="1">
        <v>8</v>
      </c>
      <c r="J1077" s="1">
        <v>8</v>
      </c>
      <c r="K1077" s="1">
        <v>0</v>
      </c>
      <c r="L1077" s="1">
        <v>0</v>
      </c>
      <c r="M1077" s="6">
        <v>8</v>
      </c>
      <c r="N1077" s="5">
        <v>3.9629410021007061E-2</v>
      </c>
      <c r="O1077" s="4">
        <v>0</v>
      </c>
      <c r="P1077" s="1">
        <v>0</v>
      </c>
      <c r="Q1077" s="1">
        <v>0</v>
      </c>
      <c r="R1077" s="34">
        <v>0</v>
      </c>
      <c r="S1077" s="3">
        <v>0</v>
      </c>
    </row>
    <row r="1078" spans="6:19" x14ac:dyDescent="0.25">
      <c r="F1078" s="10"/>
      <c r="G1078" s="9" t="s">
        <v>4171</v>
      </c>
      <c r="H1078" s="4">
        <v>8</v>
      </c>
      <c r="I1078" s="1">
        <v>8</v>
      </c>
      <c r="J1078" s="1">
        <v>8</v>
      </c>
      <c r="K1078" s="1">
        <v>0</v>
      </c>
      <c r="L1078" s="1">
        <v>0</v>
      </c>
      <c r="M1078" s="6">
        <v>8</v>
      </c>
      <c r="N1078" s="5">
        <v>3.1241512857377529E-2</v>
      </c>
      <c r="O1078" s="4">
        <v>0</v>
      </c>
      <c r="P1078" s="1">
        <v>0</v>
      </c>
      <c r="Q1078" s="1">
        <v>0</v>
      </c>
      <c r="R1078" s="34">
        <v>0</v>
      </c>
      <c r="S1078" s="3">
        <v>0</v>
      </c>
    </row>
    <row r="1079" spans="6:19" x14ac:dyDescent="0.25">
      <c r="F1079" s="10"/>
      <c r="G1079" s="9" t="s">
        <v>4170</v>
      </c>
      <c r="H1079" s="4">
        <v>3</v>
      </c>
      <c r="I1079" s="1">
        <v>3</v>
      </c>
      <c r="J1079" s="1">
        <v>3</v>
      </c>
      <c r="K1079" s="1">
        <v>0</v>
      </c>
      <c r="L1079" s="1">
        <v>0</v>
      </c>
      <c r="M1079" s="6">
        <v>3</v>
      </c>
      <c r="N1079" s="5">
        <v>2.3383819498121738E-2</v>
      </c>
      <c r="O1079" s="4">
        <v>0</v>
      </c>
      <c r="P1079" s="1">
        <v>0</v>
      </c>
      <c r="Q1079" s="1">
        <v>0</v>
      </c>
      <c r="R1079" s="34">
        <v>0</v>
      </c>
      <c r="S1079" s="3">
        <v>0</v>
      </c>
    </row>
    <row r="1080" spans="6:19" x14ac:dyDescent="0.25">
      <c r="F1080" s="10"/>
      <c r="G1080" s="9" t="s">
        <v>4169</v>
      </c>
      <c r="H1080" s="4">
        <v>4</v>
      </c>
      <c r="I1080" s="1">
        <v>4</v>
      </c>
      <c r="J1080" s="1">
        <v>4</v>
      </c>
      <c r="K1080" s="1">
        <v>0</v>
      </c>
      <c r="L1080" s="1">
        <v>0</v>
      </c>
      <c r="M1080" s="6">
        <v>4</v>
      </c>
      <c r="N1080" s="5">
        <v>8.2894144579768181E-3</v>
      </c>
      <c r="O1080" s="4">
        <v>0</v>
      </c>
      <c r="P1080" s="1">
        <v>0</v>
      </c>
      <c r="Q1080" s="1">
        <v>0</v>
      </c>
      <c r="R1080" s="34">
        <v>0</v>
      </c>
      <c r="S1080" s="3">
        <v>0</v>
      </c>
    </row>
    <row r="1081" spans="6:19" x14ac:dyDescent="0.25">
      <c r="F1081" s="10"/>
      <c r="G1081" s="9" t="s">
        <v>4168</v>
      </c>
      <c r="H1081" s="4">
        <v>1</v>
      </c>
      <c r="I1081" s="1">
        <v>1</v>
      </c>
      <c r="J1081" s="1">
        <v>1</v>
      </c>
      <c r="K1081" s="1">
        <v>0</v>
      </c>
      <c r="L1081" s="1">
        <v>0</v>
      </c>
      <c r="M1081" s="6">
        <v>1</v>
      </c>
      <c r="N1081" s="5">
        <v>4.6702222898602494E-3</v>
      </c>
      <c r="O1081" s="4">
        <v>0</v>
      </c>
      <c r="P1081" s="1">
        <v>0</v>
      </c>
      <c r="Q1081" s="1">
        <v>0</v>
      </c>
      <c r="R1081" s="34">
        <v>0</v>
      </c>
      <c r="S1081" s="3">
        <v>0</v>
      </c>
    </row>
    <row r="1082" spans="6:19" x14ac:dyDescent="0.25">
      <c r="F1082" s="10"/>
      <c r="G1082" s="9" t="s">
        <v>4167</v>
      </c>
      <c r="H1082" s="4">
        <v>2</v>
      </c>
      <c r="I1082" s="1">
        <v>2</v>
      </c>
      <c r="J1082" s="1">
        <v>2</v>
      </c>
      <c r="K1082" s="1">
        <v>0</v>
      </c>
      <c r="L1082" s="1">
        <v>0</v>
      </c>
      <c r="M1082" s="6">
        <v>2</v>
      </c>
      <c r="N1082" s="5">
        <v>1.302368380129337E-2</v>
      </c>
      <c r="O1082" s="4">
        <v>0</v>
      </c>
      <c r="P1082" s="1">
        <v>0</v>
      </c>
      <c r="Q1082" s="1">
        <v>0</v>
      </c>
      <c r="R1082" s="34">
        <v>0</v>
      </c>
      <c r="S1082" s="3">
        <v>0</v>
      </c>
    </row>
    <row r="1083" spans="6:19" x14ac:dyDescent="0.25">
      <c r="F1083" s="10"/>
      <c r="G1083" s="9" t="s">
        <v>4166</v>
      </c>
      <c r="H1083" s="4">
        <v>2</v>
      </c>
      <c r="I1083" s="1">
        <v>2</v>
      </c>
      <c r="J1083" s="1">
        <v>2</v>
      </c>
      <c r="K1083" s="1">
        <v>0</v>
      </c>
      <c r="L1083" s="1">
        <v>0</v>
      </c>
      <c r="M1083" s="6">
        <v>2</v>
      </c>
      <c r="N1083" s="5">
        <v>8.244980126619339E-3</v>
      </c>
      <c r="O1083" s="4">
        <v>0</v>
      </c>
      <c r="P1083" s="1">
        <v>0</v>
      </c>
      <c r="Q1083" s="1">
        <v>0</v>
      </c>
      <c r="R1083" s="34">
        <v>0</v>
      </c>
      <c r="S1083" s="3">
        <v>0</v>
      </c>
    </row>
    <row r="1084" spans="6:19" x14ac:dyDescent="0.25">
      <c r="F1084" s="10"/>
      <c r="G1084" s="9" t="s">
        <v>4165</v>
      </c>
      <c r="H1084" s="4">
        <v>16</v>
      </c>
      <c r="I1084" s="1">
        <v>16</v>
      </c>
      <c r="J1084" s="1">
        <v>16</v>
      </c>
      <c r="K1084" s="1">
        <v>0</v>
      </c>
      <c r="L1084" s="1">
        <v>0</v>
      </c>
      <c r="M1084" s="6">
        <v>16</v>
      </c>
      <c r="N1084" s="5">
        <v>0.14366453140974039</v>
      </c>
      <c r="O1084" s="4">
        <v>0</v>
      </c>
      <c r="P1084" s="1">
        <v>0</v>
      </c>
      <c r="Q1084" s="1">
        <v>0</v>
      </c>
      <c r="R1084" s="34">
        <v>0</v>
      </c>
      <c r="S1084" s="3">
        <v>0</v>
      </c>
    </row>
    <row r="1085" spans="6:19" x14ac:dyDescent="0.25">
      <c r="F1085" s="10"/>
      <c r="G1085" s="9" t="s">
        <v>4164</v>
      </c>
      <c r="H1085" s="4">
        <v>1</v>
      </c>
      <c r="I1085" s="1">
        <v>1</v>
      </c>
      <c r="J1085" s="1">
        <v>1</v>
      </c>
      <c r="K1085" s="1">
        <v>0</v>
      </c>
      <c r="L1085" s="1">
        <v>0</v>
      </c>
      <c r="M1085" s="6">
        <v>1</v>
      </c>
      <c r="N1085" s="5">
        <v>2.0664026029407982E-2</v>
      </c>
      <c r="O1085" s="4">
        <v>0</v>
      </c>
      <c r="P1085" s="1">
        <v>0</v>
      </c>
      <c r="Q1085" s="1">
        <v>0</v>
      </c>
      <c r="R1085" s="34">
        <v>0</v>
      </c>
      <c r="S1085" s="3">
        <v>0</v>
      </c>
    </row>
    <row r="1086" spans="6:19" x14ac:dyDescent="0.25">
      <c r="F1086" s="10"/>
      <c r="G1086" s="9" t="s">
        <v>4163</v>
      </c>
      <c r="H1086" s="4">
        <v>6</v>
      </c>
      <c r="I1086" s="1">
        <v>6</v>
      </c>
      <c r="J1086" s="1">
        <v>6</v>
      </c>
      <c r="K1086" s="1">
        <v>0</v>
      </c>
      <c r="L1086" s="1">
        <v>0</v>
      </c>
      <c r="M1086" s="6">
        <v>6</v>
      </c>
      <c r="N1086" s="5">
        <v>1.366644538938999E-2</v>
      </c>
      <c r="O1086" s="4">
        <v>0</v>
      </c>
      <c r="P1086" s="1">
        <v>0</v>
      </c>
      <c r="Q1086" s="1">
        <v>0</v>
      </c>
      <c r="R1086" s="34">
        <v>0</v>
      </c>
      <c r="S1086" s="3">
        <v>0</v>
      </c>
    </row>
    <row r="1087" spans="6:19" x14ac:dyDescent="0.25">
      <c r="F1087" s="10"/>
      <c r="G1087" s="9" t="s">
        <v>4162</v>
      </c>
      <c r="H1087" s="4">
        <v>1</v>
      </c>
      <c r="I1087" s="1">
        <v>1</v>
      </c>
      <c r="J1087" s="1">
        <v>1</v>
      </c>
      <c r="K1087" s="1">
        <v>0</v>
      </c>
      <c r="L1087" s="1">
        <v>0</v>
      </c>
      <c r="M1087" s="6">
        <v>1</v>
      </c>
      <c r="N1087" s="5">
        <v>8.0665880814194679E-3</v>
      </c>
      <c r="O1087" s="4">
        <v>0</v>
      </c>
      <c r="P1087" s="1">
        <v>0</v>
      </c>
      <c r="Q1087" s="1">
        <v>0</v>
      </c>
      <c r="R1087" s="34">
        <v>0</v>
      </c>
      <c r="S1087" s="3">
        <v>0</v>
      </c>
    </row>
    <row r="1088" spans="6:19" x14ac:dyDescent="0.25">
      <c r="F1088" s="10"/>
      <c r="G1088" s="9" t="s">
        <v>4161</v>
      </c>
      <c r="H1088" s="4">
        <v>9</v>
      </c>
      <c r="I1088" s="1">
        <v>9</v>
      </c>
      <c r="J1088" s="1">
        <v>9</v>
      </c>
      <c r="K1088" s="1">
        <v>0</v>
      </c>
      <c r="L1088" s="1">
        <v>0</v>
      </c>
      <c r="M1088" s="6">
        <v>9</v>
      </c>
      <c r="N1088" s="5">
        <v>3.1087299808859829E-2</v>
      </c>
      <c r="O1088" s="4">
        <v>0</v>
      </c>
      <c r="P1088" s="1">
        <v>0</v>
      </c>
      <c r="Q1088" s="1">
        <v>0</v>
      </c>
      <c r="R1088" s="34">
        <v>0</v>
      </c>
      <c r="S1088" s="3">
        <v>0</v>
      </c>
    </row>
    <row r="1089" spans="6:19" x14ac:dyDescent="0.25">
      <c r="F1089" s="10"/>
      <c r="G1089" s="9" t="s">
        <v>4160</v>
      </c>
      <c r="H1089" s="4">
        <v>7</v>
      </c>
      <c r="I1089" s="1">
        <v>7</v>
      </c>
      <c r="J1089" s="1">
        <v>7</v>
      </c>
      <c r="K1089" s="1">
        <v>0</v>
      </c>
      <c r="L1089" s="1">
        <v>0</v>
      </c>
      <c r="M1089" s="6">
        <v>7</v>
      </c>
      <c r="N1089" s="5">
        <v>7.5152168050408363E-2</v>
      </c>
      <c r="O1089" s="4">
        <v>0</v>
      </c>
      <c r="P1089" s="1">
        <v>0</v>
      </c>
      <c r="Q1089" s="1">
        <v>0</v>
      </c>
      <c r="R1089" s="34">
        <v>0</v>
      </c>
      <c r="S1089" s="3">
        <v>0</v>
      </c>
    </row>
    <row r="1090" spans="6:19" x14ac:dyDescent="0.25">
      <c r="F1090" s="10"/>
      <c r="G1090" s="9" t="s">
        <v>4159</v>
      </c>
      <c r="H1090" s="4">
        <v>1</v>
      </c>
      <c r="I1090" s="1">
        <v>1</v>
      </c>
      <c r="J1090" s="1">
        <v>1</v>
      </c>
      <c r="K1090" s="1">
        <v>0</v>
      </c>
      <c r="L1090" s="1">
        <v>0</v>
      </c>
      <c r="M1090" s="6">
        <v>1</v>
      </c>
      <c r="N1090" s="5">
        <v>2.0853616297245031E-4</v>
      </c>
      <c r="O1090" s="4">
        <v>0</v>
      </c>
      <c r="P1090" s="1">
        <v>0</v>
      </c>
      <c r="Q1090" s="1">
        <v>0</v>
      </c>
      <c r="R1090" s="34">
        <v>0</v>
      </c>
      <c r="S1090" s="3">
        <v>0</v>
      </c>
    </row>
    <row r="1091" spans="6:19" x14ac:dyDescent="0.25">
      <c r="F1091" s="10"/>
      <c r="G1091" s="9" t="s">
        <v>4158</v>
      </c>
      <c r="H1091" s="4">
        <v>2</v>
      </c>
      <c r="I1091" s="1">
        <v>2</v>
      </c>
      <c r="J1091" s="1">
        <v>2</v>
      </c>
      <c r="K1091" s="1">
        <v>0</v>
      </c>
      <c r="L1091" s="1">
        <v>0</v>
      </c>
      <c r="M1091" s="6">
        <v>2</v>
      </c>
      <c r="N1091" s="5">
        <v>2.3627442307770249E-2</v>
      </c>
      <c r="O1091" s="4">
        <v>0</v>
      </c>
      <c r="P1091" s="1">
        <v>0</v>
      </c>
      <c r="Q1091" s="1">
        <v>0</v>
      </c>
      <c r="R1091" s="34">
        <v>0</v>
      </c>
      <c r="S1091" s="3">
        <v>0</v>
      </c>
    </row>
    <row r="1092" spans="6:19" x14ac:dyDescent="0.25">
      <c r="F1092" s="10"/>
      <c r="G1092" s="9" t="s">
        <v>4157</v>
      </c>
      <c r="H1092" s="4">
        <v>2</v>
      </c>
      <c r="I1092" s="1">
        <v>2</v>
      </c>
      <c r="J1092" s="1">
        <v>2</v>
      </c>
      <c r="K1092" s="1">
        <v>0</v>
      </c>
      <c r="L1092" s="1">
        <v>0</v>
      </c>
      <c r="M1092" s="6">
        <v>2</v>
      </c>
      <c r="N1092" s="5">
        <v>5.4049398750066757E-4</v>
      </c>
      <c r="O1092" s="4">
        <v>0</v>
      </c>
      <c r="P1092" s="1">
        <v>0</v>
      </c>
      <c r="Q1092" s="1">
        <v>0</v>
      </c>
      <c r="R1092" s="34">
        <v>0</v>
      </c>
      <c r="S1092" s="3">
        <v>0</v>
      </c>
    </row>
    <row r="1093" spans="6:19" x14ac:dyDescent="0.25">
      <c r="F1093" s="10"/>
      <c r="G1093" s="9" t="s">
        <v>4156</v>
      </c>
      <c r="H1093" s="4">
        <v>5</v>
      </c>
      <c r="I1093" s="1">
        <v>5</v>
      </c>
      <c r="J1093" s="1">
        <v>5</v>
      </c>
      <c r="K1093" s="1">
        <v>0</v>
      </c>
      <c r="L1093" s="1">
        <v>0</v>
      </c>
      <c r="M1093" s="6">
        <v>5</v>
      </c>
      <c r="N1093" s="5">
        <v>4.6868147328495979E-2</v>
      </c>
      <c r="O1093" s="4">
        <v>0</v>
      </c>
      <c r="P1093" s="1">
        <v>0</v>
      </c>
      <c r="Q1093" s="1">
        <v>0</v>
      </c>
      <c r="R1093" s="34">
        <v>0</v>
      </c>
      <c r="S1093" s="3">
        <v>0</v>
      </c>
    </row>
    <row r="1094" spans="6:19" x14ac:dyDescent="0.25">
      <c r="F1094" s="10"/>
      <c r="G1094" s="9" t="s">
        <v>4155</v>
      </c>
      <c r="H1094" s="4">
        <v>1</v>
      </c>
      <c r="I1094" s="1">
        <v>1</v>
      </c>
      <c r="J1094" s="1">
        <v>1</v>
      </c>
      <c r="K1094" s="1">
        <v>0</v>
      </c>
      <c r="L1094" s="1">
        <v>0</v>
      </c>
      <c r="M1094" s="6">
        <v>1</v>
      </c>
      <c r="N1094" s="5">
        <v>8.7647233158349991E-4</v>
      </c>
      <c r="O1094" s="4">
        <v>0</v>
      </c>
      <c r="P1094" s="1">
        <v>0</v>
      </c>
      <c r="Q1094" s="1">
        <v>0</v>
      </c>
      <c r="R1094" s="34">
        <v>0</v>
      </c>
      <c r="S1094" s="3">
        <v>0</v>
      </c>
    </row>
    <row r="1095" spans="6:19" x14ac:dyDescent="0.25">
      <c r="F1095" s="10"/>
      <c r="G1095" s="9" t="s">
        <v>4154</v>
      </c>
      <c r="H1095" s="4">
        <v>5</v>
      </c>
      <c r="I1095" s="1">
        <v>5</v>
      </c>
      <c r="J1095" s="1">
        <v>5</v>
      </c>
      <c r="K1095" s="1">
        <v>0</v>
      </c>
      <c r="L1095" s="1">
        <v>0</v>
      </c>
      <c r="M1095" s="6">
        <v>5</v>
      </c>
      <c r="N1095" s="5">
        <v>4.9394572153687477E-2</v>
      </c>
      <c r="O1095" s="4">
        <v>0</v>
      </c>
      <c r="P1095" s="1">
        <v>0</v>
      </c>
      <c r="Q1095" s="1">
        <v>0</v>
      </c>
      <c r="R1095" s="34">
        <v>0</v>
      </c>
      <c r="S1095" s="3">
        <v>0</v>
      </c>
    </row>
    <row r="1096" spans="6:19" x14ac:dyDescent="0.25">
      <c r="F1096" s="10"/>
      <c r="G1096" s="9" t="s">
        <v>4153</v>
      </c>
      <c r="H1096" s="4">
        <v>3</v>
      </c>
      <c r="I1096" s="1">
        <v>3</v>
      </c>
      <c r="J1096" s="1">
        <v>3</v>
      </c>
      <c r="K1096" s="1">
        <v>0</v>
      </c>
      <c r="L1096" s="1">
        <v>0</v>
      </c>
      <c r="M1096" s="6">
        <v>3</v>
      </c>
      <c r="N1096" s="5">
        <v>6.5451217815279961E-3</v>
      </c>
      <c r="O1096" s="4">
        <v>0</v>
      </c>
      <c r="P1096" s="1">
        <v>0</v>
      </c>
      <c r="Q1096" s="1">
        <v>0</v>
      </c>
      <c r="R1096" s="34">
        <v>0</v>
      </c>
      <c r="S1096" s="3">
        <v>0</v>
      </c>
    </row>
    <row r="1097" spans="6:19" x14ac:dyDescent="0.25">
      <c r="F1097" s="10"/>
      <c r="G1097" s="9" t="s">
        <v>4152</v>
      </c>
      <c r="H1097" s="4">
        <v>3</v>
      </c>
      <c r="I1097" s="1">
        <v>3</v>
      </c>
      <c r="J1097" s="1">
        <v>3</v>
      </c>
      <c r="K1097" s="1">
        <v>0</v>
      </c>
      <c r="L1097" s="1">
        <v>0</v>
      </c>
      <c r="M1097" s="6">
        <v>3</v>
      </c>
      <c r="N1097" s="5">
        <v>7.8008686192333698E-2</v>
      </c>
      <c r="O1097" s="4">
        <v>0</v>
      </c>
      <c r="P1097" s="1">
        <v>0</v>
      </c>
      <c r="Q1097" s="1">
        <v>0</v>
      </c>
      <c r="R1097" s="34">
        <v>0</v>
      </c>
      <c r="S1097" s="3">
        <v>0</v>
      </c>
    </row>
    <row r="1098" spans="6:19" x14ac:dyDescent="0.25">
      <c r="F1098" s="10"/>
      <c r="G1098" s="9" t="s">
        <v>4151</v>
      </c>
      <c r="H1098" s="4">
        <v>5</v>
      </c>
      <c r="I1098" s="1">
        <v>5</v>
      </c>
      <c r="J1098" s="1">
        <v>5</v>
      </c>
      <c r="K1098" s="1">
        <v>0</v>
      </c>
      <c r="L1098" s="1">
        <v>0</v>
      </c>
      <c r="M1098" s="6">
        <v>5</v>
      </c>
      <c r="N1098" s="5">
        <v>6.9551011547446251E-2</v>
      </c>
      <c r="O1098" s="4">
        <v>0</v>
      </c>
      <c r="P1098" s="1">
        <v>0</v>
      </c>
      <c r="Q1098" s="1">
        <v>0</v>
      </c>
      <c r="R1098" s="34">
        <v>0</v>
      </c>
      <c r="S1098" s="3">
        <v>0</v>
      </c>
    </row>
    <row r="1099" spans="6:19" x14ac:dyDescent="0.25">
      <c r="F1099" s="10"/>
      <c r="G1099" s="9" t="s">
        <v>4150</v>
      </c>
      <c r="H1099" s="4">
        <v>1</v>
      </c>
      <c r="I1099" s="1">
        <v>1</v>
      </c>
      <c r="J1099" s="1">
        <v>1</v>
      </c>
      <c r="K1099" s="1">
        <v>0</v>
      </c>
      <c r="L1099" s="1">
        <v>0</v>
      </c>
      <c r="M1099" s="6">
        <v>1</v>
      </c>
      <c r="N1099" s="5">
        <v>1.8713809549808499E-4</v>
      </c>
      <c r="O1099" s="4">
        <v>0</v>
      </c>
      <c r="P1099" s="1">
        <v>0</v>
      </c>
      <c r="Q1099" s="1">
        <v>0</v>
      </c>
      <c r="R1099" s="34">
        <v>0</v>
      </c>
      <c r="S1099" s="3">
        <v>0</v>
      </c>
    </row>
    <row r="1100" spans="6:19" x14ac:dyDescent="0.25">
      <c r="F1100" s="10"/>
      <c r="G1100" s="9" t="s">
        <v>4149</v>
      </c>
      <c r="H1100" s="4">
        <v>2</v>
      </c>
      <c r="I1100" s="1">
        <v>2</v>
      </c>
      <c r="J1100" s="1">
        <v>2</v>
      </c>
      <c r="K1100" s="1">
        <v>0</v>
      </c>
      <c r="L1100" s="1">
        <v>0</v>
      </c>
      <c r="M1100" s="6">
        <v>2</v>
      </c>
      <c r="N1100" s="5">
        <v>1.3677330687642099E-2</v>
      </c>
      <c r="O1100" s="4">
        <v>0</v>
      </c>
      <c r="P1100" s="1">
        <v>0</v>
      </c>
      <c r="Q1100" s="1">
        <v>0</v>
      </c>
      <c r="R1100" s="34">
        <v>0</v>
      </c>
      <c r="S1100" s="3">
        <v>0</v>
      </c>
    </row>
    <row r="1101" spans="6:19" x14ac:dyDescent="0.25">
      <c r="F1101" s="10"/>
      <c r="G1101" s="9" t="s">
        <v>4148</v>
      </c>
      <c r="H1101" s="4">
        <v>13</v>
      </c>
      <c r="I1101" s="1">
        <v>13</v>
      </c>
      <c r="J1101" s="1">
        <v>13</v>
      </c>
      <c r="K1101" s="1">
        <v>0</v>
      </c>
      <c r="L1101" s="1">
        <v>0</v>
      </c>
      <c r="M1101" s="6">
        <v>13</v>
      </c>
      <c r="N1101" s="5">
        <v>3.1595680862665183E-2</v>
      </c>
      <c r="O1101" s="4">
        <v>0</v>
      </c>
      <c r="P1101" s="1">
        <v>0</v>
      </c>
      <c r="Q1101" s="1">
        <v>0</v>
      </c>
      <c r="R1101" s="34">
        <v>0</v>
      </c>
      <c r="S1101" s="3">
        <v>0</v>
      </c>
    </row>
    <row r="1102" spans="6:19" x14ac:dyDescent="0.25">
      <c r="F1102" s="10"/>
      <c r="G1102" s="9" t="s">
        <v>4147</v>
      </c>
      <c r="H1102" s="4">
        <v>1</v>
      </c>
      <c r="I1102" s="1">
        <v>1</v>
      </c>
      <c r="J1102" s="1">
        <v>1</v>
      </c>
      <c r="K1102" s="1">
        <v>0</v>
      </c>
      <c r="L1102" s="1">
        <v>0</v>
      </c>
      <c r="M1102" s="6">
        <v>1</v>
      </c>
      <c r="N1102" s="5">
        <v>6.2940921634435654E-4</v>
      </c>
      <c r="O1102" s="4">
        <v>0</v>
      </c>
      <c r="P1102" s="1">
        <v>0</v>
      </c>
      <c r="Q1102" s="1">
        <v>0</v>
      </c>
      <c r="R1102" s="34">
        <v>0</v>
      </c>
      <c r="S1102" s="3">
        <v>0</v>
      </c>
    </row>
    <row r="1103" spans="6:19" x14ac:dyDescent="0.25">
      <c r="F1103" s="10"/>
      <c r="G1103" s="9" t="s">
        <v>4146</v>
      </c>
      <c r="H1103" s="4">
        <v>1</v>
      </c>
      <c r="I1103" s="1">
        <v>1</v>
      </c>
      <c r="J1103" s="1">
        <v>1</v>
      </c>
      <c r="K1103" s="1">
        <v>0</v>
      </c>
      <c r="L1103" s="1">
        <v>0</v>
      </c>
      <c r="M1103" s="6">
        <v>1</v>
      </c>
      <c r="N1103" s="5">
        <v>3.9227958768606186E-3</v>
      </c>
      <c r="O1103" s="4">
        <v>0</v>
      </c>
      <c r="P1103" s="1">
        <v>0</v>
      </c>
      <c r="Q1103" s="1">
        <v>0</v>
      </c>
      <c r="R1103" s="34">
        <v>0</v>
      </c>
      <c r="S1103" s="3">
        <v>0</v>
      </c>
    </row>
    <row r="1104" spans="6:19" x14ac:dyDescent="0.25">
      <c r="F1104" s="10"/>
      <c r="G1104" s="9" t="s">
        <v>4145</v>
      </c>
      <c r="H1104" s="4">
        <v>3</v>
      </c>
      <c r="I1104" s="1">
        <v>3</v>
      </c>
      <c r="J1104" s="1">
        <v>3</v>
      </c>
      <c r="K1104" s="1">
        <v>0</v>
      </c>
      <c r="L1104" s="1">
        <v>0</v>
      </c>
      <c r="M1104" s="6">
        <v>3</v>
      </c>
      <c r="N1104" s="5">
        <v>2.4799465201795101E-2</v>
      </c>
      <c r="O1104" s="4">
        <v>0</v>
      </c>
      <c r="P1104" s="1">
        <v>0</v>
      </c>
      <c r="Q1104" s="1">
        <v>0</v>
      </c>
      <c r="R1104" s="34">
        <v>0</v>
      </c>
      <c r="S1104" s="3">
        <v>0</v>
      </c>
    </row>
    <row r="1105" spans="6:19" x14ac:dyDescent="0.25">
      <c r="F1105" s="10"/>
      <c r="G1105" s="9" t="s">
        <v>4144</v>
      </c>
      <c r="H1105" s="4">
        <v>2</v>
      </c>
      <c r="I1105" s="1">
        <v>2</v>
      </c>
      <c r="J1105" s="1">
        <v>2</v>
      </c>
      <c r="K1105" s="1">
        <v>0</v>
      </c>
      <c r="L1105" s="1">
        <v>0</v>
      </c>
      <c r="M1105" s="6">
        <v>2</v>
      </c>
      <c r="N1105" s="5">
        <v>3.04721761494875E-3</v>
      </c>
      <c r="O1105" s="4">
        <v>0</v>
      </c>
      <c r="P1105" s="1">
        <v>0</v>
      </c>
      <c r="Q1105" s="1">
        <v>0</v>
      </c>
      <c r="R1105" s="34">
        <v>0</v>
      </c>
      <c r="S1105" s="3">
        <v>0</v>
      </c>
    </row>
    <row r="1106" spans="6:19" x14ac:dyDescent="0.25">
      <c r="F1106" s="10"/>
      <c r="G1106" s="9" t="s">
        <v>4143</v>
      </c>
      <c r="H1106" s="4">
        <v>1</v>
      </c>
      <c r="I1106" s="1">
        <v>1</v>
      </c>
      <c r="J1106" s="1">
        <v>1</v>
      </c>
      <c r="K1106" s="1">
        <v>0</v>
      </c>
      <c r="L1106" s="1">
        <v>0</v>
      </c>
      <c r="M1106" s="6">
        <v>1</v>
      </c>
      <c r="N1106" s="5">
        <v>9.8207592964172363E-4</v>
      </c>
      <c r="O1106" s="4">
        <v>0</v>
      </c>
      <c r="P1106" s="1">
        <v>0</v>
      </c>
      <c r="Q1106" s="1">
        <v>0</v>
      </c>
      <c r="R1106" s="34">
        <v>0</v>
      </c>
      <c r="S1106" s="3">
        <v>0</v>
      </c>
    </row>
    <row r="1107" spans="6:19" x14ac:dyDescent="0.25">
      <c r="F1107" s="10"/>
      <c r="G1107" s="9" t="s">
        <v>4142</v>
      </c>
      <c r="H1107" s="4">
        <v>11</v>
      </c>
      <c r="I1107" s="1">
        <v>11</v>
      </c>
      <c r="J1107" s="1">
        <v>11</v>
      </c>
      <c r="K1107" s="1">
        <v>0</v>
      </c>
      <c r="L1107" s="1">
        <v>0</v>
      </c>
      <c r="M1107" s="6">
        <v>11</v>
      </c>
      <c r="N1107" s="5">
        <v>5.0205115228891373E-2</v>
      </c>
      <c r="O1107" s="4">
        <v>0</v>
      </c>
      <c r="P1107" s="1">
        <v>0</v>
      </c>
      <c r="Q1107" s="1">
        <v>0</v>
      </c>
      <c r="R1107" s="34">
        <v>0</v>
      </c>
      <c r="S1107" s="3">
        <v>0</v>
      </c>
    </row>
    <row r="1108" spans="6:19" x14ac:dyDescent="0.25">
      <c r="F1108" s="10"/>
      <c r="G1108" s="9" t="s">
        <v>4141</v>
      </c>
      <c r="H1108" s="4">
        <v>2</v>
      </c>
      <c r="I1108" s="1">
        <v>2</v>
      </c>
      <c r="J1108" s="1">
        <v>2</v>
      </c>
      <c r="K1108" s="1">
        <v>0</v>
      </c>
      <c r="L1108" s="1">
        <v>0</v>
      </c>
      <c r="M1108" s="6">
        <v>2</v>
      </c>
      <c r="N1108" s="5">
        <v>5.7817893102765083E-3</v>
      </c>
      <c r="O1108" s="4">
        <v>0</v>
      </c>
      <c r="P1108" s="1">
        <v>0</v>
      </c>
      <c r="Q1108" s="1">
        <v>0</v>
      </c>
      <c r="R1108" s="34">
        <v>0</v>
      </c>
      <c r="S1108" s="3">
        <v>0</v>
      </c>
    </row>
    <row r="1109" spans="6:19" x14ac:dyDescent="0.25">
      <c r="F1109" s="10"/>
      <c r="G1109" s="9" t="s">
        <v>4140</v>
      </c>
      <c r="H1109" s="4">
        <v>1</v>
      </c>
      <c r="I1109" s="1">
        <v>1</v>
      </c>
      <c r="J1109" s="1">
        <v>1</v>
      </c>
      <c r="K1109" s="1">
        <v>0</v>
      </c>
      <c r="L1109" s="1">
        <v>0</v>
      </c>
      <c r="M1109" s="6">
        <v>1</v>
      </c>
      <c r="N1109" s="5">
        <v>1.2289527803659439E-3</v>
      </c>
      <c r="O1109" s="4">
        <v>0</v>
      </c>
      <c r="P1109" s="1">
        <v>0</v>
      </c>
      <c r="Q1109" s="1">
        <v>0</v>
      </c>
      <c r="R1109" s="34">
        <v>0</v>
      </c>
      <c r="S1109" s="3">
        <v>0</v>
      </c>
    </row>
    <row r="1110" spans="6:19" x14ac:dyDescent="0.25">
      <c r="F1110" s="10"/>
      <c r="G1110" s="9" t="s">
        <v>4139</v>
      </c>
      <c r="H1110" s="4">
        <v>3</v>
      </c>
      <c r="I1110" s="1">
        <v>3</v>
      </c>
      <c r="J1110" s="1">
        <v>3</v>
      </c>
      <c r="K1110" s="1">
        <v>0</v>
      </c>
      <c r="L1110" s="1">
        <v>0</v>
      </c>
      <c r="M1110" s="6">
        <v>3</v>
      </c>
      <c r="N1110" s="5">
        <v>3.3380240201950069E-3</v>
      </c>
      <c r="O1110" s="4">
        <v>0</v>
      </c>
      <c r="P1110" s="1">
        <v>0</v>
      </c>
      <c r="Q1110" s="1">
        <v>0</v>
      </c>
      <c r="R1110" s="34">
        <v>0</v>
      </c>
      <c r="S1110" s="3">
        <v>0</v>
      </c>
    </row>
    <row r="1111" spans="6:19" x14ac:dyDescent="0.25">
      <c r="F1111" s="10"/>
      <c r="G1111" s="9" t="s">
        <v>4138</v>
      </c>
      <c r="H1111" s="4">
        <v>5</v>
      </c>
      <c r="I1111" s="1">
        <v>5</v>
      </c>
      <c r="J1111" s="1">
        <v>5</v>
      </c>
      <c r="K1111" s="1">
        <v>0</v>
      </c>
      <c r="L1111" s="1">
        <v>0</v>
      </c>
      <c r="M1111" s="6">
        <v>5</v>
      </c>
      <c r="N1111" s="5">
        <v>7.1776146069169036E-3</v>
      </c>
      <c r="O1111" s="4">
        <v>0</v>
      </c>
      <c r="P1111" s="1">
        <v>0</v>
      </c>
      <c r="Q1111" s="1">
        <v>0</v>
      </c>
      <c r="R1111" s="34">
        <v>0</v>
      </c>
      <c r="S1111" s="3">
        <v>0</v>
      </c>
    </row>
    <row r="1112" spans="6:19" x14ac:dyDescent="0.25">
      <c r="F1112" s="10"/>
      <c r="G1112" s="9" t="s">
        <v>4137</v>
      </c>
      <c r="H1112" s="4">
        <v>2</v>
      </c>
      <c r="I1112" s="1">
        <v>2</v>
      </c>
      <c r="J1112" s="1">
        <v>2</v>
      </c>
      <c r="K1112" s="1">
        <v>0</v>
      </c>
      <c r="L1112" s="1">
        <v>0</v>
      </c>
      <c r="M1112" s="6">
        <v>2</v>
      </c>
      <c r="N1112" s="5">
        <v>7.8774737194180489E-3</v>
      </c>
      <c r="O1112" s="4">
        <v>0</v>
      </c>
      <c r="P1112" s="1">
        <v>0</v>
      </c>
      <c r="Q1112" s="1">
        <v>0</v>
      </c>
      <c r="R1112" s="34">
        <v>0</v>
      </c>
      <c r="S1112" s="3">
        <v>0</v>
      </c>
    </row>
    <row r="1113" spans="6:19" x14ac:dyDescent="0.25">
      <c r="F1113" s="10"/>
      <c r="G1113" s="9" t="s">
        <v>4136</v>
      </c>
      <c r="H1113" s="4">
        <v>1</v>
      </c>
      <c r="I1113" s="1">
        <v>1</v>
      </c>
      <c r="J1113" s="1">
        <v>1</v>
      </c>
      <c r="K1113" s="1">
        <v>0</v>
      </c>
      <c r="L1113" s="1">
        <v>0</v>
      </c>
      <c r="M1113" s="6">
        <v>1</v>
      </c>
      <c r="N1113" s="5">
        <v>8.8724857196211815E-3</v>
      </c>
      <c r="O1113" s="4">
        <v>0</v>
      </c>
      <c r="P1113" s="1">
        <v>0</v>
      </c>
      <c r="Q1113" s="1">
        <v>0</v>
      </c>
      <c r="R1113" s="34">
        <v>0</v>
      </c>
      <c r="S1113" s="3">
        <v>0</v>
      </c>
    </row>
    <row r="1114" spans="6:19" x14ac:dyDescent="0.25">
      <c r="F1114" s="10"/>
      <c r="G1114" s="9" t="s">
        <v>4135</v>
      </c>
      <c r="H1114" s="4">
        <v>6</v>
      </c>
      <c r="I1114" s="1">
        <v>6</v>
      </c>
      <c r="J1114" s="1">
        <v>6</v>
      </c>
      <c r="K1114" s="1">
        <v>0</v>
      </c>
      <c r="L1114" s="1">
        <v>0</v>
      </c>
      <c r="M1114" s="6">
        <v>6</v>
      </c>
      <c r="N1114" s="5">
        <v>2.7812344953417781E-2</v>
      </c>
      <c r="O1114" s="4">
        <v>0</v>
      </c>
      <c r="P1114" s="1">
        <v>0</v>
      </c>
      <c r="Q1114" s="1">
        <v>0</v>
      </c>
      <c r="R1114" s="34">
        <v>0</v>
      </c>
      <c r="S1114" s="3">
        <v>0</v>
      </c>
    </row>
    <row r="1115" spans="6:19" x14ac:dyDescent="0.25">
      <c r="F1115" s="10"/>
      <c r="G1115" s="9" t="s">
        <v>4134</v>
      </c>
      <c r="H1115" s="4">
        <v>9</v>
      </c>
      <c r="I1115" s="1">
        <v>9</v>
      </c>
      <c r="J1115" s="1">
        <v>9</v>
      </c>
      <c r="K1115" s="1">
        <v>0</v>
      </c>
      <c r="L1115" s="1">
        <v>0</v>
      </c>
      <c r="M1115" s="6">
        <v>9</v>
      </c>
      <c r="N1115" s="5">
        <v>4.6419869177043438E-2</v>
      </c>
      <c r="O1115" s="4">
        <v>0</v>
      </c>
      <c r="P1115" s="1">
        <v>0</v>
      </c>
      <c r="Q1115" s="1">
        <v>0</v>
      </c>
      <c r="R1115" s="34">
        <v>0</v>
      </c>
      <c r="S1115" s="3">
        <v>0</v>
      </c>
    </row>
    <row r="1116" spans="6:19" x14ac:dyDescent="0.25">
      <c r="F1116" s="10"/>
      <c r="G1116" s="9" t="s">
        <v>4133</v>
      </c>
      <c r="H1116" s="4">
        <v>11</v>
      </c>
      <c r="I1116" s="1">
        <v>11</v>
      </c>
      <c r="J1116" s="1">
        <v>11</v>
      </c>
      <c r="K1116" s="1">
        <v>0</v>
      </c>
      <c r="L1116" s="1">
        <v>0</v>
      </c>
      <c r="M1116" s="6">
        <v>11</v>
      </c>
      <c r="N1116" s="5">
        <v>2.9886593110859391E-2</v>
      </c>
      <c r="O1116" s="4">
        <v>0</v>
      </c>
      <c r="P1116" s="1">
        <v>0</v>
      </c>
      <c r="Q1116" s="1">
        <v>0</v>
      </c>
      <c r="R1116" s="34">
        <v>0</v>
      </c>
      <c r="S1116" s="3">
        <v>0</v>
      </c>
    </row>
    <row r="1117" spans="6:19" x14ac:dyDescent="0.25">
      <c r="F1117" s="10"/>
      <c r="G1117" s="9" t="s">
        <v>4132</v>
      </c>
      <c r="H1117" s="4">
        <v>2</v>
      </c>
      <c r="I1117" s="1">
        <v>2</v>
      </c>
      <c r="J1117" s="1">
        <v>2</v>
      </c>
      <c r="K1117" s="1">
        <v>0</v>
      </c>
      <c r="L1117" s="1">
        <v>0</v>
      </c>
      <c r="M1117" s="6">
        <v>2</v>
      </c>
      <c r="N1117" s="5">
        <v>8.4620527923107147E-4</v>
      </c>
      <c r="O1117" s="4">
        <v>0</v>
      </c>
      <c r="P1117" s="1">
        <v>0</v>
      </c>
      <c r="Q1117" s="1">
        <v>0</v>
      </c>
      <c r="R1117" s="34">
        <v>0</v>
      </c>
      <c r="S1117" s="3">
        <v>0</v>
      </c>
    </row>
    <row r="1118" spans="6:19" x14ac:dyDescent="0.25">
      <c r="F1118" s="10"/>
      <c r="G1118" s="9" t="s">
        <v>4131</v>
      </c>
      <c r="H1118" s="4">
        <v>6</v>
      </c>
      <c r="I1118" s="1">
        <v>6</v>
      </c>
      <c r="J1118" s="1">
        <v>6</v>
      </c>
      <c r="K1118" s="1">
        <v>0</v>
      </c>
      <c r="L1118" s="1">
        <v>0</v>
      </c>
      <c r="M1118" s="6">
        <v>6</v>
      </c>
      <c r="N1118" s="5">
        <v>0.1262026512995362</v>
      </c>
      <c r="O1118" s="4">
        <v>0</v>
      </c>
      <c r="P1118" s="1">
        <v>0</v>
      </c>
      <c r="Q1118" s="1">
        <v>0</v>
      </c>
      <c r="R1118" s="34">
        <v>0</v>
      </c>
      <c r="S1118" s="3">
        <v>0</v>
      </c>
    </row>
    <row r="1119" spans="6:19" x14ac:dyDescent="0.25">
      <c r="F1119" s="10"/>
      <c r="G1119" s="9" t="s">
        <v>4130</v>
      </c>
      <c r="H1119" s="4">
        <v>7</v>
      </c>
      <c r="I1119" s="1">
        <v>7</v>
      </c>
      <c r="J1119" s="1">
        <v>7</v>
      </c>
      <c r="K1119" s="1">
        <v>0</v>
      </c>
      <c r="L1119" s="1">
        <v>0</v>
      </c>
      <c r="M1119" s="6">
        <v>7</v>
      </c>
      <c r="N1119" s="5">
        <v>1.7627844586968418E-2</v>
      </c>
      <c r="O1119" s="4">
        <v>0</v>
      </c>
      <c r="P1119" s="1">
        <v>0</v>
      </c>
      <c r="Q1119" s="1">
        <v>0</v>
      </c>
      <c r="R1119" s="34">
        <v>0</v>
      </c>
      <c r="S1119" s="3">
        <v>0</v>
      </c>
    </row>
    <row r="1120" spans="6:19" x14ac:dyDescent="0.25">
      <c r="F1120" s="10"/>
      <c r="G1120" s="9" t="s">
        <v>4129</v>
      </c>
      <c r="H1120" s="4">
        <v>1</v>
      </c>
      <c r="I1120" s="1">
        <v>1</v>
      </c>
      <c r="J1120" s="1">
        <v>1</v>
      </c>
      <c r="K1120" s="1">
        <v>0</v>
      </c>
      <c r="L1120" s="1">
        <v>0</v>
      </c>
      <c r="M1120" s="6">
        <v>1</v>
      </c>
      <c r="N1120" s="5">
        <v>1.1675823479890819E-3</v>
      </c>
      <c r="O1120" s="4">
        <v>0</v>
      </c>
      <c r="P1120" s="1">
        <v>0</v>
      </c>
      <c r="Q1120" s="1">
        <v>0</v>
      </c>
      <c r="R1120" s="34">
        <v>0</v>
      </c>
      <c r="S1120" s="3">
        <v>0</v>
      </c>
    </row>
    <row r="1121" spans="6:19" x14ac:dyDescent="0.25">
      <c r="F1121" s="10"/>
      <c r="G1121" s="9" t="s">
        <v>4128</v>
      </c>
      <c r="H1121" s="4">
        <v>2</v>
      </c>
      <c r="I1121" s="1">
        <v>2</v>
      </c>
      <c r="J1121" s="1">
        <v>2</v>
      </c>
      <c r="K1121" s="1">
        <v>0</v>
      </c>
      <c r="L1121" s="1">
        <v>0</v>
      </c>
      <c r="M1121" s="6">
        <v>2</v>
      </c>
      <c r="N1121" s="5">
        <v>8.088984526693821E-3</v>
      </c>
      <c r="O1121" s="4">
        <v>0</v>
      </c>
      <c r="P1121" s="1">
        <v>0</v>
      </c>
      <c r="Q1121" s="1">
        <v>0</v>
      </c>
      <c r="R1121" s="34">
        <v>0</v>
      </c>
      <c r="S1121" s="3">
        <v>0</v>
      </c>
    </row>
    <row r="1122" spans="6:19" x14ac:dyDescent="0.25">
      <c r="F1122" s="10"/>
      <c r="G1122" s="9" t="s">
        <v>4127</v>
      </c>
      <c r="H1122" s="4">
        <v>11</v>
      </c>
      <c r="I1122" s="1">
        <v>11</v>
      </c>
      <c r="J1122" s="1">
        <v>11</v>
      </c>
      <c r="K1122" s="1">
        <v>0</v>
      </c>
      <c r="L1122" s="1">
        <v>0</v>
      </c>
      <c r="M1122" s="6">
        <v>11</v>
      </c>
      <c r="N1122" s="5">
        <v>2.7989113703370091E-2</v>
      </c>
      <c r="O1122" s="4">
        <v>0</v>
      </c>
      <c r="P1122" s="1">
        <v>0</v>
      </c>
      <c r="Q1122" s="1">
        <v>0</v>
      </c>
      <c r="R1122" s="34">
        <v>0</v>
      </c>
      <c r="S1122" s="3">
        <v>0</v>
      </c>
    </row>
    <row r="1123" spans="6:19" x14ac:dyDescent="0.25">
      <c r="F1123" s="10"/>
      <c r="G1123" s="9" t="s">
        <v>4126</v>
      </c>
      <c r="H1123" s="4">
        <v>5</v>
      </c>
      <c r="I1123" s="1">
        <v>5</v>
      </c>
      <c r="J1123" s="1">
        <v>5</v>
      </c>
      <c r="K1123" s="1">
        <v>0</v>
      </c>
      <c r="L1123" s="1">
        <v>0</v>
      </c>
      <c r="M1123" s="6">
        <v>5</v>
      </c>
      <c r="N1123" s="5">
        <v>5.2354130893945694E-3</v>
      </c>
      <c r="O1123" s="4">
        <v>0</v>
      </c>
      <c r="P1123" s="1">
        <v>0</v>
      </c>
      <c r="Q1123" s="1">
        <v>0</v>
      </c>
      <c r="R1123" s="34">
        <v>0</v>
      </c>
      <c r="S1123" s="3">
        <v>0</v>
      </c>
    </row>
    <row r="1124" spans="6:19" x14ac:dyDescent="0.25">
      <c r="F1124" s="10"/>
      <c r="G1124" s="9" t="s">
        <v>4125</v>
      </c>
      <c r="H1124" s="4">
        <v>1</v>
      </c>
      <c r="I1124" s="1">
        <v>1</v>
      </c>
      <c r="J1124" s="1">
        <v>1</v>
      </c>
      <c r="K1124" s="1">
        <v>0</v>
      </c>
      <c r="L1124" s="1">
        <v>0</v>
      </c>
      <c r="M1124" s="6">
        <v>1</v>
      </c>
      <c r="N1124" s="5">
        <v>3.4410571679472919E-3</v>
      </c>
      <c r="O1124" s="4">
        <v>0</v>
      </c>
      <c r="P1124" s="1">
        <v>0</v>
      </c>
      <c r="Q1124" s="1">
        <v>0</v>
      </c>
      <c r="R1124" s="34">
        <v>0</v>
      </c>
      <c r="S1124" s="3">
        <v>0</v>
      </c>
    </row>
    <row r="1125" spans="6:19" x14ac:dyDescent="0.25">
      <c r="F1125" s="10"/>
      <c r="G1125" s="9" t="s">
        <v>4124</v>
      </c>
      <c r="H1125" s="4">
        <v>6</v>
      </c>
      <c r="I1125" s="1">
        <v>6</v>
      </c>
      <c r="J1125" s="1">
        <v>6</v>
      </c>
      <c r="K1125" s="1">
        <v>0</v>
      </c>
      <c r="L1125" s="1">
        <v>0</v>
      </c>
      <c r="M1125" s="6">
        <v>6</v>
      </c>
      <c r="N1125" s="5">
        <v>5.1891501992940903E-2</v>
      </c>
      <c r="O1125" s="4">
        <v>0</v>
      </c>
      <c r="P1125" s="1">
        <v>0</v>
      </c>
      <c r="Q1125" s="1">
        <v>0</v>
      </c>
      <c r="R1125" s="34">
        <v>0</v>
      </c>
      <c r="S1125" s="3">
        <v>0</v>
      </c>
    </row>
    <row r="1126" spans="6:19" x14ac:dyDescent="0.25">
      <c r="F1126" s="10"/>
      <c r="G1126" s="9" t="s">
        <v>4123</v>
      </c>
      <c r="H1126" s="4">
        <v>4</v>
      </c>
      <c r="I1126" s="1">
        <v>4</v>
      </c>
      <c r="J1126" s="1">
        <v>4</v>
      </c>
      <c r="K1126" s="1">
        <v>0</v>
      </c>
      <c r="L1126" s="1">
        <v>0</v>
      </c>
      <c r="M1126" s="6">
        <v>4</v>
      </c>
      <c r="N1126" s="5">
        <v>2.1707158535718921E-2</v>
      </c>
      <c r="O1126" s="4">
        <v>0</v>
      </c>
      <c r="P1126" s="1">
        <v>0</v>
      </c>
      <c r="Q1126" s="1">
        <v>0</v>
      </c>
      <c r="R1126" s="34">
        <v>0</v>
      </c>
      <c r="S1126" s="3">
        <v>0</v>
      </c>
    </row>
    <row r="1127" spans="6:19" x14ac:dyDescent="0.25">
      <c r="F1127" s="10"/>
      <c r="G1127" s="9" t="s">
        <v>4122</v>
      </c>
      <c r="H1127" s="4">
        <v>2</v>
      </c>
      <c r="I1127" s="1">
        <v>2</v>
      </c>
      <c r="J1127" s="1">
        <v>2</v>
      </c>
      <c r="K1127" s="1">
        <v>0</v>
      </c>
      <c r="L1127" s="1">
        <v>0</v>
      </c>
      <c r="M1127" s="6">
        <v>2</v>
      </c>
      <c r="N1127" s="5">
        <v>6.4577721059322357E-4</v>
      </c>
      <c r="O1127" s="4">
        <v>0</v>
      </c>
      <c r="P1127" s="1">
        <v>0</v>
      </c>
      <c r="Q1127" s="1">
        <v>0</v>
      </c>
      <c r="R1127" s="34">
        <v>0</v>
      </c>
      <c r="S1127" s="3">
        <v>0</v>
      </c>
    </row>
    <row r="1128" spans="6:19" x14ac:dyDescent="0.25">
      <c r="F1128" s="10"/>
      <c r="G1128" s="9" t="s">
        <v>4121</v>
      </c>
      <c r="H1128" s="4">
        <v>12</v>
      </c>
      <c r="I1128" s="1">
        <v>12</v>
      </c>
      <c r="J1128" s="1">
        <v>12</v>
      </c>
      <c r="K1128" s="1">
        <v>0</v>
      </c>
      <c r="L1128" s="1">
        <v>0</v>
      </c>
      <c r="M1128" s="6">
        <v>12</v>
      </c>
      <c r="N1128" s="5">
        <v>6.8506891839206219E-2</v>
      </c>
      <c r="O1128" s="4">
        <v>0</v>
      </c>
      <c r="P1128" s="1">
        <v>0</v>
      </c>
      <c r="Q1128" s="1">
        <v>0</v>
      </c>
      <c r="R1128" s="34">
        <v>0</v>
      </c>
      <c r="S1128" s="3">
        <v>0</v>
      </c>
    </row>
    <row r="1129" spans="6:19" x14ac:dyDescent="0.25">
      <c r="F1129" s="10"/>
      <c r="G1129" s="9" t="s">
        <v>4120</v>
      </c>
      <c r="H1129" s="4">
        <v>7</v>
      </c>
      <c r="I1129" s="1">
        <v>7</v>
      </c>
      <c r="J1129" s="1">
        <v>7</v>
      </c>
      <c r="K1129" s="1">
        <v>0</v>
      </c>
      <c r="L1129" s="1">
        <v>0</v>
      </c>
      <c r="M1129" s="6">
        <v>7</v>
      </c>
      <c r="N1129" s="5">
        <v>3.7611173465847969E-2</v>
      </c>
      <c r="O1129" s="4">
        <v>0</v>
      </c>
      <c r="P1129" s="1">
        <v>0</v>
      </c>
      <c r="Q1129" s="1">
        <v>0</v>
      </c>
      <c r="R1129" s="34">
        <v>0</v>
      </c>
      <c r="S1129" s="3">
        <v>0</v>
      </c>
    </row>
    <row r="1130" spans="6:19" x14ac:dyDescent="0.25">
      <c r="F1130" s="10"/>
      <c r="G1130" s="9" t="s">
        <v>4119</v>
      </c>
      <c r="H1130" s="4">
        <v>1</v>
      </c>
      <c r="I1130" s="1">
        <v>1</v>
      </c>
      <c r="J1130" s="1">
        <v>1</v>
      </c>
      <c r="K1130" s="1">
        <v>0</v>
      </c>
      <c r="L1130" s="1">
        <v>0</v>
      </c>
      <c r="M1130" s="6">
        <v>1</v>
      </c>
      <c r="N1130" s="5">
        <v>1.0815402492880819E-3</v>
      </c>
      <c r="O1130" s="4">
        <v>0</v>
      </c>
      <c r="P1130" s="1">
        <v>0</v>
      </c>
      <c r="Q1130" s="1">
        <v>0</v>
      </c>
      <c r="R1130" s="34">
        <v>0</v>
      </c>
      <c r="S1130" s="3">
        <v>0</v>
      </c>
    </row>
    <row r="1131" spans="6:19" x14ac:dyDescent="0.25">
      <c r="F1131" s="10"/>
      <c r="G1131" s="9" t="s">
        <v>4118</v>
      </c>
      <c r="H1131" s="4">
        <v>1</v>
      </c>
      <c r="I1131" s="1">
        <v>1</v>
      </c>
      <c r="J1131" s="1">
        <v>1</v>
      </c>
      <c r="K1131" s="1">
        <v>0</v>
      </c>
      <c r="L1131" s="1">
        <v>0</v>
      </c>
      <c r="M1131" s="6">
        <v>1</v>
      </c>
      <c r="N1131" s="5">
        <v>2.7837101370096211E-3</v>
      </c>
      <c r="O1131" s="4">
        <v>0</v>
      </c>
      <c r="P1131" s="1">
        <v>0</v>
      </c>
      <c r="Q1131" s="1">
        <v>0</v>
      </c>
      <c r="R1131" s="34">
        <v>0</v>
      </c>
      <c r="S1131" s="3">
        <v>0</v>
      </c>
    </row>
    <row r="1132" spans="6:19" x14ac:dyDescent="0.25">
      <c r="F1132" s="10"/>
      <c r="G1132" s="9" t="s">
        <v>4117</v>
      </c>
      <c r="H1132" s="4">
        <v>2</v>
      </c>
      <c r="I1132" s="1">
        <v>2</v>
      </c>
      <c r="J1132" s="1">
        <v>2</v>
      </c>
      <c r="K1132" s="1">
        <v>0</v>
      </c>
      <c r="L1132" s="1">
        <v>0</v>
      </c>
      <c r="M1132" s="6">
        <v>2</v>
      </c>
      <c r="N1132" s="5">
        <v>1.052117720246315E-2</v>
      </c>
      <c r="O1132" s="4">
        <v>0</v>
      </c>
      <c r="P1132" s="1">
        <v>0</v>
      </c>
      <c r="Q1132" s="1">
        <v>0</v>
      </c>
      <c r="R1132" s="34">
        <v>0</v>
      </c>
      <c r="S1132" s="3">
        <v>0</v>
      </c>
    </row>
    <row r="1133" spans="6:19" x14ac:dyDescent="0.25">
      <c r="F1133" s="10"/>
      <c r="G1133" s="9" t="s">
        <v>4116</v>
      </c>
      <c r="H1133" s="4">
        <v>4</v>
      </c>
      <c r="I1133" s="1">
        <v>4</v>
      </c>
      <c r="J1133" s="1">
        <v>4</v>
      </c>
      <c r="K1133" s="1">
        <v>0</v>
      </c>
      <c r="L1133" s="1">
        <v>0</v>
      </c>
      <c r="M1133" s="6">
        <v>4</v>
      </c>
      <c r="N1133" s="5">
        <v>4.0249917656183243E-2</v>
      </c>
      <c r="O1133" s="4">
        <v>0</v>
      </c>
      <c r="P1133" s="1">
        <v>0</v>
      </c>
      <c r="Q1133" s="1">
        <v>0</v>
      </c>
      <c r="R1133" s="34">
        <v>0</v>
      </c>
      <c r="S1133" s="3">
        <v>0</v>
      </c>
    </row>
    <row r="1134" spans="6:19" x14ac:dyDescent="0.25">
      <c r="F1134" s="10"/>
      <c r="G1134" s="9" t="s">
        <v>4115</v>
      </c>
      <c r="H1134" s="4">
        <v>12</v>
      </c>
      <c r="I1134" s="1">
        <v>12</v>
      </c>
      <c r="J1134" s="1">
        <v>12</v>
      </c>
      <c r="K1134" s="1">
        <v>0</v>
      </c>
      <c r="L1134" s="1">
        <v>0</v>
      </c>
      <c r="M1134" s="6">
        <v>12</v>
      </c>
      <c r="N1134" s="5">
        <v>5.9084082022309303E-2</v>
      </c>
      <c r="O1134" s="4">
        <v>0</v>
      </c>
      <c r="P1134" s="1">
        <v>0</v>
      </c>
      <c r="Q1134" s="1">
        <v>0</v>
      </c>
      <c r="R1134" s="34">
        <v>0</v>
      </c>
      <c r="S1134" s="3">
        <v>0</v>
      </c>
    </row>
    <row r="1135" spans="6:19" x14ac:dyDescent="0.25">
      <c r="F1135" s="10"/>
      <c r="G1135" s="9" t="s">
        <v>4114</v>
      </c>
      <c r="H1135" s="4">
        <v>10</v>
      </c>
      <c r="I1135" s="1">
        <v>10</v>
      </c>
      <c r="J1135" s="1">
        <v>10</v>
      </c>
      <c r="K1135" s="1">
        <v>0</v>
      </c>
      <c r="L1135" s="1">
        <v>0</v>
      </c>
      <c r="M1135" s="6">
        <v>10</v>
      </c>
      <c r="N1135" s="5">
        <v>9.4089282676577568E-2</v>
      </c>
      <c r="O1135" s="4">
        <v>0</v>
      </c>
      <c r="P1135" s="1">
        <v>0</v>
      </c>
      <c r="Q1135" s="1">
        <v>0</v>
      </c>
      <c r="R1135" s="34">
        <v>0</v>
      </c>
      <c r="S1135" s="3">
        <v>0</v>
      </c>
    </row>
    <row r="1136" spans="6:19" x14ac:dyDescent="0.25">
      <c r="F1136" s="10"/>
      <c r="G1136" s="9" t="s">
        <v>4113</v>
      </c>
      <c r="H1136" s="4">
        <v>5</v>
      </c>
      <c r="I1136" s="1">
        <v>5</v>
      </c>
      <c r="J1136" s="1">
        <v>5</v>
      </c>
      <c r="K1136" s="1">
        <v>0</v>
      </c>
      <c r="L1136" s="1">
        <v>0</v>
      </c>
      <c r="M1136" s="6">
        <v>5</v>
      </c>
      <c r="N1136" s="5">
        <v>5.0028407014906413E-2</v>
      </c>
      <c r="O1136" s="4">
        <v>0</v>
      </c>
      <c r="P1136" s="1">
        <v>0</v>
      </c>
      <c r="Q1136" s="1">
        <v>0</v>
      </c>
      <c r="R1136" s="34">
        <v>0</v>
      </c>
      <c r="S1136" s="3">
        <v>0</v>
      </c>
    </row>
    <row r="1137" spans="6:19" x14ac:dyDescent="0.25">
      <c r="F1137" s="10"/>
      <c r="G1137" s="9" t="s">
        <v>4112</v>
      </c>
      <c r="H1137" s="4">
        <v>1</v>
      </c>
      <c r="I1137" s="1">
        <v>1</v>
      </c>
      <c r="J1137" s="1">
        <v>1</v>
      </c>
      <c r="K1137" s="1">
        <v>0</v>
      </c>
      <c r="L1137" s="1">
        <v>0</v>
      </c>
      <c r="M1137" s="6">
        <v>1</v>
      </c>
      <c r="N1137" s="5">
        <v>1.2259650975465769E-4</v>
      </c>
      <c r="O1137" s="4">
        <v>0</v>
      </c>
      <c r="P1137" s="1">
        <v>0</v>
      </c>
      <c r="Q1137" s="1">
        <v>0</v>
      </c>
      <c r="R1137" s="34">
        <v>0</v>
      </c>
      <c r="S1137" s="3">
        <v>0</v>
      </c>
    </row>
    <row r="1138" spans="6:19" x14ac:dyDescent="0.25">
      <c r="F1138" s="10"/>
      <c r="G1138" s="9" t="s">
        <v>4111</v>
      </c>
      <c r="H1138" s="4">
        <v>2</v>
      </c>
      <c r="I1138" s="1">
        <v>2</v>
      </c>
      <c r="J1138" s="1">
        <v>2</v>
      </c>
      <c r="K1138" s="1">
        <v>0</v>
      </c>
      <c r="L1138" s="1">
        <v>0</v>
      </c>
      <c r="M1138" s="6">
        <v>2</v>
      </c>
      <c r="N1138" s="5">
        <v>2.095147036015987E-3</v>
      </c>
      <c r="O1138" s="4">
        <v>0</v>
      </c>
      <c r="P1138" s="1">
        <v>0</v>
      </c>
      <c r="Q1138" s="1">
        <v>0</v>
      </c>
      <c r="R1138" s="34">
        <v>0</v>
      </c>
      <c r="S1138" s="3">
        <v>0</v>
      </c>
    </row>
    <row r="1139" spans="6:19" x14ac:dyDescent="0.25">
      <c r="F1139" s="10"/>
      <c r="G1139" s="9" t="s">
        <v>4110</v>
      </c>
      <c r="H1139" s="4">
        <v>2</v>
      </c>
      <c r="I1139" s="1">
        <v>2</v>
      </c>
      <c r="J1139" s="1">
        <v>2</v>
      </c>
      <c r="K1139" s="1">
        <v>0</v>
      </c>
      <c r="L1139" s="1">
        <v>0</v>
      </c>
      <c r="M1139" s="6">
        <v>2</v>
      </c>
      <c r="N1139" s="5">
        <v>4.9359183758497238E-3</v>
      </c>
      <c r="O1139" s="4">
        <v>0</v>
      </c>
      <c r="P1139" s="1">
        <v>0</v>
      </c>
      <c r="Q1139" s="1">
        <v>0</v>
      </c>
      <c r="R1139" s="34">
        <v>0</v>
      </c>
      <c r="S1139" s="3">
        <v>0</v>
      </c>
    </row>
    <row r="1140" spans="6:19" x14ac:dyDescent="0.25">
      <c r="F1140" s="10"/>
      <c r="G1140" s="9" t="s">
        <v>4109</v>
      </c>
      <c r="H1140" s="4">
        <v>1</v>
      </c>
      <c r="I1140" s="1">
        <v>1</v>
      </c>
      <c r="J1140" s="1">
        <v>1</v>
      </c>
      <c r="K1140" s="1">
        <v>0</v>
      </c>
      <c r="L1140" s="1">
        <v>0</v>
      </c>
      <c r="M1140" s="6">
        <v>1</v>
      </c>
      <c r="N1140" s="5">
        <v>6.1308126896619797E-4</v>
      </c>
      <c r="O1140" s="4">
        <v>0</v>
      </c>
      <c r="P1140" s="1">
        <v>0</v>
      </c>
      <c r="Q1140" s="1">
        <v>0</v>
      </c>
      <c r="R1140" s="34">
        <v>0</v>
      </c>
      <c r="S1140" s="3">
        <v>0</v>
      </c>
    </row>
    <row r="1141" spans="6:19" x14ac:dyDescent="0.25">
      <c r="F1141" s="10"/>
      <c r="G1141" s="9" t="s">
        <v>4108</v>
      </c>
      <c r="H1141" s="4">
        <v>10</v>
      </c>
      <c r="I1141" s="1">
        <v>10</v>
      </c>
      <c r="J1141" s="1">
        <v>10</v>
      </c>
      <c r="K1141" s="1">
        <v>0</v>
      </c>
      <c r="L1141" s="1">
        <v>0</v>
      </c>
      <c r="M1141" s="6">
        <v>10</v>
      </c>
      <c r="N1141" s="5">
        <v>3.297756239771843E-2</v>
      </c>
      <c r="O1141" s="4">
        <v>0</v>
      </c>
      <c r="P1141" s="1">
        <v>0</v>
      </c>
      <c r="Q1141" s="1">
        <v>0</v>
      </c>
      <c r="R1141" s="34">
        <v>0</v>
      </c>
      <c r="S1141" s="3">
        <v>0</v>
      </c>
    </row>
    <row r="1142" spans="6:19" x14ac:dyDescent="0.25">
      <c r="F1142" s="10"/>
      <c r="G1142" s="9" t="s">
        <v>4107</v>
      </c>
      <c r="H1142" s="4">
        <v>1</v>
      </c>
      <c r="I1142" s="1">
        <v>1</v>
      </c>
      <c r="J1142" s="1">
        <v>1</v>
      </c>
      <c r="K1142" s="1">
        <v>0</v>
      </c>
      <c r="L1142" s="1">
        <v>0</v>
      </c>
      <c r="M1142" s="6">
        <v>1</v>
      </c>
      <c r="N1142" s="5">
        <v>6.9520436227321625E-4</v>
      </c>
      <c r="O1142" s="4">
        <v>0</v>
      </c>
      <c r="P1142" s="1">
        <v>0</v>
      </c>
      <c r="Q1142" s="1">
        <v>0</v>
      </c>
      <c r="R1142" s="34">
        <v>0</v>
      </c>
      <c r="S1142" s="3">
        <v>0</v>
      </c>
    </row>
    <row r="1143" spans="6:19" x14ac:dyDescent="0.25">
      <c r="F1143" s="10"/>
      <c r="G1143" s="9" t="s">
        <v>4106</v>
      </c>
      <c r="H1143" s="4">
        <v>13</v>
      </c>
      <c r="I1143" s="1">
        <v>13</v>
      </c>
      <c r="J1143" s="1">
        <v>13</v>
      </c>
      <c r="K1143" s="1">
        <v>0</v>
      </c>
      <c r="L1143" s="1">
        <v>0</v>
      </c>
      <c r="M1143" s="6">
        <v>13</v>
      </c>
      <c r="N1143" s="5">
        <v>7.9853356815874577E-2</v>
      </c>
      <c r="O1143" s="4">
        <v>0</v>
      </c>
      <c r="P1143" s="1">
        <v>0</v>
      </c>
      <c r="Q1143" s="1">
        <v>0</v>
      </c>
      <c r="R1143" s="34">
        <v>0</v>
      </c>
      <c r="S1143" s="3">
        <v>0</v>
      </c>
    </row>
    <row r="1144" spans="6:19" x14ac:dyDescent="0.25">
      <c r="F1144" s="10"/>
      <c r="G1144" s="9" t="s">
        <v>4105</v>
      </c>
      <c r="H1144" s="4">
        <v>14</v>
      </c>
      <c r="I1144" s="1">
        <v>14</v>
      </c>
      <c r="J1144" s="1">
        <v>14</v>
      </c>
      <c r="K1144" s="1">
        <v>0</v>
      </c>
      <c r="L1144" s="1">
        <v>0</v>
      </c>
      <c r="M1144" s="6">
        <v>14</v>
      </c>
      <c r="N1144" s="5">
        <v>2.5200573727488521E-2</v>
      </c>
      <c r="O1144" s="4">
        <v>0</v>
      </c>
      <c r="P1144" s="1">
        <v>0</v>
      </c>
      <c r="Q1144" s="1">
        <v>0</v>
      </c>
      <c r="R1144" s="34">
        <v>0</v>
      </c>
      <c r="S1144" s="3">
        <v>0</v>
      </c>
    </row>
    <row r="1145" spans="6:19" x14ac:dyDescent="0.25">
      <c r="F1145" s="10"/>
      <c r="G1145" s="9" t="s">
        <v>4104</v>
      </c>
      <c r="H1145" s="4">
        <v>7</v>
      </c>
      <c r="I1145" s="1">
        <v>7</v>
      </c>
      <c r="J1145" s="1">
        <v>7</v>
      </c>
      <c r="K1145" s="1">
        <v>0</v>
      </c>
      <c r="L1145" s="1">
        <v>0</v>
      </c>
      <c r="M1145" s="6">
        <v>7</v>
      </c>
      <c r="N1145" s="5">
        <v>0.12560039851814511</v>
      </c>
      <c r="O1145" s="4">
        <v>0</v>
      </c>
      <c r="P1145" s="1">
        <v>0</v>
      </c>
      <c r="Q1145" s="1">
        <v>0</v>
      </c>
      <c r="R1145" s="34">
        <v>0</v>
      </c>
      <c r="S1145" s="3">
        <v>0</v>
      </c>
    </row>
    <row r="1146" spans="6:19" x14ac:dyDescent="0.25">
      <c r="F1146" s="10"/>
      <c r="G1146" s="9" t="s">
        <v>4103</v>
      </c>
      <c r="H1146" s="4">
        <v>1</v>
      </c>
      <c r="I1146" s="1">
        <v>1</v>
      </c>
      <c r="J1146" s="1">
        <v>1</v>
      </c>
      <c r="K1146" s="1">
        <v>0</v>
      </c>
      <c r="L1146" s="1">
        <v>0</v>
      </c>
      <c r="M1146" s="6">
        <v>1</v>
      </c>
      <c r="N1146" s="5">
        <v>4.5706024393439293E-3</v>
      </c>
      <c r="O1146" s="4">
        <v>0</v>
      </c>
      <c r="P1146" s="1">
        <v>0</v>
      </c>
      <c r="Q1146" s="1">
        <v>0</v>
      </c>
      <c r="R1146" s="34">
        <v>0</v>
      </c>
      <c r="S1146" s="3">
        <v>0</v>
      </c>
    </row>
    <row r="1147" spans="6:19" x14ac:dyDescent="0.25">
      <c r="F1147" s="10"/>
      <c r="G1147" s="9" t="s">
        <v>4102</v>
      </c>
      <c r="H1147" s="4">
        <v>1</v>
      </c>
      <c r="I1147" s="1">
        <v>1</v>
      </c>
      <c r="J1147" s="1">
        <v>1</v>
      </c>
      <c r="K1147" s="1">
        <v>0</v>
      </c>
      <c r="L1147" s="1">
        <v>0</v>
      </c>
      <c r="M1147" s="6">
        <v>1</v>
      </c>
      <c r="N1147" s="5">
        <v>1.0420605540275569E-3</v>
      </c>
      <c r="O1147" s="4">
        <v>0</v>
      </c>
      <c r="P1147" s="1">
        <v>0</v>
      </c>
      <c r="Q1147" s="1">
        <v>0</v>
      </c>
      <c r="R1147" s="34">
        <v>0</v>
      </c>
      <c r="S1147" s="3">
        <v>0</v>
      </c>
    </row>
    <row r="1148" spans="6:19" x14ac:dyDescent="0.25">
      <c r="F1148" s="10"/>
      <c r="G1148" s="9" t="s">
        <v>4101</v>
      </c>
      <c r="H1148" s="4">
        <v>2</v>
      </c>
      <c r="I1148" s="1">
        <v>2</v>
      </c>
      <c r="J1148" s="1">
        <v>2</v>
      </c>
      <c r="K1148" s="1">
        <v>0</v>
      </c>
      <c r="L1148" s="1">
        <v>0</v>
      </c>
      <c r="M1148" s="6">
        <v>2</v>
      </c>
      <c r="N1148" s="5">
        <v>6.8226270377635956E-4</v>
      </c>
      <c r="O1148" s="4">
        <v>0</v>
      </c>
      <c r="P1148" s="1">
        <v>0</v>
      </c>
      <c r="Q1148" s="1">
        <v>0</v>
      </c>
      <c r="R1148" s="34">
        <v>0</v>
      </c>
      <c r="S1148" s="3">
        <v>0</v>
      </c>
    </row>
    <row r="1149" spans="6:19" x14ac:dyDescent="0.25">
      <c r="F1149" s="10"/>
      <c r="G1149" s="9" t="s">
        <v>4100</v>
      </c>
      <c r="H1149" s="4">
        <v>18</v>
      </c>
      <c r="I1149" s="1">
        <v>18</v>
      </c>
      <c r="J1149" s="1">
        <v>18</v>
      </c>
      <c r="K1149" s="1">
        <v>0</v>
      </c>
      <c r="L1149" s="1">
        <v>0</v>
      </c>
      <c r="M1149" s="6">
        <v>18</v>
      </c>
      <c r="N1149" s="5">
        <v>4.2330879718065262E-2</v>
      </c>
      <c r="O1149" s="4">
        <v>0</v>
      </c>
      <c r="P1149" s="1">
        <v>0</v>
      </c>
      <c r="Q1149" s="1">
        <v>0</v>
      </c>
      <c r="R1149" s="34">
        <v>0</v>
      </c>
      <c r="S1149" s="3">
        <v>0</v>
      </c>
    </row>
    <row r="1150" spans="6:19" x14ac:dyDescent="0.25">
      <c r="F1150" s="10"/>
      <c r="G1150" s="9" t="s">
        <v>4099</v>
      </c>
      <c r="H1150" s="4">
        <v>16</v>
      </c>
      <c r="I1150" s="1">
        <v>16</v>
      </c>
      <c r="J1150" s="1">
        <v>16</v>
      </c>
      <c r="K1150" s="1">
        <v>0</v>
      </c>
      <c r="L1150" s="1">
        <v>0</v>
      </c>
      <c r="M1150" s="6">
        <v>16</v>
      </c>
      <c r="N1150" s="5">
        <v>9.8358154296875E-2</v>
      </c>
      <c r="O1150" s="4">
        <v>0</v>
      </c>
      <c r="P1150" s="1">
        <v>0</v>
      </c>
      <c r="Q1150" s="1">
        <v>0</v>
      </c>
      <c r="R1150" s="34">
        <v>0</v>
      </c>
      <c r="S1150" s="3">
        <v>0</v>
      </c>
    </row>
    <row r="1151" spans="6:19" x14ac:dyDescent="0.25">
      <c r="F1151" s="10"/>
      <c r="G1151" s="9" t="s">
        <v>4098</v>
      </c>
      <c r="H1151" s="4">
        <v>18</v>
      </c>
      <c r="I1151" s="1">
        <v>18</v>
      </c>
      <c r="J1151" s="1">
        <v>18</v>
      </c>
      <c r="K1151" s="1">
        <v>0</v>
      </c>
      <c r="L1151" s="1">
        <v>0</v>
      </c>
      <c r="M1151" s="6">
        <v>18</v>
      </c>
      <c r="N1151" s="5">
        <v>7.2568448260426521E-2</v>
      </c>
      <c r="O1151" s="4">
        <v>0</v>
      </c>
      <c r="P1151" s="1">
        <v>0</v>
      </c>
      <c r="Q1151" s="1">
        <v>0</v>
      </c>
      <c r="R1151" s="34">
        <v>0</v>
      </c>
      <c r="S1151" s="3">
        <v>0</v>
      </c>
    </row>
    <row r="1152" spans="6:19" x14ac:dyDescent="0.25">
      <c r="F1152" s="10"/>
      <c r="G1152" s="9" t="s">
        <v>4097</v>
      </c>
      <c r="H1152" s="4">
        <v>2</v>
      </c>
      <c r="I1152" s="1">
        <v>2</v>
      </c>
      <c r="J1152" s="1">
        <v>2</v>
      </c>
      <c r="K1152" s="1">
        <v>0</v>
      </c>
      <c r="L1152" s="1">
        <v>0</v>
      </c>
      <c r="M1152" s="6">
        <v>2</v>
      </c>
      <c r="N1152" s="5">
        <v>2.746944222599268E-2</v>
      </c>
      <c r="O1152" s="4">
        <v>0</v>
      </c>
      <c r="P1152" s="1">
        <v>0</v>
      </c>
      <c r="Q1152" s="1">
        <v>0</v>
      </c>
      <c r="R1152" s="34">
        <v>0</v>
      </c>
      <c r="S1152" s="3">
        <v>0</v>
      </c>
    </row>
    <row r="1153" spans="6:19" x14ac:dyDescent="0.25">
      <c r="F1153" s="10"/>
      <c r="G1153" s="9" t="s">
        <v>4096</v>
      </c>
      <c r="H1153" s="4">
        <v>9</v>
      </c>
      <c r="I1153" s="1">
        <v>9</v>
      </c>
      <c r="J1153" s="1">
        <v>9</v>
      </c>
      <c r="K1153" s="1">
        <v>0</v>
      </c>
      <c r="L1153" s="1">
        <v>0</v>
      </c>
      <c r="M1153" s="6">
        <v>9</v>
      </c>
      <c r="N1153" s="5">
        <v>0.23277904931455851</v>
      </c>
      <c r="O1153" s="4">
        <v>0</v>
      </c>
      <c r="P1153" s="1">
        <v>0</v>
      </c>
      <c r="Q1153" s="1">
        <v>0</v>
      </c>
      <c r="R1153" s="34">
        <v>0</v>
      </c>
      <c r="S1153" s="3">
        <v>0</v>
      </c>
    </row>
    <row r="1154" spans="6:19" x14ac:dyDescent="0.25">
      <c r="F1154" s="10"/>
      <c r="G1154" s="9" t="s">
        <v>4095</v>
      </c>
      <c r="H1154" s="4">
        <v>2</v>
      </c>
      <c r="I1154" s="1">
        <v>2</v>
      </c>
      <c r="J1154" s="1">
        <v>2</v>
      </c>
      <c r="K1154" s="1">
        <v>0</v>
      </c>
      <c r="L1154" s="1">
        <v>0</v>
      </c>
      <c r="M1154" s="6">
        <v>2</v>
      </c>
      <c r="N1154" s="5">
        <v>8.7494365870952606E-3</v>
      </c>
      <c r="O1154" s="4">
        <v>0</v>
      </c>
      <c r="P1154" s="1">
        <v>0</v>
      </c>
      <c r="Q1154" s="1">
        <v>0</v>
      </c>
      <c r="R1154" s="34">
        <v>0</v>
      </c>
      <c r="S1154" s="3">
        <v>0</v>
      </c>
    </row>
    <row r="1155" spans="6:19" x14ac:dyDescent="0.25">
      <c r="F1155" s="10"/>
      <c r="G1155" s="9" t="s">
        <v>4094</v>
      </c>
      <c r="H1155" s="4">
        <v>2</v>
      </c>
      <c r="I1155" s="1">
        <v>2</v>
      </c>
      <c r="J1155" s="1">
        <v>2</v>
      </c>
      <c r="K1155" s="1">
        <v>0</v>
      </c>
      <c r="L1155" s="1">
        <v>0</v>
      </c>
      <c r="M1155" s="6">
        <v>2</v>
      </c>
      <c r="N1155" s="5">
        <v>7.3715290054678917E-3</v>
      </c>
      <c r="O1155" s="4">
        <v>0</v>
      </c>
      <c r="P1155" s="1">
        <v>0</v>
      </c>
      <c r="Q1155" s="1">
        <v>0</v>
      </c>
      <c r="R1155" s="34">
        <v>0</v>
      </c>
      <c r="S1155" s="3">
        <v>0</v>
      </c>
    </row>
    <row r="1156" spans="6:19" x14ac:dyDescent="0.25">
      <c r="F1156" s="10"/>
      <c r="G1156" s="9" t="s">
        <v>4093</v>
      </c>
      <c r="H1156" s="4">
        <v>2</v>
      </c>
      <c r="I1156" s="1">
        <v>2</v>
      </c>
      <c r="J1156" s="1">
        <v>2</v>
      </c>
      <c r="K1156" s="1">
        <v>0</v>
      </c>
      <c r="L1156" s="1">
        <v>0</v>
      </c>
      <c r="M1156" s="6">
        <v>2</v>
      </c>
      <c r="N1156" s="5">
        <v>3.9455816149711609E-3</v>
      </c>
      <c r="O1156" s="4">
        <v>0</v>
      </c>
      <c r="P1156" s="1">
        <v>0</v>
      </c>
      <c r="Q1156" s="1">
        <v>0</v>
      </c>
      <c r="R1156" s="34">
        <v>0</v>
      </c>
      <c r="S1156" s="3">
        <v>0</v>
      </c>
    </row>
    <row r="1157" spans="6:19" x14ac:dyDescent="0.25">
      <c r="F1157" s="10"/>
      <c r="G1157" s="9" t="s">
        <v>4092</v>
      </c>
      <c r="H1157" s="4">
        <v>2</v>
      </c>
      <c r="I1157" s="1">
        <v>2</v>
      </c>
      <c r="J1157" s="1">
        <v>2</v>
      </c>
      <c r="K1157" s="1">
        <v>0</v>
      </c>
      <c r="L1157" s="1">
        <v>0</v>
      </c>
      <c r="M1157" s="6">
        <v>2</v>
      </c>
      <c r="N1157" s="5">
        <v>2.1219644695520401E-3</v>
      </c>
      <c r="O1157" s="4">
        <v>0</v>
      </c>
      <c r="P1157" s="1">
        <v>0</v>
      </c>
      <c r="Q1157" s="1">
        <v>0</v>
      </c>
      <c r="R1157" s="34">
        <v>0</v>
      </c>
      <c r="S1157" s="3">
        <v>0</v>
      </c>
    </row>
    <row r="1158" spans="6:19" x14ac:dyDescent="0.25">
      <c r="F1158" s="10"/>
      <c r="G1158" s="9" t="s">
        <v>4091</v>
      </c>
      <c r="H1158" s="4">
        <v>2</v>
      </c>
      <c r="I1158" s="1">
        <v>2</v>
      </c>
      <c r="J1158" s="1">
        <v>2</v>
      </c>
      <c r="K1158" s="1">
        <v>0</v>
      </c>
      <c r="L1158" s="1">
        <v>0</v>
      </c>
      <c r="M1158" s="6">
        <v>2</v>
      </c>
      <c r="N1158" s="5">
        <v>9.7182393074035645E-3</v>
      </c>
      <c r="O1158" s="4">
        <v>0</v>
      </c>
      <c r="P1158" s="1">
        <v>0</v>
      </c>
      <c r="Q1158" s="1">
        <v>0</v>
      </c>
      <c r="R1158" s="34">
        <v>0</v>
      </c>
      <c r="S1158" s="3">
        <v>0</v>
      </c>
    </row>
    <row r="1159" spans="6:19" x14ac:dyDescent="0.25">
      <c r="F1159" s="10"/>
      <c r="G1159" s="9" t="s">
        <v>4090</v>
      </c>
      <c r="H1159" s="4">
        <v>6</v>
      </c>
      <c r="I1159" s="1">
        <v>6</v>
      </c>
      <c r="J1159" s="1">
        <v>6</v>
      </c>
      <c r="K1159" s="1">
        <v>0</v>
      </c>
      <c r="L1159" s="1">
        <v>0</v>
      </c>
      <c r="M1159" s="6">
        <v>6</v>
      </c>
      <c r="N1159" s="5">
        <v>3.5159283317625523E-2</v>
      </c>
      <c r="O1159" s="4">
        <v>0</v>
      </c>
      <c r="P1159" s="1">
        <v>0</v>
      </c>
      <c r="Q1159" s="1">
        <v>0</v>
      </c>
      <c r="R1159" s="34">
        <v>0</v>
      </c>
      <c r="S1159" s="3">
        <v>0</v>
      </c>
    </row>
    <row r="1160" spans="6:19" x14ac:dyDescent="0.25">
      <c r="F1160" s="10"/>
      <c r="G1160" s="9" t="s">
        <v>4089</v>
      </c>
      <c r="H1160" s="4">
        <v>2</v>
      </c>
      <c r="I1160" s="1">
        <v>2</v>
      </c>
      <c r="J1160" s="1">
        <v>2</v>
      </c>
      <c r="K1160" s="1">
        <v>0</v>
      </c>
      <c r="L1160" s="1">
        <v>0</v>
      </c>
      <c r="M1160" s="6">
        <v>2</v>
      </c>
      <c r="N1160" s="5">
        <v>1.0939724743366239E-3</v>
      </c>
      <c r="O1160" s="4">
        <v>0</v>
      </c>
      <c r="P1160" s="1">
        <v>0</v>
      </c>
      <c r="Q1160" s="1">
        <v>0</v>
      </c>
      <c r="R1160" s="34">
        <v>0</v>
      </c>
      <c r="S1160" s="3">
        <v>0</v>
      </c>
    </row>
    <row r="1161" spans="6:19" x14ac:dyDescent="0.25">
      <c r="F1161" s="10"/>
      <c r="G1161" s="9" t="s">
        <v>4088</v>
      </c>
      <c r="H1161" s="4">
        <v>3</v>
      </c>
      <c r="I1161" s="1">
        <v>3</v>
      </c>
      <c r="J1161" s="1">
        <v>3</v>
      </c>
      <c r="K1161" s="1">
        <v>0</v>
      </c>
      <c r="L1161" s="1">
        <v>0</v>
      </c>
      <c r="M1161" s="6">
        <v>3</v>
      </c>
      <c r="N1161" s="5">
        <v>1.243914570659399E-2</v>
      </c>
      <c r="O1161" s="4">
        <v>0</v>
      </c>
      <c r="P1161" s="1">
        <v>0</v>
      </c>
      <c r="Q1161" s="1">
        <v>0</v>
      </c>
      <c r="R1161" s="34">
        <v>0</v>
      </c>
      <c r="S1161" s="3">
        <v>0</v>
      </c>
    </row>
    <row r="1162" spans="6:19" x14ac:dyDescent="0.25">
      <c r="F1162" s="10"/>
      <c r="G1162" s="9" t="s">
        <v>4087</v>
      </c>
      <c r="H1162" s="4">
        <v>2</v>
      </c>
      <c r="I1162" s="1">
        <v>2</v>
      </c>
      <c r="J1162" s="1">
        <v>2</v>
      </c>
      <c r="K1162" s="1">
        <v>0</v>
      </c>
      <c r="L1162" s="1">
        <v>0</v>
      </c>
      <c r="M1162" s="6">
        <v>2</v>
      </c>
      <c r="N1162" s="5">
        <v>1.843208447098732E-3</v>
      </c>
      <c r="O1162" s="4">
        <v>0</v>
      </c>
      <c r="P1162" s="1">
        <v>0</v>
      </c>
      <c r="Q1162" s="1">
        <v>0</v>
      </c>
      <c r="R1162" s="34">
        <v>0</v>
      </c>
      <c r="S1162" s="3">
        <v>0</v>
      </c>
    </row>
    <row r="1163" spans="6:19" x14ac:dyDescent="0.25">
      <c r="F1163" s="10"/>
      <c r="G1163" s="9" t="s">
        <v>4086</v>
      </c>
      <c r="H1163" s="4">
        <v>1</v>
      </c>
      <c r="I1163" s="1">
        <v>1</v>
      </c>
      <c r="J1163" s="1">
        <v>1</v>
      </c>
      <c r="K1163" s="1">
        <v>0</v>
      </c>
      <c r="L1163" s="1">
        <v>0</v>
      </c>
      <c r="M1163" s="6">
        <v>1</v>
      </c>
      <c r="N1163" s="5">
        <v>2.8388351202011108E-3</v>
      </c>
      <c r="O1163" s="4">
        <v>0</v>
      </c>
      <c r="P1163" s="1">
        <v>0</v>
      </c>
      <c r="Q1163" s="1">
        <v>0</v>
      </c>
      <c r="R1163" s="34">
        <v>0</v>
      </c>
      <c r="S1163" s="3">
        <v>0</v>
      </c>
    </row>
    <row r="1164" spans="6:19" x14ac:dyDescent="0.25">
      <c r="F1164" s="10"/>
      <c r="G1164" s="9" t="s">
        <v>4085</v>
      </c>
      <c r="H1164" s="4">
        <v>5</v>
      </c>
      <c r="I1164" s="1">
        <v>5</v>
      </c>
      <c r="J1164" s="1">
        <v>5</v>
      </c>
      <c r="K1164" s="1">
        <v>0</v>
      </c>
      <c r="L1164" s="1">
        <v>0</v>
      </c>
      <c r="M1164" s="6">
        <v>5</v>
      </c>
      <c r="N1164" s="5">
        <v>1.354455202817917E-2</v>
      </c>
      <c r="O1164" s="4">
        <v>0</v>
      </c>
      <c r="P1164" s="1">
        <v>0</v>
      </c>
      <c r="Q1164" s="1">
        <v>0</v>
      </c>
      <c r="R1164" s="34">
        <v>0</v>
      </c>
      <c r="S1164" s="3">
        <v>0</v>
      </c>
    </row>
    <row r="1165" spans="6:19" x14ac:dyDescent="0.25">
      <c r="F1165" s="10"/>
      <c r="G1165" s="9" t="s">
        <v>4084</v>
      </c>
      <c r="H1165" s="4">
        <v>4</v>
      </c>
      <c r="I1165" s="1">
        <v>4</v>
      </c>
      <c r="J1165" s="1">
        <v>4</v>
      </c>
      <c r="K1165" s="1">
        <v>0</v>
      </c>
      <c r="L1165" s="1">
        <v>0</v>
      </c>
      <c r="M1165" s="6">
        <v>4</v>
      </c>
      <c r="N1165" s="5">
        <v>2.42500901222229E-2</v>
      </c>
      <c r="O1165" s="4">
        <v>0</v>
      </c>
      <c r="P1165" s="1">
        <v>0</v>
      </c>
      <c r="Q1165" s="1">
        <v>0</v>
      </c>
      <c r="R1165" s="34">
        <v>0</v>
      </c>
      <c r="S1165" s="3">
        <v>0</v>
      </c>
    </row>
    <row r="1166" spans="6:19" x14ac:dyDescent="0.25">
      <c r="F1166" s="10"/>
      <c r="G1166" s="9" t="s">
        <v>4083</v>
      </c>
      <c r="H1166" s="4">
        <v>0</v>
      </c>
      <c r="I1166" s="1">
        <v>0</v>
      </c>
      <c r="J1166" s="1">
        <v>0</v>
      </c>
      <c r="K1166" s="1">
        <v>0</v>
      </c>
      <c r="L1166" s="1">
        <v>0</v>
      </c>
      <c r="M1166" s="6">
        <v>0</v>
      </c>
      <c r="N1166" s="5">
        <v>0</v>
      </c>
      <c r="O1166" s="4">
        <v>0</v>
      </c>
      <c r="P1166" s="1">
        <v>0</v>
      </c>
      <c r="Q1166" s="1">
        <v>0</v>
      </c>
      <c r="R1166" s="34">
        <v>0</v>
      </c>
      <c r="S1166" s="3">
        <v>0</v>
      </c>
    </row>
    <row r="1167" spans="6:19" x14ac:dyDescent="0.25">
      <c r="F1167" s="10"/>
      <c r="G1167" s="9" t="s">
        <v>4082</v>
      </c>
      <c r="H1167" s="4">
        <v>4</v>
      </c>
      <c r="I1167" s="1">
        <v>4</v>
      </c>
      <c r="J1167" s="1">
        <v>4</v>
      </c>
      <c r="K1167" s="1">
        <v>0</v>
      </c>
      <c r="L1167" s="1">
        <v>0</v>
      </c>
      <c r="M1167" s="6">
        <v>4</v>
      </c>
      <c r="N1167" s="5">
        <v>2.2056386806070801E-2</v>
      </c>
      <c r="O1167" s="4">
        <v>0</v>
      </c>
      <c r="P1167" s="1">
        <v>0</v>
      </c>
      <c r="Q1167" s="1">
        <v>0</v>
      </c>
      <c r="R1167" s="34">
        <v>0</v>
      </c>
      <c r="S1167" s="3">
        <v>0</v>
      </c>
    </row>
    <row r="1168" spans="6:19" x14ac:dyDescent="0.25">
      <c r="F1168" s="10"/>
      <c r="G1168" s="9" t="s">
        <v>4081</v>
      </c>
      <c r="H1168" s="4">
        <v>2</v>
      </c>
      <c r="I1168" s="1">
        <v>2</v>
      </c>
      <c r="J1168" s="1">
        <v>2</v>
      </c>
      <c r="K1168" s="1">
        <v>0</v>
      </c>
      <c r="L1168" s="1">
        <v>0</v>
      </c>
      <c r="M1168" s="6">
        <v>2</v>
      </c>
      <c r="N1168" s="5">
        <v>4.7096004709601402E-3</v>
      </c>
      <c r="O1168" s="4">
        <v>0</v>
      </c>
      <c r="P1168" s="1">
        <v>0</v>
      </c>
      <c r="Q1168" s="1">
        <v>0</v>
      </c>
      <c r="R1168" s="34">
        <v>0</v>
      </c>
      <c r="S1168" s="3">
        <v>0</v>
      </c>
    </row>
    <row r="1169" spans="6:19" x14ac:dyDescent="0.25">
      <c r="F1169" s="10"/>
      <c r="G1169" s="9" t="s">
        <v>4080</v>
      </c>
      <c r="H1169" s="4">
        <v>3</v>
      </c>
      <c r="I1169" s="1">
        <v>3</v>
      </c>
      <c r="J1169" s="1">
        <v>3</v>
      </c>
      <c r="K1169" s="1">
        <v>0</v>
      </c>
      <c r="L1169" s="1">
        <v>0</v>
      </c>
      <c r="M1169" s="6">
        <v>3</v>
      </c>
      <c r="N1169" s="5">
        <v>8.6491964757442474E-3</v>
      </c>
      <c r="O1169" s="4">
        <v>0</v>
      </c>
      <c r="P1169" s="1">
        <v>0</v>
      </c>
      <c r="Q1169" s="1">
        <v>0</v>
      </c>
      <c r="R1169" s="34">
        <v>0</v>
      </c>
      <c r="S1169" s="3">
        <v>0</v>
      </c>
    </row>
    <row r="1170" spans="6:19" x14ac:dyDescent="0.25">
      <c r="F1170" s="10"/>
      <c r="G1170" s="9" t="s">
        <v>4079</v>
      </c>
      <c r="H1170" s="4">
        <v>3</v>
      </c>
      <c r="I1170" s="1">
        <v>3</v>
      </c>
      <c r="J1170" s="1">
        <v>3</v>
      </c>
      <c r="K1170" s="1">
        <v>0</v>
      </c>
      <c r="L1170" s="1">
        <v>0</v>
      </c>
      <c r="M1170" s="6">
        <v>3</v>
      </c>
      <c r="N1170" s="5">
        <v>9.5882350578904152E-3</v>
      </c>
      <c r="O1170" s="4">
        <v>0</v>
      </c>
      <c r="P1170" s="1">
        <v>0</v>
      </c>
      <c r="Q1170" s="1">
        <v>0</v>
      </c>
      <c r="R1170" s="34">
        <v>0</v>
      </c>
      <c r="S1170" s="3">
        <v>0</v>
      </c>
    </row>
    <row r="1171" spans="6:19" x14ac:dyDescent="0.25">
      <c r="F1171" s="10"/>
      <c r="G1171" s="9" t="s">
        <v>4078</v>
      </c>
      <c r="H1171" s="4">
        <v>10</v>
      </c>
      <c r="I1171" s="1">
        <v>10</v>
      </c>
      <c r="J1171" s="1">
        <v>10</v>
      </c>
      <c r="K1171" s="1">
        <v>0</v>
      </c>
      <c r="L1171" s="1">
        <v>0</v>
      </c>
      <c r="M1171" s="6">
        <v>10</v>
      </c>
      <c r="N1171" s="5">
        <v>6.8520925939083099E-2</v>
      </c>
      <c r="O1171" s="4">
        <v>0</v>
      </c>
      <c r="P1171" s="1">
        <v>0</v>
      </c>
      <c r="Q1171" s="1">
        <v>0</v>
      </c>
      <c r="R1171" s="34">
        <v>0</v>
      </c>
      <c r="S1171" s="3">
        <v>0</v>
      </c>
    </row>
    <row r="1172" spans="6:19" x14ac:dyDescent="0.25">
      <c r="F1172" s="10"/>
      <c r="G1172" s="9" t="s">
        <v>4077</v>
      </c>
      <c r="H1172" s="4">
        <v>10</v>
      </c>
      <c r="I1172" s="1">
        <v>10</v>
      </c>
      <c r="J1172" s="1">
        <v>10</v>
      </c>
      <c r="K1172" s="1">
        <v>0</v>
      </c>
      <c r="L1172" s="1">
        <v>0</v>
      </c>
      <c r="M1172" s="6">
        <v>10</v>
      </c>
      <c r="N1172" s="5">
        <v>4.0479552932083607E-2</v>
      </c>
      <c r="O1172" s="4">
        <v>0</v>
      </c>
      <c r="P1172" s="1">
        <v>0</v>
      </c>
      <c r="Q1172" s="1">
        <v>0</v>
      </c>
      <c r="R1172" s="34">
        <v>0</v>
      </c>
      <c r="S1172" s="3">
        <v>0</v>
      </c>
    </row>
    <row r="1173" spans="6:19" x14ac:dyDescent="0.25">
      <c r="F1173" s="10"/>
      <c r="G1173" s="9" t="s">
        <v>4076</v>
      </c>
      <c r="H1173" s="4">
        <v>2</v>
      </c>
      <c r="I1173" s="1">
        <v>2</v>
      </c>
      <c r="J1173" s="1">
        <v>2</v>
      </c>
      <c r="K1173" s="1">
        <v>0</v>
      </c>
      <c r="L1173" s="1">
        <v>0</v>
      </c>
      <c r="M1173" s="6">
        <v>2</v>
      </c>
      <c r="N1173" s="5">
        <v>1.704432629048824E-2</v>
      </c>
      <c r="O1173" s="4">
        <v>0</v>
      </c>
      <c r="P1173" s="1">
        <v>0</v>
      </c>
      <c r="Q1173" s="1">
        <v>0</v>
      </c>
      <c r="R1173" s="34">
        <v>0</v>
      </c>
      <c r="S1173" s="3">
        <v>0</v>
      </c>
    </row>
    <row r="1174" spans="6:19" x14ac:dyDescent="0.25">
      <c r="F1174" s="10"/>
      <c r="G1174" s="9" t="s">
        <v>4075</v>
      </c>
      <c r="H1174" s="4">
        <v>2</v>
      </c>
      <c r="I1174" s="1">
        <v>2</v>
      </c>
      <c r="J1174" s="1">
        <v>2</v>
      </c>
      <c r="K1174" s="1">
        <v>0</v>
      </c>
      <c r="L1174" s="1">
        <v>0</v>
      </c>
      <c r="M1174" s="6">
        <v>2</v>
      </c>
      <c r="N1174" s="5">
        <v>7.3939887806773186E-3</v>
      </c>
      <c r="O1174" s="4">
        <v>0</v>
      </c>
      <c r="P1174" s="1">
        <v>0</v>
      </c>
      <c r="Q1174" s="1">
        <v>0</v>
      </c>
      <c r="R1174" s="34">
        <v>0</v>
      </c>
      <c r="S1174" s="3">
        <v>0</v>
      </c>
    </row>
    <row r="1175" spans="6:19" x14ac:dyDescent="0.25">
      <c r="F1175" s="10"/>
      <c r="G1175" s="9" t="s">
        <v>4074</v>
      </c>
      <c r="H1175" s="4">
        <v>1</v>
      </c>
      <c r="I1175" s="1">
        <v>1</v>
      </c>
      <c r="J1175" s="1">
        <v>1</v>
      </c>
      <c r="K1175" s="1">
        <v>0</v>
      </c>
      <c r="L1175" s="1">
        <v>0</v>
      </c>
      <c r="M1175" s="6">
        <v>1</v>
      </c>
      <c r="N1175" s="5">
        <v>3.0241254717111588E-4</v>
      </c>
      <c r="O1175" s="4">
        <v>0</v>
      </c>
      <c r="P1175" s="1">
        <v>0</v>
      </c>
      <c r="Q1175" s="1">
        <v>0</v>
      </c>
      <c r="R1175" s="34">
        <v>0</v>
      </c>
      <c r="S1175" s="3">
        <v>0</v>
      </c>
    </row>
    <row r="1176" spans="6:19" x14ac:dyDescent="0.25">
      <c r="F1176" s="10"/>
      <c r="G1176" s="9" t="s">
        <v>4073</v>
      </c>
      <c r="H1176" s="4">
        <v>1</v>
      </c>
      <c r="I1176" s="1">
        <v>1</v>
      </c>
      <c r="J1176" s="1">
        <v>1</v>
      </c>
      <c r="K1176" s="1">
        <v>0</v>
      </c>
      <c r="L1176" s="1">
        <v>0</v>
      </c>
      <c r="M1176" s="6">
        <v>1</v>
      </c>
      <c r="N1176" s="5">
        <v>7.8338291496038437E-4</v>
      </c>
      <c r="O1176" s="4">
        <v>0</v>
      </c>
      <c r="P1176" s="1">
        <v>0</v>
      </c>
      <c r="Q1176" s="1">
        <v>0</v>
      </c>
      <c r="R1176" s="34">
        <v>0</v>
      </c>
      <c r="S1176" s="3">
        <v>0</v>
      </c>
    </row>
    <row r="1177" spans="6:19" x14ac:dyDescent="0.25">
      <c r="F1177" s="10"/>
      <c r="G1177" s="9" t="s">
        <v>4072</v>
      </c>
      <c r="H1177" s="4">
        <v>14</v>
      </c>
      <c r="I1177" s="1">
        <v>14</v>
      </c>
      <c r="J1177" s="1">
        <v>14</v>
      </c>
      <c r="K1177" s="1">
        <v>0</v>
      </c>
      <c r="L1177" s="1">
        <v>0</v>
      </c>
      <c r="M1177" s="6">
        <v>14</v>
      </c>
      <c r="N1177" s="5">
        <v>4.5741785317659378E-2</v>
      </c>
      <c r="O1177" s="4">
        <v>0</v>
      </c>
      <c r="P1177" s="1">
        <v>0</v>
      </c>
      <c r="Q1177" s="1">
        <v>0</v>
      </c>
      <c r="R1177" s="34">
        <v>0</v>
      </c>
      <c r="S1177" s="3">
        <v>0</v>
      </c>
    </row>
    <row r="1178" spans="6:19" x14ac:dyDescent="0.25">
      <c r="F1178" s="10"/>
      <c r="G1178" s="9" t="s">
        <v>4071</v>
      </c>
      <c r="H1178" s="4">
        <v>2</v>
      </c>
      <c r="I1178" s="1">
        <v>2</v>
      </c>
      <c r="J1178" s="1">
        <v>2</v>
      </c>
      <c r="K1178" s="1">
        <v>0</v>
      </c>
      <c r="L1178" s="1">
        <v>0</v>
      </c>
      <c r="M1178" s="6">
        <v>2</v>
      </c>
      <c r="N1178" s="5">
        <v>1.5780795365571981E-4</v>
      </c>
      <c r="O1178" s="4">
        <v>0</v>
      </c>
      <c r="P1178" s="1">
        <v>0</v>
      </c>
      <c r="Q1178" s="1">
        <v>0</v>
      </c>
      <c r="R1178" s="34">
        <v>0</v>
      </c>
      <c r="S1178" s="3">
        <v>0</v>
      </c>
    </row>
    <row r="1179" spans="6:19" x14ac:dyDescent="0.25">
      <c r="F1179" s="10"/>
      <c r="G1179" s="9" t="s">
        <v>4070</v>
      </c>
      <c r="H1179" s="4">
        <v>4</v>
      </c>
      <c r="I1179" s="1">
        <v>4</v>
      </c>
      <c r="J1179" s="1">
        <v>4</v>
      </c>
      <c r="K1179" s="1">
        <v>0</v>
      </c>
      <c r="L1179" s="1">
        <v>0</v>
      </c>
      <c r="M1179" s="6">
        <v>4</v>
      </c>
      <c r="N1179" s="5">
        <v>8.9821983128786087E-3</v>
      </c>
      <c r="O1179" s="4">
        <v>0</v>
      </c>
      <c r="P1179" s="1">
        <v>0</v>
      </c>
      <c r="Q1179" s="1">
        <v>0</v>
      </c>
      <c r="R1179" s="34">
        <v>0</v>
      </c>
      <c r="S1179" s="3">
        <v>0</v>
      </c>
    </row>
    <row r="1180" spans="6:19" x14ac:dyDescent="0.25">
      <c r="F1180" s="10"/>
      <c r="G1180" s="9" t="s">
        <v>4069</v>
      </c>
      <c r="H1180" s="4">
        <v>5</v>
      </c>
      <c r="I1180" s="1">
        <v>5</v>
      </c>
      <c r="J1180" s="1">
        <v>5</v>
      </c>
      <c r="K1180" s="1">
        <v>0</v>
      </c>
      <c r="L1180" s="1">
        <v>0</v>
      </c>
      <c r="M1180" s="6">
        <v>5</v>
      </c>
      <c r="N1180" s="5">
        <v>1.1515349149703979E-2</v>
      </c>
      <c r="O1180" s="4">
        <v>0</v>
      </c>
      <c r="P1180" s="1">
        <v>0</v>
      </c>
      <c r="Q1180" s="1">
        <v>0</v>
      </c>
      <c r="R1180" s="34">
        <v>0</v>
      </c>
      <c r="S1180" s="3">
        <v>0</v>
      </c>
    </row>
    <row r="1181" spans="6:19" x14ac:dyDescent="0.25">
      <c r="F1181" s="10"/>
      <c r="G1181" s="9" t="s">
        <v>4068</v>
      </c>
      <c r="H1181" s="4">
        <v>5</v>
      </c>
      <c r="I1181" s="1">
        <v>5</v>
      </c>
      <c r="J1181" s="1">
        <v>5</v>
      </c>
      <c r="K1181" s="1">
        <v>0</v>
      </c>
      <c r="L1181" s="1">
        <v>0</v>
      </c>
      <c r="M1181" s="6">
        <v>5</v>
      </c>
      <c r="N1181" s="5">
        <v>4.2618891224265099E-2</v>
      </c>
      <c r="O1181" s="4">
        <v>0</v>
      </c>
      <c r="P1181" s="1">
        <v>0</v>
      </c>
      <c r="Q1181" s="1">
        <v>0</v>
      </c>
      <c r="R1181" s="34">
        <v>0</v>
      </c>
      <c r="S1181" s="3">
        <v>0</v>
      </c>
    </row>
    <row r="1182" spans="6:19" x14ac:dyDescent="0.25">
      <c r="F1182" s="10"/>
      <c r="G1182" s="9" t="s">
        <v>4067</v>
      </c>
      <c r="H1182" s="4">
        <v>17</v>
      </c>
      <c r="I1182" s="1">
        <v>17</v>
      </c>
      <c r="J1182" s="1">
        <v>17</v>
      </c>
      <c r="K1182" s="1">
        <v>0</v>
      </c>
      <c r="L1182" s="1">
        <v>0</v>
      </c>
      <c r="M1182" s="6">
        <v>17</v>
      </c>
      <c r="N1182" s="5">
        <v>8.7336523458361626E-2</v>
      </c>
      <c r="O1182" s="4">
        <v>0</v>
      </c>
      <c r="P1182" s="1">
        <v>0</v>
      </c>
      <c r="Q1182" s="1">
        <v>0</v>
      </c>
      <c r="R1182" s="34">
        <v>0</v>
      </c>
      <c r="S1182" s="3">
        <v>0</v>
      </c>
    </row>
    <row r="1183" spans="6:19" x14ac:dyDescent="0.25">
      <c r="F1183" s="10"/>
      <c r="G1183" s="9" t="s">
        <v>4066</v>
      </c>
      <c r="H1183" s="4">
        <v>4</v>
      </c>
      <c r="I1183" s="1">
        <v>4</v>
      </c>
      <c r="J1183" s="1">
        <v>4</v>
      </c>
      <c r="K1183" s="1">
        <v>0</v>
      </c>
      <c r="L1183" s="1">
        <v>0</v>
      </c>
      <c r="M1183" s="6">
        <v>4</v>
      </c>
      <c r="N1183" s="5">
        <v>5.6617008522152901E-3</v>
      </c>
      <c r="O1183" s="4">
        <v>0</v>
      </c>
      <c r="P1183" s="1">
        <v>0</v>
      </c>
      <c r="Q1183" s="1">
        <v>0</v>
      </c>
      <c r="R1183" s="34">
        <v>0</v>
      </c>
      <c r="S1183" s="3">
        <v>0</v>
      </c>
    </row>
    <row r="1184" spans="6:19" x14ac:dyDescent="0.25">
      <c r="F1184" s="10"/>
      <c r="G1184" s="9" t="s">
        <v>4065</v>
      </c>
      <c r="H1184" s="4">
        <v>3</v>
      </c>
      <c r="I1184" s="1">
        <v>3</v>
      </c>
      <c r="J1184" s="1">
        <v>3</v>
      </c>
      <c r="K1184" s="1">
        <v>0</v>
      </c>
      <c r="L1184" s="1">
        <v>0</v>
      </c>
      <c r="M1184" s="6">
        <v>3</v>
      </c>
      <c r="N1184" s="5">
        <v>1.7914676107466221E-2</v>
      </c>
      <c r="O1184" s="4">
        <v>0</v>
      </c>
      <c r="P1184" s="1">
        <v>0</v>
      </c>
      <c r="Q1184" s="1">
        <v>0</v>
      </c>
      <c r="R1184" s="34">
        <v>0</v>
      </c>
      <c r="S1184" s="3">
        <v>0</v>
      </c>
    </row>
    <row r="1185" spans="6:19" x14ac:dyDescent="0.25">
      <c r="F1185" s="10"/>
      <c r="G1185" s="9" t="s">
        <v>4064</v>
      </c>
      <c r="H1185" s="4">
        <v>5</v>
      </c>
      <c r="I1185" s="1">
        <v>5</v>
      </c>
      <c r="J1185" s="1">
        <v>5</v>
      </c>
      <c r="K1185" s="1">
        <v>0</v>
      </c>
      <c r="L1185" s="1">
        <v>0</v>
      </c>
      <c r="M1185" s="6">
        <v>5</v>
      </c>
      <c r="N1185" s="5">
        <v>1.0997697710990909E-2</v>
      </c>
      <c r="O1185" s="4">
        <v>0</v>
      </c>
      <c r="P1185" s="1">
        <v>0</v>
      </c>
      <c r="Q1185" s="1">
        <v>0</v>
      </c>
      <c r="R1185" s="34">
        <v>0</v>
      </c>
      <c r="S1185" s="3">
        <v>0</v>
      </c>
    </row>
    <row r="1186" spans="6:19" x14ac:dyDescent="0.25">
      <c r="F1186" s="10"/>
      <c r="G1186" s="9" t="s">
        <v>4063</v>
      </c>
      <c r="H1186" s="4">
        <v>9</v>
      </c>
      <c r="I1186" s="1">
        <v>9</v>
      </c>
      <c r="J1186" s="1">
        <v>9</v>
      </c>
      <c r="K1186" s="1">
        <v>0</v>
      </c>
      <c r="L1186" s="1">
        <v>0</v>
      </c>
      <c r="M1186" s="6">
        <v>9</v>
      </c>
      <c r="N1186" s="5">
        <v>6.0350002720952027E-2</v>
      </c>
      <c r="O1186" s="4">
        <v>0</v>
      </c>
      <c r="P1186" s="1">
        <v>0</v>
      </c>
      <c r="Q1186" s="1">
        <v>0</v>
      </c>
      <c r="R1186" s="34">
        <v>0</v>
      </c>
      <c r="S1186" s="3">
        <v>0</v>
      </c>
    </row>
    <row r="1187" spans="6:19" x14ac:dyDescent="0.25">
      <c r="F1187" s="10"/>
      <c r="G1187" s="9" t="s">
        <v>4062</v>
      </c>
      <c r="H1187" s="4">
        <v>8</v>
      </c>
      <c r="I1187" s="1">
        <v>8</v>
      </c>
      <c r="J1187" s="1">
        <v>8</v>
      </c>
      <c r="K1187" s="1">
        <v>0</v>
      </c>
      <c r="L1187" s="1">
        <v>0</v>
      </c>
      <c r="M1187" s="6">
        <v>8</v>
      </c>
      <c r="N1187" s="5">
        <v>2.555299457162619E-2</v>
      </c>
      <c r="O1187" s="4">
        <v>0</v>
      </c>
      <c r="P1187" s="1">
        <v>0</v>
      </c>
      <c r="Q1187" s="1">
        <v>0</v>
      </c>
      <c r="R1187" s="34">
        <v>0</v>
      </c>
      <c r="S1187" s="3">
        <v>0</v>
      </c>
    </row>
    <row r="1188" spans="6:19" x14ac:dyDescent="0.25">
      <c r="F1188" s="10"/>
      <c r="G1188" s="9" t="s">
        <v>4061</v>
      </c>
      <c r="H1188" s="4">
        <v>7</v>
      </c>
      <c r="I1188" s="1">
        <v>7</v>
      </c>
      <c r="J1188" s="1">
        <v>7</v>
      </c>
      <c r="K1188" s="1">
        <v>0</v>
      </c>
      <c r="L1188" s="1">
        <v>0</v>
      </c>
      <c r="M1188" s="6">
        <v>7</v>
      </c>
      <c r="N1188" s="5">
        <v>1.258132327347994E-2</v>
      </c>
      <c r="O1188" s="4">
        <v>0</v>
      </c>
      <c r="P1188" s="1">
        <v>0</v>
      </c>
      <c r="Q1188" s="1">
        <v>0</v>
      </c>
      <c r="R1188" s="34">
        <v>0</v>
      </c>
      <c r="S1188" s="3">
        <v>0</v>
      </c>
    </row>
    <row r="1189" spans="6:19" x14ac:dyDescent="0.25">
      <c r="F1189" s="10"/>
      <c r="G1189" s="9" t="s">
        <v>4060</v>
      </c>
      <c r="H1189" s="4">
        <v>1</v>
      </c>
      <c r="I1189" s="1">
        <v>1</v>
      </c>
      <c r="J1189" s="1">
        <v>1</v>
      </c>
      <c r="K1189" s="1">
        <v>0</v>
      </c>
      <c r="L1189" s="1">
        <v>0</v>
      </c>
      <c r="M1189" s="6">
        <v>1</v>
      </c>
      <c r="N1189" s="5">
        <v>7.2155427187681198E-4</v>
      </c>
      <c r="O1189" s="4">
        <v>0</v>
      </c>
      <c r="P1189" s="1">
        <v>0</v>
      </c>
      <c r="Q1189" s="1">
        <v>0</v>
      </c>
      <c r="R1189" s="34">
        <v>0</v>
      </c>
      <c r="S1189" s="3">
        <v>0</v>
      </c>
    </row>
    <row r="1190" spans="6:19" x14ac:dyDescent="0.25">
      <c r="F1190" s="10"/>
      <c r="G1190" s="9" t="s">
        <v>4059</v>
      </c>
      <c r="H1190" s="4">
        <v>2</v>
      </c>
      <c r="I1190" s="1">
        <v>2</v>
      </c>
      <c r="J1190" s="1">
        <v>2</v>
      </c>
      <c r="K1190" s="1">
        <v>0</v>
      </c>
      <c r="L1190" s="1">
        <v>0</v>
      </c>
      <c r="M1190" s="6">
        <v>2</v>
      </c>
      <c r="N1190" s="5">
        <v>4.7075580805540076E-3</v>
      </c>
      <c r="O1190" s="4">
        <v>0</v>
      </c>
      <c r="P1190" s="1">
        <v>0</v>
      </c>
      <c r="Q1190" s="1">
        <v>0</v>
      </c>
      <c r="R1190" s="34">
        <v>0</v>
      </c>
      <c r="S1190" s="3">
        <v>0</v>
      </c>
    </row>
    <row r="1191" spans="6:19" x14ac:dyDescent="0.25">
      <c r="F1191" s="10"/>
      <c r="G1191" s="9" t="s">
        <v>4058</v>
      </c>
      <c r="H1191" s="4">
        <v>7</v>
      </c>
      <c r="I1191" s="1">
        <v>7</v>
      </c>
      <c r="J1191" s="1">
        <v>7</v>
      </c>
      <c r="K1191" s="1">
        <v>0</v>
      </c>
      <c r="L1191" s="1">
        <v>0</v>
      </c>
      <c r="M1191" s="6">
        <v>7</v>
      </c>
      <c r="N1191" s="5">
        <v>2.978404983878136E-2</v>
      </c>
      <c r="O1191" s="4">
        <v>0</v>
      </c>
      <c r="P1191" s="1">
        <v>0</v>
      </c>
      <c r="Q1191" s="1">
        <v>0</v>
      </c>
      <c r="R1191" s="34">
        <v>0</v>
      </c>
      <c r="S1191" s="3">
        <v>0</v>
      </c>
    </row>
    <row r="1192" spans="6:19" x14ac:dyDescent="0.25">
      <c r="F1192" s="10"/>
      <c r="G1192" s="9" t="s">
        <v>4057</v>
      </c>
      <c r="H1192" s="4">
        <v>3</v>
      </c>
      <c r="I1192" s="1">
        <v>3</v>
      </c>
      <c r="J1192" s="1">
        <v>3</v>
      </c>
      <c r="K1192" s="1">
        <v>0</v>
      </c>
      <c r="L1192" s="1">
        <v>0</v>
      </c>
      <c r="M1192" s="6">
        <v>3</v>
      </c>
      <c r="N1192" s="5">
        <v>2.208822406828403E-3</v>
      </c>
      <c r="O1192" s="4">
        <v>0</v>
      </c>
      <c r="P1192" s="1">
        <v>0</v>
      </c>
      <c r="Q1192" s="1">
        <v>0</v>
      </c>
      <c r="R1192" s="34">
        <v>0</v>
      </c>
      <c r="S1192" s="3">
        <v>0</v>
      </c>
    </row>
    <row r="1193" spans="6:19" x14ac:dyDescent="0.25">
      <c r="F1193" s="10"/>
      <c r="G1193" s="9" t="s">
        <v>4056</v>
      </c>
      <c r="H1193" s="4">
        <v>15</v>
      </c>
      <c r="I1193" s="1">
        <v>15</v>
      </c>
      <c r="J1193" s="1">
        <v>15</v>
      </c>
      <c r="K1193" s="1">
        <v>0</v>
      </c>
      <c r="L1193" s="1">
        <v>0</v>
      </c>
      <c r="M1193" s="6">
        <v>15</v>
      </c>
      <c r="N1193" s="5">
        <v>6.0520150698721409E-2</v>
      </c>
      <c r="O1193" s="4">
        <v>0</v>
      </c>
      <c r="P1193" s="1">
        <v>0</v>
      </c>
      <c r="Q1193" s="1">
        <v>0</v>
      </c>
      <c r="R1193" s="34">
        <v>0</v>
      </c>
      <c r="S1193" s="3">
        <v>0</v>
      </c>
    </row>
    <row r="1194" spans="6:19" x14ac:dyDescent="0.25">
      <c r="F1194" s="10"/>
      <c r="G1194" s="9" t="s">
        <v>4055</v>
      </c>
      <c r="H1194" s="4">
        <v>1</v>
      </c>
      <c r="I1194" s="1">
        <v>1</v>
      </c>
      <c r="J1194" s="1">
        <v>1</v>
      </c>
      <c r="K1194" s="1">
        <v>0</v>
      </c>
      <c r="L1194" s="1">
        <v>0</v>
      </c>
      <c r="M1194" s="6">
        <v>1</v>
      </c>
      <c r="N1194" s="5">
        <v>1.18972547352314E-3</v>
      </c>
      <c r="O1194" s="4">
        <v>0</v>
      </c>
      <c r="P1194" s="1">
        <v>0</v>
      </c>
      <c r="Q1194" s="1">
        <v>0</v>
      </c>
      <c r="R1194" s="34">
        <v>0</v>
      </c>
      <c r="S1194" s="3">
        <v>0</v>
      </c>
    </row>
    <row r="1195" spans="6:19" x14ac:dyDescent="0.25">
      <c r="F1195" s="10"/>
      <c r="G1195" s="9" t="s">
        <v>4054</v>
      </c>
      <c r="H1195" s="4">
        <v>4</v>
      </c>
      <c r="I1195" s="1">
        <v>4</v>
      </c>
      <c r="J1195" s="1">
        <v>4</v>
      </c>
      <c r="K1195" s="1">
        <v>0</v>
      </c>
      <c r="L1195" s="1">
        <v>0</v>
      </c>
      <c r="M1195" s="6">
        <v>4</v>
      </c>
      <c r="N1195" s="5">
        <v>4.4139763340353966E-3</v>
      </c>
      <c r="O1195" s="4">
        <v>0</v>
      </c>
      <c r="P1195" s="1">
        <v>0</v>
      </c>
      <c r="Q1195" s="1">
        <v>0</v>
      </c>
      <c r="R1195" s="34">
        <v>0</v>
      </c>
      <c r="S1195" s="3">
        <v>0</v>
      </c>
    </row>
    <row r="1196" spans="6:19" x14ac:dyDescent="0.25">
      <c r="F1196" s="10"/>
      <c r="G1196" s="9" t="s">
        <v>4053</v>
      </c>
      <c r="H1196" s="4">
        <v>1</v>
      </c>
      <c r="I1196" s="1">
        <v>1</v>
      </c>
      <c r="J1196" s="1">
        <v>1</v>
      </c>
      <c r="K1196" s="1">
        <v>0</v>
      </c>
      <c r="L1196" s="1">
        <v>0</v>
      </c>
      <c r="M1196" s="6">
        <v>1</v>
      </c>
      <c r="N1196" s="5">
        <v>1.5743784606456761E-3</v>
      </c>
      <c r="O1196" s="4">
        <v>0</v>
      </c>
      <c r="P1196" s="1">
        <v>0</v>
      </c>
      <c r="Q1196" s="1">
        <v>0</v>
      </c>
      <c r="R1196" s="34">
        <v>0</v>
      </c>
      <c r="S1196" s="3">
        <v>0</v>
      </c>
    </row>
    <row r="1197" spans="6:19" x14ac:dyDescent="0.25">
      <c r="F1197" s="10"/>
      <c r="G1197" s="9" t="s">
        <v>4052</v>
      </c>
      <c r="H1197" s="4">
        <v>1</v>
      </c>
      <c r="I1197" s="1">
        <v>1</v>
      </c>
      <c r="J1197" s="1">
        <v>1</v>
      </c>
      <c r="K1197" s="1">
        <v>0</v>
      </c>
      <c r="L1197" s="1">
        <v>0</v>
      </c>
      <c r="M1197" s="6">
        <v>1</v>
      </c>
      <c r="N1197" s="5">
        <v>4.2897369712591171E-4</v>
      </c>
      <c r="O1197" s="4">
        <v>0</v>
      </c>
      <c r="P1197" s="1">
        <v>0</v>
      </c>
      <c r="Q1197" s="1">
        <v>0</v>
      </c>
      <c r="R1197" s="34">
        <v>0</v>
      </c>
      <c r="S1197" s="3">
        <v>0</v>
      </c>
    </row>
    <row r="1198" spans="6:19" x14ac:dyDescent="0.25">
      <c r="F1198" s="10"/>
      <c r="G1198" s="9" t="s">
        <v>4051</v>
      </c>
      <c r="H1198" s="4">
        <v>3</v>
      </c>
      <c r="I1198" s="1">
        <v>3</v>
      </c>
      <c r="J1198" s="1">
        <v>3</v>
      </c>
      <c r="K1198" s="1">
        <v>0</v>
      </c>
      <c r="L1198" s="1">
        <v>0</v>
      </c>
      <c r="M1198" s="6">
        <v>3</v>
      </c>
      <c r="N1198" s="5">
        <v>2.7621332556009288E-3</v>
      </c>
      <c r="O1198" s="4">
        <v>0</v>
      </c>
      <c r="P1198" s="1">
        <v>0</v>
      </c>
      <c r="Q1198" s="1">
        <v>0</v>
      </c>
      <c r="R1198" s="34">
        <v>0</v>
      </c>
      <c r="S1198" s="3">
        <v>0</v>
      </c>
    </row>
    <row r="1199" spans="6:19" x14ac:dyDescent="0.25">
      <c r="F1199" s="10"/>
      <c r="G1199" s="9" t="s">
        <v>4050</v>
      </c>
      <c r="H1199" s="4">
        <v>2</v>
      </c>
      <c r="I1199" s="1">
        <v>2</v>
      </c>
      <c r="J1199" s="1">
        <v>2</v>
      </c>
      <c r="K1199" s="1">
        <v>0</v>
      </c>
      <c r="L1199" s="1">
        <v>0</v>
      </c>
      <c r="M1199" s="6">
        <v>2</v>
      </c>
      <c r="N1199" s="5">
        <v>3.6295549944043159E-3</v>
      </c>
      <c r="O1199" s="4">
        <v>0</v>
      </c>
      <c r="P1199" s="1">
        <v>0</v>
      </c>
      <c r="Q1199" s="1">
        <v>0</v>
      </c>
      <c r="R1199" s="34">
        <v>0</v>
      </c>
      <c r="S1199" s="3">
        <v>0</v>
      </c>
    </row>
    <row r="1200" spans="6:19" x14ac:dyDescent="0.25">
      <c r="F1200" s="10"/>
      <c r="G1200" s="9" t="s">
        <v>4049</v>
      </c>
      <c r="H1200" s="4">
        <v>2</v>
      </c>
      <c r="I1200" s="1">
        <v>2</v>
      </c>
      <c r="J1200" s="1">
        <v>2</v>
      </c>
      <c r="K1200" s="1">
        <v>0</v>
      </c>
      <c r="L1200" s="1">
        <v>0</v>
      </c>
      <c r="M1200" s="6">
        <v>2</v>
      </c>
      <c r="N1200" s="5">
        <v>8.1539154052734375E-5</v>
      </c>
      <c r="O1200" s="4">
        <v>0</v>
      </c>
      <c r="P1200" s="1">
        <v>0</v>
      </c>
      <c r="Q1200" s="1">
        <v>0</v>
      </c>
      <c r="R1200" s="34">
        <v>0</v>
      </c>
      <c r="S1200" s="3">
        <v>0</v>
      </c>
    </row>
    <row r="1201" spans="6:19" x14ac:dyDescent="0.25">
      <c r="F1201" s="10"/>
      <c r="G1201" s="9" t="s">
        <v>4048</v>
      </c>
      <c r="H1201" s="4">
        <v>2</v>
      </c>
      <c r="I1201" s="1">
        <v>2</v>
      </c>
      <c r="J1201" s="1">
        <v>2</v>
      </c>
      <c r="K1201" s="1">
        <v>0</v>
      </c>
      <c r="L1201" s="1">
        <v>0</v>
      </c>
      <c r="M1201" s="6">
        <v>2</v>
      </c>
      <c r="N1201" s="5">
        <v>1.091611292213202E-2</v>
      </c>
      <c r="O1201" s="4">
        <v>0</v>
      </c>
      <c r="P1201" s="1">
        <v>0</v>
      </c>
      <c r="Q1201" s="1">
        <v>0</v>
      </c>
      <c r="R1201" s="34">
        <v>0</v>
      </c>
      <c r="S1201" s="3">
        <v>0</v>
      </c>
    </row>
    <row r="1202" spans="6:19" x14ac:dyDescent="0.25">
      <c r="F1202" s="10"/>
      <c r="G1202" s="9" t="s">
        <v>4047</v>
      </c>
      <c r="H1202" s="4">
        <v>1</v>
      </c>
      <c r="I1202" s="1">
        <v>1</v>
      </c>
      <c r="J1202" s="1">
        <v>1</v>
      </c>
      <c r="K1202" s="1">
        <v>0</v>
      </c>
      <c r="L1202" s="1">
        <v>0</v>
      </c>
      <c r="M1202" s="6">
        <v>1</v>
      </c>
      <c r="N1202" s="5">
        <v>2.0589204505085949E-3</v>
      </c>
      <c r="O1202" s="4">
        <v>0</v>
      </c>
      <c r="P1202" s="1">
        <v>0</v>
      </c>
      <c r="Q1202" s="1">
        <v>0</v>
      </c>
      <c r="R1202" s="34">
        <v>0</v>
      </c>
      <c r="S1202" s="3">
        <v>0</v>
      </c>
    </row>
    <row r="1203" spans="6:19" x14ac:dyDescent="0.25">
      <c r="F1203" s="10"/>
      <c r="G1203" s="9" t="s">
        <v>4046</v>
      </c>
      <c r="H1203" s="4">
        <v>1</v>
      </c>
      <c r="I1203" s="1">
        <v>1</v>
      </c>
      <c r="J1203" s="1">
        <v>1</v>
      </c>
      <c r="K1203" s="1">
        <v>0</v>
      </c>
      <c r="L1203" s="1">
        <v>0</v>
      </c>
      <c r="M1203" s="6">
        <v>1</v>
      </c>
      <c r="N1203" s="5">
        <v>2.4610273540019989E-3</v>
      </c>
      <c r="O1203" s="4">
        <v>0</v>
      </c>
      <c r="P1203" s="1">
        <v>0</v>
      </c>
      <c r="Q1203" s="1">
        <v>0</v>
      </c>
      <c r="R1203" s="34">
        <v>0</v>
      </c>
      <c r="S1203" s="3">
        <v>0</v>
      </c>
    </row>
    <row r="1204" spans="6:19" x14ac:dyDescent="0.25">
      <c r="F1204" s="10"/>
      <c r="G1204" s="9" t="s">
        <v>4045</v>
      </c>
      <c r="H1204" s="4">
        <v>2</v>
      </c>
      <c r="I1204" s="1">
        <v>2</v>
      </c>
      <c r="J1204" s="1">
        <v>2</v>
      </c>
      <c r="K1204" s="1">
        <v>0</v>
      </c>
      <c r="L1204" s="1">
        <v>0</v>
      </c>
      <c r="M1204" s="6">
        <v>2</v>
      </c>
      <c r="N1204" s="5">
        <v>1.15503678098321E-2</v>
      </c>
      <c r="O1204" s="4">
        <v>0</v>
      </c>
      <c r="P1204" s="1">
        <v>0</v>
      </c>
      <c r="Q1204" s="1">
        <v>0</v>
      </c>
      <c r="R1204" s="34">
        <v>0</v>
      </c>
      <c r="S1204" s="3">
        <v>0</v>
      </c>
    </row>
    <row r="1205" spans="6:19" x14ac:dyDescent="0.25">
      <c r="F1205" s="10"/>
      <c r="G1205" s="9" t="s">
        <v>4044</v>
      </c>
      <c r="H1205" s="4">
        <v>1</v>
      </c>
      <c r="I1205" s="1">
        <v>1</v>
      </c>
      <c r="J1205" s="1">
        <v>1</v>
      </c>
      <c r="K1205" s="1">
        <v>0</v>
      </c>
      <c r="L1205" s="1">
        <v>0</v>
      </c>
      <c r="M1205" s="6">
        <v>1</v>
      </c>
      <c r="N1205" s="5">
        <v>1.0117813944816589E-3</v>
      </c>
      <c r="O1205" s="4">
        <v>0</v>
      </c>
      <c r="P1205" s="1">
        <v>0</v>
      </c>
      <c r="Q1205" s="1">
        <v>0</v>
      </c>
      <c r="R1205" s="34">
        <v>0</v>
      </c>
      <c r="S1205" s="3">
        <v>0</v>
      </c>
    </row>
    <row r="1206" spans="6:19" x14ac:dyDescent="0.25">
      <c r="F1206" s="10"/>
      <c r="G1206" s="9" t="s">
        <v>4043</v>
      </c>
      <c r="H1206" s="4">
        <v>1</v>
      </c>
      <c r="I1206" s="1">
        <v>1</v>
      </c>
      <c r="J1206" s="1">
        <v>1</v>
      </c>
      <c r="K1206" s="1">
        <v>0</v>
      </c>
      <c r="L1206" s="1">
        <v>0</v>
      </c>
      <c r="M1206" s="6">
        <v>1</v>
      </c>
      <c r="N1206" s="5">
        <v>1.9010905176401138E-2</v>
      </c>
      <c r="O1206" s="4">
        <v>0</v>
      </c>
      <c r="P1206" s="1">
        <v>0</v>
      </c>
      <c r="Q1206" s="1">
        <v>0</v>
      </c>
      <c r="R1206" s="34">
        <v>0</v>
      </c>
      <c r="S1206" s="3">
        <v>0</v>
      </c>
    </row>
    <row r="1207" spans="6:19" x14ac:dyDescent="0.25">
      <c r="F1207" s="10"/>
      <c r="G1207" s="9" t="s">
        <v>4042</v>
      </c>
      <c r="H1207" s="4">
        <v>10</v>
      </c>
      <c r="I1207" s="1">
        <v>10</v>
      </c>
      <c r="J1207" s="1">
        <v>10</v>
      </c>
      <c r="K1207" s="1">
        <v>0</v>
      </c>
      <c r="L1207" s="1">
        <v>0</v>
      </c>
      <c r="M1207" s="6">
        <v>10</v>
      </c>
      <c r="N1207" s="5">
        <v>9.2349925078451633E-2</v>
      </c>
      <c r="O1207" s="4">
        <v>0</v>
      </c>
      <c r="P1207" s="1">
        <v>0</v>
      </c>
      <c r="Q1207" s="1">
        <v>0</v>
      </c>
      <c r="R1207" s="34">
        <v>0</v>
      </c>
      <c r="S1207" s="3">
        <v>0</v>
      </c>
    </row>
    <row r="1208" spans="6:19" x14ac:dyDescent="0.25">
      <c r="F1208" s="10"/>
      <c r="G1208" s="9" t="s">
        <v>4041</v>
      </c>
      <c r="H1208" s="4">
        <v>1</v>
      </c>
      <c r="I1208" s="1">
        <v>1</v>
      </c>
      <c r="J1208" s="1">
        <v>1</v>
      </c>
      <c r="K1208" s="1">
        <v>0</v>
      </c>
      <c r="L1208" s="1">
        <v>0</v>
      </c>
      <c r="M1208" s="6">
        <v>1</v>
      </c>
      <c r="N1208" s="5">
        <v>5.6067947298288345E-4</v>
      </c>
      <c r="O1208" s="4">
        <v>0</v>
      </c>
      <c r="P1208" s="1">
        <v>0</v>
      </c>
      <c r="Q1208" s="1">
        <v>0</v>
      </c>
      <c r="R1208" s="34">
        <v>0</v>
      </c>
      <c r="S1208" s="3">
        <v>0</v>
      </c>
    </row>
    <row r="1209" spans="6:19" x14ac:dyDescent="0.25">
      <c r="F1209" s="10"/>
      <c r="G1209" s="9" t="s">
        <v>4040</v>
      </c>
      <c r="H1209" s="4">
        <v>11</v>
      </c>
      <c r="I1209" s="1">
        <v>11</v>
      </c>
      <c r="J1209" s="1">
        <v>11</v>
      </c>
      <c r="K1209" s="1">
        <v>0</v>
      </c>
      <c r="L1209" s="1">
        <v>0</v>
      </c>
      <c r="M1209" s="6">
        <v>11</v>
      </c>
      <c r="N1209" s="5">
        <v>5.1366114057600498E-2</v>
      </c>
      <c r="O1209" s="4">
        <v>0</v>
      </c>
      <c r="P1209" s="1">
        <v>0</v>
      </c>
      <c r="Q1209" s="1">
        <v>0</v>
      </c>
      <c r="R1209" s="34">
        <v>0</v>
      </c>
      <c r="S1209" s="3">
        <v>0</v>
      </c>
    </row>
    <row r="1210" spans="6:19" x14ac:dyDescent="0.25">
      <c r="F1210" s="10"/>
      <c r="G1210" s="9" t="s">
        <v>4039</v>
      </c>
      <c r="H1210" s="4">
        <v>3</v>
      </c>
      <c r="I1210" s="1">
        <v>3</v>
      </c>
      <c r="J1210" s="1">
        <v>3</v>
      </c>
      <c r="K1210" s="1">
        <v>0</v>
      </c>
      <c r="L1210" s="1">
        <v>0</v>
      </c>
      <c r="M1210" s="6">
        <v>3</v>
      </c>
      <c r="N1210" s="5">
        <v>1.366330590099096E-2</v>
      </c>
      <c r="O1210" s="4">
        <v>0</v>
      </c>
      <c r="P1210" s="1">
        <v>0</v>
      </c>
      <c r="Q1210" s="1">
        <v>0</v>
      </c>
      <c r="R1210" s="34">
        <v>0</v>
      </c>
      <c r="S1210" s="3">
        <v>0</v>
      </c>
    </row>
    <row r="1211" spans="6:19" x14ac:dyDescent="0.25">
      <c r="F1211" s="10"/>
      <c r="G1211" s="9" t="s">
        <v>4038</v>
      </c>
      <c r="H1211" s="4">
        <v>1</v>
      </c>
      <c r="I1211" s="1">
        <v>1</v>
      </c>
      <c r="J1211" s="1">
        <v>1</v>
      </c>
      <c r="K1211" s="1">
        <v>0</v>
      </c>
      <c r="L1211" s="1">
        <v>0</v>
      </c>
      <c r="M1211" s="6">
        <v>1</v>
      </c>
      <c r="N1211" s="5">
        <v>2.2539831697940831E-3</v>
      </c>
      <c r="O1211" s="4">
        <v>0</v>
      </c>
      <c r="P1211" s="1">
        <v>0</v>
      </c>
      <c r="Q1211" s="1">
        <v>0</v>
      </c>
      <c r="R1211" s="34">
        <v>0</v>
      </c>
      <c r="S1211" s="3">
        <v>0</v>
      </c>
    </row>
    <row r="1212" spans="6:19" x14ac:dyDescent="0.25">
      <c r="F1212" s="10"/>
      <c r="G1212" s="9" t="s">
        <v>4037</v>
      </c>
      <c r="H1212" s="4">
        <v>4</v>
      </c>
      <c r="I1212" s="1">
        <v>4</v>
      </c>
      <c r="J1212" s="1">
        <v>4</v>
      </c>
      <c r="K1212" s="1">
        <v>0</v>
      </c>
      <c r="L1212" s="1">
        <v>0</v>
      </c>
      <c r="M1212" s="6">
        <v>4</v>
      </c>
      <c r="N1212" s="5">
        <v>3.0166263692080971E-2</v>
      </c>
      <c r="O1212" s="4">
        <v>0</v>
      </c>
      <c r="P1212" s="1">
        <v>0</v>
      </c>
      <c r="Q1212" s="1">
        <v>0</v>
      </c>
      <c r="R1212" s="34">
        <v>0</v>
      </c>
      <c r="S1212" s="3">
        <v>0</v>
      </c>
    </row>
    <row r="1213" spans="6:19" x14ac:dyDescent="0.25">
      <c r="F1213" s="10"/>
      <c r="G1213" s="9" t="s">
        <v>4036</v>
      </c>
      <c r="H1213" s="4">
        <v>7</v>
      </c>
      <c r="I1213" s="1">
        <v>7</v>
      </c>
      <c r="J1213" s="1">
        <v>7</v>
      </c>
      <c r="K1213" s="1">
        <v>0</v>
      </c>
      <c r="L1213" s="1">
        <v>0</v>
      </c>
      <c r="M1213" s="6">
        <v>7</v>
      </c>
      <c r="N1213" s="5">
        <v>2.0349630154669281E-2</v>
      </c>
      <c r="O1213" s="4">
        <v>0</v>
      </c>
      <c r="P1213" s="1">
        <v>0</v>
      </c>
      <c r="Q1213" s="1">
        <v>0</v>
      </c>
      <c r="R1213" s="34">
        <v>0</v>
      </c>
      <c r="S1213" s="3">
        <v>0</v>
      </c>
    </row>
    <row r="1214" spans="6:19" x14ac:dyDescent="0.25">
      <c r="F1214" s="10"/>
      <c r="G1214" s="9" t="s">
        <v>4035</v>
      </c>
      <c r="H1214" s="4">
        <v>5</v>
      </c>
      <c r="I1214" s="1">
        <v>5</v>
      </c>
      <c r="J1214" s="1">
        <v>5</v>
      </c>
      <c r="K1214" s="1">
        <v>0</v>
      </c>
      <c r="L1214" s="1">
        <v>0</v>
      </c>
      <c r="M1214" s="6">
        <v>5</v>
      </c>
      <c r="N1214" s="5">
        <v>3.1019235029816632E-3</v>
      </c>
      <c r="O1214" s="4">
        <v>0</v>
      </c>
      <c r="P1214" s="1">
        <v>0</v>
      </c>
      <c r="Q1214" s="1">
        <v>0</v>
      </c>
      <c r="R1214" s="34">
        <v>0</v>
      </c>
      <c r="S1214" s="3">
        <v>0</v>
      </c>
    </row>
    <row r="1215" spans="6:19" x14ac:dyDescent="0.25">
      <c r="F1215" s="10"/>
      <c r="G1215" s="9" t="s">
        <v>4034</v>
      </c>
      <c r="H1215" s="4">
        <v>11</v>
      </c>
      <c r="I1215" s="1">
        <v>11</v>
      </c>
      <c r="J1215" s="1">
        <v>11</v>
      </c>
      <c r="K1215" s="1">
        <v>0</v>
      </c>
      <c r="L1215" s="1">
        <v>0</v>
      </c>
      <c r="M1215" s="6">
        <v>11</v>
      </c>
      <c r="N1215" s="5">
        <v>6.9909179583191872E-2</v>
      </c>
      <c r="O1215" s="4">
        <v>0</v>
      </c>
      <c r="P1215" s="1">
        <v>0</v>
      </c>
      <c r="Q1215" s="1">
        <v>0</v>
      </c>
      <c r="R1215" s="34">
        <v>0</v>
      </c>
      <c r="S1215" s="3">
        <v>0</v>
      </c>
    </row>
    <row r="1216" spans="6:19" x14ac:dyDescent="0.25">
      <c r="F1216" s="10"/>
      <c r="G1216" s="9" t="s">
        <v>4033</v>
      </c>
      <c r="H1216" s="4">
        <v>4</v>
      </c>
      <c r="I1216" s="1">
        <v>4</v>
      </c>
      <c r="J1216" s="1">
        <v>4</v>
      </c>
      <c r="K1216" s="1">
        <v>0</v>
      </c>
      <c r="L1216" s="1">
        <v>0</v>
      </c>
      <c r="M1216" s="6">
        <v>4</v>
      </c>
      <c r="N1216" s="5">
        <v>1.038273423910141E-2</v>
      </c>
      <c r="O1216" s="4">
        <v>0</v>
      </c>
      <c r="P1216" s="1">
        <v>0</v>
      </c>
      <c r="Q1216" s="1">
        <v>0</v>
      </c>
      <c r="R1216" s="34">
        <v>0</v>
      </c>
      <c r="S1216" s="3">
        <v>0</v>
      </c>
    </row>
    <row r="1217" spans="6:19" x14ac:dyDescent="0.25">
      <c r="F1217" s="10"/>
      <c r="G1217" s="9" t="s">
        <v>4032</v>
      </c>
      <c r="H1217" s="4">
        <v>2</v>
      </c>
      <c r="I1217" s="1">
        <v>2</v>
      </c>
      <c r="J1217" s="1">
        <v>2</v>
      </c>
      <c r="K1217" s="1">
        <v>0</v>
      </c>
      <c r="L1217" s="1">
        <v>0</v>
      </c>
      <c r="M1217" s="6">
        <v>2</v>
      </c>
      <c r="N1217" s="5">
        <v>1.6323101706802848E-2</v>
      </c>
      <c r="O1217" s="4">
        <v>0</v>
      </c>
      <c r="P1217" s="1">
        <v>0</v>
      </c>
      <c r="Q1217" s="1">
        <v>0</v>
      </c>
      <c r="R1217" s="34">
        <v>0</v>
      </c>
      <c r="S1217" s="3">
        <v>0</v>
      </c>
    </row>
    <row r="1218" spans="6:19" x14ac:dyDescent="0.25">
      <c r="F1218" s="10"/>
      <c r="G1218" s="9" t="s">
        <v>4031</v>
      </c>
      <c r="H1218" s="4">
        <v>1</v>
      </c>
      <c r="I1218" s="1">
        <v>1</v>
      </c>
      <c r="J1218" s="1">
        <v>1</v>
      </c>
      <c r="K1218" s="1">
        <v>0</v>
      </c>
      <c r="L1218" s="1">
        <v>0</v>
      </c>
      <c r="M1218" s="6">
        <v>1</v>
      </c>
      <c r="N1218" s="5">
        <v>1.623258925974369E-3</v>
      </c>
      <c r="O1218" s="4">
        <v>0</v>
      </c>
      <c r="P1218" s="1">
        <v>0</v>
      </c>
      <c r="Q1218" s="1">
        <v>0</v>
      </c>
      <c r="R1218" s="34">
        <v>0</v>
      </c>
      <c r="S1218" s="3">
        <v>0</v>
      </c>
    </row>
    <row r="1219" spans="6:19" x14ac:dyDescent="0.25">
      <c r="F1219" s="10"/>
      <c r="G1219" s="9" t="s">
        <v>4030</v>
      </c>
      <c r="H1219" s="4">
        <v>20</v>
      </c>
      <c r="I1219" s="1">
        <v>20</v>
      </c>
      <c r="J1219" s="1">
        <v>20</v>
      </c>
      <c r="K1219" s="1">
        <v>0</v>
      </c>
      <c r="L1219" s="1">
        <v>0</v>
      </c>
      <c r="M1219" s="6">
        <v>20</v>
      </c>
      <c r="N1219" s="5">
        <v>0.13183258101344111</v>
      </c>
      <c r="O1219" s="4">
        <v>0</v>
      </c>
      <c r="P1219" s="1">
        <v>0</v>
      </c>
      <c r="Q1219" s="1">
        <v>0</v>
      </c>
      <c r="R1219" s="34">
        <v>0</v>
      </c>
      <c r="S1219" s="3">
        <v>0</v>
      </c>
    </row>
    <row r="1220" spans="6:19" x14ac:dyDescent="0.25">
      <c r="F1220" s="10"/>
      <c r="G1220" s="9" t="s">
        <v>4029</v>
      </c>
      <c r="H1220" s="4">
        <v>1</v>
      </c>
      <c r="I1220" s="1">
        <v>1</v>
      </c>
      <c r="J1220" s="1">
        <v>1</v>
      </c>
      <c r="K1220" s="1">
        <v>0</v>
      </c>
      <c r="L1220" s="1">
        <v>0</v>
      </c>
      <c r="M1220" s="6">
        <v>1</v>
      </c>
      <c r="N1220" s="5">
        <v>2.2288496606051918E-2</v>
      </c>
      <c r="O1220" s="4">
        <v>0</v>
      </c>
      <c r="P1220" s="1">
        <v>0</v>
      </c>
      <c r="Q1220" s="1">
        <v>0</v>
      </c>
      <c r="R1220" s="34">
        <v>0</v>
      </c>
      <c r="S1220" s="3">
        <v>0</v>
      </c>
    </row>
    <row r="1221" spans="6:19" x14ac:dyDescent="0.25">
      <c r="F1221" s="10"/>
      <c r="G1221" s="9" t="s">
        <v>4028</v>
      </c>
      <c r="H1221" s="4">
        <v>4</v>
      </c>
      <c r="I1221" s="1">
        <v>4</v>
      </c>
      <c r="J1221" s="1">
        <v>4</v>
      </c>
      <c r="K1221" s="1">
        <v>0</v>
      </c>
      <c r="L1221" s="1">
        <v>0</v>
      </c>
      <c r="M1221" s="6">
        <v>4</v>
      </c>
      <c r="N1221" s="5">
        <v>3.3443527296185493E-2</v>
      </c>
      <c r="O1221" s="4">
        <v>0</v>
      </c>
      <c r="P1221" s="1">
        <v>0</v>
      </c>
      <c r="Q1221" s="1">
        <v>0</v>
      </c>
      <c r="R1221" s="34">
        <v>0</v>
      </c>
      <c r="S1221" s="3">
        <v>0</v>
      </c>
    </row>
    <row r="1222" spans="6:19" x14ac:dyDescent="0.25">
      <c r="F1222" s="10"/>
      <c r="G1222" s="9" t="s">
        <v>4027</v>
      </c>
      <c r="H1222" s="4">
        <v>2</v>
      </c>
      <c r="I1222" s="1">
        <v>2</v>
      </c>
      <c r="J1222" s="1">
        <v>2</v>
      </c>
      <c r="K1222" s="1">
        <v>0</v>
      </c>
      <c r="L1222" s="1">
        <v>0</v>
      </c>
      <c r="M1222" s="6">
        <v>2</v>
      </c>
      <c r="N1222" s="5">
        <v>2.4540852755308151E-3</v>
      </c>
      <c r="O1222" s="4">
        <v>0</v>
      </c>
      <c r="P1222" s="1">
        <v>0</v>
      </c>
      <c r="Q1222" s="1">
        <v>0</v>
      </c>
      <c r="R1222" s="34">
        <v>0</v>
      </c>
      <c r="S1222" s="3">
        <v>0</v>
      </c>
    </row>
    <row r="1223" spans="6:19" x14ac:dyDescent="0.25">
      <c r="F1223" s="10"/>
      <c r="G1223" s="9" t="s">
        <v>4026</v>
      </c>
      <c r="H1223" s="4">
        <v>1</v>
      </c>
      <c r="I1223" s="1">
        <v>1</v>
      </c>
      <c r="J1223" s="1">
        <v>1</v>
      </c>
      <c r="K1223" s="1">
        <v>0</v>
      </c>
      <c r="L1223" s="1">
        <v>0</v>
      </c>
      <c r="M1223" s="6">
        <v>1</v>
      </c>
      <c r="N1223" s="5">
        <v>1.3302760198712349E-3</v>
      </c>
      <c r="O1223" s="4">
        <v>0</v>
      </c>
      <c r="P1223" s="1">
        <v>0</v>
      </c>
      <c r="Q1223" s="1">
        <v>0</v>
      </c>
      <c r="R1223" s="34">
        <v>0</v>
      </c>
      <c r="S1223" s="3">
        <v>0</v>
      </c>
    </row>
    <row r="1224" spans="6:19" x14ac:dyDescent="0.25">
      <c r="F1224" s="10"/>
      <c r="G1224" s="9" t="s">
        <v>4025</v>
      </c>
      <c r="H1224" s="4">
        <v>2</v>
      </c>
      <c r="I1224" s="1">
        <v>2</v>
      </c>
      <c r="J1224" s="1">
        <v>2</v>
      </c>
      <c r="K1224" s="1">
        <v>0</v>
      </c>
      <c r="L1224" s="1">
        <v>0</v>
      </c>
      <c r="M1224" s="6">
        <v>2</v>
      </c>
      <c r="N1224" s="5">
        <v>1.011636201292276E-2</v>
      </c>
      <c r="O1224" s="4">
        <v>0</v>
      </c>
      <c r="P1224" s="1">
        <v>0</v>
      </c>
      <c r="Q1224" s="1">
        <v>0</v>
      </c>
      <c r="R1224" s="34">
        <v>0</v>
      </c>
      <c r="S1224" s="3">
        <v>0</v>
      </c>
    </row>
    <row r="1225" spans="6:19" x14ac:dyDescent="0.25">
      <c r="F1225" s="10"/>
      <c r="G1225" s="9" t="s">
        <v>4024</v>
      </c>
      <c r="H1225" s="4">
        <v>1</v>
      </c>
      <c r="I1225" s="1">
        <v>1</v>
      </c>
      <c r="J1225" s="1">
        <v>1</v>
      </c>
      <c r="K1225" s="1">
        <v>0</v>
      </c>
      <c r="L1225" s="1">
        <v>0</v>
      </c>
      <c r="M1225" s="6">
        <v>1</v>
      </c>
      <c r="N1225" s="5">
        <v>3.7031807005405431E-4</v>
      </c>
      <c r="O1225" s="4">
        <v>0</v>
      </c>
      <c r="P1225" s="1">
        <v>0</v>
      </c>
      <c r="Q1225" s="1">
        <v>0</v>
      </c>
      <c r="R1225" s="34">
        <v>0</v>
      </c>
      <c r="S1225" s="3">
        <v>0</v>
      </c>
    </row>
    <row r="1226" spans="6:19" x14ac:dyDescent="0.25">
      <c r="F1226" s="10"/>
      <c r="G1226" s="9" t="s">
        <v>4023</v>
      </c>
      <c r="H1226" s="4">
        <v>12</v>
      </c>
      <c r="I1226" s="1">
        <v>12</v>
      </c>
      <c r="J1226" s="1">
        <v>12</v>
      </c>
      <c r="K1226" s="1">
        <v>0</v>
      </c>
      <c r="L1226" s="1">
        <v>0</v>
      </c>
      <c r="M1226" s="6">
        <v>12</v>
      </c>
      <c r="N1226" s="5">
        <v>6.3684106804430485E-2</v>
      </c>
      <c r="O1226" s="4">
        <v>0</v>
      </c>
      <c r="P1226" s="1">
        <v>0</v>
      </c>
      <c r="Q1226" s="1">
        <v>0</v>
      </c>
      <c r="R1226" s="34">
        <v>0</v>
      </c>
      <c r="S1226" s="3">
        <v>0</v>
      </c>
    </row>
    <row r="1227" spans="6:19" x14ac:dyDescent="0.25">
      <c r="F1227" s="10"/>
      <c r="G1227" s="9" t="s">
        <v>4022</v>
      </c>
      <c r="H1227" s="4">
        <v>9</v>
      </c>
      <c r="I1227" s="1">
        <v>9</v>
      </c>
      <c r="J1227" s="1">
        <v>9</v>
      </c>
      <c r="K1227" s="1">
        <v>0</v>
      </c>
      <c r="L1227" s="1">
        <v>0</v>
      </c>
      <c r="M1227" s="6">
        <v>9</v>
      </c>
      <c r="N1227" s="5">
        <v>2.869918197393417E-2</v>
      </c>
      <c r="O1227" s="4">
        <v>0</v>
      </c>
      <c r="P1227" s="1">
        <v>0</v>
      </c>
      <c r="Q1227" s="1">
        <v>0</v>
      </c>
      <c r="R1227" s="34">
        <v>0</v>
      </c>
      <c r="S1227" s="3">
        <v>0</v>
      </c>
    </row>
    <row r="1228" spans="6:19" x14ac:dyDescent="0.25">
      <c r="F1228" s="10"/>
      <c r="G1228" s="9" t="s">
        <v>4021</v>
      </c>
      <c r="H1228" s="4">
        <v>2</v>
      </c>
      <c r="I1228" s="1">
        <v>2</v>
      </c>
      <c r="J1228" s="1">
        <v>2</v>
      </c>
      <c r="K1228" s="1">
        <v>0</v>
      </c>
      <c r="L1228" s="1">
        <v>0</v>
      </c>
      <c r="M1228" s="6">
        <v>2</v>
      </c>
      <c r="N1228" s="5">
        <v>2.8190463781356812E-3</v>
      </c>
      <c r="O1228" s="4">
        <v>0</v>
      </c>
      <c r="P1228" s="1">
        <v>0</v>
      </c>
      <c r="Q1228" s="1">
        <v>0</v>
      </c>
      <c r="R1228" s="34">
        <v>0</v>
      </c>
      <c r="S1228" s="3">
        <v>0</v>
      </c>
    </row>
    <row r="1229" spans="6:19" x14ac:dyDescent="0.25">
      <c r="F1229" s="10"/>
      <c r="G1229" s="9" t="s">
        <v>4020</v>
      </c>
      <c r="H1229" s="4">
        <v>5</v>
      </c>
      <c r="I1229" s="1">
        <v>5</v>
      </c>
      <c r="J1229" s="1">
        <v>5</v>
      </c>
      <c r="K1229" s="1">
        <v>0</v>
      </c>
      <c r="L1229" s="1">
        <v>0</v>
      </c>
      <c r="M1229" s="6">
        <v>5</v>
      </c>
      <c r="N1229" s="5">
        <v>1.384053658694029E-2</v>
      </c>
      <c r="O1229" s="4">
        <v>0</v>
      </c>
      <c r="P1229" s="1">
        <v>0</v>
      </c>
      <c r="Q1229" s="1">
        <v>0</v>
      </c>
      <c r="R1229" s="34">
        <v>0</v>
      </c>
      <c r="S1229" s="3">
        <v>0</v>
      </c>
    </row>
    <row r="1230" spans="6:19" x14ac:dyDescent="0.25">
      <c r="F1230" s="10"/>
      <c r="G1230" s="9" t="s">
        <v>4019</v>
      </c>
      <c r="H1230" s="4">
        <v>4</v>
      </c>
      <c r="I1230" s="1">
        <v>4</v>
      </c>
      <c r="J1230" s="1">
        <v>4</v>
      </c>
      <c r="K1230" s="1">
        <v>0</v>
      </c>
      <c r="L1230" s="1">
        <v>0</v>
      </c>
      <c r="M1230" s="6">
        <v>4</v>
      </c>
      <c r="N1230" s="5">
        <v>4.6629318967461586E-3</v>
      </c>
      <c r="O1230" s="4">
        <v>0</v>
      </c>
      <c r="P1230" s="1">
        <v>0</v>
      </c>
      <c r="Q1230" s="1">
        <v>0</v>
      </c>
      <c r="R1230" s="34">
        <v>0</v>
      </c>
      <c r="S1230" s="3">
        <v>0</v>
      </c>
    </row>
    <row r="1231" spans="6:19" x14ac:dyDescent="0.25">
      <c r="F1231" s="10"/>
      <c r="G1231" s="9" t="s">
        <v>4018</v>
      </c>
      <c r="H1231" s="4">
        <v>1</v>
      </c>
      <c r="I1231" s="1">
        <v>1</v>
      </c>
      <c r="J1231" s="1">
        <v>1</v>
      </c>
      <c r="K1231" s="1">
        <v>0</v>
      </c>
      <c r="L1231" s="1">
        <v>0</v>
      </c>
      <c r="M1231" s="6">
        <v>1</v>
      </c>
      <c r="N1231" s="5">
        <v>1.0670758783817289E-3</v>
      </c>
      <c r="O1231" s="4">
        <v>0</v>
      </c>
      <c r="P1231" s="1">
        <v>0</v>
      </c>
      <c r="Q1231" s="1">
        <v>0</v>
      </c>
      <c r="R1231" s="34">
        <v>0</v>
      </c>
      <c r="S1231" s="3">
        <v>0</v>
      </c>
    </row>
    <row r="1232" spans="6:19" x14ac:dyDescent="0.25">
      <c r="F1232" s="10"/>
      <c r="G1232" s="9" t="s">
        <v>4017</v>
      </c>
      <c r="H1232" s="4">
        <v>3</v>
      </c>
      <c r="I1232" s="1">
        <v>3</v>
      </c>
      <c r="J1232" s="1">
        <v>3</v>
      </c>
      <c r="K1232" s="1">
        <v>0</v>
      </c>
      <c r="L1232" s="1">
        <v>0</v>
      </c>
      <c r="M1232" s="6">
        <v>3</v>
      </c>
      <c r="N1232" s="5">
        <v>1.1153260245919229E-2</v>
      </c>
      <c r="O1232" s="4">
        <v>0</v>
      </c>
      <c r="P1232" s="1">
        <v>0</v>
      </c>
      <c r="Q1232" s="1">
        <v>0</v>
      </c>
      <c r="R1232" s="34">
        <v>0</v>
      </c>
      <c r="S1232" s="3">
        <v>0</v>
      </c>
    </row>
    <row r="1233" spans="6:19" x14ac:dyDescent="0.25">
      <c r="F1233" s="10"/>
      <c r="G1233" s="9" t="s">
        <v>4016</v>
      </c>
      <c r="H1233" s="4">
        <v>2</v>
      </c>
      <c r="I1233" s="1">
        <v>2</v>
      </c>
      <c r="J1233" s="1">
        <v>2</v>
      </c>
      <c r="K1233" s="1">
        <v>0</v>
      </c>
      <c r="L1233" s="1">
        <v>0</v>
      </c>
      <c r="M1233" s="6">
        <v>2</v>
      </c>
      <c r="N1233" s="5">
        <v>1.079317461699247E-2</v>
      </c>
      <c r="O1233" s="4">
        <v>0</v>
      </c>
      <c r="P1233" s="1">
        <v>0</v>
      </c>
      <c r="Q1233" s="1">
        <v>0</v>
      </c>
      <c r="R1233" s="34">
        <v>0</v>
      </c>
      <c r="S1233" s="3">
        <v>0</v>
      </c>
    </row>
    <row r="1234" spans="6:19" x14ac:dyDescent="0.25">
      <c r="F1234" s="10"/>
      <c r="G1234" s="9" t="s">
        <v>4015</v>
      </c>
      <c r="H1234" s="4">
        <v>1</v>
      </c>
      <c r="I1234" s="1">
        <v>1</v>
      </c>
      <c r="J1234" s="1">
        <v>1</v>
      </c>
      <c r="K1234" s="1">
        <v>0</v>
      </c>
      <c r="L1234" s="1">
        <v>0</v>
      </c>
      <c r="M1234" s="6">
        <v>1</v>
      </c>
      <c r="N1234" s="5">
        <v>2.9023606330156331E-3</v>
      </c>
      <c r="O1234" s="4">
        <v>0</v>
      </c>
      <c r="P1234" s="1">
        <v>0</v>
      </c>
      <c r="Q1234" s="1">
        <v>0</v>
      </c>
      <c r="R1234" s="34">
        <v>0</v>
      </c>
      <c r="S1234" s="3">
        <v>0</v>
      </c>
    </row>
    <row r="1235" spans="6:19" x14ac:dyDescent="0.25">
      <c r="F1235" s="10"/>
      <c r="G1235" s="9" t="s">
        <v>4014</v>
      </c>
      <c r="H1235" s="4">
        <v>14</v>
      </c>
      <c r="I1235" s="1">
        <v>14</v>
      </c>
      <c r="J1235" s="1">
        <v>14</v>
      </c>
      <c r="K1235" s="1">
        <v>0</v>
      </c>
      <c r="L1235" s="1">
        <v>0</v>
      </c>
      <c r="M1235" s="6">
        <v>14</v>
      </c>
      <c r="N1235" s="5">
        <v>6.4694864675402641E-2</v>
      </c>
      <c r="O1235" s="4">
        <v>0</v>
      </c>
      <c r="P1235" s="1">
        <v>0</v>
      </c>
      <c r="Q1235" s="1">
        <v>0</v>
      </c>
      <c r="R1235" s="34">
        <v>0</v>
      </c>
      <c r="S1235" s="3">
        <v>0</v>
      </c>
    </row>
    <row r="1236" spans="6:19" x14ac:dyDescent="0.25">
      <c r="F1236" s="10"/>
      <c r="G1236" s="9" t="s">
        <v>4013</v>
      </c>
      <c r="H1236" s="4">
        <v>18</v>
      </c>
      <c r="I1236" s="1">
        <v>18</v>
      </c>
      <c r="J1236" s="1">
        <v>18</v>
      </c>
      <c r="K1236" s="1">
        <v>0</v>
      </c>
      <c r="L1236" s="1">
        <v>0</v>
      </c>
      <c r="M1236" s="6">
        <v>18</v>
      </c>
      <c r="N1236" s="5">
        <v>7.8077598474919796E-2</v>
      </c>
      <c r="O1236" s="4">
        <v>0</v>
      </c>
      <c r="P1236" s="1">
        <v>0</v>
      </c>
      <c r="Q1236" s="1">
        <v>0</v>
      </c>
      <c r="R1236" s="34">
        <v>0</v>
      </c>
      <c r="S1236" s="3">
        <v>0</v>
      </c>
    </row>
    <row r="1237" spans="6:19" x14ac:dyDescent="0.25">
      <c r="F1237" s="10"/>
      <c r="G1237" s="9" t="s">
        <v>4012</v>
      </c>
      <c r="H1237" s="4">
        <v>14</v>
      </c>
      <c r="I1237" s="1">
        <v>14</v>
      </c>
      <c r="J1237" s="1">
        <v>14</v>
      </c>
      <c r="K1237" s="1">
        <v>0</v>
      </c>
      <c r="L1237" s="1">
        <v>0</v>
      </c>
      <c r="M1237" s="6">
        <v>14</v>
      </c>
      <c r="N1237" s="5">
        <v>6.0429236851632602E-2</v>
      </c>
      <c r="O1237" s="4">
        <v>0</v>
      </c>
      <c r="P1237" s="1">
        <v>0</v>
      </c>
      <c r="Q1237" s="1">
        <v>0</v>
      </c>
      <c r="R1237" s="34">
        <v>0</v>
      </c>
      <c r="S1237" s="3">
        <v>0</v>
      </c>
    </row>
    <row r="1238" spans="6:19" x14ac:dyDescent="0.25">
      <c r="F1238" s="10"/>
      <c r="G1238" s="9" t="s">
        <v>4011</v>
      </c>
      <c r="H1238" s="4">
        <v>2</v>
      </c>
      <c r="I1238" s="1">
        <v>2</v>
      </c>
      <c r="J1238" s="1">
        <v>2</v>
      </c>
      <c r="K1238" s="1">
        <v>0</v>
      </c>
      <c r="L1238" s="1">
        <v>0</v>
      </c>
      <c r="M1238" s="6">
        <v>2</v>
      </c>
      <c r="N1238" s="5">
        <v>3.1150663271546359E-3</v>
      </c>
      <c r="O1238" s="4">
        <v>0</v>
      </c>
      <c r="P1238" s="1">
        <v>0</v>
      </c>
      <c r="Q1238" s="1">
        <v>0</v>
      </c>
      <c r="R1238" s="34">
        <v>0</v>
      </c>
      <c r="S1238" s="3">
        <v>0</v>
      </c>
    </row>
    <row r="1239" spans="6:19" x14ac:dyDescent="0.25">
      <c r="F1239" s="10"/>
      <c r="G1239" s="9" t="s">
        <v>4010</v>
      </c>
      <c r="H1239" s="4">
        <v>4</v>
      </c>
      <c r="I1239" s="1">
        <v>4</v>
      </c>
      <c r="J1239" s="1">
        <v>4</v>
      </c>
      <c r="K1239" s="1">
        <v>0</v>
      </c>
      <c r="L1239" s="1">
        <v>0</v>
      </c>
      <c r="M1239" s="6">
        <v>4</v>
      </c>
      <c r="N1239" s="5">
        <v>3.7588130682706833E-2</v>
      </c>
      <c r="O1239" s="4">
        <v>0</v>
      </c>
      <c r="P1239" s="1">
        <v>0</v>
      </c>
      <c r="Q1239" s="1">
        <v>0</v>
      </c>
      <c r="R1239" s="34">
        <v>0</v>
      </c>
      <c r="S1239" s="3">
        <v>0</v>
      </c>
    </row>
    <row r="1240" spans="6:19" x14ac:dyDescent="0.25">
      <c r="F1240" s="10"/>
      <c r="G1240" s="9" t="s">
        <v>4009</v>
      </c>
      <c r="H1240" s="4">
        <v>10</v>
      </c>
      <c r="I1240" s="1">
        <v>10</v>
      </c>
      <c r="J1240" s="1">
        <v>10</v>
      </c>
      <c r="K1240" s="1">
        <v>0</v>
      </c>
      <c r="L1240" s="1">
        <v>0</v>
      </c>
      <c r="M1240" s="6">
        <v>10</v>
      </c>
      <c r="N1240" s="5">
        <v>5.3870730102062232E-2</v>
      </c>
      <c r="O1240" s="4">
        <v>0</v>
      </c>
      <c r="P1240" s="1">
        <v>0</v>
      </c>
      <c r="Q1240" s="1">
        <v>0</v>
      </c>
      <c r="R1240" s="34">
        <v>0</v>
      </c>
      <c r="S1240" s="3">
        <v>0</v>
      </c>
    </row>
    <row r="1241" spans="6:19" x14ac:dyDescent="0.25">
      <c r="F1241" s="10"/>
      <c r="G1241" s="9" t="s">
        <v>4008</v>
      </c>
      <c r="H1241" s="4">
        <v>1</v>
      </c>
      <c r="I1241" s="1">
        <v>1</v>
      </c>
      <c r="J1241" s="1">
        <v>1</v>
      </c>
      <c r="K1241" s="1">
        <v>0</v>
      </c>
      <c r="L1241" s="1">
        <v>0</v>
      </c>
      <c r="M1241" s="6">
        <v>1</v>
      </c>
      <c r="N1241" s="5">
        <v>3.581064753234386E-3</v>
      </c>
      <c r="O1241" s="4">
        <v>0</v>
      </c>
      <c r="P1241" s="1">
        <v>0</v>
      </c>
      <c r="Q1241" s="1">
        <v>0</v>
      </c>
      <c r="R1241" s="34">
        <v>0</v>
      </c>
      <c r="S1241" s="3">
        <v>0</v>
      </c>
    </row>
    <row r="1242" spans="6:19" x14ac:dyDescent="0.25">
      <c r="F1242" s="10"/>
      <c r="G1242" s="9" t="s">
        <v>4007</v>
      </c>
      <c r="H1242" s="4">
        <v>1</v>
      </c>
      <c r="I1242" s="1">
        <v>1</v>
      </c>
      <c r="J1242" s="1">
        <v>1</v>
      </c>
      <c r="K1242" s="1">
        <v>0</v>
      </c>
      <c r="L1242" s="1">
        <v>0</v>
      </c>
      <c r="M1242" s="6">
        <v>1</v>
      </c>
      <c r="N1242" s="5">
        <v>2.160972915589809E-3</v>
      </c>
      <c r="O1242" s="4">
        <v>0</v>
      </c>
      <c r="P1242" s="1">
        <v>0</v>
      </c>
      <c r="Q1242" s="1">
        <v>0</v>
      </c>
      <c r="R1242" s="34">
        <v>0</v>
      </c>
      <c r="S1242" s="3">
        <v>0</v>
      </c>
    </row>
    <row r="1243" spans="6:19" x14ac:dyDescent="0.25">
      <c r="F1243" s="10"/>
      <c r="G1243" s="9" t="s">
        <v>4006</v>
      </c>
      <c r="H1243" s="4">
        <v>11</v>
      </c>
      <c r="I1243" s="1">
        <v>11</v>
      </c>
      <c r="J1243" s="1">
        <v>11</v>
      </c>
      <c r="K1243" s="1">
        <v>0</v>
      </c>
      <c r="L1243" s="1">
        <v>0</v>
      </c>
      <c r="M1243" s="6">
        <v>11</v>
      </c>
      <c r="N1243" s="5">
        <v>4.4074114412069321E-2</v>
      </c>
      <c r="O1243" s="4">
        <v>0</v>
      </c>
      <c r="P1243" s="1">
        <v>0</v>
      </c>
      <c r="Q1243" s="1">
        <v>0</v>
      </c>
      <c r="R1243" s="34">
        <v>0</v>
      </c>
      <c r="S1243" s="3">
        <v>0</v>
      </c>
    </row>
    <row r="1244" spans="6:19" x14ac:dyDescent="0.25">
      <c r="F1244" s="10"/>
      <c r="G1244" s="9" t="s">
        <v>4005</v>
      </c>
      <c r="H1244" s="4">
        <v>8</v>
      </c>
      <c r="I1244" s="1">
        <v>8</v>
      </c>
      <c r="J1244" s="1">
        <v>8</v>
      </c>
      <c r="K1244" s="1">
        <v>0</v>
      </c>
      <c r="L1244" s="1">
        <v>0</v>
      </c>
      <c r="M1244" s="6">
        <v>8</v>
      </c>
      <c r="N1244" s="5">
        <v>4.5789831317961223E-2</v>
      </c>
      <c r="O1244" s="4">
        <v>0</v>
      </c>
      <c r="P1244" s="1">
        <v>0</v>
      </c>
      <c r="Q1244" s="1">
        <v>0</v>
      </c>
      <c r="R1244" s="34">
        <v>0</v>
      </c>
      <c r="S1244" s="3">
        <v>0</v>
      </c>
    </row>
    <row r="1245" spans="6:19" x14ac:dyDescent="0.25">
      <c r="F1245" s="10"/>
      <c r="G1245" s="9" t="s">
        <v>4004</v>
      </c>
      <c r="H1245" s="4">
        <v>8</v>
      </c>
      <c r="I1245" s="1">
        <v>8</v>
      </c>
      <c r="J1245" s="1">
        <v>8</v>
      </c>
      <c r="K1245" s="1">
        <v>0</v>
      </c>
      <c r="L1245" s="1">
        <v>0</v>
      </c>
      <c r="M1245" s="6">
        <v>8</v>
      </c>
      <c r="N1245" s="5">
        <v>3.4302884712815278E-2</v>
      </c>
      <c r="O1245" s="4">
        <v>0</v>
      </c>
      <c r="P1245" s="1">
        <v>0</v>
      </c>
      <c r="Q1245" s="1">
        <v>0</v>
      </c>
      <c r="R1245" s="34">
        <v>0</v>
      </c>
      <c r="S1245" s="3">
        <v>0</v>
      </c>
    </row>
    <row r="1246" spans="6:19" x14ac:dyDescent="0.25">
      <c r="F1246" s="10"/>
      <c r="G1246" s="9" t="s">
        <v>4003</v>
      </c>
      <c r="H1246" s="4">
        <v>4</v>
      </c>
      <c r="I1246" s="1">
        <v>4</v>
      </c>
      <c r="J1246" s="1">
        <v>4</v>
      </c>
      <c r="K1246" s="1">
        <v>0</v>
      </c>
      <c r="L1246" s="1">
        <v>0</v>
      </c>
      <c r="M1246" s="6">
        <v>4</v>
      </c>
      <c r="N1246" s="5">
        <v>1.8466240726411339E-2</v>
      </c>
      <c r="O1246" s="4">
        <v>0</v>
      </c>
      <c r="P1246" s="1">
        <v>0</v>
      </c>
      <c r="Q1246" s="1">
        <v>0</v>
      </c>
      <c r="R1246" s="34">
        <v>0</v>
      </c>
      <c r="S1246" s="3">
        <v>0</v>
      </c>
    </row>
    <row r="1247" spans="6:19" x14ac:dyDescent="0.25">
      <c r="F1247" s="10"/>
      <c r="G1247" s="9" t="s">
        <v>4002</v>
      </c>
      <c r="H1247" s="4">
        <v>1</v>
      </c>
      <c r="I1247" s="1">
        <v>1</v>
      </c>
      <c r="J1247" s="1">
        <v>1</v>
      </c>
      <c r="K1247" s="1">
        <v>0</v>
      </c>
      <c r="L1247" s="1">
        <v>0</v>
      </c>
      <c r="M1247" s="6">
        <v>1</v>
      </c>
      <c r="N1247" s="5">
        <v>1.1132247745990751E-3</v>
      </c>
      <c r="O1247" s="4">
        <v>0</v>
      </c>
      <c r="P1247" s="1">
        <v>0</v>
      </c>
      <c r="Q1247" s="1">
        <v>0</v>
      </c>
      <c r="R1247" s="34">
        <v>0</v>
      </c>
      <c r="S1247" s="3">
        <v>0</v>
      </c>
    </row>
    <row r="1248" spans="6:19" x14ac:dyDescent="0.25">
      <c r="F1248" s="10"/>
      <c r="G1248" s="9" t="s">
        <v>4001</v>
      </c>
      <c r="H1248" s="4">
        <v>2</v>
      </c>
      <c r="I1248" s="1">
        <v>2</v>
      </c>
      <c r="J1248" s="1">
        <v>2</v>
      </c>
      <c r="K1248" s="1">
        <v>0</v>
      </c>
      <c r="L1248" s="1">
        <v>0</v>
      </c>
      <c r="M1248" s="6">
        <v>2</v>
      </c>
      <c r="N1248" s="5">
        <v>1.02396123111248E-2</v>
      </c>
      <c r="O1248" s="4">
        <v>0</v>
      </c>
      <c r="P1248" s="1">
        <v>0</v>
      </c>
      <c r="Q1248" s="1">
        <v>0</v>
      </c>
      <c r="R1248" s="34">
        <v>0</v>
      </c>
      <c r="S1248" s="3">
        <v>0</v>
      </c>
    </row>
    <row r="1249" spans="6:19" x14ac:dyDescent="0.25">
      <c r="F1249" s="10"/>
      <c r="G1249" s="9" t="s">
        <v>4000</v>
      </c>
      <c r="H1249" s="4">
        <v>2</v>
      </c>
      <c r="I1249" s="1">
        <v>2</v>
      </c>
      <c r="J1249" s="1">
        <v>2</v>
      </c>
      <c r="K1249" s="1">
        <v>0</v>
      </c>
      <c r="L1249" s="1">
        <v>0</v>
      </c>
      <c r="M1249" s="6">
        <v>2</v>
      </c>
      <c r="N1249" s="5">
        <v>5.6214891374111184E-3</v>
      </c>
      <c r="O1249" s="4">
        <v>0</v>
      </c>
      <c r="P1249" s="1">
        <v>0</v>
      </c>
      <c r="Q1249" s="1">
        <v>0</v>
      </c>
      <c r="R1249" s="34">
        <v>0</v>
      </c>
      <c r="S1249" s="3">
        <v>0</v>
      </c>
    </row>
    <row r="1250" spans="6:19" x14ac:dyDescent="0.25">
      <c r="F1250" s="10"/>
      <c r="G1250" s="9" t="s">
        <v>3999</v>
      </c>
      <c r="H1250" s="4">
        <v>1</v>
      </c>
      <c r="I1250" s="1">
        <v>1</v>
      </c>
      <c r="J1250" s="1">
        <v>1</v>
      </c>
      <c r="K1250" s="1">
        <v>0</v>
      </c>
      <c r="L1250" s="1">
        <v>0</v>
      </c>
      <c r="M1250" s="6">
        <v>1</v>
      </c>
      <c r="N1250" s="5">
        <v>1.0132966563105581E-3</v>
      </c>
      <c r="O1250" s="4">
        <v>0</v>
      </c>
      <c r="P1250" s="1">
        <v>0</v>
      </c>
      <c r="Q1250" s="1">
        <v>0</v>
      </c>
      <c r="R1250" s="34">
        <v>0</v>
      </c>
      <c r="S1250" s="3">
        <v>0</v>
      </c>
    </row>
    <row r="1251" spans="6:19" x14ac:dyDescent="0.25">
      <c r="F1251" s="10"/>
      <c r="G1251" s="9" t="s">
        <v>3998</v>
      </c>
      <c r="H1251" s="4">
        <v>1</v>
      </c>
      <c r="I1251" s="1">
        <v>1</v>
      </c>
      <c r="J1251" s="1">
        <v>1</v>
      </c>
      <c r="K1251" s="1">
        <v>0</v>
      </c>
      <c r="L1251" s="1">
        <v>0</v>
      </c>
      <c r="M1251" s="6">
        <v>1</v>
      </c>
      <c r="N1251" s="5">
        <v>1.7534825950860981E-2</v>
      </c>
      <c r="O1251" s="4">
        <v>0</v>
      </c>
      <c r="P1251" s="1">
        <v>0</v>
      </c>
      <c r="Q1251" s="1">
        <v>0</v>
      </c>
      <c r="R1251" s="34">
        <v>0</v>
      </c>
      <c r="S1251" s="3">
        <v>0</v>
      </c>
    </row>
    <row r="1252" spans="6:19" x14ac:dyDescent="0.25">
      <c r="F1252" s="10"/>
      <c r="G1252" s="9" t="s">
        <v>3997</v>
      </c>
      <c r="H1252" s="4">
        <v>11</v>
      </c>
      <c r="I1252" s="1">
        <v>11</v>
      </c>
      <c r="J1252" s="1">
        <v>11</v>
      </c>
      <c r="K1252" s="1">
        <v>0</v>
      </c>
      <c r="L1252" s="1">
        <v>0</v>
      </c>
      <c r="M1252" s="6">
        <v>11</v>
      </c>
      <c r="N1252" s="5">
        <v>5.067240446805954E-2</v>
      </c>
      <c r="O1252" s="4">
        <v>0</v>
      </c>
      <c r="P1252" s="1">
        <v>0</v>
      </c>
      <c r="Q1252" s="1">
        <v>0</v>
      </c>
      <c r="R1252" s="34">
        <v>0</v>
      </c>
      <c r="S1252" s="3">
        <v>0</v>
      </c>
    </row>
    <row r="1253" spans="6:19" x14ac:dyDescent="0.25">
      <c r="F1253" s="10"/>
      <c r="G1253" s="9" t="s">
        <v>3996</v>
      </c>
      <c r="H1253" s="4">
        <v>9</v>
      </c>
      <c r="I1253" s="1">
        <v>9</v>
      </c>
      <c r="J1253" s="1">
        <v>9</v>
      </c>
      <c r="K1253" s="1">
        <v>0</v>
      </c>
      <c r="L1253" s="1">
        <v>0</v>
      </c>
      <c r="M1253" s="6">
        <v>9</v>
      </c>
      <c r="N1253" s="5">
        <v>0.1157000912353396</v>
      </c>
      <c r="O1253" s="4">
        <v>0</v>
      </c>
      <c r="P1253" s="1">
        <v>0</v>
      </c>
      <c r="Q1253" s="1">
        <v>0</v>
      </c>
      <c r="R1253" s="34">
        <v>0</v>
      </c>
      <c r="S1253" s="3">
        <v>0</v>
      </c>
    </row>
    <row r="1254" spans="6:19" x14ac:dyDescent="0.25">
      <c r="F1254" s="10"/>
      <c r="G1254" s="9" t="s">
        <v>3995</v>
      </c>
      <c r="H1254" s="4">
        <v>1</v>
      </c>
      <c r="I1254" s="1">
        <v>1</v>
      </c>
      <c r="J1254" s="1">
        <v>1</v>
      </c>
      <c r="K1254" s="1">
        <v>0</v>
      </c>
      <c r="L1254" s="1">
        <v>0</v>
      </c>
      <c r="M1254" s="6">
        <v>1</v>
      </c>
      <c r="N1254" s="5">
        <v>1.671087928116322E-3</v>
      </c>
      <c r="O1254" s="4">
        <v>0</v>
      </c>
      <c r="P1254" s="1">
        <v>0</v>
      </c>
      <c r="Q1254" s="1">
        <v>0</v>
      </c>
      <c r="R1254" s="34">
        <v>0</v>
      </c>
      <c r="S1254" s="3">
        <v>0</v>
      </c>
    </row>
    <row r="1255" spans="6:19" x14ac:dyDescent="0.25">
      <c r="F1255" s="10"/>
      <c r="G1255" s="9" t="s">
        <v>3994</v>
      </c>
      <c r="H1255" s="4">
        <v>1</v>
      </c>
      <c r="I1255" s="1">
        <v>1</v>
      </c>
      <c r="J1255" s="1">
        <v>1</v>
      </c>
      <c r="K1255" s="1">
        <v>0</v>
      </c>
      <c r="L1255" s="1">
        <v>0</v>
      </c>
      <c r="M1255" s="6">
        <v>1</v>
      </c>
      <c r="N1255" s="5">
        <v>1.1028014123439791E-3</v>
      </c>
      <c r="O1255" s="4">
        <v>0</v>
      </c>
      <c r="P1255" s="1">
        <v>0</v>
      </c>
      <c r="Q1255" s="1">
        <v>0</v>
      </c>
      <c r="R1255" s="34">
        <v>0</v>
      </c>
      <c r="S1255" s="3">
        <v>0</v>
      </c>
    </row>
    <row r="1256" spans="6:19" x14ac:dyDescent="0.25">
      <c r="F1256" s="10"/>
      <c r="G1256" s="9" t="s">
        <v>3993</v>
      </c>
      <c r="H1256" s="4">
        <v>1</v>
      </c>
      <c r="I1256" s="1">
        <v>1</v>
      </c>
      <c r="J1256" s="1">
        <v>1</v>
      </c>
      <c r="K1256" s="1">
        <v>0</v>
      </c>
      <c r="L1256" s="1">
        <v>0</v>
      </c>
      <c r="M1256" s="6">
        <v>1</v>
      </c>
      <c r="N1256" s="5">
        <v>1.4999229460954669E-4</v>
      </c>
      <c r="O1256" s="4">
        <v>0</v>
      </c>
      <c r="P1256" s="1">
        <v>0</v>
      </c>
      <c r="Q1256" s="1">
        <v>0</v>
      </c>
      <c r="R1256" s="34">
        <v>0</v>
      </c>
      <c r="S1256" s="3">
        <v>0</v>
      </c>
    </row>
    <row r="1257" spans="6:19" x14ac:dyDescent="0.25">
      <c r="F1257" s="10"/>
      <c r="G1257" s="9" t="s">
        <v>3992</v>
      </c>
      <c r="H1257" s="4">
        <v>6</v>
      </c>
      <c r="I1257" s="1">
        <v>6</v>
      </c>
      <c r="J1257" s="1">
        <v>6</v>
      </c>
      <c r="K1257" s="1">
        <v>0</v>
      </c>
      <c r="L1257" s="1">
        <v>0</v>
      </c>
      <c r="M1257" s="6">
        <v>6</v>
      </c>
      <c r="N1257" s="5">
        <v>4.7949403524398804E-3</v>
      </c>
      <c r="O1257" s="4">
        <v>0</v>
      </c>
      <c r="P1257" s="1">
        <v>0</v>
      </c>
      <c r="Q1257" s="1">
        <v>0</v>
      </c>
      <c r="R1257" s="34">
        <v>0</v>
      </c>
      <c r="S1257" s="3">
        <v>0</v>
      </c>
    </row>
    <row r="1258" spans="6:19" x14ac:dyDescent="0.25">
      <c r="F1258" s="10"/>
      <c r="G1258" s="9" t="s">
        <v>3991</v>
      </c>
      <c r="H1258" s="4">
        <v>8</v>
      </c>
      <c r="I1258" s="1">
        <v>8</v>
      </c>
      <c r="J1258" s="1">
        <v>8</v>
      </c>
      <c r="K1258" s="1">
        <v>0</v>
      </c>
      <c r="L1258" s="1">
        <v>0</v>
      </c>
      <c r="M1258" s="6">
        <v>8</v>
      </c>
      <c r="N1258" s="5">
        <v>2.2659278474748131E-2</v>
      </c>
      <c r="O1258" s="4">
        <v>0</v>
      </c>
      <c r="P1258" s="1">
        <v>0</v>
      </c>
      <c r="Q1258" s="1">
        <v>0</v>
      </c>
      <c r="R1258" s="34">
        <v>0</v>
      </c>
      <c r="S1258" s="3">
        <v>0</v>
      </c>
    </row>
    <row r="1259" spans="6:19" x14ac:dyDescent="0.25">
      <c r="F1259" s="10"/>
      <c r="G1259" s="9" t="s">
        <v>3990</v>
      </c>
      <c r="H1259" s="4">
        <v>2</v>
      </c>
      <c r="I1259" s="1">
        <v>2</v>
      </c>
      <c r="J1259" s="1">
        <v>2</v>
      </c>
      <c r="K1259" s="1">
        <v>0</v>
      </c>
      <c r="L1259" s="1">
        <v>0</v>
      </c>
      <c r="M1259" s="6">
        <v>2</v>
      </c>
      <c r="N1259" s="5">
        <v>2.1203396841883659E-2</v>
      </c>
      <c r="O1259" s="4">
        <v>0</v>
      </c>
      <c r="P1259" s="1">
        <v>0</v>
      </c>
      <c r="Q1259" s="1">
        <v>0</v>
      </c>
      <c r="R1259" s="34">
        <v>0</v>
      </c>
      <c r="S1259" s="3">
        <v>0</v>
      </c>
    </row>
    <row r="1260" spans="6:19" x14ac:dyDescent="0.25">
      <c r="F1260" s="10"/>
      <c r="G1260" s="9" t="s">
        <v>3989</v>
      </c>
      <c r="H1260" s="4">
        <v>1</v>
      </c>
      <c r="I1260" s="1">
        <v>1</v>
      </c>
      <c r="J1260" s="1">
        <v>1</v>
      </c>
      <c r="K1260" s="1">
        <v>0</v>
      </c>
      <c r="L1260" s="1">
        <v>0</v>
      </c>
      <c r="M1260" s="6">
        <v>1</v>
      </c>
      <c r="N1260" s="5">
        <v>3.622890450060368E-3</v>
      </c>
      <c r="O1260" s="4">
        <v>0</v>
      </c>
      <c r="P1260" s="1">
        <v>0</v>
      </c>
      <c r="Q1260" s="1">
        <v>0</v>
      </c>
      <c r="R1260" s="34">
        <v>0</v>
      </c>
      <c r="S1260" s="3">
        <v>0</v>
      </c>
    </row>
    <row r="1261" spans="6:19" x14ac:dyDescent="0.25">
      <c r="F1261" s="10"/>
      <c r="G1261" s="9" t="s">
        <v>3988</v>
      </c>
      <c r="H1261" s="4">
        <v>4</v>
      </c>
      <c r="I1261" s="1">
        <v>4</v>
      </c>
      <c r="J1261" s="1">
        <v>4</v>
      </c>
      <c r="K1261" s="1">
        <v>0</v>
      </c>
      <c r="L1261" s="1">
        <v>0</v>
      </c>
      <c r="M1261" s="6">
        <v>4</v>
      </c>
      <c r="N1261" s="5">
        <v>5.0214342772960663E-3</v>
      </c>
      <c r="O1261" s="4">
        <v>0</v>
      </c>
      <c r="P1261" s="1">
        <v>0</v>
      </c>
      <c r="Q1261" s="1">
        <v>0</v>
      </c>
      <c r="R1261" s="34">
        <v>0</v>
      </c>
      <c r="S1261" s="3">
        <v>0</v>
      </c>
    </row>
    <row r="1262" spans="6:19" x14ac:dyDescent="0.25">
      <c r="F1262" s="10"/>
      <c r="G1262" s="9" t="s">
        <v>3987</v>
      </c>
      <c r="H1262" s="4">
        <v>1</v>
      </c>
      <c r="I1262" s="1">
        <v>1</v>
      </c>
      <c r="J1262" s="1">
        <v>1</v>
      </c>
      <c r="K1262" s="1">
        <v>0</v>
      </c>
      <c r="L1262" s="1">
        <v>0</v>
      </c>
      <c r="M1262" s="6">
        <v>1</v>
      </c>
      <c r="N1262" s="5">
        <v>6.6414941102266312E-4</v>
      </c>
      <c r="O1262" s="4">
        <v>0</v>
      </c>
      <c r="P1262" s="1">
        <v>0</v>
      </c>
      <c r="Q1262" s="1">
        <v>0</v>
      </c>
      <c r="R1262" s="34">
        <v>0</v>
      </c>
      <c r="S1262" s="3">
        <v>0</v>
      </c>
    </row>
    <row r="1263" spans="6:19" x14ac:dyDescent="0.25">
      <c r="F1263" s="10"/>
      <c r="G1263" s="9" t="s">
        <v>3986</v>
      </c>
      <c r="H1263" s="4">
        <v>3</v>
      </c>
      <c r="I1263" s="1">
        <v>3</v>
      </c>
      <c r="J1263" s="1">
        <v>3</v>
      </c>
      <c r="K1263" s="1">
        <v>0</v>
      </c>
      <c r="L1263" s="1">
        <v>0</v>
      </c>
      <c r="M1263" s="6">
        <v>3</v>
      </c>
      <c r="N1263" s="5">
        <v>3.389826044440269E-3</v>
      </c>
      <c r="O1263" s="4">
        <v>0</v>
      </c>
      <c r="P1263" s="1">
        <v>0</v>
      </c>
      <c r="Q1263" s="1">
        <v>0</v>
      </c>
      <c r="R1263" s="34">
        <v>0</v>
      </c>
      <c r="S1263" s="3">
        <v>0</v>
      </c>
    </row>
    <row r="1264" spans="6:19" x14ac:dyDescent="0.25">
      <c r="F1264" s="10"/>
      <c r="G1264" s="9" t="s">
        <v>3985</v>
      </c>
      <c r="H1264" s="4">
        <v>13</v>
      </c>
      <c r="I1264" s="1">
        <v>13</v>
      </c>
      <c r="J1264" s="1">
        <v>13</v>
      </c>
      <c r="K1264" s="1">
        <v>0</v>
      </c>
      <c r="L1264" s="1">
        <v>0</v>
      </c>
      <c r="M1264" s="6">
        <v>13</v>
      </c>
      <c r="N1264" s="5">
        <v>4.0759013034403317E-2</v>
      </c>
      <c r="O1264" s="4">
        <v>0</v>
      </c>
      <c r="P1264" s="1">
        <v>0</v>
      </c>
      <c r="Q1264" s="1">
        <v>0</v>
      </c>
      <c r="R1264" s="34">
        <v>0</v>
      </c>
      <c r="S1264" s="3">
        <v>0</v>
      </c>
    </row>
    <row r="1265" spans="6:19" x14ac:dyDescent="0.25">
      <c r="F1265" s="10"/>
      <c r="G1265" s="9" t="s">
        <v>3984</v>
      </c>
      <c r="H1265" s="4">
        <v>2</v>
      </c>
      <c r="I1265" s="1">
        <v>2</v>
      </c>
      <c r="J1265" s="1">
        <v>2</v>
      </c>
      <c r="K1265" s="1">
        <v>0</v>
      </c>
      <c r="L1265" s="1">
        <v>0</v>
      </c>
      <c r="M1265" s="6">
        <v>2</v>
      </c>
      <c r="N1265" s="5">
        <v>2.476749662309885E-2</v>
      </c>
      <c r="O1265" s="4">
        <v>0</v>
      </c>
      <c r="P1265" s="1">
        <v>0</v>
      </c>
      <c r="Q1265" s="1">
        <v>0</v>
      </c>
      <c r="R1265" s="34">
        <v>0</v>
      </c>
      <c r="S1265" s="3">
        <v>0</v>
      </c>
    </row>
    <row r="1266" spans="6:19" x14ac:dyDescent="0.25">
      <c r="F1266" s="10"/>
      <c r="G1266" s="9" t="s">
        <v>3983</v>
      </c>
      <c r="H1266" s="4">
        <v>7</v>
      </c>
      <c r="I1266" s="1">
        <v>7</v>
      </c>
      <c r="J1266" s="1">
        <v>7</v>
      </c>
      <c r="K1266" s="1">
        <v>0</v>
      </c>
      <c r="L1266" s="1">
        <v>0</v>
      </c>
      <c r="M1266" s="6">
        <v>7</v>
      </c>
      <c r="N1266" s="5">
        <v>1.426706742495298E-2</v>
      </c>
      <c r="O1266" s="4">
        <v>0</v>
      </c>
      <c r="P1266" s="1">
        <v>0</v>
      </c>
      <c r="Q1266" s="1">
        <v>0</v>
      </c>
      <c r="R1266" s="34">
        <v>0</v>
      </c>
      <c r="S1266" s="3">
        <v>0</v>
      </c>
    </row>
    <row r="1267" spans="6:19" x14ac:dyDescent="0.25">
      <c r="F1267" s="10"/>
      <c r="G1267" s="9" t="s">
        <v>3982</v>
      </c>
      <c r="H1267" s="4">
        <v>9</v>
      </c>
      <c r="I1267" s="1">
        <v>9</v>
      </c>
      <c r="J1267" s="1">
        <v>9</v>
      </c>
      <c r="K1267" s="1">
        <v>0</v>
      </c>
      <c r="L1267" s="1">
        <v>0</v>
      </c>
      <c r="M1267" s="6">
        <v>9</v>
      </c>
      <c r="N1267" s="5">
        <v>2.600337099283934E-2</v>
      </c>
      <c r="O1267" s="4">
        <v>0</v>
      </c>
      <c r="P1267" s="1">
        <v>0</v>
      </c>
      <c r="Q1267" s="1">
        <v>0</v>
      </c>
      <c r="R1267" s="34">
        <v>0</v>
      </c>
      <c r="S1267" s="3">
        <v>0</v>
      </c>
    </row>
    <row r="1268" spans="6:19" x14ac:dyDescent="0.25">
      <c r="F1268" s="10"/>
      <c r="G1268" s="9" t="s">
        <v>3981</v>
      </c>
      <c r="H1268" s="4">
        <v>5</v>
      </c>
      <c r="I1268" s="1">
        <v>5</v>
      </c>
      <c r="J1268" s="1">
        <v>5</v>
      </c>
      <c r="K1268" s="1">
        <v>0</v>
      </c>
      <c r="L1268" s="1">
        <v>0</v>
      </c>
      <c r="M1268" s="6">
        <v>5</v>
      </c>
      <c r="N1268" s="5">
        <v>8.0969361588358879E-3</v>
      </c>
      <c r="O1268" s="4">
        <v>0</v>
      </c>
      <c r="P1268" s="1">
        <v>0</v>
      </c>
      <c r="Q1268" s="1">
        <v>0</v>
      </c>
      <c r="R1268" s="34">
        <v>0</v>
      </c>
      <c r="S1268" s="3">
        <v>0</v>
      </c>
    </row>
    <row r="1269" spans="6:19" x14ac:dyDescent="0.25">
      <c r="F1269" s="10"/>
      <c r="G1269" s="9" t="s">
        <v>3980</v>
      </c>
      <c r="H1269" s="4">
        <v>11</v>
      </c>
      <c r="I1269" s="1">
        <v>11</v>
      </c>
      <c r="J1269" s="1">
        <v>11</v>
      </c>
      <c r="K1269" s="1">
        <v>0</v>
      </c>
      <c r="L1269" s="1">
        <v>0</v>
      </c>
      <c r="M1269" s="6">
        <v>11</v>
      </c>
      <c r="N1269" s="5">
        <v>6.9379244931042194E-2</v>
      </c>
      <c r="O1269" s="4">
        <v>0</v>
      </c>
      <c r="P1269" s="1">
        <v>0</v>
      </c>
      <c r="Q1269" s="1">
        <v>0</v>
      </c>
      <c r="R1269" s="34">
        <v>0</v>
      </c>
      <c r="S1269" s="3">
        <v>0</v>
      </c>
    </row>
    <row r="1270" spans="6:19" x14ac:dyDescent="0.25">
      <c r="F1270" s="10"/>
      <c r="G1270" s="9" t="s">
        <v>3979</v>
      </c>
      <c r="H1270" s="4">
        <v>13</v>
      </c>
      <c r="I1270" s="1">
        <v>13</v>
      </c>
      <c r="J1270" s="1">
        <v>13</v>
      </c>
      <c r="K1270" s="1">
        <v>0</v>
      </c>
      <c r="L1270" s="1">
        <v>0</v>
      </c>
      <c r="M1270" s="6">
        <v>13</v>
      </c>
      <c r="N1270" s="5">
        <v>6.3735239207744598E-2</v>
      </c>
      <c r="O1270" s="4">
        <v>0</v>
      </c>
      <c r="P1270" s="1">
        <v>0</v>
      </c>
      <c r="Q1270" s="1">
        <v>0</v>
      </c>
      <c r="R1270" s="34">
        <v>0</v>
      </c>
      <c r="S1270" s="3">
        <v>0</v>
      </c>
    </row>
    <row r="1271" spans="6:19" x14ac:dyDescent="0.25">
      <c r="F1271" s="10"/>
      <c r="G1271" s="9" t="s">
        <v>3978</v>
      </c>
      <c r="H1271" s="4">
        <v>6</v>
      </c>
      <c r="I1271" s="1">
        <v>6</v>
      </c>
      <c r="J1271" s="1">
        <v>6</v>
      </c>
      <c r="K1271" s="1">
        <v>0</v>
      </c>
      <c r="L1271" s="1">
        <v>0</v>
      </c>
      <c r="M1271" s="6">
        <v>6</v>
      </c>
      <c r="N1271" s="5">
        <v>1.8919931724667549E-2</v>
      </c>
      <c r="O1271" s="4">
        <v>0</v>
      </c>
      <c r="P1271" s="1">
        <v>0</v>
      </c>
      <c r="Q1271" s="1">
        <v>0</v>
      </c>
      <c r="R1271" s="34">
        <v>0</v>
      </c>
      <c r="S1271" s="3">
        <v>0</v>
      </c>
    </row>
    <row r="1272" spans="6:19" x14ac:dyDescent="0.25">
      <c r="F1272" s="10"/>
      <c r="G1272" s="9" t="s">
        <v>3977</v>
      </c>
      <c r="H1272" s="4">
        <v>4</v>
      </c>
      <c r="I1272" s="1">
        <v>4</v>
      </c>
      <c r="J1272" s="1">
        <v>4</v>
      </c>
      <c r="K1272" s="1">
        <v>0</v>
      </c>
      <c r="L1272" s="1">
        <v>0</v>
      </c>
      <c r="M1272" s="6">
        <v>4</v>
      </c>
      <c r="N1272" s="5">
        <v>3.546427097171545E-2</v>
      </c>
      <c r="O1272" s="4">
        <v>0</v>
      </c>
      <c r="P1272" s="1">
        <v>0</v>
      </c>
      <c r="Q1272" s="1">
        <v>0</v>
      </c>
      <c r="R1272" s="34">
        <v>0</v>
      </c>
      <c r="S1272" s="3">
        <v>0</v>
      </c>
    </row>
    <row r="1273" spans="6:19" x14ac:dyDescent="0.25">
      <c r="F1273" s="10"/>
      <c r="G1273" s="9" t="s">
        <v>3976</v>
      </c>
      <c r="H1273" s="4">
        <v>8</v>
      </c>
      <c r="I1273" s="1">
        <v>8</v>
      </c>
      <c r="J1273" s="1">
        <v>8</v>
      </c>
      <c r="K1273" s="1">
        <v>0</v>
      </c>
      <c r="L1273" s="1">
        <v>0</v>
      </c>
      <c r="M1273" s="6">
        <v>8</v>
      </c>
      <c r="N1273" s="5">
        <v>4.0263352915644653E-2</v>
      </c>
      <c r="O1273" s="4">
        <v>0</v>
      </c>
      <c r="P1273" s="1">
        <v>0</v>
      </c>
      <c r="Q1273" s="1">
        <v>0</v>
      </c>
      <c r="R1273" s="34">
        <v>0</v>
      </c>
      <c r="S1273" s="3">
        <v>0</v>
      </c>
    </row>
    <row r="1274" spans="6:19" x14ac:dyDescent="0.25">
      <c r="F1274" s="10"/>
      <c r="G1274" s="9" t="s">
        <v>3975</v>
      </c>
      <c r="H1274" s="4">
        <v>1</v>
      </c>
      <c r="I1274" s="1">
        <v>1</v>
      </c>
      <c r="J1274" s="1">
        <v>1</v>
      </c>
      <c r="K1274" s="1">
        <v>0</v>
      </c>
      <c r="L1274" s="1">
        <v>0</v>
      </c>
      <c r="M1274" s="6">
        <v>1</v>
      </c>
      <c r="N1274" s="5">
        <v>1.58728938549757E-3</v>
      </c>
      <c r="O1274" s="4">
        <v>0</v>
      </c>
      <c r="P1274" s="1">
        <v>0</v>
      </c>
      <c r="Q1274" s="1">
        <v>0</v>
      </c>
      <c r="R1274" s="34">
        <v>0</v>
      </c>
      <c r="S1274" s="3">
        <v>0</v>
      </c>
    </row>
    <row r="1275" spans="6:19" x14ac:dyDescent="0.25">
      <c r="F1275" s="10"/>
      <c r="G1275" s="9" t="s">
        <v>3974</v>
      </c>
      <c r="H1275" s="4">
        <v>13</v>
      </c>
      <c r="I1275" s="1">
        <v>13</v>
      </c>
      <c r="J1275" s="1">
        <v>13</v>
      </c>
      <c r="K1275" s="1">
        <v>0</v>
      </c>
      <c r="L1275" s="1">
        <v>0</v>
      </c>
      <c r="M1275" s="6">
        <v>13</v>
      </c>
      <c r="N1275" s="5">
        <v>3.4442313946783543E-2</v>
      </c>
      <c r="O1275" s="4">
        <v>0</v>
      </c>
      <c r="P1275" s="1">
        <v>0</v>
      </c>
      <c r="Q1275" s="1">
        <v>0</v>
      </c>
      <c r="R1275" s="34">
        <v>0</v>
      </c>
      <c r="S1275" s="3">
        <v>0</v>
      </c>
    </row>
    <row r="1276" spans="6:19" x14ac:dyDescent="0.25">
      <c r="F1276" s="10"/>
      <c r="G1276" s="9" t="s">
        <v>3973</v>
      </c>
      <c r="H1276" s="4">
        <v>10</v>
      </c>
      <c r="I1276" s="1">
        <v>10</v>
      </c>
      <c r="J1276" s="1">
        <v>10</v>
      </c>
      <c r="K1276" s="1">
        <v>0</v>
      </c>
      <c r="L1276" s="1">
        <v>0</v>
      </c>
      <c r="M1276" s="6">
        <v>10</v>
      </c>
      <c r="N1276" s="5">
        <v>1.0822991840541359E-2</v>
      </c>
      <c r="O1276" s="4">
        <v>0</v>
      </c>
      <c r="P1276" s="1">
        <v>0</v>
      </c>
      <c r="Q1276" s="1">
        <v>0</v>
      </c>
      <c r="R1276" s="34">
        <v>0</v>
      </c>
      <c r="S1276" s="3">
        <v>0</v>
      </c>
    </row>
    <row r="1277" spans="6:19" x14ac:dyDescent="0.25">
      <c r="F1277" s="10"/>
      <c r="G1277" s="9" t="s">
        <v>3972</v>
      </c>
      <c r="H1277" s="4">
        <v>12</v>
      </c>
      <c r="I1277" s="1">
        <v>12</v>
      </c>
      <c r="J1277" s="1">
        <v>12</v>
      </c>
      <c r="K1277" s="1">
        <v>0</v>
      </c>
      <c r="L1277" s="1">
        <v>0</v>
      </c>
      <c r="M1277" s="6">
        <v>12</v>
      </c>
      <c r="N1277" s="5">
        <v>5.6247950531542301E-2</v>
      </c>
      <c r="O1277" s="4">
        <v>0</v>
      </c>
      <c r="P1277" s="1">
        <v>0</v>
      </c>
      <c r="Q1277" s="1">
        <v>0</v>
      </c>
      <c r="R1277" s="34">
        <v>0</v>
      </c>
      <c r="S1277" s="3">
        <v>0</v>
      </c>
    </row>
    <row r="1278" spans="6:19" x14ac:dyDescent="0.25">
      <c r="F1278" s="10"/>
      <c r="G1278" s="9" t="s">
        <v>3971</v>
      </c>
      <c r="H1278" s="4">
        <v>3</v>
      </c>
      <c r="I1278" s="1">
        <v>3</v>
      </c>
      <c r="J1278" s="1">
        <v>3</v>
      </c>
      <c r="K1278" s="1">
        <v>0</v>
      </c>
      <c r="L1278" s="1">
        <v>0</v>
      </c>
      <c r="M1278" s="6">
        <v>3</v>
      </c>
      <c r="N1278" s="5">
        <v>1.371146645396948E-2</v>
      </c>
      <c r="O1278" s="4">
        <v>0</v>
      </c>
      <c r="P1278" s="1">
        <v>0</v>
      </c>
      <c r="Q1278" s="1">
        <v>0</v>
      </c>
      <c r="R1278" s="34">
        <v>0</v>
      </c>
      <c r="S1278" s="3">
        <v>0</v>
      </c>
    </row>
    <row r="1279" spans="6:19" x14ac:dyDescent="0.25">
      <c r="F1279" s="10"/>
      <c r="G1279" s="9" t="s">
        <v>3970</v>
      </c>
      <c r="H1279" s="4">
        <v>10</v>
      </c>
      <c r="I1279" s="1">
        <v>10</v>
      </c>
      <c r="J1279" s="1">
        <v>10</v>
      </c>
      <c r="K1279" s="1">
        <v>0</v>
      </c>
      <c r="L1279" s="1">
        <v>0</v>
      </c>
      <c r="M1279" s="6">
        <v>10</v>
      </c>
      <c r="N1279" s="5">
        <v>2.935041673481464E-2</v>
      </c>
      <c r="O1279" s="4">
        <v>0</v>
      </c>
      <c r="P1279" s="1">
        <v>0</v>
      </c>
      <c r="Q1279" s="1">
        <v>0</v>
      </c>
      <c r="R1279" s="34">
        <v>0</v>
      </c>
      <c r="S1279" s="3">
        <v>0</v>
      </c>
    </row>
    <row r="1280" spans="6:19" x14ac:dyDescent="0.25">
      <c r="F1280" s="10"/>
      <c r="G1280" s="9" t="s">
        <v>3969</v>
      </c>
      <c r="H1280" s="4">
        <v>3</v>
      </c>
      <c r="I1280" s="1">
        <v>3</v>
      </c>
      <c r="J1280" s="1">
        <v>3</v>
      </c>
      <c r="K1280" s="1">
        <v>0</v>
      </c>
      <c r="L1280" s="1">
        <v>0</v>
      </c>
      <c r="M1280" s="6">
        <v>3</v>
      </c>
      <c r="N1280" s="5">
        <v>2.6133212260901931E-2</v>
      </c>
      <c r="O1280" s="4">
        <v>0</v>
      </c>
      <c r="P1280" s="1">
        <v>0</v>
      </c>
      <c r="Q1280" s="1">
        <v>0</v>
      </c>
      <c r="R1280" s="34">
        <v>0</v>
      </c>
      <c r="S1280" s="3">
        <v>0</v>
      </c>
    </row>
    <row r="1281" spans="6:19" x14ac:dyDescent="0.25">
      <c r="F1281" s="10"/>
      <c r="G1281" s="9" t="s">
        <v>3968</v>
      </c>
      <c r="H1281" s="4">
        <v>5</v>
      </c>
      <c r="I1281" s="1">
        <v>5</v>
      </c>
      <c r="J1281" s="1">
        <v>5</v>
      </c>
      <c r="K1281" s="1">
        <v>0</v>
      </c>
      <c r="L1281" s="1">
        <v>0</v>
      </c>
      <c r="M1281" s="6">
        <v>5</v>
      </c>
      <c r="N1281" s="5">
        <v>5.9347722679376602E-2</v>
      </c>
      <c r="O1281" s="4">
        <v>0</v>
      </c>
      <c r="P1281" s="1">
        <v>0</v>
      </c>
      <c r="Q1281" s="1">
        <v>0</v>
      </c>
      <c r="R1281" s="34">
        <v>0</v>
      </c>
      <c r="S1281" s="3">
        <v>0</v>
      </c>
    </row>
    <row r="1282" spans="6:19" x14ac:dyDescent="0.25">
      <c r="F1282" s="10"/>
      <c r="G1282" s="9" t="s">
        <v>3967</v>
      </c>
      <c r="H1282" s="4">
        <v>1</v>
      </c>
      <c r="I1282" s="1">
        <v>1</v>
      </c>
      <c r="J1282" s="1">
        <v>1</v>
      </c>
      <c r="K1282" s="1">
        <v>0</v>
      </c>
      <c r="L1282" s="1">
        <v>0</v>
      </c>
      <c r="M1282" s="6">
        <v>1</v>
      </c>
      <c r="N1282" s="5">
        <v>2.1371431648731232E-3</v>
      </c>
      <c r="O1282" s="4">
        <v>0</v>
      </c>
      <c r="P1282" s="1">
        <v>0</v>
      </c>
      <c r="Q1282" s="1">
        <v>0</v>
      </c>
      <c r="R1282" s="34">
        <v>0</v>
      </c>
      <c r="S1282" s="3">
        <v>0</v>
      </c>
    </row>
    <row r="1283" spans="6:19" x14ac:dyDescent="0.25">
      <c r="F1283" s="10"/>
      <c r="G1283" s="9" t="s">
        <v>3966</v>
      </c>
      <c r="H1283" s="4">
        <v>13</v>
      </c>
      <c r="I1283" s="1">
        <v>13</v>
      </c>
      <c r="J1283" s="1">
        <v>13</v>
      </c>
      <c r="K1283" s="1">
        <v>0</v>
      </c>
      <c r="L1283" s="1">
        <v>0</v>
      </c>
      <c r="M1283" s="6">
        <v>13</v>
      </c>
      <c r="N1283" s="5">
        <v>3.2279030419886112E-2</v>
      </c>
      <c r="O1283" s="4">
        <v>0</v>
      </c>
      <c r="P1283" s="1">
        <v>0</v>
      </c>
      <c r="Q1283" s="1">
        <v>0</v>
      </c>
      <c r="R1283" s="34">
        <v>0</v>
      </c>
      <c r="S1283" s="3">
        <v>0</v>
      </c>
    </row>
    <row r="1284" spans="6:19" x14ac:dyDescent="0.25">
      <c r="F1284" s="10"/>
      <c r="G1284" s="9" t="s">
        <v>3965</v>
      </c>
      <c r="H1284" s="4">
        <v>1</v>
      </c>
      <c r="I1284" s="1">
        <v>1</v>
      </c>
      <c r="J1284" s="1">
        <v>1</v>
      </c>
      <c r="K1284" s="1">
        <v>0</v>
      </c>
      <c r="L1284" s="1">
        <v>0</v>
      </c>
      <c r="M1284" s="6">
        <v>1</v>
      </c>
      <c r="N1284" s="5">
        <v>6.1268666759133339E-3</v>
      </c>
      <c r="O1284" s="4">
        <v>0</v>
      </c>
      <c r="P1284" s="1">
        <v>0</v>
      </c>
      <c r="Q1284" s="1">
        <v>0</v>
      </c>
      <c r="R1284" s="34">
        <v>0</v>
      </c>
      <c r="S1284" s="3">
        <v>0</v>
      </c>
    </row>
    <row r="1285" spans="6:19" x14ac:dyDescent="0.25">
      <c r="F1285" s="10"/>
      <c r="G1285" s="9" t="s">
        <v>3964</v>
      </c>
      <c r="H1285" s="4">
        <v>16</v>
      </c>
      <c r="I1285" s="1">
        <v>16</v>
      </c>
      <c r="J1285" s="1">
        <v>16</v>
      </c>
      <c r="K1285" s="1">
        <v>0</v>
      </c>
      <c r="L1285" s="1">
        <v>0</v>
      </c>
      <c r="M1285" s="6">
        <v>16</v>
      </c>
      <c r="N1285" s="5">
        <v>0.24856964685022831</v>
      </c>
      <c r="O1285" s="4">
        <v>0</v>
      </c>
      <c r="P1285" s="1">
        <v>0</v>
      </c>
      <c r="Q1285" s="1">
        <v>0</v>
      </c>
      <c r="R1285" s="34">
        <v>0</v>
      </c>
      <c r="S1285" s="3">
        <v>0</v>
      </c>
    </row>
    <row r="1286" spans="6:19" x14ac:dyDescent="0.25">
      <c r="F1286" s="10"/>
      <c r="G1286" s="9" t="s">
        <v>3963</v>
      </c>
      <c r="H1286" s="4">
        <v>3</v>
      </c>
      <c r="I1286" s="1">
        <v>3</v>
      </c>
      <c r="J1286" s="1">
        <v>3</v>
      </c>
      <c r="K1286" s="1">
        <v>0</v>
      </c>
      <c r="L1286" s="1">
        <v>0</v>
      </c>
      <c r="M1286" s="6">
        <v>3</v>
      </c>
      <c r="N1286" s="5">
        <v>3.2302742823958397E-2</v>
      </c>
      <c r="O1286" s="4">
        <v>0</v>
      </c>
      <c r="P1286" s="1">
        <v>0</v>
      </c>
      <c r="Q1286" s="1">
        <v>0</v>
      </c>
      <c r="R1286" s="34">
        <v>0</v>
      </c>
      <c r="S1286" s="3">
        <v>0</v>
      </c>
    </row>
    <row r="1287" spans="6:19" x14ac:dyDescent="0.25">
      <c r="F1287" s="10"/>
      <c r="G1287" s="9" t="s">
        <v>3962</v>
      </c>
      <c r="H1287" s="4">
        <v>2</v>
      </c>
      <c r="I1287" s="1">
        <v>2</v>
      </c>
      <c r="J1287" s="1">
        <v>2</v>
      </c>
      <c r="K1287" s="1">
        <v>0</v>
      </c>
      <c r="L1287" s="1">
        <v>0</v>
      </c>
      <c r="M1287" s="6">
        <v>2</v>
      </c>
      <c r="N1287" s="5">
        <v>1.180754043161869E-3</v>
      </c>
      <c r="O1287" s="4">
        <v>0</v>
      </c>
      <c r="P1287" s="1">
        <v>0</v>
      </c>
      <c r="Q1287" s="1">
        <v>0</v>
      </c>
      <c r="R1287" s="34">
        <v>0</v>
      </c>
      <c r="S1287" s="3">
        <v>0</v>
      </c>
    </row>
    <row r="1288" spans="6:19" x14ac:dyDescent="0.25">
      <c r="F1288" s="10"/>
      <c r="G1288" s="9" t="s">
        <v>3961</v>
      </c>
      <c r="H1288" s="4">
        <v>1</v>
      </c>
      <c r="I1288" s="1">
        <v>1</v>
      </c>
      <c r="J1288" s="1">
        <v>1</v>
      </c>
      <c r="K1288" s="1">
        <v>0</v>
      </c>
      <c r="L1288" s="1">
        <v>0</v>
      </c>
      <c r="M1288" s="6">
        <v>1</v>
      </c>
      <c r="N1288" s="5">
        <v>2.1678917109966278E-3</v>
      </c>
      <c r="O1288" s="4">
        <v>0</v>
      </c>
      <c r="P1288" s="1">
        <v>0</v>
      </c>
      <c r="Q1288" s="1">
        <v>0</v>
      </c>
      <c r="R1288" s="34">
        <v>0</v>
      </c>
      <c r="S1288" s="3">
        <v>0</v>
      </c>
    </row>
    <row r="1289" spans="6:19" x14ac:dyDescent="0.25">
      <c r="F1289" s="10"/>
      <c r="G1289" s="9" t="s">
        <v>3960</v>
      </c>
      <c r="H1289" s="4">
        <v>5</v>
      </c>
      <c r="I1289" s="1">
        <v>5</v>
      </c>
      <c r="J1289" s="1">
        <v>5</v>
      </c>
      <c r="K1289" s="1">
        <v>0</v>
      </c>
      <c r="L1289" s="1">
        <v>0</v>
      </c>
      <c r="M1289" s="6">
        <v>5</v>
      </c>
      <c r="N1289" s="5">
        <v>6.9473050534725189E-3</v>
      </c>
      <c r="O1289" s="4">
        <v>0</v>
      </c>
      <c r="P1289" s="1">
        <v>0</v>
      </c>
      <c r="Q1289" s="1">
        <v>0</v>
      </c>
      <c r="R1289" s="34">
        <v>0</v>
      </c>
      <c r="S1289" s="3">
        <v>0</v>
      </c>
    </row>
    <row r="1290" spans="6:19" x14ac:dyDescent="0.25">
      <c r="F1290" s="10"/>
      <c r="G1290" s="9" t="s">
        <v>3959</v>
      </c>
      <c r="H1290" s="4">
        <v>8</v>
      </c>
      <c r="I1290" s="1">
        <v>8</v>
      </c>
      <c r="J1290" s="1">
        <v>8</v>
      </c>
      <c r="K1290" s="1">
        <v>0</v>
      </c>
      <c r="L1290" s="1">
        <v>0</v>
      </c>
      <c r="M1290" s="6">
        <v>8</v>
      </c>
      <c r="N1290" s="5">
        <v>2.104722335934639E-2</v>
      </c>
      <c r="O1290" s="4">
        <v>0</v>
      </c>
      <c r="P1290" s="1">
        <v>0</v>
      </c>
      <c r="Q1290" s="1">
        <v>0</v>
      </c>
      <c r="R1290" s="34">
        <v>0</v>
      </c>
      <c r="S1290" s="3">
        <v>0</v>
      </c>
    </row>
    <row r="1291" spans="6:19" x14ac:dyDescent="0.25">
      <c r="F1291" s="10"/>
      <c r="G1291" s="9" t="s">
        <v>3958</v>
      </c>
      <c r="H1291" s="4">
        <v>4</v>
      </c>
      <c r="I1291" s="1">
        <v>4</v>
      </c>
      <c r="J1291" s="1">
        <v>4</v>
      </c>
      <c r="K1291" s="1">
        <v>0</v>
      </c>
      <c r="L1291" s="1">
        <v>0</v>
      </c>
      <c r="M1291" s="6">
        <v>4</v>
      </c>
      <c r="N1291" s="5">
        <v>6.5926127135753632E-3</v>
      </c>
      <c r="O1291" s="4">
        <v>0</v>
      </c>
      <c r="P1291" s="1">
        <v>0</v>
      </c>
      <c r="Q1291" s="1">
        <v>0</v>
      </c>
      <c r="R1291" s="34">
        <v>0</v>
      </c>
      <c r="S1291" s="3">
        <v>0</v>
      </c>
    </row>
    <row r="1292" spans="6:19" x14ac:dyDescent="0.25">
      <c r="F1292" s="10"/>
      <c r="G1292" s="9" t="s">
        <v>3957</v>
      </c>
      <c r="H1292" s="4">
        <v>3</v>
      </c>
      <c r="I1292" s="1">
        <v>3</v>
      </c>
      <c r="J1292" s="1">
        <v>3</v>
      </c>
      <c r="K1292" s="1">
        <v>0</v>
      </c>
      <c r="L1292" s="1">
        <v>0</v>
      </c>
      <c r="M1292" s="6">
        <v>3</v>
      </c>
      <c r="N1292" s="5">
        <v>1.952365972101688E-2</v>
      </c>
      <c r="O1292" s="4">
        <v>0</v>
      </c>
      <c r="P1292" s="1">
        <v>0</v>
      </c>
      <c r="Q1292" s="1">
        <v>0</v>
      </c>
      <c r="R1292" s="34">
        <v>0</v>
      </c>
      <c r="S1292" s="3">
        <v>0</v>
      </c>
    </row>
    <row r="1293" spans="6:19" x14ac:dyDescent="0.25">
      <c r="F1293" s="10"/>
      <c r="G1293" s="9" t="s">
        <v>3956</v>
      </c>
      <c r="H1293" s="4">
        <v>4</v>
      </c>
      <c r="I1293" s="1">
        <v>4</v>
      </c>
      <c r="J1293" s="1">
        <v>4</v>
      </c>
      <c r="K1293" s="1">
        <v>0</v>
      </c>
      <c r="L1293" s="1">
        <v>0</v>
      </c>
      <c r="M1293" s="6">
        <v>4</v>
      </c>
      <c r="N1293" s="5">
        <v>4.3363217264413834E-3</v>
      </c>
      <c r="O1293" s="4">
        <v>0</v>
      </c>
      <c r="P1293" s="1">
        <v>0</v>
      </c>
      <c r="Q1293" s="1">
        <v>0</v>
      </c>
      <c r="R1293" s="34">
        <v>0</v>
      </c>
      <c r="S1293" s="3">
        <v>0</v>
      </c>
    </row>
    <row r="1294" spans="6:19" x14ac:dyDescent="0.25">
      <c r="F1294" s="10"/>
      <c r="G1294" s="9" t="s">
        <v>3955</v>
      </c>
      <c r="H1294" s="4">
        <v>4</v>
      </c>
      <c r="I1294" s="1">
        <v>4</v>
      </c>
      <c r="J1294" s="1">
        <v>4</v>
      </c>
      <c r="K1294" s="1">
        <v>0</v>
      </c>
      <c r="L1294" s="1">
        <v>0</v>
      </c>
      <c r="M1294" s="6">
        <v>4</v>
      </c>
      <c r="N1294" s="5">
        <v>4.5215366408228867E-2</v>
      </c>
      <c r="O1294" s="4">
        <v>0</v>
      </c>
      <c r="P1294" s="1">
        <v>0</v>
      </c>
      <c r="Q1294" s="1">
        <v>0</v>
      </c>
      <c r="R1294" s="34">
        <v>0</v>
      </c>
      <c r="S1294" s="3">
        <v>0</v>
      </c>
    </row>
    <row r="1295" spans="6:19" x14ac:dyDescent="0.25">
      <c r="F1295" s="10"/>
      <c r="G1295" s="9" t="s">
        <v>3954</v>
      </c>
      <c r="H1295" s="4">
        <v>6</v>
      </c>
      <c r="I1295" s="1">
        <v>6</v>
      </c>
      <c r="J1295" s="1">
        <v>6</v>
      </c>
      <c r="K1295" s="1">
        <v>0</v>
      </c>
      <c r="L1295" s="1">
        <v>0</v>
      </c>
      <c r="M1295" s="6">
        <v>6</v>
      </c>
      <c r="N1295" s="5">
        <v>8.4982123225927353E-3</v>
      </c>
      <c r="O1295" s="4">
        <v>0</v>
      </c>
      <c r="P1295" s="1">
        <v>0</v>
      </c>
      <c r="Q1295" s="1">
        <v>0</v>
      </c>
      <c r="R1295" s="34">
        <v>0</v>
      </c>
      <c r="S1295" s="3">
        <v>0</v>
      </c>
    </row>
    <row r="1296" spans="6:19" x14ac:dyDescent="0.25">
      <c r="F1296" s="10"/>
      <c r="G1296" s="9" t="s">
        <v>3953</v>
      </c>
      <c r="H1296" s="4">
        <v>13</v>
      </c>
      <c r="I1296" s="1">
        <v>13</v>
      </c>
      <c r="J1296" s="1">
        <v>13</v>
      </c>
      <c r="K1296" s="1">
        <v>0</v>
      </c>
      <c r="L1296" s="1">
        <v>0</v>
      </c>
      <c r="M1296" s="6">
        <v>13</v>
      </c>
      <c r="N1296" s="5">
        <v>8.9709127321839333E-2</v>
      </c>
      <c r="O1296" s="4">
        <v>0</v>
      </c>
      <c r="P1296" s="1">
        <v>0</v>
      </c>
      <c r="Q1296" s="1">
        <v>0</v>
      </c>
      <c r="R1296" s="34">
        <v>0</v>
      </c>
      <c r="S1296" s="3">
        <v>0</v>
      </c>
    </row>
    <row r="1297" spans="6:19" x14ac:dyDescent="0.25">
      <c r="F1297" s="10"/>
      <c r="G1297" s="9" t="s">
        <v>3952</v>
      </c>
      <c r="H1297" s="4">
        <v>3</v>
      </c>
      <c r="I1297" s="1">
        <v>3</v>
      </c>
      <c r="J1297" s="1">
        <v>3</v>
      </c>
      <c r="K1297" s="1">
        <v>0</v>
      </c>
      <c r="L1297" s="1">
        <v>0</v>
      </c>
      <c r="M1297" s="6">
        <v>3</v>
      </c>
      <c r="N1297" s="5">
        <v>2.5882229208946231E-2</v>
      </c>
      <c r="O1297" s="4">
        <v>0</v>
      </c>
      <c r="P1297" s="1">
        <v>0</v>
      </c>
      <c r="Q1297" s="1">
        <v>0</v>
      </c>
      <c r="R1297" s="34">
        <v>0</v>
      </c>
      <c r="S1297" s="3">
        <v>0</v>
      </c>
    </row>
    <row r="1298" spans="6:19" x14ac:dyDescent="0.25">
      <c r="F1298" s="10"/>
      <c r="G1298" s="9" t="s">
        <v>3951</v>
      </c>
      <c r="H1298" s="4">
        <v>5</v>
      </c>
      <c r="I1298" s="1">
        <v>5</v>
      </c>
      <c r="J1298" s="1">
        <v>5</v>
      </c>
      <c r="K1298" s="1">
        <v>0</v>
      </c>
      <c r="L1298" s="1">
        <v>0</v>
      </c>
      <c r="M1298" s="6">
        <v>5</v>
      </c>
      <c r="N1298" s="5">
        <v>3.5704291425645351E-2</v>
      </c>
      <c r="O1298" s="4">
        <v>0</v>
      </c>
      <c r="P1298" s="1">
        <v>0</v>
      </c>
      <c r="Q1298" s="1">
        <v>0</v>
      </c>
      <c r="R1298" s="34">
        <v>0</v>
      </c>
      <c r="S1298" s="3">
        <v>0</v>
      </c>
    </row>
    <row r="1299" spans="6:19" x14ac:dyDescent="0.25">
      <c r="F1299" s="10"/>
      <c r="G1299" s="9" t="s">
        <v>3950</v>
      </c>
      <c r="H1299" s="4">
        <v>1</v>
      </c>
      <c r="I1299" s="1">
        <v>1</v>
      </c>
      <c r="J1299" s="1">
        <v>1</v>
      </c>
      <c r="K1299" s="1">
        <v>0</v>
      </c>
      <c r="L1299" s="1">
        <v>0</v>
      </c>
      <c r="M1299" s="6">
        <v>1</v>
      </c>
      <c r="N1299" s="5">
        <v>1.4677988365292549E-3</v>
      </c>
      <c r="O1299" s="4">
        <v>0</v>
      </c>
      <c r="P1299" s="1">
        <v>0</v>
      </c>
      <c r="Q1299" s="1">
        <v>0</v>
      </c>
      <c r="R1299" s="34">
        <v>0</v>
      </c>
      <c r="S1299" s="3">
        <v>0</v>
      </c>
    </row>
    <row r="1300" spans="6:19" x14ac:dyDescent="0.25">
      <c r="F1300" s="10"/>
      <c r="G1300" s="9" t="s">
        <v>3949</v>
      </c>
      <c r="H1300" s="4">
        <v>3</v>
      </c>
      <c r="I1300" s="1">
        <v>3</v>
      </c>
      <c r="J1300" s="1">
        <v>3</v>
      </c>
      <c r="K1300" s="1">
        <v>0</v>
      </c>
      <c r="L1300" s="1">
        <v>0</v>
      </c>
      <c r="M1300" s="6">
        <v>3</v>
      </c>
      <c r="N1300" s="5">
        <v>1.365155912935734E-3</v>
      </c>
      <c r="O1300" s="4">
        <v>0</v>
      </c>
      <c r="P1300" s="1">
        <v>0</v>
      </c>
      <c r="Q1300" s="1">
        <v>0</v>
      </c>
      <c r="R1300" s="34">
        <v>0</v>
      </c>
      <c r="S1300" s="3">
        <v>0</v>
      </c>
    </row>
    <row r="1301" spans="6:19" x14ac:dyDescent="0.25">
      <c r="F1301" s="10"/>
      <c r="G1301" s="9" t="s">
        <v>3948</v>
      </c>
      <c r="H1301" s="4">
        <v>2</v>
      </c>
      <c r="I1301" s="1">
        <v>2</v>
      </c>
      <c r="J1301" s="1">
        <v>2</v>
      </c>
      <c r="K1301" s="1">
        <v>0</v>
      </c>
      <c r="L1301" s="1">
        <v>0</v>
      </c>
      <c r="M1301" s="6">
        <v>2</v>
      </c>
      <c r="N1301" s="5">
        <v>2.8017740696668621E-3</v>
      </c>
      <c r="O1301" s="4">
        <v>0</v>
      </c>
      <c r="P1301" s="1">
        <v>0</v>
      </c>
      <c r="Q1301" s="1">
        <v>0</v>
      </c>
      <c r="R1301" s="34">
        <v>0</v>
      </c>
      <c r="S1301" s="3">
        <v>0</v>
      </c>
    </row>
    <row r="1302" spans="6:19" x14ac:dyDescent="0.25">
      <c r="F1302" s="10"/>
      <c r="G1302" s="9" t="s">
        <v>3947</v>
      </c>
      <c r="H1302" s="4">
        <v>1</v>
      </c>
      <c r="I1302" s="1">
        <v>1</v>
      </c>
      <c r="J1302" s="1">
        <v>1</v>
      </c>
      <c r="K1302" s="1">
        <v>0</v>
      </c>
      <c r="L1302" s="1">
        <v>0</v>
      </c>
      <c r="M1302" s="6">
        <v>1</v>
      </c>
      <c r="N1302" s="5">
        <v>4.2192870751023293E-3</v>
      </c>
      <c r="O1302" s="4">
        <v>0</v>
      </c>
      <c r="P1302" s="1">
        <v>0</v>
      </c>
      <c r="Q1302" s="1">
        <v>0</v>
      </c>
      <c r="R1302" s="34">
        <v>0</v>
      </c>
      <c r="S1302" s="3">
        <v>0</v>
      </c>
    </row>
    <row r="1303" spans="6:19" x14ac:dyDescent="0.25">
      <c r="F1303" s="10"/>
      <c r="G1303" s="9" t="s">
        <v>3946</v>
      </c>
      <c r="H1303" s="4">
        <v>6</v>
      </c>
      <c r="I1303" s="1">
        <v>6</v>
      </c>
      <c r="J1303" s="1">
        <v>6</v>
      </c>
      <c r="K1303" s="1">
        <v>0</v>
      </c>
      <c r="L1303" s="1">
        <v>0</v>
      </c>
      <c r="M1303" s="6">
        <v>6</v>
      </c>
      <c r="N1303" s="5">
        <v>4.4134503230452538E-2</v>
      </c>
      <c r="O1303" s="4">
        <v>0</v>
      </c>
      <c r="P1303" s="1">
        <v>0</v>
      </c>
      <c r="Q1303" s="1">
        <v>0</v>
      </c>
      <c r="R1303" s="34">
        <v>0</v>
      </c>
      <c r="S1303" s="3">
        <v>0</v>
      </c>
    </row>
    <row r="1304" spans="6:19" x14ac:dyDescent="0.25">
      <c r="F1304" s="10"/>
      <c r="G1304" s="9" t="s">
        <v>3945</v>
      </c>
      <c r="H1304" s="4">
        <v>15</v>
      </c>
      <c r="I1304" s="1">
        <v>15</v>
      </c>
      <c r="J1304" s="1">
        <v>15</v>
      </c>
      <c r="K1304" s="1">
        <v>0</v>
      </c>
      <c r="L1304" s="1">
        <v>0</v>
      </c>
      <c r="M1304" s="6">
        <v>15</v>
      </c>
      <c r="N1304" s="5">
        <v>8.4851883351802826E-2</v>
      </c>
      <c r="O1304" s="4">
        <v>0</v>
      </c>
      <c r="P1304" s="1">
        <v>0</v>
      </c>
      <c r="Q1304" s="1">
        <v>0</v>
      </c>
      <c r="R1304" s="34">
        <v>0</v>
      </c>
      <c r="S1304" s="3">
        <v>0</v>
      </c>
    </row>
    <row r="1305" spans="6:19" x14ac:dyDescent="0.25">
      <c r="F1305" s="10"/>
      <c r="G1305" s="9" t="s">
        <v>3944</v>
      </c>
      <c r="H1305" s="4">
        <v>17</v>
      </c>
      <c r="I1305" s="1">
        <v>17</v>
      </c>
      <c r="J1305" s="1">
        <v>17</v>
      </c>
      <c r="K1305" s="1">
        <v>0</v>
      </c>
      <c r="L1305" s="1">
        <v>0</v>
      </c>
      <c r="M1305" s="6">
        <v>17</v>
      </c>
      <c r="N1305" s="5">
        <v>6.8570784293115139E-2</v>
      </c>
      <c r="O1305" s="4">
        <v>0</v>
      </c>
      <c r="P1305" s="1">
        <v>0</v>
      </c>
      <c r="Q1305" s="1">
        <v>0</v>
      </c>
      <c r="R1305" s="34">
        <v>0</v>
      </c>
      <c r="S1305" s="3">
        <v>0</v>
      </c>
    </row>
    <row r="1306" spans="6:19" x14ac:dyDescent="0.25">
      <c r="F1306" s="10"/>
      <c r="G1306" s="9" t="s">
        <v>3943</v>
      </c>
      <c r="H1306" s="4">
        <v>2</v>
      </c>
      <c r="I1306" s="1">
        <v>2</v>
      </c>
      <c r="J1306" s="1">
        <v>2</v>
      </c>
      <c r="K1306" s="1">
        <v>0</v>
      </c>
      <c r="L1306" s="1">
        <v>0</v>
      </c>
      <c r="M1306" s="6">
        <v>2</v>
      </c>
      <c r="N1306" s="5">
        <v>2.076307404786348E-2</v>
      </c>
      <c r="O1306" s="4">
        <v>0</v>
      </c>
      <c r="P1306" s="1">
        <v>0</v>
      </c>
      <c r="Q1306" s="1">
        <v>0</v>
      </c>
      <c r="R1306" s="34">
        <v>0</v>
      </c>
      <c r="S1306" s="3">
        <v>0</v>
      </c>
    </row>
    <row r="1307" spans="6:19" x14ac:dyDescent="0.25">
      <c r="F1307" s="10"/>
      <c r="G1307" s="9" t="s">
        <v>3942</v>
      </c>
      <c r="H1307" s="4">
        <v>1</v>
      </c>
      <c r="I1307" s="1">
        <v>1</v>
      </c>
      <c r="J1307" s="1">
        <v>1</v>
      </c>
      <c r="K1307" s="1">
        <v>0</v>
      </c>
      <c r="L1307" s="1">
        <v>0</v>
      </c>
      <c r="M1307" s="6">
        <v>1</v>
      </c>
      <c r="N1307" s="5">
        <v>6.0102902352809906E-4</v>
      </c>
      <c r="O1307" s="4">
        <v>0</v>
      </c>
      <c r="P1307" s="1">
        <v>0</v>
      </c>
      <c r="Q1307" s="1">
        <v>0</v>
      </c>
      <c r="R1307" s="34">
        <v>0</v>
      </c>
      <c r="S1307" s="3">
        <v>0</v>
      </c>
    </row>
    <row r="1308" spans="6:19" x14ac:dyDescent="0.25">
      <c r="F1308" s="10"/>
      <c r="G1308" s="9" t="s">
        <v>3941</v>
      </c>
      <c r="H1308" s="4">
        <v>2</v>
      </c>
      <c r="I1308" s="1">
        <v>2</v>
      </c>
      <c r="J1308" s="1">
        <v>2</v>
      </c>
      <c r="K1308" s="1">
        <v>0</v>
      </c>
      <c r="L1308" s="1">
        <v>0</v>
      </c>
      <c r="M1308" s="6">
        <v>2</v>
      </c>
      <c r="N1308" s="5">
        <v>1.2202011421322821E-2</v>
      </c>
      <c r="O1308" s="4">
        <v>0</v>
      </c>
      <c r="P1308" s="1">
        <v>0</v>
      </c>
      <c r="Q1308" s="1">
        <v>0</v>
      </c>
      <c r="R1308" s="34">
        <v>0</v>
      </c>
      <c r="S1308" s="3">
        <v>0</v>
      </c>
    </row>
    <row r="1309" spans="6:19" x14ac:dyDescent="0.25">
      <c r="F1309" s="10"/>
      <c r="G1309" s="9" t="s">
        <v>3940</v>
      </c>
      <c r="H1309" s="4">
        <v>8</v>
      </c>
      <c r="I1309" s="1">
        <v>8</v>
      </c>
      <c r="J1309" s="1">
        <v>8</v>
      </c>
      <c r="K1309" s="1">
        <v>0</v>
      </c>
      <c r="L1309" s="1">
        <v>0</v>
      </c>
      <c r="M1309" s="6">
        <v>8</v>
      </c>
      <c r="N1309" s="5">
        <v>2.0100790075957779E-2</v>
      </c>
      <c r="O1309" s="4">
        <v>0</v>
      </c>
      <c r="P1309" s="1">
        <v>0</v>
      </c>
      <c r="Q1309" s="1">
        <v>0</v>
      </c>
      <c r="R1309" s="34">
        <v>0</v>
      </c>
      <c r="S1309" s="3">
        <v>0</v>
      </c>
    </row>
    <row r="1310" spans="6:19" x14ac:dyDescent="0.25">
      <c r="F1310" s="10"/>
      <c r="G1310" s="9" t="s">
        <v>3939</v>
      </c>
      <c r="H1310" s="4">
        <v>2</v>
      </c>
      <c r="I1310" s="1">
        <v>2</v>
      </c>
      <c r="J1310" s="1">
        <v>2</v>
      </c>
      <c r="K1310" s="1">
        <v>0</v>
      </c>
      <c r="L1310" s="1">
        <v>0</v>
      </c>
      <c r="M1310" s="6">
        <v>2</v>
      </c>
      <c r="N1310" s="5">
        <v>1.6715647652745249E-3</v>
      </c>
      <c r="O1310" s="4">
        <v>0</v>
      </c>
      <c r="P1310" s="1">
        <v>0</v>
      </c>
      <c r="Q1310" s="1">
        <v>0</v>
      </c>
      <c r="R1310" s="34">
        <v>0</v>
      </c>
      <c r="S1310" s="3">
        <v>0</v>
      </c>
    </row>
    <row r="1311" spans="6:19" x14ac:dyDescent="0.25">
      <c r="F1311" s="10"/>
      <c r="G1311" s="9" t="s">
        <v>3938</v>
      </c>
      <c r="H1311" s="4">
        <v>4</v>
      </c>
      <c r="I1311" s="1">
        <v>4</v>
      </c>
      <c r="J1311" s="1">
        <v>4</v>
      </c>
      <c r="K1311" s="1">
        <v>0</v>
      </c>
      <c r="L1311" s="1">
        <v>0</v>
      </c>
      <c r="M1311" s="6">
        <v>4</v>
      </c>
      <c r="N1311" s="5">
        <v>5.4472889751195908E-3</v>
      </c>
      <c r="O1311" s="4">
        <v>0</v>
      </c>
      <c r="P1311" s="1">
        <v>0</v>
      </c>
      <c r="Q1311" s="1">
        <v>0</v>
      </c>
      <c r="R1311" s="34">
        <v>0</v>
      </c>
      <c r="S1311" s="3">
        <v>0</v>
      </c>
    </row>
    <row r="1312" spans="6:19" x14ac:dyDescent="0.25">
      <c r="F1312" s="10"/>
      <c r="G1312" s="9" t="s">
        <v>3937</v>
      </c>
      <c r="H1312" s="4">
        <v>3</v>
      </c>
      <c r="I1312" s="1">
        <v>3</v>
      </c>
      <c r="J1312" s="1">
        <v>3</v>
      </c>
      <c r="K1312" s="1">
        <v>0</v>
      </c>
      <c r="L1312" s="1">
        <v>0</v>
      </c>
      <c r="M1312" s="6">
        <v>3</v>
      </c>
      <c r="N1312" s="5">
        <v>1.057343557476997E-2</v>
      </c>
      <c r="O1312" s="4">
        <v>0</v>
      </c>
      <c r="P1312" s="1">
        <v>0</v>
      </c>
      <c r="Q1312" s="1">
        <v>0</v>
      </c>
      <c r="R1312" s="34">
        <v>0</v>
      </c>
      <c r="S1312" s="3">
        <v>0</v>
      </c>
    </row>
    <row r="1313" spans="6:19" x14ac:dyDescent="0.25">
      <c r="F1313" s="10"/>
      <c r="G1313" s="9" t="s">
        <v>3936</v>
      </c>
      <c r="H1313" s="4">
        <v>6</v>
      </c>
      <c r="I1313" s="1">
        <v>6</v>
      </c>
      <c r="J1313" s="1">
        <v>6</v>
      </c>
      <c r="K1313" s="1">
        <v>0</v>
      </c>
      <c r="L1313" s="1">
        <v>0</v>
      </c>
      <c r="M1313" s="6">
        <v>6</v>
      </c>
      <c r="N1313" s="5">
        <v>1.218000147491693E-2</v>
      </c>
      <c r="O1313" s="4">
        <v>0</v>
      </c>
      <c r="P1313" s="1">
        <v>0</v>
      </c>
      <c r="Q1313" s="1">
        <v>0</v>
      </c>
      <c r="R1313" s="34">
        <v>0</v>
      </c>
      <c r="S1313" s="3">
        <v>0</v>
      </c>
    </row>
    <row r="1314" spans="6:19" x14ac:dyDescent="0.25">
      <c r="F1314" s="10"/>
      <c r="G1314" s="9" t="s">
        <v>3935</v>
      </c>
      <c r="H1314" s="4">
        <v>5</v>
      </c>
      <c r="I1314" s="1">
        <v>5</v>
      </c>
      <c r="J1314" s="1">
        <v>5</v>
      </c>
      <c r="K1314" s="1">
        <v>0</v>
      </c>
      <c r="L1314" s="1">
        <v>0</v>
      </c>
      <c r="M1314" s="6">
        <v>5</v>
      </c>
      <c r="N1314" s="5">
        <v>2.3014667443931099E-2</v>
      </c>
      <c r="O1314" s="4">
        <v>0</v>
      </c>
      <c r="P1314" s="1">
        <v>0</v>
      </c>
      <c r="Q1314" s="1">
        <v>0</v>
      </c>
      <c r="R1314" s="34">
        <v>0</v>
      </c>
      <c r="S1314" s="3">
        <v>0</v>
      </c>
    </row>
    <row r="1315" spans="6:19" x14ac:dyDescent="0.25">
      <c r="F1315" s="10"/>
      <c r="G1315" s="9" t="s">
        <v>3934</v>
      </c>
      <c r="H1315" s="4">
        <v>1</v>
      </c>
      <c r="I1315" s="1">
        <v>1</v>
      </c>
      <c r="J1315" s="1">
        <v>1</v>
      </c>
      <c r="K1315" s="1">
        <v>0</v>
      </c>
      <c r="L1315" s="1">
        <v>0</v>
      </c>
      <c r="M1315" s="6">
        <v>1</v>
      </c>
      <c r="N1315" s="5">
        <v>3.9301337674260139E-3</v>
      </c>
      <c r="O1315" s="4">
        <v>0</v>
      </c>
      <c r="P1315" s="1">
        <v>0</v>
      </c>
      <c r="Q1315" s="1">
        <v>0</v>
      </c>
      <c r="R1315" s="34">
        <v>0</v>
      </c>
      <c r="S1315" s="3">
        <v>0</v>
      </c>
    </row>
    <row r="1316" spans="6:19" x14ac:dyDescent="0.25">
      <c r="F1316" s="10"/>
      <c r="G1316" s="9" t="s">
        <v>3933</v>
      </c>
      <c r="H1316" s="4">
        <v>2</v>
      </c>
      <c r="I1316" s="1">
        <v>2</v>
      </c>
      <c r="J1316" s="1">
        <v>2</v>
      </c>
      <c r="K1316" s="1">
        <v>0</v>
      </c>
      <c r="L1316" s="1">
        <v>0</v>
      </c>
      <c r="M1316" s="6">
        <v>2</v>
      </c>
      <c r="N1316" s="5">
        <v>7.1752797812223426E-3</v>
      </c>
      <c r="O1316" s="4">
        <v>0</v>
      </c>
      <c r="P1316" s="1">
        <v>0</v>
      </c>
      <c r="Q1316" s="1">
        <v>0</v>
      </c>
      <c r="R1316" s="34">
        <v>0</v>
      </c>
      <c r="S1316" s="3">
        <v>0</v>
      </c>
    </row>
    <row r="1317" spans="6:19" x14ac:dyDescent="0.25">
      <c r="F1317" s="10"/>
      <c r="G1317" s="9" t="s">
        <v>3932</v>
      </c>
      <c r="H1317" s="4">
        <v>1</v>
      </c>
      <c r="I1317" s="1">
        <v>1</v>
      </c>
      <c r="J1317" s="1">
        <v>1</v>
      </c>
      <c r="K1317" s="1">
        <v>0</v>
      </c>
      <c r="L1317" s="1">
        <v>0</v>
      </c>
      <c r="M1317" s="6">
        <v>1</v>
      </c>
      <c r="N1317" s="5">
        <v>1.958020031452179E-3</v>
      </c>
      <c r="O1317" s="4">
        <v>0</v>
      </c>
      <c r="P1317" s="1">
        <v>0</v>
      </c>
      <c r="Q1317" s="1">
        <v>0</v>
      </c>
      <c r="R1317" s="34">
        <v>0</v>
      </c>
      <c r="S1317" s="3">
        <v>0</v>
      </c>
    </row>
    <row r="1318" spans="6:19" x14ac:dyDescent="0.25">
      <c r="F1318" s="10"/>
      <c r="G1318" s="9" t="s">
        <v>3931</v>
      </c>
      <c r="H1318" s="4">
        <v>4</v>
      </c>
      <c r="I1318" s="1">
        <v>4</v>
      </c>
      <c r="J1318" s="1">
        <v>4</v>
      </c>
      <c r="K1318" s="1">
        <v>0</v>
      </c>
      <c r="L1318" s="1">
        <v>0</v>
      </c>
      <c r="M1318" s="6">
        <v>4</v>
      </c>
      <c r="N1318" s="5">
        <v>4.6377666294574738E-3</v>
      </c>
      <c r="O1318" s="4">
        <v>0</v>
      </c>
      <c r="P1318" s="1">
        <v>0</v>
      </c>
      <c r="Q1318" s="1">
        <v>0</v>
      </c>
      <c r="R1318" s="34">
        <v>0</v>
      </c>
      <c r="S1318" s="3">
        <v>0</v>
      </c>
    </row>
    <row r="1319" spans="6:19" x14ac:dyDescent="0.25">
      <c r="F1319" s="10"/>
      <c r="G1319" s="9" t="s">
        <v>3930</v>
      </c>
      <c r="H1319" s="4">
        <v>14</v>
      </c>
      <c r="I1319" s="1">
        <v>14</v>
      </c>
      <c r="J1319" s="1">
        <v>14</v>
      </c>
      <c r="K1319" s="1">
        <v>0</v>
      </c>
      <c r="L1319" s="1">
        <v>0</v>
      </c>
      <c r="M1319" s="6">
        <v>14</v>
      </c>
      <c r="N1319" s="5">
        <v>3.5031304694712162E-2</v>
      </c>
      <c r="O1319" s="4">
        <v>0</v>
      </c>
      <c r="P1319" s="1">
        <v>0</v>
      </c>
      <c r="Q1319" s="1">
        <v>0</v>
      </c>
      <c r="R1319" s="34">
        <v>0</v>
      </c>
      <c r="S1319" s="3">
        <v>0</v>
      </c>
    </row>
    <row r="1320" spans="6:19" x14ac:dyDescent="0.25">
      <c r="F1320" s="10"/>
      <c r="G1320" s="9" t="s">
        <v>3929</v>
      </c>
      <c r="H1320" s="4">
        <v>6</v>
      </c>
      <c r="I1320" s="1">
        <v>6</v>
      </c>
      <c r="J1320" s="1">
        <v>6</v>
      </c>
      <c r="K1320" s="1">
        <v>0</v>
      </c>
      <c r="L1320" s="1">
        <v>0</v>
      </c>
      <c r="M1320" s="6">
        <v>6</v>
      </c>
      <c r="N1320" s="5">
        <v>3.2359388656914227E-2</v>
      </c>
      <c r="O1320" s="4">
        <v>0</v>
      </c>
      <c r="P1320" s="1">
        <v>0</v>
      </c>
      <c r="Q1320" s="1">
        <v>0</v>
      </c>
      <c r="R1320" s="34">
        <v>0</v>
      </c>
      <c r="S1320" s="3">
        <v>0</v>
      </c>
    </row>
    <row r="1321" spans="6:19" x14ac:dyDescent="0.25">
      <c r="F1321" s="10"/>
      <c r="G1321" s="9" t="s">
        <v>3928</v>
      </c>
      <c r="H1321" s="4">
        <v>2</v>
      </c>
      <c r="I1321" s="1">
        <v>2</v>
      </c>
      <c r="J1321" s="1">
        <v>2</v>
      </c>
      <c r="K1321" s="1">
        <v>0</v>
      </c>
      <c r="L1321" s="1">
        <v>0</v>
      </c>
      <c r="M1321" s="6">
        <v>2</v>
      </c>
      <c r="N1321" s="5">
        <v>1.239921897649765E-2</v>
      </c>
      <c r="O1321" s="4">
        <v>0</v>
      </c>
      <c r="P1321" s="1">
        <v>0</v>
      </c>
      <c r="Q1321" s="1">
        <v>0</v>
      </c>
      <c r="R1321" s="34">
        <v>0</v>
      </c>
      <c r="S1321" s="3">
        <v>0</v>
      </c>
    </row>
    <row r="1322" spans="6:19" x14ac:dyDescent="0.25">
      <c r="F1322" s="10"/>
      <c r="G1322" s="9" t="s">
        <v>3927</v>
      </c>
      <c r="H1322" s="4">
        <v>1</v>
      </c>
      <c r="I1322" s="1">
        <v>1</v>
      </c>
      <c r="J1322" s="1">
        <v>1</v>
      </c>
      <c r="K1322" s="1">
        <v>0</v>
      </c>
      <c r="L1322" s="1">
        <v>0</v>
      </c>
      <c r="M1322" s="6">
        <v>1</v>
      </c>
      <c r="N1322" s="5">
        <v>3.5729631781578059E-4</v>
      </c>
      <c r="O1322" s="4">
        <v>0</v>
      </c>
      <c r="P1322" s="1">
        <v>0</v>
      </c>
      <c r="Q1322" s="1">
        <v>0</v>
      </c>
      <c r="R1322" s="34">
        <v>0</v>
      </c>
      <c r="S1322" s="3">
        <v>0</v>
      </c>
    </row>
    <row r="1323" spans="6:19" x14ac:dyDescent="0.25">
      <c r="F1323" s="10"/>
      <c r="G1323" s="9" t="s">
        <v>3926</v>
      </c>
      <c r="H1323" s="4">
        <v>2</v>
      </c>
      <c r="I1323" s="1">
        <v>2</v>
      </c>
      <c r="J1323" s="1">
        <v>2</v>
      </c>
      <c r="K1323" s="1">
        <v>0</v>
      </c>
      <c r="L1323" s="1">
        <v>0</v>
      </c>
      <c r="M1323" s="6">
        <v>2</v>
      </c>
      <c r="N1323" s="5">
        <v>3.8409773260355E-3</v>
      </c>
      <c r="O1323" s="4">
        <v>0</v>
      </c>
      <c r="P1323" s="1">
        <v>0</v>
      </c>
      <c r="Q1323" s="1">
        <v>0</v>
      </c>
      <c r="R1323" s="34">
        <v>0</v>
      </c>
      <c r="S1323" s="3">
        <v>0</v>
      </c>
    </row>
    <row r="1324" spans="6:19" x14ac:dyDescent="0.25">
      <c r="F1324" s="10"/>
      <c r="G1324" s="9" t="s">
        <v>3925</v>
      </c>
      <c r="H1324" s="4">
        <v>1</v>
      </c>
      <c r="I1324" s="1">
        <v>1</v>
      </c>
      <c r="J1324" s="1">
        <v>1</v>
      </c>
      <c r="K1324" s="1">
        <v>0</v>
      </c>
      <c r="L1324" s="1">
        <v>0</v>
      </c>
      <c r="M1324" s="6">
        <v>1</v>
      </c>
      <c r="N1324" s="5">
        <v>4.4600293040275568E-4</v>
      </c>
      <c r="O1324" s="4">
        <v>0</v>
      </c>
      <c r="P1324" s="1">
        <v>0</v>
      </c>
      <c r="Q1324" s="1">
        <v>0</v>
      </c>
      <c r="R1324" s="34">
        <v>0</v>
      </c>
      <c r="S1324" s="3">
        <v>0</v>
      </c>
    </row>
    <row r="1325" spans="6:19" x14ac:dyDescent="0.25">
      <c r="F1325" s="10"/>
      <c r="G1325" s="9" t="s">
        <v>3924</v>
      </c>
      <c r="H1325" s="4">
        <v>1</v>
      </c>
      <c r="I1325" s="1">
        <v>1</v>
      </c>
      <c r="J1325" s="1">
        <v>1</v>
      </c>
      <c r="K1325" s="1">
        <v>0</v>
      </c>
      <c r="L1325" s="1">
        <v>0</v>
      </c>
      <c r="M1325" s="6">
        <v>1</v>
      </c>
      <c r="N1325" s="5">
        <v>2.7703465893864632E-3</v>
      </c>
      <c r="O1325" s="4">
        <v>0</v>
      </c>
      <c r="P1325" s="1">
        <v>0</v>
      </c>
      <c r="Q1325" s="1">
        <v>0</v>
      </c>
      <c r="R1325" s="34">
        <v>0</v>
      </c>
      <c r="S1325" s="3">
        <v>0</v>
      </c>
    </row>
    <row r="1326" spans="6:19" x14ac:dyDescent="0.25">
      <c r="F1326" s="10"/>
      <c r="G1326" s="9" t="s">
        <v>3923</v>
      </c>
      <c r="H1326" s="4">
        <v>4</v>
      </c>
      <c r="I1326" s="1">
        <v>4</v>
      </c>
      <c r="J1326" s="1">
        <v>4</v>
      </c>
      <c r="K1326" s="1">
        <v>0</v>
      </c>
      <c r="L1326" s="1">
        <v>0</v>
      </c>
      <c r="M1326" s="6">
        <v>4</v>
      </c>
      <c r="N1326" s="5">
        <v>6.8387351930141449E-3</v>
      </c>
      <c r="O1326" s="4">
        <v>0</v>
      </c>
      <c r="P1326" s="1">
        <v>0</v>
      </c>
      <c r="Q1326" s="1">
        <v>0</v>
      </c>
      <c r="R1326" s="34">
        <v>0</v>
      </c>
      <c r="S1326" s="3">
        <v>0</v>
      </c>
    </row>
    <row r="1327" spans="6:19" x14ac:dyDescent="0.25">
      <c r="F1327" s="10"/>
      <c r="G1327" s="9" t="s">
        <v>3922</v>
      </c>
      <c r="H1327" s="4">
        <v>1</v>
      </c>
      <c r="I1327" s="1">
        <v>1</v>
      </c>
      <c r="J1327" s="1">
        <v>1</v>
      </c>
      <c r="K1327" s="1">
        <v>0</v>
      </c>
      <c r="L1327" s="1">
        <v>0</v>
      </c>
      <c r="M1327" s="6">
        <v>1</v>
      </c>
      <c r="N1327" s="5">
        <v>4.4626463204622269E-4</v>
      </c>
      <c r="O1327" s="4">
        <v>0</v>
      </c>
      <c r="P1327" s="1">
        <v>0</v>
      </c>
      <c r="Q1327" s="1">
        <v>0</v>
      </c>
      <c r="R1327" s="34">
        <v>0</v>
      </c>
      <c r="S1327" s="3">
        <v>0</v>
      </c>
    </row>
    <row r="1328" spans="6:19" x14ac:dyDescent="0.25">
      <c r="F1328" s="10"/>
      <c r="G1328" s="9" t="s">
        <v>3921</v>
      </c>
      <c r="H1328" s="4">
        <v>2</v>
      </c>
      <c r="I1328" s="1">
        <v>2</v>
      </c>
      <c r="J1328" s="1">
        <v>2</v>
      </c>
      <c r="K1328" s="1">
        <v>0</v>
      </c>
      <c r="L1328" s="1">
        <v>0</v>
      </c>
      <c r="M1328" s="6">
        <v>2</v>
      </c>
      <c r="N1328" s="5">
        <v>6.3413996249437332E-3</v>
      </c>
      <c r="O1328" s="4">
        <v>0</v>
      </c>
      <c r="P1328" s="1">
        <v>0</v>
      </c>
      <c r="Q1328" s="1">
        <v>0</v>
      </c>
      <c r="R1328" s="34">
        <v>0</v>
      </c>
      <c r="S1328" s="3">
        <v>0</v>
      </c>
    </row>
    <row r="1329" spans="6:19" x14ac:dyDescent="0.25">
      <c r="F1329" s="10"/>
      <c r="G1329" s="9" t="s">
        <v>3920</v>
      </c>
      <c r="H1329" s="4">
        <v>1</v>
      </c>
      <c r="I1329" s="1">
        <v>1</v>
      </c>
      <c r="J1329" s="1">
        <v>1</v>
      </c>
      <c r="K1329" s="1">
        <v>0</v>
      </c>
      <c r="L1329" s="1">
        <v>0</v>
      </c>
      <c r="M1329" s="6">
        <v>1</v>
      </c>
      <c r="N1329" s="5">
        <v>2.5031361728906631E-3</v>
      </c>
      <c r="O1329" s="4">
        <v>0</v>
      </c>
      <c r="P1329" s="1">
        <v>0</v>
      </c>
      <c r="Q1329" s="1">
        <v>0</v>
      </c>
      <c r="R1329" s="34">
        <v>0</v>
      </c>
      <c r="S1329" s="3">
        <v>0</v>
      </c>
    </row>
    <row r="1330" spans="6:19" x14ac:dyDescent="0.25">
      <c r="F1330" s="10"/>
      <c r="G1330" s="9" t="s">
        <v>3919</v>
      </c>
      <c r="H1330" s="4">
        <v>2</v>
      </c>
      <c r="I1330" s="1">
        <v>2</v>
      </c>
      <c r="J1330" s="1">
        <v>2</v>
      </c>
      <c r="K1330" s="1">
        <v>0</v>
      </c>
      <c r="L1330" s="1">
        <v>0</v>
      </c>
      <c r="M1330" s="6">
        <v>2</v>
      </c>
      <c r="N1330" s="5">
        <v>6.985202431678772E-3</v>
      </c>
      <c r="O1330" s="4">
        <v>0</v>
      </c>
      <c r="P1330" s="1">
        <v>0</v>
      </c>
      <c r="Q1330" s="1">
        <v>0</v>
      </c>
      <c r="R1330" s="34">
        <v>0</v>
      </c>
      <c r="S1330" s="3">
        <v>0</v>
      </c>
    </row>
    <row r="1331" spans="6:19" x14ac:dyDescent="0.25">
      <c r="F1331" s="10"/>
      <c r="G1331" s="9" t="s">
        <v>3918</v>
      </c>
      <c r="H1331" s="4">
        <v>12</v>
      </c>
      <c r="I1331" s="1">
        <v>12</v>
      </c>
      <c r="J1331" s="1">
        <v>12</v>
      </c>
      <c r="K1331" s="1">
        <v>0</v>
      </c>
      <c r="L1331" s="1">
        <v>0</v>
      </c>
      <c r="M1331" s="6">
        <v>12</v>
      </c>
      <c r="N1331" s="5">
        <v>6.8621939048171043E-2</v>
      </c>
      <c r="O1331" s="4">
        <v>0</v>
      </c>
      <c r="P1331" s="1">
        <v>0</v>
      </c>
      <c r="Q1331" s="1">
        <v>0</v>
      </c>
      <c r="R1331" s="34">
        <v>0</v>
      </c>
      <c r="S1331" s="3">
        <v>0</v>
      </c>
    </row>
    <row r="1332" spans="6:19" x14ac:dyDescent="0.25">
      <c r="F1332" s="10"/>
      <c r="G1332" s="9" t="s">
        <v>3917</v>
      </c>
      <c r="H1332" s="4">
        <v>15</v>
      </c>
      <c r="I1332" s="1">
        <v>15</v>
      </c>
      <c r="J1332" s="1">
        <v>15</v>
      </c>
      <c r="K1332" s="1">
        <v>0</v>
      </c>
      <c r="L1332" s="1">
        <v>0</v>
      </c>
      <c r="M1332" s="6">
        <v>15</v>
      </c>
      <c r="N1332" s="5">
        <v>7.2486657649278641E-2</v>
      </c>
      <c r="O1332" s="4">
        <v>0</v>
      </c>
      <c r="P1332" s="1">
        <v>0</v>
      </c>
      <c r="Q1332" s="1">
        <v>0</v>
      </c>
      <c r="R1332" s="34">
        <v>0</v>
      </c>
      <c r="S1332" s="3">
        <v>0</v>
      </c>
    </row>
    <row r="1333" spans="6:19" x14ac:dyDescent="0.25">
      <c r="F1333" s="10"/>
      <c r="G1333" s="9" t="s">
        <v>3916</v>
      </c>
      <c r="H1333" s="4">
        <v>1</v>
      </c>
      <c r="I1333" s="1">
        <v>1</v>
      </c>
      <c r="J1333" s="1">
        <v>1</v>
      </c>
      <c r="K1333" s="1">
        <v>0</v>
      </c>
      <c r="L1333" s="1">
        <v>0</v>
      </c>
      <c r="M1333" s="6">
        <v>1</v>
      </c>
      <c r="N1333" s="5">
        <v>7.7955890446901321E-4</v>
      </c>
      <c r="O1333" s="4">
        <v>0</v>
      </c>
      <c r="P1333" s="1">
        <v>0</v>
      </c>
      <c r="Q1333" s="1">
        <v>0</v>
      </c>
      <c r="R1333" s="34">
        <v>0</v>
      </c>
      <c r="S1333" s="3">
        <v>0</v>
      </c>
    </row>
    <row r="1334" spans="6:19" x14ac:dyDescent="0.25">
      <c r="F1334" s="10"/>
      <c r="G1334" s="9" t="s">
        <v>3915</v>
      </c>
      <c r="H1334" s="4">
        <v>1</v>
      </c>
      <c r="I1334" s="1">
        <v>1</v>
      </c>
      <c r="J1334" s="1">
        <v>1</v>
      </c>
      <c r="K1334" s="1">
        <v>0</v>
      </c>
      <c r="L1334" s="1">
        <v>0</v>
      </c>
      <c r="M1334" s="6">
        <v>1</v>
      </c>
      <c r="N1334" s="5">
        <v>1.244925893843174E-3</v>
      </c>
      <c r="O1334" s="4">
        <v>0</v>
      </c>
      <c r="P1334" s="1">
        <v>0</v>
      </c>
      <c r="Q1334" s="1">
        <v>0</v>
      </c>
      <c r="R1334" s="34">
        <v>0</v>
      </c>
      <c r="S1334" s="3">
        <v>0</v>
      </c>
    </row>
    <row r="1335" spans="6:19" x14ac:dyDescent="0.25">
      <c r="F1335" s="10"/>
      <c r="G1335" s="9" t="s">
        <v>3914</v>
      </c>
      <c r="H1335" s="4">
        <v>16</v>
      </c>
      <c r="I1335" s="1">
        <v>16</v>
      </c>
      <c r="J1335" s="1">
        <v>16</v>
      </c>
      <c r="K1335" s="1">
        <v>0</v>
      </c>
      <c r="L1335" s="1">
        <v>0</v>
      </c>
      <c r="M1335" s="6">
        <v>16</v>
      </c>
      <c r="N1335" s="5">
        <v>6.1816264875233173E-2</v>
      </c>
      <c r="O1335" s="4">
        <v>0</v>
      </c>
      <c r="P1335" s="1">
        <v>0</v>
      </c>
      <c r="Q1335" s="1">
        <v>0</v>
      </c>
      <c r="R1335" s="34">
        <v>0</v>
      </c>
      <c r="S1335" s="3">
        <v>0</v>
      </c>
    </row>
    <row r="1336" spans="6:19" x14ac:dyDescent="0.25">
      <c r="F1336" s="10"/>
      <c r="G1336" s="9" t="s">
        <v>3913</v>
      </c>
      <c r="H1336" s="4">
        <v>1</v>
      </c>
      <c r="I1336" s="1">
        <v>1</v>
      </c>
      <c r="J1336" s="1">
        <v>1</v>
      </c>
      <c r="K1336" s="1">
        <v>0</v>
      </c>
      <c r="L1336" s="1">
        <v>0</v>
      </c>
      <c r="M1336" s="6">
        <v>1</v>
      </c>
      <c r="N1336" s="5">
        <v>8.4455311298370361E-4</v>
      </c>
      <c r="O1336" s="4">
        <v>0</v>
      </c>
      <c r="P1336" s="1">
        <v>0</v>
      </c>
      <c r="Q1336" s="1">
        <v>0</v>
      </c>
      <c r="R1336" s="34">
        <v>0</v>
      </c>
      <c r="S1336" s="3">
        <v>0</v>
      </c>
    </row>
    <row r="1337" spans="6:19" x14ac:dyDescent="0.25">
      <c r="F1337" s="10"/>
      <c r="G1337" s="9" t="s">
        <v>3912</v>
      </c>
      <c r="H1337" s="4">
        <v>4</v>
      </c>
      <c r="I1337" s="1">
        <v>4</v>
      </c>
      <c r="J1337" s="1">
        <v>4</v>
      </c>
      <c r="K1337" s="1">
        <v>0</v>
      </c>
      <c r="L1337" s="1">
        <v>0</v>
      </c>
      <c r="M1337" s="6">
        <v>4</v>
      </c>
      <c r="N1337" s="5">
        <v>4.5147780328989029E-3</v>
      </c>
      <c r="O1337" s="4">
        <v>0</v>
      </c>
      <c r="P1337" s="1">
        <v>0</v>
      </c>
      <c r="Q1337" s="1">
        <v>0</v>
      </c>
      <c r="R1337" s="34">
        <v>0</v>
      </c>
      <c r="S1337" s="3">
        <v>0</v>
      </c>
    </row>
    <row r="1338" spans="6:19" x14ac:dyDescent="0.25">
      <c r="F1338" s="10"/>
      <c r="G1338" s="9" t="s">
        <v>3911</v>
      </c>
      <c r="H1338" s="4">
        <v>4</v>
      </c>
      <c r="I1338" s="1">
        <v>4</v>
      </c>
      <c r="J1338" s="1">
        <v>4</v>
      </c>
      <c r="K1338" s="1">
        <v>0</v>
      </c>
      <c r="L1338" s="1">
        <v>0</v>
      </c>
      <c r="M1338" s="6">
        <v>4</v>
      </c>
      <c r="N1338" s="5">
        <v>3.7252716720104222E-3</v>
      </c>
      <c r="O1338" s="4">
        <v>0</v>
      </c>
      <c r="P1338" s="1">
        <v>0</v>
      </c>
      <c r="Q1338" s="1">
        <v>0</v>
      </c>
      <c r="R1338" s="34">
        <v>0</v>
      </c>
      <c r="S1338" s="3">
        <v>0</v>
      </c>
    </row>
    <row r="1339" spans="6:19" x14ac:dyDescent="0.25">
      <c r="F1339" s="10"/>
      <c r="G1339" s="9" t="s">
        <v>3910</v>
      </c>
      <c r="H1339" s="4">
        <v>1</v>
      </c>
      <c r="I1339" s="1">
        <v>1</v>
      </c>
      <c r="J1339" s="1">
        <v>1</v>
      </c>
      <c r="K1339" s="1">
        <v>0</v>
      </c>
      <c r="L1339" s="1">
        <v>0</v>
      </c>
      <c r="M1339" s="6">
        <v>1</v>
      </c>
      <c r="N1339" s="5">
        <v>9.0860221534967422E-3</v>
      </c>
      <c r="O1339" s="4">
        <v>0</v>
      </c>
      <c r="P1339" s="1">
        <v>0</v>
      </c>
      <c r="Q1339" s="1">
        <v>0</v>
      </c>
      <c r="R1339" s="34">
        <v>0</v>
      </c>
      <c r="S1339" s="3">
        <v>0</v>
      </c>
    </row>
    <row r="1340" spans="6:19" x14ac:dyDescent="0.25">
      <c r="F1340" s="10"/>
      <c r="G1340" s="9" t="s">
        <v>3909</v>
      </c>
      <c r="H1340" s="4">
        <v>3</v>
      </c>
      <c r="I1340" s="1">
        <v>3</v>
      </c>
      <c r="J1340" s="1">
        <v>3</v>
      </c>
      <c r="K1340" s="1">
        <v>0</v>
      </c>
      <c r="L1340" s="1">
        <v>0</v>
      </c>
      <c r="M1340" s="6">
        <v>3</v>
      </c>
      <c r="N1340" s="5">
        <v>2.81984144821763E-2</v>
      </c>
      <c r="O1340" s="4">
        <v>0</v>
      </c>
      <c r="P1340" s="1">
        <v>0</v>
      </c>
      <c r="Q1340" s="1">
        <v>0</v>
      </c>
      <c r="R1340" s="34">
        <v>0</v>
      </c>
      <c r="S1340" s="3">
        <v>0</v>
      </c>
    </row>
    <row r="1341" spans="6:19" x14ac:dyDescent="0.25">
      <c r="F1341" s="10"/>
      <c r="G1341" s="9" t="s">
        <v>3908</v>
      </c>
      <c r="H1341" s="4">
        <v>1</v>
      </c>
      <c r="I1341" s="1">
        <v>1</v>
      </c>
      <c r="J1341" s="1">
        <v>1</v>
      </c>
      <c r="K1341" s="1">
        <v>0</v>
      </c>
      <c r="L1341" s="1">
        <v>0</v>
      </c>
      <c r="M1341" s="6">
        <v>1</v>
      </c>
      <c r="N1341" s="5">
        <v>3.0811196193099022E-3</v>
      </c>
      <c r="O1341" s="4">
        <v>0</v>
      </c>
      <c r="P1341" s="1">
        <v>0</v>
      </c>
      <c r="Q1341" s="1">
        <v>0</v>
      </c>
      <c r="R1341" s="34">
        <v>0</v>
      </c>
      <c r="S1341" s="3">
        <v>0</v>
      </c>
    </row>
    <row r="1342" spans="6:19" x14ac:dyDescent="0.25">
      <c r="F1342" s="10"/>
      <c r="G1342" s="9" t="s">
        <v>3907</v>
      </c>
      <c r="H1342" s="4">
        <v>1</v>
      </c>
      <c r="I1342" s="1">
        <v>1</v>
      </c>
      <c r="J1342" s="1">
        <v>1</v>
      </c>
      <c r="K1342" s="1">
        <v>0</v>
      </c>
      <c r="L1342" s="1">
        <v>0</v>
      </c>
      <c r="M1342" s="6">
        <v>1</v>
      </c>
      <c r="N1342" s="5">
        <v>3.1521236523985858E-3</v>
      </c>
      <c r="O1342" s="4">
        <v>0</v>
      </c>
      <c r="P1342" s="1">
        <v>0</v>
      </c>
      <c r="Q1342" s="1">
        <v>0</v>
      </c>
      <c r="R1342" s="34">
        <v>0</v>
      </c>
      <c r="S1342" s="3">
        <v>0</v>
      </c>
    </row>
    <row r="1343" spans="6:19" x14ac:dyDescent="0.25">
      <c r="F1343" s="10"/>
      <c r="G1343" s="9" t="s">
        <v>3906</v>
      </c>
      <c r="H1343" s="4">
        <v>1</v>
      </c>
      <c r="I1343" s="1">
        <v>1</v>
      </c>
      <c r="J1343" s="1">
        <v>1</v>
      </c>
      <c r="K1343" s="1">
        <v>0</v>
      </c>
      <c r="L1343" s="1">
        <v>0</v>
      </c>
      <c r="M1343" s="6">
        <v>1</v>
      </c>
      <c r="N1343" s="5">
        <v>7.9669058322906494E-5</v>
      </c>
      <c r="O1343" s="4">
        <v>0</v>
      </c>
      <c r="P1343" s="1">
        <v>0</v>
      </c>
      <c r="Q1343" s="1">
        <v>0</v>
      </c>
      <c r="R1343" s="34">
        <v>0</v>
      </c>
      <c r="S1343" s="3">
        <v>0</v>
      </c>
    </row>
    <row r="1344" spans="6:19" x14ac:dyDescent="0.25">
      <c r="F1344" s="10"/>
      <c r="G1344" s="9" t="s">
        <v>3905</v>
      </c>
      <c r="H1344" s="4">
        <v>11</v>
      </c>
      <c r="I1344" s="1">
        <v>11</v>
      </c>
      <c r="J1344" s="1">
        <v>11</v>
      </c>
      <c r="K1344" s="1">
        <v>0</v>
      </c>
      <c r="L1344" s="1">
        <v>0</v>
      </c>
      <c r="M1344" s="6">
        <v>11</v>
      </c>
      <c r="N1344" s="5">
        <v>4.2496958747506142E-2</v>
      </c>
      <c r="O1344" s="4">
        <v>0</v>
      </c>
      <c r="P1344" s="1">
        <v>0</v>
      </c>
      <c r="Q1344" s="1">
        <v>0</v>
      </c>
      <c r="R1344" s="34">
        <v>0</v>
      </c>
      <c r="S1344" s="3">
        <v>0</v>
      </c>
    </row>
    <row r="1345" spans="6:19" x14ac:dyDescent="0.25">
      <c r="F1345" s="10"/>
      <c r="G1345" s="9" t="s">
        <v>3904</v>
      </c>
      <c r="H1345" s="4">
        <v>12</v>
      </c>
      <c r="I1345" s="1">
        <v>12</v>
      </c>
      <c r="J1345" s="1">
        <v>12</v>
      </c>
      <c r="K1345" s="1">
        <v>0</v>
      </c>
      <c r="L1345" s="1">
        <v>0</v>
      </c>
      <c r="M1345" s="6">
        <v>12</v>
      </c>
      <c r="N1345" s="5">
        <v>6.742062047123909E-2</v>
      </c>
      <c r="O1345" s="4">
        <v>0</v>
      </c>
      <c r="P1345" s="1">
        <v>0</v>
      </c>
      <c r="Q1345" s="1">
        <v>0</v>
      </c>
      <c r="R1345" s="34">
        <v>0</v>
      </c>
      <c r="S1345" s="3">
        <v>0</v>
      </c>
    </row>
    <row r="1346" spans="6:19" x14ac:dyDescent="0.25">
      <c r="F1346" s="10"/>
      <c r="G1346" s="9" t="s">
        <v>3903</v>
      </c>
      <c r="H1346" s="4">
        <v>2</v>
      </c>
      <c r="I1346" s="1">
        <v>2</v>
      </c>
      <c r="J1346" s="1">
        <v>2</v>
      </c>
      <c r="K1346" s="1">
        <v>0</v>
      </c>
      <c r="L1346" s="1">
        <v>0</v>
      </c>
      <c r="M1346" s="6">
        <v>2</v>
      </c>
      <c r="N1346" s="5">
        <v>2.227767370641232E-3</v>
      </c>
      <c r="O1346" s="4">
        <v>0</v>
      </c>
      <c r="P1346" s="1">
        <v>0</v>
      </c>
      <c r="Q1346" s="1">
        <v>0</v>
      </c>
      <c r="R1346" s="34">
        <v>0</v>
      </c>
      <c r="S1346" s="3">
        <v>0</v>
      </c>
    </row>
    <row r="1347" spans="6:19" x14ac:dyDescent="0.25">
      <c r="F1347" s="10"/>
      <c r="G1347" s="9" t="s">
        <v>3902</v>
      </c>
      <c r="H1347" s="4">
        <v>3</v>
      </c>
      <c r="I1347" s="1">
        <v>3</v>
      </c>
      <c r="J1347" s="1">
        <v>3</v>
      </c>
      <c r="K1347" s="1">
        <v>0</v>
      </c>
      <c r="L1347" s="1">
        <v>0</v>
      </c>
      <c r="M1347" s="6">
        <v>3</v>
      </c>
      <c r="N1347" s="5">
        <v>1.3778125867247579E-3</v>
      </c>
      <c r="O1347" s="4">
        <v>0</v>
      </c>
      <c r="P1347" s="1">
        <v>0</v>
      </c>
      <c r="Q1347" s="1">
        <v>0</v>
      </c>
      <c r="R1347" s="34">
        <v>0</v>
      </c>
      <c r="S1347" s="3">
        <v>0</v>
      </c>
    </row>
    <row r="1348" spans="6:19" x14ac:dyDescent="0.25">
      <c r="F1348" s="10"/>
      <c r="G1348" s="9" t="s">
        <v>3901</v>
      </c>
      <c r="H1348" s="4">
        <v>4</v>
      </c>
      <c r="I1348" s="1">
        <v>4</v>
      </c>
      <c r="J1348" s="1">
        <v>4</v>
      </c>
      <c r="K1348" s="1">
        <v>0</v>
      </c>
      <c r="L1348" s="1">
        <v>0</v>
      </c>
      <c r="M1348" s="6">
        <v>4</v>
      </c>
      <c r="N1348" s="5">
        <v>3.8302687928080559E-2</v>
      </c>
      <c r="O1348" s="4">
        <v>0</v>
      </c>
      <c r="P1348" s="1">
        <v>0</v>
      </c>
      <c r="Q1348" s="1">
        <v>0</v>
      </c>
      <c r="R1348" s="34">
        <v>0</v>
      </c>
      <c r="S1348" s="3">
        <v>0</v>
      </c>
    </row>
    <row r="1349" spans="6:19" x14ac:dyDescent="0.25">
      <c r="F1349" s="10"/>
      <c r="G1349" s="9" t="s">
        <v>3900</v>
      </c>
      <c r="H1349" s="4">
        <v>3</v>
      </c>
      <c r="I1349" s="1">
        <v>3</v>
      </c>
      <c r="J1349" s="1">
        <v>3</v>
      </c>
      <c r="K1349" s="1">
        <v>0</v>
      </c>
      <c r="L1349" s="1">
        <v>0</v>
      </c>
      <c r="M1349" s="6">
        <v>3</v>
      </c>
      <c r="N1349" s="5">
        <v>1.493742875754833E-2</v>
      </c>
      <c r="O1349" s="4">
        <v>0</v>
      </c>
      <c r="P1349" s="1">
        <v>0</v>
      </c>
      <c r="Q1349" s="1">
        <v>0</v>
      </c>
      <c r="R1349" s="34">
        <v>0</v>
      </c>
      <c r="S1349" s="3">
        <v>0</v>
      </c>
    </row>
    <row r="1350" spans="6:19" x14ac:dyDescent="0.25">
      <c r="F1350" s="10"/>
      <c r="G1350" s="9" t="s">
        <v>3899</v>
      </c>
      <c r="H1350" s="4">
        <v>1</v>
      </c>
      <c r="I1350" s="1">
        <v>1</v>
      </c>
      <c r="J1350" s="1">
        <v>1</v>
      </c>
      <c r="K1350" s="1">
        <v>0</v>
      </c>
      <c r="L1350" s="1">
        <v>0</v>
      </c>
      <c r="M1350" s="6">
        <v>1</v>
      </c>
      <c r="N1350" s="5">
        <v>1.002484001219273E-3</v>
      </c>
      <c r="O1350" s="4">
        <v>0</v>
      </c>
      <c r="P1350" s="1">
        <v>0</v>
      </c>
      <c r="Q1350" s="1">
        <v>0</v>
      </c>
      <c r="R1350" s="34">
        <v>0</v>
      </c>
      <c r="S1350" s="3">
        <v>0</v>
      </c>
    </row>
    <row r="1351" spans="6:19" x14ac:dyDescent="0.25">
      <c r="F1351" s="10"/>
      <c r="G1351" s="9" t="s">
        <v>3898</v>
      </c>
      <c r="H1351" s="4">
        <v>10</v>
      </c>
      <c r="I1351" s="1">
        <v>10</v>
      </c>
      <c r="J1351" s="1">
        <v>10</v>
      </c>
      <c r="K1351" s="1">
        <v>0</v>
      </c>
      <c r="L1351" s="1">
        <v>0</v>
      </c>
      <c r="M1351" s="6">
        <v>10</v>
      </c>
      <c r="N1351" s="5">
        <v>6.7955425009131432E-2</v>
      </c>
      <c r="O1351" s="4">
        <v>0</v>
      </c>
      <c r="P1351" s="1">
        <v>0</v>
      </c>
      <c r="Q1351" s="1">
        <v>0</v>
      </c>
      <c r="R1351" s="34">
        <v>0</v>
      </c>
      <c r="S1351" s="3">
        <v>0</v>
      </c>
    </row>
    <row r="1352" spans="6:19" x14ac:dyDescent="0.25">
      <c r="F1352" s="10"/>
      <c r="G1352" s="9" t="s">
        <v>3897</v>
      </c>
      <c r="H1352" s="4">
        <v>7</v>
      </c>
      <c r="I1352" s="1">
        <v>7</v>
      </c>
      <c r="J1352" s="1">
        <v>7</v>
      </c>
      <c r="K1352" s="1">
        <v>0</v>
      </c>
      <c r="L1352" s="1">
        <v>0</v>
      </c>
      <c r="M1352" s="6">
        <v>7</v>
      </c>
      <c r="N1352" s="5">
        <v>1.189169194549322E-2</v>
      </c>
      <c r="O1352" s="4">
        <v>0</v>
      </c>
      <c r="P1352" s="1">
        <v>0</v>
      </c>
      <c r="Q1352" s="1">
        <v>0</v>
      </c>
      <c r="R1352" s="34">
        <v>0</v>
      </c>
      <c r="S1352" s="3">
        <v>0</v>
      </c>
    </row>
    <row r="1353" spans="6:19" x14ac:dyDescent="0.25">
      <c r="F1353" s="10"/>
      <c r="G1353" s="9" t="s">
        <v>3896</v>
      </c>
      <c r="H1353" s="4">
        <v>1</v>
      </c>
      <c r="I1353" s="1">
        <v>1</v>
      </c>
      <c r="J1353" s="1">
        <v>1</v>
      </c>
      <c r="K1353" s="1">
        <v>0</v>
      </c>
      <c r="L1353" s="1">
        <v>0</v>
      </c>
      <c r="M1353" s="6">
        <v>1</v>
      </c>
      <c r="N1353" s="5">
        <v>5.9366971254348755E-4</v>
      </c>
      <c r="O1353" s="4">
        <v>0</v>
      </c>
      <c r="P1353" s="1">
        <v>0</v>
      </c>
      <c r="Q1353" s="1">
        <v>0</v>
      </c>
      <c r="R1353" s="34">
        <v>0</v>
      </c>
      <c r="S1353" s="3">
        <v>0</v>
      </c>
    </row>
    <row r="1354" spans="6:19" x14ac:dyDescent="0.25">
      <c r="F1354" s="10"/>
      <c r="G1354" s="9" t="s">
        <v>3895</v>
      </c>
      <c r="H1354" s="4">
        <v>1</v>
      </c>
      <c r="I1354" s="1">
        <v>1</v>
      </c>
      <c r="J1354" s="1">
        <v>1</v>
      </c>
      <c r="K1354" s="1">
        <v>0</v>
      </c>
      <c r="L1354" s="1">
        <v>0</v>
      </c>
      <c r="M1354" s="6">
        <v>1</v>
      </c>
      <c r="N1354" s="5">
        <v>1.9125638529658321E-2</v>
      </c>
      <c r="O1354" s="4">
        <v>0</v>
      </c>
      <c r="P1354" s="1">
        <v>0</v>
      </c>
      <c r="Q1354" s="1">
        <v>0</v>
      </c>
      <c r="R1354" s="34">
        <v>0</v>
      </c>
      <c r="S1354" s="3">
        <v>0</v>
      </c>
    </row>
    <row r="1355" spans="6:19" x14ac:dyDescent="0.25">
      <c r="F1355" s="10"/>
      <c r="G1355" s="9" t="s">
        <v>3894</v>
      </c>
      <c r="H1355" s="4">
        <v>7</v>
      </c>
      <c r="I1355" s="1">
        <v>7</v>
      </c>
      <c r="J1355" s="1">
        <v>7</v>
      </c>
      <c r="K1355" s="1">
        <v>0</v>
      </c>
      <c r="L1355" s="1">
        <v>0</v>
      </c>
      <c r="M1355" s="6">
        <v>7</v>
      </c>
      <c r="N1355" s="5">
        <v>3.7216214463114738E-2</v>
      </c>
      <c r="O1355" s="4">
        <v>0</v>
      </c>
      <c r="P1355" s="1">
        <v>0</v>
      </c>
      <c r="Q1355" s="1">
        <v>0</v>
      </c>
      <c r="R1355" s="34">
        <v>0</v>
      </c>
      <c r="S1355" s="3">
        <v>0</v>
      </c>
    </row>
    <row r="1356" spans="6:19" x14ac:dyDescent="0.25">
      <c r="F1356" s="10"/>
      <c r="G1356" s="9" t="s">
        <v>3893</v>
      </c>
      <c r="H1356" s="4">
        <v>11</v>
      </c>
      <c r="I1356" s="1">
        <v>11</v>
      </c>
      <c r="J1356" s="1">
        <v>11</v>
      </c>
      <c r="K1356" s="1">
        <v>0</v>
      </c>
      <c r="L1356" s="1">
        <v>0</v>
      </c>
      <c r="M1356" s="6">
        <v>11</v>
      </c>
      <c r="N1356" s="5">
        <v>4.0412196889519691E-2</v>
      </c>
      <c r="O1356" s="4">
        <v>0</v>
      </c>
      <c r="P1356" s="1">
        <v>0</v>
      </c>
      <c r="Q1356" s="1">
        <v>0</v>
      </c>
      <c r="R1356" s="34">
        <v>0</v>
      </c>
      <c r="S1356" s="3">
        <v>0</v>
      </c>
    </row>
    <row r="1357" spans="6:19" x14ac:dyDescent="0.25">
      <c r="F1357" s="10"/>
      <c r="G1357" s="9" t="s">
        <v>3892</v>
      </c>
      <c r="H1357" s="4">
        <v>2</v>
      </c>
      <c r="I1357" s="1">
        <v>2</v>
      </c>
      <c r="J1357" s="1">
        <v>2</v>
      </c>
      <c r="K1357" s="1">
        <v>0</v>
      </c>
      <c r="L1357" s="1">
        <v>0</v>
      </c>
      <c r="M1357" s="6">
        <v>2</v>
      </c>
      <c r="N1357" s="5">
        <v>6.9441739469766617E-4</v>
      </c>
      <c r="O1357" s="4">
        <v>0</v>
      </c>
      <c r="P1357" s="1">
        <v>0</v>
      </c>
      <c r="Q1357" s="1">
        <v>0</v>
      </c>
      <c r="R1357" s="34">
        <v>0</v>
      </c>
      <c r="S1357" s="3">
        <v>0</v>
      </c>
    </row>
    <row r="1358" spans="6:19" x14ac:dyDescent="0.25">
      <c r="F1358" s="10"/>
      <c r="G1358" s="9" t="s">
        <v>3891</v>
      </c>
      <c r="H1358" s="4">
        <v>4</v>
      </c>
      <c r="I1358" s="1">
        <v>4</v>
      </c>
      <c r="J1358" s="1">
        <v>4</v>
      </c>
      <c r="K1358" s="1">
        <v>0</v>
      </c>
      <c r="L1358" s="1">
        <v>0</v>
      </c>
      <c r="M1358" s="6">
        <v>4</v>
      </c>
      <c r="N1358" s="5">
        <v>2.820156887173653E-2</v>
      </c>
      <c r="O1358" s="4">
        <v>0</v>
      </c>
      <c r="P1358" s="1">
        <v>0</v>
      </c>
      <c r="Q1358" s="1">
        <v>0</v>
      </c>
      <c r="R1358" s="34">
        <v>0</v>
      </c>
      <c r="S1358" s="3">
        <v>0</v>
      </c>
    </row>
    <row r="1359" spans="6:19" x14ac:dyDescent="0.25">
      <c r="F1359" s="10"/>
      <c r="G1359" s="9" t="s">
        <v>3890</v>
      </c>
      <c r="H1359" s="4">
        <v>2</v>
      </c>
      <c r="I1359" s="1">
        <v>2</v>
      </c>
      <c r="J1359" s="1">
        <v>2</v>
      </c>
      <c r="K1359" s="1">
        <v>0</v>
      </c>
      <c r="L1359" s="1">
        <v>0</v>
      </c>
      <c r="M1359" s="6">
        <v>2</v>
      </c>
      <c r="N1359" s="5">
        <v>2.3687855340540409E-2</v>
      </c>
      <c r="O1359" s="4">
        <v>0</v>
      </c>
      <c r="P1359" s="1">
        <v>0</v>
      </c>
      <c r="Q1359" s="1">
        <v>0</v>
      </c>
      <c r="R1359" s="34">
        <v>0</v>
      </c>
      <c r="S1359" s="3">
        <v>0</v>
      </c>
    </row>
    <row r="1360" spans="6:19" x14ac:dyDescent="0.25">
      <c r="F1360" s="10"/>
      <c r="G1360" s="9" t="s">
        <v>3889</v>
      </c>
      <c r="H1360" s="4">
        <v>10</v>
      </c>
      <c r="I1360" s="1">
        <v>10</v>
      </c>
      <c r="J1360" s="1">
        <v>10</v>
      </c>
      <c r="K1360" s="1">
        <v>0</v>
      </c>
      <c r="L1360" s="1">
        <v>0</v>
      </c>
      <c r="M1360" s="6">
        <v>10</v>
      </c>
      <c r="N1360" s="5">
        <v>3.8552929647266858E-2</v>
      </c>
      <c r="O1360" s="4">
        <v>0</v>
      </c>
      <c r="P1360" s="1">
        <v>0</v>
      </c>
      <c r="Q1360" s="1">
        <v>0</v>
      </c>
      <c r="R1360" s="34">
        <v>0</v>
      </c>
      <c r="S1360" s="3">
        <v>0</v>
      </c>
    </row>
    <row r="1361" spans="6:19" x14ac:dyDescent="0.25">
      <c r="F1361" s="10"/>
      <c r="G1361" s="9" t="s">
        <v>3888</v>
      </c>
      <c r="H1361" s="4">
        <v>3</v>
      </c>
      <c r="I1361" s="1">
        <v>3</v>
      </c>
      <c r="J1361" s="1">
        <v>3</v>
      </c>
      <c r="K1361" s="1">
        <v>0</v>
      </c>
      <c r="L1361" s="1">
        <v>0</v>
      </c>
      <c r="M1361" s="6">
        <v>3</v>
      </c>
      <c r="N1361" s="5">
        <v>2.452563680708408E-2</v>
      </c>
      <c r="O1361" s="4">
        <v>0</v>
      </c>
      <c r="P1361" s="1">
        <v>0</v>
      </c>
      <c r="Q1361" s="1">
        <v>0</v>
      </c>
      <c r="R1361" s="34">
        <v>0</v>
      </c>
      <c r="S1361" s="3">
        <v>0</v>
      </c>
    </row>
    <row r="1362" spans="6:19" x14ac:dyDescent="0.25">
      <c r="F1362" s="10"/>
      <c r="G1362" s="9" t="s">
        <v>3887</v>
      </c>
      <c r="H1362" s="4">
        <v>3</v>
      </c>
      <c r="I1362" s="1">
        <v>3</v>
      </c>
      <c r="J1362" s="1">
        <v>3</v>
      </c>
      <c r="K1362" s="1">
        <v>0</v>
      </c>
      <c r="L1362" s="1">
        <v>0</v>
      </c>
      <c r="M1362" s="6">
        <v>3</v>
      </c>
      <c r="N1362" s="5">
        <v>6.4330684021115303E-2</v>
      </c>
      <c r="O1362" s="4">
        <v>0</v>
      </c>
      <c r="P1362" s="1">
        <v>0</v>
      </c>
      <c r="Q1362" s="1">
        <v>0</v>
      </c>
      <c r="R1362" s="34">
        <v>0</v>
      </c>
      <c r="S1362" s="3">
        <v>0</v>
      </c>
    </row>
    <row r="1363" spans="6:19" x14ac:dyDescent="0.25">
      <c r="F1363" s="10"/>
      <c r="G1363" s="9" t="s">
        <v>3886</v>
      </c>
      <c r="H1363" s="4">
        <v>1</v>
      </c>
      <c r="I1363" s="1">
        <v>1</v>
      </c>
      <c r="J1363" s="1">
        <v>1</v>
      </c>
      <c r="K1363" s="1">
        <v>0</v>
      </c>
      <c r="L1363" s="1">
        <v>0</v>
      </c>
      <c r="M1363" s="6">
        <v>1</v>
      </c>
      <c r="N1363" s="5">
        <v>5.3062662482261658E-4</v>
      </c>
      <c r="O1363" s="4">
        <v>0</v>
      </c>
      <c r="P1363" s="1">
        <v>0</v>
      </c>
      <c r="Q1363" s="1">
        <v>0</v>
      </c>
      <c r="R1363" s="34">
        <v>0</v>
      </c>
      <c r="S1363" s="3">
        <v>0</v>
      </c>
    </row>
    <row r="1364" spans="6:19" x14ac:dyDescent="0.25">
      <c r="F1364" s="10"/>
      <c r="G1364" s="9" t="s">
        <v>3885</v>
      </c>
      <c r="H1364" s="4">
        <v>4</v>
      </c>
      <c r="I1364" s="1">
        <v>4</v>
      </c>
      <c r="J1364" s="1">
        <v>4</v>
      </c>
      <c r="K1364" s="1">
        <v>0</v>
      </c>
      <c r="L1364" s="1">
        <v>0</v>
      </c>
      <c r="M1364" s="6">
        <v>4</v>
      </c>
      <c r="N1364" s="5">
        <v>1.7269836738705639E-2</v>
      </c>
      <c r="O1364" s="4">
        <v>0</v>
      </c>
      <c r="P1364" s="1">
        <v>0</v>
      </c>
      <c r="Q1364" s="1">
        <v>0</v>
      </c>
      <c r="R1364" s="34">
        <v>0</v>
      </c>
      <c r="S1364" s="3">
        <v>0</v>
      </c>
    </row>
    <row r="1365" spans="6:19" x14ac:dyDescent="0.25">
      <c r="F1365" s="10"/>
      <c r="G1365" s="9" t="s">
        <v>3884</v>
      </c>
      <c r="H1365" s="4">
        <v>9</v>
      </c>
      <c r="I1365" s="1">
        <v>9</v>
      </c>
      <c r="J1365" s="1">
        <v>9</v>
      </c>
      <c r="K1365" s="1">
        <v>0</v>
      </c>
      <c r="L1365" s="1">
        <v>0</v>
      </c>
      <c r="M1365" s="6">
        <v>9</v>
      </c>
      <c r="N1365" s="5">
        <v>8.7244484573602676E-2</v>
      </c>
      <c r="O1365" s="4">
        <v>0</v>
      </c>
      <c r="P1365" s="1">
        <v>0</v>
      </c>
      <c r="Q1365" s="1">
        <v>0</v>
      </c>
      <c r="R1365" s="34">
        <v>0</v>
      </c>
      <c r="S1365" s="3">
        <v>0</v>
      </c>
    </row>
    <row r="1366" spans="6:19" x14ac:dyDescent="0.25">
      <c r="F1366" s="10"/>
      <c r="G1366" s="9" t="s">
        <v>3883</v>
      </c>
      <c r="H1366" s="4">
        <v>3</v>
      </c>
      <c r="I1366" s="1">
        <v>3</v>
      </c>
      <c r="J1366" s="1">
        <v>3</v>
      </c>
      <c r="K1366" s="1">
        <v>0</v>
      </c>
      <c r="L1366" s="1">
        <v>0</v>
      </c>
      <c r="M1366" s="6">
        <v>3</v>
      </c>
      <c r="N1366" s="5">
        <v>4.3133459985256204E-3</v>
      </c>
      <c r="O1366" s="4">
        <v>0</v>
      </c>
      <c r="P1366" s="1">
        <v>0</v>
      </c>
      <c r="Q1366" s="1">
        <v>0</v>
      </c>
      <c r="R1366" s="34">
        <v>0</v>
      </c>
      <c r="S1366" s="3">
        <v>0</v>
      </c>
    </row>
    <row r="1367" spans="6:19" x14ac:dyDescent="0.25">
      <c r="F1367" s="10"/>
      <c r="G1367" s="9" t="s">
        <v>3882</v>
      </c>
      <c r="H1367" s="4">
        <v>4</v>
      </c>
      <c r="I1367" s="1">
        <v>4</v>
      </c>
      <c r="J1367" s="1">
        <v>4</v>
      </c>
      <c r="K1367" s="1">
        <v>0</v>
      </c>
      <c r="L1367" s="1">
        <v>0</v>
      </c>
      <c r="M1367" s="6">
        <v>4</v>
      </c>
      <c r="N1367" s="5">
        <v>1.502340845763683E-2</v>
      </c>
      <c r="O1367" s="4">
        <v>0</v>
      </c>
      <c r="P1367" s="1">
        <v>0</v>
      </c>
      <c r="Q1367" s="1">
        <v>0</v>
      </c>
      <c r="R1367" s="34">
        <v>0</v>
      </c>
      <c r="S1367" s="3">
        <v>0</v>
      </c>
    </row>
    <row r="1368" spans="6:19" x14ac:dyDescent="0.25">
      <c r="F1368" s="10"/>
      <c r="G1368" s="9" t="s">
        <v>3881</v>
      </c>
      <c r="H1368" s="4">
        <v>11</v>
      </c>
      <c r="I1368" s="1">
        <v>11</v>
      </c>
      <c r="J1368" s="1">
        <v>11</v>
      </c>
      <c r="K1368" s="1">
        <v>0</v>
      </c>
      <c r="L1368" s="1">
        <v>0</v>
      </c>
      <c r="M1368" s="6">
        <v>11</v>
      </c>
      <c r="N1368" s="5">
        <v>0.1019525239244103</v>
      </c>
      <c r="O1368" s="4">
        <v>0</v>
      </c>
      <c r="P1368" s="1">
        <v>0</v>
      </c>
      <c r="Q1368" s="1">
        <v>0</v>
      </c>
      <c r="R1368" s="34">
        <v>0</v>
      </c>
      <c r="S1368" s="3">
        <v>0</v>
      </c>
    </row>
    <row r="1369" spans="6:19" x14ac:dyDescent="0.25">
      <c r="F1369" s="10"/>
      <c r="G1369" s="9" t="s">
        <v>3880</v>
      </c>
      <c r="H1369" s="4">
        <v>4</v>
      </c>
      <c r="I1369" s="1">
        <v>4</v>
      </c>
      <c r="J1369" s="1">
        <v>4</v>
      </c>
      <c r="K1369" s="1">
        <v>0</v>
      </c>
      <c r="L1369" s="1">
        <v>0</v>
      </c>
      <c r="M1369" s="6">
        <v>4</v>
      </c>
      <c r="N1369" s="5">
        <v>5.0728106871247292E-3</v>
      </c>
      <c r="O1369" s="4">
        <v>0</v>
      </c>
      <c r="P1369" s="1">
        <v>0</v>
      </c>
      <c r="Q1369" s="1">
        <v>0</v>
      </c>
      <c r="R1369" s="34">
        <v>0</v>
      </c>
      <c r="S1369" s="3">
        <v>0</v>
      </c>
    </row>
    <row r="1370" spans="6:19" x14ac:dyDescent="0.25">
      <c r="F1370" s="10"/>
      <c r="G1370" s="9" t="s">
        <v>3879</v>
      </c>
      <c r="H1370" s="4">
        <v>4</v>
      </c>
      <c r="I1370" s="1">
        <v>4</v>
      </c>
      <c r="J1370" s="1">
        <v>4</v>
      </c>
      <c r="K1370" s="1">
        <v>0</v>
      </c>
      <c r="L1370" s="1">
        <v>0</v>
      </c>
      <c r="M1370" s="6">
        <v>4</v>
      </c>
      <c r="N1370" s="5">
        <v>3.6715139634907253E-2</v>
      </c>
      <c r="O1370" s="4">
        <v>0</v>
      </c>
      <c r="P1370" s="1">
        <v>0</v>
      </c>
      <c r="Q1370" s="1">
        <v>0</v>
      </c>
      <c r="R1370" s="34">
        <v>0</v>
      </c>
      <c r="S1370" s="3">
        <v>0</v>
      </c>
    </row>
    <row r="1371" spans="6:19" x14ac:dyDescent="0.25">
      <c r="F1371" s="10"/>
      <c r="G1371" s="9" t="s">
        <v>3878</v>
      </c>
      <c r="H1371" s="4">
        <v>1</v>
      </c>
      <c r="I1371" s="1">
        <v>1</v>
      </c>
      <c r="J1371" s="1">
        <v>1</v>
      </c>
      <c r="K1371" s="1">
        <v>0</v>
      </c>
      <c r="L1371" s="1">
        <v>0</v>
      </c>
      <c r="M1371" s="6">
        <v>1</v>
      </c>
      <c r="N1371" s="5">
        <v>7.1464944630861282E-4</v>
      </c>
      <c r="O1371" s="4">
        <v>0</v>
      </c>
      <c r="P1371" s="1">
        <v>0</v>
      </c>
      <c r="Q1371" s="1">
        <v>0</v>
      </c>
      <c r="R1371" s="34">
        <v>0</v>
      </c>
      <c r="S1371" s="3">
        <v>0</v>
      </c>
    </row>
    <row r="1372" spans="6:19" x14ac:dyDescent="0.25">
      <c r="F1372" s="10"/>
      <c r="G1372" s="9" t="s">
        <v>3877</v>
      </c>
      <c r="H1372" s="4">
        <v>5</v>
      </c>
      <c r="I1372" s="1">
        <v>5</v>
      </c>
      <c r="J1372" s="1">
        <v>5</v>
      </c>
      <c r="K1372" s="1">
        <v>0</v>
      </c>
      <c r="L1372" s="1">
        <v>0</v>
      </c>
      <c r="M1372" s="6">
        <v>5</v>
      </c>
      <c r="N1372" s="5">
        <v>4.0404590778052807E-2</v>
      </c>
      <c r="O1372" s="4">
        <v>0</v>
      </c>
      <c r="P1372" s="1">
        <v>0</v>
      </c>
      <c r="Q1372" s="1">
        <v>0</v>
      </c>
      <c r="R1372" s="34">
        <v>0</v>
      </c>
      <c r="S1372" s="3">
        <v>0</v>
      </c>
    </row>
    <row r="1373" spans="6:19" x14ac:dyDescent="0.25">
      <c r="F1373" s="10"/>
      <c r="G1373" s="9" t="s">
        <v>3876</v>
      </c>
      <c r="H1373" s="4">
        <v>10</v>
      </c>
      <c r="I1373" s="1">
        <v>10</v>
      </c>
      <c r="J1373" s="1">
        <v>10</v>
      </c>
      <c r="K1373" s="1">
        <v>0</v>
      </c>
      <c r="L1373" s="1">
        <v>0</v>
      </c>
      <c r="M1373" s="6">
        <v>10</v>
      </c>
      <c r="N1373" s="5">
        <v>3.0626279301941391E-2</v>
      </c>
      <c r="O1373" s="4">
        <v>0</v>
      </c>
      <c r="P1373" s="1">
        <v>0</v>
      </c>
      <c r="Q1373" s="1">
        <v>0</v>
      </c>
      <c r="R1373" s="34">
        <v>0</v>
      </c>
      <c r="S1373" s="3">
        <v>0</v>
      </c>
    </row>
    <row r="1374" spans="6:19" x14ac:dyDescent="0.25">
      <c r="F1374" s="10"/>
      <c r="G1374" s="9" t="s">
        <v>3875</v>
      </c>
      <c r="H1374" s="4">
        <v>1</v>
      </c>
      <c r="I1374" s="1">
        <v>1</v>
      </c>
      <c r="J1374" s="1">
        <v>1</v>
      </c>
      <c r="K1374" s="1">
        <v>0</v>
      </c>
      <c r="L1374" s="1">
        <v>0</v>
      </c>
      <c r="M1374" s="6">
        <v>1</v>
      </c>
      <c r="N1374" s="5">
        <v>6.3775014132261276E-4</v>
      </c>
      <c r="O1374" s="4">
        <v>0</v>
      </c>
      <c r="P1374" s="1">
        <v>0</v>
      </c>
      <c r="Q1374" s="1">
        <v>0</v>
      </c>
      <c r="R1374" s="34">
        <v>0</v>
      </c>
      <c r="S1374" s="3">
        <v>0</v>
      </c>
    </row>
    <row r="1375" spans="6:19" x14ac:dyDescent="0.25">
      <c r="F1375" s="10"/>
      <c r="G1375" s="9" t="s">
        <v>3874</v>
      </c>
      <c r="H1375" s="4">
        <v>1</v>
      </c>
      <c r="I1375" s="1">
        <v>1</v>
      </c>
      <c r="J1375" s="1">
        <v>1</v>
      </c>
      <c r="K1375" s="1">
        <v>0</v>
      </c>
      <c r="L1375" s="1">
        <v>0</v>
      </c>
      <c r="M1375" s="6">
        <v>1</v>
      </c>
      <c r="N1375" s="5">
        <v>8.0775469541549683E-4</v>
      </c>
      <c r="O1375" s="4">
        <v>0</v>
      </c>
      <c r="P1375" s="1">
        <v>0</v>
      </c>
      <c r="Q1375" s="1">
        <v>0</v>
      </c>
      <c r="R1375" s="34">
        <v>0</v>
      </c>
      <c r="S1375" s="3">
        <v>0</v>
      </c>
    </row>
    <row r="1376" spans="6:19" x14ac:dyDescent="0.25">
      <c r="F1376" s="10"/>
      <c r="G1376" s="9" t="s">
        <v>3873</v>
      </c>
      <c r="H1376" s="4">
        <v>5</v>
      </c>
      <c r="I1376" s="1">
        <v>5</v>
      </c>
      <c r="J1376" s="1">
        <v>5</v>
      </c>
      <c r="K1376" s="1">
        <v>0</v>
      </c>
      <c r="L1376" s="1">
        <v>0</v>
      </c>
      <c r="M1376" s="6">
        <v>5</v>
      </c>
      <c r="N1376" s="5">
        <v>1.6410952433943748E-2</v>
      </c>
      <c r="O1376" s="4">
        <v>0</v>
      </c>
      <c r="P1376" s="1">
        <v>0</v>
      </c>
      <c r="Q1376" s="1">
        <v>0</v>
      </c>
      <c r="R1376" s="34">
        <v>0</v>
      </c>
      <c r="S1376" s="3">
        <v>0</v>
      </c>
    </row>
    <row r="1377" spans="6:19" x14ac:dyDescent="0.25">
      <c r="F1377" s="10"/>
      <c r="G1377" s="9" t="s">
        <v>3872</v>
      </c>
      <c r="H1377" s="4">
        <v>12</v>
      </c>
      <c r="I1377" s="1">
        <v>12</v>
      </c>
      <c r="J1377" s="1">
        <v>12</v>
      </c>
      <c r="K1377" s="1">
        <v>0</v>
      </c>
      <c r="L1377" s="1">
        <v>0</v>
      </c>
      <c r="M1377" s="6">
        <v>12</v>
      </c>
      <c r="N1377" s="5">
        <v>3.2497173175215721E-2</v>
      </c>
      <c r="O1377" s="4">
        <v>0</v>
      </c>
      <c r="P1377" s="1">
        <v>0</v>
      </c>
      <c r="Q1377" s="1">
        <v>0</v>
      </c>
      <c r="R1377" s="34">
        <v>0</v>
      </c>
      <c r="S1377" s="3">
        <v>0</v>
      </c>
    </row>
    <row r="1378" spans="6:19" x14ac:dyDescent="0.25">
      <c r="F1378" s="10"/>
      <c r="G1378" s="9" t="s">
        <v>3871</v>
      </c>
      <c r="H1378" s="4">
        <v>13</v>
      </c>
      <c r="I1378" s="1">
        <v>13</v>
      </c>
      <c r="J1378" s="1">
        <v>13</v>
      </c>
      <c r="K1378" s="1">
        <v>0</v>
      </c>
      <c r="L1378" s="1">
        <v>0</v>
      </c>
      <c r="M1378" s="6">
        <v>13</v>
      </c>
      <c r="N1378" s="5">
        <v>3.3667449839413173E-2</v>
      </c>
      <c r="O1378" s="4">
        <v>0</v>
      </c>
      <c r="P1378" s="1">
        <v>0</v>
      </c>
      <c r="Q1378" s="1">
        <v>0</v>
      </c>
      <c r="R1378" s="34">
        <v>0</v>
      </c>
      <c r="S1378" s="3">
        <v>0</v>
      </c>
    </row>
    <row r="1379" spans="6:19" x14ac:dyDescent="0.25">
      <c r="F1379" s="10"/>
      <c r="G1379" s="9" t="s">
        <v>3870</v>
      </c>
      <c r="H1379" s="4">
        <v>2</v>
      </c>
      <c r="I1379" s="1">
        <v>2</v>
      </c>
      <c r="J1379" s="1">
        <v>2</v>
      </c>
      <c r="K1379" s="1">
        <v>0</v>
      </c>
      <c r="L1379" s="1">
        <v>0</v>
      </c>
      <c r="M1379" s="6">
        <v>2</v>
      </c>
      <c r="N1379" s="5">
        <v>2.8165103867650032E-3</v>
      </c>
      <c r="O1379" s="4">
        <v>0</v>
      </c>
      <c r="P1379" s="1">
        <v>0</v>
      </c>
      <c r="Q1379" s="1">
        <v>0</v>
      </c>
      <c r="R1379" s="34">
        <v>0</v>
      </c>
      <c r="S1379" s="3">
        <v>0</v>
      </c>
    </row>
    <row r="1380" spans="6:19" x14ac:dyDescent="0.25">
      <c r="F1380" s="10"/>
      <c r="G1380" s="9" t="s">
        <v>3869</v>
      </c>
      <c r="H1380" s="4">
        <v>4</v>
      </c>
      <c r="I1380" s="1">
        <v>4</v>
      </c>
      <c r="J1380" s="1">
        <v>4</v>
      </c>
      <c r="K1380" s="1">
        <v>0</v>
      </c>
      <c r="L1380" s="1">
        <v>0</v>
      </c>
      <c r="M1380" s="6">
        <v>4</v>
      </c>
      <c r="N1380" s="5">
        <v>3.6036521196365361E-3</v>
      </c>
      <c r="O1380" s="4">
        <v>0</v>
      </c>
      <c r="P1380" s="1">
        <v>0</v>
      </c>
      <c r="Q1380" s="1">
        <v>0</v>
      </c>
      <c r="R1380" s="34">
        <v>0</v>
      </c>
      <c r="S1380" s="3">
        <v>0</v>
      </c>
    </row>
    <row r="1381" spans="6:19" x14ac:dyDescent="0.25">
      <c r="F1381" s="10"/>
      <c r="G1381" s="9" t="s">
        <v>3868</v>
      </c>
      <c r="H1381" s="4">
        <v>16</v>
      </c>
      <c r="I1381" s="1">
        <v>16</v>
      </c>
      <c r="J1381" s="1">
        <v>16</v>
      </c>
      <c r="K1381" s="1">
        <v>0</v>
      </c>
      <c r="L1381" s="1">
        <v>0</v>
      </c>
      <c r="M1381" s="6">
        <v>16</v>
      </c>
      <c r="N1381" s="5">
        <v>7.6351561583578587E-2</v>
      </c>
      <c r="O1381" s="4">
        <v>0</v>
      </c>
      <c r="P1381" s="1">
        <v>0</v>
      </c>
      <c r="Q1381" s="1">
        <v>0</v>
      </c>
      <c r="R1381" s="34">
        <v>0</v>
      </c>
      <c r="S1381" s="3">
        <v>0</v>
      </c>
    </row>
    <row r="1382" spans="6:19" x14ac:dyDescent="0.25">
      <c r="F1382" s="10"/>
      <c r="G1382" s="9" t="s">
        <v>3867</v>
      </c>
      <c r="H1382" s="4">
        <v>2</v>
      </c>
      <c r="I1382" s="1">
        <v>2</v>
      </c>
      <c r="J1382" s="1">
        <v>2</v>
      </c>
      <c r="K1382" s="1">
        <v>0</v>
      </c>
      <c r="L1382" s="1">
        <v>0</v>
      </c>
      <c r="M1382" s="6">
        <v>2</v>
      </c>
      <c r="N1382" s="5">
        <v>7.9920175485312939E-2</v>
      </c>
      <c r="O1382" s="4">
        <v>0</v>
      </c>
      <c r="P1382" s="1">
        <v>0</v>
      </c>
      <c r="Q1382" s="1">
        <v>0</v>
      </c>
      <c r="R1382" s="34">
        <v>0</v>
      </c>
      <c r="S1382" s="3">
        <v>0</v>
      </c>
    </row>
    <row r="1383" spans="6:19" x14ac:dyDescent="0.25">
      <c r="F1383" s="10"/>
      <c r="G1383" s="9" t="s">
        <v>3866</v>
      </c>
      <c r="H1383" s="4">
        <v>1</v>
      </c>
      <c r="I1383" s="1">
        <v>1</v>
      </c>
      <c r="J1383" s="1">
        <v>1</v>
      </c>
      <c r="K1383" s="1">
        <v>0</v>
      </c>
      <c r="L1383" s="1">
        <v>0</v>
      </c>
      <c r="M1383" s="6">
        <v>1</v>
      </c>
      <c r="N1383" s="5">
        <v>1.7182181589305401E-2</v>
      </c>
      <c r="O1383" s="4">
        <v>0</v>
      </c>
      <c r="P1383" s="1">
        <v>0</v>
      </c>
      <c r="Q1383" s="1">
        <v>0</v>
      </c>
      <c r="R1383" s="34">
        <v>0</v>
      </c>
      <c r="S1383" s="3">
        <v>0</v>
      </c>
    </row>
    <row r="1384" spans="6:19" x14ac:dyDescent="0.25">
      <c r="F1384" s="10"/>
      <c r="G1384" s="9" t="s">
        <v>3865</v>
      </c>
      <c r="H1384" s="4">
        <v>2</v>
      </c>
      <c r="I1384" s="1">
        <v>2</v>
      </c>
      <c r="J1384" s="1">
        <v>2</v>
      </c>
      <c r="K1384" s="1">
        <v>0</v>
      </c>
      <c r="L1384" s="1">
        <v>0</v>
      </c>
      <c r="M1384" s="6">
        <v>2</v>
      </c>
      <c r="N1384" s="5">
        <v>4.4482657685875893E-3</v>
      </c>
      <c r="O1384" s="4">
        <v>0</v>
      </c>
      <c r="P1384" s="1">
        <v>0</v>
      </c>
      <c r="Q1384" s="1">
        <v>0</v>
      </c>
      <c r="R1384" s="34">
        <v>0</v>
      </c>
      <c r="S1384" s="3">
        <v>0</v>
      </c>
    </row>
    <row r="1385" spans="6:19" x14ac:dyDescent="0.25">
      <c r="F1385" s="10"/>
      <c r="G1385" s="9" t="s">
        <v>3864</v>
      </c>
      <c r="H1385" s="4">
        <v>12</v>
      </c>
      <c r="I1385" s="1">
        <v>12</v>
      </c>
      <c r="J1385" s="1">
        <v>12</v>
      </c>
      <c r="K1385" s="1">
        <v>0</v>
      </c>
      <c r="L1385" s="1">
        <v>0</v>
      </c>
      <c r="M1385" s="6">
        <v>12</v>
      </c>
      <c r="N1385" s="5">
        <v>2.955407835543156E-2</v>
      </c>
      <c r="O1385" s="4">
        <v>0</v>
      </c>
      <c r="P1385" s="1">
        <v>0</v>
      </c>
      <c r="Q1385" s="1">
        <v>0</v>
      </c>
      <c r="R1385" s="34">
        <v>0</v>
      </c>
      <c r="S1385" s="3">
        <v>0</v>
      </c>
    </row>
    <row r="1386" spans="6:19" x14ac:dyDescent="0.25">
      <c r="F1386" s="10"/>
      <c r="G1386" s="9" t="s">
        <v>3863</v>
      </c>
      <c r="H1386" s="4">
        <v>1</v>
      </c>
      <c r="I1386" s="1">
        <v>1</v>
      </c>
      <c r="J1386" s="1">
        <v>1</v>
      </c>
      <c r="K1386" s="1">
        <v>0</v>
      </c>
      <c r="L1386" s="1">
        <v>0</v>
      </c>
      <c r="M1386" s="6">
        <v>1</v>
      </c>
      <c r="N1386" s="5">
        <v>1.1459561064839361E-3</v>
      </c>
      <c r="O1386" s="4">
        <v>0</v>
      </c>
      <c r="P1386" s="1">
        <v>0</v>
      </c>
      <c r="Q1386" s="1">
        <v>0</v>
      </c>
      <c r="R1386" s="34">
        <v>0</v>
      </c>
      <c r="S1386" s="3">
        <v>0</v>
      </c>
    </row>
    <row r="1387" spans="6:19" x14ac:dyDescent="0.25">
      <c r="F1387" s="10"/>
      <c r="G1387" s="9" t="s">
        <v>3862</v>
      </c>
      <c r="H1387" s="4">
        <v>8</v>
      </c>
      <c r="I1387" s="1">
        <v>8</v>
      </c>
      <c r="J1387" s="1">
        <v>8</v>
      </c>
      <c r="K1387" s="1">
        <v>0</v>
      </c>
      <c r="L1387" s="1">
        <v>0</v>
      </c>
      <c r="M1387" s="6">
        <v>8</v>
      </c>
      <c r="N1387" s="5">
        <v>1.3280316255986691E-2</v>
      </c>
      <c r="O1387" s="4">
        <v>0</v>
      </c>
      <c r="P1387" s="1">
        <v>0</v>
      </c>
      <c r="Q1387" s="1">
        <v>0</v>
      </c>
      <c r="R1387" s="34">
        <v>0</v>
      </c>
      <c r="S1387" s="3">
        <v>0</v>
      </c>
    </row>
    <row r="1388" spans="6:19" x14ac:dyDescent="0.25">
      <c r="F1388" s="10"/>
      <c r="G1388" s="9" t="s">
        <v>3861</v>
      </c>
      <c r="H1388" s="4">
        <v>3</v>
      </c>
      <c r="I1388" s="1">
        <v>3</v>
      </c>
      <c r="J1388" s="1">
        <v>3</v>
      </c>
      <c r="K1388" s="1">
        <v>0</v>
      </c>
      <c r="L1388" s="1">
        <v>0</v>
      </c>
      <c r="M1388" s="6">
        <v>3</v>
      </c>
      <c r="N1388" s="5">
        <v>2.6878748089075089E-2</v>
      </c>
      <c r="O1388" s="4">
        <v>0</v>
      </c>
      <c r="P1388" s="1">
        <v>0</v>
      </c>
      <c r="Q1388" s="1">
        <v>0</v>
      </c>
      <c r="R1388" s="34">
        <v>0</v>
      </c>
      <c r="S1388" s="3">
        <v>0</v>
      </c>
    </row>
    <row r="1389" spans="6:19" x14ac:dyDescent="0.25">
      <c r="F1389" s="10"/>
      <c r="G1389" s="9" t="s">
        <v>3860</v>
      </c>
      <c r="H1389" s="4">
        <v>16</v>
      </c>
      <c r="I1389" s="1">
        <v>16</v>
      </c>
      <c r="J1389" s="1">
        <v>16</v>
      </c>
      <c r="K1389" s="1">
        <v>0</v>
      </c>
      <c r="L1389" s="1">
        <v>0</v>
      </c>
      <c r="M1389" s="6">
        <v>16</v>
      </c>
      <c r="N1389" s="5">
        <v>4.7214729711413377E-2</v>
      </c>
      <c r="O1389" s="4">
        <v>0</v>
      </c>
      <c r="P1389" s="1">
        <v>0</v>
      </c>
      <c r="Q1389" s="1">
        <v>0</v>
      </c>
      <c r="R1389" s="34">
        <v>0</v>
      </c>
      <c r="S1389" s="3">
        <v>0</v>
      </c>
    </row>
    <row r="1390" spans="6:19" x14ac:dyDescent="0.25">
      <c r="F1390" s="10"/>
      <c r="G1390" s="9" t="s">
        <v>3859</v>
      </c>
      <c r="H1390" s="4">
        <v>16</v>
      </c>
      <c r="I1390" s="1">
        <v>16</v>
      </c>
      <c r="J1390" s="1">
        <v>16</v>
      </c>
      <c r="K1390" s="1">
        <v>0</v>
      </c>
      <c r="L1390" s="1">
        <v>0</v>
      </c>
      <c r="M1390" s="6">
        <v>16</v>
      </c>
      <c r="N1390" s="5">
        <v>6.1990194953978062E-2</v>
      </c>
      <c r="O1390" s="4">
        <v>0</v>
      </c>
      <c r="P1390" s="1">
        <v>0</v>
      </c>
      <c r="Q1390" s="1">
        <v>0</v>
      </c>
      <c r="R1390" s="34">
        <v>0</v>
      </c>
      <c r="S1390" s="3">
        <v>0</v>
      </c>
    </row>
    <row r="1391" spans="6:19" x14ac:dyDescent="0.25">
      <c r="F1391" s="10"/>
      <c r="G1391" s="9" t="s">
        <v>3858</v>
      </c>
      <c r="H1391" s="4">
        <v>1</v>
      </c>
      <c r="I1391" s="1">
        <v>1</v>
      </c>
      <c r="J1391" s="1">
        <v>1</v>
      </c>
      <c r="K1391" s="1">
        <v>0</v>
      </c>
      <c r="L1391" s="1">
        <v>0</v>
      </c>
      <c r="M1391" s="6">
        <v>1</v>
      </c>
      <c r="N1391" s="5">
        <v>2.84617580473423E-3</v>
      </c>
      <c r="O1391" s="4">
        <v>0</v>
      </c>
      <c r="P1391" s="1">
        <v>0</v>
      </c>
      <c r="Q1391" s="1">
        <v>0</v>
      </c>
      <c r="R1391" s="34">
        <v>0</v>
      </c>
      <c r="S1391" s="3">
        <v>0</v>
      </c>
    </row>
    <row r="1392" spans="6:19" x14ac:dyDescent="0.25">
      <c r="F1392" s="10"/>
      <c r="G1392" s="9" t="s">
        <v>3857</v>
      </c>
      <c r="H1392" s="4">
        <v>1</v>
      </c>
      <c r="I1392" s="1">
        <v>1</v>
      </c>
      <c r="J1392" s="1">
        <v>1</v>
      </c>
      <c r="K1392" s="1">
        <v>0</v>
      </c>
      <c r="L1392" s="1">
        <v>0</v>
      </c>
      <c r="M1392" s="6">
        <v>1</v>
      </c>
      <c r="N1392" s="5">
        <v>9.4670336693525314E-4</v>
      </c>
      <c r="O1392" s="4">
        <v>0</v>
      </c>
      <c r="P1392" s="1">
        <v>0</v>
      </c>
      <c r="Q1392" s="1">
        <v>0</v>
      </c>
      <c r="R1392" s="34">
        <v>0</v>
      </c>
      <c r="S1392" s="3">
        <v>0</v>
      </c>
    </row>
    <row r="1393" spans="6:19" x14ac:dyDescent="0.25">
      <c r="F1393" s="10"/>
      <c r="G1393" s="9" t="s">
        <v>3856</v>
      </c>
      <c r="H1393" s="4">
        <v>2</v>
      </c>
      <c r="I1393" s="1">
        <v>2</v>
      </c>
      <c r="J1393" s="1">
        <v>2</v>
      </c>
      <c r="K1393" s="1">
        <v>0</v>
      </c>
      <c r="L1393" s="1">
        <v>0</v>
      </c>
      <c r="M1393" s="6">
        <v>2</v>
      </c>
      <c r="N1393" s="5">
        <v>3.461688756942749E-4</v>
      </c>
      <c r="O1393" s="4">
        <v>0</v>
      </c>
      <c r="P1393" s="1">
        <v>0</v>
      </c>
      <c r="Q1393" s="1">
        <v>0</v>
      </c>
      <c r="R1393" s="34">
        <v>0</v>
      </c>
      <c r="S1393" s="3">
        <v>0</v>
      </c>
    </row>
    <row r="1394" spans="6:19" x14ac:dyDescent="0.25">
      <c r="F1394" s="10"/>
      <c r="G1394" s="9" t="s">
        <v>3855</v>
      </c>
      <c r="H1394" s="4">
        <v>10</v>
      </c>
      <c r="I1394" s="1">
        <v>10</v>
      </c>
      <c r="J1394" s="1">
        <v>10</v>
      </c>
      <c r="K1394" s="1">
        <v>0</v>
      </c>
      <c r="L1394" s="1">
        <v>0</v>
      </c>
      <c r="M1394" s="6">
        <v>10</v>
      </c>
      <c r="N1394" s="5">
        <v>4.3926622718572617E-2</v>
      </c>
      <c r="O1394" s="4">
        <v>0</v>
      </c>
      <c r="P1394" s="1">
        <v>0</v>
      </c>
      <c r="Q1394" s="1">
        <v>0</v>
      </c>
      <c r="R1394" s="34">
        <v>0</v>
      </c>
      <c r="S1394" s="3">
        <v>0</v>
      </c>
    </row>
    <row r="1395" spans="6:19" x14ac:dyDescent="0.25">
      <c r="F1395" s="10"/>
      <c r="G1395" s="9" t="s">
        <v>3854</v>
      </c>
      <c r="H1395" s="4">
        <v>15</v>
      </c>
      <c r="I1395" s="1">
        <v>15</v>
      </c>
      <c r="J1395" s="1">
        <v>15</v>
      </c>
      <c r="K1395" s="1">
        <v>0</v>
      </c>
      <c r="L1395" s="1">
        <v>0</v>
      </c>
      <c r="M1395" s="6">
        <v>15</v>
      </c>
      <c r="N1395" s="5">
        <v>4.9341890029609203E-2</v>
      </c>
      <c r="O1395" s="4">
        <v>0</v>
      </c>
      <c r="P1395" s="1">
        <v>0</v>
      </c>
      <c r="Q1395" s="1">
        <v>0</v>
      </c>
      <c r="R1395" s="34">
        <v>0</v>
      </c>
      <c r="S1395" s="3">
        <v>0</v>
      </c>
    </row>
    <row r="1396" spans="6:19" x14ac:dyDescent="0.25">
      <c r="F1396" s="10"/>
      <c r="G1396" s="9" t="s">
        <v>3853</v>
      </c>
      <c r="H1396" s="4">
        <v>1</v>
      </c>
      <c r="I1396" s="1">
        <v>1</v>
      </c>
      <c r="J1396" s="1">
        <v>1</v>
      </c>
      <c r="K1396" s="1">
        <v>0</v>
      </c>
      <c r="L1396" s="1">
        <v>0</v>
      </c>
      <c r="M1396" s="6">
        <v>1</v>
      </c>
      <c r="N1396" s="5">
        <v>3.435042686760426E-3</v>
      </c>
      <c r="O1396" s="4">
        <v>0</v>
      </c>
      <c r="P1396" s="1">
        <v>0</v>
      </c>
      <c r="Q1396" s="1">
        <v>0</v>
      </c>
      <c r="R1396" s="34">
        <v>0</v>
      </c>
      <c r="S1396" s="3">
        <v>0</v>
      </c>
    </row>
    <row r="1397" spans="6:19" x14ac:dyDescent="0.25">
      <c r="F1397" s="10"/>
      <c r="G1397" s="9" t="s">
        <v>3852</v>
      </c>
      <c r="H1397" s="4">
        <v>9</v>
      </c>
      <c r="I1397" s="1">
        <v>9</v>
      </c>
      <c r="J1397" s="1">
        <v>9</v>
      </c>
      <c r="K1397" s="1">
        <v>0</v>
      </c>
      <c r="L1397" s="1">
        <v>0</v>
      </c>
      <c r="M1397" s="6">
        <v>9</v>
      </c>
      <c r="N1397" s="5">
        <v>2.668703626841307E-2</v>
      </c>
      <c r="O1397" s="4">
        <v>0</v>
      </c>
      <c r="P1397" s="1">
        <v>0</v>
      </c>
      <c r="Q1397" s="1">
        <v>0</v>
      </c>
      <c r="R1397" s="34">
        <v>0</v>
      </c>
      <c r="S1397" s="3">
        <v>0</v>
      </c>
    </row>
    <row r="1398" spans="6:19" x14ac:dyDescent="0.25">
      <c r="F1398" s="10"/>
      <c r="G1398" s="9" t="s">
        <v>3851</v>
      </c>
      <c r="H1398" s="4">
        <v>2</v>
      </c>
      <c r="I1398" s="1">
        <v>2</v>
      </c>
      <c r="J1398" s="1">
        <v>2</v>
      </c>
      <c r="K1398" s="1">
        <v>0</v>
      </c>
      <c r="L1398" s="1">
        <v>0</v>
      </c>
      <c r="M1398" s="6">
        <v>2</v>
      </c>
      <c r="N1398" s="5">
        <v>2.713346853852272E-3</v>
      </c>
      <c r="O1398" s="4">
        <v>0</v>
      </c>
      <c r="P1398" s="1">
        <v>0</v>
      </c>
      <c r="Q1398" s="1">
        <v>0</v>
      </c>
      <c r="R1398" s="34">
        <v>0</v>
      </c>
      <c r="S1398" s="3">
        <v>0</v>
      </c>
    </row>
    <row r="1399" spans="6:19" x14ac:dyDescent="0.25">
      <c r="F1399" s="10"/>
      <c r="G1399" s="9" t="s">
        <v>3850</v>
      </c>
      <c r="H1399" s="4">
        <v>15</v>
      </c>
      <c r="I1399" s="1">
        <v>15</v>
      </c>
      <c r="J1399" s="1">
        <v>15</v>
      </c>
      <c r="K1399" s="1">
        <v>0</v>
      </c>
      <c r="L1399" s="1">
        <v>0</v>
      </c>
      <c r="M1399" s="6">
        <v>15</v>
      </c>
      <c r="N1399" s="5">
        <v>8.8265972211956978E-2</v>
      </c>
      <c r="O1399" s="4">
        <v>0</v>
      </c>
      <c r="P1399" s="1">
        <v>0</v>
      </c>
      <c r="Q1399" s="1">
        <v>0</v>
      </c>
      <c r="R1399" s="34">
        <v>0</v>
      </c>
      <c r="S1399" s="3">
        <v>0</v>
      </c>
    </row>
    <row r="1400" spans="6:19" x14ac:dyDescent="0.25">
      <c r="F1400" s="10"/>
      <c r="G1400" s="9" t="s">
        <v>3849</v>
      </c>
      <c r="H1400" s="4">
        <v>8</v>
      </c>
      <c r="I1400" s="1">
        <v>8</v>
      </c>
      <c r="J1400" s="1">
        <v>8</v>
      </c>
      <c r="K1400" s="1">
        <v>0</v>
      </c>
      <c r="L1400" s="1">
        <v>0</v>
      </c>
      <c r="M1400" s="6">
        <v>8</v>
      </c>
      <c r="N1400" s="5">
        <v>1.220880821347237E-2</v>
      </c>
      <c r="O1400" s="4">
        <v>0</v>
      </c>
      <c r="P1400" s="1">
        <v>0</v>
      </c>
      <c r="Q1400" s="1">
        <v>0</v>
      </c>
      <c r="R1400" s="34">
        <v>0</v>
      </c>
      <c r="S1400" s="3">
        <v>0</v>
      </c>
    </row>
    <row r="1401" spans="6:19" x14ac:dyDescent="0.25">
      <c r="F1401" s="10"/>
      <c r="G1401" s="9" t="s">
        <v>3848</v>
      </c>
      <c r="H1401" s="4">
        <v>2</v>
      </c>
      <c r="I1401" s="1">
        <v>2</v>
      </c>
      <c r="J1401" s="1">
        <v>2</v>
      </c>
      <c r="K1401" s="1">
        <v>0</v>
      </c>
      <c r="L1401" s="1">
        <v>0</v>
      </c>
      <c r="M1401" s="6">
        <v>2</v>
      </c>
      <c r="N1401" s="5">
        <v>1.8781776539981369E-2</v>
      </c>
      <c r="O1401" s="4">
        <v>0</v>
      </c>
      <c r="P1401" s="1">
        <v>0</v>
      </c>
      <c r="Q1401" s="1">
        <v>0</v>
      </c>
      <c r="R1401" s="34">
        <v>0</v>
      </c>
      <c r="S1401" s="3">
        <v>0</v>
      </c>
    </row>
    <row r="1402" spans="6:19" x14ac:dyDescent="0.25">
      <c r="F1402" s="10"/>
      <c r="G1402" s="9" t="s">
        <v>3847</v>
      </c>
      <c r="H1402" s="4">
        <v>3</v>
      </c>
      <c r="I1402" s="1">
        <v>3</v>
      </c>
      <c r="J1402" s="1">
        <v>3</v>
      </c>
      <c r="K1402" s="1">
        <v>0</v>
      </c>
      <c r="L1402" s="1">
        <v>0</v>
      </c>
      <c r="M1402" s="6">
        <v>3</v>
      </c>
      <c r="N1402" s="5">
        <v>2.1734002977609631E-2</v>
      </c>
      <c r="O1402" s="4">
        <v>0</v>
      </c>
      <c r="P1402" s="1">
        <v>0</v>
      </c>
      <c r="Q1402" s="1">
        <v>0</v>
      </c>
      <c r="R1402" s="34">
        <v>0</v>
      </c>
      <c r="S1402" s="3">
        <v>0</v>
      </c>
    </row>
    <row r="1403" spans="6:19" x14ac:dyDescent="0.25">
      <c r="F1403" s="10"/>
      <c r="G1403" s="9" t="s">
        <v>3846</v>
      </c>
      <c r="H1403" s="4">
        <v>1</v>
      </c>
      <c r="I1403" s="1">
        <v>1</v>
      </c>
      <c r="J1403" s="1">
        <v>1</v>
      </c>
      <c r="K1403" s="1">
        <v>0</v>
      </c>
      <c r="L1403" s="1">
        <v>0</v>
      </c>
      <c r="M1403" s="6">
        <v>1</v>
      </c>
      <c r="N1403" s="5">
        <v>6.0983570292592049E-3</v>
      </c>
      <c r="O1403" s="4">
        <v>0</v>
      </c>
      <c r="P1403" s="1">
        <v>0</v>
      </c>
      <c r="Q1403" s="1">
        <v>0</v>
      </c>
      <c r="R1403" s="34">
        <v>0</v>
      </c>
      <c r="S1403" s="3">
        <v>0</v>
      </c>
    </row>
    <row r="1404" spans="6:19" x14ac:dyDescent="0.25">
      <c r="F1404" s="10"/>
      <c r="G1404" s="9" t="s">
        <v>3845</v>
      </c>
      <c r="H1404" s="4">
        <v>2</v>
      </c>
      <c r="I1404" s="1">
        <v>2</v>
      </c>
      <c r="J1404" s="1">
        <v>2</v>
      </c>
      <c r="K1404" s="1">
        <v>0</v>
      </c>
      <c r="L1404" s="1">
        <v>0</v>
      </c>
      <c r="M1404" s="6">
        <v>2</v>
      </c>
      <c r="N1404" s="5">
        <v>1.466553658246994E-4</v>
      </c>
      <c r="O1404" s="4">
        <v>0</v>
      </c>
      <c r="P1404" s="1">
        <v>0</v>
      </c>
      <c r="Q1404" s="1">
        <v>0</v>
      </c>
      <c r="R1404" s="34">
        <v>0</v>
      </c>
      <c r="S1404" s="3">
        <v>0</v>
      </c>
    </row>
    <row r="1405" spans="6:19" x14ac:dyDescent="0.25">
      <c r="F1405" s="10"/>
      <c r="G1405" s="9" t="s">
        <v>3844</v>
      </c>
      <c r="H1405" s="4">
        <v>6</v>
      </c>
      <c r="I1405" s="1">
        <v>6</v>
      </c>
      <c r="J1405" s="1">
        <v>6</v>
      </c>
      <c r="K1405" s="1">
        <v>0</v>
      </c>
      <c r="L1405" s="1">
        <v>0</v>
      </c>
      <c r="M1405" s="6">
        <v>6</v>
      </c>
      <c r="N1405" s="5">
        <v>1.8402230925858021E-2</v>
      </c>
      <c r="O1405" s="4">
        <v>0</v>
      </c>
      <c r="P1405" s="1">
        <v>0</v>
      </c>
      <c r="Q1405" s="1">
        <v>0</v>
      </c>
      <c r="R1405" s="34">
        <v>0</v>
      </c>
      <c r="S1405" s="3">
        <v>0</v>
      </c>
    </row>
    <row r="1406" spans="6:19" x14ac:dyDescent="0.25">
      <c r="F1406" s="10"/>
      <c r="G1406" s="9" t="s">
        <v>3843</v>
      </c>
      <c r="H1406" s="4">
        <v>5</v>
      </c>
      <c r="I1406" s="1">
        <v>5</v>
      </c>
      <c r="J1406" s="1">
        <v>5</v>
      </c>
      <c r="K1406" s="1">
        <v>0</v>
      </c>
      <c r="L1406" s="1">
        <v>0</v>
      </c>
      <c r="M1406" s="6">
        <v>5</v>
      </c>
      <c r="N1406" s="5">
        <v>4.7864615917205811E-3</v>
      </c>
      <c r="O1406" s="4">
        <v>0</v>
      </c>
      <c r="P1406" s="1">
        <v>0</v>
      </c>
      <c r="Q1406" s="1">
        <v>0</v>
      </c>
      <c r="R1406" s="34">
        <v>0</v>
      </c>
      <c r="S1406" s="3">
        <v>0</v>
      </c>
    </row>
    <row r="1407" spans="6:19" x14ac:dyDescent="0.25">
      <c r="F1407" s="10"/>
      <c r="G1407" s="9" t="s">
        <v>3842</v>
      </c>
      <c r="H1407" s="4">
        <v>15</v>
      </c>
      <c r="I1407" s="1">
        <v>15</v>
      </c>
      <c r="J1407" s="1">
        <v>15</v>
      </c>
      <c r="K1407" s="1">
        <v>0</v>
      </c>
      <c r="L1407" s="1">
        <v>0</v>
      </c>
      <c r="M1407" s="6">
        <v>15</v>
      </c>
      <c r="N1407" s="5">
        <v>0.1090539824217558</v>
      </c>
      <c r="O1407" s="4">
        <v>0</v>
      </c>
      <c r="P1407" s="1">
        <v>0</v>
      </c>
      <c r="Q1407" s="1">
        <v>0</v>
      </c>
      <c r="R1407" s="34">
        <v>0</v>
      </c>
      <c r="S1407" s="3">
        <v>0</v>
      </c>
    </row>
    <row r="1408" spans="6:19" x14ac:dyDescent="0.25">
      <c r="F1408" s="10"/>
      <c r="G1408" s="9" t="s">
        <v>3841</v>
      </c>
      <c r="H1408" s="4">
        <v>7</v>
      </c>
      <c r="I1408" s="1">
        <v>7</v>
      </c>
      <c r="J1408" s="1">
        <v>7</v>
      </c>
      <c r="K1408" s="1">
        <v>0</v>
      </c>
      <c r="L1408" s="1">
        <v>0</v>
      </c>
      <c r="M1408" s="6">
        <v>7</v>
      </c>
      <c r="N1408" s="5">
        <v>4.4539951719343662E-2</v>
      </c>
      <c r="O1408" s="4">
        <v>0</v>
      </c>
      <c r="P1408" s="1">
        <v>0</v>
      </c>
      <c r="Q1408" s="1">
        <v>0</v>
      </c>
      <c r="R1408" s="34">
        <v>0</v>
      </c>
      <c r="S1408" s="3">
        <v>0</v>
      </c>
    </row>
    <row r="1409" spans="6:19" x14ac:dyDescent="0.25">
      <c r="F1409" s="10"/>
      <c r="G1409" s="9" t="s">
        <v>3840</v>
      </c>
      <c r="H1409" s="4">
        <v>16</v>
      </c>
      <c r="I1409" s="1">
        <v>16</v>
      </c>
      <c r="J1409" s="1">
        <v>16</v>
      </c>
      <c r="K1409" s="1">
        <v>0</v>
      </c>
      <c r="L1409" s="1">
        <v>0</v>
      </c>
      <c r="M1409" s="6">
        <v>16</v>
      </c>
      <c r="N1409" s="5">
        <v>7.4490430764853954E-2</v>
      </c>
      <c r="O1409" s="4">
        <v>0</v>
      </c>
      <c r="P1409" s="1">
        <v>0</v>
      </c>
      <c r="Q1409" s="1">
        <v>0</v>
      </c>
      <c r="R1409" s="34">
        <v>0</v>
      </c>
      <c r="S1409" s="3">
        <v>0</v>
      </c>
    </row>
    <row r="1410" spans="6:19" x14ac:dyDescent="0.25">
      <c r="F1410" s="10"/>
      <c r="G1410" s="9" t="s">
        <v>3839</v>
      </c>
      <c r="H1410" s="4">
        <v>1</v>
      </c>
      <c r="I1410" s="1">
        <v>1</v>
      </c>
      <c r="J1410" s="1">
        <v>1</v>
      </c>
      <c r="K1410" s="1">
        <v>0</v>
      </c>
      <c r="L1410" s="1">
        <v>0</v>
      </c>
      <c r="M1410" s="6">
        <v>1</v>
      </c>
      <c r="N1410" s="5">
        <v>3.6313422024250031E-3</v>
      </c>
      <c r="O1410" s="4">
        <v>0</v>
      </c>
      <c r="P1410" s="1">
        <v>0</v>
      </c>
      <c r="Q1410" s="1">
        <v>0</v>
      </c>
      <c r="R1410" s="34">
        <v>0</v>
      </c>
      <c r="S1410" s="3">
        <v>0</v>
      </c>
    </row>
    <row r="1411" spans="6:19" x14ac:dyDescent="0.25">
      <c r="F1411" s="10"/>
      <c r="G1411" s="9" t="s">
        <v>3838</v>
      </c>
      <c r="H1411" s="4">
        <v>12</v>
      </c>
      <c r="I1411" s="1">
        <v>12</v>
      </c>
      <c r="J1411" s="1">
        <v>12</v>
      </c>
      <c r="K1411" s="1">
        <v>0</v>
      </c>
      <c r="L1411" s="1">
        <v>0</v>
      </c>
      <c r="M1411" s="6">
        <v>12</v>
      </c>
      <c r="N1411" s="5">
        <v>6.7952903918921947E-2</v>
      </c>
      <c r="O1411" s="4">
        <v>0</v>
      </c>
      <c r="P1411" s="1">
        <v>0</v>
      </c>
      <c r="Q1411" s="1">
        <v>0</v>
      </c>
      <c r="R1411" s="34">
        <v>0</v>
      </c>
      <c r="S1411" s="3">
        <v>0</v>
      </c>
    </row>
    <row r="1412" spans="6:19" x14ac:dyDescent="0.25">
      <c r="F1412" s="10"/>
      <c r="G1412" s="9" t="s">
        <v>3837</v>
      </c>
      <c r="H1412" s="4">
        <v>2</v>
      </c>
      <c r="I1412" s="1">
        <v>2</v>
      </c>
      <c r="J1412" s="1">
        <v>2</v>
      </c>
      <c r="K1412" s="1">
        <v>0</v>
      </c>
      <c r="L1412" s="1">
        <v>0</v>
      </c>
      <c r="M1412" s="6">
        <v>2</v>
      </c>
      <c r="N1412" s="5">
        <v>2.7204858139157299E-2</v>
      </c>
      <c r="O1412" s="4">
        <v>0</v>
      </c>
      <c r="P1412" s="1">
        <v>0</v>
      </c>
      <c r="Q1412" s="1">
        <v>0</v>
      </c>
      <c r="R1412" s="34">
        <v>0</v>
      </c>
      <c r="S1412" s="3">
        <v>0</v>
      </c>
    </row>
    <row r="1413" spans="6:19" x14ac:dyDescent="0.25">
      <c r="F1413" s="10"/>
      <c r="G1413" s="9" t="s">
        <v>3836</v>
      </c>
      <c r="H1413" s="4">
        <v>6</v>
      </c>
      <c r="I1413" s="1">
        <v>6</v>
      </c>
      <c r="J1413" s="1">
        <v>6</v>
      </c>
      <c r="K1413" s="1">
        <v>0</v>
      </c>
      <c r="L1413" s="1">
        <v>0</v>
      </c>
      <c r="M1413" s="6">
        <v>6</v>
      </c>
      <c r="N1413" s="5">
        <v>2.7987366542220119E-2</v>
      </c>
      <c r="O1413" s="4">
        <v>0</v>
      </c>
      <c r="P1413" s="1">
        <v>0</v>
      </c>
      <c r="Q1413" s="1">
        <v>0</v>
      </c>
      <c r="R1413" s="34">
        <v>0</v>
      </c>
      <c r="S1413" s="3">
        <v>0</v>
      </c>
    </row>
    <row r="1414" spans="6:19" x14ac:dyDescent="0.25">
      <c r="F1414" s="10"/>
      <c r="G1414" s="9" t="s">
        <v>3835</v>
      </c>
      <c r="H1414" s="4">
        <v>6</v>
      </c>
      <c r="I1414" s="1">
        <v>6</v>
      </c>
      <c r="J1414" s="1">
        <v>6</v>
      </c>
      <c r="K1414" s="1">
        <v>0</v>
      </c>
      <c r="L1414" s="1">
        <v>0</v>
      </c>
      <c r="M1414" s="6">
        <v>6</v>
      </c>
      <c r="N1414" s="5">
        <v>3.5558106377720833E-2</v>
      </c>
      <c r="O1414" s="4">
        <v>0</v>
      </c>
      <c r="P1414" s="1">
        <v>0</v>
      </c>
      <c r="Q1414" s="1">
        <v>0</v>
      </c>
      <c r="R1414" s="34">
        <v>0</v>
      </c>
      <c r="S1414" s="3">
        <v>0</v>
      </c>
    </row>
    <row r="1415" spans="6:19" x14ac:dyDescent="0.25">
      <c r="F1415" s="10"/>
      <c r="G1415" s="9" t="s">
        <v>3834</v>
      </c>
      <c r="H1415" s="4">
        <v>2</v>
      </c>
      <c r="I1415" s="1">
        <v>2</v>
      </c>
      <c r="J1415" s="1">
        <v>2</v>
      </c>
      <c r="K1415" s="1">
        <v>0</v>
      </c>
      <c r="L1415" s="1">
        <v>0</v>
      </c>
      <c r="M1415" s="6">
        <v>2</v>
      </c>
      <c r="N1415" s="5">
        <v>2.7282005175948139E-3</v>
      </c>
      <c r="O1415" s="4">
        <v>0</v>
      </c>
      <c r="P1415" s="1">
        <v>0</v>
      </c>
      <c r="Q1415" s="1">
        <v>0</v>
      </c>
      <c r="R1415" s="34">
        <v>0</v>
      </c>
      <c r="S1415" s="3">
        <v>0</v>
      </c>
    </row>
    <row r="1416" spans="6:19" x14ac:dyDescent="0.25">
      <c r="F1416" s="10"/>
      <c r="G1416" s="9" t="s">
        <v>3833</v>
      </c>
      <c r="H1416" s="4">
        <v>1</v>
      </c>
      <c r="I1416" s="1">
        <v>1</v>
      </c>
      <c r="J1416" s="1">
        <v>1</v>
      </c>
      <c r="K1416" s="1">
        <v>0</v>
      </c>
      <c r="L1416" s="1">
        <v>0</v>
      </c>
      <c r="M1416" s="6">
        <v>1</v>
      </c>
      <c r="N1416" s="5">
        <v>5.7575386017560959E-4</v>
      </c>
      <c r="O1416" s="4">
        <v>0</v>
      </c>
      <c r="P1416" s="1">
        <v>0</v>
      </c>
      <c r="Q1416" s="1">
        <v>0</v>
      </c>
      <c r="R1416" s="34">
        <v>0</v>
      </c>
      <c r="S1416" s="3">
        <v>0</v>
      </c>
    </row>
    <row r="1417" spans="6:19" x14ac:dyDescent="0.25">
      <c r="F1417" s="10"/>
      <c r="G1417" s="9" t="s">
        <v>3832</v>
      </c>
      <c r="H1417" s="4">
        <v>4</v>
      </c>
      <c r="I1417" s="1">
        <v>4</v>
      </c>
      <c r="J1417" s="1">
        <v>4</v>
      </c>
      <c r="K1417" s="1">
        <v>0</v>
      </c>
      <c r="L1417" s="1">
        <v>0</v>
      </c>
      <c r="M1417" s="6">
        <v>4</v>
      </c>
      <c r="N1417" s="5">
        <v>1.7457458190619949E-2</v>
      </c>
      <c r="O1417" s="4">
        <v>0</v>
      </c>
      <c r="P1417" s="1">
        <v>0</v>
      </c>
      <c r="Q1417" s="1">
        <v>0</v>
      </c>
      <c r="R1417" s="34">
        <v>0</v>
      </c>
      <c r="S1417" s="3">
        <v>0</v>
      </c>
    </row>
    <row r="1418" spans="6:19" x14ac:dyDescent="0.25">
      <c r="F1418" s="10"/>
      <c r="G1418" s="9" t="s">
        <v>3831</v>
      </c>
      <c r="H1418" s="4">
        <v>2</v>
      </c>
      <c r="I1418" s="1">
        <v>2</v>
      </c>
      <c r="J1418" s="1">
        <v>2</v>
      </c>
      <c r="K1418" s="1">
        <v>0</v>
      </c>
      <c r="L1418" s="1">
        <v>0</v>
      </c>
      <c r="M1418" s="6">
        <v>2</v>
      </c>
      <c r="N1418" s="5">
        <v>1.278714276850224E-3</v>
      </c>
      <c r="O1418" s="4">
        <v>0</v>
      </c>
      <c r="P1418" s="1">
        <v>0</v>
      </c>
      <c r="Q1418" s="1">
        <v>0</v>
      </c>
      <c r="R1418" s="34">
        <v>0</v>
      </c>
      <c r="S1418" s="3">
        <v>0</v>
      </c>
    </row>
    <row r="1419" spans="6:19" x14ac:dyDescent="0.25">
      <c r="F1419" s="10"/>
      <c r="G1419" s="9" t="s">
        <v>3830</v>
      </c>
      <c r="H1419" s="4">
        <v>3</v>
      </c>
      <c r="I1419" s="1">
        <v>3</v>
      </c>
      <c r="J1419" s="1">
        <v>3</v>
      </c>
      <c r="K1419" s="1">
        <v>0</v>
      </c>
      <c r="L1419" s="1">
        <v>0</v>
      </c>
      <c r="M1419" s="6">
        <v>3</v>
      </c>
      <c r="N1419" s="5">
        <v>1.9897246733307838E-2</v>
      </c>
      <c r="O1419" s="4">
        <v>0</v>
      </c>
      <c r="P1419" s="1">
        <v>0</v>
      </c>
      <c r="Q1419" s="1">
        <v>0</v>
      </c>
      <c r="R1419" s="34">
        <v>0</v>
      </c>
      <c r="S1419" s="3">
        <v>0</v>
      </c>
    </row>
    <row r="1420" spans="6:19" x14ac:dyDescent="0.25">
      <c r="F1420" s="10"/>
      <c r="G1420" s="9" t="s">
        <v>3829</v>
      </c>
      <c r="H1420" s="4">
        <v>6</v>
      </c>
      <c r="I1420" s="1">
        <v>6</v>
      </c>
      <c r="J1420" s="1">
        <v>6</v>
      </c>
      <c r="K1420" s="1">
        <v>0</v>
      </c>
      <c r="L1420" s="1">
        <v>0</v>
      </c>
      <c r="M1420" s="6">
        <v>6</v>
      </c>
      <c r="N1420" s="5">
        <v>5.2476675249636173E-2</v>
      </c>
      <c r="O1420" s="4">
        <v>0</v>
      </c>
      <c r="P1420" s="1">
        <v>0</v>
      </c>
      <c r="Q1420" s="1">
        <v>0</v>
      </c>
      <c r="R1420" s="34">
        <v>0</v>
      </c>
      <c r="S1420" s="3">
        <v>0</v>
      </c>
    </row>
    <row r="1421" spans="6:19" x14ac:dyDescent="0.25">
      <c r="F1421" s="10"/>
      <c r="G1421" s="9" t="s">
        <v>3828</v>
      </c>
      <c r="H1421" s="4">
        <v>11</v>
      </c>
      <c r="I1421" s="1">
        <v>11</v>
      </c>
      <c r="J1421" s="1">
        <v>11</v>
      </c>
      <c r="K1421" s="1">
        <v>0</v>
      </c>
      <c r="L1421" s="1">
        <v>0</v>
      </c>
      <c r="M1421" s="6">
        <v>11</v>
      </c>
      <c r="N1421" s="5">
        <v>6.269878800958395E-2</v>
      </c>
      <c r="O1421" s="4">
        <v>0</v>
      </c>
      <c r="P1421" s="1">
        <v>0</v>
      </c>
      <c r="Q1421" s="1">
        <v>0</v>
      </c>
      <c r="R1421" s="34">
        <v>0</v>
      </c>
      <c r="S1421" s="3">
        <v>0</v>
      </c>
    </row>
    <row r="1422" spans="6:19" x14ac:dyDescent="0.25">
      <c r="F1422" s="10"/>
      <c r="G1422" s="9" t="s">
        <v>3827</v>
      </c>
      <c r="H1422" s="4">
        <v>4</v>
      </c>
      <c r="I1422" s="1">
        <v>4</v>
      </c>
      <c r="J1422" s="1">
        <v>4</v>
      </c>
      <c r="K1422" s="1">
        <v>0</v>
      </c>
      <c r="L1422" s="1">
        <v>0</v>
      </c>
      <c r="M1422" s="6">
        <v>4</v>
      </c>
      <c r="N1422" s="5">
        <v>1.5146220102906229E-3</v>
      </c>
      <c r="O1422" s="4">
        <v>0</v>
      </c>
      <c r="P1422" s="1">
        <v>0</v>
      </c>
      <c r="Q1422" s="1">
        <v>0</v>
      </c>
      <c r="R1422" s="34">
        <v>0</v>
      </c>
      <c r="S1422" s="3">
        <v>0</v>
      </c>
    </row>
    <row r="1423" spans="6:19" x14ac:dyDescent="0.25">
      <c r="F1423" s="10"/>
      <c r="G1423" s="9" t="s">
        <v>3826</v>
      </c>
      <c r="H1423" s="4">
        <v>3</v>
      </c>
      <c r="I1423" s="1">
        <v>3</v>
      </c>
      <c r="J1423" s="1">
        <v>3</v>
      </c>
      <c r="K1423" s="1">
        <v>0</v>
      </c>
      <c r="L1423" s="1">
        <v>0</v>
      </c>
      <c r="M1423" s="6">
        <v>3</v>
      </c>
      <c r="N1423" s="5">
        <v>1.70802241191268E-2</v>
      </c>
      <c r="O1423" s="4">
        <v>0</v>
      </c>
      <c r="P1423" s="1">
        <v>0</v>
      </c>
      <c r="Q1423" s="1">
        <v>0</v>
      </c>
      <c r="R1423" s="34">
        <v>0</v>
      </c>
      <c r="S1423" s="3">
        <v>0</v>
      </c>
    </row>
    <row r="1424" spans="6:19" x14ac:dyDescent="0.25">
      <c r="F1424" s="10"/>
      <c r="G1424" s="9" t="s">
        <v>3825</v>
      </c>
      <c r="H1424" s="4">
        <v>2</v>
      </c>
      <c r="I1424" s="1">
        <v>2</v>
      </c>
      <c r="J1424" s="1">
        <v>2</v>
      </c>
      <c r="K1424" s="1">
        <v>0</v>
      </c>
      <c r="L1424" s="1">
        <v>0</v>
      </c>
      <c r="M1424" s="6">
        <v>2</v>
      </c>
      <c r="N1424" s="5">
        <v>1.195767894387245E-3</v>
      </c>
      <c r="O1424" s="4">
        <v>0</v>
      </c>
      <c r="P1424" s="1">
        <v>0</v>
      </c>
      <c r="Q1424" s="1">
        <v>0</v>
      </c>
      <c r="R1424" s="34">
        <v>0</v>
      </c>
      <c r="S1424" s="3">
        <v>0</v>
      </c>
    </row>
    <row r="1425" spans="6:19" x14ac:dyDescent="0.25">
      <c r="F1425" s="10"/>
      <c r="G1425" s="9" t="s">
        <v>3824</v>
      </c>
      <c r="H1425" s="4">
        <v>1</v>
      </c>
      <c r="I1425" s="1">
        <v>1</v>
      </c>
      <c r="J1425" s="1">
        <v>1</v>
      </c>
      <c r="K1425" s="1">
        <v>0</v>
      </c>
      <c r="L1425" s="1">
        <v>0</v>
      </c>
      <c r="M1425" s="6">
        <v>1</v>
      </c>
      <c r="N1425" s="5">
        <v>1.7527779564261441E-3</v>
      </c>
      <c r="O1425" s="4">
        <v>0</v>
      </c>
      <c r="P1425" s="1">
        <v>0</v>
      </c>
      <c r="Q1425" s="1">
        <v>0</v>
      </c>
      <c r="R1425" s="34">
        <v>0</v>
      </c>
      <c r="S1425" s="3">
        <v>0</v>
      </c>
    </row>
    <row r="1426" spans="6:19" x14ac:dyDescent="0.25">
      <c r="F1426" s="10"/>
      <c r="G1426" s="9" t="s">
        <v>3823</v>
      </c>
      <c r="H1426" s="4">
        <v>5</v>
      </c>
      <c r="I1426" s="1">
        <v>5</v>
      </c>
      <c r="J1426" s="1">
        <v>5</v>
      </c>
      <c r="K1426" s="1">
        <v>0</v>
      </c>
      <c r="L1426" s="1">
        <v>0</v>
      </c>
      <c r="M1426" s="6">
        <v>5</v>
      </c>
      <c r="N1426" s="5">
        <v>3.7812051363289363E-2</v>
      </c>
      <c r="O1426" s="4">
        <v>0</v>
      </c>
      <c r="P1426" s="1">
        <v>0</v>
      </c>
      <c r="Q1426" s="1">
        <v>0</v>
      </c>
      <c r="R1426" s="34">
        <v>0</v>
      </c>
      <c r="S1426" s="3">
        <v>0</v>
      </c>
    </row>
    <row r="1427" spans="6:19" x14ac:dyDescent="0.25">
      <c r="F1427" s="10"/>
      <c r="G1427" s="9" t="s">
        <v>3822</v>
      </c>
      <c r="H1427" s="4">
        <v>2</v>
      </c>
      <c r="I1427" s="1">
        <v>2</v>
      </c>
      <c r="J1427" s="1">
        <v>2</v>
      </c>
      <c r="K1427" s="1">
        <v>0</v>
      </c>
      <c r="L1427" s="1">
        <v>0</v>
      </c>
      <c r="M1427" s="6">
        <v>2</v>
      </c>
      <c r="N1427" s="5">
        <v>5.6980829685926437E-3</v>
      </c>
      <c r="O1427" s="4">
        <v>0</v>
      </c>
      <c r="P1427" s="1">
        <v>0</v>
      </c>
      <c r="Q1427" s="1">
        <v>0</v>
      </c>
      <c r="R1427" s="34">
        <v>0</v>
      </c>
      <c r="S1427" s="3">
        <v>0</v>
      </c>
    </row>
    <row r="1428" spans="6:19" x14ac:dyDescent="0.25">
      <c r="F1428" s="10"/>
      <c r="G1428" s="9" t="s">
        <v>3821</v>
      </c>
      <c r="H1428" s="4">
        <v>9</v>
      </c>
      <c r="I1428" s="1">
        <v>9</v>
      </c>
      <c r="J1428" s="1">
        <v>9</v>
      </c>
      <c r="K1428" s="1">
        <v>0</v>
      </c>
      <c r="L1428" s="1">
        <v>0</v>
      </c>
      <c r="M1428" s="6">
        <v>9</v>
      </c>
      <c r="N1428" s="5">
        <v>3.0441452749073509E-2</v>
      </c>
      <c r="O1428" s="4">
        <v>0</v>
      </c>
      <c r="P1428" s="1">
        <v>0</v>
      </c>
      <c r="Q1428" s="1">
        <v>0</v>
      </c>
      <c r="R1428" s="34">
        <v>0</v>
      </c>
      <c r="S1428" s="3">
        <v>0</v>
      </c>
    </row>
    <row r="1429" spans="6:19" x14ac:dyDescent="0.25">
      <c r="F1429" s="10"/>
      <c r="G1429" s="9" t="s">
        <v>3820</v>
      </c>
      <c r="H1429" s="4">
        <v>6</v>
      </c>
      <c r="I1429" s="1">
        <v>6</v>
      </c>
      <c r="J1429" s="1">
        <v>6</v>
      </c>
      <c r="K1429" s="1">
        <v>0</v>
      </c>
      <c r="L1429" s="1">
        <v>0</v>
      </c>
      <c r="M1429" s="6">
        <v>6</v>
      </c>
      <c r="N1429" s="5">
        <v>2.2634238004684452E-2</v>
      </c>
      <c r="O1429" s="4">
        <v>0</v>
      </c>
      <c r="P1429" s="1">
        <v>0</v>
      </c>
      <c r="Q1429" s="1">
        <v>0</v>
      </c>
      <c r="R1429" s="34">
        <v>0</v>
      </c>
      <c r="S1429" s="3">
        <v>0</v>
      </c>
    </row>
    <row r="1430" spans="6:19" x14ac:dyDescent="0.25">
      <c r="F1430" s="10"/>
      <c r="G1430" s="9" t="s">
        <v>3819</v>
      </c>
      <c r="H1430" s="4">
        <v>3</v>
      </c>
      <c r="I1430" s="1">
        <v>3</v>
      </c>
      <c r="J1430" s="1">
        <v>3</v>
      </c>
      <c r="K1430" s="1">
        <v>0</v>
      </c>
      <c r="L1430" s="1">
        <v>0</v>
      </c>
      <c r="M1430" s="6">
        <v>3</v>
      </c>
      <c r="N1430" s="5">
        <v>2.5840876623988152E-3</v>
      </c>
      <c r="O1430" s="4">
        <v>0</v>
      </c>
      <c r="P1430" s="1">
        <v>0</v>
      </c>
      <c r="Q1430" s="1">
        <v>0</v>
      </c>
      <c r="R1430" s="34">
        <v>0</v>
      </c>
      <c r="S1430" s="3">
        <v>0</v>
      </c>
    </row>
    <row r="1431" spans="6:19" x14ac:dyDescent="0.25">
      <c r="F1431" s="10"/>
      <c r="G1431" s="9" t="s">
        <v>3818</v>
      </c>
      <c r="H1431" s="4">
        <v>16</v>
      </c>
      <c r="I1431" s="1">
        <v>16</v>
      </c>
      <c r="J1431" s="1">
        <v>16</v>
      </c>
      <c r="K1431" s="1">
        <v>0</v>
      </c>
      <c r="L1431" s="1">
        <v>0</v>
      </c>
      <c r="M1431" s="6">
        <v>16</v>
      </c>
      <c r="N1431" s="5">
        <v>5.2866962738335133E-2</v>
      </c>
      <c r="O1431" s="4">
        <v>0</v>
      </c>
      <c r="P1431" s="1">
        <v>0</v>
      </c>
      <c r="Q1431" s="1">
        <v>0</v>
      </c>
      <c r="R1431" s="34">
        <v>0</v>
      </c>
      <c r="S1431" s="3">
        <v>0</v>
      </c>
    </row>
    <row r="1432" spans="6:19" x14ac:dyDescent="0.25">
      <c r="F1432" s="10"/>
      <c r="G1432" s="9" t="s">
        <v>3817</v>
      </c>
      <c r="H1432" s="4">
        <v>17</v>
      </c>
      <c r="I1432" s="1">
        <v>17</v>
      </c>
      <c r="J1432" s="1">
        <v>17</v>
      </c>
      <c r="K1432" s="1">
        <v>0</v>
      </c>
      <c r="L1432" s="1">
        <v>0</v>
      </c>
      <c r="M1432" s="6">
        <v>17</v>
      </c>
      <c r="N1432" s="5">
        <v>5.8378410525619977E-2</v>
      </c>
      <c r="O1432" s="4">
        <v>0</v>
      </c>
      <c r="P1432" s="1">
        <v>0</v>
      </c>
      <c r="Q1432" s="1">
        <v>0</v>
      </c>
      <c r="R1432" s="34">
        <v>0</v>
      </c>
      <c r="S1432" s="3">
        <v>0</v>
      </c>
    </row>
    <row r="1433" spans="6:19" x14ac:dyDescent="0.25">
      <c r="F1433" s="10"/>
      <c r="G1433" s="9" t="s">
        <v>3816</v>
      </c>
      <c r="H1433" s="4">
        <v>10</v>
      </c>
      <c r="I1433" s="1">
        <v>10</v>
      </c>
      <c r="J1433" s="1">
        <v>10</v>
      </c>
      <c r="K1433" s="1">
        <v>0</v>
      </c>
      <c r="L1433" s="1">
        <v>0</v>
      </c>
      <c r="M1433" s="6">
        <v>10</v>
      </c>
      <c r="N1433" s="5">
        <v>4.6792857348918908E-2</v>
      </c>
      <c r="O1433" s="4">
        <v>0</v>
      </c>
      <c r="P1433" s="1">
        <v>0</v>
      </c>
      <c r="Q1433" s="1">
        <v>0</v>
      </c>
      <c r="R1433" s="34">
        <v>0</v>
      </c>
      <c r="S1433" s="3">
        <v>0</v>
      </c>
    </row>
    <row r="1434" spans="6:19" x14ac:dyDescent="0.25">
      <c r="F1434" s="10"/>
      <c r="G1434" s="9" t="s">
        <v>3815</v>
      </c>
      <c r="H1434" s="4">
        <v>1</v>
      </c>
      <c r="I1434" s="1">
        <v>1</v>
      </c>
      <c r="J1434" s="1">
        <v>1</v>
      </c>
      <c r="K1434" s="1">
        <v>0</v>
      </c>
      <c r="L1434" s="1">
        <v>0</v>
      </c>
      <c r="M1434" s="6">
        <v>1</v>
      </c>
      <c r="N1434" s="5">
        <v>2.491948194801807E-3</v>
      </c>
      <c r="O1434" s="4">
        <v>0</v>
      </c>
      <c r="P1434" s="1">
        <v>0</v>
      </c>
      <c r="Q1434" s="1">
        <v>0</v>
      </c>
      <c r="R1434" s="34">
        <v>0</v>
      </c>
      <c r="S1434" s="3">
        <v>0</v>
      </c>
    </row>
    <row r="1435" spans="6:19" x14ac:dyDescent="0.25">
      <c r="F1435" s="10"/>
      <c r="G1435" s="9" t="s">
        <v>3814</v>
      </c>
      <c r="H1435" s="4">
        <v>1</v>
      </c>
      <c r="I1435" s="1">
        <v>1</v>
      </c>
      <c r="J1435" s="1">
        <v>1</v>
      </c>
      <c r="K1435" s="1">
        <v>0</v>
      </c>
      <c r="L1435" s="1">
        <v>0</v>
      </c>
      <c r="M1435" s="6">
        <v>1</v>
      </c>
      <c r="N1435" s="5">
        <v>3.1034229323267941E-3</v>
      </c>
      <c r="O1435" s="4">
        <v>0</v>
      </c>
      <c r="P1435" s="1">
        <v>0</v>
      </c>
      <c r="Q1435" s="1">
        <v>0</v>
      </c>
      <c r="R1435" s="34">
        <v>0</v>
      </c>
      <c r="S1435" s="3">
        <v>0</v>
      </c>
    </row>
    <row r="1436" spans="6:19" x14ac:dyDescent="0.25">
      <c r="F1436" s="10"/>
      <c r="G1436" s="9" t="s">
        <v>3813</v>
      </c>
      <c r="H1436" s="4">
        <v>1</v>
      </c>
      <c r="I1436" s="1">
        <v>1</v>
      </c>
      <c r="J1436" s="1">
        <v>1</v>
      </c>
      <c r="K1436" s="1">
        <v>0</v>
      </c>
      <c r="L1436" s="1">
        <v>0</v>
      </c>
      <c r="M1436" s="6">
        <v>1</v>
      </c>
      <c r="N1436" s="5">
        <v>1.385174319148064E-2</v>
      </c>
      <c r="O1436" s="4">
        <v>0</v>
      </c>
      <c r="P1436" s="1">
        <v>0</v>
      </c>
      <c r="Q1436" s="1">
        <v>0</v>
      </c>
      <c r="R1436" s="34">
        <v>0</v>
      </c>
      <c r="S1436" s="3">
        <v>0</v>
      </c>
    </row>
    <row r="1437" spans="6:19" x14ac:dyDescent="0.25">
      <c r="F1437" s="10"/>
      <c r="G1437" s="9" t="s">
        <v>3812</v>
      </c>
      <c r="H1437" s="4">
        <v>2</v>
      </c>
      <c r="I1437" s="1">
        <v>2</v>
      </c>
      <c r="J1437" s="1">
        <v>2</v>
      </c>
      <c r="K1437" s="1">
        <v>0</v>
      </c>
      <c r="L1437" s="1">
        <v>0</v>
      </c>
      <c r="M1437" s="6">
        <v>2</v>
      </c>
      <c r="N1437" s="5">
        <v>2.9131269082427021E-2</v>
      </c>
      <c r="O1437" s="4">
        <v>0</v>
      </c>
      <c r="P1437" s="1">
        <v>0</v>
      </c>
      <c r="Q1437" s="1">
        <v>0</v>
      </c>
      <c r="R1437" s="34">
        <v>0</v>
      </c>
      <c r="S1437" s="3">
        <v>0</v>
      </c>
    </row>
    <row r="1438" spans="6:19" x14ac:dyDescent="0.25">
      <c r="F1438" s="10"/>
      <c r="G1438" s="9" t="s">
        <v>3811</v>
      </c>
      <c r="H1438" s="4">
        <v>1</v>
      </c>
      <c r="I1438" s="1">
        <v>1</v>
      </c>
      <c r="J1438" s="1">
        <v>1</v>
      </c>
      <c r="K1438" s="1">
        <v>0</v>
      </c>
      <c r="L1438" s="1">
        <v>0</v>
      </c>
      <c r="M1438" s="6">
        <v>1</v>
      </c>
      <c r="N1438" s="5">
        <v>1.105020102113485E-2</v>
      </c>
      <c r="O1438" s="4">
        <v>0</v>
      </c>
      <c r="P1438" s="1">
        <v>0</v>
      </c>
      <c r="Q1438" s="1">
        <v>0</v>
      </c>
      <c r="R1438" s="34">
        <v>0</v>
      </c>
      <c r="S1438" s="3">
        <v>0</v>
      </c>
    </row>
    <row r="1439" spans="6:19" x14ac:dyDescent="0.25">
      <c r="F1439" s="10"/>
      <c r="G1439" s="9" t="s">
        <v>3810</v>
      </c>
      <c r="H1439" s="4">
        <v>1</v>
      </c>
      <c r="I1439" s="1">
        <v>1</v>
      </c>
      <c r="J1439" s="1">
        <v>1</v>
      </c>
      <c r="K1439" s="1">
        <v>0</v>
      </c>
      <c r="L1439" s="1">
        <v>0</v>
      </c>
      <c r="M1439" s="6">
        <v>1</v>
      </c>
      <c r="N1439" s="5">
        <v>1.5576727688312531E-2</v>
      </c>
      <c r="O1439" s="4">
        <v>0</v>
      </c>
      <c r="P1439" s="1">
        <v>0</v>
      </c>
      <c r="Q1439" s="1">
        <v>0</v>
      </c>
      <c r="R1439" s="34">
        <v>0</v>
      </c>
      <c r="S1439" s="3">
        <v>0</v>
      </c>
    </row>
    <row r="1440" spans="6:19" x14ac:dyDescent="0.25">
      <c r="F1440" s="10"/>
      <c r="G1440" s="9" t="s">
        <v>3809</v>
      </c>
      <c r="H1440" s="4">
        <v>1</v>
      </c>
      <c r="I1440" s="1">
        <v>1</v>
      </c>
      <c r="J1440" s="1">
        <v>1</v>
      </c>
      <c r="K1440" s="1">
        <v>0</v>
      </c>
      <c r="L1440" s="1">
        <v>0</v>
      </c>
      <c r="M1440" s="6">
        <v>1</v>
      </c>
      <c r="N1440" s="5">
        <v>1.8861982971429819E-4</v>
      </c>
      <c r="O1440" s="4">
        <v>0</v>
      </c>
      <c r="P1440" s="1">
        <v>0</v>
      </c>
      <c r="Q1440" s="1">
        <v>0</v>
      </c>
      <c r="R1440" s="34">
        <v>0</v>
      </c>
      <c r="S1440" s="3">
        <v>0</v>
      </c>
    </row>
    <row r="1441" spans="6:19" x14ac:dyDescent="0.25">
      <c r="F1441" s="10"/>
      <c r="G1441" s="9" t="s">
        <v>3808</v>
      </c>
      <c r="H1441" s="4">
        <v>1</v>
      </c>
      <c r="I1441" s="1">
        <v>1</v>
      </c>
      <c r="J1441" s="1">
        <v>1</v>
      </c>
      <c r="K1441" s="1">
        <v>0</v>
      </c>
      <c r="L1441" s="1">
        <v>0</v>
      </c>
      <c r="M1441" s="6">
        <v>1</v>
      </c>
      <c r="N1441" s="5">
        <v>1.3948976993560791E-4</v>
      </c>
      <c r="O1441" s="4">
        <v>0</v>
      </c>
      <c r="P1441" s="1">
        <v>0</v>
      </c>
      <c r="Q1441" s="1">
        <v>0</v>
      </c>
      <c r="R1441" s="34">
        <v>0</v>
      </c>
      <c r="S1441" s="3">
        <v>0</v>
      </c>
    </row>
    <row r="1442" spans="6:19" x14ac:dyDescent="0.25">
      <c r="F1442" s="10"/>
      <c r="G1442" s="9" t="s">
        <v>3807</v>
      </c>
      <c r="H1442" s="4">
        <v>1</v>
      </c>
      <c r="I1442" s="1">
        <v>1</v>
      </c>
      <c r="J1442" s="1">
        <v>1</v>
      </c>
      <c r="K1442" s="1">
        <v>0</v>
      </c>
      <c r="L1442" s="1">
        <v>0</v>
      </c>
      <c r="M1442" s="6">
        <v>1</v>
      </c>
      <c r="N1442" s="5">
        <v>5.4536154493689537E-3</v>
      </c>
      <c r="O1442" s="4">
        <v>0</v>
      </c>
      <c r="P1442" s="1">
        <v>0</v>
      </c>
      <c r="Q1442" s="1">
        <v>0</v>
      </c>
      <c r="R1442" s="34">
        <v>0</v>
      </c>
      <c r="S1442" s="3">
        <v>0</v>
      </c>
    </row>
    <row r="1443" spans="6:19" x14ac:dyDescent="0.25">
      <c r="F1443" s="10"/>
      <c r="G1443" s="9" t="s">
        <v>3806</v>
      </c>
      <c r="H1443" s="4">
        <v>3</v>
      </c>
      <c r="I1443" s="1">
        <v>3</v>
      </c>
      <c r="J1443" s="1">
        <v>3</v>
      </c>
      <c r="K1443" s="1">
        <v>0</v>
      </c>
      <c r="L1443" s="1">
        <v>0</v>
      </c>
      <c r="M1443" s="6">
        <v>3</v>
      </c>
      <c r="N1443" s="5">
        <v>2.534288261085749E-2</v>
      </c>
      <c r="O1443" s="4">
        <v>0</v>
      </c>
      <c r="P1443" s="1">
        <v>0</v>
      </c>
      <c r="Q1443" s="1">
        <v>0</v>
      </c>
      <c r="R1443" s="34">
        <v>0</v>
      </c>
      <c r="S1443" s="3">
        <v>0</v>
      </c>
    </row>
    <row r="1444" spans="6:19" x14ac:dyDescent="0.25">
      <c r="F1444" s="10"/>
      <c r="G1444" s="9" t="s">
        <v>3805</v>
      </c>
      <c r="H1444" s="4">
        <v>13</v>
      </c>
      <c r="I1444" s="1">
        <v>13</v>
      </c>
      <c r="J1444" s="1">
        <v>13</v>
      </c>
      <c r="K1444" s="1">
        <v>0</v>
      </c>
      <c r="L1444" s="1">
        <v>0</v>
      </c>
      <c r="M1444" s="6">
        <v>13</v>
      </c>
      <c r="N1444" s="5">
        <v>3.5053305327892303E-2</v>
      </c>
      <c r="O1444" s="4">
        <v>1</v>
      </c>
      <c r="P1444" s="1">
        <v>1</v>
      </c>
      <c r="Q1444" s="1">
        <v>0</v>
      </c>
      <c r="R1444" s="34">
        <v>0</v>
      </c>
      <c r="S1444" s="3">
        <v>0</v>
      </c>
    </row>
    <row r="1445" spans="6:19" x14ac:dyDescent="0.25">
      <c r="F1445" s="10"/>
      <c r="G1445" s="9" t="s">
        <v>3804</v>
      </c>
      <c r="H1445" s="4">
        <v>14</v>
      </c>
      <c r="I1445" s="1">
        <v>14</v>
      </c>
      <c r="J1445" s="1">
        <v>14</v>
      </c>
      <c r="K1445" s="1">
        <v>0</v>
      </c>
      <c r="L1445" s="1">
        <v>0</v>
      </c>
      <c r="M1445" s="6">
        <v>14</v>
      </c>
      <c r="N1445" s="5">
        <v>5.6277665309607983E-2</v>
      </c>
      <c r="O1445" s="4">
        <v>0</v>
      </c>
      <c r="P1445" s="1">
        <v>0</v>
      </c>
      <c r="Q1445" s="1">
        <v>0</v>
      </c>
      <c r="R1445" s="34">
        <v>0</v>
      </c>
      <c r="S1445" s="3">
        <v>0</v>
      </c>
    </row>
    <row r="1446" spans="6:19" x14ac:dyDescent="0.25">
      <c r="F1446" s="10"/>
      <c r="G1446" s="9" t="s">
        <v>3803</v>
      </c>
      <c r="H1446" s="4">
        <v>8</v>
      </c>
      <c r="I1446" s="1">
        <v>8</v>
      </c>
      <c r="J1446" s="1">
        <v>8</v>
      </c>
      <c r="K1446" s="1">
        <v>0</v>
      </c>
      <c r="L1446" s="1">
        <v>0</v>
      </c>
      <c r="M1446" s="6">
        <v>8</v>
      </c>
      <c r="N1446" s="5">
        <v>7.392481341958046E-2</v>
      </c>
      <c r="O1446" s="4">
        <v>0</v>
      </c>
      <c r="P1446" s="1">
        <v>0</v>
      </c>
      <c r="Q1446" s="1">
        <v>0</v>
      </c>
      <c r="R1446" s="34">
        <v>0</v>
      </c>
      <c r="S1446" s="3">
        <v>0</v>
      </c>
    </row>
    <row r="1447" spans="6:19" x14ac:dyDescent="0.25">
      <c r="F1447" s="10"/>
      <c r="G1447" s="9" t="s">
        <v>3802</v>
      </c>
      <c r="H1447" s="4">
        <v>4</v>
      </c>
      <c r="I1447" s="1">
        <v>4</v>
      </c>
      <c r="J1447" s="1">
        <v>4</v>
      </c>
      <c r="K1447" s="1">
        <v>0</v>
      </c>
      <c r="L1447" s="1">
        <v>0</v>
      </c>
      <c r="M1447" s="6">
        <v>4</v>
      </c>
      <c r="N1447" s="5">
        <v>9.147176519036293E-3</v>
      </c>
      <c r="O1447" s="4">
        <v>0</v>
      </c>
      <c r="P1447" s="1">
        <v>0</v>
      </c>
      <c r="Q1447" s="1">
        <v>0</v>
      </c>
      <c r="R1447" s="34">
        <v>0</v>
      </c>
      <c r="S1447" s="3">
        <v>0</v>
      </c>
    </row>
    <row r="1448" spans="6:19" x14ac:dyDescent="0.25">
      <c r="F1448" s="10"/>
      <c r="G1448" s="9" t="s">
        <v>3801</v>
      </c>
      <c r="H1448" s="4">
        <v>4</v>
      </c>
      <c r="I1448" s="1">
        <v>4</v>
      </c>
      <c r="J1448" s="1">
        <v>4</v>
      </c>
      <c r="K1448" s="1">
        <v>0</v>
      </c>
      <c r="L1448" s="1">
        <v>0</v>
      </c>
      <c r="M1448" s="6">
        <v>4</v>
      </c>
      <c r="N1448" s="5">
        <v>1.140097621828318E-2</v>
      </c>
      <c r="O1448" s="4">
        <v>0</v>
      </c>
      <c r="P1448" s="1">
        <v>0</v>
      </c>
      <c r="Q1448" s="1">
        <v>0</v>
      </c>
      <c r="R1448" s="34">
        <v>0</v>
      </c>
      <c r="S1448" s="3">
        <v>0</v>
      </c>
    </row>
    <row r="1449" spans="6:19" x14ac:dyDescent="0.25">
      <c r="F1449" s="10"/>
      <c r="G1449" s="9" t="s">
        <v>3800</v>
      </c>
      <c r="H1449" s="4">
        <v>12</v>
      </c>
      <c r="I1449" s="1">
        <v>12</v>
      </c>
      <c r="J1449" s="1">
        <v>12</v>
      </c>
      <c r="K1449" s="1">
        <v>0</v>
      </c>
      <c r="L1449" s="1">
        <v>0</v>
      </c>
      <c r="M1449" s="6">
        <v>12</v>
      </c>
      <c r="N1449" s="5">
        <v>6.0826565138995647E-2</v>
      </c>
      <c r="O1449" s="4">
        <v>0</v>
      </c>
      <c r="P1449" s="1">
        <v>0</v>
      </c>
      <c r="Q1449" s="1">
        <v>0</v>
      </c>
      <c r="R1449" s="34">
        <v>0</v>
      </c>
      <c r="S1449" s="3">
        <v>0</v>
      </c>
    </row>
    <row r="1450" spans="6:19" x14ac:dyDescent="0.25">
      <c r="F1450" s="10"/>
      <c r="G1450" s="9" t="s">
        <v>3799</v>
      </c>
      <c r="H1450" s="4">
        <v>4</v>
      </c>
      <c r="I1450" s="1">
        <v>4</v>
      </c>
      <c r="J1450" s="1">
        <v>4</v>
      </c>
      <c r="K1450" s="1">
        <v>0</v>
      </c>
      <c r="L1450" s="1">
        <v>0</v>
      </c>
      <c r="M1450" s="6">
        <v>4</v>
      </c>
      <c r="N1450" s="5">
        <v>2.5081616826355461E-2</v>
      </c>
      <c r="O1450" s="4">
        <v>0</v>
      </c>
      <c r="P1450" s="1">
        <v>0</v>
      </c>
      <c r="Q1450" s="1">
        <v>0</v>
      </c>
      <c r="R1450" s="34">
        <v>0</v>
      </c>
      <c r="S1450" s="3">
        <v>0</v>
      </c>
    </row>
    <row r="1451" spans="6:19" x14ac:dyDescent="0.25">
      <c r="F1451" s="10"/>
      <c r="G1451" s="9" t="s">
        <v>3798</v>
      </c>
      <c r="H1451" s="4">
        <v>3</v>
      </c>
      <c r="I1451" s="1">
        <v>3</v>
      </c>
      <c r="J1451" s="1">
        <v>3</v>
      </c>
      <c r="K1451" s="1">
        <v>0</v>
      </c>
      <c r="L1451" s="1">
        <v>0</v>
      </c>
      <c r="M1451" s="6">
        <v>3</v>
      </c>
      <c r="N1451" s="5">
        <v>9.299703873693943E-3</v>
      </c>
      <c r="O1451" s="4">
        <v>0</v>
      </c>
      <c r="P1451" s="1">
        <v>0</v>
      </c>
      <c r="Q1451" s="1">
        <v>0</v>
      </c>
      <c r="R1451" s="34">
        <v>0</v>
      </c>
      <c r="S1451" s="3">
        <v>0</v>
      </c>
    </row>
    <row r="1452" spans="6:19" x14ac:dyDescent="0.25">
      <c r="F1452" s="10"/>
      <c r="G1452" s="9" t="s">
        <v>3797</v>
      </c>
      <c r="H1452" s="4">
        <v>1</v>
      </c>
      <c r="I1452" s="1">
        <v>1</v>
      </c>
      <c r="J1452" s="1">
        <v>1</v>
      </c>
      <c r="K1452" s="1">
        <v>0</v>
      </c>
      <c r="L1452" s="1">
        <v>0</v>
      </c>
      <c r="M1452" s="6">
        <v>1</v>
      </c>
      <c r="N1452" s="5">
        <v>8.5808867588639259E-3</v>
      </c>
      <c r="O1452" s="4">
        <v>0</v>
      </c>
      <c r="P1452" s="1">
        <v>0</v>
      </c>
      <c r="Q1452" s="1">
        <v>0</v>
      </c>
      <c r="R1452" s="34">
        <v>0</v>
      </c>
      <c r="S1452" s="3">
        <v>0</v>
      </c>
    </row>
    <row r="1453" spans="6:19" x14ac:dyDescent="0.25">
      <c r="F1453" s="10"/>
      <c r="G1453" s="9" t="s">
        <v>3796</v>
      </c>
      <c r="H1453" s="4">
        <v>3</v>
      </c>
      <c r="I1453" s="1">
        <v>3</v>
      </c>
      <c r="J1453" s="1">
        <v>3</v>
      </c>
      <c r="K1453" s="1">
        <v>0</v>
      </c>
      <c r="L1453" s="1">
        <v>0</v>
      </c>
      <c r="M1453" s="6">
        <v>3</v>
      </c>
      <c r="N1453" s="5">
        <v>2.87316832691431E-3</v>
      </c>
      <c r="O1453" s="4">
        <v>0</v>
      </c>
      <c r="P1453" s="1">
        <v>0</v>
      </c>
      <c r="Q1453" s="1">
        <v>0</v>
      </c>
      <c r="R1453" s="34">
        <v>0</v>
      </c>
      <c r="S1453" s="3">
        <v>0</v>
      </c>
    </row>
    <row r="1454" spans="6:19" x14ac:dyDescent="0.25">
      <c r="F1454" s="10"/>
      <c r="G1454" s="9" t="s">
        <v>3795</v>
      </c>
      <c r="H1454" s="4">
        <v>1</v>
      </c>
      <c r="I1454" s="1">
        <v>1</v>
      </c>
      <c r="J1454" s="1">
        <v>1</v>
      </c>
      <c r="K1454" s="1">
        <v>0</v>
      </c>
      <c r="L1454" s="1">
        <v>0</v>
      </c>
      <c r="M1454" s="6">
        <v>1</v>
      </c>
      <c r="N1454" s="5">
        <v>1.30736269056797E-4</v>
      </c>
      <c r="O1454" s="4">
        <v>0</v>
      </c>
      <c r="P1454" s="1">
        <v>0</v>
      </c>
      <c r="Q1454" s="1">
        <v>0</v>
      </c>
      <c r="R1454" s="34">
        <v>0</v>
      </c>
      <c r="S1454" s="3">
        <v>0</v>
      </c>
    </row>
    <row r="1455" spans="6:19" x14ac:dyDescent="0.25">
      <c r="F1455" s="10"/>
      <c r="G1455" s="9" t="s">
        <v>3794</v>
      </c>
      <c r="H1455" s="4">
        <v>5</v>
      </c>
      <c r="I1455" s="1">
        <v>5</v>
      </c>
      <c r="J1455" s="1">
        <v>5</v>
      </c>
      <c r="K1455" s="1">
        <v>0</v>
      </c>
      <c r="L1455" s="1">
        <v>0</v>
      </c>
      <c r="M1455" s="6">
        <v>5</v>
      </c>
      <c r="N1455" s="5">
        <v>7.3680859059095383E-2</v>
      </c>
      <c r="O1455" s="4">
        <v>0</v>
      </c>
      <c r="P1455" s="1">
        <v>0</v>
      </c>
      <c r="Q1455" s="1">
        <v>0</v>
      </c>
      <c r="R1455" s="34">
        <v>0</v>
      </c>
      <c r="S1455" s="3">
        <v>0</v>
      </c>
    </row>
    <row r="1456" spans="6:19" x14ac:dyDescent="0.25">
      <c r="F1456" s="10"/>
      <c r="G1456" s="9" t="s">
        <v>3793</v>
      </c>
      <c r="H1456" s="4">
        <v>11</v>
      </c>
      <c r="I1456" s="1">
        <v>11</v>
      </c>
      <c r="J1456" s="1">
        <v>11</v>
      </c>
      <c r="K1456" s="1">
        <v>0</v>
      </c>
      <c r="L1456" s="1">
        <v>0</v>
      </c>
      <c r="M1456" s="6">
        <v>11</v>
      </c>
      <c r="N1456" s="5">
        <v>3.3641275018453598E-2</v>
      </c>
      <c r="O1456" s="4">
        <v>0</v>
      </c>
      <c r="P1456" s="1">
        <v>0</v>
      </c>
      <c r="Q1456" s="1">
        <v>0</v>
      </c>
      <c r="R1456" s="34">
        <v>0</v>
      </c>
      <c r="S1456" s="3">
        <v>0</v>
      </c>
    </row>
    <row r="1457" spans="6:19" x14ac:dyDescent="0.25">
      <c r="F1457" s="10"/>
      <c r="G1457" s="9" t="s">
        <v>3792</v>
      </c>
      <c r="H1457" s="4">
        <v>15</v>
      </c>
      <c r="I1457" s="1">
        <v>15</v>
      </c>
      <c r="J1457" s="1">
        <v>15</v>
      </c>
      <c r="K1457" s="1">
        <v>0</v>
      </c>
      <c r="L1457" s="1">
        <v>0</v>
      </c>
      <c r="M1457" s="6">
        <v>15</v>
      </c>
      <c r="N1457" s="5">
        <v>1.8323679454624649E-2</v>
      </c>
      <c r="O1457" s="4">
        <v>0</v>
      </c>
      <c r="P1457" s="1">
        <v>0</v>
      </c>
      <c r="Q1457" s="1">
        <v>0</v>
      </c>
      <c r="R1457" s="34">
        <v>0</v>
      </c>
      <c r="S1457" s="3">
        <v>0</v>
      </c>
    </row>
    <row r="1458" spans="6:19" x14ac:dyDescent="0.25">
      <c r="F1458" s="10"/>
      <c r="G1458" s="9" t="s">
        <v>3791</v>
      </c>
      <c r="H1458" s="4">
        <v>4</v>
      </c>
      <c r="I1458" s="1">
        <v>4</v>
      </c>
      <c r="J1458" s="1">
        <v>4</v>
      </c>
      <c r="K1458" s="1">
        <v>0</v>
      </c>
      <c r="L1458" s="1">
        <v>0</v>
      </c>
      <c r="M1458" s="6">
        <v>4</v>
      </c>
      <c r="N1458" s="5">
        <v>5.5595487356185913E-4</v>
      </c>
      <c r="O1458" s="4">
        <v>0</v>
      </c>
      <c r="P1458" s="1">
        <v>0</v>
      </c>
      <c r="Q1458" s="1">
        <v>0</v>
      </c>
      <c r="R1458" s="34">
        <v>0</v>
      </c>
      <c r="S1458" s="3">
        <v>0</v>
      </c>
    </row>
    <row r="1459" spans="6:19" x14ac:dyDescent="0.25">
      <c r="F1459" s="10"/>
      <c r="G1459" s="9" t="s">
        <v>3790</v>
      </c>
      <c r="H1459" s="4">
        <v>2</v>
      </c>
      <c r="I1459" s="1">
        <v>2</v>
      </c>
      <c r="J1459" s="1">
        <v>2</v>
      </c>
      <c r="K1459" s="1">
        <v>0</v>
      </c>
      <c r="L1459" s="1">
        <v>0</v>
      </c>
      <c r="M1459" s="6">
        <v>2</v>
      </c>
      <c r="N1459" s="5">
        <v>1.056190766394138E-2</v>
      </c>
      <c r="O1459" s="4">
        <v>0</v>
      </c>
      <c r="P1459" s="1">
        <v>0</v>
      </c>
      <c r="Q1459" s="1">
        <v>0</v>
      </c>
      <c r="R1459" s="34">
        <v>0</v>
      </c>
      <c r="S1459" s="3">
        <v>0</v>
      </c>
    </row>
    <row r="1460" spans="6:19" x14ac:dyDescent="0.25">
      <c r="F1460" s="10"/>
      <c r="G1460" s="9" t="s">
        <v>3789</v>
      </c>
      <c r="H1460" s="4">
        <v>4</v>
      </c>
      <c r="I1460" s="1">
        <v>4</v>
      </c>
      <c r="J1460" s="1">
        <v>4</v>
      </c>
      <c r="K1460" s="1">
        <v>0</v>
      </c>
      <c r="L1460" s="1">
        <v>0</v>
      </c>
      <c r="M1460" s="6">
        <v>4</v>
      </c>
      <c r="N1460" s="5">
        <v>8.7954867631196976E-3</v>
      </c>
      <c r="O1460" s="4">
        <v>0</v>
      </c>
      <c r="P1460" s="1">
        <v>0</v>
      </c>
      <c r="Q1460" s="1">
        <v>0</v>
      </c>
      <c r="R1460" s="34">
        <v>0</v>
      </c>
      <c r="S1460" s="3">
        <v>0</v>
      </c>
    </row>
    <row r="1461" spans="6:19" x14ac:dyDescent="0.25">
      <c r="F1461" s="10"/>
      <c r="G1461" s="9" t="s">
        <v>3788</v>
      </c>
      <c r="H1461" s="4">
        <v>4</v>
      </c>
      <c r="I1461" s="1">
        <v>4</v>
      </c>
      <c r="J1461" s="1">
        <v>4</v>
      </c>
      <c r="K1461" s="1">
        <v>0</v>
      </c>
      <c r="L1461" s="1">
        <v>0</v>
      </c>
      <c r="M1461" s="6">
        <v>4</v>
      </c>
      <c r="N1461" s="5">
        <v>1.8228922039270401E-2</v>
      </c>
      <c r="O1461" s="4">
        <v>0</v>
      </c>
      <c r="P1461" s="1">
        <v>0</v>
      </c>
      <c r="Q1461" s="1">
        <v>0</v>
      </c>
      <c r="R1461" s="34">
        <v>0</v>
      </c>
      <c r="S1461" s="3">
        <v>0</v>
      </c>
    </row>
    <row r="1462" spans="6:19" x14ac:dyDescent="0.25">
      <c r="F1462" s="10"/>
      <c r="G1462" s="9" t="s">
        <v>3787</v>
      </c>
      <c r="H1462" s="4">
        <v>3</v>
      </c>
      <c r="I1462" s="1">
        <v>3</v>
      </c>
      <c r="J1462" s="1">
        <v>3</v>
      </c>
      <c r="K1462" s="1">
        <v>0</v>
      </c>
      <c r="L1462" s="1">
        <v>0</v>
      </c>
      <c r="M1462" s="6">
        <v>3</v>
      </c>
      <c r="N1462" s="5">
        <v>3.5398844629526138E-3</v>
      </c>
      <c r="O1462" s="4">
        <v>0</v>
      </c>
      <c r="P1462" s="1">
        <v>0</v>
      </c>
      <c r="Q1462" s="1">
        <v>0</v>
      </c>
      <c r="R1462" s="34">
        <v>0</v>
      </c>
      <c r="S1462" s="3">
        <v>0</v>
      </c>
    </row>
    <row r="1463" spans="6:19" x14ac:dyDescent="0.25">
      <c r="F1463" s="10"/>
      <c r="G1463" s="9" t="s">
        <v>3786</v>
      </c>
      <c r="H1463" s="4">
        <v>11</v>
      </c>
      <c r="I1463" s="1">
        <v>11</v>
      </c>
      <c r="J1463" s="1">
        <v>11</v>
      </c>
      <c r="K1463" s="1">
        <v>0</v>
      </c>
      <c r="L1463" s="1">
        <v>0</v>
      </c>
      <c r="M1463" s="6">
        <v>11</v>
      </c>
      <c r="N1463" s="5">
        <v>6.9045016542077065E-2</v>
      </c>
      <c r="O1463" s="4">
        <v>0</v>
      </c>
      <c r="P1463" s="1">
        <v>0</v>
      </c>
      <c r="Q1463" s="1">
        <v>0</v>
      </c>
      <c r="R1463" s="34">
        <v>0</v>
      </c>
      <c r="S1463" s="3">
        <v>0</v>
      </c>
    </row>
    <row r="1464" spans="6:19" x14ac:dyDescent="0.25">
      <c r="F1464" s="10"/>
      <c r="G1464" s="9" t="s">
        <v>3785</v>
      </c>
      <c r="H1464" s="4">
        <v>3</v>
      </c>
      <c r="I1464" s="1">
        <v>3</v>
      </c>
      <c r="J1464" s="1">
        <v>3</v>
      </c>
      <c r="K1464" s="1">
        <v>0</v>
      </c>
      <c r="L1464" s="1">
        <v>0</v>
      </c>
      <c r="M1464" s="6">
        <v>3</v>
      </c>
      <c r="N1464" s="5">
        <v>9.0619456022977829E-4</v>
      </c>
      <c r="O1464" s="4">
        <v>0</v>
      </c>
      <c r="P1464" s="1">
        <v>0</v>
      </c>
      <c r="Q1464" s="1">
        <v>0</v>
      </c>
      <c r="R1464" s="34">
        <v>0</v>
      </c>
      <c r="S1464" s="3">
        <v>0</v>
      </c>
    </row>
    <row r="1465" spans="6:19" x14ac:dyDescent="0.25">
      <c r="F1465" s="10"/>
      <c r="G1465" s="9" t="s">
        <v>3784</v>
      </c>
      <c r="H1465" s="4">
        <v>1</v>
      </c>
      <c r="I1465" s="1">
        <v>1</v>
      </c>
      <c r="J1465" s="1">
        <v>1</v>
      </c>
      <c r="K1465" s="1">
        <v>0</v>
      </c>
      <c r="L1465" s="1">
        <v>0</v>
      </c>
      <c r="M1465" s="6">
        <v>1</v>
      </c>
      <c r="N1465" s="5">
        <v>3.3269906416535382E-3</v>
      </c>
      <c r="O1465" s="4">
        <v>0</v>
      </c>
      <c r="P1465" s="1">
        <v>0</v>
      </c>
      <c r="Q1465" s="1">
        <v>0</v>
      </c>
      <c r="R1465" s="34">
        <v>0</v>
      </c>
      <c r="S1465" s="3">
        <v>0</v>
      </c>
    </row>
    <row r="1466" spans="6:19" x14ac:dyDescent="0.25">
      <c r="F1466" s="10"/>
      <c r="G1466" s="9" t="s">
        <v>3783</v>
      </c>
      <c r="H1466" s="4">
        <v>4</v>
      </c>
      <c r="I1466" s="1">
        <v>4</v>
      </c>
      <c r="J1466" s="1">
        <v>4</v>
      </c>
      <c r="K1466" s="1">
        <v>0</v>
      </c>
      <c r="L1466" s="1">
        <v>0</v>
      </c>
      <c r="M1466" s="6">
        <v>4</v>
      </c>
      <c r="N1466" s="5">
        <v>1.7483711242675781E-2</v>
      </c>
      <c r="O1466" s="4">
        <v>0</v>
      </c>
      <c r="P1466" s="1">
        <v>0</v>
      </c>
      <c r="Q1466" s="1">
        <v>0</v>
      </c>
      <c r="R1466" s="34">
        <v>0</v>
      </c>
      <c r="S1466" s="3">
        <v>0</v>
      </c>
    </row>
    <row r="1467" spans="6:19" x14ac:dyDescent="0.25">
      <c r="F1467" s="10"/>
      <c r="G1467" s="9" t="s">
        <v>3782</v>
      </c>
      <c r="H1467" s="4">
        <v>1</v>
      </c>
      <c r="I1467" s="1">
        <v>1</v>
      </c>
      <c r="J1467" s="1">
        <v>1</v>
      </c>
      <c r="K1467" s="1">
        <v>0</v>
      </c>
      <c r="L1467" s="1">
        <v>0</v>
      </c>
      <c r="M1467" s="6">
        <v>1</v>
      </c>
      <c r="N1467" s="5">
        <v>1.292746514081955E-3</v>
      </c>
      <c r="O1467" s="4">
        <v>0</v>
      </c>
      <c r="P1467" s="1">
        <v>0</v>
      </c>
      <c r="Q1467" s="1">
        <v>0</v>
      </c>
      <c r="R1467" s="34">
        <v>0</v>
      </c>
      <c r="S1467" s="3">
        <v>0</v>
      </c>
    </row>
    <row r="1468" spans="6:19" x14ac:dyDescent="0.25">
      <c r="F1468" s="10"/>
      <c r="G1468" s="9" t="s">
        <v>3781</v>
      </c>
      <c r="H1468" s="4">
        <v>1</v>
      </c>
      <c r="I1468" s="1">
        <v>1</v>
      </c>
      <c r="J1468" s="1">
        <v>1</v>
      </c>
      <c r="K1468" s="1">
        <v>0</v>
      </c>
      <c r="L1468" s="1">
        <v>0</v>
      </c>
      <c r="M1468" s="6">
        <v>1</v>
      </c>
      <c r="N1468" s="5">
        <v>1.1157155968248841E-2</v>
      </c>
      <c r="O1468" s="4">
        <v>0</v>
      </c>
      <c r="P1468" s="1">
        <v>0</v>
      </c>
      <c r="Q1468" s="1">
        <v>0</v>
      </c>
      <c r="R1468" s="34">
        <v>0</v>
      </c>
      <c r="S1468" s="3">
        <v>0</v>
      </c>
    </row>
    <row r="1469" spans="6:19" x14ac:dyDescent="0.25">
      <c r="F1469" s="10"/>
      <c r="G1469" s="9" t="s">
        <v>3780</v>
      </c>
      <c r="H1469" s="4">
        <v>8</v>
      </c>
      <c r="I1469" s="1">
        <v>8</v>
      </c>
      <c r="J1469" s="1">
        <v>8</v>
      </c>
      <c r="K1469" s="1">
        <v>0</v>
      </c>
      <c r="L1469" s="1">
        <v>0</v>
      </c>
      <c r="M1469" s="6">
        <v>8</v>
      </c>
      <c r="N1469" s="5">
        <v>3.4007054753601551E-2</v>
      </c>
      <c r="O1469" s="4">
        <v>0</v>
      </c>
      <c r="P1469" s="1">
        <v>0</v>
      </c>
      <c r="Q1469" s="1">
        <v>0</v>
      </c>
      <c r="R1469" s="34">
        <v>0</v>
      </c>
      <c r="S1469" s="3">
        <v>0</v>
      </c>
    </row>
    <row r="1470" spans="6:19" x14ac:dyDescent="0.25">
      <c r="F1470" s="10"/>
      <c r="G1470" s="9" t="s">
        <v>3779</v>
      </c>
      <c r="H1470" s="4">
        <v>1</v>
      </c>
      <c r="I1470" s="1">
        <v>1</v>
      </c>
      <c r="J1470" s="1">
        <v>1</v>
      </c>
      <c r="K1470" s="1">
        <v>0</v>
      </c>
      <c r="L1470" s="1">
        <v>0</v>
      </c>
      <c r="M1470" s="6">
        <v>1</v>
      </c>
      <c r="N1470" s="5">
        <v>2.801205031573772E-3</v>
      </c>
      <c r="O1470" s="4">
        <v>0</v>
      </c>
      <c r="P1470" s="1">
        <v>0</v>
      </c>
      <c r="Q1470" s="1">
        <v>0</v>
      </c>
      <c r="R1470" s="34">
        <v>0</v>
      </c>
      <c r="S1470" s="3">
        <v>0</v>
      </c>
    </row>
    <row r="1471" spans="6:19" x14ac:dyDescent="0.25">
      <c r="F1471" s="10"/>
      <c r="G1471" s="9" t="s">
        <v>3778</v>
      </c>
      <c r="H1471" s="4">
        <v>13</v>
      </c>
      <c r="I1471" s="1">
        <v>13</v>
      </c>
      <c r="J1471" s="1">
        <v>13</v>
      </c>
      <c r="K1471" s="1">
        <v>0</v>
      </c>
      <c r="L1471" s="1">
        <v>0</v>
      </c>
      <c r="M1471" s="6">
        <v>13</v>
      </c>
      <c r="N1471" s="5">
        <v>5.084703117609024E-2</v>
      </c>
      <c r="O1471" s="4">
        <v>0</v>
      </c>
      <c r="P1471" s="1">
        <v>0</v>
      </c>
      <c r="Q1471" s="1">
        <v>0</v>
      </c>
      <c r="R1471" s="34">
        <v>0</v>
      </c>
      <c r="S1471" s="3">
        <v>0</v>
      </c>
    </row>
    <row r="1472" spans="6:19" x14ac:dyDescent="0.25">
      <c r="F1472" s="10"/>
      <c r="G1472" s="9" t="s">
        <v>3777</v>
      </c>
      <c r="H1472" s="4">
        <v>8</v>
      </c>
      <c r="I1472" s="1">
        <v>8</v>
      </c>
      <c r="J1472" s="1">
        <v>8</v>
      </c>
      <c r="K1472" s="1">
        <v>0</v>
      </c>
      <c r="L1472" s="1">
        <v>0</v>
      </c>
      <c r="M1472" s="6">
        <v>8</v>
      </c>
      <c r="N1472" s="5">
        <v>3.9683051407337189E-2</v>
      </c>
      <c r="O1472" s="4">
        <v>0</v>
      </c>
      <c r="P1472" s="1">
        <v>0</v>
      </c>
      <c r="Q1472" s="1">
        <v>0</v>
      </c>
      <c r="R1472" s="34">
        <v>0</v>
      </c>
      <c r="S1472" s="3">
        <v>0</v>
      </c>
    </row>
    <row r="1473" spans="6:19" x14ac:dyDescent="0.25">
      <c r="F1473" s="10"/>
      <c r="G1473" s="9" t="s">
        <v>3776</v>
      </c>
      <c r="H1473" s="4">
        <v>2</v>
      </c>
      <c r="I1473" s="1">
        <v>2</v>
      </c>
      <c r="J1473" s="1">
        <v>2</v>
      </c>
      <c r="K1473" s="1">
        <v>0</v>
      </c>
      <c r="L1473" s="1">
        <v>0</v>
      </c>
      <c r="M1473" s="6">
        <v>2</v>
      </c>
      <c r="N1473" s="5">
        <v>2.5811232626438141E-4</v>
      </c>
      <c r="O1473" s="4">
        <v>0</v>
      </c>
      <c r="P1473" s="1">
        <v>0</v>
      </c>
      <c r="Q1473" s="1">
        <v>0</v>
      </c>
      <c r="R1473" s="34">
        <v>0</v>
      </c>
      <c r="S1473" s="3">
        <v>0</v>
      </c>
    </row>
    <row r="1474" spans="6:19" x14ac:dyDescent="0.25">
      <c r="F1474" s="10"/>
      <c r="G1474" s="9" t="s">
        <v>3775</v>
      </c>
      <c r="H1474" s="4">
        <v>13</v>
      </c>
      <c r="I1474" s="1">
        <v>13</v>
      </c>
      <c r="J1474" s="1">
        <v>13</v>
      </c>
      <c r="K1474" s="1">
        <v>0</v>
      </c>
      <c r="L1474" s="1">
        <v>0</v>
      </c>
      <c r="M1474" s="6">
        <v>13</v>
      </c>
      <c r="N1474" s="5">
        <v>5.1596183329820633E-2</v>
      </c>
      <c r="O1474" s="4">
        <v>0</v>
      </c>
      <c r="P1474" s="1">
        <v>0</v>
      </c>
      <c r="Q1474" s="1">
        <v>0</v>
      </c>
      <c r="R1474" s="34">
        <v>0</v>
      </c>
      <c r="S1474" s="3">
        <v>0</v>
      </c>
    </row>
    <row r="1475" spans="6:19" x14ac:dyDescent="0.25">
      <c r="F1475" s="10"/>
      <c r="G1475" s="9" t="s">
        <v>3774</v>
      </c>
      <c r="H1475" s="4">
        <v>23</v>
      </c>
      <c r="I1475" s="1">
        <v>23</v>
      </c>
      <c r="J1475" s="1">
        <v>23</v>
      </c>
      <c r="K1475" s="1">
        <v>0</v>
      </c>
      <c r="L1475" s="1">
        <v>0</v>
      </c>
      <c r="M1475" s="6">
        <v>23</v>
      </c>
      <c r="N1475" s="5">
        <v>0.1097603160887957</v>
      </c>
      <c r="O1475" s="4">
        <v>0</v>
      </c>
      <c r="P1475" s="1">
        <v>0</v>
      </c>
      <c r="Q1475" s="1">
        <v>0</v>
      </c>
      <c r="R1475" s="34">
        <v>0</v>
      </c>
      <c r="S1475" s="3">
        <v>0</v>
      </c>
    </row>
    <row r="1476" spans="6:19" x14ac:dyDescent="0.25">
      <c r="F1476" s="10"/>
      <c r="G1476" s="9" t="s">
        <v>3773</v>
      </c>
      <c r="H1476" s="4">
        <v>5</v>
      </c>
      <c r="I1476" s="1">
        <v>5</v>
      </c>
      <c r="J1476" s="1">
        <v>5</v>
      </c>
      <c r="K1476" s="1">
        <v>0</v>
      </c>
      <c r="L1476" s="1">
        <v>0</v>
      </c>
      <c r="M1476" s="6">
        <v>5</v>
      </c>
      <c r="N1476" s="5">
        <v>4.6813627704977989E-2</v>
      </c>
      <c r="O1476" s="4">
        <v>0</v>
      </c>
      <c r="P1476" s="1">
        <v>0</v>
      </c>
      <c r="Q1476" s="1">
        <v>0</v>
      </c>
      <c r="R1476" s="34">
        <v>0</v>
      </c>
      <c r="S1476" s="3">
        <v>0</v>
      </c>
    </row>
    <row r="1477" spans="6:19" x14ac:dyDescent="0.25">
      <c r="F1477" s="10"/>
      <c r="G1477" s="9" t="s">
        <v>3772</v>
      </c>
      <c r="H1477" s="4">
        <v>0</v>
      </c>
      <c r="I1477" s="1">
        <v>0</v>
      </c>
      <c r="J1477" s="1">
        <v>0</v>
      </c>
      <c r="K1477" s="1">
        <v>0</v>
      </c>
      <c r="L1477" s="1">
        <v>0</v>
      </c>
      <c r="M1477" s="6">
        <v>0</v>
      </c>
      <c r="N1477" s="5">
        <v>0</v>
      </c>
      <c r="O1477" s="4">
        <v>0</v>
      </c>
      <c r="P1477" s="1">
        <v>0</v>
      </c>
      <c r="Q1477" s="1">
        <v>0</v>
      </c>
      <c r="R1477" s="34">
        <v>0</v>
      </c>
      <c r="S1477" s="3">
        <v>0</v>
      </c>
    </row>
    <row r="1478" spans="6:19" x14ac:dyDescent="0.25">
      <c r="F1478" s="10"/>
      <c r="G1478" s="9" t="s">
        <v>3771</v>
      </c>
      <c r="H1478" s="4">
        <v>3</v>
      </c>
      <c r="I1478" s="1">
        <v>3</v>
      </c>
      <c r="J1478" s="1">
        <v>3</v>
      </c>
      <c r="K1478" s="1">
        <v>0</v>
      </c>
      <c r="L1478" s="1">
        <v>0</v>
      </c>
      <c r="M1478" s="6">
        <v>3</v>
      </c>
      <c r="N1478" s="5">
        <v>1.4553289860486981E-2</v>
      </c>
      <c r="O1478" s="4">
        <v>0</v>
      </c>
      <c r="P1478" s="1">
        <v>0</v>
      </c>
      <c r="Q1478" s="1">
        <v>0</v>
      </c>
      <c r="R1478" s="34">
        <v>0</v>
      </c>
      <c r="S1478" s="3">
        <v>0</v>
      </c>
    </row>
    <row r="1479" spans="6:19" x14ac:dyDescent="0.25">
      <c r="F1479" s="10"/>
      <c r="G1479" s="9" t="s">
        <v>3770</v>
      </c>
      <c r="H1479" s="4">
        <v>13</v>
      </c>
      <c r="I1479" s="1">
        <v>13</v>
      </c>
      <c r="J1479" s="1">
        <v>13</v>
      </c>
      <c r="K1479" s="1">
        <v>0</v>
      </c>
      <c r="L1479" s="1">
        <v>0</v>
      </c>
      <c r="M1479" s="6">
        <v>13</v>
      </c>
      <c r="N1479" s="5">
        <v>6.0937864705920219E-2</v>
      </c>
      <c r="O1479" s="4">
        <v>0</v>
      </c>
      <c r="P1479" s="1">
        <v>0</v>
      </c>
      <c r="Q1479" s="1">
        <v>0</v>
      </c>
      <c r="R1479" s="34">
        <v>0</v>
      </c>
      <c r="S1479" s="3">
        <v>0</v>
      </c>
    </row>
    <row r="1480" spans="6:19" x14ac:dyDescent="0.25">
      <c r="F1480" s="10"/>
      <c r="G1480" s="9" t="s">
        <v>3769</v>
      </c>
      <c r="H1480" s="4">
        <v>4</v>
      </c>
      <c r="I1480" s="1">
        <v>4</v>
      </c>
      <c r="J1480" s="1">
        <v>4</v>
      </c>
      <c r="K1480" s="1">
        <v>0</v>
      </c>
      <c r="L1480" s="1">
        <v>0</v>
      </c>
      <c r="M1480" s="6">
        <v>4</v>
      </c>
      <c r="N1480" s="5">
        <v>1.2846086174249651E-2</v>
      </c>
      <c r="O1480" s="4">
        <v>0</v>
      </c>
      <c r="P1480" s="1">
        <v>0</v>
      </c>
      <c r="Q1480" s="1">
        <v>0</v>
      </c>
      <c r="R1480" s="34">
        <v>0</v>
      </c>
      <c r="S1480" s="3">
        <v>0</v>
      </c>
    </row>
    <row r="1481" spans="6:19" x14ac:dyDescent="0.25">
      <c r="F1481" s="10"/>
      <c r="G1481" s="9" t="s">
        <v>3768</v>
      </c>
      <c r="H1481" s="4">
        <v>2</v>
      </c>
      <c r="I1481" s="1">
        <v>2</v>
      </c>
      <c r="J1481" s="1">
        <v>2</v>
      </c>
      <c r="K1481" s="1">
        <v>0</v>
      </c>
      <c r="L1481" s="1">
        <v>0</v>
      </c>
      <c r="M1481" s="6">
        <v>2</v>
      </c>
      <c r="N1481" s="5">
        <v>7.596219889819622E-3</v>
      </c>
      <c r="O1481" s="4">
        <v>0</v>
      </c>
      <c r="P1481" s="1">
        <v>0</v>
      </c>
      <c r="Q1481" s="1">
        <v>0</v>
      </c>
      <c r="R1481" s="34">
        <v>0</v>
      </c>
      <c r="S1481" s="3">
        <v>0</v>
      </c>
    </row>
    <row r="1482" spans="6:19" x14ac:dyDescent="0.25">
      <c r="F1482" s="10"/>
      <c r="G1482" s="9" t="s">
        <v>3767</v>
      </c>
      <c r="H1482" s="4">
        <v>3</v>
      </c>
      <c r="I1482" s="1">
        <v>3</v>
      </c>
      <c r="J1482" s="1">
        <v>3</v>
      </c>
      <c r="K1482" s="1">
        <v>0</v>
      </c>
      <c r="L1482" s="1">
        <v>0</v>
      </c>
      <c r="M1482" s="6">
        <v>3</v>
      </c>
      <c r="N1482" s="5">
        <v>1.147884875535965E-2</v>
      </c>
      <c r="O1482" s="4">
        <v>0</v>
      </c>
      <c r="P1482" s="1">
        <v>0</v>
      </c>
      <c r="Q1482" s="1">
        <v>0</v>
      </c>
      <c r="R1482" s="34">
        <v>0</v>
      </c>
      <c r="S1482" s="3">
        <v>0</v>
      </c>
    </row>
    <row r="1483" spans="6:19" x14ac:dyDescent="0.25">
      <c r="F1483" s="10"/>
      <c r="G1483" s="9" t="s">
        <v>3766</v>
      </c>
      <c r="H1483" s="4">
        <v>4</v>
      </c>
      <c r="I1483" s="1">
        <v>4</v>
      </c>
      <c r="J1483" s="1">
        <v>4</v>
      </c>
      <c r="K1483" s="1">
        <v>0</v>
      </c>
      <c r="L1483" s="1">
        <v>0</v>
      </c>
      <c r="M1483" s="6">
        <v>4</v>
      </c>
      <c r="N1483" s="5">
        <v>2.517784014344215E-2</v>
      </c>
      <c r="O1483" s="4">
        <v>0</v>
      </c>
      <c r="P1483" s="1">
        <v>0</v>
      </c>
      <c r="Q1483" s="1">
        <v>0</v>
      </c>
      <c r="R1483" s="34">
        <v>0</v>
      </c>
      <c r="S1483" s="3">
        <v>0</v>
      </c>
    </row>
    <row r="1484" spans="6:19" x14ac:dyDescent="0.25">
      <c r="F1484" s="10"/>
      <c r="G1484" s="9" t="s">
        <v>3765</v>
      </c>
      <c r="H1484" s="4">
        <v>2</v>
      </c>
      <c r="I1484" s="1">
        <v>2</v>
      </c>
      <c r="J1484" s="1">
        <v>2</v>
      </c>
      <c r="K1484" s="1">
        <v>0</v>
      </c>
      <c r="L1484" s="1">
        <v>0</v>
      </c>
      <c r="M1484" s="6">
        <v>2</v>
      </c>
      <c r="N1484" s="5">
        <v>2.557372115552425E-2</v>
      </c>
      <c r="O1484" s="4">
        <v>0</v>
      </c>
      <c r="P1484" s="1">
        <v>0</v>
      </c>
      <c r="Q1484" s="1">
        <v>0</v>
      </c>
      <c r="R1484" s="34">
        <v>0</v>
      </c>
      <c r="S1484" s="3">
        <v>0</v>
      </c>
    </row>
    <row r="1485" spans="6:19" x14ac:dyDescent="0.25">
      <c r="F1485" s="10"/>
      <c r="G1485" s="9" t="s">
        <v>3764</v>
      </c>
      <c r="H1485" s="4">
        <v>1</v>
      </c>
      <c r="I1485" s="1">
        <v>1</v>
      </c>
      <c r="J1485" s="1">
        <v>1</v>
      </c>
      <c r="K1485" s="1">
        <v>0</v>
      </c>
      <c r="L1485" s="1">
        <v>0</v>
      </c>
      <c r="M1485" s="6">
        <v>1</v>
      </c>
      <c r="N1485" s="5">
        <v>2.324630506336689E-3</v>
      </c>
      <c r="O1485" s="4">
        <v>0</v>
      </c>
      <c r="P1485" s="1">
        <v>0</v>
      </c>
      <c r="Q1485" s="1">
        <v>0</v>
      </c>
      <c r="R1485" s="34">
        <v>0</v>
      </c>
      <c r="S1485" s="3">
        <v>0</v>
      </c>
    </row>
    <row r="1486" spans="6:19" x14ac:dyDescent="0.25">
      <c r="F1486" s="10"/>
      <c r="G1486" s="9" t="s">
        <v>3763</v>
      </c>
      <c r="H1486" s="4">
        <v>3</v>
      </c>
      <c r="I1486" s="1">
        <v>3</v>
      </c>
      <c r="J1486" s="1">
        <v>3</v>
      </c>
      <c r="K1486" s="1">
        <v>0</v>
      </c>
      <c r="L1486" s="1">
        <v>0</v>
      </c>
      <c r="M1486" s="6">
        <v>3</v>
      </c>
      <c r="N1486" s="5">
        <v>8.4455311298370361E-4</v>
      </c>
      <c r="O1486" s="4">
        <v>0</v>
      </c>
      <c r="P1486" s="1">
        <v>0</v>
      </c>
      <c r="Q1486" s="1">
        <v>0</v>
      </c>
      <c r="R1486" s="34">
        <v>0</v>
      </c>
      <c r="S1486" s="3">
        <v>0</v>
      </c>
    </row>
    <row r="1487" spans="6:19" x14ac:dyDescent="0.25">
      <c r="F1487" s="10"/>
      <c r="G1487" s="9" t="s">
        <v>3762</v>
      </c>
      <c r="H1487" s="4">
        <v>1</v>
      </c>
      <c r="I1487" s="1">
        <v>1</v>
      </c>
      <c r="J1487" s="1">
        <v>1</v>
      </c>
      <c r="K1487" s="1">
        <v>0</v>
      </c>
      <c r="L1487" s="1">
        <v>0</v>
      </c>
      <c r="M1487" s="6">
        <v>1</v>
      </c>
      <c r="N1487" s="5">
        <v>1.3035628944635391E-4</v>
      </c>
      <c r="O1487" s="4">
        <v>0</v>
      </c>
      <c r="P1487" s="1">
        <v>0</v>
      </c>
      <c r="Q1487" s="1">
        <v>0</v>
      </c>
      <c r="R1487" s="34">
        <v>0</v>
      </c>
      <c r="S1487" s="3">
        <v>0</v>
      </c>
    </row>
    <row r="1488" spans="6:19" x14ac:dyDescent="0.25">
      <c r="F1488" s="10"/>
      <c r="G1488" s="9" t="s">
        <v>3761</v>
      </c>
      <c r="H1488" s="4">
        <v>8</v>
      </c>
      <c r="I1488" s="1">
        <v>8</v>
      </c>
      <c r="J1488" s="1">
        <v>8</v>
      </c>
      <c r="K1488" s="1">
        <v>0</v>
      </c>
      <c r="L1488" s="1">
        <v>0</v>
      </c>
      <c r="M1488" s="6">
        <v>8</v>
      </c>
      <c r="N1488" s="5">
        <v>2.104909718036652E-2</v>
      </c>
      <c r="O1488" s="4">
        <v>0</v>
      </c>
      <c r="P1488" s="1">
        <v>0</v>
      </c>
      <c r="Q1488" s="1">
        <v>0</v>
      </c>
      <c r="R1488" s="34">
        <v>0</v>
      </c>
      <c r="S1488" s="3">
        <v>0</v>
      </c>
    </row>
    <row r="1489" spans="6:19" x14ac:dyDescent="0.25">
      <c r="F1489" s="10"/>
      <c r="G1489" s="9" t="s">
        <v>3760</v>
      </c>
      <c r="H1489" s="4">
        <v>4</v>
      </c>
      <c r="I1489" s="1">
        <v>4</v>
      </c>
      <c r="J1489" s="1">
        <v>4</v>
      </c>
      <c r="K1489" s="1">
        <v>0</v>
      </c>
      <c r="L1489" s="1">
        <v>0</v>
      </c>
      <c r="M1489" s="6">
        <v>4</v>
      </c>
      <c r="N1489" s="5">
        <v>4.2193640023469918E-2</v>
      </c>
      <c r="O1489" s="4">
        <v>0</v>
      </c>
      <c r="P1489" s="1">
        <v>0</v>
      </c>
      <c r="Q1489" s="1">
        <v>0</v>
      </c>
      <c r="R1489" s="34">
        <v>0</v>
      </c>
      <c r="S1489" s="3">
        <v>0</v>
      </c>
    </row>
    <row r="1490" spans="6:19" x14ac:dyDescent="0.25">
      <c r="F1490" s="10"/>
      <c r="G1490" s="9" t="s">
        <v>3759</v>
      </c>
      <c r="H1490" s="4">
        <v>1</v>
      </c>
      <c r="I1490" s="1">
        <v>1</v>
      </c>
      <c r="J1490" s="1">
        <v>1</v>
      </c>
      <c r="K1490" s="1">
        <v>0</v>
      </c>
      <c r="L1490" s="1">
        <v>0</v>
      </c>
      <c r="M1490" s="6">
        <v>1</v>
      </c>
      <c r="N1490" s="5">
        <v>1.500771753489971E-2</v>
      </c>
      <c r="O1490" s="4">
        <v>0</v>
      </c>
      <c r="P1490" s="1">
        <v>0</v>
      </c>
      <c r="Q1490" s="1">
        <v>0</v>
      </c>
      <c r="R1490" s="34">
        <v>0</v>
      </c>
      <c r="S1490" s="3">
        <v>0</v>
      </c>
    </row>
    <row r="1491" spans="6:19" x14ac:dyDescent="0.25">
      <c r="F1491" s="10"/>
      <c r="G1491" s="9" t="s">
        <v>3758</v>
      </c>
      <c r="H1491" s="4">
        <v>6</v>
      </c>
      <c r="I1491" s="1">
        <v>6</v>
      </c>
      <c r="J1491" s="1">
        <v>6</v>
      </c>
      <c r="K1491" s="1">
        <v>0</v>
      </c>
      <c r="L1491" s="1">
        <v>0</v>
      </c>
      <c r="M1491" s="6">
        <v>6</v>
      </c>
      <c r="N1491" s="5">
        <v>2.9556983150541779E-2</v>
      </c>
      <c r="O1491" s="4">
        <v>0</v>
      </c>
      <c r="P1491" s="1">
        <v>0</v>
      </c>
      <c r="Q1491" s="1">
        <v>0</v>
      </c>
      <c r="R1491" s="34">
        <v>0</v>
      </c>
      <c r="S1491" s="3">
        <v>0</v>
      </c>
    </row>
    <row r="1492" spans="6:19" x14ac:dyDescent="0.25">
      <c r="F1492" s="10"/>
      <c r="G1492" s="9" t="s">
        <v>3757</v>
      </c>
      <c r="H1492" s="4">
        <v>2</v>
      </c>
      <c r="I1492" s="1">
        <v>2</v>
      </c>
      <c r="J1492" s="1">
        <v>2</v>
      </c>
      <c r="K1492" s="1">
        <v>0</v>
      </c>
      <c r="L1492" s="1">
        <v>0</v>
      </c>
      <c r="M1492" s="6">
        <v>2</v>
      </c>
      <c r="N1492" s="5">
        <v>2.5013461709022522E-3</v>
      </c>
      <c r="O1492" s="4">
        <v>0</v>
      </c>
      <c r="P1492" s="1">
        <v>0</v>
      </c>
      <c r="Q1492" s="1">
        <v>0</v>
      </c>
      <c r="R1492" s="34">
        <v>0</v>
      </c>
      <c r="S1492" s="3">
        <v>0</v>
      </c>
    </row>
    <row r="1493" spans="6:19" x14ac:dyDescent="0.25">
      <c r="F1493" s="10"/>
      <c r="G1493" s="9" t="s">
        <v>3756</v>
      </c>
      <c r="H1493" s="4">
        <v>4</v>
      </c>
      <c r="I1493" s="1">
        <v>4</v>
      </c>
      <c r="J1493" s="1">
        <v>4</v>
      </c>
      <c r="K1493" s="1">
        <v>0</v>
      </c>
      <c r="L1493" s="1">
        <v>0</v>
      </c>
      <c r="M1493" s="6">
        <v>4</v>
      </c>
      <c r="N1493" s="5">
        <v>1.4766277745366101E-3</v>
      </c>
      <c r="O1493" s="4">
        <v>0</v>
      </c>
      <c r="P1493" s="1">
        <v>0</v>
      </c>
      <c r="Q1493" s="1">
        <v>0</v>
      </c>
      <c r="R1493" s="34">
        <v>0</v>
      </c>
      <c r="S1493" s="3">
        <v>0</v>
      </c>
    </row>
    <row r="1494" spans="6:19" x14ac:dyDescent="0.25">
      <c r="F1494" s="10"/>
      <c r="G1494" s="9" t="s">
        <v>3755</v>
      </c>
      <c r="H1494" s="4">
        <v>1</v>
      </c>
      <c r="I1494" s="1">
        <v>1</v>
      </c>
      <c r="J1494" s="1">
        <v>1</v>
      </c>
      <c r="K1494" s="1">
        <v>0</v>
      </c>
      <c r="L1494" s="1">
        <v>0</v>
      </c>
      <c r="M1494" s="6">
        <v>1</v>
      </c>
      <c r="N1494" s="5">
        <v>9.6456240862607956E-4</v>
      </c>
      <c r="O1494" s="4">
        <v>0</v>
      </c>
      <c r="P1494" s="1">
        <v>0</v>
      </c>
      <c r="Q1494" s="1">
        <v>0</v>
      </c>
      <c r="R1494" s="34">
        <v>0</v>
      </c>
      <c r="S1494" s="3">
        <v>0</v>
      </c>
    </row>
    <row r="1495" spans="6:19" x14ac:dyDescent="0.25">
      <c r="F1495" s="10"/>
      <c r="G1495" s="9" t="s">
        <v>3754</v>
      </c>
      <c r="H1495" s="4">
        <v>1</v>
      </c>
      <c r="I1495" s="1">
        <v>1</v>
      </c>
      <c r="J1495" s="1">
        <v>1</v>
      </c>
      <c r="K1495" s="1">
        <v>0</v>
      </c>
      <c r="L1495" s="1">
        <v>0</v>
      </c>
      <c r="M1495" s="6">
        <v>1</v>
      </c>
      <c r="N1495" s="5">
        <v>1.7735529690980909E-3</v>
      </c>
      <c r="O1495" s="4">
        <v>0</v>
      </c>
      <c r="P1495" s="1">
        <v>0</v>
      </c>
      <c r="Q1495" s="1">
        <v>0</v>
      </c>
      <c r="R1495" s="34">
        <v>0</v>
      </c>
      <c r="S1495" s="3">
        <v>0</v>
      </c>
    </row>
    <row r="1496" spans="6:19" x14ac:dyDescent="0.25">
      <c r="F1496" s="10"/>
      <c r="G1496" s="9" t="s">
        <v>3753</v>
      </c>
      <c r="H1496" s="4">
        <v>5</v>
      </c>
      <c r="I1496" s="1">
        <v>5</v>
      </c>
      <c r="J1496" s="1">
        <v>5</v>
      </c>
      <c r="K1496" s="1">
        <v>0</v>
      </c>
      <c r="L1496" s="1">
        <v>0</v>
      </c>
      <c r="M1496" s="6">
        <v>5</v>
      </c>
      <c r="N1496" s="5">
        <v>2.0304560661315921E-2</v>
      </c>
      <c r="O1496" s="4">
        <v>0</v>
      </c>
      <c r="P1496" s="1">
        <v>0</v>
      </c>
      <c r="Q1496" s="1">
        <v>0</v>
      </c>
      <c r="R1496" s="34">
        <v>0</v>
      </c>
      <c r="S1496" s="3">
        <v>0</v>
      </c>
    </row>
    <row r="1497" spans="6:19" x14ac:dyDescent="0.25">
      <c r="F1497" s="10"/>
      <c r="G1497" s="9" t="s">
        <v>3752</v>
      </c>
      <c r="H1497" s="4">
        <v>15</v>
      </c>
      <c r="I1497" s="1">
        <v>15</v>
      </c>
      <c r="J1497" s="1">
        <v>15</v>
      </c>
      <c r="K1497" s="1">
        <v>0</v>
      </c>
      <c r="L1497" s="1">
        <v>0</v>
      </c>
      <c r="M1497" s="6">
        <v>15</v>
      </c>
      <c r="N1497" s="5">
        <v>5.8150691911578178E-2</v>
      </c>
      <c r="O1497" s="4">
        <v>0</v>
      </c>
      <c r="P1497" s="1">
        <v>0</v>
      </c>
      <c r="Q1497" s="1">
        <v>0</v>
      </c>
      <c r="R1497" s="34">
        <v>0</v>
      </c>
      <c r="S1497" s="3">
        <v>0</v>
      </c>
    </row>
    <row r="1498" spans="6:19" x14ac:dyDescent="0.25">
      <c r="F1498" s="10"/>
      <c r="G1498" s="9" t="s">
        <v>3751</v>
      </c>
      <c r="H1498" s="4">
        <v>1</v>
      </c>
      <c r="I1498" s="1">
        <v>1</v>
      </c>
      <c r="J1498" s="1">
        <v>1</v>
      </c>
      <c r="K1498" s="1">
        <v>0</v>
      </c>
      <c r="L1498" s="1">
        <v>0</v>
      </c>
      <c r="M1498" s="6">
        <v>1</v>
      </c>
      <c r="N1498" s="5">
        <v>6.4043439924716949E-3</v>
      </c>
      <c r="O1498" s="4">
        <v>0</v>
      </c>
      <c r="P1498" s="1">
        <v>0</v>
      </c>
      <c r="Q1498" s="1">
        <v>0</v>
      </c>
      <c r="R1498" s="34">
        <v>0</v>
      </c>
      <c r="S1498" s="3">
        <v>0</v>
      </c>
    </row>
    <row r="1499" spans="6:19" x14ac:dyDescent="0.25">
      <c r="F1499" s="10"/>
      <c r="G1499" s="9" t="s">
        <v>3750</v>
      </c>
      <c r="H1499" s="4">
        <v>1</v>
      </c>
      <c r="I1499" s="1">
        <v>1</v>
      </c>
      <c r="J1499" s="1">
        <v>1</v>
      </c>
      <c r="K1499" s="1">
        <v>0</v>
      </c>
      <c r="L1499" s="1">
        <v>0</v>
      </c>
      <c r="M1499" s="6">
        <v>1</v>
      </c>
      <c r="N1499" s="5">
        <v>2.567661926150322E-3</v>
      </c>
      <c r="O1499" s="4">
        <v>0</v>
      </c>
      <c r="P1499" s="1">
        <v>0</v>
      </c>
      <c r="Q1499" s="1">
        <v>0</v>
      </c>
      <c r="R1499" s="34">
        <v>0</v>
      </c>
      <c r="S1499" s="3">
        <v>0</v>
      </c>
    </row>
    <row r="1500" spans="6:19" x14ac:dyDescent="0.25">
      <c r="F1500" s="10"/>
      <c r="G1500" s="9" t="s">
        <v>3749</v>
      </c>
      <c r="H1500" s="4">
        <v>11</v>
      </c>
      <c r="I1500" s="1">
        <v>11</v>
      </c>
      <c r="J1500" s="1">
        <v>11</v>
      </c>
      <c r="K1500" s="1">
        <v>0</v>
      </c>
      <c r="L1500" s="1">
        <v>0</v>
      </c>
      <c r="M1500" s="6">
        <v>11</v>
      </c>
      <c r="N1500" s="5">
        <v>0.15054363664239651</v>
      </c>
      <c r="O1500" s="4">
        <v>0</v>
      </c>
      <c r="P1500" s="1">
        <v>0</v>
      </c>
      <c r="Q1500" s="1">
        <v>0</v>
      </c>
      <c r="R1500" s="34">
        <v>0</v>
      </c>
      <c r="S1500" s="3">
        <v>0</v>
      </c>
    </row>
    <row r="1501" spans="6:19" x14ac:dyDescent="0.25">
      <c r="F1501" s="10"/>
      <c r="G1501" s="9" t="s">
        <v>3748</v>
      </c>
      <c r="H1501" s="4">
        <v>3</v>
      </c>
      <c r="I1501" s="1">
        <v>3</v>
      </c>
      <c r="J1501" s="1">
        <v>3</v>
      </c>
      <c r="K1501" s="1">
        <v>0</v>
      </c>
      <c r="L1501" s="1">
        <v>0</v>
      </c>
      <c r="M1501" s="6">
        <v>3</v>
      </c>
      <c r="N1501" s="5">
        <v>1.4175365678966051E-2</v>
      </c>
      <c r="O1501" s="4">
        <v>0</v>
      </c>
      <c r="P1501" s="1">
        <v>0</v>
      </c>
      <c r="Q1501" s="1">
        <v>0</v>
      </c>
      <c r="R1501" s="34">
        <v>0</v>
      </c>
      <c r="S1501" s="3">
        <v>0</v>
      </c>
    </row>
    <row r="1502" spans="6:19" x14ac:dyDescent="0.25">
      <c r="F1502" s="10"/>
      <c r="G1502" s="9" t="s">
        <v>3747</v>
      </c>
      <c r="H1502" s="4">
        <v>3</v>
      </c>
      <c r="I1502" s="1">
        <v>3</v>
      </c>
      <c r="J1502" s="1">
        <v>3</v>
      </c>
      <c r="K1502" s="1">
        <v>0</v>
      </c>
      <c r="L1502" s="1">
        <v>0</v>
      </c>
      <c r="M1502" s="6">
        <v>3</v>
      </c>
      <c r="N1502" s="5">
        <v>2.580607496201992E-2</v>
      </c>
      <c r="O1502" s="4">
        <v>0</v>
      </c>
      <c r="P1502" s="1">
        <v>0</v>
      </c>
      <c r="Q1502" s="1">
        <v>0</v>
      </c>
      <c r="R1502" s="34">
        <v>0</v>
      </c>
      <c r="S1502" s="3">
        <v>0</v>
      </c>
    </row>
    <row r="1503" spans="6:19" x14ac:dyDescent="0.25">
      <c r="F1503" s="10"/>
      <c r="G1503" s="9" t="s">
        <v>3746</v>
      </c>
      <c r="H1503" s="4">
        <v>18</v>
      </c>
      <c r="I1503" s="1">
        <v>18</v>
      </c>
      <c r="J1503" s="1">
        <v>18</v>
      </c>
      <c r="K1503" s="1">
        <v>0</v>
      </c>
      <c r="L1503" s="1">
        <v>0</v>
      </c>
      <c r="M1503" s="6">
        <v>18</v>
      </c>
      <c r="N1503" s="5">
        <v>8.7313706055283546E-2</v>
      </c>
      <c r="O1503" s="4">
        <v>0</v>
      </c>
      <c r="P1503" s="1">
        <v>0</v>
      </c>
      <c r="Q1503" s="1">
        <v>0</v>
      </c>
      <c r="R1503" s="34">
        <v>0</v>
      </c>
      <c r="S1503" s="3">
        <v>0</v>
      </c>
    </row>
    <row r="1504" spans="6:19" x14ac:dyDescent="0.25">
      <c r="F1504" s="10"/>
      <c r="G1504" s="9" t="s">
        <v>3745</v>
      </c>
      <c r="H1504" s="4">
        <v>4</v>
      </c>
      <c r="I1504" s="1">
        <v>4</v>
      </c>
      <c r="J1504" s="1">
        <v>4</v>
      </c>
      <c r="K1504" s="1">
        <v>0</v>
      </c>
      <c r="L1504" s="1">
        <v>0</v>
      </c>
      <c r="M1504" s="6">
        <v>4</v>
      </c>
      <c r="N1504" s="5">
        <v>7.3969892226159573E-2</v>
      </c>
      <c r="O1504" s="4">
        <v>0</v>
      </c>
      <c r="P1504" s="1">
        <v>0</v>
      </c>
      <c r="Q1504" s="1">
        <v>0</v>
      </c>
      <c r="R1504" s="34">
        <v>0</v>
      </c>
      <c r="S1504" s="3">
        <v>0</v>
      </c>
    </row>
    <row r="1505" spans="6:19" x14ac:dyDescent="0.25">
      <c r="F1505" s="10"/>
      <c r="G1505" s="9" t="s">
        <v>3744</v>
      </c>
      <c r="H1505" s="4">
        <v>1</v>
      </c>
      <c r="I1505" s="1">
        <v>1</v>
      </c>
      <c r="J1505" s="1">
        <v>1</v>
      </c>
      <c r="K1505" s="1">
        <v>0</v>
      </c>
      <c r="L1505" s="1">
        <v>0</v>
      </c>
      <c r="M1505" s="6">
        <v>1</v>
      </c>
      <c r="N1505" s="5">
        <v>6.7800190299749374E-4</v>
      </c>
      <c r="O1505" s="4">
        <v>0</v>
      </c>
      <c r="P1505" s="1">
        <v>0</v>
      </c>
      <c r="Q1505" s="1">
        <v>0</v>
      </c>
      <c r="R1505" s="34">
        <v>0</v>
      </c>
      <c r="S1505" s="3">
        <v>0</v>
      </c>
    </row>
    <row r="1506" spans="6:19" x14ac:dyDescent="0.25">
      <c r="F1506" s="10"/>
      <c r="G1506" s="9" t="s">
        <v>3743</v>
      </c>
      <c r="H1506" s="4">
        <v>1</v>
      </c>
      <c r="I1506" s="1">
        <v>1</v>
      </c>
      <c r="J1506" s="1">
        <v>1</v>
      </c>
      <c r="K1506" s="1">
        <v>0</v>
      </c>
      <c r="L1506" s="1">
        <v>0</v>
      </c>
      <c r="M1506" s="6">
        <v>1</v>
      </c>
      <c r="N1506" s="5">
        <v>5.0272326916456223E-4</v>
      </c>
      <c r="O1506" s="4">
        <v>0</v>
      </c>
      <c r="P1506" s="1">
        <v>0</v>
      </c>
      <c r="Q1506" s="1">
        <v>0</v>
      </c>
      <c r="R1506" s="34">
        <v>0</v>
      </c>
      <c r="S1506" s="3">
        <v>0</v>
      </c>
    </row>
    <row r="1507" spans="6:19" x14ac:dyDescent="0.25">
      <c r="F1507" s="10"/>
      <c r="G1507" s="9" t="s">
        <v>3742</v>
      </c>
      <c r="H1507" s="4">
        <v>2</v>
      </c>
      <c r="I1507" s="1">
        <v>2</v>
      </c>
      <c r="J1507" s="1">
        <v>2</v>
      </c>
      <c r="K1507" s="1">
        <v>0</v>
      </c>
      <c r="L1507" s="1">
        <v>0</v>
      </c>
      <c r="M1507" s="6">
        <v>2</v>
      </c>
      <c r="N1507" s="5">
        <v>3.160590399056673E-2</v>
      </c>
      <c r="O1507" s="4">
        <v>0</v>
      </c>
      <c r="P1507" s="1">
        <v>0</v>
      </c>
      <c r="Q1507" s="1">
        <v>0</v>
      </c>
      <c r="R1507" s="34">
        <v>0</v>
      </c>
      <c r="S1507" s="3">
        <v>0</v>
      </c>
    </row>
    <row r="1508" spans="6:19" x14ac:dyDescent="0.25">
      <c r="F1508" s="10"/>
      <c r="G1508" s="9" t="s">
        <v>3741</v>
      </c>
      <c r="H1508" s="4">
        <v>2</v>
      </c>
      <c r="I1508" s="1">
        <v>2</v>
      </c>
      <c r="J1508" s="1">
        <v>2</v>
      </c>
      <c r="K1508" s="1">
        <v>0</v>
      </c>
      <c r="L1508" s="1">
        <v>0</v>
      </c>
      <c r="M1508" s="6">
        <v>2</v>
      </c>
      <c r="N1508" s="5">
        <v>7.9418439418077469E-4</v>
      </c>
      <c r="O1508" s="4">
        <v>0</v>
      </c>
      <c r="P1508" s="1">
        <v>0</v>
      </c>
      <c r="Q1508" s="1">
        <v>0</v>
      </c>
      <c r="R1508" s="34">
        <v>0</v>
      </c>
      <c r="S1508" s="3">
        <v>0</v>
      </c>
    </row>
    <row r="1509" spans="6:19" x14ac:dyDescent="0.25">
      <c r="F1509" s="10"/>
      <c r="G1509" s="9" t="s">
        <v>3740</v>
      </c>
      <c r="H1509" s="4">
        <v>1</v>
      </c>
      <c r="I1509" s="1">
        <v>1</v>
      </c>
      <c r="J1509" s="1">
        <v>1</v>
      </c>
      <c r="K1509" s="1">
        <v>0</v>
      </c>
      <c r="L1509" s="1">
        <v>0</v>
      </c>
      <c r="M1509" s="6">
        <v>1</v>
      </c>
      <c r="N1509" s="5">
        <v>3.9312690496444702E-3</v>
      </c>
      <c r="O1509" s="4">
        <v>0</v>
      </c>
      <c r="P1509" s="1">
        <v>0</v>
      </c>
      <c r="Q1509" s="1">
        <v>0</v>
      </c>
      <c r="R1509" s="34">
        <v>0</v>
      </c>
      <c r="S1509" s="3">
        <v>0</v>
      </c>
    </row>
    <row r="1510" spans="6:19" x14ac:dyDescent="0.25">
      <c r="F1510" s="10"/>
      <c r="G1510" s="9" t="s">
        <v>3739</v>
      </c>
      <c r="H1510" s="4">
        <v>3</v>
      </c>
      <c r="I1510" s="1">
        <v>3</v>
      </c>
      <c r="J1510" s="1">
        <v>3</v>
      </c>
      <c r="K1510" s="1">
        <v>0</v>
      </c>
      <c r="L1510" s="1">
        <v>0</v>
      </c>
      <c r="M1510" s="6">
        <v>3</v>
      </c>
      <c r="N1510" s="5">
        <v>2.4867451749742031E-2</v>
      </c>
      <c r="O1510" s="4">
        <v>0</v>
      </c>
      <c r="P1510" s="1">
        <v>0</v>
      </c>
      <c r="Q1510" s="1">
        <v>0</v>
      </c>
      <c r="R1510" s="34">
        <v>0</v>
      </c>
      <c r="S1510" s="3">
        <v>0</v>
      </c>
    </row>
    <row r="1511" spans="6:19" x14ac:dyDescent="0.25">
      <c r="F1511" s="10"/>
      <c r="G1511" s="9" t="s">
        <v>3738</v>
      </c>
      <c r="H1511" s="4">
        <v>1</v>
      </c>
      <c r="I1511" s="1">
        <v>1</v>
      </c>
      <c r="J1511" s="1">
        <v>1</v>
      </c>
      <c r="K1511" s="1">
        <v>0</v>
      </c>
      <c r="L1511" s="1">
        <v>0</v>
      </c>
      <c r="M1511" s="6">
        <v>1</v>
      </c>
      <c r="N1511" s="5">
        <v>1.3031028211116791E-3</v>
      </c>
      <c r="O1511" s="4">
        <v>0</v>
      </c>
      <c r="P1511" s="1">
        <v>0</v>
      </c>
      <c r="Q1511" s="1">
        <v>0</v>
      </c>
      <c r="R1511" s="34">
        <v>0</v>
      </c>
      <c r="S1511" s="3">
        <v>0</v>
      </c>
    </row>
    <row r="1512" spans="6:19" x14ac:dyDescent="0.25">
      <c r="F1512" s="10"/>
      <c r="G1512" s="9" t="s">
        <v>3737</v>
      </c>
      <c r="H1512" s="4">
        <v>0</v>
      </c>
      <c r="I1512" s="1">
        <v>0</v>
      </c>
      <c r="J1512" s="1">
        <v>0</v>
      </c>
      <c r="K1512" s="1">
        <v>0</v>
      </c>
      <c r="L1512" s="1">
        <v>0</v>
      </c>
      <c r="M1512" s="6">
        <v>0</v>
      </c>
      <c r="N1512" s="5">
        <v>0</v>
      </c>
      <c r="O1512" s="4">
        <v>0</v>
      </c>
      <c r="P1512" s="1">
        <v>0</v>
      </c>
      <c r="Q1512" s="1">
        <v>0</v>
      </c>
      <c r="R1512" s="34">
        <v>0</v>
      </c>
      <c r="S1512" s="3">
        <v>0</v>
      </c>
    </row>
    <row r="1513" spans="6:19" x14ac:dyDescent="0.25">
      <c r="F1513" s="10"/>
      <c r="G1513" s="9" t="s">
        <v>3736</v>
      </c>
      <c r="H1513" s="4">
        <v>5</v>
      </c>
      <c r="I1513" s="1">
        <v>5</v>
      </c>
      <c r="J1513" s="1">
        <v>5</v>
      </c>
      <c r="K1513" s="1">
        <v>0</v>
      </c>
      <c r="L1513" s="1">
        <v>0</v>
      </c>
      <c r="M1513" s="6">
        <v>5</v>
      </c>
      <c r="N1513" s="5">
        <v>1.6318677924573421E-2</v>
      </c>
      <c r="O1513" s="4">
        <v>0</v>
      </c>
      <c r="P1513" s="1">
        <v>0</v>
      </c>
      <c r="Q1513" s="1">
        <v>0</v>
      </c>
      <c r="R1513" s="34">
        <v>0</v>
      </c>
      <c r="S1513" s="3">
        <v>0</v>
      </c>
    </row>
    <row r="1514" spans="6:19" x14ac:dyDescent="0.25">
      <c r="F1514" s="10"/>
      <c r="G1514" s="9" t="s">
        <v>3735</v>
      </c>
      <c r="H1514" s="4">
        <v>3</v>
      </c>
      <c r="I1514" s="1">
        <v>3</v>
      </c>
      <c r="J1514" s="1">
        <v>3</v>
      </c>
      <c r="K1514" s="1">
        <v>0</v>
      </c>
      <c r="L1514" s="1">
        <v>0</v>
      </c>
      <c r="M1514" s="6">
        <v>3</v>
      </c>
      <c r="N1514" s="5">
        <v>1.018641516566277E-3</v>
      </c>
      <c r="O1514" s="4">
        <v>0</v>
      </c>
      <c r="P1514" s="1">
        <v>0</v>
      </c>
      <c r="Q1514" s="1">
        <v>0</v>
      </c>
      <c r="R1514" s="34">
        <v>0</v>
      </c>
      <c r="S1514" s="3">
        <v>0</v>
      </c>
    </row>
    <row r="1515" spans="6:19" x14ac:dyDescent="0.25">
      <c r="F1515" s="10"/>
      <c r="G1515" s="9" t="s">
        <v>3734</v>
      </c>
      <c r="H1515" s="4">
        <v>12</v>
      </c>
      <c r="I1515" s="1">
        <v>12</v>
      </c>
      <c r="J1515" s="1">
        <v>12</v>
      </c>
      <c r="K1515" s="1">
        <v>0</v>
      </c>
      <c r="L1515" s="1">
        <v>0</v>
      </c>
      <c r="M1515" s="6">
        <v>12</v>
      </c>
      <c r="N1515" s="5">
        <v>3.028009831905365E-2</v>
      </c>
      <c r="O1515" s="4">
        <v>0</v>
      </c>
      <c r="P1515" s="1">
        <v>0</v>
      </c>
      <c r="Q1515" s="1">
        <v>0</v>
      </c>
      <c r="R1515" s="34">
        <v>0</v>
      </c>
      <c r="S1515" s="3">
        <v>0</v>
      </c>
    </row>
    <row r="1516" spans="6:19" x14ac:dyDescent="0.25">
      <c r="F1516" s="10"/>
      <c r="G1516" s="9" t="s">
        <v>3733</v>
      </c>
      <c r="H1516" s="4">
        <v>2</v>
      </c>
      <c r="I1516" s="1">
        <v>2</v>
      </c>
      <c r="J1516" s="1">
        <v>2</v>
      </c>
      <c r="K1516" s="1">
        <v>0</v>
      </c>
      <c r="L1516" s="1">
        <v>0</v>
      </c>
      <c r="M1516" s="6">
        <v>2</v>
      </c>
      <c r="N1516" s="5">
        <v>1.6231188550591469E-2</v>
      </c>
      <c r="O1516" s="4">
        <v>0</v>
      </c>
      <c r="P1516" s="1">
        <v>0</v>
      </c>
      <c r="Q1516" s="1">
        <v>0</v>
      </c>
      <c r="R1516" s="34">
        <v>0</v>
      </c>
      <c r="S1516" s="3">
        <v>0</v>
      </c>
    </row>
    <row r="1517" spans="6:19" x14ac:dyDescent="0.25">
      <c r="F1517" s="10"/>
      <c r="G1517" s="9" t="s">
        <v>3732</v>
      </c>
      <c r="H1517" s="4">
        <v>2</v>
      </c>
      <c r="I1517" s="1">
        <v>2</v>
      </c>
      <c r="J1517" s="1">
        <v>2</v>
      </c>
      <c r="K1517" s="1">
        <v>0</v>
      </c>
      <c r="L1517" s="1">
        <v>0</v>
      </c>
      <c r="M1517" s="6">
        <v>2</v>
      </c>
      <c r="N1517" s="5">
        <v>7.951023057103157E-3</v>
      </c>
      <c r="O1517" s="4">
        <v>0</v>
      </c>
      <c r="P1517" s="1">
        <v>0</v>
      </c>
      <c r="Q1517" s="1">
        <v>0</v>
      </c>
      <c r="R1517" s="34">
        <v>0</v>
      </c>
      <c r="S1517" s="3">
        <v>0</v>
      </c>
    </row>
    <row r="1518" spans="6:19" x14ac:dyDescent="0.25">
      <c r="F1518" s="10"/>
      <c r="G1518" s="9" t="s">
        <v>3731</v>
      </c>
      <c r="H1518" s="4">
        <v>6</v>
      </c>
      <c r="I1518" s="1">
        <v>6</v>
      </c>
      <c r="J1518" s="1">
        <v>6</v>
      </c>
      <c r="K1518" s="1">
        <v>0</v>
      </c>
      <c r="L1518" s="1">
        <v>0</v>
      </c>
      <c r="M1518" s="6">
        <v>6</v>
      </c>
      <c r="N1518" s="5">
        <v>1.594373025000095E-2</v>
      </c>
      <c r="O1518" s="4">
        <v>0</v>
      </c>
      <c r="P1518" s="1">
        <v>0</v>
      </c>
      <c r="Q1518" s="1">
        <v>0</v>
      </c>
      <c r="R1518" s="34">
        <v>0</v>
      </c>
      <c r="S1518" s="3">
        <v>0</v>
      </c>
    </row>
    <row r="1519" spans="6:19" x14ac:dyDescent="0.25">
      <c r="F1519" s="10"/>
      <c r="G1519" s="9" t="s">
        <v>3730</v>
      </c>
      <c r="H1519" s="4">
        <v>17</v>
      </c>
      <c r="I1519" s="1">
        <v>17</v>
      </c>
      <c r="J1519" s="1">
        <v>17</v>
      </c>
      <c r="K1519" s="1">
        <v>0</v>
      </c>
      <c r="L1519" s="1">
        <v>0</v>
      </c>
      <c r="M1519" s="6">
        <v>17</v>
      </c>
      <c r="N1519" s="5">
        <v>7.63321528211236E-2</v>
      </c>
      <c r="O1519" s="4">
        <v>0</v>
      </c>
      <c r="P1519" s="1">
        <v>0</v>
      </c>
      <c r="Q1519" s="1">
        <v>0</v>
      </c>
      <c r="R1519" s="34">
        <v>0</v>
      </c>
      <c r="S1519" s="3">
        <v>0</v>
      </c>
    </row>
    <row r="1520" spans="6:19" x14ac:dyDescent="0.25">
      <c r="F1520" s="10"/>
      <c r="G1520" s="9" t="s">
        <v>3729</v>
      </c>
      <c r="H1520" s="4">
        <v>16</v>
      </c>
      <c r="I1520" s="1">
        <v>16</v>
      </c>
      <c r="J1520" s="1">
        <v>16</v>
      </c>
      <c r="K1520" s="1">
        <v>0</v>
      </c>
      <c r="L1520" s="1">
        <v>0</v>
      </c>
      <c r="M1520" s="6">
        <v>16</v>
      </c>
      <c r="N1520" s="5">
        <v>6.05648597702384E-2</v>
      </c>
      <c r="O1520" s="4">
        <v>0</v>
      </c>
      <c r="P1520" s="1">
        <v>0</v>
      </c>
      <c r="Q1520" s="1">
        <v>0</v>
      </c>
      <c r="R1520" s="34">
        <v>0</v>
      </c>
      <c r="S1520" s="3">
        <v>0</v>
      </c>
    </row>
    <row r="1521" spans="6:19" x14ac:dyDescent="0.25">
      <c r="F1521" s="10"/>
      <c r="G1521" s="9" t="s">
        <v>3728</v>
      </c>
      <c r="H1521" s="4">
        <v>9</v>
      </c>
      <c r="I1521" s="1">
        <v>9</v>
      </c>
      <c r="J1521" s="1">
        <v>9</v>
      </c>
      <c r="K1521" s="1">
        <v>0</v>
      </c>
      <c r="L1521" s="1">
        <v>0</v>
      </c>
      <c r="M1521" s="6">
        <v>9</v>
      </c>
      <c r="N1521" s="5">
        <v>1.8345569260418419E-2</v>
      </c>
      <c r="O1521" s="4">
        <v>0</v>
      </c>
      <c r="P1521" s="1">
        <v>0</v>
      </c>
      <c r="Q1521" s="1">
        <v>0</v>
      </c>
      <c r="R1521" s="34">
        <v>0</v>
      </c>
      <c r="S1521" s="3">
        <v>0</v>
      </c>
    </row>
    <row r="1522" spans="6:19" x14ac:dyDescent="0.25">
      <c r="F1522" s="10"/>
      <c r="G1522" s="9" t="s">
        <v>3727</v>
      </c>
      <c r="H1522" s="4">
        <v>15</v>
      </c>
      <c r="I1522" s="1">
        <v>15</v>
      </c>
      <c r="J1522" s="1">
        <v>15</v>
      </c>
      <c r="K1522" s="1">
        <v>0</v>
      </c>
      <c r="L1522" s="1">
        <v>0</v>
      </c>
      <c r="M1522" s="6">
        <v>15</v>
      </c>
      <c r="N1522" s="5">
        <v>0.1014589080587029</v>
      </c>
      <c r="O1522" s="4">
        <v>0</v>
      </c>
      <c r="P1522" s="1">
        <v>0</v>
      </c>
      <c r="Q1522" s="1">
        <v>0</v>
      </c>
      <c r="R1522" s="34">
        <v>0</v>
      </c>
      <c r="S1522" s="3">
        <v>0</v>
      </c>
    </row>
    <row r="1523" spans="6:19" x14ac:dyDescent="0.25">
      <c r="F1523" s="10"/>
      <c r="G1523" s="9" t="s">
        <v>3726</v>
      </c>
      <c r="H1523" s="4">
        <v>10</v>
      </c>
      <c r="I1523" s="1">
        <v>10</v>
      </c>
      <c r="J1523" s="1">
        <v>10</v>
      </c>
      <c r="K1523" s="1">
        <v>0</v>
      </c>
      <c r="L1523" s="1">
        <v>0</v>
      </c>
      <c r="M1523" s="6">
        <v>10</v>
      </c>
      <c r="N1523" s="5">
        <v>4.2805318720638752E-2</v>
      </c>
      <c r="O1523" s="4">
        <v>0</v>
      </c>
      <c r="P1523" s="1">
        <v>0</v>
      </c>
      <c r="Q1523" s="1">
        <v>0</v>
      </c>
      <c r="R1523" s="34">
        <v>0</v>
      </c>
      <c r="S1523" s="3">
        <v>0</v>
      </c>
    </row>
    <row r="1524" spans="6:19" x14ac:dyDescent="0.25">
      <c r="F1524" s="10"/>
      <c r="G1524" s="9" t="s">
        <v>3725</v>
      </c>
      <c r="H1524" s="4">
        <v>1</v>
      </c>
      <c r="I1524" s="1">
        <v>1</v>
      </c>
      <c r="J1524" s="1">
        <v>1</v>
      </c>
      <c r="K1524" s="1">
        <v>0</v>
      </c>
      <c r="L1524" s="1">
        <v>0</v>
      </c>
      <c r="M1524" s="6">
        <v>1</v>
      </c>
      <c r="N1524" s="5">
        <v>2.6166625320911407E-4</v>
      </c>
      <c r="O1524" s="4">
        <v>0</v>
      </c>
      <c r="P1524" s="1">
        <v>0</v>
      </c>
      <c r="Q1524" s="1">
        <v>0</v>
      </c>
      <c r="R1524" s="34">
        <v>0</v>
      </c>
      <c r="S1524" s="3">
        <v>0</v>
      </c>
    </row>
    <row r="1525" spans="6:19" x14ac:dyDescent="0.25">
      <c r="F1525" s="10"/>
      <c r="G1525" s="9" t="s">
        <v>3724</v>
      </c>
      <c r="H1525" s="4">
        <v>3</v>
      </c>
      <c r="I1525" s="1">
        <v>3</v>
      </c>
      <c r="J1525" s="1">
        <v>3</v>
      </c>
      <c r="K1525" s="1">
        <v>0</v>
      </c>
      <c r="L1525" s="1">
        <v>0</v>
      </c>
      <c r="M1525" s="6">
        <v>3</v>
      </c>
      <c r="N1525" s="5">
        <v>2.7839424088597301E-2</v>
      </c>
      <c r="O1525" s="4">
        <v>0</v>
      </c>
      <c r="P1525" s="1">
        <v>0</v>
      </c>
      <c r="Q1525" s="1">
        <v>0</v>
      </c>
      <c r="R1525" s="34">
        <v>0</v>
      </c>
      <c r="S1525" s="3">
        <v>0</v>
      </c>
    </row>
    <row r="1526" spans="6:19" x14ac:dyDescent="0.25">
      <c r="F1526" s="10"/>
      <c r="G1526" s="9" t="s">
        <v>3723</v>
      </c>
      <c r="H1526" s="4">
        <v>2</v>
      </c>
      <c r="I1526" s="1">
        <v>2</v>
      </c>
      <c r="J1526" s="1">
        <v>2</v>
      </c>
      <c r="K1526" s="1">
        <v>0</v>
      </c>
      <c r="L1526" s="1">
        <v>0</v>
      </c>
      <c r="M1526" s="6">
        <v>2</v>
      </c>
      <c r="N1526" s="5">
        <v>1.573163270950317E-2</v>
      </c>
      <c r="O1526" s="4">
        <v>0</v>
      </c>
      <c r="P1526" s="1">
        <v>0</v>
      </c>
      <c r="Q1526" s="1">
        <v>0</v>
      </c>
      <c r="R1526" s="34">
        <v>0</v>
      </c>
      <c r="S1526" s="3">
        <v>0</v>
      </c>
    </row>
    <row r="1527" spans="6:19" x14ac:dyDescent="0.25">
      <c r="F1527" s="10"/>
      <c r="G1527" s="9" t="s">
        <v>3722</v>
      </c>
      <c r="H1527" s="4">
        <v>1</v>
      </c>
      <c r="I1527" s="1">
        <v>1</v>
      </c>
      <c r="J1527" s="1">
        <v>1</v>
      </c>
      <c r="K1527" s="1">
        <v>0</v>
      </c>
      <c r="L1527" s="1">
        <v>0</v>
      </c>
      <c r="M1527" s="6">
        <v>1</v>
      </c>
      <c r="N1527" s="5">
        <v>3.7544779479503632E-4</v>
      </c>
      <c r="O1527" s="4">
        <v>0</v>
      </c>
      <c r="P1527" s="1">
        <v>0</v>
      </c>
      <c r="Q1527" s="1">
        <v>0</v>
      </c>
      <c r="R1527" s="34">
        <v>0</v>
      </c>
      <c r="S1527" s="3">
        <v>0</v>
      </c>
    </row>
    <row r="1528" spans="6:19" x14ac:dyDescent="0.25">
      <c r="F1528" s="10"/>
      <c r="G1528" s="9" t="s">
        <v>3721</v>
      </c>
      <c r="H1528" s="4">
        <v>17</v>
      </c>
      <c r="I1528" s="1">
        <v>17</v>
      </c>
      <c r="J1528" s="1">
        <v>17</v>
      </c>
      <c r="K1528" s="1">
        <v>0</v>
      </c>
      <c r="L1528" s="1">
        <v>0</v>
      </c>
      <c r="M1528" s="6">
        <v>17</v>
      </c>
      <c r="N1528" s="5">
        <v>8.5496877320110798E-2</v>
      </c>
      <c r="O1528" s="4">
        <v>0</v>
      </c>
      <c r="P1528" s="1">
        <v>0</v>
      </c>
      <c r="Q1528" s="1">
        <v>0</v>
      </c>
      <c r="R1528" s="34">
        <v>0</v>
      </c>
      <c r="S1528" s="3">
        <v>0</v>
      </c>
    </row>
    <row r="1529" spans="6:19" x14ac:dyDescent="0.25">
      <c r="F1529" s="10"/>
      <c r="G1529" s="9" t="s">
        <v>3720</v>
      </c>
      <c r="H1529" s="4">
        <v>5</v>
      </c>
      <c r="I1529" s="1">
        <v>5</v>
      </c>
      <c r="J1529" s="1">
        <v>5</v>
      </c>
      <c r="K1529" s="1">
        <v>0</v>
      </c>
      <c r="L1529" s="1">
        <v>0</v>
      </c>
      <c r="M1529" s="6">
        <v>5</v>
      </c>
      <c r="N1529" s="5">
        <v>2.3871883749961849E-3</v>
      </c>
      <c r="O1529" s="4">
        <v>0</v>
      </c>
      <c r="P1529" s="1">
        <v>0</v>
      </c>
      <c r="Q1529" s="1">
        <v>0</v>
      </c>
      <c r="R1529" s="34">
        <v>0</v>
      </c>
      <c r="S1529" s="3">
        <v>0</v>
      </c>
    </row>
    <row r="1530" spans="6:19" x14ac:dyDescent="0.25">
      <c r="F1530" s="10"/>
      <c r="G1530" s="9" t="s">
        <v>3719</v>
      </c>
      <c r="H1530" s="4">
        <v>5</v>
      </c>
      <c r="I1530" s="1">
        <v>5</v>
      </c>
      <c r="J1530" s="1">
        <v>5</v>
      </c>
      <c r="K1530" s="1">
        <v>0</v>
      </c>
      <c r="L1530" s="1">
        <v>0</v>
      </c>
      <c r="M1530" s="6">
        <v>5</v>
      </c>
      <c r="N1530" s="5">
        <v>2.8662322089076039E-2</v>
      </c>
      <c r="O1530" s="4">
        <v>0</v>
      </c>
      <c r="P1530" s="1">
        <v>0</v>
      </c>
      <c r="Q1530" s="1">
        <v>0</v>
      </c>
      <c r="R1530" s="34">
        <v>0</v>
      </c>
      <c r="S1530" s="3">
        <v>0</v>
      </c>
    </row>
    <row r="1531" spans="6:19" x14ac:dyDescent="0.25">
      <c r="F1531" s="10"/>
      <c r="G1531" s="9" t="s">
        <v>3718</v>
      </c>
      <c r="H1531" s="4">
        <v>1</v>
      </c>
      <c r="I1531" s="1">
        <v>1</v>
      </c>
      <c r="J1531" s="1">
        <v>1</v>
      </c>
      <c r="K1531" s="1">
        <v>0</v>
      </c>
      <c r="L1531" s="1">
        <v>0</v>
      </c>
      <c r="M1531" s="6">
        <v>1</v>
      </c>
      <c r="N1531" s="5">
        <v>6.9558899849653244E-4</v>
      </c>
      <c r="O1531" s="4">
        <v>0</v>
      </c>
      <c r="P1531" s="1">
        <v>0</v>
      </c>
      <c r="Q1531" s="1">
        <v>0</v>
      </c>
      <c r="R1531" s="34">
        <v>0</v>
      </c>
      <c r="S1531" s="3">
        <v>0</v>
      </c>
    </row>
    <row r="1532" spans="6:19" x14ac:dyDescent="0.25">
      <c r="F1532" s="10"/>
      <c r="G1532" s="9" t="s">
        <v>3717</v>
      </c>
      <c r="H1532" s="4">
        <v>5</v>
      </c>
      <c r="I1532" s="1">
        <v>5</v>
      </c>
      <c r="J1532" s="1">
        <v>5</v>
      </c>
      <c r="K1532" s="1">
        <v>0</v>
      </c>
      <c r="L1532" s="1">
        <v>0</v>
      </c>
      <c r="M1532" s="6">
        <v>5</v>
      </c>
      <c r="N1532" s="5">
        <v>1.3801277615129949E-2</v>
      </c>
      <c r="O1532" s="4">
        <v>0</v>
      </c>
      <c r="P1532" s="1">
        <v>0</v>
      </c>
      <c r="Q1532" s="1">
        <v>0</v>
      </c>
      <c r="R1532" s="34">
        <v>0</v>
      </c>
      <c r="S1532" s="3">
        <v>0</v>
      </c>
    </row>
    <row r="1533" spans="6:19" x14ac:dyDescent="0.25">
      <c r="F1533" s="10"/>
      <c r="G1533" s="9" t="s">
        <v>3716</v>
      </c>
      <c r="H1533" s="4">
        <v>13</v>
      </c>
      <c r="I1533" s="1">
        <v>13</v>
      </c>
      <c r="J1533" s="1">
        <v>13</v>
      </c>
      <c r="K1533" s="1">
        <v>0</v>
      </c>
      <c r="L1533" s="1">
        <v>0</v>
      </c>
      <c r="M1533" s="6">
        <v>13</v>
      </c>
      <c r="N1533" s="5">
        <v>8.2968195900321007E-2</v>
      </c>
      <c r="O1533" s="4">
        <v>0</v>
      </c>
      <c r="P1533" s="1">
        <v>0</v>
      </c>
      <c r="Q1533" s="1">
        <v>0</v>
      </c>
      <c r="R1533" s="34">
        <v>0</v>
      </c>
      <c r="S1533" s="3">
        <v>0</v>
      </c>
    </row>
    <row r="1534" spans="6:19" x14ac:dyDescent="0.25">
      <c r="F1534" s="10"/>
      <c r="G1534" s="9" t="s">
        <v>3715</v>
      </c>
      <c r="H1534" s="4">
        <v>7</v>
      </c>
      <c r="I1534" s="1">
        <v>7</v>
      </c>
      <c r="J1534" s="1">
        <v>7</v>
      </c>
      <c r="K1534" s="1">
        <v>0</v>
      </c>
      <c r="L1534" s="1">
        <v>0</v>
      </c>
      <c r="M1534" s="6">
        <v>7</v>
      </c>
      <c r="N1534" s="5">
        <v>3.7235977128148079E-2</v>
      </c>
      <c r="O1534" s="4">
        <v>0</v>
      </c>
      <c r="P1534" s="1">
        <v>0</v>
      </c>
      <c r="Q1534" s="1">
        <v>0</v>
      </c>
      <c r="R1534" s="34">
        <v>0</v>
      </c>
      <c r="S1534" s="3">
        <v>0</v>
      </c>
    </row>
    <row r="1535" spans="6:19" x14ac:dyDescent="0.25">
      <c r="F1535" s="10"/>
      <c r="G1535" s="9" t="s">
        <v>3714</v>
      </c>
      <c r="H1535" s="4">
        <v>7</v>
      </c>
      <c r="I1535" s="1">
        <v>7</v>
      </c>
      <c r="J1535" s="1">
        <v>7</v>
      </c>
      <c r="K1535" s="1">
        <v>0</v>
      </c>
      <c r="L1535" s="1">
        <v>0</v>
      </c>
      <c r="M1535" s="6">
        <v>7</v>
      </c>
      <c r="N1535" s="5">
        <v>2.3450578562915329E-2</v>
      </c>
      <c r="O1535" s="4">
        <v>0</v>
      </c>
      <c r="P1535" s="1">
        <v>0</v>
      </c>
      <c r="Q1535" s="1">
        <v>0</v>
      </c>
      <c r="R1535" s="34">
        <v>0</v>
      </c>
      <c r="S1535" s="3">
        <v>0</v>
      </c>
    </row>
    <row r="1536" spans="6:19" x14ac:dyDescent="0.25">
      <c r="F1536" s="10"/>
      <c r="G1536" s="9" t="s">
        <v>3713</v>
      </c>
      <c r="H1536" s="4">
        <v>14</v>
      </c>
      <c r="I1536" s="1">
        <v>14</v>
      </c>
      <c r="J1536" s="1">
        <v>14</v>
      </c>
      <c r="K1536" s="1">
        <v>0</v>
      </c>
      <c r="L1536" s="1">
        <v>0</v>
      </c>
      <c r="M1536" s="6">
        <v>14</v>
      </c>
      <c r="N1536" s="5">
        <v>8.5843234322965145E-2</v>
      </c>
      <c r="O1536" s="4">
        <v>0</v>
      </c>
      <c r="P1536" s="1">
        <v>0</v>
      </c>
      <c r="Q1536" s="1">
        <v>0</v>
      </c>
      <c r="R1536" s="34">
        <v>0</v>
      </c>
      <c r="S1536" s="3">
        <v>0</v>
      </c>
    </row>
    <row r="1537" spans="6:19" x14ac:dyDescent="0.25">
      <c r="F1537" s="10"/>
      <c r="G1537" s="9" t="s">
        <v>3712</v>
      </c>
      <c r="H1537" s="4">
        <v>2</v>
      </c>
      <c r="I1537" s="1">
        <v>2</v>
      </c>
      <c r="J1537" s="1">
        <v>2</v>
      </c>
      <c r="K1537" s="1">
        <v>0</v>
      </c>
      <c r="L1537" s="1">
        <v>0</v>
      </c>
      <c r="M1537" s="6">
        <v>2</v>
      </c>
      <c r="N1537" s="5">
        <v>1.084799412637949E-2</v>
      </c>
      <c r="O1537" s="4">
        <v>0</v>
      </c>
      <c r="P1537" s="1">
        <v>0</v>
      </c>
      <c r="Q1537" s="1">
        <v>0</v>
      </c>
      <c r="R1537" s="34">
        <v>0</v>
      </c>
      <c r="S1537" s="3">
        <v>0</v>
      </c>
    </row>
    <row r="1538" spans="6:19" x14ac:dyDescent="0.25">
      <c r="F1538" s="10"/>
      <c r="G1538" s="9" t="s">
        <v>3711</v>
      </c>
      <c r="H1538" s="4">
        <v>3</v>
      </c>
      <c r="I1538" s="1">
        <v>3</v>
      </c>
      <c r="J1538" s="1">
        <v>3</v>
      </c>
      <c r="K1538" s="1">
        <v>0</v>
      </c>
      <c r="L1538" s="1">
        <v>0</v>
      </c>
      <c r="M1538" s="6">
        <v>3</v>
      </c>
      <c r="N1538" s="5">
        <v>3.9408169686794281E-3</v>
      </c>
      <c r="O1538" s="4">
        <v>0</v>
      </c>
      <c r="P1538" s="1">
        <v>0</v>
      </c>
      <c r="Q1538" s="1">
        <v>0</v>
      </c>
      <c r="R1538" s="34">
        <v>0</v>
      </c>
      <c r="S1538" s="3">
        <v>0</v>
      </c>
    </row>
    <row r="1539" spans="6:19" x14ac:dyDescent="0.25">
      <c r="F1539" s="10"/>
      <c r="G1539" s="9" t="s">
        <v>3710</v>
      </c>
      <c r="H1539" s="4">
        <v>1</v>
      </c>
      <c r="I1539" s="1">
        <v>1</v>
      </c>
      <c r="J1539" s="1">
        <v>1</v>
      </c>
      <c r="K1539" s="1">
        <v>0</v>
      </c>
      <c r="L1539" s="1">
        <v>0</v>
      </c>
      <c r="M1539" s="6">
        <v>1</v>
      </c>
      <c r="N1539" s="5">
        <v>8.7890494614839554E-4</v>
      </c>
      <c r="O1539" s="4">
        <v>0</v>
      </c>
      <c r="P1539" s="1">
        <v>0</v>
      </c>
      <c r="Q1539" s="1">
        <v>0</v>
      </c>
      <c r="R1539" s="34">
        <v>0</v>
      </c>
      <c r="S1539" s="3">
        <v>0</v>
      </c>
    </row>
    <row r="1540" spans="6:19" x14ac:dyDescent="0.25">
      <c r="F1540" s="10"/>
      <c r="G1540" s="9" t="s">
        <v>3709</v>
      </c>
      <c r="H1540" s="4">
        <v>1</v>
      </c>
      <c r="I1540" s="1">
        <v>1</v>
      </c>
      <c r="J1540" s="1">
        <v>1</v>
      </c>
      <c r="K1540" s="1">
        <v>0</v>
      </c>
      <c r="L1540" s="1">
        <v>0</v>
      </c>
      <c r="M1540" s="6">
        <v>1</v>
      </c>
      <c r="N1540" s="5">
        <v>3.9459206163883209E-5</v>
      </c>
      <c r="O1540" s="4">
        <v>0</v>
      </c>
      <c r="P1540" s="1">
        <v>0</v>
      </c>
      <c r="Q1540" s="1">
        <v>0</v>
      </c>
      <c r="R1540" s="34">
        <v>0</v>
      </c>
      <c r="S1540" s="3">
        <v>0</v>
      </c>
    </row>
    <row r="1541" spans="6:19" x14ac:dyDescent="0.25">
      <c r="F1541" s="10"/>
      <c r="G1541" s="9" t="s">
        <v>3708</v>
      </c>
      <c r="H1541" s="4">
        <v>2</v>
      </c>
      <c r="I1541" s="1">
        <v>2</v>
      </c>
      <c r="J1541" s="1">
        <v>2</v>
      </c>
      <c r="K1541" s="1">
        <v>0</v>
      </c>
      <c r="L1541" s="1">
        <v>0</v>
      </c>
      <c r="M1541" s="6">
        <v>2</v>
      </c>
      <c r="N1541" s="5">
        <v>1.0623368434607979E-2</v>
      </c>
      <c r="O1541" s="4">
        <v>0</v>
      </c>
      <c r="P1541" s="1">
        <v>0</v>
      </c>
      <c r="Q1541" s="1">
        <v>0</v>
      </c>
      <c r="R1541" s="34">
        <v>0</v>
      </c>
      <c r="S1541" s="3">
        <v>0</v>
      </c>
    </row>
    <row r="1542" spans="6:19" x14ac:dyDescent="0.25">
      <c r="F1542" s="10"/>
      <c r="G1542" s="9" t="s">
        <v>3707</v>
      </c>
      <c r="H1542" s="4">
        <v>2</v>
      </c>
      <c r="I1542" s="1">
        <v>2</v>
      </c>
      <c r="J1542" s="1">
        <v>2</v>
      </c>
      <c r="K1542" s="1">
        <v>0</v>
      </c>
      <c r="L1542" s="1">
        <v>0</v>
      </c>
      <c r="M1542" s="6">
        <v>2</v>
      </c>
      <c r="N1542" s="5">
        <v>4.6111429110169411E-3</v>
      </c>
      <c r="O1542" s="4">
        <v>0</v>
      </c>
      <c r="P1542" s="1">
        <v>0</v>
      </c>
      <c r="Q1542" s="1">
        <v>0</v>
      </c>
      <c r="R1542" s="34">
        <v>0</v>
      </c>
      <c r="S1542" s="3">
        <v>0</v>
      </c>
    </row>
    <row r="1543" spans="6:19" x14ac:dyDescent="0.25">
      <c r="F1543" s="10"/>
      <c r="G1543" s="9" t="s">
        <v>3706</v>
      </c>
      <c r="H1543" s="4">
        <v>2</v>
      </c>
      <c r="I1543" s="1">
        <v>2</v>
      </c>
      <c r="J1543" s="1">
        <v>2</v>
      </c>
      <c r="K1543" s="1">
        <v>0</v>
      </c>
      <c r="L1543" s="1">
        <v>0</v>
      </c>
      <c r="M1543" s="6">
        <v>2</v>
      </c>
      <c r="N1543" s="5">
        <v>6.9873826578259468E-3</v>
      </c>
      <c r="O1543" s="4">
        <v>0</v>
      </c>
      <c r="P1543" s="1">
        <v>0</v>
      </c>
      <c r="Q1543" s="1">
        <v>0</v>
      </c>
      <c r="R1543" s="34">
        <v>0</v>
      </c>
      <c r="S1543" s="3">
        <v>0</v>
      </c>
    </row>
    <row r="1544" spans="6:19" x14ac:dyDescent="0.25">
      <c r="F1544" s="10"/>
      <c r="G1544" s="9" t="s">
        <v>3705</v>
      </c>
      <c r="H1544" s="4">
        <v>1</v>
      </c>
      <c r="I1544" s="1">
        <v>1</v>
      </c>
      <c r="J1544" s="1">
        <v>1</v>
      </c>
      <c r="K1544" s="1">
        <v>0</v>
      </c>
      <c r="L1544" s="1">
        <v>0</v>
      </c>
      <c r="M1544" s="6">
        <v>1</v>
      </c>
      <c r="N1544" s="5">
        <v>1.7023589462041851E-3</v>
      </c>
      <c r="O1544" s="4">
        <v>0</v>
      </c>
      <c r="P1544" s="1">
        <v>0</v>
      </c>
      <c r="Q1544" s="1">
        <v>0</v>
      </c>
      <c r="R1544" s="34">
        <v>0</v>
      </c>
      <c r="S1544" s="3">
        <v>0</v>
      </c>
    </row>
    <row r="1545" spans="6:19" x14ac:dyDescent="0.25">
      <c r="F1545" s="10"/>
      <c r="G1545" s="9" t="s">
        <v>3704</v>
      </c>
      <c r="H1545" s="4">
        <v>6</v>
      </c>
      <c r="I1545" s="1">
        <v>6</v>
      </c>
      <c r="J1545" s="1">
        <v>6</v>
      </c>
      <c r="K1545" s="1">
        <v>0</v>
      </c>
      <c r="L1545" s="1">
        <v>0</v>
      </c>
      <c r="M1545" s="6">
        <v>6</v>
      </c>
      <c r="N1545" s="5">
        <v>1.9547786563634869E-2</v>
      </c>
      <c r="O1545" s="4">
        <v>0</v>
      </c>
      <c r="P1545" s="1">
        <v>0</v>
      </c>
      <c r="Q1545" s="1">
        <v>0</v>
      </c>
      <c r="R1545" s="34">
        <v>0</v>
      </c>
      <c r="S1545" s="3">
        <v>0</v>
      </c>
    </row>
    <row r="1546" spans="6:19" x14ac:dyDescent="0.25">
      <c r="F1546" s="10"/>
      <c r="G1546" s="9" t="s">
        <v>3703</v>
      </c>
      <c r="H1546" s="4">
        <v>1</v>
      </c>
      <c r="I1546" s="1">
        <v>1</v>
      </c>
      <c r="J1546" s="1">
        <v>1</v>
      </c>
      <c r="K1546" s="1">
        <v>0</v>
      </c>
      <c r="L1546" s="1">
        <v>0</v>
      </c>
      <c r="M1546" s="6">
        <v>1</v>
      </c>
      <c r="N1546" s="5">
        <v>9.6869431436061859E-3</v>
      </c>
      <c r="O1546" s="4">
        <v>0</v>
      </c>
      <c r="P1546" s="1">
        <v>0</v>
      </c>
      <c r="Q1546" s="1">
        <v>0</v>
      </c>
      <c r="R1546" s="34">
        <v>0</v>
      </c>
      <c r="S1546" s="3">
        <v>0</v>
      </c>
    </row>
    <row r="1547" spans="6:19" x14ac:dyDescent="0.25">
      <c r="F1547" s="10"/>
      <c r="G1547" s="9" t="s">
        <v>3702</v>
      </c>
      <c r="H1547" s="4">
        <v>1</v>
      </c>
      <c r="I1547" s="1">
        <v>1</v>
      </c>
      <c r="J1547" s="1">
        <v>1</v>
      </c>
      <c r="K1547" s="1">
        <v>0</v>
      </c>
      <c r="L1547" s="1">
        <v>0</v>
      </c>
      <c r="M1547" s="6">
        <v>1</v>
      </c>
      <c r="N1547" s="5">
        <v>1.3681949116289621E-2</v>
      </c>
      <c r="O1547" s="4">
        <v>0</v>
      </c>
      <c r="P1547" s="1">
        <v>0</v>
      </c>
      <c r="Q1547" s="1">
        <v>0</v>
      </c>
      <c r="R1547" s="34">
        <v>0</v>
      </c>
      <c r="S1547" s="3">
        <v>0</v>
      </c>
    </row>
    <row r="1548" spans="6:19" x14ac:dyDescent="0.25">
      <c r="F1548" s="10"/>
      <c r="G1548" s="9" t="s">
        <v>3701</v>
      </c>
      <c r="H1548" s="4">
        <v>1</v>
      </c>
      <c r="I1548" s="1">
        <v>1</v>
      </c>
      <c r="J1548" s="1">
        <v>1</v>
      </c>
      <c r="K1548" s="1">
        <v>0</v>
      </c>
      <c r="L1548" s="1">
        <v>0</v>
      </c>
      <c r="M1548" s="6">
        <v>1</v>
      </c>
      <c r="N1548" s="5">
        <v>8.3526605740189552E-3</v>
      </c>
      <c r="O1548" s="4">
        <v>0</v>
      </c>
      <c r="P1548" s="1">
        <v>0</v>
      </c>
      <c r="Q1548" s="1">
        <v>0</v>
      </c>
      <c r="R1548" s="34">
        <v>0</v>
      </c>
      <c r="S1548" s="3">
        <v>0</v>
      </c>
    </row>
    <row r="1549" spans="6:19" x14ac:dyDescent="0.25">
      <c r="F1549" s="10"/>
      <c r="G1549" s="9" t="s">
        <v>3700</v>
      </c>
      <c r="H1549" s="4">
        <v>16</v>
      </c>
      <c r="I1549" s="1">
        <v>16</v>
      </c>
      <c r="J1549" s="1">
        <v>16</v>
      </c>
      <c r="K1549" s="1">
        <v>0</v>
      </c>
      <c r="L1549" s="1">
        <v>0</v>
      </c>
      <c r="M1549" s="6">
        <v>16</v>
      </c>
      <c r="N1549" s="5">
        <v>3.2049544155597687E-2</v>
      </c>
      <c r="O1549" s="4">
        <v>0</v>
      </c>
      <c r="P1549" s="1">
        <v>0</v>
      </c>
      <c r="Q1549" s="1">
        <v>0</v>
      </c>
      <c r="R1549" s="34">
        <v>0</v>
      </c>
      <c r="S1549" s="3">
        <v>0</v>
      </c>
    </row>
    <row r="1550" spans="6:19" x14ac:dyDescent="0.25">
      <c r="F1550" s="10"/>
      <c r="G1550" s="9" t="s">
        <v>3699</v>
      </c>
      <c r="H1550" s="4">
        <v>2</v>
      </c>
      <c r="I1550" s="1">
        <v>2</v>
      </c>
      <c r="J1550" s="1">
        <v>2</v>
      </c>
      <c r="K1550" s="1">
        <v>0</v>
      </c>
      <c r="L1550" s="1">
        <v>0</v>
      </c>
      <c r="M1550" s="6">
        <v>2</v>
      </c>
      <c r="N1550" s="5">
        <v>1.9838251173496251E-3</v>
      </c>
      <c r="O1550" s="4">
        <v>0</v>
      </c>
      <c r="P1550" s="1">
        <v>0</v>
      </c>
      <c r="Q1550" s="1">
        <v>0</v>
      </c>
      <c r="R1550" s="34">
        <v>0</v>
      </c>
      <c r="S1550" s="3">
        <v>0</v>
      </c>
    </row>
    <row r="1551" spans="6:19" x14ac:dyDescent="0.25">
      <c r="F1551" s="10"/>
      <c r="G1551" s="9" t="s">
        <v>3698</v>
      </c>
      <c r="H1551" s="4">
        <v>1</v>
      </c>
      <c r="I1551" s="1">
        <v>1</v>
      </c>
      <c r="J1551" s="1">
        <v>1</v>
      </c>
      <c r="K1551" s="1">
        <v>0</v>
      </c>
      <c r="L1551" s="1">
        <v>0</v>
      </c>
      <c r="M1551" s="6">
        <v>1</v>
      </c>
      <c r="N1551" s="5">
        <v>3.8129827007651329E-3</v>
      </c>
      <c r="O1551" s="4">
        <v>0</v>
      </c>
      <c r="P1551" s="1">
        <v>0</v>
      </c>
      <c r="Q1551" s="1">
        <v>0</v>
      </c>
      <c r="R1551" s="34">
        <v>0</v>
      </c>
      <c r="S1551" s="3">
        <v>0</v>
      </c>
    </row>
    <row r="1552" spans="6:19" x14ac:dyDescent="0.25">
      <c r="F1552" s="10"/>
      <c r="G1552" s="9" t="s">
        <v>3697</v>
      </c>
      <c r="H1552" s="4">
        <v>12</v>
      </c>
      <c r="I1552" s="1">
        <v>12</v>
      </c>
      <c r="J1552" s="1">
        <v>12</v>
      </c>
      <c r="K1552" s="1">
        <v>0</v>
      </c>
      <c r="L1552" s="1">
        <v>0</v>
      </c>
      <c r="M1552" s="6">
        <v>12</v>
      </c>
      <c r="N1552" s="5">
        <v>0.1607102295383811</v>
      </c>
      <c r="O1552" s="4">
        <v>0</v>
      </c>
      <c r="P1552" s="1">
        <v>0</v>
      </c>
      <c r="Q1552" s="1">
        <v>0</v>
      </c>
      <c r="R1552" s="34">
        <v>0</v>
      </c>
      <c r="S1552" s="3">
        <v>0</v>
      </c>
    </row>
    <row r="1553" spans="6:19" x14ac:dyDescent="0.25">
      <c r="F1553" s="10"/>
      <c r="G1553" s="9" t="s">
        <v>3696</v>
      </c>
      <c r="H1553" s="4">
        <v>2</v>
      </c>
      <c r="I1553" s="1">
        <v>2</v>
      </c>
      <c r="J1553" s="1">
        <v>2</v>
      </c>
      <c r="K1553" s="1">
        <v>0</v>
      </c>
      <c r="L1553" s="1">
        <v>0</v>
      </c>
      <c r="M1553" s="6">
        <v>2</v>
      </c>
      <c r="N1553" s="5">
        <v>2.2930203005671501E-2</v>
      </c>
      <c r="O1553" s="4">
        <v>0</v>
      </c>
      <c r="P1553" s="1">
        <v>0</v>
      </c>
      <c r="Q1553" s="1">
        <v>0</v>
      </c>
      <c r="R1553" s="34">
        <v>0</v>
      </c>
      <c r="S1553" s="3">
        <v>0</v>
      </c>
    </row>
    <row r="1554" spans="6:19" x14ac:dyDescent="0.25">
      <c r="F1554" s="10"/>
      <c r="G1554" s="9" t="s">
        <v>3695</v>
      </c>
      <c r="H1554" s="4">
        <v>3</v>
      </c>
      <c r="I1554" s="1">
        <v>3</v>
      </c>
      <c r="J1554" s="1">
        <v>3</v>
      </c>
      <c r="K1554" s="1">
        <v>0</v>
      </c>
      <c r="L1554" s="1">
        <v>0</v>
      </c>
      <c r="M1554" s="6">
        <v>3</v>
      </c>
      <c r="N1554" s="5">
        <v>1.5925232321023941E-2</v>
      </c>
      <c r="O1554" s="4">
        <v>0</v>
      </c>
      <c r="P1554" s="1">
        <v>0</v>
      </c>
      <c r="Q1554" s="1">
        <v>0</v>
      </c>
      <c r="R1554" s="34">
        <v>0</v>
      </c>
      <c r="S1554" s="3">
        <v>0</v>
      </c>
    </row>
    <row r="1555" spans="6:19" x14ac:dyDescent="0.25">
      <c r="F1555" s="10"/>
      <c r="G1555" s="9" t="s">
        <v>3694</v>
      </c>
      <c r="H1555" s="4">
        <v>5</v>
      </c>
      <c r="I1555" s="1">
        <v>5</v>
      </c>
      <c r="J1555" s="1">
        <v>5</v>
      </c>
      <c r="K1555" s="1">
        <v>0</v>
      </c>
      <c r="L1555" s="1">
        <v>0</v>
      </c>
      <c r="M1555" s="6">
        <v>5</v>
      </c>
      <c r="N1555" s="5">
        <v>2.3109042085707191E-2</v>
      </c>
      <c r="O1555" s="4">
        <v>0</v>
      </c>
      <c r="P1555" s="1">
        <v>0</v>
      </c>
      <c r="Q1555" s="1">
        <v>0</v>
      </c>
      <c r="R1555" s="34">
        <v>0</v>
      </c>
      <c r="S1555" s="3">
        <v>0</v>
      </c>
    </row>
    <row r="1556" spans="6:19" x14ac:dyDescent="0.25">
      <c r="F1556" s="10"/>
      <c r="G1556" s="9" t="s">
        <v>3693</v>
      </c>
      <c r="H1556" s="4">
        <v>2</v>
      </c>
      <c r="I1556" s="1">
        <v>2</v>
      </c>
      <c r="J1556" s="1">
        <v>2</v>
      </c>
      <c r="K1556" s="1">
        <v>0</v>
      </c>
      <c r="L1556" s="1">
        <v>0</v>
      </c>
      <c r="M1556" s="6">
        <v>2</v>
      </c>
      <c r="N1556" s="5">
        <v>2.254507597535849E-2</v>
      </c>
      <c r="O1556" s="4">
        <v>0</v>
      </c>
      <c r="P1556" s="1">
        <v>0</v>
      </c>
      <c r="Q1556" s="1">
        <v>0</v>
      </c>
      <c r="R1556" s="34">
        <v>0</v>
      </c>
      <c r="S1556" s="3">
        <v>0</v>
      </c>
    </row>
    <row r="1557" spans="6:19" x14ac:dyDescent="0.25">
      <c r="F1557" s="10"/>
      <c r="G1557" s="9" t="s">
        <v>3692</v>
      </c>
      <c r="H1557" s="4">
        <v>1</v>
      </c>
      <c r="I1557" s="1">
        <v>1</v>
      </c>
      <c r="J1557" s="1">
        <v>1</v>
      </c>
      <c r="K1557" s="1">
        <v>0</v>
      </c>
      <c r="L1557" s="1">
        <v>0</v>
      </c>
      <c r="M1557" s="6">
        <v>1</v>
      </c>
      <c r="N1557" s="5">
        <v>3.2228259369730949E-3</v>
      </c>
      <c r="O1557" s="4">
        <v>0</v>
      </c>
      <c r="P1557" s="1">
        <v>0</v>
      </c>
      <c r="Q1557" s="1">
        <v>0</v>
      </c>
      <c r="R1557" s="34">
        <v>0</v>
      </c>
      <c r="S1557" s="3">
        <v>0</v>
      </c>
    </row>
    <row r="1558" spans="6:19" x14ac:dyDescent="0.25">
      <c r="F1558" s="10"/>
      <c r="G1558" s="9" t="s">
        <v>3691</v>
      </c>
      <c r="H1558" s="4">
        <v>2</v>
      </c>
      <c r="I1558" s="1">
        <v>2</v>
      </c>
      <c r="J1558" s="1">
        <v>2</v>
      </c>
      <c r="K1558" s="1">
        <v>0</v>
      </c>
      <c r="L1558" s="1">
        <v>0</v>
      </c>
      <c r="M1558" s="6">
        <v>2</v>
      </c>
      <c r="N1558" s="5">
        <v>7.3167867958545676E-3</v>
      </c>
      <c r="O1558" s="4">
        <v>0</v>
      </c>
      <c r="P1558" s="1">
        <v>0</v>
      </c>
      <c r="Q1558" s="1">
        <v>0</v>
      </c>
      <c r="R1558" s="34">
        <v>0</v>
      </c>
      <c r="S1558" s="3">
        <v>0</v>
      </c>
    </row>
    <row r="1559" spans="6:19" x14ac:dyDescent="0.25">
      <c r="F1559" s="10"/>
      <c r="G1559" s="9" t="s">
        <v>3690</v>
      </c>
      <c r="H1559" s="4">
        <v>1</v>
      </c>
      <c r="I1559" s="1">
        <v>1</v>
      </c>
      <c r="J1559" s="1">
        <v>1</v>
      </c>
      <c r="K1559" s="1">
        <v>0</v>
      </c>
      <c r="L1559" s="1">
        <v>0</v>
      </c>
      <c r="M1559" s="6">
        <v>1</v>
      </c>
      <c r="N1559" s="5">
        <v>6.3913306221365929E-3</v>
      </c>
      <c r="O1559" s="4">
        <v>0</v>
      </c>
      <c r="P1559" s="1">
        <v>0</v>
      </c>
      <c r="Q1559" s="1">
        <v>0</v>
      </c>
      <c r="R1559" s="34">
        <v>0</v>
      </c>
      <c r="S1559" s="3">
        <v>0</v>
      </c>
    </row>
    <row r="1560" spans="6:19" x14ac:dyDescent="0.25">
      <c r="F1560" s="10"/>
      <c r="G1560" s="9" t="s">
        <v>3689</v>
      </c>
      <c r="H1560" s="4">
        <v>2</v>
      </c>
      <c r="I1560" s="1">
        <v>2</v>
      </c>
      <c r="J1560" s="1">
        <v>2</v>
      </c>
      <c r="K1560" s="1">
        <v>0</v>
      </c>
      <c r="L1560" s="1">
        <v>0</v>
      </c>
      <c r="M1560" s="6">
        <v>2</v>
      </c>
      <c r="N1560" s="5">
        <v>3.5436139442026622E-2</v>
      </c>
      <c r="O1560" s="4">
        <v>0</v>
      </c>
      <c r="P1560" s="1">
        <v>0</v>
      </c>
      <c r="Q1560" s="1">
        <v>0</v>
      </c>
      <c r="R1560" s="34">
        <v>0</v>
      </c>
      <c r="S1560" s="3">
        <v>0</v>
      </c>
    </row>
    <row r="1561" spans="6:19" x14ac:dyDescent="0.25">
      <c r="F1561" s="10"/>
      <c r="G1561" s="9" t="s">
        <v>3688</v>
      </c>
      <c r="H1561" s="4">
        <v>7</v>
      </c>
      <c r="I1561" s="1">
        <v>7</v>
      </c>
      <c r="J1561" s="1">
        <v>7</v>
      </c>
      <c r="K1561" s="1">
        <v>0</v>
      </c>
      <c r="L1561" s="1">
        <v>0</v>
      </c>
      <c r="M1561" s="6">
        <v>7</v>
      </c>
      <c r="N1561" s="5">
        <v>1.6647931188344959E-2</v>
      </c>
      <c r="O1561" s="4">
        <v>0</v>
      </c>
      <c r="P1561" s="1">
        <v>0</v>
      </c>
      <c r="Q1561" s="1">
        <v>0</v>
      </c>
      <c r="R1561" s="34">
        <v>0</v>
      </c>
      <c r="S1561" s="3">
        <v>0</v>
      </c>
    </row>
    <row r="1562" spans="6:19" x14ac:dyDescent="0.25">
      <c r="F1562" s="10"/>
      <c r="G1562" s="9" t="s">
        <v>3687</v>
      </c>
      <c r="H1562" s="4">
        <v>13</v>
      </c>
      <c r="I1562" s="1">
        <v>13</v>
      </c>
      <c r="J1562" s="1">
        <v>13</v>
      </c>
      <c r="K1562" s="1">
        <v>0</v>
      </c>
      <c r="L1562" s="1">
        <v>0</v>
      </c>
      <c r="M1562" s="6">
        <v>13</v>
      </c>
      <c r="N1562" s="5">
        <v>3.8642452098429203E-2</v>
      </c>
      <c r="O1562" s="4">
        <v>0</v>
      </c>
      <c r="P1562" s="1">
        <v>0</v>
      </c>
      <c r="Q1562" s="1">
        <v>0</v>
      </c>
      <c r="R1562" s="34">
        <v>0</v>
      </c>
      <c r="S1562" s="3">
        <v>0</v>
      </c>
    </row>
    <row r="1563" spans="6:19" x14ac:dyDescent="0.25">
      <c r="F1563" s="10"/>
      <c r="G1563" s="9" t="s">
        <v>3686</v>
      </c>
      <c r="H1563" s="4">
        <v>3</v>
      </c>
      <c r="I1563" s="1">
        <v>3</v>
      </c>
      <c r="J1563" s="1">
        <v>3</v>
      </c>
      <c r="K1563" s="1">
        <v>0</v>
      </c>
      <c r="L1563" s="1">
        <v>0</v>
      </c>
      <c r="M1563" s="6">
        <v>3</v>
      </c>
      <c r="N1563" s="5">
        <v>1.8070082180202011E-2</v>
      </c>
      <c r="O1563" s="4">
        <v>0</v>
      </c>
      <c r="P1563" s="1">
        <v>0</v>
      </c>
      <c r="Q1563" s="1">
        <v>0</v>
      </c>
      <c r="R1563" s="34">
        <v>0</v>
      </c>
      <c r="S1563" s="3">
        <v>0</v>
      </c>
    </row>
    <row r="1564" spans="6:19" x14ac:dyDescent="0.25">
      <c r="F1564" s="10"/>
      <c r="G1564" s="9" t="s">
        <v>3685</v>
      </c>
      <c r="H1564" s="4">
        <v>5</v>
      </c>
      <c r="I1564" s="1">
        <v>5</v>
      </c>
      <c r="J1564" s="1">
        <v>5</v>
      </c>
      <c r="K1564" s="1">
        <v>0</v>
      </c>
      <c r="L1564" s="1">
        <v>0</v>
      </c>
      <c r="M1564" s="6">
        <v>5</v>
      </c>
      <c r="N1564" s="5">
        <v>9.1190114617347717E-3</v>
      </c>
      <c r="O1564" s="4">
        <v>0</v>
      </c>
      <c r="P1564" s="1">
        <v>0</v>
      </c>
      <c r="Q1564" s="1">
        <v>0</v>
      </c>
      <c r="R1564" s="34">
        <v>0</v>
      </c>
      <c r="S1564" s="3">
        <v>0</v>
      </c>
    </row>
    <row r="1565" spans="6:19" x14ac:dyDescent="0.25">
      <c r="F1565" s="10"/>
      <c r="G1565" s="9" t="s">
        <v>3684</v>
      </c>
      <c r="H1565" s="4">
        <v>1</v>
      </c>
      <c r="I1565" s="1">
        <v>1</v>
      </c>
      <c r="J1565" s="1">
        <v>1</v>
      </c>
      <c r="K1565" s="1">
        <v>0</v>
      </c>
      <c r="L1565" s="1">
        <v>0</v>
      </c>
      <c r="M1565" s="6">
        <v>1</v>
      </c>
      <c r="N1565" s="5">
        <v>6.5565956756472588E-3</v>
      </c>
      <c r="O1565" s="4">
        <v>0</v>
      </c>
      <c r="P1565" s="1">
        <v>0</v>
      </c>
      <c r="Q1565" s="1">
        <v>0</v>
      </c>
      <c r="R1565" s="34">
        <v>0</v>
      </c>
      <c r="S1565" s="3">
        <v>0</v>
      </c>
    </row>
    <row r="1566" spans="6:19" x14ac:dyDescent="0.25">
      <c r="F1566" s="10"/>
      <c r="G1566" s="9" t="s">
        <v>3683</v>
      </c>
      <c r="H1566" s="4">
        <v>2</v>
      </c>
      <c r="I1566" s="1">
        <v>2</v>
      </c>
      <c r="J1566" s="1">
        <v>2</v>
      </c>
      <c r="K1566" s="1">
        <v>0</v>
      </c>
      <c r="L1566" s="1">
        <v>0</v>
      </c>
      <c r="M1566" s="6">
        <v>2</v>
      </c>
      <c r="N1566" s="5">
        <v>2.2814096882939339E-3</v>
      </c>
      <c r="O1566" s="4">
        <v>0</v>
      </c>
      <c r="P1566" s="1">
        <v>0</v>
      </c>
      <c r="Q1566" s="1">
        <v>0</v>
      </c>
      <c r="R1566" s="34">
        <v>0</v>
      </c>
      <c r="S1566" s="3">
        <v>0</v>
      </c>
    </row>
    <row r="1567" spans="6:19" x14ac:dyDescent="0.25">
      <c r="F1567" s="10"/>
      <c r="G1567" s="9" t="s">
        <v>3682</v>
      </c>
      <c r="H1567" s="4">
        <v>5</v>
      </c>
      <c r="I1567" s="1">
        <v>5</v>
      </c>
      <c r="J1567" s="1">
        <v>5</v>
      </c>
      <c r="K1567" s="1">
        <v>0</v>
      </c>
      <c r="L1567" s="1">
        <v>0</v>
      </c>
      <c r="M1567" s="6">
        <v>5</v>
      </c>
      <c r="N1567" s="5">
        <v>1.4792089350521559E-2</v>
      </c>
      <c r="O1567" s="4">
        <v>0</v>
      </c>
      <c r="P1567" s="1">
        <v>0</v>
      </c>
      <c r="Q1567" s="1">
        <v>0</v>
      </c>
      <c r="R1567" s="34">
        <v>0</v>
      </c>
      <c r="S1567" s="3">
        <v>0</v>
      </c>
    </row>
    <row r="1568" spans="6:19" x14ac:dyDescent="0.25">
      <c r="F1568" s="10"/>
      <c r="G1568" s="9" t="s">
        <v>3681</v>
      </c>
      <c r="H1568" s="4">
        <v>3</v>
      </c>
      <c r="I1568" s="1">
        <v>3</v>
      </c>
      <c r="J1568" s="1">
        <v>3</v>
      </c>
      <c r="K1568" s="1">
        <v>0</v>
      </c>
      <c r="L1568" s="1">
        <v>0</v>
      </c>
      <c r="M1568" s="6">
        <v>3</v>
      </c>
      <c r="N1568" s="5">
        <v>3.1099449843168259E-2</v>
      </c>
      <c r="O1568" s="4">
        <v>0</v>
      </c>
      <c r="P1568" s="1">
        <v>0</v>
      </c>
      <c r="Q1568" s="1">
        <v>0</v>
      </c>
      <c r="R1568" s="34">
        <v>0</v>
      </c>
      <c r="S1568" s="3">
        <v>0</v>
      </c>
    </row>
    <row r="1569" spans="6:19" x14ac:dyDescent="0.25">
      <c r="F1569" s="10"/>
      <c r="G1569" s="9" t="s">
        <v>3680</v>
      </c>
      <c r="H1569" s="4">
        <v>4</v>
      </c>
      <c r="I1569" s="1">
        <v>4</v>
      </c>
      <c r="J1569" s="1">
        <v>4</v>
      </c>
      <c r="K1569" s="1">
        <v>0</v>
      </c>
      <c r="L1569" s="1">
        <v>0</v>
      </c>
      <c r="M1569" s="6">
        <v>4</v>
      </c>
      <c r="N1569" s="5">
        <v>2.359930332750082E-2</v>
      </c>
      <c r="O1569" s="4">
        <v>0</v>
      </c>
      <c r="P1569" s="1">
        <v>0</v>
      </c>
      <c r="Q1569" s="1">
        <v>0</v>
      </c>
      <c r="R1569" s="34">
        <v>0</v>
      </c>
      <c r="S1569" s="3">
        <v>0</v>
      </c>
    </row>
    <row r="1570" spans="6:19" x14ac:dyDescent="0.25">
      <c r="F1570" s="10"/>
      <c r="G1570" s="9" t="s">
        <v>3679</v>
      </c>
      <c r="H1570" s="4">
        <v>5</v>
      </c>
      <c r="I1570" s="1">
        <v>5</v>
      </c>
      <c r="J1570" s="1">
        <v>5</v>
      </c>
      <c r="K1570" s="1">
        <v>0</v>
      </c>
      <c r="L1570" s="1">
        <v>0</v>
      </c>
      <c r="M1570" s="6">
        <v>5</v>
      </c>
      <c r="N1570" s="5">
        <v>4.7103393822908401E-2</v>
      </c>
      <c r="O1570" s="4">
        <v>0</v>
      </c>
      <c r="P1570" s="1">
        <v>0</v>
      </c>
      <c r="Q1570" s="1">
        <v>0</v>
      </c>
      <c r="R1570" s="34">
        <v>0</v>
      </c>
      <c r="S1570" s="3">
        <v>0</v>
      </c>
    </row>
    <row r="1571" spans="6:19" x14ac:dyDescent="0.25">
      <c r="F1571" s="10"/>
      <c r="G1571" s="9" t="s">
        <v>3678</v>
      </c>
      <c r="H1571" s="4">
        <v>7</v>
      </c>
      <c r="I1571" s="1">
        <v>7</v>
      </c>
      <c r="J1571" s="1">
        <v>7</v>
      </c>
      <c r="K1571" s="1">
        <v>0</v>
      </c>
      <c r="L1571" s="1">
        <v>0</v>
      </c>
      <c r="M1571" s="6">
        <v>7</v>
      </c>
      <c r="N1571" s="5">
        <v>7.7351164072751999E-3</v>
      </c>
      <c r="O1571" s="4">
        <v>0</v>
      </c>
      <c r="P1571" s="1">
        <v>0</v>
      </c>
      <c r="Q1571" s="1">
        <v>0</v>
      </c>
      <c r="R1571" s="34">
        <v>0</v>
      </c>
      <c r="S1571" s="3">
        <v>0</v>
      </c>
    </row>
    <row r="1572" spans="6:19" x14ac:dyDescent="0.25">
      <c r="F1572" s="10"/>
      <c r="G1572" s="9" t="s">
        <v>3677</v>
      </c>
      <c r="H1572" s="4">
        <v>1</v>
      </c>
      <c r="I1572" s="1">
        <v>1</v>
      </c>
      <c r="J1572" s="1">
        <v>1</v>
      </c>
      <c r="K1572" s="1">
        <v>0</v>
      </c>
      <c r="L1572" s="1">
        <v>0</v>
      </c>
      <c r="M1572" s="6">
        <v>1</v>
      </c>
      <c r="N1572" s="5">
        <v>3.0015129595994949E-4</v>
      </c>
      <c r="O1572" s="4">
        <v>0</v>
      </c>
      <c r="P1572" s="1">
        <v>0</v>
      </c>
      <c r="Q1572" s="1">
        <v>0</v>
      </c>
      <c r="R1572" s="34">
        <v>0</v>
      </c>
      <c r="S1572" s="3">
        <v>0</v>
      </c>
    </row>
    <row r="1573" spans="6:19" x14ac:dyDescent="0.25">
      <c r="F1573" s="10"/>
      <c r="G1573" s="9" t="s">
        <v>3676</v>
      </c>
      <c r="H1573" s="4">
        <v>3</v>
      </c>
      <c r="I1573" s="1">
        <v>3</v>
      </c>
      <c r="J1573" s="1">
        <v>3</v>
      </c>
      <c r="K1573" s="1">
        <v>0</v>
      </c>
      <c r="L1573" s="1">
        <v>0</v>
      </c>
      <c r="M1573" s="6">
        <v>3</v>
      </c>
      <c r="N1573" s="5">
        <v>9.9045811221003532E-3</v>
      </c>
      <c r="O1573" s="4">
        <v>0</v>
      </c>
      <c r="P1573" s="1">
        <v>0</v>
      </c>
      <c r="Q1573" s="1">
        <v>0</v>
      </c>
      <c r="R1573" s="34">
        <v>0</v>
      </c>
      <c r="S1573" s="3">
        <v>0</v>
      </c>
    </row>
    <row r="1574" spans="6:19" x14ac:dyDescent="0.25">
      <c r="F1574" s="10"/>
      <c r="G1574" s="9" t="s">
        <v>3675</v>
      </c>
      <c r="H1574" s="4">
        <v>2</v>
      </c>
      <c r="I1574" s="1">
        <v>2</v>
      </c>
      <c r="J1574" s="1">
        <v>2</v>
      </c>
      <c r="K1574" s="1">
        <v>0</v>
      </c>
      <c r="L1574" s="1">
        <v>0</v>
      </c>
      <c r="M1574" s="6">
        <v>2</v>
      </c>
      <c r="N1574" s="5">
        <v>2.3887354880571369E-2</v>
      </c>
      <c r="O1574" s="4">
        <v>0</v>
      </c>
      <c r="P1574" s="1">
        <v>0</v>
      </c>
      <c r="Q1574" s="1">
        <v>0</v>
      </c>
      <c r="R1574" s="34">
        <v>0</v>
      </c>
      <c r="S1574" s="3">
        <v>0</v>
      </c>
    </row>
    <row r="1575" spans="6:19" x14ac:dyDescent="0.25">
      <c r="F1575" s="10"/>
      <c r="G1575" s="9" t="s">
        <v>3674</v>
      </c>
      <c r="H1575" s="4">
        <v>2</v>
      </c>
      <c r="I1575" s="1">
        <v>2</v>
      </c>
      <c r="J1575" s="1">
        <v>2</v>
      </c>
      <c r="K1575" s="1">
        <v>0</v>
      </c>
      <c r="L1575" s="1">
        <v>0</v>
      </c>
      <c r="M1575" s="6">
        <v>2</v>
      </c>
      <c r="N1575" s="5">
        <v>1.4495151117444041E-3</v>
      </c>
      <c r="O1575" s="4">
        <v>0</v>
      </c>
      <c r="P1575" s="1">
        <v>0</v>
      </c>
      <c r="Q1575" s="1">
        <v>0</v>
      </c>
      <c r="R1575" s="34">
        <v>0</v>
      </c>
      <c r="S1575" s="3">
        <v>0</v>
      </c>
    </row>
    <row r="1576" spans="6:19" x14ac:dyDescent="0.25">
      <c r="F1576" s="10"/>
      <c r="G1576" s="9" t="s">
        <v>3673</v>
      </c>
      <c r="H1576" s="4">
        <v>3</v>
      </c>
      <c r="I1576" s="1">
        <v>3</v>
      </c>
      <c r="J1576" s="1">
        <v>3</v>
      </c>
      <c r="K1576" s="1">
        <v>0</v>
      </c>
      <c r="L1576" s="1">
        <v>0</v>
      </c>
      <c r="M1576" s="6">
        <v>3</v>
      </c>
      <c r="N1576" s="5">
        <v>6.597934290766716E-3</v>
      </c>
      <c r="O1576" s="4">
        <v>0</v>
      </c>
      <c r="P1576" s="1">
        <v>0</v>
      </c>
      <c r="Q1576" s="1">
        <v>0</v>
      </c>
      <c r="R1576" s="34">
        <v>0</v>
      </c>
      <c r="S1576" s="3">
        <v>0</v>
      </c>
    </row>
    <row r="1577" spans="6:19" x14ac:dyDescent="0.25">
      <c r="F1577" s="10"/>
      <c r="G1577" s="9" t="s">
        <v>3672</v>
      </c>
      <c r="H1577" s="4">
        <v>15</v>
      </c>
      <c r="I1577" s="1">
        <v>15</v>
      </c>
      <c r="J1577" s="1">
        <v>15</v>
      </c>
      <c r="K1577" s="1">
        <v>0</v>
      </c>
      <c r="L1577" s="1">
        <v>0</v>
      </c>
      <c r="M1577" s="6">
        <v>15</v>
      </c>
      <c r="N1577" s="5">
        <v>8.1461924128234386E-2</v>
      </c>
      <c r="O1577" s="4">
        <v>0</v>
      </c>
      <c r="P1577" s="1">
        <v>0</v>
      </c>
      <c r="Q1577" s="1">
        <v>0</v>
      </c>
      <c r="R1577" s="34">
        <v>0</v>
      </c>
      <c r="S1577" s="3">
        <v>0</v>
      </c>
    </row>
    <row r="1578" spans="6:19" x14ac:dyDescent="0.25">
      <c r="F1578" s="10"/>
      <c r="G1578" s="9" t="s">
        <v>3671</v>
      </c>
      <c r="H1578" s="4">
        <v>16</v>
      </c>
      <c r="I1578" s="1">
        <v>16</v>
      </c>
      <c r="J1578" s="1">
        <v>16</v>
      </c>
      <c r="K1578" s="1">
        <v>0</v>
      </c>
      <c r="L1578" s="1">
        <v>0</v>
      </c>
      <c r="M1578" s="6">
        <v>16</v>
      </c>
      <c r="N1578" s="5">
        <v>6.9984071888029575E-2</v>
      </c>
      <c r="O1578" s="4">
        <v>0</v>
      </c>
      <c r="P1578" s="1">
        <v>0</v>
      </c>
      <c r="Q1578" s="1">
        <v>0</v>
      </c>
      <c r="R1578" s="34">
        <v>0</v>
      </c>
      <c r="S1578" s="3">
        <v>0</v>
      </c>
    </row>
    <row r="1579" spans="6:19" x14ac:dyDescent="0.25">
      <c r="F1579" s="10"/>
      <c r="G1579" s="9" t="s">
        <v>3670</v>
      </c>
      <c r="H1579" s="4">
        <v>4</v>
      </c>
      <c r="I1579" s="1">
        <v>4</v>
      </c>
      <c r="J1579" s="1">
        <v>4</v>
      </c>
      <c r="K1579" s="1">
        <v>0</v>
      </c>
      <c r="L1579" s="1">
        <v>0</v>
      </c>
      <c r="M1579" s="6">
        <v>4</v>
      </c>
      <c r="N1579" s="5">
        <v>3.814350999891758E-2</v>
      </c>
      <c r="O1579" s="4">
        <v>0</v>
      </c>
      <c r="P1579" s="1">
        <v>0</v>
      </c>
      <c r="Q1579" s="1">
        <v>0</v>
      </c>
      <c r="R1579" s="34">
        <v>0</v>
      </c>
      <c r="S1579" s="3">
        <v>0</v>
      </c>
    </row>
    <row r="1580" spans="6:19" x14ac:dyDescent="0.25">
      <c r="F1580" s="10"/>
      <c r="G1580" s="9" t="s">
        <v>3669</v>
      </c>
      <c r="H1580" s="4">
        <v>6</v>
      </c>
      <c r="I1580" s="1">
        <v>6</v>
      </c>
      <c r="J1580" s="1">
        <v>6</v>
      </c>
      <c r="K1580" s="1">
        <v>0</v>
      </c>
      <c r="L1580" s="1">
        <v>0</v>
      </c>
      <c r="M1580" s="6">
        <v>6</v>
      </c>
      <c r="N1580" s="5">
        <v>2.9156879521906379E-2</v>
      </c>
      <c r="O1580" s="4">
        <v>0</v>
      </c>
      <c r="P1580" s="1">
        <v>0</v>
      </c>
      <c r="Q1580" s="1">
        <v>0</v>
      </c>
      <c r="R1580" s="34">
        <v>0</v>
      </c>
      <c r="S1580" s="3">
        <v>0</v>
      </c>
    </row>
    <row r="1581" spans="6:19" x14ac:dyDescent="0.25">
      <c r="F1581" s="10"/>
      <c r="G1581" s="9" t="s">
        <v>3668</v>
      </c>
      <c r="H1581" s="4">
        <v>3</v>
      </c>
      <c r="I1581" s="1">
        <v>3</v>
      </c>
      <c r="J1581" s="1">
        <v>3</v>
      </c>
      <c r="K1581" s="1">
        <v>0</v>
      </c>
      <c r="L1581" s="1">
        <v>0</v>
      </c>
      <c r="M1581" s="6">
        <v>3</v>
      </c>
      <c r="N1581" s="5">
        <v>6.3848430290818206E-3</v>
      </c>
      <c r="O1581" s="4">
        <v>0</v>
      </c>
      <c r="P1581" s="1">
        <v>0</v>
      </c>
      <c r="Q1581" s="1">
        <v>0</v>
      </c>
      <c r="R1581" s="34">
        <v>0</v>
      </c>
      <c r="S1581" s="3">
        <v>0</v>
      </c>
    </row>
    <row r="1582" spans="6:19" x14ac:dyDescent="0.25">
      <c r="F1582" s="10"/>
      <c r="G1582" s="9" t="s">
        <v>3667</v>
      </c>
      <c r="H1582" s="4">
        <v>1</v>
      </c>
      <c r="I1582" s="1">
        <v>1</v>
      </c>
      <c r="J1582" s="1">
        <v>1</v>
      </c>
      <c r="K1582" s="1">
        <v>0</v>
      </c>
      <c r="L1582" s="1">
        <v>0</v>
      </c>
      <c r="M1582" s="6">
        <v>1</v>
      </c>
      <c r="N1582" s="5">
        <v>3.4767761826515198E-4</v>
      </c>
      <c r="O1582" s="4">
        <v>0</v>
      </c>
      <c r="P1582" s="1">
        <v>0</v>
      </c>
      <c r="Q1582" s="1">
        <v>0</v>
      </c>
      <c r="R1582" s="34">
        <v>0</v>
      </c>
      <c r="S1582" s="3">
        <v>0</v>
      </c>
    </row>
    <row r="1583" spans="6:19" x14ac:dyDescent="0.25">
      <c r="F1583" s="10"/>
      <c r="G1583" s="9" t="s">
        <v>3666</v>
      </c>
      <c r="H1583" s="4">
        <v>1</v>
      </c>
      <c r="I1583" s="1">
        <v>1</v>
      </c>
      <c r="J1583" s="1">
        <v>1</v>
      </c>
      <c r="K1583" s="1">
        <v>0</v>
      </c>
      <c r="L1583" s="1">
        <v>0</v>
      </c>
      <c r="M1583" s="6">
        <v>1</v>
      </c>
      <c r="N1583" s="5">
        <v>4.4191349297761923E-4</v>
      </c>
      <c r="O1583" s="4">
        <v>0</v>
      </c>
      <c r="P1583" s="1">
        <v>0</v>
      </c>
      <c r="Q1583" s="1">
        <v>0</v>
      </c>
      <c r="R1583" s="34">
        <v>0</v>
      </c>
      <c r="S1583" s="3">
        <v>0</v>
      </c>
    </row>
    <row r="1584" spans="6:19" x14ac:dyDescent="0.25">
      <c r="F1584" s="10"/>
      <c r="G1584" s="9" t="s">
        <v>3665</v>
      </c>
      <c r="H1584" s="4">
        <v>8</v>
      </c>
      <c r="I1584" s="1">
        <v>8</v>
      </c>
      <c r="J1584" s="1">
        <v>8</v>
      </c>
      <c r="K1584" s="1">
        <v>0</v>
      </c>
      <c r="L1584" s="1">
        <v>0</v>
      </c>
      <c r="M1584" s="6">
        <v>8</v>
      </c>
      <c r="N1584" s="5">
        <v>3.161529079079628E-2</v>
      </c>
      <c r="O1584" s="4">
        <v>0</v>
      </c>
      <c r="P1584" s="1">
        <v>0</v>
      </c>
      <c r="Q1584" s="1">
        <v>0</v>
      </c>
      <c r="R1584" s="34">
        <v>0</v>
      </c>
      <c r="S1584" s="3">
        <v>0</v>
      </c>
    </row>
    <row r="1585" spans="6:19" x14ac:dyDescent="0.25">
      <c r="F1585" s="10"/>
      <c r="G1585" s="9" t="s">
        <v>3664</v>
      </c>
      <c r="H1585" s="4">
        <v>1</v>
      </c>
      <c r="I1585" s="1">
        <v>1</v>
      </c>
      <c r="J1585" s="1">
        <v>1</v>
      </c>
      <c r="K1585" s="1">
        <v>0</v>
      </c>
      <c r="L1585" s="1">
        <v>0</v>
      </c>
      <c r="M1585" s="6">
        <v>1</v>
      </c>
      <c r="N1585" s="5">
        <v>7.977939210832119E-3</v>
      </c>
      <c r="O1585" s="4">
        <v>0</v>
      </c>
      <c r="P1585" s="1">
        <v>0</v>
      </c>
      <c r="Q1585" s="1">
        <v>0</v>
      </c>
      <c r="R1585" s="34">
        <v>0</v>
      </c>
      <c r="S1585" s="3">
        <v>0</v>
      </c>
    </row>
    <row r="1586" spans="6:19" x14ac:dyDescent="0.25">
      <c r="F1586" s="10"/>
      <c r="G1586" s="9" t="s">
        <v>3663</v>
      </c>
      <c r="H1586" s="4">
        <v>8</v>
      </c>
      <c r="I1586" s="1">
        <v>8</v>
      </c>
      <c r="J1586" s="1">
        <v>8</v>
      </c>
      <c r="K1586" s="1">
        <v>0</v>
      </c>
      <c r="L1586" s="1">
        <v>0</v>
      </c>
      <c r="M1586" s="6">
        <v>8</v>
      </c>
      <c r="N1586" s="5">
        <v>8.0814344808459282E-2</v>
      </c>
      <c r="O1586" s="4">
        <v>0</v>
      </c>
      <c r="P1586" s="1">
        <v>0</v>
      </c>
      <c r="Q1586" s="1">
        <v>0</v>
      </c>
      <c r="R1586" s="34">
        <v>0</v>
      </c>
      <c r="S1586" s="3">
        <v>0</v>
      </c>
    </row>
    <row r="1587" spans="6:19" x14ac:dyDescent="0.25">
      <c r="F1587" s="10"/>
      <c r="G1587" s="9" t="s">
        <v>3662</v>
      </c>
      <c r="H1587" s="4">
        <v>11</v>
      </c>
      <c r="I1587" s="1">
        <v>11</v>
      </c>
      <c r="J1587" s="1">
        <v>11</v>
      </c>
      <c r="K1587" s="1">
        <v>0</v>
      </c>
      <c r="L1587" s="1">
        <v>0</v>
      </c>
      <c r="M1587" s="6">
        <v>11</v>
      </c>
      <c r="N1587" s="5">
        <v>6.667448952794075E-2</v>
      </c>
      <c r="O1587" s="4">
        <v>0</v>
      </c>
      <c r="P1587" s="1">
        <v>0</v>
      </c>
      <c r="Q1587" s="1">
        <v>0</v>
      </c>
      <c r="R1587" s="34">
        <v>0</v>
      </c>
      <c r="S1587" s="3">
        <v>0</v>
      </c>
    </row>
    <row r="1588" spans="6:19" x14ac:dyDescent="0.25">
      <c r="F1588" s="10"/>
      <c r="G1588" s="9" t="s">
        <v>3661</v>
      </c>
      <c r="H1588" s="4">
        <v>1</v>
      </c>
      <c r="I1588" s="1">
        <v>1</v>
      </c>
      <c r="J1588" s="1">
        <v>1</v>
      </c>
      <c r="K1588" s="1">
        <v>0</v>
      </c>
      <c r="L1588" s="1">
        <v>0</v>
      </c>
      <c r="M1588" s="6">
        <v>1</v>
      </c>
      <c r="N1588" s="5">
        <v>6.0277087613940239E-3</v>
      </c>
      <c r="O1588" s="4">
        <v>0</v>
      </c>
      <c r="P1588" s="1">
        <v>0</v>
      </c>
      <c r="Q1588" s="1">
        <v>0</v>
      </c>
      <c r="R1588" s="34">
        <v>0</v>
      </c>
      <c r="S1588" s="3">
        <v>0</v>
      </c>
    </row>
    <row r="1589" spans="6:19" x14ac:dyDescent="0.25">
      <c r="F1589" s="10"/>
      <c r="G1589" s="9" t="s">
        <v>3660</v>
      </c>
      <c r="H1589" s="4">
        <v>13</v>
      </c>
      <c r="I1589" s="1">
        <v>13</v>
      </c>
      <c r="J1589" s="1">
        <v>13</v>
      </c>
      <c r="K1589" s="1">
        <v>0</v>
      </c>
      <c r="L1589" s="1">
        <v>0</v>
      </c>
      <c r="M1589" s="6">
        <v>13</v>
      </c>
      <c r="N1589" s="5">
        <v>9.5306322909891605E-2</v>
      </c>
      <c r="O1589" s="4">
        <v>0</v>
      </c>
      <c r="P1589" s="1">
        <v>0</v>
      </c>
      <c r="Q1589" s="1">
        <v>0</v>
      </c>
      <c r="R1589" s="34">
        <v>0</v>
      </c>
      <c r="S1589" s="3">
        <v>0</v>
      </c>
    </row>
    <row r="1590" spans="6:19" x14ac:dyDescent="0.25">
      <c r="F1590" s="10"/>
      <c r="G1590" s="9" t="s">
        <v>3659</v>
      </c>
      <c r="H1590" s="4">
        <v>8</v>
      </c>
      <c r="I1590" s="1">
        <v>8</v>
      </c>
      <c r="J1590" s="1">
        <v>8</v>
      </c>
      <c r="K1590" s="1">
        <v>0</v>
      </c>
      <c r="L1590" s="1">
        <v>0</v>
      </c>
      <c r="M1590" s="6">
        <v>8</v>
      </c>
      <c r="N1590" s="5">
        <v>6.0753627680242062E-2</v>
      </c>
      <c r="O1590" s="4">
        <v>0</v>
      </c>
      <c r="P1590" s="1">
        <v>0</v>
      </c>
      <c r="Q1590" s="1">
        <v>0</v>
      </c>
      <c r="R1590" s="34">
        <v>0</v>
      </c>
      <c r="S1590" s="3">
        <v>0</v>
      </c>
    </row>
    <row r="1591" spans="6:19" x14ac:dyDescent="0.25">
      <c r="F1591" s="10"/>
      <c r="G1591" s="9" t="s">
        <v>3658</v>
      </c>
      <c r="H1591" s="4">
        <v>3</v>
      </c>
      <c r="I1591" s="1">
        <v>3</v>
      </c>
      <c r="J1591" s="1">
        <v>3</v>
      </c>
      <c r="K1591" s="1">
        <v>0</v>
      </c>
      <c r="L1591" s="1">
        <v>0</v>
      </c>
      <c r="M1591" s="6">
        <v>3</v>
      </c>
      <c r="N1591" s="5">
        <v>3.1288041733205318E-2</v>
      </c>
      <c r="O1591" s="4">
        <v>0</v>
      </c>
      <c r="P1591" s="1">
        <v>0</v>
      </c>
      <c r="Q1591" s="1">
        <v>0</v>
      </c>
      <c r="R1591" s="34">
        <v>0</v>
      </c>
      <c r="S1591" s="3">
        <v>0</v>
      </c>
    </row>
    <row r="1592" spans="6:19" x14ac:dyDescent="0.25">
      <c r="F1592" s="10"/>
      <c r="G1592" s="9" t="s">
        <v>3657</v>
      </c>
      <c r="H1592" s="4">
        <v>1</v>
      </c>
      <c r="I1592" s="1">
        <v>1</v>
      </c>
      <c r="J1592" s="1">
        <v>1</v>
      </c>
      <c r="K1592" s="1">
        <v>0</v>
      </c>
      <c r="L1592" s="1">
        <v>0</v>
      </c>
      <c r="M1592" s="6">
        <v>1</v>
      </c>
      <c r="N1592" s="5">
        <v>5.4976623505353928E-4</v>
      </c>
      <c r="O1592" s="4">
        <v>0</v>
      </c>
      <c r="P1592" s="1">
        <v>0</v>
      </c>
      <c r="Q1592" s="1">
        <v>0</v>
      </c>
      <c r="R1592" s="34">
        <v>0</v>
      </c>
      <c r="S1592" s="3">
        <v>0</v>
      </c>
    </row>
    <row r="1593" spans="6:19" x14ac:dyDescent="0.25">
      <c r="F1593" s="10"/>
      <c r="G1593" s="9" t="s">
        <v>3656</v>
      </c>
      <c r="H1593" s="4">
        <v>13</v>
      </c>
      <c r="I1593" s="1">
        <v>13</v>
      </c>
      <c r="J1593" s="1">
        <v>13</v>
      </c>
      <c r="K1593" s="1">
        <v>0</v>
      </c>
      <c r="L1593" s="1">
        <v>0</v>
      </c>
      <c r="M1593" s="6">
        <v>13</v>
      </c>
      <c r="N1593" s="5">
        <v>4.3310710228979588E-2</v>
      </c>
      <c r="O1593" s="4">
        <v>0</v>
      </c>
      <c r="P1593" s="1">
        <v>0</v>
      </c>
      <c r="Q1593" s="1">
        <v>0</v>
      </c>
      <c r="R1593" s="34">
        <v>0</v>
      </c>
      <c r="S1593" s="3">
        <v>0</v>
      </c>
    </row>
    <row r="1594" spans="6:19" x14ac:dyDescent="0.25">
      <c r="F1594" s="10"/>
      <c r="G1594" s="9" t="s">
        <v>3655</v>
      </c>
      <c r="H1594" s="4">
        <v>14</v>
      </c>
      <c r="I1594" s="1">
        <v>14</v>
      </c>
      <c r="J1594" s="1">
        <v>14</v>
      </c>
      <c r="K1594" s="1">
        <v>0</v>
      </c>
      <c r="L1594" s="1">
        <v>0</v>
      </c>
      <c r="M1594" s="6">
        <v>14</v>
      </c>
      <c r="N1594" s="5">
        <v>6.5477155148983002E-2</v>
      </c>
      <c r="O1594" s="4">
        <v>0</v>
      </c>
      <c r="P1594" s="1">
        <v>0</v>
      </c>
      <c r="Q1594" s="1">
        <v>0</v>
      </c>
      <c r="R1594" s="34">
        <v>0</v>
      </c>
      <c r="S1594" s="3">
        <v>0</v>
      </c>
    </row>
    <row r="1595" spans="6:19" x14ac:dyDescent="0.25">
      <c r="F1595" s="10"/>
      <c r="G1595" s="9" t="s">
        <v>3654</v>
      </c>
      <c r="H1595" s="4">
        <v>8</v>
      </c>
      <c r="I1595" s="1">
        <v>8</v>
      </c>
      <c r="J1595" s="1">
        <v>8</v>
      </c>
      <c r="K1595" s="1">
        <v>0</v>
      </c>
      <c r="L1595" s="1">
        <v>0</v>
      </c>
      <c r="M1595" s="6">
        <v>8</v>
      </c>
      <c r="N1595" s="5">
        <v>0.10600448399782179</v>
      </c>
      <c r="O1595" s="4">
        <v>0</v>
      </c>
      <c r="P1595" s="1">
        <v>0</v>
      </c>
      <c r="Q1595" s="1">
        <v>0</v>
      </c>
      <c r="R1595" s="34">
        <v>0</v>
      </c>
      <c r="S1595" s="3">
        <v>0</v>
      </c>
    </row>
    <row r="1596" spans="6:19" x14ac:dyDescent="0.25">
      <c r="F1596" s="10"/>
      <c r="G1596" s="9" t="s">
        <v>3653</v>
      </c>
      <c r="H1596" s="4">
        <v>19</v>
      </c>
      <c r="I1596" s="1">
        <v>19</v>
      </c>
      <c r="J1596" s="1">
        <v>19</v>
      </c>
      <c r="K1596" s="1">
        <v>0</v>
      </c>
      <c r="L1596" s="1">
        <v>0</v>
      </c>
      <c r="M1596" s="6">
        <v>19</v>
      </c>
      <c r="N1596" s="5">
        <v>8.3930689841508865E-2</v>
      </c>
      <c r="O1596" s="4">
        <v>0</v>
      </c>
      <c r="P1596" s="1">
        <v>0</v>
      </c>
      <c r="Q1596" s="1">
        <v>0</v>
      </c>
      <c r="R1596" s="34">
        <v>0</v>
      </c>
      <c r="S1596" s="3">
        <v>0</v>
      </c>
    </row>
    <row r="1597" spans="6:19" x14ac:dyDescent="0.25">
      <c r="F1597" s="10"/>
      <c r="G1597" s="9" t="s">
        <v>3652</v>
      </c>
      <c r="H1597" s="4">
        <v>5</v>
      </c>
      <c r="I1597" s="1">
        <v>5</v>
      </c>
      <c r="J1597" s="1">
        <v>5</v>
      </c>
      <c r="K1597" s="1">
        <v>0</v>
      </c>
      <c r="L1597" s="1">
        <v>0</v>
      </c>
      <c r="M1597" s="6">
        <v>5</v>
      </c>
      <c r="N1597" s="5">
        <v>4.9299848265945911E-2</v>
      </c>
      <c r="O1597" s="4">
        <v>0</v>
      </c>
      <c r="P1597" s="1">
        <v>0</v>
      </c>
      <c r="Q1597" s="1">
        <v>0</v>
      </c>
      <c r="R1597" s="34">
        <v>0</v>
      </c>
      <c r="S1597" s="3">
        <v>0</v>
      </c>
    </row>
    <row r="1598" spans="6:19" x14ac:dyDescent="0.25">
      <c r="F1598" s="10"/>
      <c r="G1598" s="9" t="s">
        <v>3651</v>
      </c>
      <c r="H1598" s="4">
        <v>3</v>
      </c>
      <c r="I1598" s="1">
        <v>3</v>
      </c>
      <c r="J1598" s="1">
        <v>3</v>
      </c>
      <c r="K1598" s="1">
        <v>0</v>
      </c>
      <c r="L1598" s="1">
        <v>0</v>
      </c>
      <c r="M1598" s="6">
        <v>3</v>
      </c>
      <c r="N1598" s="5">
        <v>2.0728952251374722E-2</v>
      </c>
      <c r="O1598" s="4">
        <v>0</v>
      </c>
      <c r="P1598" s="1">
        <v>0</v>
      </c>
      <c r="Q1598" s="1">
        <v>0</v>
      </c>
      <c r="R1598" s="34">
        <v>0</v>
      </c>
      <c r="S1598" s="3">
        <v>0</v>
      </c>
    </row>
    <row r="1599" spans="6:19" x14ac:dyDescent="0.25">
      <c r="F1599" s="10"/>
      <c r="G1599" s="9" t="s">
        <v>3650</v>
      </c>
      <c r="H1599" s="4">
        <v>5</v>
      </c>
      <c r="I1599" s="1">
        <v>5</v>
      </c>
      <c r="J1599" s="1">
        <v>5</v>
      </c>
      <c r="K1599" s="1">
        <v>0</v>
      </c>
      <c r="L1599" s="1">
        <v>0</v>
      </c>
      <c r="M1599" s="6">
        <v>5</v>
      </c>
      <c r="N1599" s="5">
        <v>1.8702262081205841E-2</v>
      </c>
      <c r="O1599" s="4">
        <v>0</v>
      </c>
      <c r="P1599" s="1">
        <v>0</v>
      </c>
      <c r="Q1599" s="1">
        <v>0</v>
      </c>
      <c r="R1599" s="34">
        <v>0</v>
      </c>
      <c r="S1599" s="3">
        <v>0</v>
      </c>
    </row>
    <row r="1600" spans="6:19" x14ac:dyDescent="0.25">
      <c r="F1600" s="10"/>
      <c r="G1600" s="9" t="s">
        <v>3649</v>
      </c>
      <c r="H1600" s="4">
        <v>2</v>
      </c>
      <c r="I1600" s="1">
        <v>2</v>
      </c>
      <c r="J1600" s="1">
        <v>2</v>
      </c>
      <c r="K1600" s="1">
        <v>0</v>
      </c>
      <c r="L1600" s="1">
        <v>0</v>
      </c>
      <c r="M1600" s="6">
        <v>2</v>
      </c>
      <c r="N1600" s="5">
        <v>1.0370844975113871E-3</v>
      </c>
      <c r="O1600" s="4">
        <v>0</v>
      </c>
      <c r="P1600" s="1">
        <v>0</v>
      </c>
      <c r="Q1600" s="1">
        <v>0</v>
      </c>
      <c r="R1600" s="34">
        <v>0</v>
      </c>
      <c r="S1600" s="3">
        <v>0</v>
      </c>
    </row>
    <row r="1601" spans="6:19" x14ac:dyDescent="0.25">
      <c r="F1601" s="10"/>
      <c r="G1601" s="9" t="s">
        <v>3648</v>
      </c>
      <c r="H1601" s="4">
        <v>1</v>
      </c>
      <c r="I1601" s="1">
        <v>1</v>
      </c>
      <c r="J1601" s="1">
        <v>1</v>
      </c>
      <c r="K1601" s="1">
        <v>0</v>
      </c>
      <c r="L1601" s="1">
        <v>0</v>
      </c>
      <c r="M1601" s="6">
        <v>1</v>
      </c>
      <c r="N1601" s="5">
        <v>3.128955140709877E-4</v>
      </c>
      <c r="O1601" s="4">
        <v>0</v>
      </c>
      <c r="P1601" s="1">
        <v>0</v>
      </c>
      <c r="Q1601" s="1">
        <v>0</v>
      </c>
      <c r="R1601" s="34">
        <v>0</v>
      </c>
      <c r="S1601" s="3">
        <v>0</v>
      </c>
    </row>
    <row r="1602" spans="6:19" x14ac:dyDescent="0.25">
      <c r="F1602" s="10"/>
      <c r="G1602" s="9" t="s">
        <v>3647</v>
      </c>
      <c r="H1602" s="4">
        <v>4</v>
      </c>
      <c r="I1602" s="1">
        <v>4</v>
      </c>
      <c r="J1602" s="1">
        <v>4</v>
      </c>
      <c r="K1602" s="1">
        <v>0</v>
      </c>
      <c r="L1602" s="1">
        <v>0</v>
      </c>
      <c r="M1602" s="6">
        <v>4</v>
      </c>
      <c r="N1602" s="5">
        <v>9.1038253158330917E-3</v>
      </c>
      <c r="O1602" s="4">
        <v>0</v>
      </c>
      <c r="P1602" s="1">
        <v>0</v>
      </c>
      <c r="Q1602" s="1">
        <v>0</v>
      </c>
      <c r="R1602" s="34">
        <v>0</v>
      </c>
      <c r="S1602" s="3">
        <v>0</v>
      </c>
    </row>
    <row r="1603" spans="6:19" x14ac:dyDescent="0.25">
      <c r="F1603" s="10"/>
      <c r="G1603" s="9" t="s">
        <v>3646</v>
      </c>
      <c r="H1603" s="4">
        <v>3</v>
      </c>
      <c r="I1603" s="1">
        <v>3</v>
      </c>
      <c r="J1603" s="1">
        <v>3</v>
      </c>
      <c r="K1603" s="1">
        <v>0</v>
      </c>
      <c r="L1603" s="1">
        <v>0</v>
      </c>
      <c r="M1603" s="6">
        <v>3</v>
      </c>
      <c r="N1603" s="5">
        <v>1.160855498164892E-2</v>
      </c>
      <c r="O1603" s="4">
        <v>0</v>
      </c>
      <c r="P1603" s="1">
        <v>0</v>
      </c>
      <c r="Q1603" s="1">
        <v>0</v>
      </c>
      <c r="R1603" s="34">
        <v>0</v>
      </c>
      <c r="S1603" s="3">
        <v>0</v>
      </c>
    </row>
    <row r="1604" spans="6:19" x14ac:dyDescent="0.25">
      <c r="F1604" s="10"/>
      <c r="G1604" s="9" t="s">
        <v>3645</v>
      </c>
      <c r="H1604" s="4">
        <v>1</v>
      </c>
      <c r="I1604" s="1">
        <v>1</v>
      </c>
      <c r="J1604" s="1">
        <v>1</v>
      </c>
      <c r="K1604" s="1">
        <v>0</v>
      </c>
      <c r="L1604" s="1">
        <v>0</v>
      </c>
      <c r="M1604" s="6">
        <v>1</v>
      </c>
      <c r="N1604" s="5">
        <v>2.8693405911326408E-3</v>
      </c>
      <c r="O1604" s="4">
        <v>0</v>
      </c>
      <c r="P1604" s="1">
        <v>0</v>
      </c>
      <c r="Q1604" s="1">
        <v>0</v>
      </c>
      <c r="R1604" s="34">
        <v>0</v>
      </c>
      <c r="S1604" s="3">
        <v>0</v>
      </c>
    </row>
    <row r="1605" spans="6:19" x14ac:dyDescent="0.25">
      <c r="F1605" s="10"/>
      <c r="G1605" s="9" t="s">
        <v>3644</v>
      </c>
      <c r="H1605" s="4">
        <v>13</v>
      </c>
      <c r="I1605" s="1">
        <v>13</v>
      </c>
      <c r="J1605" s="1">
        <v>13</v>
      </c>
      <c r="K1605" s="1">
        <v>0</v>
      </c>
      <c r="L1605" s="1">
        <v>0</v>
      </c>
      <c r="M1605" s="6">
        <v>13</v>
      </c>
      <c r="N1605" s="5">
        <v>4.3400971218943603E-2</v>
      </c>
      <c r="O1605" s="4">
        <v>0</v>
      </c>
      <c r="P1605" s="1">
        <v>0</v>
      </c>
      <c r="Q1605" s="1">
        <v>0</v>
      </c>
      <c r="R1605" s="34">
        <v>0</v>
      </c>
      <c r="S1605" s="3">
        <v>0</v>
      </c>
    </row>
    <row r="1606" spans="6:19" x14ac:dyDescent="0.25">
      <c r="F1606" s="10"/>
      <c r="G1606" s="9" t="s">
        <v>3643</v>
      </c>
      <c r="H1606" s="4">
        <v>8</v>
      </c>
      <c r="I1606" s="1">
        <v>8</v>
      </c>
      <c r="J1606" s="1">
        <v>8</v>
      </c>
      <c r="K1606" s="1">
        <v>0</v>
      </c>
      <c r="L1606" s="1">
        <v>0</v>
      </c>
      <c r="M1606" s="6">
        <v>8</v>
      </c>
      <c r="N1606" s="5">
        <v>1.7391121946275231E-2</v>
      </c>
      <c r="O1606" s="4">
        <v>0</v>
      </c>
      <c r="P1606" s="1">
        <v>0</v>
      </c>
      <c r="Q1606" s="1">
        <v>0</v>
      </c>
      <c r="R1606" s="34">
        <v>0</v>
      </c>
      <c r="S1606" s="3">
        <v>0</v>
      </c>
    </row>
    <row r="1607" spans="6:19" x14ac:dyDescent="0.25">
      <c r="F1607" s="10"/>
      <c r="G1607" s="9" t="s">
        <v>3642</v>
      </c>
      <c r="H1607" s="4">
        <v>1</v>
      </c>
      <c r="I1607" s="1">
        <v>1</v>
      </c>
      <c r="J1607" s="1">
        <v>1</v>
      </c>
      <c r="K1607" s="1">
        <v>0</v>
      </c>
      <c r="L1607" s="1">
        <v>0</v>
      </c>
      <c r="M1607" s="6">
        <v>1</v>
      </c>
      <c r="N1607" s="5">
        <v>3.7614920176565647E-2</v>
      </c>
      <c r="O1607" s="4">
        <v>0</v>
      </c>
      <c r="P1607" s="1">
        <v>0</v>
      </c>
      <c r="Q1607" s="1">
        <v>0</v>
      </c>
      <c r="R1607" s="34">
        <v>0</v>
      </c>
      <c r="S1607" s="3">
        <v>0</v>
      </c>
    </row>
    <row r="1608" spans="6:19" x14ac:dyDescent="0.25">
      <c r="F1608" s="10"/>
      <c r="G1608" s="9" t="s">
        <v>3641</v>
      </c>
      <c r="H1608" s="4">
        <v>2</v>
      </c>
      <c r="I1608" s="1">
        <v>2</v>
      </c>
      <c r="J1608" s="1">
        <v>2</v>
      </c>
      <c r="K1608" s="1">
        <v>0</v>
      </c>
      <c r="L1608" s="1">
        <v>0</v>
      </c>
      <c r="M1608" s="6">
        <v>2</v>
      </c>
      <c r="N1608" s="5">
        <v>3.0899727717041969E-3</v>
      </c>
      <c r="O1608" s="4">
        <v>0</v>
      </c>
      <c r="P1608" s="1">
        <v>0</v>
      </c>
      <c r="Q1608" s="1">
        <v>0</v>
      </c>
      <c r="R1608" s="34">
        <v>0</v>
      </c>
      <c r="S1608" s="3">
        <v>0</v>
      </c>
    </row>
    <row r="1609" spans="6:19" x14ac:dyDescent="0.25">
      <c r="F1609" s="10"/>
      <c r="G1609" s="9" t="s">
        <v>3640</v>
      </c>
      <c r="H1609" s="4">
        <v>2</v>
      </c>
      <c r="I1609" s="1">
        <v>2</v>
      </c>
      <c r="J1609" s="1">
        <v>2</v>
      </c>
      <c r="K1609" s="1">
        <v>0</v>
      </c>
      <c r="L1609" s="1">
        <v>0</v>
      </c>
      <c r="M1609" s="6">
        <v>2</v>
      </c>
      <c r="N1609" s="5">
        <v>9.7804330289363861E-4</v>
      </c>
      <c r="O1609" s="4">
        <v>0</v>
      </c>
      <c r="P1609" s="1">
        <v>0</v>
      </c>
      <c r="Q1609" s="1">
        <v>0</v>
      </c>
      <c r="R1609" s="34">
        <v>0</v>
      </c>
      <c r="S1609" s="3">
        <v>0</v>
      </c>
    </row>
    <row r="1610" spans="6:19" x14ac:dyDescent="0.25">
      <c r="F1610" s="10"/>
      <c r="G1610" s="9" t="s">
        <v>3639</v>
      </c>
      <c r="H1610" s="4">
        <v>3</v>
      </c>
      <c r="I1610" s="1">
        <v>3</v>
      </c>
      <c r="J1610" s="1">
        <v>3</v>
      </c>
      <c r="K1610" s="1">
        <v>0</v>
      </c>
      <c r="L1610" s="1">
        <v>0</v>
      </c>
      <c r="M1610" s="6">
        <v>3</v>
      </c>
      <c r="N1610" s="5">
        <v>1.713064219802618E-2</v>
      </c>
      <c r="O1610" s="4">
        <v>0</v>
      </c>
      <c r="P1610" s="1">
        <v>0</v>
      </c>
      <c r="Q1610" s="1">
        <v>0</v>
      </c>
      <c r="R1610" s="34">
        <v>0</v>
      </c>
      <c r="S1610" s="3">
        <v>0</v>
      </c>
    </row>
    <row r="1611" spans="6:19" x14ac:dyDescent="0.25">
      <c r="F1611" s="10"/>
      <c r="G1611" s="9" t="s">
        <v>3638</v>
      </c>
      <c r="H1611" s="4">
        <v>3</v>
      </c>
      <c r="I1611" s="1">
        <v>3</v>
      </c>
      <c r="J1611" s="1">
        <v>3</v>
      </c>
      <c r="K1611" s="1">
        <v>0</v>
      </c>
      <c r="L1611" s="1">
        <v>0</v>
      </c>
      <c r="M1611" s="6">
        <v>3</v>
      </c>
      <c r="N1611" s="5">
        <v>1.4032144099473951E-3</v>
      </c>
      <c r="O1611" s="4">
        <v>0</v>
      </c>
      <c r="P1611" s="1">
        <v>0</v>
      </c>
      <c r="Q1611" s="1">
        <v>0</v>
      </c>
      <c r="R1611" s="34">
        <v>0</v>
      </c>
      <c r="S1611" s="3">
        <v>0</v>
      </c>
    </row>
    <row r="1612" spans="6:19" x14ac:dyDescent="0.25">
      <c r="F1612" s="10"/>
      <c r="G1612" s="9" t="s">
        <v>3637</v>
      </c>
      <c r="H1612" s="4">
        <v>1</v>
      </c>
      <c r="I1612" s="1">
        <v>1</v>
      </c>
      <c r="J1612" s="1">
        <v>1</v>
      </c>
      <c r="K1612" s="1">
        <v>0</v>
      </c>
      <c r="L1612" s="1">
        <v>0</v>
      </c>
      <c r="M1612" s="6">
        <v>1</v>
      </c>
      <c r="N1612" s="5">
        <v>2.3162253201007839E-3</v>
      </c>
      <c r="O1612" s="4">
        <v>0</v>
      </c>
      <c r="P1612" s="1">
        <v>0</v>
      </c>
      <c r="Q1612" s="1">
        <v>0</v>
      </c>
      <c r="R1612" s="34">
        <v>0</v>
      </c>
      <c r="S1612" s="3">
        <v>0</v>
      </c>
    </row>
    <row r="1613" spans="6:19" x14ac:dyDescent="0.25">
      <c r="F1613" s="10"/>
      <c r="G1613" s="9" t="s">
        <v>3636</v>
      </c>
      <c r="H1613" s="4">
        <v>1</v>
      </c>
      <c r="I1613" s="1">
        <v>1</v>
      </c>
      <c r="J1613" s="1">
        <v>1</v>
      </c>
      <c r="K1613" s="1">
        <v>0</v>
      </c>
      <c r="L1613" s="1">
        <v>0</v>
      </c>
      <c r="M1613" s="6">
        <v>1</v>
      </c>
      <c r="N1613" s="5">
        <v>1.0811127722263341E-3</v>
      </c>
      <c r="O1613" s="4">
        <v>0</v>
      </c>
      <c r="P1613" s="1">
        <v>0</v>
      </c>
      <c r="Q1613" s="1">
        <v>0</v>
      </c>
      <c r="R1613" s="34">
        <v>0</v>
      </c>
      <c r="S1613" s="3">
        <v>0</v>
      </c>
    </row>
    <row r="1614" spans="6:19" x14ac:dyDescent="0.25">
      <c r="F1614" s="10"/>
      <c r="G1614" s="9" t="s">
        <v>3635</v>
      </c>
      <c r="H1614" s="4">
        <v>1</v>
      </c>
      <c r="I1614" s="1">
        <v>1</v>
      </c>
      <c r="J1614" s="1">
        <v>1</v>
      </c>
      <c r="K1614" s="1">
        <v>0</v>
      </c>
      <c r="L1614" s="1">
        <v>0</v>
      </c>
      <c r="M1614" s="6">
        <v>1</v>
      </c>
      <c r="N1614" s="5">
        <v>3.2814498990774149E-4</v>
      </c>
      <c r="O1614" s="4">
        <v>0</v>
      </c>
      <c r="P1614" s="1">
        <v>0</v>
      </c>
      <c r="Q1614" s="1">
        <v>0</v>
      </c>
      <c r="R1614" s="34">
        <v>0</v>
      </c>
      <c r="S1614" s="3">
        <v>0</v>
      </c>
    </row>
    <row r="1615" spans="6:19" x14ac:dyDescent="0.25">
      <c r="F1615" s="10"/>
      <c r="G1615" s="9" t="s">
        <v>3634</v>
      </c>
      <c r="H1615" s="4">
        <v>5</v>
      </c>
      <c r="I1615" s="1">
        <v>5</v>
      </c>
      <c r="J1615" s="1">
        <v>5</v>
      </c>
      <c r="K1615" s="1">
        <v>0</v>
      </c>
      <c r="L1615" s="1">
        <v>0</v>
      </c>
      <c r="M1615" s="6">
        <v>5</v>
      </c>
      <c r="N1615" s="5">
        <v>6.4292801544070244E-3</v>
      </c>
      <c r="O1615" s="4">
        <v>0</v>
      </c>
      <c r="P1615" s="1">
        <v>0</v>
      </c>
      <c r="Q1615" s="1">
        <v>0</v>
      </c>
      <c r="R1615" s="34">
        <v>0</v>
      </c>
      <c r="S1615" s="3">
        <v>0</v>
      </c>
    </row>
    <row r="1616" spans="6:19" x14ac:dyDescent="0.25">
      <c r="F1616" s="10"/>
      <c r="G1616" s="9" t="s">
        <v>3633</v>
      </c>
      <c r="H1616" s="4">
        <v>1</v>
      </c>
      <c r="I1616" s="1">
        <v>1</v>
      </c>
      <c r="J1616" s="1">
        <v>1</v>
      </c>
      <c r="K1616" s="1">
        <v>0</v>
      </c>
      <c r="L1616" s="1">
        <v>0</v>
      </c>
      <c r="M1616" s="6">
        <v>1</v>
      </c>
      <c r="N1616" s="5">
        <v>5.7763233780860901E-4</v>
      </c>
      <c r="O1616" s="4">
        <v>0</v>
      </c>
      <c r="P1616" s="1">
        <v>0</v>
      </c>
      <c r="Q1616" s="1">
        <v>0</v>
      </c>
      <c r="R1616" s="34">
        <v>0</v>
      </c>
      <c r="S1616" s="3">
        <v>0</v>
      </c>
    </row>
    <row r="1617" spans="6:19" x14ac:dyDescent="0.25">
      <c r="F1617" s="10"/>
      <c r="G1617" s="9" t="s">
        <v>3632</v>
      </c>
      <c r="H1617" s="4">
        <v>2</v>
      </c>
      <c r="I1617" s="1">
        <v>2</v>
      </c>
      <c r="J1617" s="1">
        <v>2</v>
      </c>
      <c r="K1617" s="1">
        <v>0</v>
      </c>
      <c r="L1617" s="1">
        <v>0</v>
      </c>
      <c r="M1617" s="6">
        <v>2</v>
      </c>
      <c r="N1617" s="5">
        <v>6.6039711236953735E-4</v>
      </c>
      <c r="O1617" s="4">
        <v>0</v>
      </c>
      <c r="P1617" s="1">
        <v>0</v>
      </c>
      <c r="Q1617" s="1">
        <v>0</v>
      </c>
      <c r="R1617" s="34">
        <v>0</v>
      </c>
      <c r="S1617" s="3">
        <v>0</v>
      </c>
    </row>
    <row r="1618" spans="6:19" x14ac:dyDescent="0.25">
      <c r="F1618" s="10"/>
      <c r="G1618" s="9" t="s">
        <v>3631</v>
      </c>
      <c r="H1618" s="4">
        <v>3</v>
      </c>
      <c r="I1618" s="1">
        <v>3</v>
      </c>
      <c r="J1618" s="1">
        <v>3</v>
      </c>
      <c r="K1618" s="1">
        <v>0</v>
      </c>
      <c r="L1618" s="1">
        <v>0</v>
      </c>
      <c r="M1618" s="6">
        <v>3</v>
      </c>
      <c r="N1618" s="5">
        <v>5.9329308569431296E-3</v>
      </c>
      <c r="O1618" s="4">
        <v>0</v>
      </c>
      <c r="P1618" s="1">
        <v>0</v>
      </c>
      <c r="Q1618" s="1">
        <v>0</v>
      </c>
      <c r="R1618" s="34">
        <v>0</v>
      </c>
      <c r="S1618" s="3">
        <v>0</v>
      </c>
    </row>
    <row r="1619" spans="6:19" x14ac:dyDescent="0.25">
      <c r="F1619" s="10"/>
      <c r="G1619" s="9" t="s">
        <v>3630</v>
      </c>
      <c r="H1619" s="4">
        <v>8</v>
      </c>
      <c r="I1619" s="1">
        <v>8</v>
      </c>
      <c r="J1619" s="1">
        <v>8</v>
      </c>
      <c r="K1619" s="1">
        <v>0</v>
      </c>
      <c r="L1619" s="1">
        <v>0</v>
      </c>
      <c r="M1619" s="6">
        <v>8</v>
      </c>
      <c r="N1619" s="5">
        <v>6.320576835423708E-2</v>
      </c>
      <c r="O1619" s="4">
        <v>0</v>
      </c>
      <c r="P1619" s="1">
        <v>0</v>
      </c>
      <c r="Q1619" s="1">
        <v>0</v>
      </c>
      <c r="R1619" s="34">
        <v>0</v>
      </c>
      <c r="S1619" s="3">
        <v>0</v>
      </c>
    </row>
    <row r="1620" spans="6:19" x14ac:dyDescent="0.25">
      <c r="F1620" s="10"/>
      <c r="G1620" s="9" t="s">
        <v>3629</v>
      </c>
      <c r="H1620" s="4">
        <v>4</v>
      </c>
      <c r="I1620" s="1">
        <v>4</v>
      </c>
      <c r="J1620" s="1">
        <v>4</v>
      </c>
      <c r="K1620" s="1">
        <v>0</v>
      </c>
      <c r="L1620" s="1">
        <v>0</v>
      </c>
      <c r="M1620" s="6">
        <v>4</v>
      </c>
      <c r="N1620" s="5">
        <v>3.1837904825806622E-3</v>
      </c>
      <c r="O1620" s="4">
        <v>0</v>
      </c>
      <c r="P1620" s="1">
        <v>0</v>
      </c>
      <c r="Q1620" s="1">
        <v>0</v>
      </c>
      <c r="R1620" s="34">
        <v>0</v>
      </c>
      <c r="S1620" s="3">
        <v>0</v>
      </c>
    </row>
    <row r="1621" spans="6:19" x14ac:dyDescent="0.25">
      <c r="F1621" s="10"/>
      <c r="G1621" s="9" t="s">
        <v>3628</v>
      </c>
      <c r="H1621" s="4">
        <v>9</v>
      </c>
      <c r="I1621" s="1">
        <v>9</v>
      </c>
      <c r="J1621" s="1">
        <v>9</v>
      </c>
      <c r="K1621" s="1">
        <v>0</v>
      </c>
      <c r="L1621" s="1">
        <v>0</v>
      </c>
      <c r="M1621" s="6">
        <v>9</v>
      </c>
      <c r="N1621" s="5">
        <v>6.4340651966631413E-2</v>
      </c>
      <c r="O1621" s="4">
        <v>0</v>
      </c>
      <c r="P1621" s="1">
        <v>0</v>
      </c>
      <c r="Q1621" s="1">
        <v>0</v>
      </c>
      <c r="R1621" s="34">
        <v>0</v>
      </c>
      <c r="S1621" s="3">
        <v>0</v>
      </c>
    </row>
    <row r="1622" spans="6:19" x14ac:dyDescent="0.25">
      <c r="F1622" s="10"/>
      <c r="G1622" s="9" t="s">
        <v>3627</v>
      </c>
      <c r="H1622" s="4">
        <v>1</v>
      </c>
      <c r="I1622" s="1">
        <v>1</v>
      </c>
      <c r="J1622" s="1">
        <v>1</v>
      </c>
      <c r="K1622" s="1">
        <v>0</v>
      </c>
      <c r="L1622" s="1">
        <v>0</v>
      </c>
      <c r="M1622" s="6">
        <v>1</v>
      </c>
      <c r="N1622" s="5">
        <v>9.1094896197319031E-4</v>
      </c>
      <c r="O1622" s="4">
        <v>0</v>
      </c>
      <c r="P1622" s="1">
        <v>0</v>
      </c>
      <c r="Q1622" s="1">
        <v>0</v>
      </c>
      <c r="R1622" s="34">
        <v>0</v>
      </c>
      <c r="S1622" s="3">
        <v>0</v>
      </c>
    </row>
    <row r="1623" spans="6:19" x14ac:dyDescent="0.25">
      <c r="F1623" s="10"/>
      <c r="G1623" s="9" t="s">
        <v>3626</v>
      </c>
      <c r="H1623" s="4">
        <v>1</v>
      </c>
      <c r="I1623" s="1">
        <v>1</v>
      </c>
      <c r="J1623" s="1">
        <v>1</v>
      </c>
      <c r="K1623" s="1">
        <v>0</v>
      </c>
      <c r="L1623" s="1">
        <v>0</v>
      </c>
      <c r="M1623" s="6">
        <v>1</v>
      </c>
      <c r="N1623" s="5">
        <v>2.7948617935180659E-4</v>
      </c>
      <c r="O1623" s="4">
        <v>0</v>
      </c>
      <c r="P1623" s="1">
        <v>0</v>
      </c>
      <c r="Q1623" s="1">
        <v>0</v>
      </c>
      <c r="R1623" s="34">
        <v>0</v>
      </c>
      <c r="S1623" s="3">
        <v>0</v>
      </c>
    </row>
    <row r="1624" spans="6:19" x14ac:dyDescent="0.25">
      <c r="F1624" s="10"/>
      <c r="G1624" s="9" t="s">
        <v>3625</v>
      </c>
      <c r="H1624" s="4">
        <v>2</v>
      </c>
      <c r="I1624" s="1">
        <v>2</v>
      </c>
      <c r="J1624" s="1">
        <v>2</v>
      </c>
      <c r="K1624" s="1">
        <v>0</v>
      </c>
      <c r="L1624" s="1">
        <v>0</v>
      </c>
      <c r="M1624" s="6">
        <v>2</v>
      </c>
      <c r="N1624" s="5">
        <v>1.223006099462509E-2</v>
      </c>
      <c r="O1624" s="4">
        <v>0</v>
      </c>
      <c r="P1624" s="1">
        <v>0</v>
      </c>
      <c r="Q1624" s="1">
        <v>0</v>
      </c>
      <c r="R1624" s="34">
        <v>0</v>
      </c>
      <c r="S1624" s="3">
        <v>0</v>
      </c>
    </row>
    <row r="1625" spans="6:19" x14ac:dyDescent="0.25">
      <c r="F1625" s="10"/>
      <c r="G1625" s="9" t="s">
        <v>3624</v>
      </c>
      <c r="H1625" s="4">
        <v>5</v>
      </c>
      <c r="I1625" s="1">
        <v>5</v>
      </c>
      <c r="J1625" s="1">
        <v>5</v>
      </c>
      <c r="K1625" s="1">
        <v>0</v>
      </c>
      <c r="L1625" s="1">
        <v>0</v>
      </c>
      <c r="M1625" s="6">
        <v>5</v>
      </c>
      <c r="N1625" s="5">
        <v>4.562744963914156E-2</v>
      </c>
      <c r="O1625" s="4">
        <v>0</v>
      </c>
      <c r="P1625" s="1">
        <v>0</v>
      </c>
      <c r="Q1625" s="1">
        <v>0</v>
      </c>
      <c r="R1625" s="34">
        <v>0</v>
      </c>
      <c r="S1625" s="3">
        <v>0</v>
      </c>
    </row>
    <row r="1626" spans="6:19" x14ac:dyDescent="0.25">
      <c r="F1626" s="10"/>
      <c r="G1626" s="9" t="s">
        <v>3623</v>
      </c>
      <c r="H1626" s="4">
        <v>1</v>
      </c>
      <c r="I1626" s="1">
        <v>1</v>
      </c>
      <c r="J1626" s="1">
        <v>1</v>
      </c>
      <c r="K1626" s="1">
        <v>0</v>
      </c>
      <c r="L1626" s="1">
        <v>0</v>
      </c>
      <c r="M1626" s="6">
        <v>1</v>
      </c>
      <c r="N1626" s="5">
        <v>1.5123577788472181E-2</v>
      </c>
      <c r="O1626" s="4">
        <v>0</v>
      </c>
      <c r="P1626" s="1">
        <v>0</v>
      </c>
      <c r="Q1626" s="1">
        <v>0</v>
      </c>
      <c r="R1626" s="34">
        <v>0</v>
      </c>
      <c r="S1626" s="3">
        <v>0</v>
      </c>
    </row>
    <row r="1627" spans="6:19" x14ac:dyDescent="0.25">
      <c r="F1627" s="10"/>
      <c r="G1627" s="9" t="s">
        <v>3622</v>
      </c>
      <c r="H1627" s="4">
        <v>15</v>
      </c>
      <c r="I1627" s="1">
        <v>15</v>
      </c>
      <c r="J1627" s="1">
        <v>15</v>
      </c>
      <c r="K1627" s="1">
        <v>0</v>
      </c>
      <c r="L1627" s="1">
        <v>0</v>
      </c>
      <c r="M1627" s="6">
        <v>15</v>
      </c>
      <c r="N1627" s="5">
        <v>0.1076718401163816</v>
      </c>
      <c r="O1627" s="4">
        <v>0</v>
      </c>
      <c r="P1627" s="1">
        <v>0</v>
      </c>
      <c r="Q1627" s="1">
        <v>0</v>
      </c>
      <c r="R1627" s="34">
        <v>0</v>
      </c>
      <c r="S1627" s="3">
        <v>0</v>
      </c>
    </row>
    <row r="1628" spans="6:19" x14ac:dyDescent="0.25">
      <c r="F1628" s="10"/>
      <c r="G1628" s="9" t="s">
        <v>3621</v>
      </c>
      <c r="H1628" s="4">
        <v>2</v>
      </c>
      <c r="I1628" s="1">
        <v>2</v>
      </c>
      <c r="J1628" s="1">
        <v>2</v>
      </c>
      <c r="K1628" s="1">
        <v>0</v>
      </c>
      <c r="L1628" s="1">
        <v>0</v>
      </c>
      <c r="M1628" s="6">
        <v>2</v>
      </c>
      <c r="N1628" s="5">
        <v>5.4005440324544907E-4</v>
      </c>
      <c r="O1628" s="4">
        <v>0</v>
      </c>
      <c r="P1628" s="1">
        <v>0</v>
      </c>
      <c r="Q1628" s="1">
        <v>0</v>
      </c>
      <c r="R1628" s="34">
        <v>0</v>
      </c>
      <c r="S1628" s="3">
        <v>0</v>
      </c>
    </row>
    <row r="1629" spans="6:19" x14ac:dyDescent="0.25">
      <c r="F1629" s="10"/>
      <c r="G1629" s="9" t="s">
        <v>3620</v>
      </c>
      <c r="H1629" s="4">
        <v>5</v>
      </c>
      <c r="I1629" s="1">
        <v>5</v>
      </c>
      <c r="J1629" s="1">
        <v>5</v>
      </c>
      <c r="K1629" s="1">
        <v>0</v>
      </c>
      <c r="L1629" s="1">
        <v>0</v>
      </c>
      <c r="M1629" s="6">
        <v>5</v>
      </c>
      <c r="N1629" s="5">
        <v>7.7197789214551449E-2</v>
      </c>
      <c r="O1629" s="4">
        <v>0</v>
      </c>
      <c r="P1629" s="1">
        <v>0</v>
      </c>
      <c r="Q1629" s="1">
        <v>0</v>
      </c>
      <c r="R1629" s="34">
        <v>0</v>
      </c>
      <c r="S1629" s="3">
        <v>0</v>
      </c>
    </row>
    <row r="1630" spans="6:19" x14ac:dyDescent="0.25">
      <c r="F1630" s="10"/>
      <c r="G1630" s="9" t="s">
        <v>3619</v>
      </c>
      <c r="H1630" s="4">
        <v>1</v>
      </c>
      <c r="I1630" s="1">
        <v>1</v>
      </c>
      <c r="J1630" s="1">
        <v>1</v>
      </c>
      <c r="K1630" s="1">
        <v>0</v>
      </c>
      <c r="L1630" s="1">
        <v>0</v>
      </c>
      <c r="M1630" s="6">
        <v>1</v>
      </c>
      <c r="N1630" s="5">
        <v>1.086877658963203E-3</v>
      </c>
      <c r="O1630" s="4">
        <v>0</v>
      </c>
      <c r="P1630" s="1">
        <v>0</v>
      </c>
      <c r="Q1630" s="1">
        <v>0</v>
      </c>
      <c r="R1630" s="34">
        <v>0</v>
      </c>
      <c r="S1630" s="3">
        <v>0</v>
      </c>
    </row>
    <row r="1631" spans="6:19" x14ac:dyDescent="0.25">
      <c r="F1631" s="10"/>
      <c r="G1631" s="9" t="s">
        <v>3618</v>
      </c>
      <c r="H1631" s="4">
        <v>2</v>
      </c>
      <c r="I1631" s="1">
        <v>2</v>
      </c>
      <c r="J1631" s="1">
        <v>2</v>
      </c>
      <c r="K1631" s="1">
        <v>0</v>
      </c>
      <c r="L1631" s="1">
        <v>0</v>
      </c>
      <c r="M1631" s="6">
        <v>2</v>
      </c>
      <c r="N1631" s="5">
        <v>7.2977971285581589E-4</v>
      </c>
      <c r="O1631" s="4">
        <v>0</v>
      </c>
      <c r="P1631" s="1">
        <v>0</v>
      </c>
      <c r="Q1631" s="1">
        <v>0</v>
      </c>
      <c r="R1631" s="34">
        <v>0</v>
      </c>
      <c r="S1631" s="3">
        <v>0</v>
      </c>
    </row>
    <row r="1632" spans="6:19" x14ac:dyDescent="0.25">
      <c r="F1632" s="10"/>
      <c r="G1632" s="9" t="s">
        <v>3617</v>
      </c>
      <c r="H1632" s="4">
        <v>1</v>
      </c>
      <c r="I1632" s="1">
        <v>1</v>
      </c>
      <c r="J1632" s="1">
        <v>1</v>
      </c>
      <c r="K1632" s="1">
        <v>0</v>
      </c>
      <c r="L1632" s="1">
        <v>0</v>
      </c>
      <c r="M1632" s="6">
        <v>1</v>
      </c>
      <c r="N1632" s="5">
        <v>2.5787577033042908E-4</v>
      </c>
      <c r="O1632" s="4">
        <v>0</v>
      </c>
      <c r="P1632" s="1">
        <v>0</v>
      </c>
      <c r="Q1632" s="1">
        <v>0</v>
      </c>
      <c r="R1632" s="34">
        <v>0</v>
      </c>
      <c r="S1632" s="3">
        <v>0</v>
      </c>
    </row>
    <row r="1633" spans="6:19" x14ac:dyDescent="0.25">
      <c r="F1633" s="10"/>
      <c r="G1633" s="9" t="s">
        <v>3616</v>
      </c>
      <c r="H1633" s="4">
        <v>7</v>
      </c>
      <c r="I1633" s="1">
        <v>7</v>
      </c>
      <c r="J1633" s="1">
        <v>7</v>
      </c>
      <c r="K1633" s="1">
        <v>0</v>
      </c>
      <c r="L1633" s="1">
        <v>0</v>
      </c>
      <c r="M1633" s="6">
        <v>7</v>
      </c>
      <c r="N1633" s="5">
        <v>6.1492838896811008E-2</v>
      </c>
      <c r="O1633" s="4">
        <v>0</v>
      </c>
      <c r="P1633" s="1">
        <v>0</v>
      </c>
      <c r="Q1633" s="1">
        <v>0</v>
      </c>
      <c r="R1633" s="34">
        <v>0</v>
      </c>
      <c r="S1633" s="3">
        <v>0</v>
      </c>
    </row>
    <row r="1634" spans="6:19" x14ac:dyDescent="0.25">
      <c r="F1634" s="10"/>
      <c r="G1634" s="9" t="s">
        <v>3615</v>
      </c>
      <c r="H1634" s="4">
        <v>1</v>
      </c>
      <c r="I1634" s="1">
        <v>1</v>
      </c>
      <c r="J1634" s="1">
        <v>1</v>
      </c>
      <c r="K1634" s="1">
        <v>0</v>
      </c>
      <c r="L1634" s="1">
        <v>0</v>
      </c>
      <c r="M1634" s="6">
        <v>1</v>
      </c>
      <c r="N1634" s="5">
        <v>4.8121064901351929E-4</v>
      </c>
      <c r="O1634" s="4">
        <v>0</v>
      </c>
      <c r="P1634" s="1">
        <v>0</v>
      </c>
      <c r="Q1634" s="1">
        <v>0</v>
      </c>
      <c r="R1634" s="34">
        <v>0</v>
      </c>
      <c r="S1634" s="3">
        <v>0</v>
      </c>
    </row>
    <row r="1635" spans="6:19" x14ac:dyDescent="0.25">
      <c r="F1635" s="10"/>
      <c r="G1635" s="9" t="s">
        <v>3614</v>
      </c>
      <c r="H1635" s="4">
        <v>2</v>
      </c>
      <c r="I1635" s="1">
        <v>2</v>
      </c>
      <c r="J1635" s="1">
        <v>2</v>
      </c>
      <c r="K1635" s="1">
        <v>0</v>
      </c>
      <c r="L1635" s="1">
        <v>0</v>
      </c>
      <c r="M1635" s="6">
        <v>2</v>
      </c>
      <c r="N1635" s="5">
        <v>1.785628497600555E-3</v>
      </c>
      <c r="O1635" s="4">
        <v>0</v>
      </c>
      <c r="P1635" s="1">
        <v>0</v>
      </c>
      <c r="Q1635" s="1">
        <v>0</v>
      </c>
      <c r="R1635" s="34">
        <v>0</v>
      </c>
      <c r="S1635" s="3">
        <v>0</v>
      </c>
    </row>
    <row r="1636" spans="6:19" x14ac:dyDescent="0.25">
      <c r="F1636" s="10"/>
      <c r="G1636" s="9" t="s">
        <v>3613</v>
      </c>
      <c r="H1636" s="4">
        <v>12</v>
      </c>
      <c r="I1636" s="1">
        <v>12</v>
      </c>
      <c r="J1636" s="1">
        <v>12</v>
      </c>
      <c r="K1636" s="1">
        <v>0</v>
      </c>
      <c r="L1636" s="1">
        <v>0</v>
      </c>
      <c r="M1636" s="6">
        <v>12</v>
      </c>
      <c r="N1636" s="5">
        <v>5.0947324372828007E-2</v>
      </c>
      <c r="O1636" s="4">
        <v>0</v>
      </c>
      <c r="P1636" s="1">
        <v>0</v>
      </c>
      <c r="Q1636" s="1">
        <v>0</v>
      </c>
      <c r="R1636" s="34">
        <v>0</v>
      </c>
      <c r="S1636" s="3">
        <v>0</v>
      </c>
    </row>
    <row r="1637" spans="6:19" x14ac:dyDescent="0.25">
      <c r="F1637" s="10"/>
      <c r="G1637" s="9" t="s">
        <v>3612</v>
      </c>
      <c r="H1637" s="4">
        <v>1</v>
      </c>
      <c r="I1637" s="1">
        <v>1</v>
      </c>
      <c r="J1637" s="1">
        <v>1</v>
      </c>
      <c r="K1637" s="1">
        <v>0</v>
      </c>
      <c r="L1637" s="1">
        <v>0</v>
      </c>
      <c r="M1637" s="6">
        <v>1</v>
      </c>
      <c r="N1637" s="5">
        <v>2.4550622329115872E-3</v>
      </c>
      <c r="O1637" s="4">
        <v>0</v>
      </c>
      <c r="P1637" s="1">
        <v>0</v>
      </c>
      <c r="Q1637" s="1">
        <v>0</v>
      </c>
      <c r="R1637" s="34">
        <v>0</v>
      </c>
      <c r="S1637" s="3">
        <v>0</v>
      </c>
    </row>
    <row r="1638" spans="6:19" x14ac:dyDescent="0.25">
      <c r="F1638" s="10"/>
      <c r="G1638" s="9" t="s">
        <v>3611</v>
      </c>
      <c r="H1638" s="4">
        <v>1</v>
      </c>
      <c r="I1638" s="1">
        <v>1</v>
      </c>
      <c r="J1638" s="1">
        <v>1</v>
      </c>
      <c r="K1638" s="1">
        <v>0</v>
      </c>
      <c r="L1638" s="1">
        <v>0</v>
      </c>
      <c r="M1638" s="6">
        <v>1</v>
      </c>
      <c r="N1638" s="5">
        <v>2.7572019025683399E-3</v>
      </c>
      <c r="O1638" s="4">
        <v>0</v>
      </c>
      <c r="P1638" s="1">
        <v>0</v>
      </c>
      <c r="Q1638" s="1">
        <v>0</v>
      </c>
      <c r="R1638" s="34">
        <v>0</v>
      </c>
      <c r="S1638" s="3">
        <v>0</v>
      </c>
    </row>
    <row r="1639" spans="6:19" x14ac:dyDescent="0.25">
      <c r="F1639" s="10"/>
      <c r="G1639" s="9" t="s">
        <v>3610</v>
      </c>
      <c r="H1639" s="4">
        <v>2</v>
      </c>
      <c r="I1639" s="1">
        <v>2</v>
      </c>
      <c r="J1639" s="1">
        <v>2</v>
      </c>
      <c r="K1639" s="1">
        <v>0</v>
      </c>
      <c r="L1639" s="1">
        <v>0</v>
      </c>
      <c r="M1639" s="6">
        <v>2</v>
      </c>
      <c r="N1639" s="5">
        <v>1.3889623805880551E-3</v>
      </c>
      <c r="O1639" s="4">
        <v>0</v>
      </c>
      <c r="P1639" s="1">
        <v>0</v>
      </c>
      <c r="Q1639" s="1">
        <v>0</v>
      </c>
      <c r="R1639" s="34">
        <v>0</v>
      </c>
      <c r="S1639" s="3">
        <v>0</v>
      </c>
    </row>
    <row r="1640" spans="6:19" x14ac:dyDescent="0.25">
      <c r="F1640" s="10"/>
      <c r="G1640" s="9" t="s">
        <v>3609</v>
      </c>
      <c r="H1640" s="4">
        <v>1</v>
      </c>
      <c r="I1640" s="1">
        <v>1</v>
      </c>
      <c r="J1640" s="1">
        <v>1</v>
      </c>
      <c r="K1640" s="1">
        <v>0</v>
      </c>
      <c r="L1640" s="1">
        <v>0</v>
      </c>
      <c r="M1640" s="6">
        <v>1</v>
      </c>
      <c r="N1640" s="5">
        <v>2.956111915409565E-3</v>
      </c>
      <c r="O1640" s="4">
        <v>0</v>
      </c>
      <c r="P1640" s="1">
        <v>0</v>
      </c>
      <c r="Q1640" s="1">
        <v>0</v>
      </c>
      <c r="R1640" s="34">
        <v>0</v>
      </c>
      <c r="S1640" s="3">
        <v>0</v>
      </c>
    </row>
    <row r="1641" spans="6:19" x14ac:dyDescent="0.25">
      <c r="F1641" s="10"/>
      <c r="G1641" s="9" t="s">
        <v>3608</v>
      </c>
      <c r="H1641" s="4">
        <v>1</v>
      </c>
      <c r="I1641" s="1">
        <v>1</v>
      </c>
      <c r="J1641" s="1">
        <v>1</v>
      </c>
      <c r="K1641" s="1">
        <v>0</v>
      </c>
      <c r="L1641" s="1">
        <v>0</v>
      </c>
      <c r="M1641" s="6">
        <v>1</v>
      </c>
      <c r="N1641" s="5">
        <v>2.876882441341877E-3</v>
      </c>
      <c r="O1641" s="4">
        <v>0</v>
      </c>
      <c r="P1641" s="1">
        <v>0</v>
      </c>
      <c r="Q1641" s="1">
        <v>0</v>
      </c>
      <c r="R1641" s="34">
        <v>0</v>
      </c>
      <c r="S1641" s="3">
        <v>0</v>
      </c>
    </row>
    <row r="1642" spans="6:19" x14ac:dyDescent="0.25">
      <c r="F1642" s="10"/>
      <c r="G1642" s="9" t="s">
        <v>3607</v>
      </c>
      <c r="H1642" s="4">
        <v>1</v>
      </c>
      <c r="I1642" s="1">
        <v>1</v>
      </c>
      <c r="J1642" s="1">
        <v>1</v>
      </c>
      <c r="K1642" s="1">
        <v>0</v>
      </c>
      <c r="L1642" s="1">
        <v>0</v>
      </c>
      <c r="M1642" s="6">
        <v>1</v>
      </c>
      <c r="N1642" s="5">
        <v>4.2321691289544114E-3</v>
      </c>
      <c r="O1642" s="4">
        <v>0</v>
      </c>
      <c r="P1642" s="1">
        <v>0</v>
      </c>
      <c r="Q1642" s="1">
        <v>0</v>
      </c>
      <c r="R1642" s="34">
        <v>0</v>
      </c>
      <c r="S1642" s="3">
        <v>0</v>
      </c>
    </row>
    <row r="1643" spans="6:19" x14ac:dyDescent="0.25">
      <c r="F1643" s="10"/>
      <c r="G1643" s="9" t="s">
        <v>3606</v>
      </c>
      <c r="H1643" s="4">
        <v>14</v>
      </c>
      <c r="I1643" s="1">
        <v>14</v>
      </c>
      <c r="J1643" s="1">
        <v>14</v>
      </c>
      <c r="K1643" s="1">
        <v>0</v>
      </c>
      <c r="L1643" s="1">
        <v>0</v>
      </c>
      <c r="M1643" s="6">
        <v>14</v>
      </c>
      <c r="N1643" s="5">
        <v>7.543643657118082E-2</v>
      </c>
      <c r="O1643" s="4">
        <v>0</v>
      </c>
      <c r="P1643" s="1">
        <v>0</v>
      </c>
      <c r="Q1643" s="1">
        <v>0</v>
      </c>
      <c r="R1643" s="34">
        <v>0</v>
      </c>
      <c r="S1643" s="3">
        <v>0</v>
      </c>
    </row>
    <row r="1644" spans="6:19" x14ac:dyDescent="0.25">
      <c r="F1644" s="10"/>
      <c r="G1644" s="9" t="s">
        <v>3605</v>
      </c>
      <c r="H1644" s="4">
        <v>15</v>
      </c>
      <c r="I1644" s="1">
        <v>15</v>
      </c>
      <c r="J1644" s="1">
        <v>15</v>
      </c>
      <c r="K1644" s="1">
        <v>0</v>
      </c>
      <c r="L1644" s="1">
        <v>0</v>
      </c>
      <c r="M1644" s="6">
        <v>15</v>
      </c>
      <c r="N1644" s="5">
        <v>6.168487761169672E-2</v>
      </c>
      <c r="O1644" s="4">
        <v>0</v>
      </c>
      <c r="P1644" s="1">
        <v>0</v>
      </c>
      <c r="Q1644" s="1">
        <v>0</v>
      </c>
      <c r="R1644" s="34">
        <v>0</v>
      </c>
      <c r="S1644" s="3">
        <v>0</v>
      </c>
    </row>
    <row r="1645" spans="6:19" x14ac:dyDescent="0.25">
      <c r="F1645" s="10"/>
      <c r="G1645" s="9" t="s">
        <v>3604</v>
      </c>
      <c r="H1645" s="4">
        <v>1</v>
      </c>
      <c r="I1645" s="1">
        <v>1</v>
      </c>
      <c r="J1645" s="1">
        <v>1</v>
      </c>
      <c r="K1645" s="1">
        <v>0</v>
      </c>
      <c r="L1645" s="1">
        <v>0</v>
      </c>
      <c r="M1645" s="6">
        <v>1</v>
      </c>
      <c r="N1645" s="5">
        <v>1.30736269056797E-4</v>
      </c>
      <c r="O1645" s="4">
        <v>0</v>
      </c>
      <c r="P1645" s="1">
        <v>0</v>
      </c>
      <c r="Q1645" s="1">
        <v>0</v>
      </c>
      <c r="R1645" s="34">
        <v>0</v>
      </c>
      <c r="S1645" s="3">
        <v>0</v>
      </c>
    </row>
    <row r="1646" spans="6:19" x14ac:dyDescent="0.25">
      <c r="F1646" s="10"/>
      <c r="G1646" s="9" t="s">
        <v>3603</v>
      </c>
      <c r="H1646" s="4">
        <v>14</v>
      </c>
      <c r="I1646" s="1">
        <v>14</v>
      </c>
      <c r="J1646" s="1">
        <v>14</v>
      </c>
      <c r="K1646" s="1">
        <v>0</v>
      </c>
      <c r="L1646" s="1">
        <v>0</v>
      </c>
      <c r="M1646" s="6">
        <v>14</v>
      </c>
      <c r="N1646" s="5">
        <v>0.17285372503101831</v>
      </c>
      <c r="O1646" s="4">
        <v>0</v>
      </c>
      <c r="P1646" s="1">
        <v>0</v>
      </c>
      <c r="Q1646" s="1">
        <v>0</v>
      </c>
      <c r="R1646" s="34">
        <v>0</v>
      </c>
      <c r="S1646" s="3">
        <v>0</v>
      </c>
    </row>
    <row r="1647" spans="6:19" x14ac:dyDescent="0.25">
      <c r="F1647" s="10"/>
      <c r="G1647" s="9" t="s">
        <v>3602</v>
      </c>
      <c r="H1647" s="4">
        <v>20</v>
      </c>
      <c r="I1647" s="1">
        <v>20</v>
      </c>
      <c r="J1647" s="1">
        <v>20</v>
      </c>
      <c r="K1647" s="1">
        <v>0</v>
      </c>
      <c r="L1647" s="1">
        <v>0</v>
      </c>
      <c r="M1647" s="6">
        <v>20</v>
      </c>
      <c r="N1647" s="5">
        <v>4.7191815450787537E-2</v>
      </c>
      <c r="O1647" s="4">
        <v>0</v>
      </c>
      <c r="P1647" s="1">
        <v>0</v>
      </c>
      <c r="Q1647" s="1">
        <v>0</v>
      </c>
      <c r="R1647" s="34">
        <v>0</v>
      </c>
      <c r="S1647" s="3">
        <v>0</v>
      </c>
    </row>
    <row r="1648" spans="6:19" x14ac:dyDescent="0.25">
      <c r="F1648" s="10"/>
      <c r="G1648" s="9" t="s">
        <v>3601</v>
      </c>
      <c r="H1648" s="4">
        <v>5</v>
      </c>
      <c r="I1648" s="1">
        <v>5</v>
      </c>
      <c r="J1648" s="1">
        <v>5</v>
      </c>
      <c r="K1648" s="1">
        <v>0</v>
      </c>
      <c r="L1648" s="1">
        <v>0</v>
      </c>
      <c r="M1648" s="6">
        <v>5</v>
      </c>
      <c r="N1648" s="5">
        <v>6.0285019688308239E-2</v>
      </c>
      <c r="O1648" s="4">
        <v>0</v>
      </c>
      <c r="P1648" s="1">
        <v>0</v>
      </c>
      <c r="Q1648" s="1">
        <v>0</v>
      </c>
      <c r="R1648" s="34">
        <v>0</v>
      </c>
      <c r="S1648" s="3">
        <v>0</v>
      </c>
    </row>
    <row r="1649" spans="6:19" x14ac:dyDescent="0.25">
      <c r="F1649" s="10"/>
      <c r="G1649" s="9" t="s">
        <v>3600</v>
      </c>
      <c r="H1649" s="4">
        <v>1</v>
      </c>
      <c r="I1649" s="1">
        <v>1</v>
      </c>
      <c r="J1649" s="1">
        <v>1</v>
      </c>
      <c r="K1649" s="1">
        <v>0</v>
      </c>
      <c r="L1649" s="1">
        <v>0</v>
      </c>
      <c r="M1649" s="6">
        <v>1</v>
      </c>
      <c r="N1649" s="5">
        <v>1.19432806968689E-5</v>
      </c>
      <c r="O1649" s="4">
        <v>0</v>
      </c>
      <c r="P1649" s="1">
        <v>0</v>
      </c>
      <c r="Q1649" s="1">
        <v>0</v>
      </c>
      <c r="R1649" s="34">
        <v>0</v>
      </c>
      <c r="S1649" s="3">
        <v>0</v>
      </c>
    </row>
    <row r="1650" spans="6:19" x14ac:dyDescent="0.25">
      <c r="F1650" s="10"/>
      <c r="G1650" s="9" t="s">
        <v>3599</v>
      </c>
      <c r="H1650" s="4">
        <v>6</v>
      </c>
      <c r="I1650" s="1">
        <v>6</v>
      </c>
      <c r="J1650" s="1">
        <v>6</v>
      </c>
      <c r="K1650" s="1">
        <v>0</v>
      </c>
      <c r="L1650" s="1">
        <v>0</v>
      </c>
      <c r="M1650" s="6">
        <v>6</v>
      </c>
      <c r="N1650" s="5">
        <v>5.465560220181942E-2</v>
      </c>
      <c r="O1650" s="4">
        <v>0</v>
      </c>
      <c r="P1650" s="1">
        <v>0</v>
      </c>
      <c r="Q1650" s="1">
        <v>0</v>
      </c>
      <c r="R1650" s="34">
        <v>0</v>
      </c>
      <c r="S1650" s="3">
        <v>0</v>
      </c>
    </row>
    <row r="1651" spans="6:19" x14ac:dyDescent="0.25">
      <c r="F1651" s="10"/>
      <c r="G1651" s="9" t="s">
        <v>3598</v>
      </c>
      <c r="H1651" s="4">
        <v>17</v>
      </c>
      <c r="I1651" s="1">
        <v>17</v>
      </c>
      <c r="J1651" s="1">
        <v>17</v>
      </c>
      <c r="K1651" s="1">
        <v>0</v>
      </c>
      <c r="L1651" s="1">
        <v>0</v>
      </c>
      <c r="M1651" s="6">
        <v>17</v>
      </c>
      <c r="N1651" s="5">
        <v>5.9643746353685863E-2</v>
      </c>
      <c r="O1651" s="4">
        <v>0</v>
      </c>
      <c r="P1651" s="1">
        <v>0</v>
      </c>
      <c r="Q1651" s="1">
        <v>0</v>
      </c>
      <c r="R1651" s="34">
        <v>0</v>
      </c>
      <c r="S1651" s="3">
        <v>0</v>
      </c>
    </row>
    <row r="1652" spans="6:19" x14ac:dyDescent="0.25">
      <c r="F1652" s="10"/>
      <c r="G1652" s="9" t="s">
        <v>3597</v>
      </c>
      <c r="H1652" s="4">
        <v>2</v>
      </c>
      <c r="I1652" s="1">
        <v>2</v>
      </c>
      <c r="J1652" s="1">
        <v>2</v>
      </c>
      <c r="K1652" s="1">
        <v>0</v>
      </c>
      <c r="L1652" s="1">
        <v>0</v>
      </c>
      <c r="M1652" s="6">
        <v>2</v>
      </c>
      <c r="N1652" s="5">
        <v>3.2940227538347239E-4</v>
      </c>
      <c r="O1652" s="4">
        <v>0</v>
      </c>
      <c r="P1652" s="1">
        <v>0</v>
      </c>
      <c r="Q1652" s="1">
        <v>0</v>
      </c>
      <c r="R1652" s="34">
        <v>0</v>
      </c>
      <c r="S1652" s="3">
        <v>0</v>
      </c>
    </row>
    <row r="1653" spans="6:19" x14ac:dyDescent="0.25">
      <c r="F1653" s="10"/>
      <c r="G1653" s="9" t="s">
        <v>3596</v>
      </c>
      <c r="H1653" s="4">
        <v>1</v>
      </c>
      <c r="I1653" s="1">
        <v>1</v>
      </c>
      <c r="J1653" s="1">
        <v>1</v>
      </c>
      <c r="K1653" s="1">
        <v>0</v>
      </c>
      <c r="L1653" s="1">
        <v>0</v>
      </c>
      <c r="M1653" s="6">
        <v>1</v>
      </c>
      <c r="N1653" s="5">
        <v>5.6429021060466766E-4</v>
      </c>
      <c r="O1653" s="4">
        <v>0</v>
      </c>
      <c r="P1653" s="1">
        <v>0</v>
      </c>
      <c r="Q1653" s="1">
        <v>0</v>
      </c>
      <c r="R1653" s="34">
        <v>0</v>
      </c>
      <c r="S1653" s="3">
        <v>0</v>
      </c>
    </row>
    <row r="1654" spans="6:19" x14ac:dyDescent="0.25">
      <c r="F1654" s="10"/>
      <c r="G1654" s="9" t="s">
        <v>3595</v>
      </c>
      <c r="H1654" s="4">
        <v>5</v>
      </c>
      <c r="I1654" s="1">
        <v>5</v>
      </c>
      <c r="J1654" s="1">
        <v>5</v>
      </c>
      <c r="K1654" s="1">
        <v>0</v>
      </c>
      <c r="L1654" s="1">
        <v>0</v>
      </c>
      <c r="M1654" s="6">
        <v>5</v>
      </c>
      <c r="N1654" s="5">
        <v>1.8750162795186039E-2</v>
      </c>
      <c r="O1654" s="4">
        <v>0</v>
      </c>
      <c r="P1654" s="1">
        <v>0</v>
      </c>
      <c r="Q1654" s="1">
        <v>0</v>
      </c>
      <c r="R1654" s="34">
        <v>0</v>
      </c>
      <c r="S1654" s="3">
        <v>0</v>
      </c>
    </row>
    <row r="1655" spans="6:19" x14ac:dyDescent="0.25">
      <c r="F1655" s="10"/>
      <c r="G1655" s="9" t="s">
        <v>3594</v>
      </c>
      <c r="H1655" s="4">
        <v>2</v>
      </c>
      <c r="I1655" s="1">
        <v>2</v>
      </c>
      <c r="J1655" s="1">
        <v>2</v>
      </c>
      <c r="K1655" s="1">
        <v>0</v>
      </c>
      <c r="L1655" s="1">
        <v>0</v>
      </c>
      <c r="M1655" s="6">
        <v>2</v>
      </c>
      <c r="N1655" s="5">
        <v>2.3362790234386921E-2</v>
      </c>
      <c r="O1655" s="4">
        <v>0</v>
      </c>
      <c r="P1655" s="1">
        <v>0</v>
      </c>
      <c r="Q1655" s="1">
        <v>0</v>
      </c>
      <c r="R1655" s="34">
        <v>0</v>
      </c>
      <c r="S1655" s="3">
        <v>0</v>
      </c>
    </row>
    <row r="1656" spans="6:19" x14ac:dyDescent="0.25">
      <c r="F1656" s="10"/>
      <c r="G1656" s="9" t="s">
        <v>3593</v>
      </c>
      <c r="H1656" s="4">
        <v>12</v>
      </c>
      <c r="I1656" s="1">
        <v>12</v>
      </c>
      <c r="J1656" s="1">
        <v>12</v>
      </c>
      <c r="K1656" s="1">
        <v>0</v>
      </c>
      <c r="L1656" s="1">
        <v>0</v>
      </c>
      <c r="M1656" s="6">
        <v>12</v>
      </c>
      <c r="N1656" s="5">
        <v>4.6963171102106571E-2</v>
      </c>
      <c r="O1656" s="4">
        <v>0</v>
      </c>
      <c r="P1656" s="1">
        <v>0</v>
      </c>
      <c r="Q1656" s="1">
        <v>0</v>
      </c>
      <c r="R1656" s="34">
        <v>0</v>
      </c>
      <c r="S1656" s="3">
        <v>0</v>
      </c>
    </row>
    <row r="1657" spans="6:19" x14ac:dyDescent="0.25">
      <c r="F1657" s="10"/>
      <c r="G1657" s="9" t="s">
        <v>3592</v>
      </c>
      <c r="H1657" s="4">
        <v>2</v>
      </c>
      <c r="I1657" s="1">
        <v>2</v>
      </c>
      <c r="J1657" s="1">
        <v>2</v>
      </c>
      <c r="K1657" s="1">
        <v>0</v>
      </c>
      <c r="L1657" s="1">
        <v>0</v>
      </c>
      <c r="M1657" s="6">
        <v>2</v>
      </c>
      <c r="N1657" s="5">
        <v>1.3712886720895769E-3</v>
      </c>
      <c r="O1657" s="4">
        <v>0</v>
      </c>
      <c r="P1657" s="1">
        <v>0</v>
      </c>
      <c r="Q1657" s="1">
        <v>0</v>
      </c>
      <c r="R1657" s="34">
        <v>0</v>
      </c>
      <c r="S1657" s="3">
        <v>0</v>
      </c>
    </row>
    <row r="1658" spans="6:19" x14ac:dyDescent="0.25">
      <c r="F1658" s="10"/>
      <c r="G1658" s="9" t="s">
        <v>3591</v>
      </c>
      <c r="H1658" s="4">
        <v>7</v>
      </c>
      <c r="I1658" s="1">
        <v>7</v>
      </c>
      <c r="J1658" s="1">
        <v>7</v>
      </c>
      <c r="K1658" s="1">
        <v>0</v>
      </c>
      <c r="L1658" s="1">
        <v>0</v>
      </c>
      <c r="M1658" s="6">
        <v>7</v>
      </c>
      <c r="N1658" s="5">
        <v>1.6255452297627929E-2</v>
      </c>
      <c r="O1658" s="4">
        <v>0</v>
      </c>
      <c r="P1658" s="1">
        <v>0</v>
      </c>
      <c r="Q1658" s="1">
        <v>0</v>
      </c>
      <c r="R1658" s="34">
        <v>0</v>
      </c>
      <c r="S1658" s="3">
        <v>0</v>
      </c>
    </row>
    <row r="1659" spans="6:19" x14ac:dyDescent="0.25">
      <c r="F1659" s="10"/>
      <c r="G1659" s="9" t="s">
        <v>3590</v>
      </c>
      <c r="H1659" s="4">
        <v>4</v>
      </c>
      <c r="I1659" s="1">
        <v>4</v>
      </c>
      <c r="J1659" s="1">
        <v>4</v>
      </c>
      <c r="K1659" s="1">
        <v>0</v>
      </c>
      <c r="L1659" s="1">
        <v>0</v>
      </c>
      <c r="M1659" s="6">
        <v>4</v>
      </c>
      <c r="N1659" s="5">
        <v>4.7841249033808708E-3</v>
      </c>
      <c r="O1659" s="4">
        <v>0</v>
      </c>
      <c r="P1659" s="1">
        <v>0</v>
      </c>
      <c r="Q1659" s="1">
        <v>0</v>
      </c>
      <c r="R1659" s="34">
        <v>0</v>
      </c>
      <c r="S1659" s="3">
        <v>0</v>
      </c>
    </row>
    <row r="1660" spans="6:19" x14ac:dyDescent="0.25">
      <c r="F1660" s="10"/>
      <c r="G1660" s="9" t="s">
        <v>3589</v>
      </c>
      <c r="H1660" s="4">
        <v>16</v>
      </c>
      <c r="I1660" s="1">
        <v>16</v>
      </c>
      <c r="J1660" s="1">
        <v>16</v>
      </c>
      <c r="K1660" s="1">
        <v>0</v>
      </c>
      <c r="L1660" s="1">
        <v>0</v>
      </c>
      <c r="M1660" s="6">
        <v>16</v>
      </c>
      <c r="N1660" s="5">
        <v>6.1582568101584911E-2</v>
      </c>
      <c r="O1660" s="4">
        <v>0</v>
      </c>
      <c r="P1660" s="1">
        <v>0</v>
      </c>
      <c r="Q1660" s="1">
        <v>0</v>
      </c>
      <c r="R1660" s="34">
        <v>0</v>
      </c>
      <c r="S1660" s="3">
        <v>0</v>
      </c>
    </row>
    <row r="1661" spans="6:19" x14ac:dyDescent="0.25">
      <c r="F1661" s="10"/>
      <c r="G1661" s="9" t="s">
        <v>3588</v>
      </c>
      <c r="H1661" s="4">
        <v>11</v>
      </c>
      <c r="I1661" s="1">
        <v>11</v>
      </c>
      <c r="J1661" s="1">
        <v>11</v>
      </c>
      <c r="K1661" s="1">
        <v>0</v>
      </c>
      <c r="L1661" s="1">
        <v>0</v>
      </c>
      <c r="M1661" s="6">
        <v>11</v>
      </c>
      <c r="N1661" s="5">
        <v>4.5960210263729102E-2</v>
      </c>
      <c r="O1661" s="4">
        <v>0</v>
      </c>
      <c r="P1661" s="1">
        <v>0</v>
      </c>
      <c r="Q1661" s="1">
        <v>0</v>
      </c>
      <c r="R1661" s="34">
        <v>0</v>
      </c>
      <c r="S1661" s="3">
        <v>0</v>
      </c>
    </row>
    <row r="1662" spans="6:19" x14ac:dyDescent="0.25">
      <c r="F1662" s="10"/>
      <c r="G1662" s="9" t="s">
        <v>3587</v>
      </c>
      <c r="H1662" s="4">
        <v>2</v>
      </c>
      <c r="I1662" s="1">
        <v>2</v>
      </c>
      <c r="J1662" s="1">
        <v>2</v>
      </c>
      <c r="K1662" s="1">
        <v>0</v>
      </c>
      <c r="L1662" s="1">
        <v>0</v>
      </c>
      <c r="M1662" s="6">
        <v>2</v>
      </c>
      <c r="N1662" s="5">
        <v>3.5220198333263403E-4</v>
      </c>
      <c r="O1662" s="4">
        <v>0</v>
      </c>
      <c r="P1662" s="1">
        <v>0</v>
      </c>
      <c r="Q1662" s="1">
        <v>0</v>
      </c>
      <c r="R1662" s="34">
        <v>0</v>
      </c>
      <c r="S1662" s="3">
        <v>0</v>
      </c>
    </row>
    <row r="1663" spans="6:19" x14ac:dyDescent="0.25">
      <c r="F1663" s="10"/>
      <c r="G1663" s="9" t="s">
        <v>3586</v>
      </c>
      <c r="H1663" s="4">
        <v>6</v>
      </c>
      <c r="I1663" s="1">
        <v>6</v>
      </c>
      <c r="J1663" s="1">
        <v>6</v>
      </c>
      <c r="K1663" s="1">
        <v>0</v>
      </c>
      <c r="L1663" s="1">
        <v>0</v>
      </c>
      <c r="M1663" s="6">
        <v>6</v>
      </c>
      <c r="N1663" s="5">
        <v>8.399520069360733E-3</v>
      </c>
      <c r="O1663" s="4">
        <v>0</v>
      </c>
      <c r="P1663" s="1">
        <v>0</v>
      </c>
      <c r="Q1663" s="1">
        <v>0</v>
      </c>
      <c r="R1663" s="34">
        <v>0</v>
      </c>
      <c r="S1663" s="3">
        <v>0</v>
      </c>
    </row>
    <row r="1664" spans="6:19" x14ac:dyDescent="0.25">
      <c r="F1664" s="10"/>
      <c r="G1664" s="9" t="s">
        <v>3585</v>
      </c>
      <c r="H1664" s="4">
        <v>2</v>
      </c>
      <c r="I1664" s="1">
        <v>2</v>
      </c>
      <c r="J1664" s="1">
        <v>2</v>
      </c>
      <c r="K1664" s="1">
        <v>0</v>
      </c>
      <c r="L1664" s="1">
        <v>0</v>
      </c>
      <c r="M1664" s="6">
        <v>2</v>
      </c>
      <c r="N1664" s="5">
        <v>1.0543866083025931E-2</v>
      </c>
      <c r="O1664" s="4">
        <v>0</v>
      </c>
      <c r="P1664" s="1">
        <v>0</v>
      </c>
      <c r="Q1664" s="1">
        <v>0</v>
      </c>
      <c r="R1664" s="34">
        <v>0</v>
      </c>
      <c r="S1664" s="3">
        <v>0</v>
      </c>
    </row>
    <row r="1665" spans="6:19" x14ac:dyDescent="0.25">
      <c r="F1665" s="10"/>
      <c r="G1665" s="9" t="s">
        <v>3584</v>
      </c>
      <c r="H1665" s="4">
        <v>4</v>
      </c>
      <c r="I1665" s="1">
        <v>4</v>
      </c>
      <c r="J1665" s="1">
        <v>4</v>
      </c>
      <c r="K1665" s="1">
        <v>0</v>
      </c>
      <c r="L1665" s="1">
        <v>0</v>
      </c>
      <c r="M1665" s="6">
        <v>4</v>
      </c>
      <c r="N1665" s="5">
        <v>3.0741780996322628E-2</v>
      </c>
      <c r="O1665" s="4">
        <v>0</v>
      </c>
      <c r="P1665" s="1">
        <v>0</v>
      </c>
      <c r="Q1665" s="1">
        <v>0</v>
      </c>
      <c r="R1665" s="34">
        <v>0</v>
      </c>
      <c r="S1665" s="3">
        <v>0</v>
      </c>
    </row>
    <row r="1666" spans="6:19" x14ac:dyDescent="0.25">
      <c r="F1666" s="10"/>
      <c r="G1666" s="9" t="s">
        <v>3583</v>
      </c>
      <c r="H1666" s="4">
        <v>2</v>
      </c>
      <c r="I1666" s="1">
        <v>2</v>
      </c>
      <c r="J1666" s="1">
        <v>2</v>
      </c>
      <c r="K1666" s="1">
        <v>0</v>
      </c>
      <c r="L1666" s="1">
        <v>0</v>
      </c>
      <c r="M1666" s="6">
        <v>2</v>
      </c>
      <c r="N1666" s="5">
        <v>1.9818787463009361E-2</v>
      </c>
      <c r="O1666" s="4">
        <v>0</v>
      </c>
      <c r="P1666" s="1">
        <v>0</v>
      </c>
      <c r="Q1666" s="1">
        <v>0</v>
      </c>
      <c r="R1666" s="34">
        <v>0</v>
      </c>
      <c r="S1666" s="3">
        <v>0</v>
      </c>
    </row>
    <row r="1667" spans="6:19" x14ac:dyDescent="0.25">
      <c r="F1667" s="10"/>
      <c r="G1667" s="9" t="s">
        <v>3582</v>
      </c>
      <c r="H1667" s="4">
        <v>8</v>
      </c>
      <c r="I1667" s="1">
        <v>8</v>
      </c>
      <c r="J1667" s="1">
        <v>8</v>
      </c>
      <c r="K1667" s="1">
        <v>0</v>
      </c>
      <c r="L1667" s="1">
        <v>0</v>
      </c>
      <c r="M1667" s="6">
        <v>8</v>
      </c>
      <c r="N1667" s="5">
        <v>4.8519127070903778E-2</v>
      </c>
      <c r="O1667" s="4">
        <v>0</v>
      </c>
      <c r="P1667" s="1">
        <v>0</v>
      </c>
      <c r="Q1667" s="1">
        <v>0</v>
      </c>
      <c r="R1667" s="34">
        <v>0</v>
      </c>
      <c r="S1667" s="3">
        <v>0</v>
      </c>
    </row>
    <row r="1668" spans="6:19" x14ac:dyDescent="0.25">
      <c r="F1668" s="10"/>
      <c r="G1668" s="9" t="s">
        <v>3581</v>
      </c>
      <c r="H1668" s="4">
        <v>4</v>
      </c>
      <c r="I1668" s="1">
        <v>4</v>
      </c>
      <c r="J1668" s="1">
        <v>4</v>
      </c>
      <c r="K1668" s="1">
        <v>0</v>
      </c>
      <c r="L1668" s="1">
        <v>0</v>
      </c>
      <c r="M1668" s="6">
        <v>4</v>
      </c>
      <c r="N1668" s="5">
        <v>9.0486025437712669E-3</v>
      </c>
      <c r="O1668" s="4">
        <v>0</v>
      </c>
      <c r="P1668" s="1">
        <v>0</v>
      </c>
      <c r="Q1668" s="1">
        <v>0</v>
      </c>
      <c r="R1668" s="34">
        <v>0</v>
      </c>
      <c r="S1668" s="3">
        <v>0</v>
      </c>
    </row>
    <row r="1669" spans="6:19" x14ac:dyDescent="0.25">
      <c r="F1669" s="10"/>
      <c r="G1669" s="9" t="s">
        <v>3580</v>
      </c>
      <c r="H1669" s="4">
        <v>1</v>
      </c>
      <c r="I1669" s="1">
        <v>1</v>
      </c>
      <c r="J1669" s="1">
        <v>1</v>
      </c>
      <c r="K1669" s="1">
        <v>0</v>
      </c>
      <c r="L1669" s="1">
        <v>0</v>
      </c>
      <c r="M1669" s="6">
        <v>1</v>
      </c>
      <c r="N1669" s="5">
        <v>1.30736269056797E-4</v>
      </c>
      <c r="O1669" s="4">
        <v>0</v>
      </c>
      <c r="P1669" s="1">
        <v>0</v>
      </c>
      <c r="Q1669" s="1">
        <v>0</v>
      </c>
      <c r="R1669" s="34">
        <v>0</v>
      </c>
      <c r="S1669" s="3">
        <v>0</v>
      </c>
    </row>
    <row r="1670" spans="6:19" x14ac:dyDescent="0.25">
      <c r="F1670" s="10"/>
      <c r="G1670" s="9" t="s">
        <v>3579</v>
      </c>
      <c r="H1670" s="4">
        <v>9</v>
      </c>
      <c r="I1670" s="1">
        <v>9</v>
      </c>
      <c r="J1670" s="1">
        <v>9</v>
      </c>
      <c r="K1670" s="1">
        <v>0</v>
      </c>
      <c r="L1670" s="1">
        <v>0</v>
      </c>
      <c r="M1670" s="6">
        <v>9</v>
      </c>
      <c r="N1670" s="5">
        <v>0.10638888832181689</v>
      </c>
      <c r="O1670" s="4">
        <v>0</v>
      </c>
      <c r="P1670" s="1">
        <v>0</v>
      </c>
      <c r="Q1670" s="1">
        <v>0</v>
      </c>
      <c r="R1670" s="34">
        <v>0</v>
      </c>
      <c r="S1670" s="3">
        <v>0</v>
      </c>
    </row>
    <row r="1671" spans="6:19" x14ac:dyDescent="0.25">
      <c r="F1671" s="10"/>
      <c r="G1671" s="9" t="s">
        <v>3578</v>
      </c>
      <c r="H1671" s="4">
        <v>4</v>
      </c>
      <c r="I1671" s="1">
        <v>4</v>
      </c>
      <c r="J1671" s="1">
        <v>4</v>
      </c>
      <c r="K1671" s="1">
        <v>0</v>
      </c>
      <c r="L1671" s="1">
        <v>0</v>
      </c>
      <c r="M1671" s="6">
        <v>4</v>
      </c>
      <c r="N1671" s="5">
        <v>8.1946924328804016E-3</v>
      </c>
      <c r="O1671" s="4">
        <v>0</v>
      </c>
      <c r="P1671" s="1">
        <v>0</v>
      </c>
      <c r="Q1671" s="1">
        <v>0</v>
      </c>
      <c r="R1671" s="34">
        <v>0</v>
      </c>
      <c r="S1671" s="3">
        <v>0</v>
      </c>
    </row>
    <row r="1672" spans="6:19" x14ac:dyDescent="0.25">
      <c r="F1672" s="10"/>
      <c r="G1672" s="9" t="s">
        <v>3577</v>
      </c>
      <c r="H1672" s="4">
        <v>3</v>
      </c>
      <c r="I1672" s="1">
        <v>3</v>
      </c>
      <c r="J1672" s="1">
        <v>3</v>
      </c>
      <c r="K1672" s="1">
        <v>0</v>
      </c>
      <c r="L1672" s="1">
        <v>0</v>
      </c>
      <c r="M1672" s="6">
        <v>3</v>
      </c>
      <c r="N1672" s="5">
        <v>6.6375881433486938E-3</v>
      </c>
      <c r="O1672" s="4">
        <v>0</v>
      </c>
      <c r="P1672" s="1">
        <v>0</v>
      </c>
      <c r="Q1672" s="1">
        <v>0</v>
      </c>
      <c r="R1672" s="34">
        <v>0</v>
      </c>
      <c r="S1672" s="3">
        <v>0</v>
      </c>
    </row>
    <row r="1673" spans="6:19" x14ac:dyDescent="0.25">
      <c r="F1673" s="10"/>
      <c r="G1673" s="9" t="s">
        <v>3576</v>
      </c>
      <c r="H1673" s="4">
        <v>2</v>
      </c>
      <c r="I1673" s="1">
        <v>2</v>
      </c>
      <c r="J1673" s="1">
        <v>2</v>
      </c>
      <c r="K1673" s="1">
        <v>0</v>
      </c>
      <c r="L1673" s="1">
        <v>0</v>
      </c>
      <c r="M1673" s="6">
        <v>2</v>
      </c>
      <c r="N1673" s="5">
        <v>1.1853655800223351E-2</v>
      </c>
      <c r="O1673" s="4">
        <v>0</v>
      </c>
      <c r="P1673" s="1">
        <v>0</v>
      </c>
      <c r="Q1673" s="1">
        <v>0</v>
      </c>
      <c r="R1673" s="34">
        <v>0</v>
      </c>
      <c r="S1673" s="3">
        <v>0</v>
      </c>
    </row>
    <row r="1674" spans="6:19" x14ac:dyDescent="0.25">
      <c r="F1674" s="10"/>
      <c r="G1674" s="9" t="s">
        <v>3575</v>
      </c>
      <c r="H1674" s="4">
        <v>2</v>
      </c>
      <c r="I1674" s="1">
        <v>2</v>
      </c>
      <c r="J1674" s="1">
        <v>2</v>
      </c>
      <c r="K1674" s="1">
        <v>0</v>
      </c>
      <c r="L1674" s="1">
        <v>0</v>
      </c>
      <c r="M1674" s="6">
        <v>2</v>
      </c>
      <c r="N1674" s="5">
        <v>3.326754085719585E-3</v>
      </c>
      <c r="O1674" s="4">
        <v>0</v>
      </c>
      <c r="P1674" s="1">
        <v>0</v>
      </c>
      <c r="Q1674" s="1">
        <v>0</v>
      </c>
      <c r="R1674" s="34">
        <v>0</v>
      </c>
      <c r="S1674" s="3">
        <v>0</v>
      </c>
    </row>
    <row r="1675" spans="6:19" x14ac:dyDescent="0.25">
      <c r="F1675" s="10"/>
      <c r="G1675" s="9" t="s">
        <v>3574</v>
      </c>
      <c r="H1675" s="4">
        <v>8</v>
      </c>
      <c r="I1675" s="1">
        <v>8</v>
      </c>
      <c r="J1675" s="1">
        <v>8</v>
      </c>
      <c r="K1675" s="1">
        <v>0</v>
      </c>
      <c r="L1675" s="1">
        <v>0</v>
      </c>
      <c r="M1675" s="6">
        <v>8</v>
      </c>
      <c r="N1675" s="5">
        <v>8.8045665994286537E-2</v>
      </c>
      <c r="O1675" s="4">
        <v>0</v>
      </c>
      <c r="P1675" s="1">
        <v>0</v>
      </c>
      <c r="Q1675" s="1">
        <v>0</v>
      </c>
      <c r="R1675" s="34">
        <v>0</v>
      </c>
      <c r="S1675" s="3">
        <v>0</v>
      </c>
    </row>
    <row r="1676" spans="6:19" x14ac:dyDescent="0.25">
      <c r="F1676" s="10"/>
      <c r="G1676" s="9" t="s">
        <v>3573</v>
      </c>
      <c r="H1676" s="4">
        <v>16</v>
      </c>
      <c r="I1676" s="1">
        <v>16</v>
      </c>
      <c r="J1676" s="1">
        <v>16</v>
      </c>
      <c r="K1676" s="1">
        <v>0</v>
      </c>
      <c r="L1676" s="1">
        <v>0</v>
      </c>
      <c r="M1676" s="6">
        <v>16</v>
      </c>
      <c r="N1676" s="5">
        <v>0.15205772593617439</v>
      </c>
      <c r="O1676" s="4">
        <v>0</v>
      </c>
      <c r="P1676" s="1">
        <v>0</v>
      </c>
      <c r="Q1676" s="1">
        <v>0</v>
      </c>
      <c r="R1676" s="34">
        <v>0</v>
      </c>
      <c r="S1676" s="3">
        <v>0</v>
      </c>
    </row>
    <row r="1677" spans="6:19" x14ac:dyDescent="0.25">
      <c r="F1677" s="10"/>
      <c r="G1677" s="9" t="s">
        <v>3572</v>
      </c>
      <c r="H1677" s="4">
        <v>3</v>
      </c>
      <c r="I1677" s="1">
        <v>3</v>
      </c>
      <c r="J1677" s="1">
        <v>3</v>
      </c>
      <c r="K1677" s="1">
        <v>0</v>
      </c>
      <c r="L1677" s="1">
        <v>0</v>
      </c>
      <c r="M1677" s="6">
        <v>3</v>
      </c>
      <c r="N1677" s="5">
        <v>1.754813734441996E-2</v>
      </c>
      <c r="O1677" s="4">
        <v>0</v>
      </c>
      <c r="P1677" s="1">
        <v>0</v>
      </c>
      <c r="Q1677" s="1">
        <v>0</v>
      </c>
      <c r="R1677" s="34">
        <v>0</v>
      </c>
      <c r="S1677" s="3">
        <v>0</v>
      </c>
    </row>
    <row r="1678" spans="6:19" x14ac:dyDescent="0.25">
      <c r="F1678" s="10"/>
      <c r="G1678" s="9" t="s">
        <v>3571</v>
      </c>
      <c r="H1678" s="4">
        <v>1</v>
      </c>
      <c r="I1678" s="1">
        <v>1</v>
      </c>
      <c r="J1678" s="1">
        <v>1</v>
      </c>
      <c r="K1678" s="1">
        <v>0</v>
      </c>
      <c r="L1678" s="1">
        <v>0</v>
      </c>
      <c r="M1678" s="6">
        <v>1</v>
      </c>
      <c r="N1678" s="5">
        <v>5.093943327665329E-3</v>
      </c>
      <c r="O1678" s="4">
        <v>0</v>
      </c>
      <c r="P1678" s="1">
        <v>0</v>
      </c>
      <c r="Q1678" s="1">
        <v>0</v>
      </c>
      <c r="R1678" s="34">
        <v>0</v>
      </c>
      <c r="S1678" s="3">
        <v>0</v>
      </c>
    </row>
    <row r="1679" spans="6:19" x14ac:dyDescent="0.25">
      <c r="F1679" s="10"/>
      <c r="G1679" s="9" t="s">
        <v>3570</v>
      </c>
      <c r="H1679" s="4">
        <v>1</v>
      </c>
      <c r="I1679" s="1">
        <v>1</v>
      </c>
      <c r="J1679" s="1">
        <v>1</v>
      </c>
      <c r="K1679" s="1">
        <v>0</v>
      </c>
      <c r="L1679" s="1">
        <v>0</v>
      </c>
      <c r="M1679" s="6">
        <v>1</v>
      </c>
      <c r="N1679" s="5">
        <v>7.5590722262859336E-3</v>
      </c>
      <c r="O1679" s="4">
        <v>0</v>
      </c>
      <c r="P1679" s="1">
        <v>0</v>
      </c>
      <c r="Q1679" s="1">
        <v>0</v>
      </c>
      <c r="R1679" s="34">
        <v>0</v>
      </c>
      <c r="S1679" s="3">
        <v>0</v>
      </c>
    </row>
    <row r="1680" spans="6:19" x14ac:dyDescent="0.25">
      <c r="F1680" s="10"/>
      <c r="G1680" s="9" t="s">
        <v>3569</v>
      </c>
      <c r="H1680" s="4">
        <v>5</v>
      </c>
      <c r="I1680" s="1">
        <v>5</v>
      </c>
      <c r="J1680" s="1">
        <v>5</v>
      </c>
      <c r="K1680" s="1">
        <v>0</v>
      </c>
      <c r="L1680" s="1">
        <v>0</v>
      </c>
      <c r="M1680" s="6">
        <v>5</v>
      </c>
      <c r="N1680" s="5">
        <v>3.3923263661563403E-2</v>
      </c>
      <c r="O1680" s="4">
        <v>0</v>
      </c>
      <c r="P1680" s="1">
        <v>0</v>
      </c>
      <c r="Q1680" s="1">
        <v>0</v>
      </c>
      <c r="R1680" s="34">
        <v>0</v>
      </c>
      <c r="S1680" s="3">
        <v>0</v>
      </c>
    </row>
    <row r="1681" spans="6:19" x14ac:dyDescent="0.25">
      <c r="F1681" s="10"/>
      <c r="G1681" s="9" t="s">
        <v>3568</v>
      </c>
      <c r="H1681" s="4">
        <v>17</v>
      </c>
      <c r="I1681" s="1">
        <v>17</v>
      </c>
      <c r="J1681" s="1">
        <v>17</v>
      </c>
      <c r="K1681" s="1">
        <v>0</v>
      </c>
      <c r="L1681" s="1">
        <v>0</v>
      </c>
      <c r="M1681" s="6">
        <v>17</v>
      </c>
      <c r="N1681" s="5">
        <v>7.2732891887426376E-2</v>
      </c>
      <c r="O1681" s="4">
        <v>0</v>
      </c>
      <c r="P1681" s="1">
        <v>0</v>
      </c>
      <c r="Q1681" s="1">
        <v>0</v>
      </c>
      <c r="R1681" s="34">
        <v>0</v>
      </c>
      <c r="S1681" s="3">
        <v>0</v>
      </c>
    </row>
    <row r="1682" spans="6:19" x14ac:dyDescent="0.25">
      <c r="F1682" s="10"/>
      <c r="G1682" s="9" t="s">
        <v>3567</v>
      </c>
      <c r="H1682" s="4">
        <v>5</v>
      </c>
      <c r="I1682" s="1">
        <v>5</v>
      </c>
      <c r="J1682" s="1">
        <v>5</v>
      </c>
      <c r="K1682" s="1">
        <v>0</v>
      </c>
      <c r="L1682" s="1">
        <v>0</v>
      </c>
      <c r="M1682" s="6">
        <v>5</v>
      </c>
      <c r="N1682" s="5">
        <v>2.2996477782726291E-2</v>
      </c>
      <c r="O1682" s="4">
        <v>0</v>
      </c>
      <c r="P1682" s="1">
        <v>0</v>
      </c>
      <c r="Q1682" s="1">
        <v>0</v>
      </c>
      <c r="R1682" s="34">
        <v>0</v>
      </c>
      <c r="S1682" s="3">
        <v>0</v>
      </c>
    </row>
    <row r="1683" spans="6:19" x14ac:dyDescent="0.25">
      <c r="F1683" s="10"/>
      <c r="G1683" s="9" t="s">
        <v>3566</v>
      </c>
      <c r="H1683" s="4">
        <v>1</v>
      </c>
      <c r="I1683" s="1">
        <v>1</v>
      </c>
      <c r="J1683" s="1">
        <v>1</v>
      </c>
      <c r="K1683" s="1">
        <v>0</v>
      </c>
      <c r="L1683" s="1">
        <v>0</v>
      </c>
      <c r="M1683" s="6">
        <v>1</v>
      </c>
      <c r="N1683" s="5">
        <v>4.5023765414953232E-4</v>
      </c>
      <c r="O1683" s="4">
        <v>0</v>
      </c>
      <c r="P1683" s="1">
        <v>0</v>
      </c>
      <c r="Q1683" s="1">
        <v>0</v>
      </c>
      <c r="R1683" s="34">
        <v>0</v>
      </c>
      <c r="S1683" s="3">
        <v>0</v>
      </c>
    </row>
    <row r="1684" spans="6:19" x14ac:dyDescent="0.25">
      <c r="F1684" s="10"/>
      <c r="G1684" s="9" t="s">
        <v>3565</v>
      </c>
      <c r="H1684" s="4">
        <v>4</v>
      </c>
      <c r="I1684" s="1">
        <v>4</v>
      </c>
      <c r="J1684" s="1">
        <v>4</v>
      </c>
      <c r="K1684" s="1">
        <v>0</v>
      </c>
      <c r="L1684" s="1">
        <v>0</v>
      </c>
      <c r="M1684" s="6">
        <v>4</v>
      </c>
      <c r="N1684" s="5">
        <v>2.3609686642885212E-2</v>
      </c>
      <c r="O1684" s="4">
        <v>0</v>
      </c>
      <c r="P1684" s="1">
        <v>0</v>
      </c>
      <c r="Q1684" s="1">
        <v>0</v>
      </c>
      <c r="R1684" s="34">
        <v>0</v>
      </c>
      <c r="S1684" s="3">
        <v>0</v>
      </c>
    </row>
    <row r="1685" spans="6:19" x14ac:dyDescent="0.25">
      <c r="F1685" s="10"/>
      <c r="G1685" s="9" t="s">
        <v>3564</v>
      </c>
      <c r="H1685" s="4">
        <v>1</v>
      </c>
      <c r="I1685" s="1">
        <v>1</v>
      </c>
      <c r="J1685" s="1">
        <v>1</v>
      </c>
      <c r="K1685" s="1">
        <v>0</v>
      </c>
      <c r="L1685" s="1">
        <v>0</v>
      </c>
      <c r="M1685" s="6">
        <v>1</v>
      </c>
      <c r="N1685" s="5">
        <v>4.6384241431951517E-4</v>
      </c>
      <c r="O1685" s="4">
        <v>0</v>
      </c>
      <c r="P1685" s="1">
        <v>0</v>
      </c>
      <c r="Q1685" s="1">
        <v>0</v>
      </c>
      <c r="R1685" s="34">
        <v>0</v>
      </c>
      <c r="S1685" s="3">
        <v>0</v>
      </c>
    </row>
    <row r="1686" spans="6:19" x14ac:dyDescent="0.25">
      <c r="F1686" s="10"/>
      <c r="G1686" s="9" t="s">
        <v>3563</v>
      </c>
      <c r="H1686" s="4">
        <v>14</v>
      </c>
      <c r="I1686" s="1">
        <v>14</v>
      </c>
      <c r="J1686" s="1">
        <v>14</v>
      </c>
      <c r="K1686" s="1">
        <v>0</v>
      </c>
      <c r="L1686" s="1">
        <v>0</v>
      </c>
      <c r="M1686" s="6">
        <v>14</v>
      </c>
      <c r="N1686" s="5">
        <v>3.7592542357742793E-2</v>
      </c>
      <c r="O1686" s="4">
        <v>0</v>
      </c>
      <c r="P1686" s="1">
        <v>0</v>
      </c>
      <c r="Q1686" s="1">
        <v>0</v>
      </c>
      <c r="R1686" s="34">
        <v>0</v>
      </c>
      <c r="S1686" s="3">
        <v>0</v>
      </c>
    </row>
    <row r="1687" spans="6:19" x14ac:dyDescent="0.25">
      <c r="F1687" s="10"/>
      <c r="G1687" s="9" t="s">
        <v>3562</v>
      </c>
      <c r="H1687" s="4">
        <v>2</v>
      </c>
      <c r="I1687" s="1">
        <v>2</v>
      </c>
      <c r="J1687" s="1">
        <v>2</v>
      </c>
      <c r="K1687" s="1">
        <v>0</v>
      </c>
      <c r="L1687" s="1">
        <v>0</v>
      </c>
      <c r="M1687" s="6">
        <v>2</v>
      </c>
      <c r="N1687" s="5">
        <v>9.9525544792413712E-3</v>
      </c>
      <c r="O1687" s="4">
        <v>0</v>
      </c>
      <c r="P1687" s="1">
        <v>0</v>
      </c>
      <c r="Q1687" s="1">
        <v>0</v>
      </c>
      <c r="R1687" s="34">
        <v>0</v>
      </c>
      <c r="S1687" s="3">
        <v>0</v>
      </c>
    </row>
    <row r="1688" spans="6:19" x14ac:dyDescent="0.25">
      <c r="F1688" s="10"/>
      <c r="G1688" s="9" t="s">
        <v>3561</v>
      </c>
      <c r="H1688" s="4">
        <v>21</v>
      </c>
      <c r="I1688" s="1">
        <v>21</v>
      </c>
      <c r="J1688" s="1">
        <v>21</v>
      </c>
      <c r="K1688" s="1">
        <v>0</v>
      </c>
      <c r="L1688" s="1">
        <v>0</v>
      </c>
      <c r="M1688" s="6">
        <v>21</v>
      </c>
      <c r="N1688" s="5">
        <v>2.9916419647634029E-2</v>
      </c>
      <c r="O1688" s="4">
        <v>0</v>
      </c>
      <c r="P1688" s="1">
        <v>0</v>
      </c>
      <c r="Q1688" s="1">
        <v>0</v>
      </c>
      <c r="R1688" s="34">
        <v>0</v>
      </c>
      <c r="S1688" s="3">
        <v>0</v>
      </c>
    </row>
    <row r="1689" spans="6:19" x14ac:dyDescent="0.25">
      <c r="F1689" s="10"/>
      <c r="G1689" s="9" t="s">
        <v>3560</v>
      </c>
      <c r="H1689" s="4">
        <v>7</v>
      </c>
      <c r="I1689" s="1">
        <v>7</v>
      </c>
      <c r="J1689" s="1">
        <v>7</v>
      </c>
      <c r="K1689" s="1">
        <v>0</v>
      </c>
      <c r="L1689" s="1">
        <v>0</v>
      </c>
      <c r="M1689" s="6">
        <v>7</v>
      </c>
      <c r="N1689" s="5">
        <v>7.0082186721265316E-2</v>
      </c>
      <c r="O1689" s="4">
        <v>0</v>
      </c>
      <c r="P1689" s="1">
        <v>0</v>
      </c>
      <c r="Q1689" s="1">
        <v>0</v>
      </c>
      <c r="R1689" s="34">
        <v>0</v>
      </c>
      <c r="S1689" s="3">
        <v>0</v>
      </c>
    </row>
    <row r="1690" spans="6:19" x14ac:dyDescent="0.25">
      <c r="F1690" s="10"/>
      <c r="G1690" s="9" t="s">
        <v>3559</v>
      </c>
      <c r="H1690" s="4">
        <v>2</v>
      </c>
      <c r="I1690" s="1">
        <v>2</v>
      </c>
      <c r="J1690" s="1">
        <v>2</v>
      </c>
      <c r="K1690" s="1">
        <v>0</v>
      </c>
      <c r="L1690" s="1">
        <v>0</v>
      </c>
      <c r="M1690" s="6">
        <v>2</v>
      </c>
      <c r="N1690" s="5">
        <v>1.2898894026875499E-2</v>
      </c>
      <c r="O1690" s="4">
        <v>0</v>
      </c>
      <c r="P1690" s="1">
        <v>0</v>
      </c>
      <c r="Q1690" s="1">
        <v>0</v>
      </c>
      <c r="R1690" s="34">
        <v>0</v>
      </c>
      <c r="S1690" s="3">
        <v>0</v>
      </c>
    </row>
    <row r="1691" spans="6:19" x14ac:dyDescent="0.25">
      <c r="F1691" s="10"/>
      <c r="G1691" s="9" t="s">
        <v>3558</v>
      </c>
      <c r="H1691" s="4">
        <v>4</v>
      </c>
      <c r="I1691" s="1">
        <v>4</v>
      </c>
      <c r="J1691" s="1">
        <v>4</v>
      </c>
      <c r="K1691" s="1">
        <v>0</v>
      </c>
      <c r="L1691" s="1">
        <v>0</v>
      </c>
      <c r="M1691" s="6">
        <v>4</v>
      </c>
      <c r="N1691" s="5">
        <v>2.20567611977458E-2</v>
      </c>
      <c r="O1691" s="4">
        <v>0</v>
      </c>
      <c r="P1691" s="1">
        <v>0</v>
      </c>
      <c r="Q1691" s="1">
        <v>0</v>
      </c>
      <c r="R1691" s="34">
        <v>0</v>
      </c>
      <c r="S1691" s="3">
        <v>0</v>
      </c>
    </row>
    <row r="1692" spans="6:19" x14ac:dyDescent="0.25">
      <c r="F1692" s="10"/>
      <c r="G1692" s="9" t="s">
        <v>3557</v>
      </c>
      <c r="H1692" s="4">
        <v>2</v>
      </c>
      <c r="I1692" s="1">
        <v>2</v>
      </c>
      <c r="J1692" s="1">
        <v>2</v>
      </c>
      <c r="K1692" s="1">
        <v>0</v>
      </c>
      <c r="L1692" s="1">
        <v>0</v>
      </c>
      <c r="M1692" s="6">
        <v>2</v>
      </c>
      <c r="N1692" s="5">
        <v>7.4383802711963654E-4</v>
      </c>
      <c r="O1692" s="4">
        <v>0</v>
      </c>
      <c r="P1692" s="1">
        <v>0</v>
      </c>
      <c r="Q1692" s="1">
        <v>0</v>
      </c>
      <c r="R1692" s="34">
        <v>0</v>
      </c>
      <c r="S1692" s="3">
        <v>0</v>
      </c>
    </row>
    <row r="1693" spans="6:19" x14ac:dyDescent="0.25">
      <c r="F1693" s="10"/>
      <c r="G1693" s="9" t="s">
        <v>3556</v>
      </c>
      <c r="H1693" s="4">
        <v>1</v>
      </c>
      <c r="I1693" s="1">
        <v>1</v>
      </c>
      <c r="J1693" s="1">
        <v>1</v>
      </c>
      <c r="K1693" s="1">
        <v>0</v>
      </c>
      <c r="L1693" s="1">
        <v>0</v>
      </c>
      <c r="M1693" s="6">
        <v>1</v>
      </c>
      <c r="N1693" s="5">
        <v>5.1849754527211189E-3</v>
      </c>
      <c r="O1693" s="4">
        <v>0</v>
      </c>
      <c r="P1693" s="1">
        <v>0</v>
      </c>
      <c r="Q1693" s="1">
        <v>0</v>
      </c>
      <c r="R1693" s="34">
        <v>0</v>
      </c>
      <c r="S1693" s="3">
        <v>0</v>
      </c>
    </row>
    <row r="1694" spans="6:19" x14ac:dyDescent="0.25">
      <c r="F1694" s="10"/>
      <c r="G1694" s="9" t="s">
        <v>3555</v>
      </c>
      <c r="H1694" s="4">
        <v>28</v>
      </c>
      <c r="I1694" s="1">
        <v>28</v>
      </c>
      <c r="J1694" s="1">
        <v>28</v>
      </c>
      <c r="K1694" s="1">
        <v>0</v>
      </c>
      <c r="L1694" s="1">
        <v>0</v>
      </c>
      <c r="M1694" s="6">
        <v>28</v>
      </c>
      <c r="N1694" s="5">
        <v>0.1121405782178044</v>
      </c>
      <c r="O1694" s="4">
        <v>0</v>
      </c>
      <c r="P1694" s="1">
        <v>0</v>
      </c>
      <c r="Q1694" s="1">
        <v>0</v>
      </c>
      <c r="R1694" s="34">
        <v>0</v>
      </c>
      <c r="S1694" s="3">
        <v>0</v>
      </c>
    </row>
    <row r="1695" spans="6:19" x14ac:dyDescent="0.25">
      <c r="F1695" s="10"/>
      <c r="G1695" s="9" t="s">
        <v>3554</v>
      </c>
      <c r="H1695" s="4">
        <v>4</v>
      </c>
      <c r="I1695" s="1">
        <v>4</v>
      </c>
      <c r="J1695" s="1">
        <v>4</v>
      </c>
      <c r="K1695" s="1">
        <v>0</v>
      </c>
      <c r="L1695" s="1">
        <v>0</v>
      </c>
      <c r="M1695" s="6">
        <v>4</v>
      </c>
      <c r="N1695" s="5">
        <v>3.0119783245027069E-2</v>
      </c>
      <c r="O1695" s="4">
        <v>0</v>
      </c>
      <c r="P1695" s="1">
        <v>0</v>
      </c>
      <c r="Q1695" s="1">
        <v>0</v>
      </c>
      <c r="R1695" s="34">
        <v>0</v>
      </c>
      <c r="S1695" s="3">
        <v>0</v>
      </c>
    </row>
    <row r="1696" spans="6:19" x14ac:dyDescent="0.25">
      <c r="F1696" s="10"/>
      <c r="G1696" s="9" t="s">
        <v>3553</v>
      </c>
      <c r="H1696" s="4">
        <v>1</v>
      </c>
      <c r="I1696" s="1">
        <v>1</v>
      </c>
      <c r="J1696" s="1">
        <v>1</v>
      </c>
      <c r="K1696" s="1">
        <v>0</v>
      </c>
      <c r="L1696" s="1">
        <v>0</v>
      </c>
      <c r="M1696" s="6">
        <v>1</v>
      </c>
      <c r="N1696" s="5">
        <v>6.6598774865269661E-3</v>
      </c>
      <c r="O1696" s="4">
        <v>0</v>
      </c>
      <c r="P1696" s="1">
        <v>0</v>
      </c>
      <c r="Q1696" s="1">
        <v>0</v>
      </c>
      <c r="R1696" s="34">
        <v>0</v>
      </c>
      <c r="S1696" s="3">
        <v>0</v>
      </c>
    </row>
    <row r="1697" spans="6:19" x14ac:dyDescent="0.25">
      <c r="F1697" s="10"/>
      <c r="G1697" s="9" t="s">
        <v>3552</v>
      </c>
      <c r="H1697" s="4">
        <v>7</v>
      </c>
      <c r="I1697" s="1">
        <v>7</v>
      </c>
      <c r="J1697" s="1">
        <v>7</v>
      </c>
      <c r="K1697" s="1">
        <v>0</v>
      </c>
      <c r="L1697" s="1">
        <v>0</v>
      </c>
      <c r="M1697" s="6">
        <v>7</v>
      </c>
      <c r="N1697" s="5">
        <v>3.538714163005352E-2</v>
      </c>
      <c r="O1697" s="4">
        <v>0</v>
      </c>
      <c r="P1697" s="1">
        <v>0</v>
      </c>
      <c r="Q1697" s="1">
        <v>0</v>
      </c>
      <c r="R1697" s="34">
        <v>0</v>
      </c>
      <c r="S1697" s="3">
        <v>0</v>
      </c>
    </row>
    <row r="1698" spans="6:19" x14ac:dyDescent="0.25">
      <c r="F1698" s="10"/>
      <c r="G1698" s="9" t="s">
        <v>3551</v>
      </c>
      <c r="H1698" s="4">
        <v>15</v>
      </c>
      <c r="I1698" s="1">
        <v>15</v>
      </c>
      <c r="J1698" s="1">
        <v>15</v>
      </c>
      <c r="K1698" s="1">
        <v>0</v>
      </c>
      <c r="L1698" s="1">
        <v>0</v>
      </c>
      <c r="M1698" s="6">
        <v>15</v>
      </c>
      <c r="N1698" s="5">
        <v>8.9511169120669365E-2</v>
      </c>
      <c r="O1698" s="4">
        <v>0</v>
      </c>
      <c r="P1698" s="1">
        <v>0</v>
      </c>
      <c r="Q1698" s="1">
        <v>0</v>
      </c>
      <c r="R1698" s="34">
        <v>0</v>
      </c>
      <c r="S1698" s="3">
        <v>0</v>
      </c>
    </row>
    <row r="1699" spans="6:19" x14ac:dyDescent="0.25">
      <c r="F1699" s="10"/>
      <c r="G1699" s="9" t="s">
        <v>3550</v>
      </c>
      <c r="H1699" s="4">
        <v>4</v>
      </c>
      <c r="I1699" s="1">
        <v>4</v>
      </c>
      <c r="J1699" s="1">
        <v>4</v>
      </c>
      <c r="K1699" s="1">
        <v>0</v>
      </c>
      <c r="L1699" s="1">
        <v>0</v>
      </c>
      <c r="M1699" s="6">
        <v>4</v>
      </c>
      <c r="N1699" s="5">
        <v>6.6720824688673019E-3</v>
      </c>
      <c r="O1699" s="4">
        <v>0</v>
      </c>
      <c r="P1699" s="1">
        <v>0</v>
      </c>
      <c r="Q1699" s="1">
        <v>0</v>
      </c>
      <c r="R1699" s="34">
        <v>0</v>
      </c>
      <c r="S1699" s="3">
        <v>0</v>
      </c>
    </row>
    <row r="1700" spans="6:19" x14ac:dyDescent="0.25">
      <c r="F1700" s="10"/>
      <c r="G1700" s="9" t="s">
        <v>3549</v>
      </c>
      <c r="H1700" s="4">
        <v>2</v>
      </c>
      <c r="I1700" s="1">
        <v>2</v>
      </c>
      <c r="J1700" s="1">
        <v>2</v>
      </c>
      <c r="K1700" s="1">
        <v>0</v>
      </c>
      <c r="L1700" s="1">
        <v>0</v>
      </c>
      <c r="M1700" s="6">
        <v>2</v>
      </c>
      <c r="N1700" s="5">
        <v>6.6772568970918664E-3</v>
      </c>
      <c r="O1700" s="4">
        <v>0</v>
      </c>
      <c r="P1700" s="1">
        <v>0</v>
      </c>
      <c r="Q1700" s="1">
        <v>0</v>
      </c>
      <c r="R1700" s="34">
        <v>0</v>
      </c>
      <c r="S1700" s="3">
        <v>0</v>
      </c>
    </row>
    <row r="1701" spans="6:19" x14ac:dyDescent="0.25">
      <c r="F1701" s="10"/>
      <c r="G1701" s="9" t="s">
        <v>3548</v>
      </c>
      <c r="H1701" s="4">
        <v>5</v>
      </c>
      <c r="I1701" s="1">
        <v>5</v>
      </c>
      <c r="J1701" s="1">
        <v>5</v>
      </c>
      <c r="K1701" s="1">
        <v>0</v>
      </c>
      <c r="L1701" s="1">
        <v>0</v>
      </c>
      <c r="M1701" s="6">
        <v>5</v>
      </c>
      <c r="N1701" s="5">
        <v>1.9482370465993881E-2</v>
      </c>
      <c r="O1701" s="4">
        <v>0</v>
      </c>
      <c r="P1701" s="1">
        <v>0</v>
      </c>
      <c r="Q1701" s="1">
        <v>0</v>
      </c>
      <c r="R1701" s="34">
        <v>0</v>
      </c>
      <c r="S1701" s="3">
        <v>0</v>
      </c>
    </row>
    <row r="1702" spans="6:19" x14ac:dyDescent="0.25">
      <c r="F1702" s="10"/>
      <c r="G1702" s="9" t="s">
        <v>3547</v>
      </c>
      <c r="H1702" s="4">
        <v>4</v>
      </c>
      <c r="I1702" s="1">
        <v>4</v>
      </c>
      <c r="J1702" s="1">
        <v>4</v>
      </c>
      <c r="K1702" s="1">
        <v>0</v>
      </c>
      <c r="L1702" s="1">
        <v>0</v>
      </c>
      <c r="M1702" s="6">
        <v>4</v>
      </c>
      <c r="N1702" s="5">
        <v>1.085319742560387E-2</v>
      </c>
      <c r="O1702" s="4">
        <v>0</v>
      </c>
      <c r="P1702" s="1">
        <v>0</v>
      </c>
      <c r="Q1702" s="1">
        <v>0</v>
      </c>
      <c r="R1702" s="34">
        <v>0</v>
      </c>
      <c r="S1702" s="3">
        <v>0</v>
      </c>
    </row>
    <row r="1703" spans="6:19" x14ac:dyDescent="0.25">
      <c r="F1703" s="10"/>
      <c r="G1703" s="9" t="s">
        <v>3546</v>
      </c>
      <c r="H1703" s="4">
        <v>3</v>
      </c>
      <c r="I1703" s="1">
        <v>3</v>
      </c>
      <c r="J1703" s="1">
        <v>3</v>
      </c>
      <c r="K1703" s="1">
        <v>0</v>
      </c>
      <c r="L1703" s="1">
        <v>0</v>
      </c>
      <c r="M1703" s="6">
        <v>3</v>
      </c>
      <c r="N1703" s="5">
        <v>2.295640017837286E-2</v>
      </c>
      <c r="O1703" s="4">
        <v>0</v>
      </c>
      <c r="P1703" s="1">
        <v>0</v>
      </c>
      <c r="Q1703" s="1">
        <v>0</v>
      </c>
      <c r="R1703" s="34">
        <v>0</v>
      </c>
      <c r="S1703" s="3">
        <v>0</v>
      </c>
    </row>
    <row r="1704" spans="6:19" x14ac:dyDescent="0.25">
      <c r="F1704" s="10"/>
      <c r="G1704" s="9" t="s">
        <v>3545</v>
      </c>
      <c r="H1704" s="4">
        <v>4</v>
      </c>
      <c r="I1704" s="1">
        <v>4</v>
      </c>
      <c r="J1704" s="1">
        <v>4</v>
      </c>
      <c r="K1704" s="1">
        <v>0</v>
      </c>
      <c r="L1704" s="1">
        <v>0</v>
      </c>
      <c r="M1704" s="6">
        <v>4</v>
      </c>
      <c r="N1704" s="5">
        <v>4.8262733966112137E-2</v>
      </c>
      <c r="O1704" s="4">
        <v>0</v>
      </c>
      <c r="P1704" s="1">
        <v>0</v>
      </c>
      <c r="Q1704" s="1">
        <v>0</v>
      </c>
      <c r="R1704" s="34">
        <v>0</v>
      </c>
      <c r="S1704" s="3">
        <v>0</v>
      </c>
    </row>
    <row r="1705" spans="6:19" x14ac:dyDescent="0.25">
      <c r="F1705" s="10"/>
      <c r="G1705" s="9" t="s">
        <v>3544</v>
      </c>
      <c r="H1705" s="4">
        <v>15</v>
      </c>
      <c r="I1705" s="1">
        <v>15</v>
      </c>
      <c r="J1705" s="1">
        <v>15</v>
      </c>
      <c r="K1705" s="1">
        <v>0</v>
      </c>
      <c r="L1705" s="1">
        <v>0</v>
      </c>
      <c r="M1705" s="6">
        <v>15</v>
      </c>
      <c r="N1705" s="5">
        <v>0.13698127027601001</v>
      </c>
      <c r="O1705" s="4">
        <v>0</v>
      </c>
      <c r="P1705" s="1">
        <v>0</v>
      </c>
      <c r="Q1705" s="1">
        <v>0</v>
      </c>
      <c r="R1705" s="34">
        <v>0</v>
      </c>
      <c r="S1705" s="3">
        <v>0</v>
      </c>
    </row>
    <row r="1706" spans="6:19" x14ac:dyDescent="0.25">
      <c r="F1706" s="10"/>
      <c r="G1706" s="9" t="s">
        <v>3543</v>
      </c>
      <c r="H1706" s="4">
        <v>5</v>
      </c>
      <c r="I1706" s="1">
        <v>5</v>
      </c>
      <c r="J1706" s="1">
        <v>5</v>
      </c>
      <c r="K1706" s="1">
        <v>0</v>
      </c>
      <c r="L1706" s="1">
        <v>0</v>
      </c>
      <c r="M1706" s="6">
        <v>5</v>
      </c>
      <c r="N1706" s="5">
        <v>4.3060380965471268E-2</v>
      </c>
      <c r="O1706" s="4">
        <v>0</v>
      </c>
      <c r="P1706" s="1">
        <v>0</v>
      </c>
      <c r="Q1706" s="1">
        <v>0</v>
      </c>
      <c r="R1706" s="34">
        <v>0</v>
      </c>
      <c r="S1706" s="3">
        <v>0</v>
      </c>
    </row>
    <row r="1707" spans="6:19" x14ac:dyDescent="0.25">
      <c r="F1707" s="10"/>
      <c r="G1707" s="9" t="s">
        <v>3542</v>
      </c>
      <c r="H1707" s="4">
        <v>1</v>
      </c>
      <c r="I1707" s="1">
        <v>1</v>
      </c>
      <c r="J1707" s="1">
        <v>1</v>
      </c>
      <c r="K1707" s="1">
        <v>0</v>
      </c>
      <c r="L1707" s="1">
        <v>0</v>
      </c>
      <c r="M1707" s="6">
        <v>1</v>
      </c>
      <c r="N1707" s="5">
        <v>3.2747536897659302E-3</v>
      </c>
      <c r="O1707" s="4">
        <v>0</v>
      </c>
      <c r="P1707" s="1">
        <v>0</v>
      </c>
      <c r="Q1707" s="1">
        <v>0</v>
      </c>
      <c r="R1707" s="34">
        <v>0</v>
      </c>
      <c r="S1707" s="3">
        <v>0</v>
      </c>
    </row>
    <row r="1708" spans="6:19" x14ac:dyDescent="0.25">
      <c r="F1708" s="10"/>
      <c r="G1708" s="9" t="s">
        <v>3541</v>
      </c>
      <c r="H1708" s="4">
        <v>1</v>
      </c>
      <c r="I1708" s="1">
        <v>1</v>
      </c>
      <c r="J1708" s="1">
        <v>1</v>
      </c>
      <c r="K1708" s="1">
        <v>0</v>
      </c>
      <c r="L1708" s="1">
        <v>0</v>
      </c>
      <c r="M1708" s="6">
        <v>1</v>
      </c>
      <c r="N1708" s="5">
        <v>1.02257588878274E-2</v>
      </c>
      <c r="O1708" s="4">
        <v>0</v>
      </c>
      <c r="P1708" s="1">
        <v>0</v>
      </c>
      <c r="Q1708" s="1">
        <v>0</v>
      </c>
      <c r="R1708" s="34">
        <v>0</v>
      </c>
      <c r="S1708" s="3">
        <v>0</v>
      </c>
    </row>
    <row r="1709" spans="6:19" x14ac:dyDescent="0.25">
      <c r="F1709" s="10"/>
      <c r="G1709" s="9" t="s">
        <v>3540</v>
      </c>
      <c r="H1709" s="4">
        <v>1</v>
      </c>
      <c r="I1709" s="1">
        <v>1</v>
      </c>
      <c r="J1709" s="1">
        <v>1</v>
      </c>
      <c r="K1709" s="1">
        <v>0</v>
      </c>
      <c r="L1709" s="1">
        <v>0</v>
      </c>
      <c r="M1709" s="6">
        <v>1</v>
      </c>
      <c r="N1709" s="5">
        <v>1.966074109077454E-3</v>
      </c>
      <c r="O1709" s="4">
        <v>0</v>
      </c>
      <c r="P1709" s="1">
        <v>0</v>
      </c>
      <c r="Q1709" s="1">
        <v>0</v>
      </c>
      <c r="R1709" s="34">
        <v>0</v>
      </c>
      <c r="S1709" s="3">
        <v>0</v>
      </c>
    </row>
    <row r="1710" spans="6:19" x14ac:dyDescent="0.25">
      <c r="F1710" s="10"/>
      <c r="G1710" s="9" t="s">
        <v>3539</v>
      </c>
      <c r="H1710" s="4">
        <v>2</v>
      </c>
      <c r="I1710" s="1">
        <v>2</v>
      </c>
      <c r="J1710" s="1">
        <v>2</v>
      </c>
      <c r="K1710" s="1">
        <v>0</v>
      </c>
      <c r="L1710" s="1">
        <v>0</v>
      </c>
      <c r="M1710" s="6">
        <v>2</v>
      </c>
      <c r="N1710" s="5">
        <v>9.6549466252326965E-4</v>
      </c>
      <c r="O1710" s="4">
        <v>0</v>
      </c>
      <c r="P1710" s="1">
        <v>0</v>
      </c>
      <c r="Q1710" s="1">
        <v>0</v>
      </c>
      <c r="R1710" s="34">
        <v>0</v>
      </c>
      <c r="S1710" s="3">
        <v>0</v>
      </c>
    </row>
    <row r="1711" spans="6:19" x14ac:dyDescent="0.25">
      <c r="F1711" s="10"/>
      <c r="G1711" s="9" t="s">
        <v>3538</v>
      </c>
      <c r="H1711" s="4">
        <v>6</v>
      </c>
      <c r="I1711" s="1">
        <v>6</v>
      </c>
      <c r="J1711" s="1">
        <v>6</v>
      </c>
      <c r="K1711" s="1">
        <v>0</v>
      </c>
      <c r="L1711" s="1">
        <v>0</v>
      </c>
      <c r="M1711" s="6">
        <v>6</v>
      </c>
      <c r="N1711" s="5">
        <v>8.2946829497814178E-3</v>
      </c>
      <c r="O1711" s="4">
        <v>0</v>
      </c>
      <c r="P1711" s="1">
        <v>0</v>
      </c>
      <c r="Q1711" s="1">
        <v>0</v>
      </c>
      <c r="R1711" s="34">
        <v>0</v>
      </c>
      <c r="S1711" s="3">
        <v>0</v>
      </c>
    </row>
    <row r="1712" spans="6:19" x14ac:dyDescent="0.25">
      <c r="F1712" s="10"/>
      <c r="G1712" s="9" t="s">
        <v>3537</v>
      </c>
      <c r="H1712" s="4">
        <v>2</v>
      </c>
      <c r="I1712" s="1">
        <v>2</v>
      </c>
      <c r="J1712" s="1">
        <v>2</v>
      </c>
      <c r="K1712" s="1">
        <v>0</v>
      </c>
      <c r="L1712" s="1">
        <v>0</v>
      </c>
      <c r="M1712" s="6">
        <v>2</v>
      </c>
      <c r="N1712" s="5">
        <v>6.6536972299218178E-3</v>
      </c>
      <c r="O1712" s="4">
        <v>0</v>
      </c>
      <c r="P1712" s="1">
        <v>0</v>
      </c>
      <c r="Q1712" s="1">
        <v>0</v>
      </c>
      <c r="R1712" s="34">
        <v>0</v>
      </c>
      <c r="S1712" s="3">
        <v>0</v>
      </c>
    </row>
    <row r="1713" spans="6:19" x14ac:dyDescent="0.25">
      <c r="F1713" s="10"/>
      <c r="G1713" s="9" t="s">
        <v>3536</v>
      </c>
      <c r="H1713" s="4">
        <v>10</v>
      </c>
      <c r="I1713" s="1">
        <v>10</v>
      </c>
      <c r="J1713" s="1">
        <v>10</v>
      </c>
      <c r="K1713" s="1">
        <v>0</v>
      </c>
      <c r="L1713" s="1">
        <v>0</v>
      </c>
      <c r="M1713" s="6">
        <v>10</v>
      </c>
      <c r="N1713" s="5">
        <v>1.435745228081942E-2</v>
      </c>
      <c r="O1713" s="4">
        <v>0</v>
      </c>
      <c r="P1713" s="1">
        <v>0</v>
      </c>
      <c r="Q1713" s="1">
        <v>0</v>
      </c>
      <c r="R1713" s="34">
        <v>0</v>
      </c>
      <c r="S1713" s="3">
        <v>0</v>
      </c>
    </row>
    <row r="1714" spans="6:19" x14ac:dyDescent="0.25">
      <c r="F1714" s="10"/>
      <c r="G1714" s="9" t="s">
        <v>3535</v>
      </c>
      <c r="H1714" s="4">
        <v>11</v>
      </c>
      <c r="I1714" s="1">
        <v>11</v>
      </c>
      <c r="J1714" s="1">
        <v>11</v>
      </c>
      <c r="K1714" s="1">
        <v>0</v>
      </c>
      <c r="L1714" s="1">
        <v>0</v>
      </c>
      <c r="M1714" s="6">
        <v>11</v>
      </c>
      <c r="N1714" s="5">
        <v>0.1093777343630791</v>
      </c>
      <c r="O1714" s="4">
        <v>0</v>
      </c>
      <c r="P1714" s="1">
        <v>0</v>
      </c>
      <c r="Q1714" s="1">
        <v>0</v>
      </c>
      <c r="R1714" s="34">
        <v>0</v>
      </c>
      <c r="S1714" s="3">
        <v>0</v>
      </c>
    </row>
    <row r="1715" spans="6:19" x14ac:dyDescent="0.25">
      <c r="F1715" s="10"/>
      <c r="G1715" s="9" t="s">
        <v>3534</v>
      </c>
      <c r="H1715" s="4">
        <v>16</v>
      </c>
      <c r="I1715" s="1">
        <v>16</v>
      </c>
      <c r="J1715" s="1">
        <v>16</v>
      </c>
      <c r="K1715" s="1">
        <v>0</v>
      </c>
      <c r="L1715" s="1">
        <v>0</v>
      </c>
      <c r="M1715" s="6">
        <v>16</v>
      </c>
      <c r="N1715" s="5">
        <v>0.1127486228942871</v>
      </c>
      <c r="O1715" s="4">
        <v>0</v>
      </c>
      <c r="P1715" s="1">
        <v>0</v>
      </c>
      <c r="Q1715" s="1">
        <v>0</v>
      </c>
      <c r="R1715" s="34">
        <v>0</v>
      </c>
      <c r="S1715" s="3">
        <v>0</v>
      </c>
    </row>
    <row r="1716" spans="6:19" x14ac:dyDescent="0.25">
      <c r="F1716" s="10"/>
      <c r="G1716" s="9" t="s">
        <v>3533</v>
      </c>
      <c r="H1716" s="4">
        <v>3</v>
      </c>
      <c r="I1716" s="1">
        <v>3</v>
      </c>
      <c r="J1716" s="1">
        <v>3</v>
      </c>
      <c r="K1716" s="1">
        <v>0</v>
      </c>
      <c r="L1716" s="1">
        <v>0</v>
      </c>
      <c r="M1716" s="6">
        <v>3</v>
      </c>
      <c r="N1716" s="5">
        <v>4.2297448962926856E-3</v>
      </c>
      <c r="O1716" s="4">
        <v>0</v>
      </c>
      <c r="P1716" s="1">
        <v>0</v>
      </c>
      <c r="Q1716" s="1">
        <v>0</v>
      </c>
      <c r="R1716" s="34">
        <v>0</v>
      </c>
      <c r="S1716" s="3">
        <v>0</v>
      </c>
    </row>
    <row r="1717" spans="6:19" x14ac:dyDescent="0.25">
      <c r="F1717" s="10"/>
      <c r="G1717" s="9" t="s">
        <v>3532</v>
      </c>
      <c r="H1717" s="4">
        <v>8</v>
      </c>
      <c r="I1717" s="1">
        <v>8</v>
      </c>
      <c r="J1717" s="1">
        <v>8</v>
      </c>
      <c r="K1717" s="1">
        <v>0</v>
      </c>
      <c r="L1717" s="1">
        <v>0</v>
      </c>
      <c r="M1717" s="6">
        <v>8</v>
      </c>
      <c r="N1717" s="5">
        <v>3.113455139100552E-2</v>
      </c>
      <c r="O1717" s="4">
        <v>0</v>
      </c>
      <c r="P1717" s="1">
        <v>0</v>
      </c>
      <c r="Q1717" s="1">
        <v>0</v>
      </c>
      <c r="R1717" s="34">
        <v>0</v>
      </c>
      <c r="S1717" s="3">
        <v>0</v>
      </c>
    </row>
    <row r="1718" spans="6:19" x14ac:dyDescent="0.25">
      <c r="F1718" s="10"/>
      <c r="G1718" s="9" t="s">
        <v>3531</v>
      </c>
      <c r="H1718" s="4">
        <v>1</v>
      </c>
      <c r="I1718" s="1">
        <v>1</v>
      </c>
      <c r="J1718" s="1">
        <v>1</v>
      </c>
      <c r="K1718" s="1">
        <v>0</v>
      </c>
      <c r="L1718" s="1">
        <v>0</v>
      </c>
      <c r="M1718" s="6">
        <v>1</v>
      </c>
      <c r="N1718" s="5">
        <v>3.757921047508717E-3</v>
      </c>
      <c r="O1718" s="4">
        <v>0</v>
      </c>
      <c r="P1718" s="1">
        <v>0</v>
      </c>
      <c r="Q1718" s="1">
        <v>0</v>
      </c>
      <c r="R1718" s="34">
        <v>0</v>
      </c>
      <c r="S1718" s="3">
        <v>0</v>
      </c>
    </row>
    <row r="1719" spans="6:19" x14ac:dyDescent="0.25">
      <c r="F1719" s="10"/>
      <c r="G1719" s="9" t="s">
        <v>3530</v>
      </c>
      <c r="H1719" s="4">
        <v>1</v>
      </c>
      <c r="I1719" s="1">
        <v>1</v>
      </c>
      <c r="J1719" s="1">
        <v>1</v>
      </c>
      <c r="K1719" s="1">
        <v>0</v>
      </c>
      <c r="L1719" s="1">
        <v>0</v>
      </c>
      <c r="M1719" s="6">
        <v>1</v>
      </c>
      <c r="N1719" s="5">
        <v>1.7003929242491719E-2</v>
      </c>
      <c r="O1719" s="4">
        <v>0</v>
      </c>
      <c r="P1719" s="1">
        <v>0</v>
      </c>
      <c r="Q1719" s="1">
        <v>0</v>
      </c>
      <c r="R1719" s="34">
        <v>0</v>
      </c>
      <c r="S1719" s="3">
        <v>0</v>
      </c>
    </row>
    <row r="1720" spans="6:19" x14ac:dyDescent="0.25">
      <c r="F1720" s="10"/>
      <c r="G1720" s="9" t="s">
        <v>3529</v>
      </c>
      <c r="H1720" s="4">
        <v>1</v>
      </c>
      <c r="I1720" s="1">
        <v>1</v>
      </c>
      <c r="J1720" s="1">
        <v>1</v>
      </c>
      <c r="K1720" s="1">
        <v>0</v>
      </c>
      <c r="L1720" s="1">
        <v>0</v>
      </c>
      <c r="M1720" s="6">
        <v>1</v>
      </c>
      <c r="N1720" s="5">
        <v>9.7404131665825844E-3</v>
      </c>
      <c r="O1720" s="4">
        <v>0</v>
      </c>
      <c r="P1720" s="1">
        <v>0</v>
      </c>
      <c r="Q1720" s="1">
        <v>0</v>
      </c>
      <c r="R1720" s="34">
        <v>0</v>
      </c>
      <c r="S1720" s="3">
        <v>0</v>
      </c>
    </row>
    <row r="1721" spans="6:19" x14ac:dyDescent="0.25">
      <c r="F1721" s="10"/>
      <c r="G1721" s="9" t="s">
        <v>3528</v>
      </c>
      <c r="H1721" s="4">
        <v>2</v>
      </c>
      <c r="I1721" s="1">
        <v>2</v>
      </c>
      <c r="J1721" s="1">
        <v>2</v>
      </c>
      <c r="K1721" s="1">
        <v>0</v>
      </c>
      <c r="L1721" s="1">
        <v>0</v>
      </c>
      <c r="M1721" s="6">
        <v>2</v>
      </c>
      <c r="N1721" s="5">
        <v>6.9817621260881424E-4</v>
      </c>
      <c r="O1721" s="4">
        <v>0</v>
      </c>
      <c r="P1721" s="1">
        <v>0</v>
      </c>
      <c r="Q1721" s="1">
        <v>0</v>
      </c>
      <c r="R1721" s="34">
        <v>0</v>
      </c>
      <c r="S1721" s="3">
        <v>0</v>
      </c>
    </row>
    <row r="1722" spans="6:19" x14ac:dyDescent="0.25">
      <c r="F1722" s="10"/>
      <c r="G1722" s="9" t="s">
        <v>3527</v>
      </c>
      <c r="H1722" s="4">
        <v>1</v>
      </c>
      <c r="I1722" s="1">
        <v>1</v>
      </c>
      <c r="J1722" s="1">
        <v>1</v>
      </c>
      <c r="K1722" s="1">
        <v>0</v>
      </c>
      <c r="L1722" s="1">
        <v>0</v>
      </c>
      <c r="M1722" s="6">
        <v>1</v>
      </c>
      <c r="N1722" s="5">
        <v>2.081282436847687E-4</v>
      </c>
      <c r="O1722" s="4">
        <v>0</v>
      </c>
      <c r="P1722" s="1">
        <v>0</v>
      </c>
      <c r="Q1722" s="1">
        <v>0</v>
      </c>
      <c r="R1722" s="34">
        <v>0</v>
      </c>
      <c r="S1722" s="3">
        <v>0</v>
      </c>
    </row>
    <row r="1723" spans="6:19" x14ac:dyDescent="0.25">
      <c r="F1723" s="10"/>
      <c r="G1723" s="9" t="s">
        <v>3526</v>
      </c>
      <c r="H1723" s="4">
        <v>13</v>
      </c>
      <c r="I1723" s="1">
        <v>13</v>
      </c>
      <c r="J1723" s="1">
        <v>13</v>
      </c>
      <c r="K1723" s="1">
        <v>0</v>
      </c>
      <c r="L1723" s="1">
        <v>0</v>
      </c>
      <c r="M1723" s="6">
        <v>13</v>
      </c>
      <c r="N1723" s="5">
        <v>2.459618728607893E-2</v>
      </c>
      <c r="O1723" s="4">
        <v>0</v>
      </c>
      <c r="P1723" s="1">
        <v>0</v>
      </c>
      <c r="Q1723" s="1">
        <v>0</v>
      </c>
      <c r="R1723" s="34">
        <v>0</v>
      </c>
      <c r="S1723" s="3">
        <v>0</v>
      </c>
    </row>
    <row r="1724" spans="6:19" x14ac:dyDescent="0.25">
      <c r="F1724" s="10"/>
      <c r="G1724" s="9" t="s">
        <v>3525</v>
      </c>
      <c r="H1724" s="4">
        <v>7</v>
      </c>
      <c r="I1724" s="1">
        <v>7</v>
      </c>
      <c r="J1724" s="1">
        <v>7</v>
      </c>
      <c r="K1724" s="1">
        <v>0</v>
      </c>
      <c r="L1724" s="1">
        <v>0</v>
      </c>
      <c r="M1724" s="6">
        <v>7</v>
      </c>
      <c r="N1724" s="5">
        <v>1.1203333735466E-2</v>
      </c>
      <c r="O1724" s="4">
        <v>0</v>
      </c>
      <c r="P1724" s="1">
        <v>0</v>
      </c>
      <c r="Q1724" s="1">
        <v>0</v>
      </c>
      <c r="R1724" s="34">
        <v>0</v>
      </c>
      <c r="S1724" s="3">
        <v>0</v>
      </c>
    </row>
    <row r="1725" spans="6:19" x14ac:dyDescent="0.25">
      <c r="F1725" s="10"/>
      <c r="G1725" s="9" t="s">
        <v>3524</v>
      </c>
      <c r="H1725" s="4">
        <v>5</v>
      </c>
      <c r="I1725" s="1">
        <v>5</v>
      </c>
      <c r="J1725" s="1">
        <v>5</v>
      </c>
      <c r="K1725" s="1">
        <v>0</v>
      </c>
      <c r="L1725" s="1">
        <v>0</v>
      </c>
      <c r="M1725" s="6">
        <v>5</v>
      </c>
      <c r="N1725" s="5">
        <v>2.181309554725885E-2</v>
      </c>
      <c r="O1725" s="4">
        <v>0</v>
      </c>
      <c r="P1725" s="1">
        <v>0</v>
      </c>
      <c r="Q1725" s="1">
        <v>0</v>
      </c>
      <c r="R1725" s="34">
        <v>0</v>
      </c>
      <c r="S1725" s="3">
        <v>0</v>
      </c>
    </row>
    <row r="1726" spans="6:19" x14ac:dyDescent="0.25">
      <c r="F1726" s="10"/>
      <c r="G1726" s="9" t="s">
        <v>3523</v>
      </c>
      <c r="H1726" s="4">
        <v>12</v>
      </c>
      <c r="I1726" s="1">
        <v>12</v>
      </c>
      <c r="J1726" s="1">
        <v>12</v>
      </c>
      <c r="K1726" s="1">
        <v>0</v>
      </c>
      <c r="L1726" s="1">
        <v>0</v>
      </c>
      <c r="M1726" s="6">
        <v>12</v>
      </c>
      <c r="N1726" s="5">
        <v>4.0244089439511299E-2</v>
      </c>
      <c r="O1726" s="4">
        <v>0</v>
      </c>
      <c r="P1726" s="1">
        <v>0</v>
      </c>
      <c r="Q1726" s="1">
        <v>0</v>
      </c>
      <c r="R1726" s="34">
        <v>0</v>
      </c>
      <c r="S1726" s="3">
        <v>0</v>
      </c>
    </row>
    <row r="1727" spans="6:19" x14ac:dyDescent="0.25">
      <c r="F1727" s="10"/>
      <c r="G1727" s="9" t="s">
        <v>3522</v>
      </c>
      <c r="H1727" s="4">
        <v>6</v>
      </c>
      <c r="I1727" s="1">
        <v>6</v>
      </c>
      <c r="J1727" s="1">
        <v>6</v>
      </c>
      <c r="K1727" s="1">
        <v>0</v>
      </c>
      <c r="L1727" s="1">
        <v>0</v>
      </c>
      <c r="M1727" s="6">
        <v>6</v>
      </c>
      <c r="N1727" s="5">
        <v>1.820269972085953E-3</v>
      </c>
      <c r="O1727" s="4">
        <v>0</v>
      </c>
      <c r="P1727" s="1">
        <v>0</v>
      </c>
      <c r="Q1727" s="1">
        <v>0</v>
      </c>
      <c r="R1727" s="34">
        <v>0</v>
      </c>
      <c r="S1727" s="3">
        <v>0</v>
      </c>
    </row>
    <row r="1728" spans="6:19" x14ac:dyDescent="0.25">
      <c r="F1728" s="10"/>
      <c r="G1728" s="9" t="s">
        <v>3521</v>
      </c>
      <c r="H1728" s="4">
        <v>12</v>
      </c>
      <c r="I1728" s="1">
        <v>12</v>
      </c>
      <c r="J1728" s="1">
        <v>12</v>
      </c>
      <c r="K1728" s="1">
        <v>0</v>
      </c>
      <c r="L1728" s="1">
        <v>0</v>
      </c>
      <c r="M1728" s="6">
        <v>12</v>
      </c>
      <c r="N1728" s="5">
        <v>4.1422164998948567E-2</v>
      </c>
      <c r="O1728" s="4">
        <v>0</v>
      </c>
      <c r="P1728" s="1">
        <v>0</v>
      </c>
      <c r="Q1728" s="1">
        <v>0</v>
      </c>
      <c r="R1728" s="34">
        <v>0</v>
      </c>
      <c r="S1728" s="3">
        <v>0</v>
      </c>
    </row>
    <row r="1729" spans="6:19" x14ac:dyDescent="0.25">
      <c r="F1729" s="10"/>
      <c r="G1729" s="9" t="s">
        <v>3520</v>
      </c>
      <c r="H1729" s="4">
        <v>2</v>
      </c>
      <c r="I1729" s="1">
        <v>2</v>
      </c>
      <c r="J1729" s="1">
        <v>2</v>
      </c>
      <c r="K1729" s="1">
        <v>0</v>
      </c>
      <c r="L1729" s="1">
        <v>0</v>
      </c>
      <c r="M1729" s="6">
        <v>2</v>
      </c>
      <c r="N1729" s="5">
        <v>1.6308911144733429E-3</v>
      </c>
      <c r="O1729" s="4">
        <v>0</v>
      </c>
      <c r="P1729" s="1">
        <v>0</v>
      </c>
      <c r="Q1729" s="1">
        <v>0</v>
      </c>
      <c r="R1729" s="34">
        <v>0</v>
      </c>
      <c r="S1729" s="3">
        <v>0</v>
      </c>
    </row>
    <row r="1730" spans="6:19" x14ac:dyDescent="0.25">
      <c r="F1730" s="10"/>
      <c r="G1730" s="9" t="s">
        <v>3519</v>
      </c>
      <c r="H1730" s="4">
        <v>1</v>
      </c>
      <c r="I1730" s="1">
        <v>1</v>
      </c>
      <c r="J1730" s="1">
        <v>1</v>
      </c>
      <c r="K1730" s="1">
        <v>0</v>
      </c>
      <c r="L1730" s="1">
        <v>0</v>
      </c>
      <c r="M1730" s="6">
        <v>1</v>
      </c>
      <c r="N1730" s="5">
        <v>1.7835851758718491E-4</v>
      </c>
      <c r="O1730" s="4">
        <v>0</v>
      </c>
      <c r="P1730" s="1">
        <v>0</v>
      </c>
      <c r="Q1730" s="1">
        <v>0</v>
      </c>
      <c r="R1730" s="34">
        <v>0</v>
      </c>
      <c r="S1730" s="3">
        <v>0</v>
      </c>
    </row>
    <row r="1731" spans="6:19" x14ac:dyDescent="0.25">
      <c r="F1731" s="10"/>
      <c r="G1731" s="9" t="s">
        <v>3518</v>
      </c>
      <c r="H1731" s="4">
        <v>9</v>
      </c>
      <c r="I1731" s="1">
        <v>9</v>
      </c>
      <c r="J1731" s="1">
        <v>9</v>
      </c>
      <c r="K1731" s="1">
        <v>0</v>
      </c>
      <c r="L1731" s="1">
        <v>0</v>
      </c>
      <c r="M1731" s="6">
        <v>9</v>
      </c>
      <c r="N1731" s="5">
        <v>4.0555300191044807E-2</v>
      </c>
      <c r="O1731" s="4">
        <v>0</v>
      </c>
      <c r="P1731" s="1">
        <v>0</v>
      </c>
      <c r="Q1731" s="1">
        <v>0</v>
      </c>
      <c r="R1731" s="34">
        <v>0</v>
      </c>
      <c r="S1731" s="3">
        <v>0</v>
      </c>
    </row>
    <row r="1732" spans="6:19" x14ac:dyDescent="0.25">
      <c r="F1732" s="10"/>
      <c r="G1732" s="9" t="s">
        <v>3517</v>
      </c>
      <c r="H1732" s="4">
        <v>1</v>
      </c>
      <c r="I1732" s="1">
        <v>1</v>
      </c>
      <c r="J1732" s="1">
        <v>1</v>
      </c>
      <c r="K1732" s="1">
        <v>0</v>
      </c>
      <c r="L1732" s="1">
        <v>0</v>
      </c>
      <c r="M1732" s="6">
        <v>1</v>
      </c>
      <c r="N1732" s="5">
        <v>2.843179740011692E-3</v>
      </c>
      <c r="O1732" s="4">
        <v>0</v>
      </c>
      <c r="P1732" s="1">
        <v>0</v>
      </c>
      <c r="Q1732" s="1">
        <v>0</v>
      </c>
      <c r="R1732" s="34">
        <v>0</v>
      </c>
      <c r="S1732" s="3">
        <v>0</v>
      </c>
    </row>
    <row r="1733" spans="6:19" x14ac:dyDescent="0.25">
      <c r="F1733" s="10"/>
      <c r="G1733" s="9" t="s">
        <v>3516</v>
      </c>
      <c r="H1733" s="4">
        <v>1</v>
      </c>
      <c r="I1733" s="1">
        <v>1</v>
      </c>
      <c r="J1733" s="1">
        <v>1</v>
      </c>
      <c r="K1733" s="1">
        <v>0</v>
      </c>
      <c r="L1733" s="1">
        <v>0</v>
      </c>
      <c r="M1733" s="6">
        <v>1</v>
      </c>
      <c r="N1733" s="5">
        <v>1.1583520099520679E-3</v>
      </c>
      <c r="O1733" s="4">
        <v>0</v>
      </c>
      <c r="P1733" s="1">
        <v>0</v>
      </c>
      <c r="Q1733" s="1">
        <v>0</v>
      </c>
      <c r="R1733" s="34">
        <v>0</v>
      </c>
      <c r="S1733" s="3">
        <v>0</v>
      </c>
    </row>
    <row r="1734" spans="6:19" x14ac:dyDescent="0.25">
      <c r="F1734" s="10"/>
      <c r="G1734" s="9" t="s">
        <v>3515</v>
      </c>
      <c r="H1734" s="4">
        <v>9</v>
      </c>
      <c r="I1734" s="1">
        <v>9</v>
      </c>
      <c r="J1734" s="1">
        <v>9</v>
      </c>
      <c r="K1734" s="1">
        <v>0</v>
      </c>
      <c r="L1734" s="1">
        <v>0</v>
      </c>
      <c r="M1734" s="6">
        <v>9</v>
      </c>
      <c r="N1734" s="5">
        <v>4.8698273487389088E-2</v>
      </c>
      <c r="O1734" s="4">
        <v>0</v>
      </c>
      <c r="P1734" s="1">
        <v>0</v>
      </c>
      <c r="Q1734" s="1">
        <v>0</v>
      </c>
      <c r="R1734" s="34">
        <v>0</v>
      </c>
      <c r="S1734" s="3">
        <v>0</v>
      </c>
    </row>
    <row r="1735" spans="6:19" x14ac:dyDescent="0.25">
      <c r="F1735" s="10"/>
      <c r="G1735" s="9" t="s">
        <v>3514</v>
      </c>
      <c r="H1735" s="4">
        <v>5</v>
      </c>
      <c r="I1735" s="1">
        <v>5</v>
      </c>
      <c r="J1735" s="1">
        <v>5</v>
      </c>
      <c r="K1735" s="1">
        <v>0</v>
      </c>
      <c r="L1735" s="1">
        <v>0</v>
      </c>
      <c r="M1735" s="6">
        <v>5</v>
      </c>
      <c r="N1735" s="5">
        <v>4.0460387244820586E-3</v>
      </c>
      <c r="O1735" s="4">
        <v>0</v>
      </c>
      <c r="P1735" s="1">
        <v>0</v>
      </c>
      <c r="Q1735" s="1">
        <v>0</v>
      </c>
      <c r="R1735" s="34">
        <v>0</v>
      </c>
      <c r="S1735" s="3">
        <v>0</v>
      </c>
    </row>
    <row r="1736" spans="6:19" x14ac:dyDescent="0.25">
      <c r="F1736" s="10"/>
      <c r="G1736" s="9" t="s">
        <v>3513</v>
      </c>
      <c r="H1736" s="4">
        <v>6</v>
      </c>
      <c r="I1736" s="1">
        <v>6</v>
      </c>
      <c r="J1736" s="1">
        <v>6</v>
      </c>
      <c r="K1736" s="1">
        <v>0</v>
      </c>
      <c r="L1736" s="1">
        <v>0</v>
      </c>
      <c r="M1736" s="6">
        <v>6</v>
      </c>
      <c r="N1736" s="5">
        <v>1.5485603362321849E-3</v>
      </c>
      <c r="O1736" s="4">
        <v>0</v>
      </c>
      <c r="P1736" s="1">
        <v>0</v>
      </c>
      <c r="Q1736" s="1">
        <v>0</v>
      </c>
      <c r="R1736" s="34">
        <v>0</v>
      </c>
      <c r="S1736" s="3">
        <v>0</v>
      </c>
    </row>
    <row r="1737" spans="6:19" x14ac:dyDescent="0.25">
      <c r="F1737" s="10"/>
      <c r="G1737" s="9" t="s">
        <v>3512</v>
      </c>
      <c r="H1737" s="4">
        <v>2</v>
      </c>
      <c r="I1737" s="1">
        <v>2</v>
      </c>
      <c r="J1737" s="1">
        <v>2</v>
      </c>
      <c r="K1737" s="1">
        <v>0</v>
      </c>
      <c r="L1737" s="1">
        <v>0</v>
      </c>
      <c r="M1737" s="6">
        <v>2</v>
      </c>
      <c r="N1737" s="5">
        <v>6.8970927968621254E-3</v>
      </c>
      <c r="O1737" s="4">
        <v>0</v>
      </c>
      <c r="P1737" s="1">
        <v>0</v>
      </c>
      <c r="Q1737" s="1">
        <v>0</v>
      </c>
      <c r="R1737" s="34">
        <v>0</v>
      </c>
      <c r="S1737" s="3">
        <v>0</v>
      </c>
    </row>
    <row r="1738" spans="6:19" x14ac:dyDescent="0.25">
      <c r="F1738" s="10"/>
      <c r="G1738" s="9" t="s">
        <v>3511</v>
      </c>
      <c r="H1738" s="4">
        <v>2</v>
      </c>
      <c r="I1738" s="1">
        <v>2</v>
      </c>
      <c r="J1738" s="1">
        <v>2</v>
      </c>
      <c r="K1738" s="1">
        <v>0</v>
      </c>
      <c r="L1738" s="1">
        <v>0</v>
      </c>
      <c r="M1738" s="6">
        <v>2</v>
      </c>
      <c r="N1738" s="5">
        <v>5.883045494556427E-3</v>
      </c>
      <c r="O1738" s="4">
        <v>0</v>
      </c>
      <c r="P1738" s="1">
        <v>0</v>
      </c>
      <c r="Q1738" s="1">
        <v>0</v>
      </c>
      <c r="R1738" s="34">
        <v>0</v>
      </c>
      <c r="S1738" s="3">
        <v>0</v>
      </c>
    </row>
    <row r="1739" spans="6:19" x14ac:dyDescent="0.25">
      <c r="F1739" s="10"/>
      <c r="G1739" s="9" t="s">
        <v>3510</v>
      </c>
      <c r="H1739" s="4">
        <v>1</v>
      </c>
      <c r="I1739" s="1">
        <v>1</v>
      </c>
      <c r="J1739" s="1">
        <v>1</v>
      </c>
      <c r="K1739" s="1">
        <v>0</v>
      </c>
      <c r="L1739" s="1">
        <v>0</v>
      </c>
      <c r="M1739" s="6">
        <v>1</v>
      </c>
      <c r="N1739" s="5">
        <v>1.434660516679287E-3</v>
      </c>
      <c r="O1739" s="4">
        <v>0</v>
      </c>
      <c r="P1739" s="1">
        <v>0</v>
      </c>
      <c r="Q1739" s="1">
        <v>0</v>
      </c>
      <c r="R1739" s="34">
        <v>0</v>
      </c>
      <c r="S1739" s="3">
        <v>0</v>
      </c>
    </row>
    <row r="1740" spans="6:19" x14ac:dyDescent="0.25">
      <c r="F1740" s="10"/>
      <c r="G1740" s="9" t="s">
        <v>3509</v>
      </c>
      <c r="H1740" s="4">
        <v>2</v>
      </c>
      <c r="I1740" s="1">
        <v>2</v>
      </c>
      <c r="J1740" s="1">
        <v>2</v>
      </c>
      <c r="K1740" s="1">
        <v>0</v>
      </c>
      <c r="L1740" s="1">
        <v>0</v>
      </c>
      <c r="M1740" s="6">
        <v>2</v>
      </c>
      <c r="N1740" s="5">
        <v>8.1677930429577827E-3</v>
      </c>
      <c r="O1740" s="4">
        <v>0</v>
      </c>
      <c r="P1740" s="1">
        <v>0</v>
      </c>
      <c r="Q1740" s="1">
        <v>0</v>
      </c>
      <c r="R1740" s="34">
        <v>0</v>
      </c>
      <c r="S1740" s="3">
        <v>0</v>
      </c>
    </row>
    <row r="1741" spans="6:19" x14ac:dyDescent="0.25">
      <c r="F1741" s="10"/>
      <c r="G1741" s="9" t="s">
        <v>3508</v>
      </c>
      <c r="H1741" s="4">
        <v>2</v>
      </c>
      <c r="I1741" s="1">
        <v>2</v>
      </c>
      <c r="J1741" s="1">
        <v>2</v>
      </c>
      <c r="K1741" s="1">
        <v>0</v>
      </c>
      <c r="L1741" s="1">
        <v>0</v>
      </c>
      <c r="M1741" s="6">
        <v>2</v>
      </c>
      <c r="N1741" s="5">
        <v>9.2681040987372398E-3</v>
      </c>
      <c r="O1741" s="4">
        <v>0</v>
      </c>
      <c r="P1741" s="1">
        <v>0</v>
      </c>
      <c r="Q1741" s="1">
        <v>0</v>
      </c>
      <c r="R1741" s="34">
        <v>0</v>
      </c>
      <c r="S1741" s="3">
        <v>0</v>
      </c>
    </row>
    <row r="1742" spans="6:19" x14ac:dyDescent="0.25">
      <c r="F1742" s="10"/>
      <c r="G1742" s="9" t="s">
        <v>3507</v>
      </c>
      <c r="H1742" s="4">
        <v>11</v>
      </c>
      <c r="I1742" s="1">
        <v>11</v>
      </c>
      <c r="J1742" s="1">
        <v>11</v>
      </c>
      <c r="K1742" s="1">
        <v>0</v>
      </c>
      <c r="L1742" s="1">
        <v>0</v>
      </c>
      <c r="M1742" s="6">
        <v>11</v>
      </c>
      <c r="N1742" s="5">
        <v>3.350087720900774E-2</v>
      </c>
      <c r="O1742" s="4">
        <v>0</v>
      </c>
      <c r="P1742" s="1">
        <v>0</v>
      </c>
      <c r="Q1742" s="1">
        <v>0</v>
      </c>
      <c r="R1742" s="34">
        <v>0</v>
      </c>
      <c r="S1742" s="3">
        <v>0</v>
      </c>
    </row>
    <row r="1743" spans="6:19" x14ac:dyDescent="0.25">
      <c r="F1743" s="10"/>
      <c r="G1743" s="9" t="s">
        <v>3506</v>
      </c>
      <c r="H1743" s="4">
        <v>1</v>
      </c>
      <c r="I1743" s="1">
        <v>1</v>
      </c>
      <c r="J1743" s="1">
        <v>1</v>
      </c>
      <c r="K1743" s="1">
        <v>0</v>
      </c>
      <c r="L1743" s="1">
        <v>0</v>
      </c>
      <c r="M1743" s="6">
        <v>1</v>
      </c>
      <c r="N1743" s="5">
        <v>3.7000458687543869E-3</v>
      </c>
      <c r="O1743" s="4">
        <v>0</v>
      </c>
      <c r="P1743" s="1">
        <v>0</v>
      </c>
      <c r="Q1743" s="1">
        <v>0</v>
      </c>
      <c r="R1743" s="34">
        <v>0</v>
      </c>
      <c r="S1743" s="3">
        <v>0</v>
      </c>
    </row>
    <row r="1744" spans="6:19" x14ac:dyDescent="0.25">
      <c r="F1744" s="10"/>
      <c r="G1744" s="9" t="s">
        <v>3505</v>
      </c>
      <c r="H1744" s="4">
        <v>4</v>
      </c>
      <c r="I1744" s="1">
        <v>4</v>
      </c>
      <c r="J1744" s="1">
        <v>4</v>
      </c>
      <c r="K1744" s="1">
        <v>0</v>
      </c>
      <c r="L1744" s="1">
        <v>0</v>
      </c>
      <c r="M1744" s="6">
        <v>4</v>
      </c>
      <c r="N1744" s="5">
        <v>2.5469856336712842E-3</v>
      </c>
      <c r="O1744" s="4">
        <v>0</v>
      </c>
      <c r="P1744" s="1">
        <v>0</v>
      </c>
      <c r="Q1744" s="1">
        <v>0</v>
      </c>
      <c r="R1744" s="34">
        <v>0</v>
      </c>
      <c r="S1744" s="3">
        <v>0</v>
      </c>
    </row>
    <row r="1745" spans="6:19" x14ac:dyDescent="0.25">
      <c r="F1745" s="10"/>
      <c r="G1745" s="9" t="s">
        <v>3504</v>
      </c>
      <c r="H1745" s="4">
        <v>3</v>
      </c>
      <c r="I1745" s="1">
        <v>3</v>
      </c>
      <c r="J1745" s="1">
        <v>3</v>
      </c>
      <c r="K1745" s="1">
        <v>0</v>
      </c>
      <c r="L1745" s="1">
        <v>0</v>
      </c>
      <c r="M1745" s="6">
        <v>3</v>
      </c>
      <c r="N1745" s="5">
        <v>5.8532170951366416E-3</v>
      </c>
      <c r="O1745" s="4">
        <v>0</v>
      </c>
      <c r="P1745" s="1">
        <v>0</v>
      </c>
      <c r="Q1745" s="1">
        <v>0</v>
      </c>
      <c r="R1745" s="34">
        <v>0</v>
      </c>
      <c r="S1745" s="3">
        <v>0</v>
      </c>
    </row>
    <row r="1746" spans="6:19" x14ac:dyDescent="0.25">
      <c r="F1746" s="10"/>
      <c r="G1746" s="9" t="s">
        <v>3503</v>
      </c>
      <c r="H1746" s="4">
        <v>2</v>
      </c>
      <c r="I1746" s="1">
        <v>2</v>
      </c>
      <c r="J1746" s="1">
        <v>2</v>
      </c>
      <c r="K1746" s="1">
        <v>0</v>
      </c>
      <c r="L1746" s="1">
        <v>0</v>
      </c>
      <c r="M1746" s="6">
        <v>2</v>
      </c>
      <c r="N1746" s="5">
        <v>1.6056079417467121E-2</v>
      </c>
      <c r="O1746" s="4">
        <v>0</v>
      </c>
      <c r="P1746" s="1">
        <v>0</v>
      </c>
      <c r="Q1746" s="1">
        <v>0</v>
      </c>
      <c r="R1746" s="34">
        <v>0</v>
      </c>
      <c r="S1746" s="3">
        <v>0</v>
      </c>
    </row>
    <row r="1747" spans="6:19" x14ac:dyDescent="0.25">
      <c r="F1747" s="10"/>
      <c r="G1747" s="9" t="s">
        <v>3502</v>
      </c>
      <c r="H1747" s="4">
        <v>1</v>
      </c>
      <c r="I1747" s="1">
        <v>1</v>
      </c>
      <c r="J1747" s="1">
        <v>1</v>
      </c>
      <c r="K1747" s="1">
        <v>0</v>
      </c>
      <c r="L1747" s="1">
        <v>0</v>
      </c>
      <c r="M1747" s="6">
        <v>1</v>
      </c>
      <c r="N1747" s="5">
        <v>2.2185966372489929E-4</v>
      </c>
      <c r="O1747" s="4">
        <v>0</v>
      </c>
      <c r="P1747" s="1">
        <v>0</v>
      </c>
      <c r="Q1747" s="1">
        <v>0</v>
      </c>
      <c r="R1747" s="34">
        <v>0</v>
      </c>
      <c r="S1747" s="3">
        <v>0</v>
      </c>
    </row>
    <row r="1748" spans="6:19" x14ac:dyDescent="0.25">
      <c r="F1748" s="10"/>
      <c r="G1748" s="9" t="s">
        <v>3501</v>
      </c>
      <c r="H1748" s="4">
        <v>1</v>
      </c>
      <c r="I1748" s="1">
        <v>1</v>
      </c>
      <c r="J1748" s="1">
        <v>1</v>
      </c>
      <c r="K1748" s="1">
        <v>0</v>
      </c>
      <c r="L1748" s="1">
        <v>0</v>
      </c>
      <c r="M1748" s="6">
        <v>1</v>
      </c>
      <c r="N1748" s="5">
        <v>7.7577121555805206E-4</v>
      </c>
      <c r="O1748" s="4">
        <v>0</v>
      </c>
      <c r="P1748" s="1">
        <v>0</v>
      </c>
      <c r="Q1748" s="1">
        <v>0</v>
      </c>
      <c r="R1748" s="34">
        <v>0</v>
      </c>
      <c r="S1748" s="3">
        <v>0</v>
      </c>
    </row>
    <row r="1749" spans="6:19" x14ac:dyDescent="0.25">
      <c r="F1749" s="10"/>
      <c r="G1749" s="9" t="s">
        <v>3500</v>
      </c>
      <c r="H1749" s="4">
        <v>1</v>
      </c>
      <c r="I1749" s="1">
        <v>1</v>
      </c>
      <c r="J1749" s="1">
        <v>1</v>
      </c>
      <c r="K1749" s="1">
        <v>0</v>
      </c>
      <c r="L1749" s="1">
        <v>0</v>
      </c>
      <c r="M1749" s="6">
        <v>1</v>
      </c>
      <c r="N1749" s="5">
        <v>4.1231261566281319E-3</v>
      </c>
      <c r="O1749" s="4">
        <v>0</v>
      </c>
      <c r="P1749" s="1">
        <v>0</v>
      </c>
      <c r="Q1749" s="1">
        <v>0</v>
      </c>
      <c r="R1749" s="34">
        <v>0</v>
      </c>
      <c r="S1749" s="3">
        <v>0</v>
      </c>
    </row>
    <row r="1750" spans="6:19" x14ac:dyDescent="0.25">
      <c r="F1750" s="10"/>
      <c r="G1750" s="9" t="s">
        <v>3499</v>
      </c>
      <c r="H1750" s="4">
        <v>9</v>
      </c>
      <c r="I1750" s="1">
        <v>9</v>
      </c>
      <c r="J1750" s="1">
        <v>9</v>
      </c>
      <c r="K1750" s="1">
        <v>0</v>
      </c>
      <c r="L1750" s="1">
        <v>0</v>
      </c>
      <c r="M1750" s="6">
        <v>9</v>
      </c>
      <c r="N1750" s="5">
        <v>1.9015186466276649E-2</v>
      </c>
      <c r="O1750" s="4">
        <v>0</v>
      </c>
      <c r="P1750" s="1">
        <v>0</v>
      </c>
      <c r="Q1750" s="1">
        <v>0</v>
      </c>
      <c r="R1750" s="34">
        <v>0</v>
      </c>
      <c r="S1750" s="3">
        <v>0</v>
      </c>
    </row>
    <row r="1751" spans="6:19" x14ac:dyDescent="0.25">
      <c r="F1751" s="10"/>
      <c r="G1751" s="9" t="s">
        <v>3498</v>
      </c>
      <c r="H1751" s="4">
        <v>6</v>
      </c>
      <c r="I1751" s="1">
        <v>6</v>
      </c>
      <c r="J1751" s="1">
        <v>6</v>
      </c>
      <c r="K1751" s="1">
        <v>0</v>
      </c>
      <c r="L1751" s="1">
        <v>0</v>
      </c>
      <c r="M1751" s="6">
        <v>6</v>
      </c>
      <c r="N1751" s="5">
        <v>3.3351819962263107E-2</v>
      </c>
      <c r="O1751" s="4">
        <v>0</v>
      </c>
      <c r="P1751" s="1">
        <v>0</v>
      </c>
      <c r="Q1751" s="1">
        <v>0</v>
      </c>
      <c r="R1751" s="34">
        <v>0</v>
      </c>
      <c r="S1751" s="3">
        <v>0</v>
      </c>
    </row>
    <row r="1752" spans="6:19" x14ac:dyDescent="0.25">
      <c r="F1752" s="10"/>
      <c r="G1752" s="9" t="s">
        <v>3497</v>
      </c>
      <c r="H1752" s="4">
        <v>14</v>
      </c>
      <c r="I1752" s="1">
        <v>14</v>
      </c>
      <c r="J1752" s="1">
        <v>14</v>
      </c>
      <c r="K1752" s="1">
        <v>0</v>
      </c>
      <c r="L1752" s="1">
        <v>0</v>
      </c>
      <c r="M1752" s="6">
        <v>14</v>
      </c>
      <c r="N1752" s="5">
        <v>0.17341763526201251</v>
      </c>
      <c r="O1752" s="4">
        <v>0</v>
      </c>
      <c r="P1752" s="1">
        <v>0</v>
      </c>
      <c r="Q1752" s="1">
        <v>0</v>
      </c>
      <c r="R1752" s="34">
        <v>0</v>
      </c>
      <c r="S1752" s="3">
        <v>0</v>
      </c>
    </row>
    <row r="1753" spans="6:19" x14ac:dyDescent="0.25">
      <c r="F1753" s="10"/>
      <c r="G1753" s="9" t="s">
        <v>3496</v>
      </c>
      <c r="H1753" s="4">
        <v>4</v>
      </c>
      <c r="I1753" s="1">
        <v>4</v>
      </c>
      <c r="J1753" s="1">
        <v>4</v>
      </c>
      <c r="K1753" s="1">
        <v>0</v>
      </c>
      <c r="L1753" s="1">
        <v>0</v>
      </c>
      <c r="M1753" s="6">
        <v>4</v>
      </c>
      <c r="N1753" s="5">
        <v>1.914630550891161E-2</v>
      </c>
      <c r="O1753" s="4">
        <v>0</v>
      </c>
      <c r="P1753" s="1">
        <v>0</v>
      </c>
      <c r="Q1753" s="1">
        <v>0</v>
      </c>
      <c r="R1753" s="34">
        <v>0</v>
      </c>
      <c r="S1753" s="3">
        <v>0</v>
      </c>
    </row>
    <row r="1754" spans="6:19" x14ac:dyDescent="0.25">
      <c r="F1754" s="10"/>
      <c r="G1754" s="9" t="s">
        <v>3495</v>
      </c>
      <c r="H1754" s="4">
        <v>4</v>
      </c>
      <c r="I1754" s="1">
        <v>4</v>
      </c>
      <c r="J1754" s="1">
        <v>4</v>
      </c>
      <c r="K1754" s="1">
        <v>0</v>
      </c>
      <c r="L1754" s="1">
        <v>0</v>
      </c>
      <c r="M1754" s="6">
        <v>4</v>
      </c>
      <c r="N1754" s="5">
        <v>7.2320969775319099E-3</v>
      </c>
      <c r="O1754" s="4">
        <v>0</v>
      </c>
      <c r="P1754" s="1">
        <v>0</v>
      </c>
      <c r="Q1754" s="1">
        <v>0</v>
      </c>
      <c r="R1754" s="34">
        <v>0</v>
      </c>
      <c r="S1754" s="3">
        <v>0</v>
      </c>
    </row>
    <row r="1755" spans="6:19" x14ac:dyDescent="0.25">
      <c r="F1755" s="10"/>
      <c r="G1755" s="9" t="s">
        <v>3494</v>
      </c>
      <c r="H1755" s="4">
        <v>3</v>
      </c>
      <c r="I1755" s="1">
        <v>3</v>
      </c>
      <c r="J1755" s="1">
        <v>3</v>
      </c>
      <c r="K1755" s="1">
        <v>0</v>
      </c>
      <c r="L1755" s="1">
        <v>0</v>
      </c>
      <c r="M1755" s="6">
        <v>3</v>
      </c>
      <c r="N1755" s="5">
        <v>5.9445668011903763E-4</v>
      </c>
      <c r="O1755" s="4">
        <v>0</v>
      </c>
      <c r="P1755" s="1">
        <v>0</v>
      </c>
      <c r="Q1755" s="1">
        <v>0</v>
      </c>
      <c r="R1755" s="34">
        <v>0</v>
      </c>
      <c r="S1755" s="3">
        <v>0</v>
      </c>
    </row>
    <row r="1756" spans="6:19" x14ac:dyDescent="0.25">
      <c r="F1756" s="10"/>
      <c r="G1756" s="9" t="s">
        <v>3493</v>
      </c>
      <c r="H1756" s="4">
        <v>4</v>
      </c>
      <c r="I1756" s="1">
        <v>4</v>
      </c>
      <c r="J1756" s="1">
        <v>4</v>
      </c>
      <c r="K1756" s="1">
        <v>0</v>
      </c>
      <c r="L1756" s="1">
        <v>0</v>
      </c>
      <c r="M1756" s="6">
        <v>4</v>
      </c>
      <c r="N1756" s="5">
        <v>2.012350782752037E-2</v>
      </c>
      <c r="O1756" s="4">
        <v>0</v>
      </c>
      <c r="P1756" s="1">
        <v>0</v>
      </c>
      <c r="Q1756" s="1">
        <v>0</v>
      </c>
      <c r="R1756" s="34">
        <v>0</v>
      </c>
      <c r="S1756" s="3">
        <v>0</v>
      </c>
    </row>
    <row r="1757" spans="6:19" x14ac:dyDescent="0.25">
      <c r="F1757" s="10"/>
      <c r="G1757" s="9" t="s">
        <v>3492</v>
      </c>
      <c r="H1757" s="4">
        <v>12</v>
      </c>
      <c r="I1757" s="1">
        <v>12</v>
      </c>
      <c r="J1757" s="1">
        <v>12</v>
      </c>
      <c r="K1757" s="1">
        <v>0</v>
      </c>
      <c r="L1757" s="1">
        <v>0</v>
      </c>
      <c r="M1757" s="6">
        <v>12</v>
      </c>
      <c r="N1757" s="5">
        <v>3.6566885188221931E-2</v>
      </c>
      <c r="O1757" s="4">
        <v>0</v>
      </c>
      <c r="P1757" s="1">
        <v>0</v>
      </c>
      <c r="Q1757" s="1">
        <v>0</v>
      </c>
      <c r="R1757" s="34">
        <v>0</v>
      </c>
      <c r="S1757" s="3">
        <v>0</v>
      </c>
    </row>
    <row r="1758" spans="6:19" x14ac:dyDescent="0.25">
      <c r="F1758" s="10"/>
      <c r="G1758" s="9" t="s">
        <v>3491</v>
      </c>
      <c r="H1758" s="4">
        <v>15</v>
      </c>
      <c r="I1758" s="1">
        <v>15</v>
      </c>
      <c r="J1758" s="1">
        <v>15</v>
      </c>
      <c r="K1758" s="1">
        <v>0</v>
      </c>
      <c r="L1758" s="1">
        <v>0</v>
      </c>
      <c r="M1758" s="6">
        <v>15</v>
      </c>
      <c r="N1758" s="5">
        <v>3.8947924040257931E-2</v>
      </c>
      <c r="O1758" s="4">
        <v>0</v>
      </c>
      <c r="P1758" s="1">
        <v>0</v>
      </c>
      <c r="Q1758" s="1">
        <v>0</v>
      </c>
      <c r="R1758" s="34">
        <v>0</v>
      </c>
      <c r="S1758" s="3">
        <v>0</v>
      </c>
    </row>
    <row r="1759" spans="6:19" x14ac:dyDescent="0.25">
      <c r="F1759" s="10"/>
      <c r="G1759" s="9" t="s">
        <v>3490</v>
      </c>
      <c r="H1759" s="4">
        <v>1</v>
      </c>
      <c r="I1759" s="1">
        <v>1</v>
      </c>
      <c r="J1759" s="1">
        <v>1</v>
      </c>
      <c r="K1759" s="1">
        <v>0</v>
      </c>
      <c r="L1759" s="1">
        <v>0</v>
      </c>
      <c r="M1759" s="6">
        <v>1</v>
      </c>
      <c r="N1759" s="5">
        <v>3.2894406467676157E-4</v>
      </c>
      <c r="O1759" s="4">
        <v>0</v>
      </c>
      <c r="P1759" s="1">
        <v>0</v>
      </c>
      <c r="Q1759" s="1">
        <v>0</v>
      </c>
      <c r="R1759" s="34">
        <v>0</v>
      </c>
      <c r="S1759" s="3">
        <v>0</v>
      </c>
    </row>
    <row r="1760" spans="6:19" x14ac:dyDescent="0.25">
      <c r="F1760" s="10"/>
      <c r="G1760" s="9" t="s">
        <v>3489</v>
      </c>
      <c r="H1760" s="4">
        <v>5</v>
      </c>
      <c r="I1760" s="1">
        <v>5</v>
      </c>
      <c r="J1760" s="1">
        <v>5</v>
      </c>
      <c r="K1760" s="1">
        <v>0</v>
      </c>
      <c r="L1760" s="1">
        <v>0</v>
      </c>
      <c r="M1760" s="6">
        <v>5</v>
      </c>
      <c r="N1760" s="5">
        <v>9.5862038433551788E-2</v>
      </c>
      <c r="O1760" s="4">
        <v>0</v>
      </c>
      <c r="P1760" s="1">
        <v>0</v>
      </c>
      <c r="Q1760" s="1">
        <v>0</v>
      </c>
      <c r="R1760" s="34">
        <v>0</v>
      </c>
      <c r="S1760" s="3">
        <v>0</v>
      </c>
    </row>
    <row r="1761" spans="6:19" x14ac:dyDescent="0.25">
      <c r="F1761" s="10"/>
      <c r="G1761" s="9" t="s">
        <v>3488</v>
      </c>
      <c r="H1761" s="4">
        <v>1</v>
      </c>
      <c r="I1761" s="1">
        <v>1</v>
      </c>
      <c r="J1761" s="1">
        <v>1</v>
      </c>
      <c r="K1761" s="1">
        <v>0</v>
      </c>
      <c r="L1761" s="1">
        <v>0</v>
      </c>
      <c r="M1761" s="6">
        <v>1</v>
      </c>
      <c r="N1761" s="5">
        <v>7.4717029929161072E-4</v>
      </c>
      <c r="O1761" s="4">
        <v>0</v>
      </c>
      <c r="P1761" s="1">
        <v>0</v>
      </c>
      <c r="Q1761" s="1">
        <v>0</v>
      </c>
      <c r="R1761" s="34">
        <v>0</v>
      </c>
      <c r="S1761" s="3">
        <v>0</v>
      </c>
    </row>
    <row r="1762" spans="6:19" x14ac:dyDescent="0.25">
      <c r="F1762" s="10"/>
      <c r="G1762" s="9" t="s">
        <v>3487</v>
      </c>
      <c r="H1762" s="4">
        <v>1</v>
      </c>
      <c r="I1762" s="1">
        <v>1</v>
      </c>
      <c r="J1762" s="1">
        <v>1</v>
      </c>
      <c r="K1762" s="1">
        <v>0</v>
      </c>
      <c r="L1762" s="1">
        <v>0</v>
      </c>
      <c r="M1762" s="6">
        <v>1</v>
      </c>
      <c r="N1762" s="5">
        <v>2.187289297580719E-3</v>
      </c>
      <c r="O1762" s="4">
        <v>0</v>
      </c>
      <c r="P1762" s="1">
        <v>0</v>
      </c>
      <c r="Q1762" s="1">
        <v>0</v>
      </c>
      <c r="R1762" s="34">
        <v>0</v>
      </c>
      <c r="S1762" s="3">
        <v>0</v>
      </c>
    </row>
    <row r="1763" spans="6:19" x14ac:dyDescent="0.25">
      <c r="F1763" s="10"/>
      <c r="G1763" s="9" t="s">
        <v>3486</v>
      </c>
      <c r="H1763" s="4">
        <v>1</v>
      </c>
      <c r="I1763" s="1">
        <v>1</v>
      </c>
      <c r="J1763" s="1">
        <v>1</v>
      </c>
      <c r="K1763" s="1">
        <v>0</v>
      </c>
      <c r="L1763" s="1">
        <v>0</v>
      </c>
      <c r="M1763" s="6">
        <v>1</v>
      </c>
      <c r="N1763" s="5">
        <v>6.6002793610095978E-3</v>
      </c>
      <c r="O1763" s="4">
        <v>0</v>
      </c>
      <c r="P1763" s="1">
        <v>0</v>
      </c>
      <c r="Q1763" s="1">
        <v>0</v>
      </c>
      <c r="R1763" s="34">
        <v>0</v>
      </c>
      <c r="S1763" s="3">
        <v>0</v>
      </c>
    </row>
    <row r="1764" spans="6:19" x14ac:dyDescent="0.25">
      <c r="F1764" s="10"/>
      <c r="G1764" s="9" t="s">
        <v>3485</v>
      </c>
      <c r="H1764" s="4">
        <v>1</v>
      </c>
      <c r="I1764" s="1">
        <v>1</v>
      </c>
      <c r="J1764" s="1">
        <v>1</v>
      </c>
      <c r="K1764" s="1">
        <v>0</v>
      </c>
      <c r="L1764" s="1">
        <v>0</v>
      </c>
      <c r="M1764" s="6">
        <v>1</v>
      </c>
      <c r="N1764" s="5">
        <v>2.2048479877412319E-2</v>
      </c>
      <c r="O1764" s="4">
        <v>0</v>
      </c>
      <c r="P1764" s="1">
        <v>0</v>
      </c>
      <c r="Q1764" s="1">
        <v>0</v>
      </c>
      <c r="R1764" s="34">
        <v>0</v>
      </c>
      <c r="S1764" s="3">
        <v>0</v>
      </c>
    </row>
    <row r="1765" spans="6:19" x14ac:dyDescent="0.25">
      <c r="F1765" s="10"/>
      <c r="G1765" s="9" t="s">
        <v>3484</v>
      </c>
      <c r="H1765" s="4">
        <v>5</v>
      </c>
      <c r="I1765" s="1">
        <v>5</v>
      </c>
      <c r="J1765" s="1">
        <v>5</v>
      </c>
      <c r="K1765" s="1">
        <v>0</v>
      </c>
      <c r="L1765" s="1">
        <v>0</v>
      </c>
      <c r="M1765" s="6">
        <v>5</v>
      </c>
      <c r="N1765" s="5">
        <v>8.629141841083765E-2</v>
      </c>
      <c r="O1765" s="4">
        <v>0</v>
      </c>
      <c r="P1765" s="1">
        <v>0</v>
      </c>
      <c r="Q1765" s="1">
        <v>0</v>
      </c>
      <c r="R1765" s="34">
        <v>0</v>
      </c>
      <c r="S1765" s="3">
        <v>0</v>
      </c>
    </row>
    <row r="1766" spans="6:19" x14ac:dyDescent="0.25">
      <c r="F1766" s="10"/>
      <c r="G1766" s="9" t="s">
        <v>3483</v>
      </c>
      <c r="H1766" s="4">
        <v>12</v>
      </c>
      <c r="I1766" s="1">
        <v>12</v>
      </c>
      <c r="J1766" s="1">
        <v>12</v>
      </c>
      <c r="K1766" s="1">
        <v>0</v>
      </c>
      <c r="L1766" s="1">
        <v>0</v>
      </c>
      <c r="M1766" s="6">
        <v>12</v>
      </c>
      <c r="N1766" s="5">
        <v>3.9576281793415553E-2</v>
      </c>
      <c r="O1766" s="4">
        <v>0</v>
      </c>
      <c r="P1766" s="1">
        <v>0</v>
      </c>
      <c r="Q1766" s="1">
        <v>0</v>
      </c>
      <c r="R1766" s="34">
        <v>0</v>
      </c>
      <c r="S1766" s="3">
        <v>0</v>
      </c>
    </row>
    <row r="1767" spans="6:19" x14ac:dyDescent="0.25">
      <c r="F1767" s="10"/>
      <c r="G1767" s="9" t="s">
        <v>3482</v>
      </c>
      <c r="H1767" s="4">
        <v>8</v>
      </c>
      <c r="I1767" s="1">
        <v>8</v>
      </c>
      <c r="J1767" s="1">
        <v>8</v>
      </c>
      <c r="K1767" s="1">
        <v>0</v>
      </c>
      <c r="L1767" s="1">
        <v>0</v>
      </c>
      <c r="M1767" s="6">
        <v>8</v>
      </c>
      <c r="N1767" s="5">
        <v>3.3584338612854481E-2</v>
      </c>
      <c r="O1767" s="4">
        <v>0</v>
      </c>
      <c r="P1767" s="1">
        <v>0</v>
      </c>
      <c r="Q1767" s="1">
        <v>0</v>
      </c>
      <c r="R1767" s="34">
        <v>0</v>
      </c>
      <c r="S1767" s="3">
        <v>0</v>
      </c>
    </row>
    <row r="1768" spans="6:19" x14ac:dyDescent="0.25">
      <c r="F1768" s="10"/>
      <c r="G1768" s="9" t="s">
        <v>3481</v>
      </c>
      <c r="H1768" s="4">
        <v>2</v>
      </c>
      <c r="I1768" s="1">
        <v>2</v>
      </c>
      <c r="J1768" s="1">
        <v>2</v>
      </c>
      <c r="K1768" s="1">
        <v>0</v>
      </c>
      <c r="L1768" s="1">
        <v>0</v>
      </c>
      <c r="M1768" s="6">
        <v>2</v>
      </c>
      <c r="N1768" s="5">
        <v>2.0773708820343021E-2</v>
      </c>
      <c r="O1768" s="4">
        <v>0</v>
      </c>
      <c r="P1768" s="1">
        <v>0</v>
      </c>
      <c r="Q1768" s="1">
        <v>0</v>
      </c>
      <c r="R1768" s="34">
        <v>0</v>
      </c>
      <c r="S1768" s="3">
        <v>0</v>
      </c>
    </row>
    <row r="1769" spans="6:19" x14ac:dyDescent="0.25">
      <c r="F1769" s="10"/>
      <c r="G1769" s="9" t="s">
        <v>3480</v>
      </c>
      <c r="H1769" s="4">
        <v>6</v>
      </c>
      <c r="I1769" s="1">
        <v>6</v>
      </c>
      <c r="J1769" s="1">
        <v>6</v>
      </c>
      <c r="K1769" s="1">
        <v>0</v>
      </c>
      <c r="L1769" s="1">
        <v>0</v>
      </c>
      <c r="M1769" s="6">
        <v>6</v>
      </c>
      <c r="N1769" s="5">
        <v>1.8574899062514309E-2</v>
      </c>
      <c r="O1769" s="4">
        <v>0</v>
      </c>
      <c r="P1769" s="1">
        <v>0</v>
      </c>
      <c r="Q1769" s="1">
        <v>0</v>
      </c>
      <c r="R1769" s="34">
        <v>0</v>
      </c>
      <c r="S1769" s="3">
        <v>0</v>
      </c>
    </row>
    <row r="1770" spans="6:19" x14ac:dyDescent="0.25">
      <c r="F1770" s="10"/>
      <c r="G1770" s="9" t="s">
        <v>3479</v>
      </c>
      <c r="H1770" s="4">
        <v>16</v>
      </c>
      <c r="I1770" s="1">
        <v>16</v>
      </c>
      <c r="J1770" s="1">
        <v>16</v>
      </c>
      <c r="K1770" s="1">
        <v>0</v>
      </c>
      <c r="L1770" s="1">
        <v>0</v>
      </c>
      <c r="M1770" s="6">
        <v>16</v>
      </c>
      <c r="N1770" s="5">
        <v>7.8344974666833878E-2</v>
      </c>
      <c r="O1770" s="4">
        <v>0</v>
      </c>
      <c r="P1770" s="1">
        <v>0</v>
      </c>
      <c r="Q1770" s="1">
        <v>0</v>
      </c>
      <c r="R1770" s="34">
        <v>0</v>
      </c>
      <c r="S1770" s="3">
        <v>0</v>
      </c>
    </row>
    <row r="1771" spans="6:19" x14ac:dyDescent="0.25">
      <c r="F1771" s="10"/>
      <c r="G1771" s="9" t="s">
        <v>3478</v>
      </c>
      <c r="H1771" s="4">
        <v>2</v>
      </c>
      <c r="I1771" s="1">
        <v>2</v>
      </c>
      <c r="J1771" s="1">
        <v>2</v>
      </c>
      <c r="K1771" s="1">
        <v>0</v>
      </c>
      <c r="L1771" s="1">
        <v>0</v>
      </c>
      <c r="M1771" s="6">
        <v>2</v>
      </c>
      <c r="N1771" s="5">
        <v>2.964500337839127E-3</v>
      </c>
      <c r="O1771" s="4">
        <v>0</v>
      </c>
      <c r="P1771" s="1">
        <v>0</v>
      </c>
      <c r="Q1771" s="1">
        <v>0</v>
      </c>
      <c r="R1771" s="34">
        <v>0</v>
      </c>
      <c r="S1771" s="3">
        <v>0</v>
      </c>
    </row>
    <row r="1772" spans="6:19" x14ac:dyDescent="0.25">
      <c r="F1772" s="10"/>
      <c r="G1772" s="9" t="s">
        <v>3477</v>
      </c>
      <c r="H1772" s="4">
        <v>2</v>
      </c>
      <c r="I1772" s="1">
        <v>2</v>
      </c>
      <c r="J1772" s="1">
        <v>2</v>
      </c>
      <c r="K1772" s="1">
        <v>0</v>
      </c>
      <c r="L1772" s="1">
        <v>0</v>
      </c>
      <c r="M1772" s="6">
        <v>2</v>
      </c>
      <c r="N1772" s="5">
        <v>1.5786930918693539E-2</v>
      </c>
      <c r="O1772" s="4">
        <v>0</v>
      </c>
      <c r="P1772" s="1">
        <v>0</v>
      </c>
      <c r="Q1772" s="1">
        <v>0</v>
      </c>
      <c r="R1772" s="34">
        <v>0</v>
      </c>
      <c r="S1772" s="3">
        <v>0</v>
      </c>
    </row>
    <row r="1773" spans="6:19" x14ac:dyDescent="0.25">
      <c r="F1773" s="10"/>
      <c r="G1773" s="9" t="s">
        <v>3476</v>
      </c>
      <c r="H1773" s="4">
        <v>21</v>
      </c>
      <c r="I1773" s="1">
        <v>21</v>
      </c>
      <c r="J1773" s="1">
        <v>21</v>
      </c>
      <c r="K1773" s="1">
        <v>0</v>
      </c>
      <c r="L1773" s="1">
        <v>0</v>
      </c>
      <c r="M1773" s="6">
        <v>21</v>
      </c>
      <c r="N1773" s="5">
        <v>0.1186255682259798</v>
      </c>
      <c r="O1773" s="4">
        <v>0</v>
      </c>
      <c r="P1773" s="1">
        <v>0</v>
      </c>
      <c r="Q1773" s="1">
        <v>0</v>
      </c>
      <c r="R1773" s="34">
        <v>0</v>
      </c>
      <c r="S1773" s="3">
        <v>0</v>
      </c>
    </row>
    <row r="1774" spans="6:19" x14ac:dyDescent="0.25">
      <c r="F1774" s="10"/>
      <c r="G1774" s="9" t="s">
        <v>3475</v>
      </c>
      <c r="H1774" s="4">
        <v>3</v>
      </c>
      <c r="I1774" s="1">
        <v>3</v>
      </c>
      <c r="J1774" s="1">
        <v>3</v>
      </c>
      <c r="K1774" s="1">
        <v>0</v>
      </c>
      <c r="L1774" s="1">
        <v>0</v>
      </c>
      <c r="M1774" s="6">
        <v>3</v>
      </c>
      <c r="N1774" s="5">
        <v>9.2782965861260891E-2</v>
      </c>
      <c r="O1774" s="4">
        <v>0</v>
      </c>
      <c r="P1774" s="1">
        <v>0</v>
      </c>
      <c r="Q1774" s="1">
        <v>0</v>
      </c>
      <c r="R1774" s="34">
        <v>0</v>
      </c>
      <c r="S1774" s="3">
        <v>0</v>
      </c>
    </row>
    <row r="1775" spans="6:19" x14ac:dyDescent="0.25">
      <c r="F1775" s="10"/>
      <c r="G1775" s="9" t="s">
        <v>3474</v>
      </c>
      <c r="H1775" s="4">
        <v>15</v>
      </c>
      <c r="I1775" s="1">
        <v>15</v>
      </c>
      <c r="J1775" s="1">
        <v>15</v>
      </c>
      <c r="K1775" s="1">
        <v>0</v>
      </c>
      <c r="L1775" s="1">
        <v>0</v>
      </c>
      <c r="M1775" s="6">
        <v>15</v>
      </c>
      <c r="N1775" s="5">
        <v>5.3148763254284859E-2</v>
      </c>
      <c r="O1775" s="4">
        <v>0</v>
      </c>
      <c r="P1775" s="1">
        <v>0</v>
      </c>
      <c r="Q1775" s="1">
        <v>0</v>
      </c>
      <c r="R1775" s="34">
        <v>0</v>
      </c>
      <c r="S1775" s="3">
        <v>0</v>
      </c>
    </row>
    <row r="1776" spans="6:19" x14ac:dyDescent="0.25">
      <c r="F1776" s="10"/>
      <c r="G1776" s="9" t="s">
        <v>3473</v>
      </c>
      <c r="H1776" s="4">
        <v>4</v>
      </c>
      <c r="I1776" s="1">
        <v>4</v>
      </c>
      <c r="J1776" s="1">
        <v>4</v>
      </c>
      <c r="K1776" s="1">
        <v>0</v>
      </c>
      <c r="L1776" s="1">
        <v>0</v>
      </c>
      <c r="M1776" s="6">
        <v>4</v>
      </c>
      <c r="N1776" s="5">
        <v>4.3263938277959818E-4</v>
      </c>
      <c r="O1776" s="4">
        <v>0</v>
      </c>
      <c r="P1776" s="1">
        <v>0</v>
      </c>
      <c r="Q1776" s="1">
        <v>0</v>
      </c>
      <c r="R1776" s="34">
        <v>0</v>
      </c>
      <c r="S1776" s="3">
        <v>0</v>
      </c>
    </row>
    <row r="1777" spans="6:19" x14ac:dyDescent="0.25">
      <c r="F1777" s="10"/>
      <c r="G1777" s="9" t="s">
        <v>3472</v>
      </c>
      <c r="H1777" s="4">
        <v>1</v>
      </c>
      <c r="I1777" s="1">
        <v>1</v>
      </c>
      <c r="J1777" s="1">
        <v>1</v>
      </c>
      <c r="K1777" s="1">
        <v>0</v>
      </c>
      <c r="L1777" s="1">
        <v>0</v>
      </c>
      <c r="M1777" s="6">
        <v>1</v>
      </c>
      <c r="N1777" s="5">
        <v>3.3202804625034328E-3</v>
      </c>
      <c r="O1777" s="4">
        <v>0</v>
      </c>
      <c r="P1777" s="1">
        <v>0</v>
      </c>
      <c r="Q1777" s="1">
        <v>0</v>
      </c>
      <c r="R1777" s="34">
        <v>0</v>
      </c>
      <c r="S1777" s="3">
        <v>0</v>
      </c>
    </row>
    <row r="1778" spans="6:19" x14ac:dyDescent="0.25">
      <c r="F1778" s="10"/>
      <c r="G1778" s="9" t="s">
        <v>3471</v>
      </c>
      <c r="H1778" s="4">
        <v>18</v>
      </c>
      <c r="I1778" s="1">
        <v>18</v>
      </c>
      <c r="J1778" s="1">
        <v>18</v>
      </c>
      <c r="K1778" s="1">
        <v>0</v>
      </c>
      <c r="L1778" s="1">
        <v>0</v>
      </c>
      <c r="M1778" s="6">
        <v>18</v>
      </c>
      <c r="N1778" s="5">
        <v>3.2264121808111668E-2</v>
      </c>
      <c r="O1778" s="4">
        <v>0</v>
      </c>
      <c r="P1778" s="1">
        <v>0</v>
      </c>
      <c r="Q1778" s="1">
        <v>0</v>
      </c>
      <c r="R1778" s="34">
        <v>0</v>
      </c>
      <c r="S1778" s="3">
        <v>0</v>
      </c>
    </row>
    <row r="1779" spans="6:19" x14ac:dyDescent="0.25">
      <c r="F1779" s="10"/>
      <c r="G1779" s="9" t="s">
        <v>3470</v>
      </c>
      <c r="H1779" s="4">
        <v>1</v>
      </c>
      <c r="I1779" s="1">
        <v>1</v>
      </c>
      <c r="J1779" s="1">
        <v>1</v>
      </c>
      <c r="K1779" s="1">
        <v>0</v>
      </c>
      <c r="L1779" s="1">
        <v>0</v>
      </c>
      <c r="M1779" s="6">
        <v>1</v>
      </c>
      <c r="N1779" s="5">
        <v>3.15882358700037E-3</v>
      </c>
      <c r="O1779" s="4">
        <v>0</v>
      </c>
      <c r="P1779" s="1">
        <v>0</v>
      </c>
      <c r="Q1779" s="1">
        <v>0</v>
      </c>
      <c r="R1779" s="34">
        <v>0</v>
      </c>
      <c r="S1779" s="3">
        <v>0</v>
      </c>
    </row>
    <row r="1780" spans="6:19" x14ac:dyDescent="0.25">
      <c r="F1780" s="10"/>
      <c r="G1780" s="9" t="s">
        <v>3469</v>
      </c>
      <c r="H1780" s="4">
        <v>8</v>
      </c>
      <c r="I1780" s="1">
        <v>8</v>
      </c>
      <c r="J1780" s="1">
        <v>8</v>
      </c>
      <c r="K1780" s="1">
        <v>0</v>
      </c>
      <c r="L1780" s="1">
        <v>0</v>
      </c>
      <c r="M1780" s="6">
        <v>8</v>
      </c>
      <c r="N1780" s="5">
        <v>2.4257670156657699E-2</v>
      </c>
      <c r="O1780" s="4">
        <v>0</v>
      </c>
      <c r="P1780" s="1">
        <v>0</v>
      </c>
      <c r="Q1780" s="1">
        <v>0</v>
      </c>
      <c r="R1780" s="34">
        <v>0</v>
      </c>
      <c r="S1780" s="3">
        <v>0</v>
      </c>
    </row>
    <row r="1781" spans="6:19" x14ac:dyDescent="0.25">
      <c r="F1781" s="10"/>
      <c r="G1781" s="9" t="s">
        <v>3468</v>
      </c>
      <c r="H1781" s="4">
        <v>3</v>
      </c>
      <c r="I1781" s="1">
        <v>3</v>
      </c>
      <c r="J1781" s="1">
        <v>3</v>
      </c>
      <c r="K1781" s="1">
        <v>0</v>
      </c>
      <c r="L1781" s="1">
        <v>0</v>
      </c>
      <c r="M1781" s="6">
        <v>3</v>
      </c>
      <c r="N1781" s="5">
        <v>1.4809770509600639E-2</v>
      </c>
      <c r="O1781" s="4">
        <v>0</v>
      </c>
      <c r="P1781" s="1">
        <v>0</v>
      </c>
      <c r="Q1781" s="1">
        <v>0</v>
      </c>
      <c r="R1781" s="34">
        <v>0</v>
      </c>
      <c r="S1781" s="3">
        <v>0</v>
      </c>
    </row>
    <row r="1782" spans="6:19" x14ac:dyDescent="0.25">
      <c r="F1782" s="10"/>
      <c r="G1782" s="9" t="s">
        <v>3467</v>
      </c>
      <c r="H1782" s="4">
        <v>3</v>
      </c>
      <c r="I1782" s="1">
        <v>3</v>
      </c>
      <c r="J1782" s="1">
        <v>3</v>
      </c>
      <c r="K1782" s="1">
        <v>0</v>
      </c>
      <c r="L1782" s="1">
        <v>0</v>
      </c>
      <c r="M1782" s="6">
        <v>3</v>
      </c>
      <c r="N1782" s="5">
        <v>3.6246233619749553E-2</v>
      </c>
      <c r="O1782" s="4">
        <v>0</v>
      </c>
      <c r="P1782" s="1">
        <v>0</v>
      </c>
      <c r="Q1782" s="1">
        <v>0</v>
      </c>
      <c r="R1782" s="34">
        <v>0</v>
      </c>
      <c r="S1782" s="3">
        <v>0</v>
      </c>
    </row>
    <row r="1783" spans="6:19" x14ac:dyDescent="0.25">
      <c r="F1783" s="10"/>
      <c r="G1783" s="9" t="s">
        <v>3466</v>
      </c>
      <c r="H1783" s="4">
        <v>1</v>
      </c>
      <c r="I1783" s="1">
        <v>1</v>
      </c>
      <c r="J1783" s="1">
        <v>1</v>
      </c>
      <c r="K1783" s="1">
        <v>0</v>
      </c>
      <c r="L1783" s="1">
        <v>0</v>
      </c>
      <c r="M1783" s="6">
        <v>1</v>
      </c>
      <c r="N1783" s="5">
        <v>6.6395103931427002E-4</v>
      </c>
      <c r="O1783" s="4">
        <v>0</v>
      </c>
      <c r="P1783" s="1">
        <v>0</v>
      </c>
      <c r="Q1783" s="1">
        <v>0</v>
      </c>
      <c r="R1783" s="34">
        <v>0</v>
      </c>
      <c r="S1783" s="3">
        <v>0</v>
      </c>
    </row>
    <row r="1784" spans="6:19" x14ac:dyDescent="0.25">
      <c r="F1784" s="10"/>
      <c r="G1784" s="9" t="s">
        <v>3465</v>
      </c>
      <c r="H1784" s="4">
        <v>5</v>
      </c>
      <c r="I1784" s="1">
        <v>5</v>
      </c>
      <c r="J1784" s="1">
        <v>5</v>
      </c>
      <c r="K1784" s="1">
        <v>0</v>
      </c>
      <c r="L1784" s="1">
        <v>0</v>
      </c>
      <c r="M1784" s="6">
        <v>5</v>
      </c>
      <c r="N1784" s="5">
        <v>1.253342814743519E-2</v>
      </c>
      <c r="O1784" s="4">
        <v>0</v>
      </c>
      <c r="P1784" s="1">
        <v>0</v>
      </c>
      <c r="Q1784" s="1">
        <v>0</v>
      </c>
      <c r="R1784" s="34">
        <v>0</v>
      </c>
      <c r="S1784" s="3">
        <v>0</v>
      </c>
    </row>
    <row r="1785" spans="6:19" x14ac:dyDescent="0.25">
      <c r="F1785" s="10"/>
      <c r="G1785" s="9" t="s">
        <v>3464</v>
      </c>
      <c r="H1785" s="4">
        <v>11</v>
      </c>
      <c r="I1785" s="1">
        <v>11</v>
      </c>
      <c r="J1785" s="1">
        <v>11</v>
      </c>
      <c r="K1785" s="1">
        <v>0</v>
      </c>
      <c r="L1785" s="1">
        <v>0</v>
      </c>
      <c r="M1785" s="6">
        <v>11</v>
      </c>
      <c r="N1785" s="5">
        <v>3.2968434505164623E-2</v>
      </c>
      <c r="O1785" s="4">
        <v>0</v>
      </c>
      <c r="P1785" s="1">
        <v>0</v>
      </c>
      <c r="Q1785" s="1">
        <v>0</v>
      </c>
      <c r="R1785" s="34">
        <v>0</v>
      </c>
      <c r="S1785" s="3">
        <v>0</v>
      </c>
    </row>
    <row r="1786" spans="6:19" x14ac:dyDescent="0.25">
      <c r="F1786" s="10"/>
      <c r="G1786" s="9" t="s">
        <v>3463</v>
      </c>
      <c r="H1786" s="4">
        <v>2</v>
      </c>
      <c r="I1786" s="1">
        <v>2</v>
      </c>
      <c r="J1786" s="1">
        <v>2</v>
      </c>
      <c r="K1786" s="1">
        <v>0</v>
      </c>
      <c r="L1786" s="1">
        <v>0</v>
      </c>
      <c r="M1786" s="6">
        <v>2</v>
      </c>
      <c r="N1786" s="5">
        <v>2.7312375605106349E-3</v>
      </c>
      <c r="O1786" s="4">
        <v>0</v>
      </c>
      <c r="P1786" s="1">
        <v>0</v>
      </c>
      <c r="Q1786" s="1">
        <v>0</v>
      </c>
      <c r="R1786" s="34">
        <v>0</v>
      </c>
      <c r="S1786" s="3">
        <v>0</v>
      </c>
    </row>
    <row r="1787" spans="6:19" x14ac:dyDescent="0.25">
      <c r="F1787" s="10"/>
      <c r="G1787" s="9" t="s">
        <v>3462</v>
      </c>
      <c r="H1787" s="4">
        <v>2</v>
      </c>
      <c r="I1787" s="1">
        <v>2</v>
      </c>
      <c r="J1787" s="1">
        <v>2</v>
      </c>
      <c r="K1787" s="1">
        <v>0</v>
      </c>
      <c r="L1787" s="1">
        <v>0</v>
      </c>
      <c r="M1787" s="6">
        <v>2</v>
      </c>
      <c r="N1787" s="5">
        <v>1.1997653171420101E-2</v>
      </c>
      <c r="O1787" s="4">
        <v>0</v>
      </c>
      <c r="P1787" s="1">
        <v>0</v>
      </c>
      <c r="Q1787" s="1">
        <v>0</v>
      </c>
      <c r="R1787" s="34">
        <v>0</v>
      </c>
      <c r="S1787" s="3">
        <v>0</v>
      </c>
    </row>
    <row r="1788" spans="6:19" x14ac:dyDescent="0.25">
      <c r="F1788" s="10"/>
      <c r="G1788" s="9" t="s">
        <v>3461</v>
      </c>
      <c r="H1788" s="4">
        <v>2</v>
      </c>
      <c r="I1788" s="1">
        <v>2</v>
      </c>
      <c r="J1788" s="1">
        <v>2</v>
      </c>
      <c r="K1788" s="1">
        <v>0</v>
      </c>
      <c r="L1788" s="1">
        <v>0</v>
      </c>
      <c r="M1788" s="6">
        <v>2</v>
      </c>
      <c r="N1788" s="5">
        <v>1.6884235665202141E-2</v>
      </c>
      <c r="O1788" s="4">
        <v>0</v>
      </c>
      <c r="P1788" s="1">
        <v>0</v>
      </c>
      <c r="Q1788" s="1">
        <v>0</v>
      </c>
      <c r="R1788" s="34">
        <v>0</v>
      </c>
      <c r="S1788" s="3">
        <v>0</v>
      </c>
    </row>
    <row r="1789" spans="6:19" x14ac:dyDescent="0.25">
      <c r="F1789" s="10"/>
      <c r="G1789" s="9" t="s">
        <v>3460</v>
      </c>
      <c r="H1789" s="4">
        <v>1</v>
      </c>
      <c r="I1789" s="1">
        <v>1</v>
      </c>
      <c r="J1789" s="1">
        <v>1</v>
      </c>
      <c r="K1789" s="1">
        <v>0</v>
      </c>
      <c r="L1789" s="1">
        <v>0</v>
      </c>
      <c r="M1789" s="6">
        <v>1</v>
      </c>
      <c r="N1789" s="5">
        <v>1.2939581647515299E-3</v>
      </c>
      <c r="O1789" s="4">
        <v>0</v>
      </c>
      <c r="P1789" s="1">
        <v>0</v>
      </c>
      <c r="Q1789" s="1">
        <v>0</v>
      </c>
      <c r="R1789" s="34">
        <v>0</v>
      </c>
      <c r="S1789" s="3">
        <v>0</v>
      </c>
    </row>
    <row r="1790" spans="6:19" x14ac:dyDescent="0.25">
      <c r="F1790" s="10"/>
      <c r="G1790" s="9" t="s">
        <v>3459</v>
      </c>
      <c r="H1790" s="4">
        <v>1</v>
      </c>
      <c r="I1790" s="1">
        <v>1</v>
      </c>
      <c r="J1790" s="1">
        <v>1</v>
      </c>
      <c r="K1790" s="1">
        <v>0</v>
      </c>
      <c r="L1790" s="1">
        <v>0</v>
      </c>
      <c r="M1790" s="6">
        <v>1</v>
      </c>
      <c r="N1790" s="5">
        <v>1.0845810174942021E-4</v>
      </c>
      <c r="O1790" s="4">
        <v>0</v>
      </c>
      <c r="P1790" s="1">
        <v>0</v>
      </c>
      <c r="Q1790" s="1">
        <v>0</v>
      </c>
      <c r="R1790" s="34">
        <v>0</v>
      </c>
      <c r="S1790" s="3">
        <v>0</v>
      </c>
    </row>
    <row r="1791" spans="6:19" x14ac:dyDescent="0.25">
      <c r="F1791" s="10"/>
      <c r="G1791" s="9" t="s">
        <v>3458</v>
      </c>
      <c r="H1791" s="4">
        <v>4</v>
      </c>
      <c r="I1791" s="1">
        <v>4</v>
      </c>
      <c r="J1791" s="1">
        <v>4</v>
      </c>
      <c r="K1791" s="1">
        <v>0</v>
      </c>
      <c r="L1791" s="1">
        <v>0</v>
      </c>
      <c r="M1791" s="6">
        <v>4</v>
      </c>
      <c r="N1791" s="5">
        <v>1.9919927231967449E-2</v>
      </c>
      <c r="O1791" s="4">
        <v>0</v>
      </c>
      <c r="P1791" s="1">
        <v>0</v>
      </c>
      <c r="Q1791" s="1">
        <v>0</v>
      </c>
      <c r="R1791" s="34">
        <v>0</v>
      </c>
      <c r="S1791" s="3">
        <v>0</v>
      </c>
    </row>
    <row r="1792" spans="6:19" x14ac:dyDescent="0.25">
      <c r="F1792" s="10"/>
      <c r="G1792" s="9" t="s">
        <v>3457</v>
      </c>
      <c r="H1792" s="4">
        <v>1</v>
      </c>
      <c r="I1792" s="1">
        <v>1</v>
      </c>
      <c r="J1792" s="1">
        <v>1</v>
      </c>
      <c r="K1792" s="1">
        <v>0</v>
      </c>
      <c r="L1792" s="1">
        <v>0</v>
      </c>
      <c r="M1792" s="6">
        <v>1</v>
      </c>
      <c r="N1792" s="5">
        <v>1.0320432484149929E-2</v>
      </c>
      <c r="O1792" s="4">
        <v>0</v>
      </c>
      <c r="P1792" s="1">
        <v>0</v>
      </c>
      <c r="Q1792" s="1">
        <v>0</v>
      </c>
      <c r="R1792" s="34">
        <v>0</v>
      </c>
      <c r="S1792" s="3">
        <v>0</v>
      </c>
    </row>
    <row r="1793" spans="6:19" x14ac:dyDescent="0.25">
      <c r="F1793" s="10"/>
      <c r="G1793" s="9" t="s">
        <v>3456</v>
      </c>
      <c r="H1793" s="4">
        <v>2</v>
      </c>
      <c r="I1793" s="1">
        <v>2</v>
      </c>
      <c r="J1793" s="1">
        <v>2</v>
      </c>
      <c r="K1793" s="1">
        <v>0</v>
      </c>
      <c r="L1793" s="1">
        <v>0</v>
      </c>
      <c r="M1793" s="6">
        <v>2</v>
      </c>
      <c r="N1793" s="5">
        <v>1.1401642113924031E-3</v>
      </c>
      <c r="O1793" s="4">
        <v>0</v>
      </c>
      <c r="P1793" s="1">
        <v>0</v>
      </c>
      <c r="Q1793" s="1">
        <v>0</v>
      </c>
      <c r="R1793" s="34">
        <v>0</v>
      </c>
      <c r="S1793" s="3">
        <v>0</v>
      </c>
    </row>
    <row r="1794" spans="6:19" x14ac:dyDescent="0.25">
      <c r="F1794" s="10"/>
      <c r="G1794" s="9" t="s">
        <v>3455</v>
      </c>
      <c r="H1794" s="4">
        <v>16</v>
      </c>
      <c r="I1794" s="1">
        <v>16</v>
      </c>
      <c r="J1794" s="1">
        <v>16</v>
      </c>
      <c r="K1794" s="1">
        <v>0</v>
      </c>
      <c r="L1794" s="1">
        <v>0</v>
      </c>
      <c r="M1794" s="6">
        <v>16</v>
      </c>
      <c r="N1794" s="5">
        <v>0.1733177583664656</v>
      </c>
      <c r="O1794" s="4">
        <v>0</v>
      </c>
      <c r="P1794" s="1">
        <v>0</v>
      </c>
      <c r="Q1794" s="1">
        <v>0</v>
      </c>
      <c r="R1794" s="34">
        <v>0</v>
      </c>
      <c r="S1794" s="3">
        <v>0</v>
      </c>
    </row>
    <row r="1795" spans="6:19" x14ac:dyDescent="0.25">
      <c r="F1795" s="10"/>
      <c r="G1795" s="9" t="s">
        <v>3454</v>
      </c>
      <c r="H1795" s="4">
        <v>2</v>
      </c>
      <c r="I1795" s="1">
        <v>2</v>
      </c>
      <c r="J1795" s="1">
        <v>2</v>
      </c>
      <c r="K1795" s="1">
        <v>0</v>
      </c>
      <c r="L1795" s="1">
        <v>0</v>
      </c>
      <c r="M1795" s="6">
        <v>2</v>
      </c>
      <c r="N1795" s="5">
        <v>1.3758828863501551E-3</v>
      </c>
      <c r="O1795" s="4">
        <v>0</v>
      </c>
      <c r="P1795" s="1">
        <v>0</v>
      </c>
      <c r="Q1795" s="1">
        <v>0</v>
      </c>
      <c r="R1795" s="34">
        <v>0</v>
      </c>
      <c r="S1795" s="3">
        <v>0</v>
      </c>
    </row>
    <row r="1796" spans="6:19" x14ac:dyDescent="0.25">
      <c r="F1796" s="10"/>
      <c r="G1796" s="9" t="s">
        <v>3453</v>
      </c>
      <c r="H1796" s="4">
        <v>2</v>
      </c>
      <c r="I1796" s="1">
        <v>2</v>
      </c>
      <c r="J1796" s="1">
        <v>2</v>
      </c>
      <c r="K1796" s="1">
        <v>0</v>
      </c>
      <c r="L1796" s="1">
        <v>0</v>
      </c>
      <c r="M1796" s="6">
        <v>2</v>
      </c>
      <c r="N1796" s="5">
        <v>1.4894852414727209E-2</v>
      </c>
      <c r="O1796" s="4">
        <v>0</v>
      </c>
      <c r="P1796" s="1">
        <v>0</v>
      </c>
      <c r="Q1796" s="1">
        <v>0</v>
      </c>
      <c r="R1796" s="34">
        <v>0</v>
      </c>
      <c r="S1796" s="3">
        <v>0</v>
      </c>
    </row>
    <row r="1797" spans="6:19" x14ac:dyDescent="0.25">
      <c r="F1797" s="10"/>
      <c r="G1797" s="9" t="s">
        <v>3452</v>
      </c>
      <c r="H1797" s="4">
        <v>2</v>
      </c>
      <c r="I1797" s="1">
        <v>2</v>
      </c>
      <c r="J1797" s="1">
        <v>2</v>
      </c>
      <c r="K1797" s="1">
        <v>0</v>
      </c>
      <c r="L1797" s="1">
        <v>0</v>
      </c>
      <c r="M1797" s="6">
        <v>2</v>
      </c>
      <c r="N1797" s="5">
        <v>1.538317650556564E-2</v>
      </c>
      <c r="O1797" s="4">
        <v>0</v>
      </c>
      <c r="P1797" s="1">
        <v>0</v>
      </c>
      <c r="Q1797" s="1">
        <v>0</v>
      </c>
      <c r="R1797" s="34">
        <v>0</v>
      </c>
      <c r="S1797" s="3">
        <v>0</v>
      </c>
    </row>
    <row r="1798" spans="6:19" x14ac:dyDescent="0.25">
      <c r="F1798" s="10"/>
      <c r="G1798" s="9" t="s">
        <v>3451</v>
      </c>
      <c r="H1798" s="4">
        <v>1</v>
      </c>
      <c r="I1798" s="1">
        <v>1</v>
      </c>
      <c r="J1798" s="1">
        <v>1</v>
      </c>
      <c r="K1798" s="1">
        <v>0</v>
      </c>
      <c r="L1798" s="1">
        <v>0</v>
      </c>
      <c r="M1798" s="6">
        <v>1</v>
      </c>
      <c r="N1798" s="5">
        <v>3.7063304334878922E-3</v>
      </c>
      <c r="O1798" s="4">
        <v>0</v>
      </c>
      <c r="P1798" s="1">
        <v>0</v>
      </c>
      <c r="Q1798" s="1">
        <v>0</v>
      </c>
      <c r="R1798" s="34">
        <v>0</v>
      </c>
      <c r="S1798" s="3">
        <v>0</v>
      </c>
    </row>
    <row r="1799" spans="6:19" x14ac:dyDescent="0.25">
      <c r="F1799" s="10"/>
      <c r="G1799" s="9" t="s">
        <v>3450</v>
      </c>
      <c r="H1799" s="4">
        <v>1</v>
      </c>
      <c r="I1799" s="1">
        <v>1</v>
      </c>
      <c r="J1799" s="1">
        <v>1</v>
      </c>
      <c r="K1799" s="1">
        <v>0</v>
      </c>
      <c r="L1799" s="1">
        <v>0</v>
      </c>
      <c r="M1799" s="6">
        <v>1</v>
      </c>
      <c r="N1799" s="5">
        <v>1.6126241534948349E-3</v>
      </c>
      <c r="O1799" s="4">
        <v>0</v>
      </c>
      <c r="P1799" s="1">
        <v>0</v>
      </c>
      <c r="Q1799" s="1">
        <v>0</v>
      </c>
      <c r="R1799" s="34">
        <v>0</v>
      </c>
      <c r="S1799" s="3">
        <v>0</v>
      </c>
    </row>
    <row r="1800" spans="6:19" x14ac:dyDescent="0.25">
      <c r="F1800" s="10"/>
      <c r="G1800" s="9" t="s">
        <v>3449</v>
      </c>
      <c r="H1800" s="4">
        <v>3</v>
      </c>
      <c r="I1800" s="1">
        <v>3</v>
      </c>
      <c r="J1800" s="1">
        <v>3</v>
      </c>
      <c r="K1800" s="1">
        <v>0</v>
      </c>
      <c r="L1800" s="1">
        <v>0</v>
      </c>
      <c r="M1800" s="6">
        <v>3</v>
      </c>
      <c r="N1800" s="5">
        <v>1.7591344192624089E-2</v>
      </c>
      <c r="O1800" s="4">
        <v>0</v>
      </c>
      <c r="P1800" s="1">
        <v>0</v>
      </c>
      <c r="Q1800" s="1">
        <v>0</v>
      </c>
      <c r="R1800" s="34">
        <v>0</v>
      </c>
      <c r="S1800" s="3">
        <v>0</v>
      </c>
    </row>
    <row r="1801" spans="6:19" x14ac:dyDescent="0.25">
      <c r="F1801" s="10"/>
      <c r="G1801" s="9" t="s">
        <v>3448</v>
      </c>
      <c r="H1801" s="4">
        <v>1</v>
      </c>
      <c r="I1801" s="1">
        <v>1</v>
      </c>
      <c r="J1801" s="1">
        <v>1</v>
      </c>
      <c r="K1801" s="1">
        <v>0</v>
      </c>
      <c r="L1801" s="1">
        <v>0</v>
      </c>
      <c r="M1801" s="6">
        <v>1</v>
      </c>
      <c r="N1801" s="5">
        <v>1.194607466459274E-5</v>
      </c>
      <c r="O1801" s="4">
        <v>0</v>
      </c>
      <c r="P1801" s="1">
        <v>0</v>
      </c>
      <c r="Q1801" s="1">
        <v>0</v>
      </c>
      <c r="R1801" s="34">
        <v>0</v>
      </c>
      <c r="S1801" s="3">
        <v>0</v>
      </c>
    </row>
    <row r="1802" spans="6:19" x14ac:dyDescent="0.25">
      <c r="F1802" s="10"/>
      <c r="G1802" s="9" t="s">
        <v>3447</v>
      </c>
      <c r="H1802" s="4">
        <v>3</v>
      </c>
      <c r="I1802" s="1">
        <v>3</v>
      </c>
      <c r="J1802" s="1">
        <v>3</v>
      </c>
      <c r="K1802" s="1">
        <v>0</v>
      </c>
      <c r="L1802" s="1">
        <v>0</v>
      </c>
      <c r="M1802" s="6">
        <v>3</v>
      </c>
      <c r="N1802" s="5">
        <v>5.0109066069126129E-4</v>
      </c>
      <c r="O1802" s="4">
        <v>0</v>
      </c>
      <c r="P1802" s="1">
        <v>0</v>
      </c>
      <c r="Q1802" s="1">
        <v>0</v>
      </c>
      <c r="R1802" s="34">
        <v>0</v>
      </c>
      <c r="S1802" s="3">
        <v>0</v>
      </c>
    </row>
    <row r="1803" spans="6:19" x14ac:dyDescent="0.25">
      <c r="F1803" s="10"/>
      <c r="G1803" s="9" t="s">
        <v>3446</v>
      </c>
      <c r="H1803" s="4">
        <v>13</v>
      </c>
      <c r="I1803" s="1">
        <v>13</v>
      </c>
      <c r="J1803" s="1">
        <v>13</v>
      </c>
      <c r="K1803" s="1">
        <v>0</v>
      </c>
      <c r="L1803" s="1">
        <v>0</v>
      </c>
      <c r="M1803" s="6">
        <v>13</v>
      </c>
      <c r="N1803" s="5">
        <v>0.2095991633832455</v>
      </c>
      <c r="O1803" s="4">
        <v>0</v>
      </c>
      <c r="P1803" s="1">
        <v>0</v>
      </c>
      <c r="Q1803" s="1">
        <v>0</v>
      </c>
      <c r="R1803" s="34">
        <v>0</v>
      </c>
      <c r="S1803" s="3">
        <v>0</v>
      </c>
    </row>
    <row r="1804" spans="6:19" x14ac:dyDescent="0.25">
      <c r="F1804" s="10"/>
      <c r="G1804" s="9" t="s">
        <v>3445</v>
      </c>
      <c r="H1804" s="4">
        <v>14</v>
      </c>
      <c r="I1804" s="1">
        <v>14</v>
      </c>
      <c r="J1804" s="1">
        <v>14</v>
      </c>
      <c r="K1804" s="1">
        <v>0</v>
      </c>
      <c r="L1804" s="1">
        <v>0</v>
      </c>
      <c r="M1804" s="6">
        <v>14</v>
      </c>
      <c r="N1804" s="5">
        <v>0.1379722869023681</v>
      </c>
      <c r="O1804" s="4">
        <v>0</v>
      </c>
      <c r="P1804" s="1">
        <v>0</v>
      </c>
      <c r="Q1804" s="1">
        <v>0</v>
      </c>
      <c r="R1804" s="34">
        <v>0</v>
      </c>
      <c r="S1804" s="3">
        <v>0</v>
      </c>
    </row>
    <row r="1805" spans="6:19" x14ac:dyDescent="0.25">
      <c r="F1805" s="10"/>
      <c r="G1805" s="9" t="s">
        <v>3444</v>
      </c>
      <c r="H1805" s="4">
        <v>4</v>
      </c>
      <c r="I1805" s="1">
        <v>4</v>
      </c>
      <c r="J1805" s="1">
        <v>4</v>
      </c>
      <c r="K1805" s="1">
        <v>0</v>
      </c>
      <c r="L1805" s="1">
        <v>0</v>
      </c>
      <c r="M1805" s="6">
        <v>4</v>
      </c>
      <c r="N1805" s="5">
        <v>3.194647841155529E-3</v>
      </c>
      <c r="O1805" s="4">
        <v>0</v>
      </c>
      <c r="P1805" s="1">
        <v>0</v>
      </c>
      <c r="Q1805" s="1">
        <v>0</v>
      </c>
      <c r="R1805" s="34">
        <v>0</v>
      </c>
      <c r="S1805" s="3">
        <v>0</v>
      </c>
    </row>
    <row r="1806" spans="6:19" x14ac:dyDescent="0.25">
      <c r="F1806" s="10"/>
      <c r="G1806" s="9" t="s">
        <v>3443</v>
      </c>
      <c r="H1806" s="4">
        <v>1</v>
      </c>
      <c r="I1806" s="1">
        <v>1</v>
      </c>
      <c r="J1806" s="1">
        <v>1</v>
      </c>
      <c r="K1806" s="1">
        <v>0</v>
      </c>
      <c r="L1806" s="1">
        <v>0</v>
      </c>
      <c r="M1806" s="6">
        <v>1</v>
      </c>
      <c r="N1806" s="5">
        <v>2.0756898447871208E-3</v>
      </c>
      <c r="O1806" s="4">
        <v>0</v>
      </c>
      <c r="P1806" s="1">
        <v>0</v>
      </c>
      <c r="Q1806" s="1">
        <v>0</v>
      </c>
      <c r="R1806" s="34">
        <v>0</v>
      </c>
      <c r="S1806" s="3">
        <v>0</v>
      </c>
    </row>
    <row r="1807" spans="6:19" x14ac:dyDescent="0.25">
      <c r="F1807" s="10"/>
      <c r="G1807" s="9" t="s">
        <v>3442</v>
      </c>
      <c r="H1807" s="4">
        <v>1</v>
      </c>
      <c r="I1807" s="1">
        <v>1</v>
      </c>
      <c r="J1807" s="1">
        <v>1</v>
      </c>
      <c r="K1807" s="1">
        <v>0</v>
      </c>
      <c r="L1807" s="1">
        <v>0</v>
      </c>
      <c r="M1807" s="6">
        <v>1</v>
      </c>
      <c r="N1807" s="5">
        <v>8.3773266524076462E-3</v>
      </c>
      <c r="O1807" s="4">
        <v>0</v>
      </c>
      <c r="P1807" s="1">
        <v>0</v>
      </c>
      <c r="Q1807" s="1">
        <v>0</v>
      </c>
      <c r="R1807" s="34">
        <v>0</v>
      </c>
      <c r="S1807" s="3">
        <v>0</v>
      </c>
    </row>
    <row r="1808" spans="6:19" x14ac:dyDescent="0.25">
      <c r="F1808" s="10"/>
      <c r="G1808" s="9" t="s">
        <v>3441</v>
      </c>
      <c r="H1808" s="4">
        <v>2</v>
      </c>
      <c r="I1808" s="1">
        <v>2</v>
      </c>
      <c r="J1808" s="1">
        <v>2</v>
      </c>
      <c r="K1808" s="1">
        <v>0</v>
      </c>
      <c r="L1808" s="1">
        <v>0</v>
      </c>
      <c r="M1808" s="6">
        <v>2</v>
      </c>
      <c r="N1808" s="5">
        <v>3.0929669737815861E-3</v>
      </c>
      <c r="O1808" s="4">
        <v>0</v>
      </c>
      <c r="P1808" s="1">
        <v>0</v>
      </c>
      <c r="Q1808" s="1">
        <v>0</v>
      </c>
      <c r="R1808" s="34">
        <v>0</v>
      </c>
      <c r="S1808" s="3">
        <v>0</v>
      </c>
    </row>
    <row r="1809" spans="6:19" x14ac:dyDescent="0.25">
      <c r="F1809" s="10"/>
      <c r="G1809" s="9" t="s">
        <v>3440</v>
      </c>
      <c r="H1809" s="4">
        <v>7</v>
      </c>
      <c r="I1809" s="1">
        <v>7</v>
      </c>
      <c r="J1809" s="1">
        <v>7</v>
      </c>
      <c r="K1809" s="1">
        <v>0</v>
      </c>
      <c r="L1809" s="1">
        <v>0</v>
      </c>
      <c r="M1809" s="6">
        <v>7</v>
      </c>
      <c r="N1809" s="5">
        <v>8.4194011054933071E-2</v>
      </c>
      <c r="O1809" s="4">
        <v>0</v>
      </c>
      <c r="P1809" s="1">
        <v>0</v>
      </c>
      <c r="Q1809" s="1">
        <v>0</v>
      </c>
      <c r="R1809" s="34">
        <v>0</v>
      </c>
      <c r="S1809" s="3">
        <v>0</v>
      </c>
    </row>
    <row r="1810" spans="6:19" x14ac:dyDescent="0.25">
      <c r="F1810" s="10"/>
      <c r="G1810" s="9" t="s">
        <v>3439</v>
      </c>
      <c r="H1810" s="4">
        <v>1</v>
      </c>
      <c r="I1810" s="1">
        <v>1</v>
      </c>
      <c r="J1810" s="1">
        <v>1</v>
      </c>
      <c r="K1810" s="1">
        <v>0</v>
      </c>
      <c r="L1810" s="1">
        <v>0</v>
      </c>
      <c r="M1810" s="6">
        <v>1</v>
      </c>
      <c r="N1810" s="5">
        <v>2.5664828717708588E-4</v>
      </c>
      <c r="O1810" s="4">
        <v>0</v>
      </c>
      <c r="P1810" s="1">
        <v>0</v>
      </c>
      <c r="Q1810" s="1">
        <v>0</v>
      </c>
      <c r="R1810" s="34">
        <v>0</v>
      </c>
      <c r="S1810" s="3">
        <v>0</v>
      </c>
    </row>
    <row r="1811" spans="6:19" x14ac:dyDescent="0.25">
      <c r="F1811" s="10"/>
      <c r="G1811" s="9" t="s">
        <v>3438</v>
      </c>
      <c r="H1811" s="4">
        <v>1</v>
      </c>
      <c r="I1811" s="1">
        <v>1</v>
      </c>
      <c r="J1811" s="1">
        <v>1</v>
      </c>
      <c r="K1811" s="1">
        <v>0</v>
      </c>
      <c r="L1811" s="1">
        <v>0</v>
      </c>
      <c r="M1811" s="6">
        <v>1</v>
      </c>
      <c r="N1811" s="5">
        <v>3.3636856824159618E-3</v>
      </c>
      <c r="O1811" s="4">
        <v>0</v>
      </c>
      <c r="P1811" s="1">
        <v>0</v>
      </c>
      <c r="Q1811" s="1">
        <v>0</v>
      </c>
      <c r="R1811" s="34">
        <v>0</v>
      </c>
      <c r="S1811" s="3">
        <v>0</v>
      </c>
    </row>
    <row r="1812" spans="6:19" x14ac:dyDescent="0.25">
      <c r="F1812" s="10"/>
      <c r="G1812" s="9" t="s">
        <v>3437</v>
      </c>
      <c r="H1812" s="4">
        <v>3</v>
      </c>
      <c r="I1812" s="1">
        <v>3</v>
      </c>
      <c r="J1812" s="1">
        <v>3</v>
      </c>
      <c r="K1812" s="1">
        <v>0</v>
      </c>
      <c r="L1812" s="1">
        <v>0</v>
      </c>
      <c r="M1812" s="6">
        <v>3</v>
      </c>
      <c r="N1812" s="5">
        <v>9.5638753846287727E-3</v>
      </c>
      <c r="O1812" s="4">
        <v>0</v>
      </c>
      <c r="P1812" s="1">
        <v>0</v>
      </c>
      <c r="Q1812" s="1">
        <v>0</v>
      </c>
      <c r="R1812" s="34">
        <v>0</v>
      </c>
      <c r="S1812" s="3">
        <v>0</v>
      </c>
    </row>
    <row r="1813" spans="6:19" x14ac:dyDescent="0.25">
      <c r="F1813" s="10"/>
      <c r="G1813" s="9" t="s">
        <v>3436</v>
      </c>
      <c r="H1813" s="4">
        <v>1</v>
      </c>
      <c r="I1813" s="1">
        <v>1</v>
      </c>
      <c r="J1813" s="1">
        <v>1</v>
      </c>
      <c r="K1813" s="1">
        <v>0</v>
      </c>
      <c r="L1813" s="1">
        <v>0</v>
      </c>
      <c r="M1813" s="6">
        <v>1</v>
      </c>
      <c r="N1813" s="5">
        <v>3.5762786865234382E-5</v>
      </c>
      <c r="O1813" s="4">
        <v>0</v>
      </c>
      <c r="P1813" s="1">
        <v>0</v>
      </c>
      <c r="Q1813" s="1">
        <v>0</v>
      </c>
      <c r="R1813" s="34">
        <v>0</v>
      </c>
      <c r="S1813" s="3">
        <v>0</v>
      </c>
    </row>
    <row r="1814" spans="6:19" x14ac:dyDescent="0.25">
      <c r="F1814" s="10"/>
      <c r="G1814" s="9" t="s">
        <v>3435</v>
      </c>
      <c r="H1814" s="4">
        <v>2</v>
      </c>
      <c r="I1814" s="1">
        <v>2</v>
      </c>
      <c r="J1814" s="1">
        <v>2</v>
      </c>
      <c r="K1814" s="1">
        <v>0</v>
      </c>
      <c r="L1814" s="1">
        <v>0</v>
      </c>
      <c r="M1814" s="6">
        <v>2</v>
      </c>
      <c r="N1814" s="5">
        <v>3.7027318030595779E-3</v>
      </c>
      <c r="O1814" s="4">
        <v>0</v>
      </c>
      <c r="P1814" s="1">
        <v>0</v>
      </c>
      <c r="Q1814" s="1">
        <v>0</v>
      </c>
      <c r="R1814" s="34">
        <v>0</v>
      </c>
      <c r="S1814" s="3">
        <v>0</v>
      </c>
    </row>
    <row r="1815" spans="6:19" x14ac:dyDescent="0.25">
      <c r="F1815" s="10"/>
      <c r="G1815" s="9" t="s">
        <v>3434</v>
      </c>
      <c r="H1815" s="4">
        <v>1</v>
      </c>
      <c r="I1815" s="1">
        <v>1</v>
      </c>
      <c r="J1815" s="1">
        <v>1</v>
      </c>
      <c r="K1815" s="1">
        <v>0</v>
      </c>
      <c r="L1815" s="1">
        <v>0</v>
      </c>
      <c r="M1815" s="6">
        <v>1</v>
      </c>
      <c r="N1815" s="5">
        <v>1.883282326161861E-3</v>
      </c>
      <c r="O1815" s="4">
        <v>0</v>
      </c>
      <c r="P1815" s="1">
        <v>0</v>
      </c>
      <c r="Q1815" s="1">
        <v>0</v>
      </c>
      <c r="R1815" s="34">
        <v>0</v>
      </c>
      <c r="S1815" s="3">
        <v>0</v>
      </c>
    </row>
    <row r="1816" spans="6:19" x14ac:dyDescent="0.25">
      <c r="F1816" s="10"/>
      <c r="G1816" s="9" t="s">
        <v>3433</v>
      </c>
      <c r="H1816" s="4">
        <v>5</v>
      </c>
      <c r="I1816" s="1">
        <v>5</v>
      </c>
      <c r="J1816" s="1">
        <v>5</v>
      </c>
      <c r="K1816" s="1">
        <v>0</v>
      </c>
      <c r="L1816" s="1">
        <v>0</v>
      </c>
      <c r="M1816" s="6">
        <v>5</v>
      </c>
      <c r="N1816" s="5">
        <v>0.16832973621785641</v>
      </c>
      <c r="O1816" s="4">
        <v>0</v>
      </c>
      <c r="P1816" s="1">
        <v>0</v>
      </c>
      <c r="Q1816" s="1">
        <v>0</v>
      </c>
      <c r="R1816" s="34">
        <v>0</v>
      </c>
      <c r="S1816" s="3">
        <v>0</v>
      </c>
    </row>
    <row r="1817" spans="6:19" x14ac:dyDescent="0.25">
      <c r="F1817" s="10"/>
      <c r="G1817" s="9" t="s">
        <v>3432</v>
      </c>
      <c r="H1817" s="4">
        <v>1</v>
      </c>
      <c r="I1817" s="1">
        <v>1</v>
      </c>
      <c r="J1817" s="1">
        <v>1</v>
      </c>
      <c r="K1817" s="1">
        <v>0</v>
      </c>
      <c r="L1817" s="1">
        <v>0</v>
      </c>
      <c r="M1817" s="6">
        <v>1</v>
      </c>
      <c r="N1817" s="5">
        <v>2.495141327381134E-2</v>
      </c>
      <c r="O1817" s="4">
        <v>0</v>
      </c>
      <c r="P1817" s="1">
        <v>0</v>
      </c>
      <c r="Q1817" s="1">
        <v>0</v>
      </c>
      <c r="R1817" s="34">
        <v>0</v>
      </c>
      <c r="S1817" s="3">
        <v>0</v>
      </c>
    </row>
    <row r="1818" spans="6:19" x14ac:dyDescent="0.25">
      <c r="F1818" s="10"/>
      <c r="G1818" s="9" t="s">
        <v>3431</v>
      </c>
      <c r="H1818" s="4">
        <v>2</v>
      </c>
      <c r="I1818" s="1">
        <v>2</v>
      </c>
      <c r="J1818" s="1">
        <v>2</v>
      </c>
      <c r="K1818" s="1">
        <v>0</v>
      </c>
      <c r="L1818" s="1">
        <v>0</v>
      </c>
      <c r="M1818" s="6">
        <v>2</v>
      </c>
      <c r="N1818" s="5">
        <v>1.347902417182922E-2</v>
      </c>
      <c r="O1818" s="4">
        <v>0</v>
      </c>
      <c r="P1818" s="1">
        <v>0</v>
      </c>
      <c r="Q1818" s="1">
        <v>0</v>
      </c>
      <c r="R1818" s="34">
        <v>0</v>
      </c>
      <c r="S1818" s="3">
        <v>0</v>
      </c>
    </row>
    <row r="1819" spans="6:19" x14ac:dyDescent="0.25">
      <c r="F1819" s="10"/>
      <c r="G1819" s="9" t="s">
        <v>3430</v>
      </c>
      <c r="H1819" s="4">
        <v>2</v>
      </c>
      <c r="I1819" s="1">
        <v>2</v>
      </c>
      <c r="J1819" s="1">
        <v>2</v>
      </c>
      <c r="K1819" s="1">
        <v>0</v>
      </c>
      <c r="L1819" s="1">
        <v>0</v>
      </c>
      <c r="M1819" s="6">
        <v>2</v>
      </c>
      <c r="N1819" s="5">
        <v>4.2117973789572716E-3</v>
      </c>
      <c r="O1819" s="4">
        <v>0</v>
      </c>
      <c r="P1819" s="1">
        <v>0</v>
      </c>
      <c r="Q1819" s="1">
        <v>0</v>
      </c>
      <c r="R1819" s="34">
        <v>0</v>
      </c>
      <c r="S1819" s="3">
        <v>0</v>
      </c>
    </row>
    <row r="1820" spans="6:19" x14ac:dyDescent="0.25">
      <c r="F1820" s="10"/>
      <c r="G1820" s="9" t="s">
        <v>3429</v>
      </c>
      <c r="H1820" s="4">
        <v>8</v>
      </c>
      <c r="I1820" s="1">
        <v>8</v>
      </c>
      <c r="J1820" s="1">
        <v>8</v>
      </c>
      <c r="K1820" s="1">
        <v>0</v>
      </c>
      <c r="L1820" s="1">
        <v>0</v>
      </c>
      <c r="M1820" s="6">
        <v>8</v>
      </c>
      <c r="N1820" s="5">
        <v>8.3829721435904503E-2</v>
      </c>
      <c r="O1820" s="4">
        <v>0</v>
      </c>
      <c r="P1820" s="1">
        <v>0</v>
      </c>
      <c r="Q1820" s="1">
        <v>0</v>
      </c>
      <c r="R1820" s="34">
        <v>0</v>
      </c>
      <c r="S1820" s="3">
        <v>0</v>
      </c>
    </row>
    <row r="1821" spans="6:19" x14ac:dyDescent="0.25">
      <c r="F1821" s="10"/>
      <c r="G1821" s="9" t="s">
        <v>3428</v>
      </c>
      <c r="H1821" s="4">
        <v>1</v>
      </c>
      <c r="I1821" s="1">
        <v>1</v>
      </c>
      <c r="J1821" s="1">
        <v>1</v>
      </c>
      <c r="K1821" s="1">
        <v>0</v>
      </c>
      <c r="L1821" s="1">
        <v>0</v>
      </c>
      <c r="M1821" s="6">
        <v>1</v>
      </c>
      <c r="N1821" s="5">
        <v>2.7662143111228939E-3</v>
      </c>
      <c r="O1821" s="4">
        <v>0</v>
      </c>
      <c r="P1821" s="1">
        <v>0</v>
      </c>
      <c r="Q1821" s="1">
        <v>0</v>
      </c>
      <c r="R1821" s="34">
        <v>0</v>
      </c>
      <c r="S1821" s="3">
        <v>0</v>
      </c>
    </row>
    <row r="1822" spans="6:19" x14ac:dyDescent="0.25">
      <c r="F1822" s="10"/>
      <c r="G1822" s="9" t="s">
        <v>3427</v>
      </c>
      <c r="H1822" s="4">
        <v>4</v>
      </c>
      <c r="I1822" s="1">
        <v>4</v>
      </c>
      <c r="J1822" s="1">
        <v>4</v>
      </c>
      <c r="K1822" s="1">
        <v>0</v>
      </c>
      <c r="L1822" s="1">
        <v>0</v>
      </c>
      <c r="M1822" s="6">
        <v>4</v>
      </c>
      <c r="N1822" s="5">
        <v>2.5086258538067341E-2</v>
      </c>
      <c r="O1822" s="4">
        <v>0</v>
      </c>
      <c r="P1822" s="1">
        <v>0</v>
      </c>
      <c r="Q1822" s="1">
        <v>0</v>
      </c>
      <c r="R1822" s="34">
        <v>0</v>
      </c>
      <c r="S1822" s="3">
        <v>0</v>
      </c>
    </row>
    <row r="1823" spans="6:19" x14ac:dyDescent="0.25">
      <c r="F1823" s="10"/>
      <c r="G1823" s="9" t="s">
        <v>3426</v>
      </c>
      <c r="H1823" s="4">
        <v>11</v>
      </c>
      <c r="I1823" s="1">
        <v>11</v>
      </c>
      <c r="J1823" s="1">
        <v>11</v>
      </c>
      <c r="K1823" s="1">
        <v>0</v>
      </c>
      <c r="L1823" s="1">
        <v>0</v>
      </c>
      <c r="M1823" s="6">
        <v>11</v>
      </c>
      <c r="N1823" s="5">
        <v>3.5709130577743053E-2</v>
      </c>
      <c r="O1823" s="4">
        <v>0</v>
      </c>
      <c r="P1823" s="1">
        <v>0</v>
      </c>
      <c r="Q1823" s="1">
        <v>0</v>
      </c>
      <c r="R1823" s="34">
        <v>0</v>
      </c>
      <c r="S1823" s="3">
        <v>0</v>
      </c>
    </row>
    <row r="1824" spans="6:19" x14ac:dyDescent="0.25">
      <c r="F1824" s="10"/>
      <c r="G1824" s="9" t="s">
        <v>3425</v>
      </c>
      <c r="H1824" s="4">
        <v>12</v>
      </c>
      <c r="I1824" s="1">
        <v>12</v>
      </c>
      <c r="J1824" s="1">
        <v>12</v>
      </c>
      <c r="K1824" s="1">
        <v>0</v>
      </c>
      <c r="L1824" s="1">
        <v>0</v>
      </c>
      <c r="M1824" s="6">
        <v>12</v>
      </c>
      <c r="N1824" s="5">
        <v>3.2184899784624577E-2</v>
      </c>
      <c r="O1824" s="4">
        <v>0</v>
      </c>
      <c r="P1824" s="1">
        <v>0</v>
      </c>
      <c r="Q1824" s="1">
        <v>0</v>
      </c>
      <c r="R1824" s="34">
        <v>0</v>
      </c>
      <c r="S1824" s="3">
        <v>0</v>
      </c>
    </row>
    <row r="1825" spans="6:19" x14ac:dyDescent="0.25">
      <c r="F1825" s="10"/>
      <c r="G1825" s="9" t="s">
        <v>3424</v>
      </c>
      <c r="H1825" s="4">
        <v>15</v>
      </c>
      <c r="I1825" s="1">
        <v>15</v>
      </c>
      <c r="J1825" s="1">
        <v>15</v>
      </c>
      <c r="K1825" s="1">
        <v>0</v>
      </c>
      <c r="L1825" s="1">
        <v>0</v>
      </c>
      <c r="M1825" s="6">
        <v>15</v>
      </c>
      <c r="N1825" s="5">
        <v>5.0363320857286453E-2</v>
      </c>
      <c r="O1825" s="4">
        <v>0</v>
      </c>
      <c r="P1825" s="1">
        <v>0</v>
      </c>
      <c r="Q1825" s="1">
        <v>0</v>
      </c>
      <c r="R1825" s="34">
        <v>0</v>
      </c>
      <c r="S1825" s="3">
        <v>0</v>
      </c>
    </row>
    <row r="1826" spans="6:19" x14ac:dyDescent="0.25">
      <c r="F1826" s="10"/>
      <c r="G1826" s="9" t="s">
        <v>3423</v>
      </c>
      <c r="H1826" s="4">
        <v>7</v>
      </c>
      <c r="I1826" s="1">
        <v>7</v>
      </c>
      <c r="J1826" s="1">
        <v>7</v>
      </c>
      <c r="K1826" s="1">
        <v>0</v>
      </c>
      <c r="L1826" s="1">
        <v>0</v>
      </c>
      <c r="M1826" s="6">
        <v>7</v>
      </c>
      <c r="N1826" s="5">
        <v>2.5348596274852749E-2</v>
      </c>
      <c r="O1826" s="4">
        <v>0</v>
      </c>
      <c r="P1826" s="1">
        <v>0</v>
      </c>
      <c r="Q1826" s="1">
        <v>0</v>
      </c>
      <c r="R1826" s="34">
        <v>0</v>
      </c>
      <c r="S1826" s="3">
        <v>0</v>
      </c>
    </row>
    <row r="1827" spans="6:19" x14ac:dyDescent="0.25">
      <c r="F1827" s="10"/>
      <c r="G1827" s="9" t="s">
        <v>3422</v>
      </c>
      <c r="H1827" s="4">
        <v>12</v>
      </c>
      <c r="I1827" s="1">
        <v>12</v>
      </c>
      <c r="J1827" s="1">
        <v>12</v>
      </c>
      <c r="K1827" s="1">
        <v>0</v>
      </c>
      <c r="L1827" s="1">
        <v>0</v>
      </c>
      <c r="M1827" s="6">
        <v>12</v>
      </c>
      <c r="N1827" s="5">
        <v>4.6181289479136467E-2</v>
      </c>
      <c r="O1827" s="4">
        <v>0</v>
      </c>
      <c r="P1827" s="1">
        <v>0</v>
      </c>
      <c r="Q1827" s="1">
        <v>0</v>
      </c>
      <c r="R1827" s="34">
        <v>0</v>
      </c>
      <c r="S1827" s="3">
        <v>0</v>
      </c>
    </row>
    <row r="1828" spans="6:19" x14ac:dyDescent="0.25">
      <c r="F1828" s="10"/>
      <c r="G1828" s="9" t="s">
        <v>3421</v>
      </c>
      <c r="H1828" s="4">
        <v>1</v>
      </c>
      <c r="I1828" s="1">
        <v>1</v>
      </c>
      <c r="J1828" s="1">
        <v>1</v>
      </c>
      <c r="K1828" s="1">
        <v>0</v>
      </c>
      <c r="L1828" s="1">
        <v>0</v>
      </c>
      <c r="M1828" s="6">
        <v>1</v>
      </c>
      <c r="N1828" s="5">
        <v>1.2300536036491391E-4</v>
      </c>
      <c r="O1828" s="4">
        <v>0</v>
      </c>
      <c r="P1828" s="1">
        <v>0</v>
      </c>
      <c r="Q1828" s="1">
        <v>0</v>
      </c>
      <c r="R1828" s="34">
        <v>0</v>
      </c>
      <c r="S1828" s="3">
        <v>0</v>
      </c>
    </row>
    <row r="1829" spans="6:19" x14ac:dyDescent="0.25">
      <c r="F1829" s="10"/>
      <c r="G1829" s="9" t="s">
        <v>3420</v>
      </c>
      <c r="H1829" s="4">
        <v>2</v>
      </c>
      <c r="I1829" s="1">
        <v>2</v>
      </c>
      <c r="J1829" s="1">
        <v>2</v>
      </c>
      <c r="K1829" s="1">
        <v>0</v>
      </c>
      <c r="L1829" s="1">
        <v>0</v>
      </c>
      <c r="M1829" s="6">
        <v>2</v>
      </c>
      <c r="N1829" s="5">
        <v>2.747490722686052E-2</v>
      </c>
      <c r="O1829" s="4">
        <v>0</v>
      </c>
      <c r="P1829" s="1">
        <v>0</v>
      </c>
      <c r="Q1829" s="1">
        <v>0</v>
      </c>
      <c r="R1829" s="34">
        <v>0</v>
      </c>
      <c r="S1829" s="3">
        <v>0</v>
      </c>
    </row>
    <row r="1830" spans="6:19" x14ac:dyDescent="0.25">
      <c r="F1830" s="10"/>
      <c r="G1830" s="9" t="s">
        <v>3419</v>
      </c>
      <c r="H1830" s="4">
        <v>1</v>
      </c>
      <c r="I1830" s="1">
        <v>1</v>
      </c>
      <c r="J1830" s="1">
        <v>1</v>
      </c>
      <c r="K1830" s="1">
        <v>0</v>
      </c>
      <c r="L1830" s="1">
        <v>0</v>
      </c>
      <c r="M1830" s="6">
        <v>1</v>
      </c>
      <c r="N1830" s="5">
        <v>1.9498025998473171E-2</v>
      </c>
      <c r="O1830" s="4">
        <v>0</v>
      </c>
      <c r="P1830" s="1">
        <v>0</v>
      </c>
      <c r="Q1830" s="1">
        <v>0</v>
      </c>
      <c r="R1830" s="34">
        <v>0</v>
      </c>
      <c r="S1830" s="3">
        <v>0</v>
      </c>
    </row>
    <row r="1831" spans="6:19" x14ac:dyDescent="0.25">
      <c r="F1831" s="10"/>
      <c r="G1831" s="9" t="s">
        <v>3418</v>
      </c>
      <c r="H1831" s="4">
        <v>6</v>
      </c>
      <c r="I1831" s="1">
        <v>6</v>
      </c>
      <c r="J1831" s="1">
        <v>6</v>
      </c>
      <c r="K1831" s="1">
        <v>0</v>
      </c>
      <c r="L1831" s="1">
        <v>0</v>
      </c>
      <c r="M1831" s="6">
        <v>6</v>
      </c>
      <c r="N1831" s="5">
        <v>4.2348338291048997E-2</v>
      </c>
      <c r="O1831" s="4">
        <v>0</v>
      </c>
      <c r="P1831" s="1">
        <v>0</v>
      </c>
      <c r="Q1831" s="1">
        <v>0</v>
      </c>
      <c r="R1831" s="34">
        <v>0</v>
      </c>
      <c r="S1831" s="3">
        <v>0</v>
      </c>
    </row>
    <row r="1832" spans="6:19" x14ac:dyDescent="0.25">
      <c r="F1832" s="10"/>
      <c r="G1832" s="9" t="s">
        <v>3417</v>
      </c>
      <c r="H1832" s="4">
        <v>22</v>
      </c>
      <c r="I1832" s="1">
        <v>22</v>
      </c>
      <c r="J1832" s="1">
        <v>22</v>
      </c>
      <c r="K1832" s="1">
        <v>0</v>
      </c>
      <c r="L1832" s="1">
        <v>0</v>
      </c>
      <c r="M1832" s="6">
        <v>22</v>
      </c>
      <c r="N1832" s="5">
        <v>0.10016519017517569</v>
      </c>
      <c r="O1832" s="4">
        <v>0</v>
      </c>
      <c r="P1832" s="1">
        <v>0</v>
      </c>
      <c r="Q1832" s="1">
        <v>0</v>
      </c>
      <c r="R1832" s="34">
        <v>0</v>
      </c>
      <c r="S1832" s="3">
        <v>0</v>
      </c>
    </row>
    <row r="1833" spans="6:19" x14ac:dyDescent="0.25">
      <c r="F1833" s="10"/>
      <c r="G1833" s="9" t="s">
        <v>3416</v>
      </c>
      <c r="H1833" s="4">
        <v>3</v>
      </c>
      <c r="I1833" s="1">
        <v>3</v>
      </c>
      <c r="J1833" s="1">
        <v>3</v>
      </c>
      <c r="K1833" s="1">
        <v>0</v>
      </c>
      <c r="L1833" s="1">
        <v>0</v>
      </c>
      <c r="M1833" s="6">
        <v>3</v>
      </c>
      <c r="N1833" s="5">
        <v>5.2454732358455658E-3</v>
      </c>
      <c r="O1833" s="4">
        <v>0</v>
      </c>
      <c r="P1833" s="1">
        <v>0</v>
      </c>
      <c r="Q1833" s="1">
        <v>0</v>
      </c>
      <c r="R1833" s="34">
        <v>0</v>
      </c>
      <c r="S1833" s="3">
        <v>0</v>
      </c>
    </row>
    <row r="1834" spans="6:19" x14ac:dyDescent="0.25">
      <c r="F1834" s="10"/>
      <c r="G1834" s="9" t="s">
        <v>3415</v>
      </c>
      <c r="H1834" s="4">
        <v>1</v>
      </c>
      <c r="I1834" s="1">
        <v>1</v>
      </c>
      <c r="J1834" s="1">
        <v>1</v>
      </c>
      <c r="K1834" s="1">
        <v>0</v>
      </c>
      <c r="L1834" s="1">
        <v>0</v>
      </c>
      <c r="M1834" s="6">
        <v>1</v>
      </c>
      <c r="N1834" s="5">
        <v>8.1624556332826614E-4</v>
      </c>
      <c r="O1834" s="4">
        <v>0</v>
      </c>
      <c r="P1834" s="1">
        <v>0</v>
      </c>
      <c r="Q1834" s="1">
        <v>0</v>
      </c>
      <c r="R1834" s="34">
        <v>0</v>
      </c>
      <c r="S1834" s="3">
        <v>0</v>
      </c>
    </row>
    <row r="1835" spans="6:19" x14ac:dyDescent="0.25">
      <c r="F1835" s="10"/>
      <c r="G1835" s="9" t="s">
        <v>3414</v>
      </c>
      <c r="H1835" s="4">
        <v>15</v>
      </c>
      <c r="I1835" s="1">
        <v>15</v>
      </c>
      <c r="J1835" s="1">
        <v>15</v>
      </c>
      <c r="K1835" s="1">
        <v>0</v>
      </c>
      <c r="L1835" s="1">
        <v>0</v>
      </c>
      <c r="M1835" s="6">
        <v>15</v>
      </c>
      <c r="N1835" s="5">
        <v>0.1009914707392454</v>
      </c>
      <c r="O1835" s="4">
        <v>0</v>
      </c>
      <c r="P1835" s="1">
        <v>0</v>
      </c>
      <c r="Q1835" s="1">
        <v>0</v>
      </c>
      <c r="R1835" s="34">
        <v>0</v>
      </c>
      <c r="S1835" s="3">
        <v>0</v>
      </c>
    </row>
    <row r="1836" spans="6:19" x14ac:dyDescent="0.25">
      <c r="F1836" s="10"/>
      <c r="G1836" s="9" t="s">
        <v>3413</v>
      </c>
      <c r="H1836" s="4">
        <v>1</v>
      </c>
      <c r="I1836" s="1">
        <v>1</v>
      </c>
      <c r="J1836" s="1">
        <v>1</v>
      </c>
      <c r="K1836" s="1">
        <v>0</v>
      </c>
      <c r="L1836" s="1">
        <v>0</v>
      </c>
      <c r="M1836" s="6">
        <v>1</v>
      </c>
      <c r="N1836" s="5">
        <v>8.8112065568566322E-3</v>
      </c>
      <c r="O1836" s="4">
        <v>0</v>
      </c>
      <c r="P1836" s="1">
        <v>0</v>
      </c>
      <c r="Q1836" s="1">
        <v>0</v>
      </c>
      <c r="R1836" s="34">
        <v>0</v>
      </c>
      <c r="S1836" s="3">
        <v>0</v>
      </c>
    </row>
    <row r="1837" spans="6:19" x14ac:dyDescent="0.25">
      <c r="F1837" s="10"/>
      <c r="G1837" s="9" t="s">
        <v>3412</v>
      </c>
      <c r="H1837" s="4">
        <v>1</v>
      </c>
      <c r="I1837" s="1">
        <v>1</v>
      </c>
      <c r="J1837" s="1">
        <v>1</v>
      </c>
      <c r="K1837" s="1">
        <v>0</v>
      </c>
      <c r="L1837" s="1">
        <v>0</v>
      </c>
      <c r="M1837" s="6">
        <v>1</v>
      </c>
      <c r="N1837" s="5">
        <v>1.562627125531435E-2</v>
      </c>
      <c r="O1837" s="4">
        <v>0</v>
      </c>
      <c r="P1837" s="1">
        <v>0</v>
      </c>
      <c r="Q1837" s="1">
        <v>0</v>
      </c>
      <c r="R1837" s="34">
        <v>0</v>
      </c>
      <c r="S1837" s="3">
        <v>0</v>
      </c>
    </row>
    <row r="1838" spans="6:19" x14ac:dyDescent="0.25">
      <c r="F1838" s="10"/>
      <c r="G1838" s="9" t="s">
        <v>3411</v>
      </c>
      <c r="H1838" s="4">
        <v>2</v>
      </c>
      <c r="I1838" s="1">
        <v>2</v>
      </c>
      <c r="J1838" s="1">
        <v>2</v>
      </c>
      <c r="K1838" s="1">
        <v>0</v>
      </c>
      <c r="L1838" s="1">
        <v>0</v>
      </c>
      <c r="M1838" s="6">
        <v>2</v>
      </c>
      <c r="N1838" s="5">
        <v>2.307407557964325E-4</v>
      </c>
      <c r="O1838" s="4">
        <v>0</v>
      </c>
      <c r="P1838" s="1">
        <v>0</v>
      </c>
      <c r="Q1838" s="1">
        <v>0</v>
      </c>
      <c r="R1838" s="34">
        <v>0</v>
      </c>
      <c r="S1838" s="3">
        <v>0</v>
      </c>
    </row>
    <row r="1839" spans="6:19" x14ac:dyDescent="0.25">
      <c r="F1839" s="10"/>
      <c r="G1839" s="9" t="s">
        <v>3410</v>
      </c>
      <c r="H1839" s="4">
        <v>8</v>
      </c>
      <c r="I1839" s="1">
        <v>8</v>
      </c>
      <c r="J1839" s="1">
        <v>8</v>
      </c>
      <c r="K1839" s="1">
        <v>0</v>
      </c>
      <c r="L1839" s="1">
        <v>0</v>
      </c>
      <c r="M1839" s="6">
        <v>8</v>
      </c>
      <c r="N1839" s="5">
        <v>1.7781334929168221E-2</v>
      </c>
      <c r="O1839" s="4">
        <v>0</v>
      </c>
      <c r="P1839" s="1">
        <v>0</v>
      </c>
      <c r="Q1839" s="1">
        <v>0</v>
      </c>
      <c r="R1839" s="34">
        <v>0</v>
      </c>
      <c r="S1839" s="3">
        <v>0</v>
      </c>
    </row>
    <row r="1840" spans="6:19" x14ac:dyDescent="0.25">
      <c r="F1840" s="10"/>
      <c r="G1840" s="9" t="s">
        <v>3409</v>
      </c>
      <c r="H1840" s="4">
        <v>8</v>
      </c>
      <c r="I1840" s="1">
        <v>8</v>
      </c>
      <c r="J1840" s="1">
        <v>8</v>
      </c>
      <c r="K1840" s="1">
        <v>0</v>
      </c>
      <c r="L1840" s="1">
        <v>0</v>
      </c>
      <c r="M1840" s="6">
        <v>8</v>
      </c>
      <c r="N1840" s="5">
        <v>2.5599119253456589E-2</v>
      </c>
      <c r="O1840" s="4">
        <v>0</v>
      </c>
      <c r="P1840" s="1">
        <v>0</v>
      </c>
      <c r="Q1840" s="1">
        <v>0</v>
      </c>
      <c r="R1840" s="34">
        <v>0</v>
      </c>
      <c r="S1840" s="3">
        <v>0</v>
      </c>
    </row>
    <row r="1841" spans="6:19" x14ac:dyDescent="0.25">
      <c r="F1841" s="10"/>
      <c r="G1841" s="9" t="s">
        <v>3408</v>
      </c>
      <c r="H1841" s="4">
        <v>1</v>
      </c>
      <c r="I1841" s="1">
        <v>1</v>
      </c>
      <c r="J1841" s="1">
        <v>1</v>
      </c>
      <c r="K1841" s="1">
        <v>0</v>
      </c>
      <c r="L1841" s="1">
        <v>0</v>
      </c>
      <c r="M1841" s="6">
        <v>1</v>
      </c>
      <c r="N1841" s="5">
        <v>3.63877322524786E-3</v>
      </c>
      <c r="O1841" s="4">
        <v>0</v>
      </c>
      <c r="P1841" s="1">
        <v>0</v>
      </c>
      <c r="Q1841" s="1">
        <v>0</v>
      </c>
      <c r="R1841" s="34">
        <v>0</v>
      </c>
      <c r="S1841" s="3">
        <v>0</v>
      </c>
    </row>
    <row r="1842" spans="6:19" x14ac:dyDescent="0.25">
      <c r="F1842" s="10"/>
      <c r="G1842" s="9" t="s">
        <v>3407</v>
      </c>
      <c r="H1842" s="4">
        <v>17</v>
      </c>
      <c r="I1842" s="1">
        <v>17</v>
      </c>
      <c r="J1842" s="1">
        <v>17</v>
      </c>
      <c r="K1842" s="1">
        <v>0</v>
      </c>
      <c r="L1842" s="1">
        <v>0</v>
      </c>
      <c r="M1842" s="6">
        <v>17</v>
      </c>
      <c r="N1842" s="5">
        <v>3.2579231075942523E-2</v>
      </c>
      <c r="O1842" s="4">
        <v>0</v>
      </c>
      <c r="P1842" s="1">
        <v>0</v>
      </c>
      <c r="Q1842" s="1">
        <v>0</v>
      </c>
      <c r="R1842" s="34">
        <v>0</v>
      </c>
      <c r="S1842" s="3">
        <v>0</v>
      </c>
    </row>
    <row r="1843" spans="6:19" x14ac:dyDescent="0.25">
      <c r="F1843" s="10"/>
      <c r="G1843" s="9" t="s">
        <v>3406</v>
      </c>
      <c r="H1843" s="4">
        <v>8</v>
      </c>
      <c r="I1843" s="1">
        <v>8</v>
      </c>
      <c r="J1843" s="1">
        <v>8</v>
      </c>
      <c r="K1843" s="1">
        <v>0</v>
      </c>
      <c r="L1843" s="1">
        <v>0</v>
      </c>
      <c r="M1843" s="6">
        <v>8</v>
      </c>
      <c r="N1843" s="5">
        <v>2.2676411084830761E-2</v>
      </c>
      <c r="O1843" s="4">
        <v>0</v>
      </c>
      <c r="P1843" s="1">
        <v>0</v>
      </c>
      <c r="Q1843" s="1">
        <v>0</v>
      </c>
      <c r="R1843" s="34">
        <v>0</v>
      </c>
      <c r="S1843" s="3">
        <v>0</v>
      </c>
    </row>
    <row r="1844" spans="6:19" x14ac:dyDescent="0.25">
      <c r="F1844" s="10"/>
      <c r="G1844" s="9" t="s">
        <v>3405</v>
      </c>
      <c r="H1844" s="4">
        <v>2</v>
      </c>
      <c r="I1844" s="1">
        <v>2</v>
      </c>
      <c r="J1844" s="1">
        <v>2</v>
      </c>
      <c r="K1844" s="1">
        <v>0</v>
      </c>
      <c r="L1844" s="1">
        <v>0</v>
      </c>
      <c r="M1844" s="6">
        <v>2</v>
      </c>
      <c r="N1844" s="5">
        <v>2.8862417675554749E-2</v>
      </c>
      <c r="O1844" s="4">
        <v>0</v>
      </c>
      <c r="P1844" s="1">
        <v>0</v>
      </c>
      <c r="Q1844" s="1">
        <v>0</v>
      </c>
      <c r="R1844" s="34">
        <v>0</v>
      </c>
      <c r="S1844" s="3">
        <v>0</v>
      </c>
    </row>
    <row r="1845" spans="6:19" x14ac:dyDescent="0.25">
      <c r="F1845" s="10"/>
      <c r="G1845" s="9" t="s">
        <v>3404</v>
      </c>
      <c r="H1845" s="4">
        <v>1</v>
      </c>
      <c r="I1845" s="1">
        <v>1</v>
      </c>
      <c r="J1845" s="1">
        <v>1</v>
      </c>
      <c r="K1845" s="1">
        <v>0</v>
      </c>
      <c r="L1845" s="1">
        <v>0</v>
      </c>
      <c r="M1845" s="6">
        <v>1</v>
      </c>
      <c r="N1845" s="5">
        <v>1.046327967196703E-2</v>
      </c>
      <c r="O1845" s="4">
        <v>0</v>
      </c>
      <c r="P1845" s="1">
        <v>0</v>
      </c>
      <c r="Q1845" s="1">
        <v>0</v>
      </c>
      <c r="R1845" s="34">
        <v>0</v>
      </c>
      <c r="S1845" s="3">
        <v>0</v>
      </c>
    </row>
    <row r="1846" spans="6:19" x14ac:dyDescent="0.25">
      <c r="F1846" s="10"/>
      <c r="G1846" s="9" t="s">
        <v>3403</v>
      </c>
      <c r="H1846" s="4">
        <v>21</v>
      </c>
      <c r="I1846" s="1">
        <v>21</v>
      </c>
      <c r="J1846" s="1">
        <v>21</v>
      </c>
      <c r="K1846" s="1">
        <v>0</v>
      </c>
      <c r="L1846" s="1">
        <v>0</v>
      </c>
      <c r="M1846" s="6">
        <v>21</v>
      </c>
      <c r="N1846" s="5">
        <v>5.7977334596216679E-2</v>
      </c>
      <c r="O1846" s="4">
        <v>0</v>
      </c>
      <c r="P1846" s="1">
        <v>0</v>
      </c>
      <c r="Q1846" s="1">
        <v>0</v>
      </c>
      <c r="R1846" s="34">
        <v>0</v>
      </c>
      <c r="S1846" s="3">
        <v>0</v>
      </c>
    </row>
    <row r="1847" spans="6:19" x14ac:dyDescent="0.25">
      <c r="F1847" s="10"/>
      <c r="G1847" s="9" t="s">
        <v>3402</v>
      </c>
      <c r="H1847" s="4">
        <v>2</v>
      </c>
      <c r="I1847" s="1">
        <v>2</v>
      </c>
      <c r="J1847" s="1">
        <v>2</v>
      </c>
      <c r="K1847" s="1">
        <v>0</v>
      </c>
      <c r="L1847" s="1">
        <v>0</v>
      </c>
      <c r="M1847" s="6">
        <v>2</v>
      </c>
      <c r="N1847" s="5">
        <v>1.409415528178215E-2</v>
      </c>
      <c r="O1847" s="4">
        <v>0</v>
      </c>
      <c r="P1847" s="1">
        <v>0</v>
      </c>
      <c r="Q1847" s="1">
        <v>0</v>
      </c>
      <c r="R1847" s="34">
        <v>0</v>
      </c>
      <c r="S1847" s="3">
        <v>0</v>
      </c>
    </row>
    <row r="1848" spans="6:19" x14ac:dyDescent="0.25">
      <c r="F1848" s="10"/>
      <c r="G1848" s="9" t="s">
        <v>3401</v>
      </c>
      <c r="H1848" s="4">
        <v>1</v>
      </c>
      <c r="I1848" s="1">
        <v>1</v>
      </c>
      <c r="J1848" s="1">
        <v>1</v>
      </c>
      <c r="K1848" s="1">
        <v>0</v>
      </c>
      <c r="L1848" s="1">
        <v>0</v>
      </c>
      <c r="M1848" s="6">
        <v>1</v>
      </c>
      <c r="N1848" s="5">
        <v>4.369695670902729E-3</v>
      </c>
      <c r="O1848" s="4">
        <v>0</v>
      </c>
      <c r="P1848" s="1">
        <v>0</v>
      </c>
      <c r="Q1848" s="1">
        <v>0</v>
      </c>
      <c r="R1848" s="34">
        <v>0</v>
      </c>
      <c r="S1848" s="3">
        <v>0</v>
      </c>
    </row>
    <row r="1849" spans="6:19" x14ac:dyDescent="0.25">
      <c r="F1849" s="10"/>
      <c r="G1849" s="9" t="s">
        <v>3400</v>
      </c>
      <c r="H1849" s="4">
        <v>15</v>
      </c>
      <c r="I1849" s="1">
        <v>15</v>
      </c>
      <c r="J1849" s="1">
        <v>15</v>
      </c>
      <c r="K1849" s="1">
        <v>0</v>
      </c>
      <c r="L1849" s="1">
        <v>0</v>
      </c>
      <c r="M1849" s="6">
        <v>15</v>
      </c>
      <c r="N1849" s="5">
        <v>7.3097372427582741E-2</v>
      </c>
      <c r="O1849" s="4">
        <v>0</v>
      </c>
      <c r="P1849" s="1">
        <v>0</v>
      </c>
      <c r="Q1849" s="1">
        <v>0</v>
      </c>
      <c r="R1849" s="34">
        <v>0</v>
      </c>
      <c r="S1849" s="3">
        <v>0</v>
      </c>
    </row>
    <row r="1850" spans="6:19" x14ac:dyDescent="0.25">
      <c r="F1850" s="10"/>
      <c r="G1850" s="9" t="s">
        <v>3399</v>
      </c>
      <c r="H1850" s="4">
        <v>3</v>
      </c>
      <c r="I1850" s="1">
        <v>3</v>
      </c>
      <c r="J1850" s="1">
        <v>3</v>
      </c>
      <c r="K1850" s="1">
        <v>0</v>
      </c>
      <c r="L1850" s="1">
        <v>0</v>
      </c>
      <c r="M1850" s="6">
        <v>3</v>
      </c>
      <c r="N1850" s="5">
        <v>1.5756238251924511E-2</v>
      </c>
      <c r="O1850" s="4">
        <v>0</v>
      </c>
      <c r="P1850" s="1">
        <v>0</v>
      </c>
      <c r="Q1850" s="1">
        <v>0</v>
      </c>
      <c r="R1850" s="34">
        <v>0</v>
      </c>
      <c r="S1850" s="3">
        <v>0</v>
      </c>
    </row>
    <row r="1851" spans="6:19" x14ac:dyDescent="0.25">
      <c r="F1851" s="10"/>
      <c r="G1851" s="9" t="s">
        <v>3398</v>
      </c>
      <c r="H1851" s="4">
        <v>1</v>
      </c>
      <c r="I1851" s="1">
        <v>1</v>
      </c>
      <c r="J1851" s="1">
        <v>1</v>
      </c>
      <c r="K1851" s="1">
        <v>0</v>
      </c>
      <c r="L1851" s="1">
        <v>0</v>
      </c>
      <c r="M1851" s="6">
        <v>1</v>
      </c>
      <c r="N1851" s="5">
        <v>6.3824374228715897E-4</v>
      </c>
      <c r="O1851" s="4">
        <v>0</v>
      </c>
      <c r="P1851" s="1">
        <v>0</v>
      </c>
      <c r="Q1851" s="1">
        <v>0</v>
      </c>
      <c r="R1851" s="34">
        <v>0</v>
      </c>
      <c r="S1851" s="3">
        <v>0</v>
      </c>
    </row>
    <row r="1852" spans="6:19" x14ac:dyDescent="0.25">
      <c r="F1852" s="10"/>
      <c r="G1852" s="9" t="s">
        <v>3397</v>
      </c>
      <c r="H1852" s="4">
        <v>1</v>
      </c>
      <c r="I1852" s="1">
        <v>1</v>
      </c>
      <c r="J1852" s="1">
        <v>1</v>
      </c>
      <c r="K1852" s="1">
        <v>0</v>
      </c>
      <c r="L1852" s="1">
        <v>0</v>
      </c>
      <c r="M1852" s="6">
        <v>1</v>
      </c>
      <c r="N1852" s="5">
        <v>1.380844600498676E-2</v>
      </c>
      <c r="O1852" s="4">
        <v>0</v>
      </c>
      <c r="P1852" s="1">
        <v>0</v>
      </c>
      <c r="Q1852" s="1">
        <v>0</v>
      </c>
      <c r="R1852" s="34">
        <v>0</v>
      </c>
      <c r="S1852" s="3">
        <v>0</v>
      </c>
    </row>
    <row r="1853" spans="6:19" x14ac:dyDescent="0.25">
      <c r="F1853" s="10"/>
      <c r="G1853" s="9" t="s">
        <v>3396</v>
      </c>
      <c r="H1853" s="4">
        <v>1</v>
      </c>
      <c r="I1853" s="1">
        <v>1</v>
      </c>
      <c r="J1853" s="1">
        <v>1</v>
      </c>
      <c r="K1853" s="1">
        <v>0</v>
      </c>
      <c r="L1853" s="1">
        <v>0</v>
      </c>
      <c r="M1853" s="6">
        <v>1</v>
      </c>
      <c r="N1853" s="5">
        <v>3.3574439585208888E-3</v>
      </c>
      <c r="O1853" s="4">
        <v>0</v>
      </c>
      <c r="P1853" s="1">
        <v>0</v>
      </c>
      <c r="Q1853" s="1">
        <v>0</v>
      </c>
      <c r="R1853" s="34">
        <v>0</v>
      </c>
      <c r="S1853" s="3">
        <v>0</v>
      </c>
    </row>
    <row r="1854" spans="6:19" x14ac:dyDescent="0.25">
      <c r="F1854" s="10"/>
      <c r="G1854" s="9" t="s">
        <v>3395</v>
      </c>
      <c r="H1854" s="4">
        <v>5</v>
      </c>
      <c r="I1854" s="1">
        <v>5</v>
      </c>
      <c r="J1854" s="1">
        <v>5</v>
      </c>
      <c r="K1854" s="1">
        <v>0</v>
      </c>
      <c r="L1854" s="1">
        <v>0</v>
      </c>
      <c r="M1854" s="6">
        <v>5</v>
      </c>
      <c r="N1854" s="5">
        <v>0.1637134300544858</v>
      </c>
      <c r="O1854" s="4">
        <v>0</v>
      </c>
      <c r="P1854" s="1">
        <v>0</v>
      </c>
      <c r="Q1854" s="1">
        <v>0</v>
      </c>
      <c r="R1854" s="34">
        <v>0</v>
      </c>
      <c r="S1854" s="3">
        <v>0</v>
      </c>
    </row>
    <row r="1855" spans="6:19" x14ac:dyDescent="0.25">
      <c r="F1855" s="10"/>
      <c r="G1855" s="9" t="s">
        <v>3394</v>
      </c>
      <c r="H1855" s="4">
        <v>4</v>
      </c>
      <c r="I1855" s="1">
        <v>4</v>
      </c>
      <c r="J1855" s="1">
        <v>4</v>
      </c>
      <c r="K1855" s="1">
        <v>0</v>
      </c>
      <c r="L1855" s="1">
        <v>0</v>
      </c>
      <c r="M1855" s="6">
        <v>4</v>
      </c>
      <c r="N1855" s="5">
        <v>1.6761862672865391E-2</v>
      </c>
      <c r="O1855" s="4">
        <v>0</v>
      </c>
      <c r="P1855" s="1">
        <v>0</v>
      </c>
      <c r="Q1855" s="1">
        <v>0</v>
      </c>
      <c r="R1855" s="34">
        <v>0</v>
      </c>
      <c r="S1855" s="3">
        <v>0</v>
      </c>
    </row>
    <row r="1856" spans="6:19" x14ac:dyDescent="0.25">
      <c r="F1856" s="10"/>
      <c r="G1856" s="9" t="s">
        <v>3393</v>
      </c>
      <c r="H1856" s="4">
        <v>8</v>
      </c>
      <c r="I1856" s="1">
        <v>8</v>
      </c>
      <c r="J1856" s="1">
        <v>8</v>
      </c>
      <c r="K1856" s="1">
        <v>0</v>
      </c>
      <c r="L1856" s="1">
        <v>0</v>
      </c>
      <c r="M1856" s="6">
        <v>8</v>
      </c>
      <c r="N1856" s="5">
        <v>6.4014323987066746E-2</v>
      </c>
      <c r="O1856" s="4">
        <v>0</v>
      </c>
      <c r="P1856" s="1">
        <v>0</v>
      </c>
      <c r="Q1856" s="1">
        <v>0</v>
      </c>
      <c r="R1856" s="34">
        <v>0</v>
      </c>
      <c r="S1856" s="3">
        <v>0</v>
      </c>
    </row>
    <row r="1857" spans="6:19" x14ac:dyDescent="0.25">
      <c r="F1857" s="10"/>
      <c r="G1857" s="9" t="s">
        <v>3392</v>
      </c>
      <c r="H1857" s="4">
        <v>6</v>
      </c>
      <c r="I1857" s="1">
        <v>6</v>
      </c>
      <c r="J1857" s="1">
        <v>6</v>
      </c>
      <c r="K1857" s="1">
        <v>0</v>
      </c>
      <c r="L1857" s="1">
        <v>0</v>
      </c>
      <c r="M1857" s="6">
        <v>6</v>
      </c>
      <c r="N1857" s="5">
        <v>8.7832901626825333E-3</v>
      </c>
      <c r="O1857" s="4">
        <v>0</v>
      </c>
      <c r="P1857" s="1">
        <v>0</v>
      </c>
      <c r="Q1857" s="1">
        <v>0</v>
      </c>
      <c r="R1857" s="34">
        <v>0</v>
      </c>
      <c r="S1857" s="3">
        <v>0</v>
      </c>
    </row>
    <row r="1858" spans="6:19" x14ac:dyDescent="0.25">
      <c r="F1858" s="10"/>
      <c r="G1858" s="9" t="s">
        <v>3391</v>
      </c>
      <c r="H1858" s="4">
        <v>4</v>
      </c>
      <c r="I1858" s="1">
        <v>4</v>
      </c>
      <c r="J1858" s="1">
        <v>4</v>
      </c>
      <c r="K1858" s="1">
        <v>0</v>
      </c>
      <c r="L1858" s="1">
        <v>0</v>
      </c>
      <c r="M1858" s="6">
        <v>4</v>
      </c>
      <c r="N1858" s="5">
        <v>4.5022637583315372E-2</v>
      </c>
      <c r="O1858" s="4">
        <v>0</v>
      </c>
      <c r="P1858" s="1">
        <v>0</v>
      </c>
      <c r="Q1858" s="1">
        <v>0</v>
      </c>
      <c r="R1858" s="34">
        <v>0</v>
      </c>
      <c r="S1858" s="3">
        <v>0</v>
      </c>
    </row>
    <row r="1859" spans="6:19" x14ac:dyDescent="0.25">
      <c r="F1859" s="10"/>
      <c r="G1859" s="9" t="s">
        <v>3390</v>
      </c>
      <c r="H1859" s="4">
        <v>3</v>
      </c>
      <c r="I1859" s="1">
        <v>3</v>
      </c>
      <c r="J1859" s="1">
        <v>3</v>
      </c>
      <c r="K1859" s="1">
        <v>0</v>
      </c>
      <c r="L1859" s="1">
        <v>0</v>
      </c>
      <c r="M1859" s="6">
        <v>3</v>
      </c>
      <c r="N1859" s="5">
        <v>2.7605379000306129E-3</v>
      </c>
      <c r="O1859" s="4">
        <v>0</v>
      </c>
      <c r="P1859" s="1">
        <v>0</v>
      </c>
      <c r="Q1859" s="1">
        <v>0</v>
      </c>
      <c r="R1859" s="34">
        <v>0</v>
      </c>
      <c r="S1859" s="3">
        <v>0</v>
      </c>
    </row>
    <row r="1860" spans="6:19" x14ac:dyDescent="0.25">
      <c r="F1860" s="10"/>
      <c r="G1860" s="9" t="s">
        <v>3389</v>
      </c>
      <c r="H1860" s="4">
        <v>4</v>
      </c>
      <c r="I1860" s="1">
        <v>4</v>
      </c>
      <c r="J1860" s="1">
        <v>4</v>
      </c>
      <c r="K1860" s="1">
        <v>0</v>
      </c>
      <c r="L1860" s="1">
        <v>0</v>
      </c>
      <c r="M1860" s="6">
        <v>4</v>
      </c>
      <c r="N1860" s="5">
        <v>1.6488016583025459E-2</v>
      </c>
      <c r="O1860" s="4">
        <v>0</v>
      </c>
      <c r="P1860" s="1">
        <v>0</v>
      </c>
      <c r="Q1860" s="1">
        <v>0</v>
      </c>
      <c r="R1860" s="34">
        <v>0</v>
      </c>
      <c r="S1860" s="3">
        <v>0</v>
      </c>
    </row>
    <row r="1861" spans="6:19" x14ac:dyDescent="0.25">
      <c r="F1861" s="10"/>
      <c r="G1861" s="9" t="s">
        <v>3388</v>
      </c>
      <c r="H1861" s="4">
        <v>1</v>
      </c>
      <c r="I1861" s="1">
        <v>1</v>
      </c>
      <c r="J1861" s="1">
        <v>1</v>
      </c>
      <c r="K1861" s="1">
        <v>0</v>
      </c>
      <c r="L1861" s="1">
        <v>0</v>
      </c>
      <c r="M1861" s="6">
        <v>1</v>
      </c>
      <c r="N1861" s="5">
        <v>8.7224189192056656E-3</v>
      </c>
      <c r="O1861" s="4">
        <v>0</v>
      </c>
      <c r="P1861" s="1">
        <v>0</v>
      </c>
      <c r="Q1861" s="1">
        <v>0</v>
      </c>
      <c r="R1861" s="34">
        <v>0</v>
      </c>
      <c r="S1861" s="3">
        <v>0</v>
      </c>
    </row>
    <row r="1862" spans="6:19" x14ac:dyDescent="0.25">
      <c r="F1862" s="10"/>
      <c r="G1862" s="9" t="s">
        <v>3387</v>
      </c>
      <c r="H1862" s="4">
        <v>2</v>
      </c>
      <c r="I1862" s="1">
        <v>2</v>
      </c>
      <c r="J1862" s="1">
        <v>2</v>
      </c>
      <c r="K1862" s="1">
        <v>0</v>
      </c>
      <c r="L1862" s="1">
        <v>0</v>
      </c>
      <c r="M1862" s="6">
        <v>2</v>
      </c>
      <c r="N1862" s="5">
        <v>3.2008708454668522E-2</v>
      </c>
      <c r="O1862" s="4">
        <v>0</v>
      </c>
      <c r="P1862" s="1">
        <v>0</v>
      </c>
      <c r="Q1862" s="1">
        <v>0</v>
      </c>
      <c r="R1862" s="34">
        <v>0</v>
      </c>
      <c r="S1862" s="3">
        <v>0</v>
      </c>
    </row>
    <row r="1863" spans="6:19" x14ac:dyDescent="0.25">
      <c r="F1863" s="10"/>
      <c r="G1863" s="9" t="s">
        <v>3386</v>
      </c>
      <c r="H1863" s="4">
        <v>3</v>
      </c>
      <c r="I1863" s="1">
        <v>3</v>
      </c>
      <c r="J1863" s="1">
        <v>3</v>
      </c>
      <c r="K1863" s="1">
        <v>0</v>
      </c>
      <c r="L1863" s="1">
        <v>0</v>
      </c>
      <c r="M1863" s="6">
        <v>3</v>
      </c>
      <c r="N1863" s="5">
        <v>1.257084403187037E-2</v>
      </c>
      <c r="O1863" s="4">
        <v>0</v>
      </c>
      <c r="P1863" s="1">
        <v>0</v>
      </c>
      <c r="Q1863" s="1">
        <v>0</v>
      </c>
      <c r="R1863" s="34">
        <v>0</v>
      </c>
      <c r="S1863" s="3">
        <v>0</v>
      </c>
    </row>
    <row r="1864" spans="6:19" x14ac:dyDescent="0.25">
      <c r="F1864" s="10"/>
      <c r="G1864" s="9" t="s">
        <v>3385</v>
      </c>
      <c r="H1864" s="4">
        <v>1</v>
      </c>
      <c r="I1864" s="1">
        <v>1</v>
      </c>
      <c r="J1864" s="1">
        <v>1</v>
      </c>
      <c r="K1864" s="1">
        <v>0</v>
      </c>
      <c r="L1864" s="1">
        <v>0</v>
      </c>
      <c r="M1864" s="6">
        <v>1</v>
      </c>
      <c r="N1864" s="5">
        <v>1.6821175813674929E-4</v>
      </c>
      <c r="O1864" s="4">
        <v>0</v>
      </c>
      <c r="P1864" s="1">
        <v>0</v>
      </c>
      <c r="Q1864" s="1">
        <v>0</v>
      </c>
      <c r="R1864" s="34">
        <v>0</v>
      </c>
      <c r="S1864" s="3">
        <v>0</v>
      </c>
    </row>
    <row r="1865" spans="6:19" x14ac:dyDescent="0.25">
      <c r="F1865" s="10"/>
      <c r="G1865" s="9" t="s">
        <v>3384</v>
      </c>
      <c r="H1865" s="4">
        <v>3</v>
      </c>
      <c r="I1865" s="1">
        <v>3</v>
      </c>
      <c r="J1865" s="1">
        <v>3</v>
      </c>
      <c r="K1865" s="1">
        <v>0</v>
      </c>
      <c r="L1865" s="1">
        <v>0</v>
      </c>
      <c r="M1865" s="6">
        <v>3</v>
      </c>
      <c r="N1865" s="5">
        <v>2.2002845071256161E-2</v>
      </c>
      <c r="O1865" s="4">
        <v>0</v>
      </c>
      <c r="P1865" s="1">
        <v>0</v>
      </c>
      <c r="Q1865" s="1">
        <v>0</v>
      </c>
      <c r="R1865" s="34">
        <v>0</v>
      </c>
      <c r="S1865" s="3">
        <v>0</v>
      </c>
    </row>
    <row r="1866" spans="6:19" x14ac:dyDescent="0.25">
      <c r="F1866" s="10"/>
      <c r="G1866" s="9" t="s">
        <v>3383</v>
      </c>
      <c r="H1866" s="4">
        <v>15</v>
      </c>
      <c r="I1866" s="1">
        <v>15</v>
      </c>
      <c r="J1866" s="1">
        <v>15</v>
      </c>
      <c r="K1866" s="1">
        <v>0</v>
      </c>
      <c r="L1866" s="1">
        <v>0</v>
      </c>
      <c r="M1866" s="6">
        <v>15</v>
      </c>
      <c r="N1866" s="5">
        <v>7.6030955649912357E-2</v>
      </c>
      <c r="O1866" s="4">
        <v>0</v>
      </c>
      <c r="P1866" s="1">
        <v>0</v>
      </c>
      <c r="Q1866" s="1">
        <v>0</v>
      </c>
      <c r="R1866" s="34">
        <v>0</v>
      </c>
      <c r="S1866" s="3">
        <v>0</v>
      </c>
    </row>
    <row r="1867" spans="6:19" x14ac:dyDescent="0.25">
      <c r="F1867" s="10"/>
      <c r="G1867" s="9" t="s">
        <v>3382</v>
      </c>
      <c r="H1867" s="4">
        <v>10</v>
      </c>
      <c r="I1867" s="1">
        <v>10</v>
      </c>
      <c r="J1867" s="1">
        <v>10</v>
      </c>
      <c r="K1867" s="1">
        <v>0</v>
      </c>
      <c r="L1867" s="1">
        <v>0</v>
      </c>
      <c r="M1867" s="6">
        <v>10</v>
      </c>
      <c r="N1867" s="5">
        <v>5.3714211098849773E-2</v>
      </c>
      <c r="O1867" s="4">
        <v>0</v>
      </c>
      <c r="P1867" s="1">
        <v>0</v>
      </c>
      <c r="Q1867" s="1">
        <v>0</v>
      </c>
      <c r="R1867" s="34">
        <v>0</v>
      </c>
      <c r="S1867" s="3">
        <v>0</v>
      </c>
    </row>
    <row r="1868" spans="6:19" x14ac:dyDescent="0.25">
      <c r="F1868" s="10"/>
      <c r="G1868" s="9" t="s">
        <v>3381</v>
      </c>
      <c r="H1868" s="4">
        <v>2</v>
      </c>
      <c r="I1868" s="1">
        <v>2</v>
      </c>
      <c r="J1868" s="1">
        <v>2</v>
      </c>
      <c r="K1868" s="1">
        <v>0</v>
      </c>
      <c r="L1868" s="1">
        <v>0</v>
      </c>
      <c r="M1868" s="6">
        <v>2</v>
      </c>
      <c r="N1868" s="5">
        <v>2.7896714396774769E-2</v>
      </c>
      <c r="O1868" s="4">
        <v>0</v>
      </c>
      <c r="P1868" s="1">
        <v>0</v>
      </c>
      <c r="Q1868" s="1">
        <v>0</v>
      </c>
      <c r="R1868" s="34">
        <v>0</v>
      </c>
      <c r="S1868" s="3">
        <v>0</v>
      </c>
    </row>
    <row r="1869" spans="6:19" x14ac:dyDescent="0.25">
      <c r="F1869" s="10"/>
      <c r="G1869" s="9" t="s">
        <v>3380</v>
      </c>
      <c r="H1869" s="4">
        <v>1</v>
      </c>
      <c r="I1869" s="1">
        <v>1</v>
      </c>
      <c r="J1869" s="1">
        <v>1</v>
      </c>
      <c r="K1869" s="1">
        <v>0</v>
      </c>
      <c r="L1869" s="1">
        <v>0</v>
      </c>
      <c r="M1869" s="6">
        <v>1</v>
      </c>
      <c r="N1869" s="5">
        <v>1.2291036546230319E-4</v>
      </c>
      <c r="O1869" s="4">
        <v>0</v>
      </c>
      <c r="P1869" s="1">
        <v>0</v>
      </c>
      <c r="Q1869" s="1">
        <v>0</v>
      </c>
      <c r="R1869" s="34">
        <v>0</v>
      </c>
      <c r="S1869" s="3">
        <v>0</v>
      </c>
    </row>
    <row r="1870" spans="6:19" x14ac:dyDescent="0.25">
      <c r="F1870" s="10"/>
      <c r="G1870" s="9" t="s">
        <v>3379</v>
      </c>
      <c r="H1870" s="4">
        <v>2</v>
      </c>
      <c r="I1870" s="1">
        <v>2</v>
      </c>
      <c r="J1870" s="1">
        <v>2</v>
      </c>
      <c r="K1870" s="1">
        <v>0</v>
      </c>
      <c r="L1870" s="1">
        <v>0</v>
      </c>
      <c r="M1870" s="6">
        <v>2</v>
      </c>
      <c r="N1870" s="5">
        <v>2.5344407185912128E-3</v>
      </c>
      <c r="O1870" s="4">
        <v>0</v>
      </c>
      <c r="P1870" s="1">
        <v>0</v>
      </c>
      <c r="Q1870" s="1">
        <v>0</v>
      </c>
      <c r="R1870" s="34">
        <v>0</v>
      </c>
      <c r="S1870" s="3">
        <v>0</v>
      </c>
    </row>
    <row r="1871" spans="6:19" x14ac:dyDescent="0.25">
      <c r="F1871" s="10"/>
      <c r="G1871" s="9" t="s">
        <v>3378</v>
      </c>
      <c r="H1871" s="4">
        <v>4</v>
      </c>
      <c r="I1871" s="1">
        <v>4</v>
      </c>
      <c r="J1871" s="1">
        <v>4</v>
      </c>
      <c r="K1871" s="1">
        <v>0</v>
      </c>
      <c r="L1871" s="1">
        <v>0</v>
      </c>
      <c r="M1871" s="6">
        <v>4</v>
      </c>
      <c r="N1871" s="5">
        <v>4.3642239645123482E-2</v>
      </c>
      <c r="O1871" s="4">
        <v>0</v>
      </c>
      <c r="P1871" s="1">
        <v>0</v>
      </c>
      <c r="Q1871" s="1">
        <v>0</v>
      </c>
      <c r="R1871" s="34">
        <v>0</v>
      </c>
      <c r="S1871" s="3">
        <v>0</v>
      </c>
    </row>
    <row r="1872" spans="6:19" x14ac:dyDescent="0.25">
      <c r="F1872" s="10"/>
      <c r="G1872" s="9" t="s">
        <v>3377</v>
      </c>
      <c r="H1872" s="4">
        <v>1</v>
      </c>
      <c r="I1872" s="1">
        <v>1</v>
      </c>
      <c r="J1872" s="1">
        <v>1</v>
      </c>
      <c r="K1872" s="1">
        <v>0</v>
      </c>
      <c r="L1872" s="1">
        <v>0</v>
      </c>
      <c r="M1872" s="6">
        <v>1</v>
      </c>
      <c r="N1872" s="5">
        <v>4.4224224984645838E-4</v>
      </c>
      <c r="O1872" s="4">
        <v>0</v>
      </c>
      <c r="P1872" s="1">
        <v>0</v>
      </c>
      <c r="Q1872" s="1">
        <v>0</v>
      </c>
      <c r="R1872" s="34">
        <v>0</v>
      </c>
      <c r="S1872" s="3">
        <v>0</v>
      </c>
    </row>
    <row r="1873" spans="6:19" x14ac:dyDescent="0.25">
      <c r="F1873" s="10"/>
      <c r="G1873" s="9" t="s">
        <v>3376</v>
      </c>
      <c r="H1873" s="4">
        <v>3</v>
      </c>
      <c r="I1873" s="1">
        <v>3</v>
      </c>
      <c r="J1873" s="1">
        <v>3</v>
      </c>
      <c r="K1873" s="1">
        <v>0</v>
      </c>
      <c r="L1873" s="1">
        <v>0</v>
      </c>
      <c r="M1873" s="6">
        <v>3</v>
      </c>
      <c r="N1873" s="5">
        <v>9.0709840878844261E-3</v>
      </c>
      <c r="O1873" s="4">
        <v>0</v>
      </c>
      <c r="P1873" s="1">
        <v>0</v>
      </c>
      <c r="Q1873" s="1">
        <v>0</v>
      </c>
      <c r="R1873" s="34">
        <v>0</v>
      </c>
      <c r="S1873" s="3">
        <v>0</v>
      </c>
    </row>
    <row r="1874" spans="6:19" x14ac:dyDescent="0.25">
      <c r="F1874" s="10"/>
      <c r="G1874" s="9" t="s">
        <v>3375</v>
      </c>
      <c r="H1874" s="4">
        <v>1</v>
      </c>
      <c r="I1874" s="1">
        <v>1</v>
      </c>
      <c r="J1874" s="1">
        <v>1</v>
      </c>
      <c r="K1874" s="1">
        <v>0</v>
      </c>
      <c r="L1874" s="1">
        <v>0</v>
      </c>
      <c r="M1874" s="6">
        <v>1</v>
      </c>
      <c r="N1874" s="5">
        <v>1.385772507637739E-2</v>
      </c>
      <c r="O1874" s="4">
        <v>0</v>
      </c>
      <c r="P1874" s="1">
        <v>0</v>
      </c>
      <c r="Q1874" s="1">
        <v>0</v>
      </c>
      <c r="R1874" s="34">
        <v>0</v>
      </c>
      <c r="S1874" s="3">
        <v>0</v>
      </c>
    </row>
    <row r="1875" spans="6:19" x14ac:dyDescent="0.25">
      <c r="F1875" s="10"/>
      <c r="G1875" s="9" t="s">
        <v>3374</v>
      </c>
      <c r="H1875" s="4">
        <v>7</v>
      </c>
      <c r="I1875" s="1">
        <v>7</v>
      </c>
      <c r="J1875" s="1">
        <v>7</v>
      </c>
      <c r="K1875" s="1">
        <v>0</v>
      </c>
      <c r="L1875" s="1">
        <v>0</v>
      </c>
      <c r="M1875" s="6">
        <v>7</v>
      </c>
      <c r="N1875" s="5">
        <v>6.5253154374659061E-2</v>
      </c>
      <c r="O1875" s="4">
        <v>0</v>
      </c>
      <c r="P1875" s="1">
        <v>0</v>
      </c>
      <c r="Q1875" s="1">
        <v>0</v>
      </c>
      <c r="R1875" s="34">
        <v>0</v>
      </c>
      <c r="S1875" s="3">
        <v>0</v>
      </c>
    </row>
    <row r="1876" spans="6:19" x14ac:dyDescent="0.25">
      <c r="F1876" s="10"/>
      <c r="G1876" s="9" t="s">
        <v>3373</v>
      </c>
      <c r="H1876" s="4">
        <v>3</v>
      </c>
      <c r="I1876" s="1">
        <v>3</v>
      </c>
      <c r="J1876" s="1">
        <v>3</v>
      </c>
      <c r="K1876" s="1">
        <v>0</v>
      </c>
      <c r="L1876" s="1">
        <v>0</v>
      </c>
      <c r="M1876" s="6">
        <v>3</v>
      </c>
      <c r="N1876" s="5">
        <v>2.1049819886684421E-2</v>
      </c>
      <c r="O1876" s="4">
        <v>0</v>
      </c>
      <c r="P1876" s="1">
        <v>0</v>
      </c>
      <c r="Q1876" s="1">
        <v>0</v>
      </c>
      <c r="R1876" s="34">
        <v>0</v>
      </c>
      <c r="S1876" s="3">
        <v>0</v>
      </c>
    </row>
    <row r="1877" spans="6:19" x14ac:dyDescent="0.25">
      <c r="F1877" s="10"/>
      <c r="G1877" s="9" t="s">
        <v>3372</v>
      </c>
      <c r="H1877" s="4">
        <v>3</v>
      </c>
      <c r="I1877" s="1">
        <v>3</v>
      </c>
      <c r="J1877" s="1">
        <v>3</v>
      </c>
      <c r="K1877" s="1">
        <v>0</v>
      </c>
      <c r="L1877" s="1">
        <v>0</v>
      </c>
      <c r="M1877" s="6">
        <v>3</v>
      </c>
      <c r="N1877" s="5">
        <v>0.1803671317175031</v>
      </c>
      <c r="O1877" s="4">
        <v>0</v>
      </c>
      <c r="P1877" s="1">
        <v>0</v>
      </c>
      <c r="Q1877" s="1">
        <v>0</v>
      </c>
      <c r="R1877" s="34">
        <v>0</v>
      </c>
      <c r="S1877" s="3">
        <v>0</v>
      </c>
    </row>
    <row r="1878" spans="6:19" x14ac:dyDescent="0.25">
      <c r="F1878" s="10"/>
      <c r="G1878" s="9" t="s">
        <v>3371</v>
      </c>
      <c r="H1878" s="4">
        <v>4</v>
      </c>
      <c r="I1878" s="1">
        <v>4</v>
      </c>
      <c r="J1878" s="1">
        <v>4</v>
      </c>
      <c r="K1878" s="1">
        <v>0</v>
      </c>
      <c r="L1878" s="1">
        <v>0</v>
      </c>
      <c r="M1878" s="6">
        <v>4</v>
      </c>
      <c r="N1878" s="5">
        <v>4.9509182572364807E-3</v>
      </c>
      <c r="O1878" s="4">
        <v>0</v>
      </c>
      <c r="P1878" s="1">
        <v>0</v>
      </c>
      <c r="Q1878" s="1">
        <v>0</v>
      </c>
      <c r="R1878" s="34">
        <v>0</v>
      </c>
      <c r="S1878" s="3">
        <v>0</v>
      </c>
    </row>
    <row r="1879" spans="6:19" x14ac:dyDescent="0.25">
      <c r="F1879" s="10"/>
      <c r="G1879" s="9" t="s">
        <v>3370</v>
      </c>
      <c r="H1879" s="4">
        <v>16</v>
      </c>
      <c r="I1879" s="1">
        <v>16</v>
      </c>
      <c r="J1879" s="1">
        <v>16</v>
      </c>
      <c r="K1879" s="1">
        <v>0</v>
      </c>
      <c r="L1879" s="1">
        <v>0</v>
      </c>
      <c r="M1879" s="6">
        <v>16</v>
      </c>
      <c r="N1879" s="5">
        <v>8.754544984549284E-2</v>
      </c>
      <c r="O1879" s="4">
        <v>0</v>
      </c>
      <c r="P1879" s="1">
        <v>0</v>
      </c>
      <c r="Q1879" s="1">
        <v>0</v>
      </c>
      <c r="R1879" s="34">
        <v>0</v>
      </c>
      <c r="S1879" s="3">
        <v>0</v>
      </c>
    </row>
    <row r="1880" spans="6:19" x14ac:dyDescent="0.25">
      <c r="F1880" s="10"/>
      <c r="G1880" s="9" t="s">
        <v>3369</v>
      </c>
      <c r="H1880" s="4">
        <v>4</v>
      </c>
      <c r="I1880" s="1">
        <v>4</v>
      </c>
      <c r="J1880" s="1">
        <v>4</v>
      </c>
      <c r="K1880" s="1">
        <v>0</v>
      </c>
      <c r="L1880" s="1">
        <v>0</v>
      </c>
      <c r="M1880" s="6">
        <v>4</v>
      </c>
      <c r="N1880" s="5">
        <v>4.3355102650821209E-2</v>
      </c>
      <c r="O1880" s="4">
        <v>0</v>
      </c>
      <c r="P1880" s="1">
        <v>0</v>
      </c>
      <c r="Q1880" s="1">
        <v>0</v>
      </c>
      <c r="R1880" s="34">
        <v>0</v>
      </c>
      <c r="S1880" s="3">
        <v>0</v>
      </c>
    </row>
    <row r="1881" spans="6:19" x14ac:dyDescent="0.25">
      <c r="F1881" s="10"/>
      <c r="G1881" s="9" t="s">
        <v>3368</v>
      </c>
      <c r="H1881" s="4">
        <v>1</v>
      </c>
      <c r="I1881" s="1">
        <v>1</v>
      </c>
      <c r="J1881" s="1">
        <v>1</v>
      </c>
      <c r="K1881" s="1">
        <v>0</v>
      </c>
      <c r="L1881" s="1">
        <v>0</v>
      </c>
      <c r="M1881" s="6">
        <v>1</v>
      </c>
      <c r="N1881" s="5">
        <v>3.844359889626503E-4</v>
      </c>
      <c r="O1881" s="4">
        <v>0</v>
      </c>
      <c r="P1881" s="1">
        <v>0</v>
      </c>
      <c r="Q1881" s="1">
        <v>0</v>
      </c>
      <c r="R1881" s="34">
        <v>0</v>
      </c>
      <c r="S1881" s="3">
        <v>0</v>
      </c>
    </row>
    <row r="1882" spans="6:19" x14ac:dyDescent="0.25">
      <c r="F1882" s="10"/>
      <c r="G1882" s="9" t="s">
        <v>3367</v>
      </c>
      <c r="H1882" s="4">
        <v>1</v>
      </c>
      <c r="I1882" s="1">
        <v>1</v>
      </c>
      <c r="J1882" s="1">
        <v>1</v>
      </c>
      <c r="K1882" s="1">
        <v>0</v>
      </c>
      <c r="L1882" s="1">
        <v>0</v>
      </c>
      <c r="M1882" s="6">
        <v>1</v>
      </c>
      <c r="N1882" s="5">
        <v>2.202298492193222E-4</v>
      </c>
      <c r="O1882" s="4">
        <v>0</v>
      </c>
      <c r="P1882" s="1">
        <v>0</v>
      </c>
      <c r="Q1882" s="1">
        <v>0</v>
      </c>
      <c r="R1882" s="34">
        <v>0</v>
      </c>
      <c r="S1882" s="3">
        <v>0</v>
      </c>
    </row>
    <row r="1883" spans="6:19" x14ac:dyDescent="0.25">
      <c r="F1883" s="10"/>
      <c r="G1883" s="9" t="s">
        <v>3366</v>
      </c>
      <c r="H1883" s="4">
        <v>3</v>
      </c>
      <c r="I1883" s="1">
        <v>3</v>
      </c>
      <c r="J1883" s="1">
        <v>3</v>
      </c>
      <c r="K1883" s="1">
        <v>0</v>
      </c>
      <c r="L1883" s="1">
        <v>0</v>
      </c>
      <c r="M1883" s="6">
        <v>3</v>
      </c>
      <c r="N1883" s="5">
        <v>1.195175293833017E-2</v>
      </c>
      <c r="O1883" s="4">
        <v>0</v>
      </c>
      <c r="P1883" s="1">
        <v>0</v>
      </c>
      <c r="Q1883" s="1">
        <v>0</v>
      </c>
      <c r="R1883" s="34">
        <v>0</v>
      </c>
      <c r="S1883" s="3">
        <v>0</v>
      </c>
    </row>
    <row r="1884" spans="6:19" x14ac:dyDescent="0.25">
      <c r="F1884" s="10"/>
      <c r="G1884" s="9" t="s">
        <v>3365</v>
      </c>
      <c r="H1884" s="4">
        <v>5</v>
      </c>
      <c r="I1884" s="1">
        <v>5</v>
      </c>
      <c r="J1884" s="1">
        <v>5</v>
      </c>
      <c r="K1884" s="1">
        <v>0</v>
      </c>
      <c r="L1884" s="1">
        <v>0</v>
      </c>
      <c r="M1884" s="6">
        <v>5</v>
      </c>
      <c r="N1884" s="5">
        <v>7.471935823559761E-4</v>
      </c>
      <c r="O1884" s="4">
        <v>0</v>
      </c>
      <c r="P1884" s="1">
        <v>0</v>
      </c>
      <c r="Q1884" s="1">
        <v>0</v>
      </c>
      <c r="R1884" s="34">
        <v>0</v>
      </c>
      <c r="S1884" s="3">
        <v>0</v>
      </c>
    </row>
    <row r="1885" spans="6:19" x14ac:dyDescent="0.25">
      <c r="F1885" s="10"/>
      <c r="G1885" s="9" t="s">
        <v>3364</v>
      </c>
      <c r="H1885" s="4">
        <v>7</v>
      </c>
      <c r="I1885" s="1">
        <v>7</v>
      </c>
      <c r="J1885" s="1">
        <v>7</v>
      </c>
      <c r="K1885" s="1">
        <v>0</v>
      </c>
      <c r="L1885" s="1">
        <v>0</v>
      </c>
      <c r="M1885" s="6">
        <v>7</v>
      </c>
      <c r="N1885" s="5">
        <v>5.6313018314540393E-2</v>
      </c>
      <c r="O1885" s="4">
        <v>0</v>
      </c>
      <c r="P1885" s="1">
        <v>0</v>
      </c>
      <c r="Q1885" s="1">
        <v>0</v>
      </c>
      <c r="R1885" s="34">
        <v>0</v>
      </c>
      <c r="S1885" s="3">
        <v>0</v>
      </c>
    </row>
    <row r="1886" spans="6:19" x14ac:dyDescent="0.25">
      <c r="F1886" s="10"/>
      <c r="G1886" s="9" t="s">
        <v>3363</v>
      </c>
      <c r="H1886" s="4">
        <v>3</v>
      </c>
      <c r="I1886" s="1">
        <v>3</v>
      </c>
      <c r="J1886" s="1">
        <v>3</v>
      </c>
      <c r="K1886" s="1">
        <v>0</v>
      </c>
      <c r="L1886" s="1">
        <v>0</v>
      </c>
      <c r="M1886" s="6">
        <v>3</v>
      </c>
      <c r="N1886" s="5">
        <v>3.2492112368345261E-3</v>
      </c>
      <c r="O1886" s="4">
        <v>0</v>
      </c>
      <c r="P1886" s="1">
        <v>0</v>
      </c>
      <c r="Q1886" s="1">
        <v>0</v>
      </c>
      <c r="R1886" s="34">
        <v>0</v>
      </c>
      <c r="S1886" s="3">
        <v>0</v>
      </c>
    </row>
    <row r="1887" spans="6:19" x14ac:dyDescent="0.25">
      <c r="F1887" s="10"/>
      <c r="G1887" s="9" t="s">
        <v>3362</v>
      </c>
      <c r="H1887" s="4">
        <v>3</v>
      </c>
      <c r="I1887" s="1">
        <v>3</v>
      </c>
      <c r="J1887" s="1">
        <v>3</v>
      </c>
      <c r="K1887" s="1">
        <v>0</v>
      </c>
      <c r="L1887" s="1">
        <v>0</v>
      </c>
      <c r="M1887" s="6">
        <v>3</v>
      </c>
      <c r="N1887" s="5">
        <v>1.3088683597743509E-2</v>
      </c>
      <c r="O1887" s="4">
        <v>0</v>
      </c>
      <c r="P1887" s="1">
        <v>0</v>
      </c>
      <c r="Q1887" s="1">
        <v>0</v>
      </c>
      <c r="R1887" s="34">
        <v>0</v>
      </c>
      <c r="S1887" s="3">
        <v>0</v>
      </c>
    </row>
    <row r="1888" spans="6:19" x14ac:dyDescent="0.25">
      <c r="F1888" s="10"/>
      <c r="G1888" s="9" t="s">
        <v>3361</v>
      </c>
      <c r="H1888" s="4">
        <v>1</v>
      </c>
      <c r="I1888" s="1">
        <v>1</v>
      </c>
      <c r="J1888" s="1">
        <v>1</v>
      </c>
      <c r="K1888" s="1">
        <v>0</v>
      </c>
      <c r="L1888" s="1">
        <v>0</v>
      </c>
      <c r="M1888" s="6">
        <v>1</v>
      </c>
      <c r="N1888" s="5">
        <v>4.6117696911096573E-3</v>
      </c>
      <c r="O1888" s="4">
        <v>0</v>
      </c>
      <c r="P1888" s="1">
        <v>0</v>
      </c>
      <c r="Q1888" s="1">
        <v>0</v>
      </c>
      <c r="R1888" s="34">
        <v>0</v>
      </c>
      <c r="S1888" s="3">
        <v>0</v>
      </c>
    </row>
    <row r="1889" spans="6:19" x14ac:dyDescent="0.25">
      <c r="F1889" s="10"/>
      <c r="G1889" s="9" t="s">
        <v>3360</v>
      </c>
      <c r="H1889" s="4">
        <v>1</v>
      </c>
      <c r="I1889" s="1">
        <v>1</v>
      </c>
      <c r="J1889" s="1">
        <v>1</v>
      </c>
      <c r="K1889" s="1">
        <v>0</v>
      </c>
      <c r="L1889" s="1">
        <v>0</v>
      </c>
      <c r="M1889" s="6">
        <v>1</v>
      </c>
      <c r="N1889" s="5">
        <v>9.6081569790840149E-4</v>
      </c>
      <c r="O1889" s="4">
        <v>0</v>
      </c>
      <c r="P1889" s="1">
        <v>0</v>
      </c>
      <c r="Q1889" s="1">
        <v>0</v>
      </c>
      <c r="R1889" s="34">
        <v>0</v>
      </c>
      <c r="S1889" s="3">
        <v>0</v>
      </c>
    </row>
    <row r="1890" spans="6:19" x14ac:dyDescent="0.25">
      <c r="F1890" s="10"/>
      <c r="G1890" s="9" t="s">
        <v>3359</v>
      </c>
      <c r="H1890" s="4">
        <v>9</v>
      </c>
      <c r="I1890" s="1">
        <v>9</v>
      </c>
      <c r="J1890" s="1">
        <v>9</v>
      </c>
      <c r="K1890" s="1">
        <v>0</v>
      </c>
      <c r="L1890" s="1">
        <v>0</v>
      </c>
      <c r="M1890" s="6">
        <v>9</v>
      </c>
      <c r="N1890" s="5">
        <v>3.3551930449903011E-2</v>
      </c>
      <c r="O1890" s="4">
        <v>0</v>
      </c>
      <c r="P1890" s="1">
        <v>0</v>
      </c>
      <c r="Q1890" s="1">
        <v>0</v>
      </c>
      <c r="R1890" s="34">
        <v>0</v>
      </c>
      <c r="S1890" s="3">
        <v>0</v>
      </c>
    </row>
    <row r="1891" spans="6:19" x14ac:dyDescent="0.25">
      <c r="F1891" s="10"/>
      <c r="G1891" s="9" t="s">
        <v>3358</v>
      </c>
      <c r="H1891" s="4">
        <v>7</v>
      </c>
      <c r="I1891" s="1">
        <v>7</v>
      </c>
      <c r="J1891" s="1">
        <v>7</v>
      </c>
      <c r="K1891" s="1">
        <v>0</v>
      </c>
      <c r="L1891" s="1">
        <v>0</v>
      </c>
      <c r="M1891" s="6">
        <v>7</v>
      </c>
      <c r="N1891" s="5">
        <v>2.6877561584115028E-2</v>
      </c>
      <c r="O1891" s="4">
        <v>0</v>
      </c>
      <c r="P1891" s="1">
        <v>0</v>
      </c>
      <c r="Q1891" s="1">
        <v>0</v>
      </c>
      <c r="R1891" s="34">
        <v>0</v>
      </c>
      <c r="S1891" s="3">
        <v>0</v>
      </c>
    </row>
    <row r="1892" spans="6:19" x14ac:dyDescent="0.25">
      <c r="F1892" s="10"/>
      <c r="G1892" s="9" t="s">
        <v>3357</v>
      </c>
      <c r="H1892" s="4">
        <v>16</v>
      </c>
      <c r="I1892" s="1">
        <v>16</v>
      </c>
      <c r="J1892" s="1">
        <v>16</v>
      </c>
      <c r="K1892" s="1">
        <v>0</v>
      </c>
      <c r="L1892" s="1">
        <v>0</v>
      </c>
      <c r="M1892" s="6">
        <v>16</v>
      </c>
      <c r="N1892" s="5">
        <v>8.7653947994112968E-2</v>
      </c>
      <c r="O1892" s="4">
        <v>0</v>
      </c>
      <c r="P1892" s="1">
        <v>0</v>
      </c>
      <c r="Q1892" s="1">
        <v>0</v>
      </c>
      <c r="R1892" s="34">
        <v>0</v>
      </c>
      <c r="S1892" s="3">
        <v>0</v>
      </c>
    </row>
    <row r="1893" spans="6:19" x14ac:dyDescent="0.25">
      <c r="F1893" s="10"/>
      <c r="G1893" s="9" t="s">
        <v>3356</v>
      </c>
      <c r="H1893" s="4">
        <v>6</v>
      </c>
      <c r="I1893" s="1">
        <v>6</v>
      </c>
      <c r="J1893" s="1">
        <v>6</v>
      </c>
      <c r="K1893" s="1">
        <v>0</v>
      </c>
      <c r="L1893" s="1">
        <v>0</v>
      </c>
      <c r="M1893" s="6">
        <v>6</v>
      </c>
      <c r="N1893" s="5">
        <v>3.6147142760455608E-2</v>
      </c>
      <c r="O1893" s="4">
        <v>0</v>
      </c>
      <c r="P1893" s="1">
        <v>0</v>
      </c>
      <c r="Q1893" s="1">
        <v>0</v>
      </c>
      <c r="R1893" s="34">
        <v>0</v>
      </c>
      <c r="S1893" s="3">
        <v>0</v>
      </c>
    </row>
    <row r="1894" spans="6:19" x14ac:dyDescent="0.25">
      <c r="F1894" s="10"/>
      <c r="G1894" s="9" t="s">
        <v>3355</v>
      </c>
      <c r="H1894" s="4">
        <v>1</v>
      </c>
      <c r="I1894" s="1">
        <v>1</v>
      </c>
      <c r="J1894" s="1">
        <v>1</v>
      </c>
      <c r="K1894" s="1">
        <v>0</v>
      </c>
      <c r="L1894" s="1">
        <v>0</v>
      </c>
      <c r="M1894" s="6">
        <v>1</v>
      </c>
      <c r="N1894" s="5">
        <v>8.2748755812644958E-4</v>
      </c>
      <c r="O1894" s="4">
        <v>0</v>
      </c>
      <c r="P1894" s="1">
        <v>0</v>
      </c>
      <c r="Q1894" s="1">
        <v>0</v>
      </c>
      <c r="R1894" s="34">
        <v>0</v>
      </c>
      <c r="S1894" s="3">
        <v>0</v>
      </c>
    </row>
    <row r="1895" spans="6:19" x14ac:dyDescent="0.25">
      <c r="F1895" s="10"/>
      <c r="G1895" s="9" t="s">
        <v>3354</v>
      </c>
      <c r="H1895" s="4">
        <v>3</v>
      </c>
      <c r="I1895" s="1">
        <v>3</v>
      </c>
      <c r="J1895" s="1">
        <v>3</v>
      </c>
      <c r="K1895" s="1">
        <v>0</v>
      </c>
      <c r="L1895" s="1">
        <v>0</v>
      </c>
      <c r="M1895" s="6">
        <v>3</v>
      </c>
      <c r="N1895" s="5">
        <v>3.3852946944534779E-2</v>
      </c>
      <c r="O1895" s="4">
        <v>0</v>
      </c>
      <c r="P1895" s="1">
        <v>0</v>
      </c>
      <c r="Q1895" s="1">
        <v>0</v>
      </c>
      <c r="R1895" s="34">
        <v>0</v>
      </c>
      <c r="S1895" s="3">
        <v>0</v>
      </c>
    </row>
    <row r="1896" spans="6:19" x14ac:dyDescent="0.25">
      <c r="F1896" s="10"/>
      <c r="G1896" s="9" t="s">
        <v>3353</v>
      </c>
      <c r="H1896" s="4">
        <v>3</v>
      </c>
      <c r="I1896" s="1">
        <v>3</v>
      </c>
      <c r="J1896" s="1">
        <v>3</v>
      </c>
      <c r="K1896" s="1">
        <v>0</v>
      </c>
      <c r="L1896" s="1">
        <v>0</v>
      </c>
      <c r="M1896" s="6">
        <v>3</v>
      </c>
      <c r="N1896" s="5">
        <v>1.7850467003881931E-2</v>
      </c>
      <c r="O1896" s="4">
        <v>0</v>
      </c>
      <c r="P1896" s="1">
        <v>0</v>
      </c>
      <c r="Q1896" s="1">
        <v>0</v>
      </c>
      <c r="R1896" s="34">
        <v>0</v>
      </c>
      <c r="S1896" s="3">
        <v>0</v>
      </c>
    </row>
    <row r="1897" spans="6:19" x14ac:dyDescent="0.25">
      <c r="F1897" s="10"/>
      <c r="G1897" s="9" t="s">
        <v>3352</v>
      </c>
      <c r="H1897" s="4">
        <v>4</v>
      </c>
      <c r="I1897" s="1">
        <v>4</v>
      </c>
      <c r="J1897" s="1">
        <v>4</v>
      </c>
      <c r="K1897" s="1">
        <v>0</v>
      </c>
      <c r="L1897" s="1">
        <v>0</v>
      </c>
      <c r="M1897" s="6">
        <v>4</v>
      </c>
      <c r="N1897" s="5">
        <v>1.044314820319414E-2</v>
      </c>
      <c r="O1897" s="4">
        <v>0</v>
      </c>
      <c r="P1897" s="1">
        <v>0</v>
      </c>
      <c r="Q1897" s="1">
        <v>0</v>
      </c>
      <c r="R1897" s="34">
        <v>0</v>
      </c>
      <c r="S1897" s="3">
        <v>0</v>
      </c>
    </row>
    <row r="1898" spans="6:19" x14ac:dyDescent="0.25">
      <c r="F1898" s="10"/>
      <c r="G1898" s="9" t="s">
        <v>3351</v>
      </c>
      <c r="H1898" s="4">
        <v>9</v>
      </c>
      <c r="I1898" s="1">
        <v>9</v>
      </c>
      <c r="J1898" s="1">
        <v>9</v>
      </c>
      <c r="K1898" s="1">
        <v>0</v>
      </c>
      <c r="L1898" s="1">
        <v>0</v>
      </c>
      <c r="M1898" s="6">
        <v>9</v>
      </c>
      <c r="N1898" s="5">
        <v>4.1475242935121059E-2</v>
      </c>
      <c r="O1898" s="4">
        <v>0</v>
      </c>
      <c r="P1898" s="1">
        <v>0</v>
      </c>
      <c r="Q1898" s="1">
        <v>0</v>
      </c>
      <c r="R1898" s="34">
        <v>0</v>
      </c>
      <c r="S1898" s="3">
        <v>0</v>
      </c>
    </row>
    <row r="1899" spans="6:19" x14ac:dyDescent="0.25">
      <c r="F1899" s="10"/>
      <c r="G1899" s="9" t="s">
        <v>3350</v>
      </c>
      <c r="H1899" s="4">
        <v>4</v>
      </c>
      <c r="I1899" s="1">
        <v>4</v>
      </c>
      <c r="J1899" s="1">
        <v>4</v>
      </c>
      <c r="K1899" s="1">
        <v>0</v>
      </c>
      <c r="L1899" s="1">
        <v>0</v>
      </c>
      <c r="M1899" s="6">
        <v>4</v>
      </c>
      <c r="N1899" s="5">
        <v>9.8761804401874542E-3</v>
      </c>
      <c r="O1899" s="4">
        <v>0</v>
      </c>
      <c r="P1899" s="1">
        <v>0</v>
      </c>
      <c r="Q1899" s="1">
        <v>0</v>
      </c>
      <c r="R1899" s="34">
        <v>0</v>
      </c>
      <c r="S1899" s="3">
        <v>0</v>
      </c>
    </row>
    <row r="1900" spans="6:19" x14ac:dyDescent="0.25">
      <c r="F1900" s="10"/>
      <c r="G1900" s="9" t="s">
        <v>3349</v>
      </c>
      <c r="H1900" s="4">
        <v>1</v>
      </c>
      <c r="I1900" s="1">
        <v>1</v>
      </c>
      <c r="J1900" s="1">
        <v>1</v>
      </c>
      <c r="K1900" s="1">
        <v>0</v>
      </c>
      <c r="L1900" s="1">
        <v>0</v>
      </c>
      <c r="M1900" s="6">
        <v>1</v>
      </c>
      <c r="N1900" s="5">
        <v>1.761164516210556E-3</v>
      </c>
      <c r="O1900" s="4">
        <v>0</v>
      </c>
      <c r="P1900" s="1">
        <v>0</v>
      </c>
      <c r="Q1900" s="1">
        <v>0</v>
      </c>
      <c r="R1900" s="34">
        <v>0</v>
      </c>
      <c r="S1900" s="3">
        <v>0</v>
      </c>
    </row>
    <row r="1901" spans="6:19" x14ac:dyDescent="0.25">
      <c r="F1901" s="10"/>
      <c r="G1901" s="9" t="s">
        <v>3348</v>
      </c>
      <c r="H1901" s="4">
        <v>3</v>
      </c>
      <c r="I1901" s="1">
        <v>3</v>
      </c>
      <c r="J1901" s="1">
        <v>3</v>
      </c>
      <c r="K1901" s="1">
        <v>0</v>
      </c>
      <c r="L1901" s="1">
        <v>0</v>
      </c>
      <c r="M1901" s="6">
        <v>3</v>
      </c>
      <c r="N1901" s="5">
        <v>1.7235732637345791E-2</v>
      </c>
      <c r="O1901" s="4">
        <v>0</v>
      </c>
      <c r="P1901" s="1">
        <v>0</v>
      </c>
      <c r="Q1901" s="1">
        <v>0</v>
      </c>
      <c r="R1901" s="34">
        <v>0</v>
      </c>
      <c r="S1901" s="3">
        <v>0</v>
      </c>
    </row>
    <row r="1902" spans="6:19" x14ac:dyDescent="0.25">
      <c r="F1902" s="10"/>
      <c r="G1902" s="9" t="s">
        <v>3347</v>
      </c>
      <c r="H1902" s="4">
        <v>8</v>
      </c>
      <c r="I1902" s="1">
        <v>8</v>
      </c>
      <c r="J1902" s="1">
        <v>8</v>
      </c>
      <c r="K1902" s="1">
        <v>0</v>
      </c>
      <c r="L1902" s="1">
        <v>0</v>
      </c>
      <c r="M1902" s="6">
        <v>8</v>
      </c>
      <c r="N1902" s="5">
        <v>2.0535587333142761E-2</v>
      </c>
      <c r="O1902" s="4">
        <v>0</v>
      </c>
      <c r="P1902" s="1">
        <v>0</v>
      </c>
      <c r="Q1902" s="1">
        <v>0</v>
      </c>
      <c r="R1902" s="34">
        <v>0</v>
      </c>
      <c r="S1902" s="3">
        <v>0</v>
      </c>
    </row>
    <row r="1903" spans="6:19" x14ac:dyDescent="0.25">
      <c r="F1903" s="10"/>
      <c r="G1903" s="9" t="s">
        <v>3346</v>
      </c>
      <c r="H1903" s="4">
        <v>11</v>
      </c>
      <c r="I1903" s="1">
        <v>11</v>
      </c>
      <c r="J1903" s="1">
        <v>11</v>
      </c>
      <c r="K1903" s="1">
        <v>0</v>
      </c>
      <c r="L1903" s="1">
        <v>0</v>
      </c>
      <c r="M1903" s="6">
        <v>11</v>
      </c>
      <c r="N1903" s="5">
        <v>2.9741344042122361E-2</v>
      </c>
      <c r="O1903" s="4">
        <v>0</v>
      </c>
      <c r="P1903" s="1">
        <v>0</v>
      </c>
      <c r="Q1903" s="1">
        <v>0</v>
      </c>
      <c r="R1903" s="34">
        <v>0</v>
      </c>
      <c r="S1903" s="3">
        <v>0</v>
      </c>
    </row>
    <row r="1904" spans="6:19" x14ac:dyDescent="0.25">
      <c r="F1904" s="10"/>
      <c r="G1904" s="9" t="s">
        <v>3345</v>
      </c>
      <c r="H1904" s="4">
        <v>4</v>
      </c>
      <c r="I1904" s="1">
        <v>4</v>
      </c>
      <c r="J1904" s="1">
        <v>4</v>
      </c>
      <c r="K1904" s="1">
        <v>0</v>
      </c>
      <c r="L1904" s="1">
        <v>0</v>
      </c>
      <c r="M1904" s="6">
        <v>4</v>
      </c>
      <c r="N1904" s="5">
        <v>1.602494902908802E-2</v>
      </c>
      <c r="O1904" s="4">
        <v>0</v>
      </c>
      <c r="P1904" s="1">
        <v>0</v>
      </c>
      <c r="Q1904" s="1">
        <v>0</v>
      </c>
      <c r="R1904" s="34">
        <v>0</v>
      </c>
      <c r="S1904" s="3">
        <v>0</v>
      </c>
    </row>
    <row r="1905" spans="6:19" x14ac:dyDescent="0.25">
      <c r="F1905" s="10"/>
      <c r="G1905" s="9" t="s">
        <v>3344</v>
      </c>
      <c r="H1905" s="4">
        <v>12</v>
      </c>
      <c r="I1905" s="1">
        <v>12</v>
      </c>
      <c r="J1905" s="1">
        <v>12</v>
      </c>
      <c r="K1905" s="1">
        <v>0</v>
      </c>
      <c r="L1905" s="1">
        <v>0</v>
      </c>
      <c r="M1905" s="6">
        <v>12</v>
      </c>
      <c r="N1905" s="5">
        <v>3.9484897628426552E-2</v>
      </c>
      <c r="O1905" s="4">
        <v>0</v>
      </c>
      <c r="P1905" s="1">
        <v>0</v>
      </c>
      <c r="Q1905" s="1">
        <v>0</v>
      </c>
      <c r="R1905" s="34">
        <v>0</v>
      </c>
      <c r="S1905" s="3">
        <v>0</v>
      </c>
    </row>
    <row r="1906" spans="6:19" x14ac:dyDescent="0.25">
      <c r="F1906" s="10"/>
      <c r="G1906" s="9" t="s">
        <v>3343</v>
      </c>
      <c r="H1906" s="4">
        <v>5</v>
      </c>
      <c r="I1906" s="1">
        <v>5</v>
      </c>
      <c r="J1906" s="1">
        <v>5</v>
      </c>
      <c r="K1906" s="1">
        <v>0</v>
      </c>
      <c r="L1906" s="1">
        <v>0</v>
      </c>
      <c r="M1906" s="6">
        <v>5</v>
      </c>
      <c r="N1906" s="5">
        <v>2.113381307572126E-2</v>
      </c>
      <c r="O1906" s="4">
        <v>0</v>
      </c>
      <c r="P1906" s="1">
        <v>0</v>
      </c>
      <c r="Q1906" s="1">
        <v>0</v>
      </c>
      <c r="R1906" s="34">
        <v>0</v>
      </c>
      <c r="S1906" s="3">
        <v>0</v>
      </c>
    </row>
    <row r="1907" spans="6:19" x14ac:dyDescent="0.25">
      <c r="F1907" s="10"/>
      <c r="G1907" s="9" t="s">
        <v>3342</v>
      </c>
      <c r="H1907" s="4">
        <v>6</v>
      </c>
      <c r="I1907" s="1">
        <v>6</v>
      </c>
      <c r="J1907" s="1">
        <v>6</v>
      </c>
      <c r="K1907" s="1">
        <v>0</v>
      </c>
      <c r="L1907" s="1">
        <v>0</v>
      </c>
      <c r="M1907" s="6">
        <v>6</v>
      </c>
      <c r="N1907" s="5">
        <v>2.6721306145191189E-2</v>
      </c>
      <c r="O1907" s="4">
        <v>0</v>
      </c>
      <c r="P1907" s="1">
        <v>0</v>
      </c>
      <c r="Q1907" s="1">
        <v>0</v>
      </c>
      <c r="R1907" s="34">
        <v>0</v>
      </c>
      <c r="S1907" s="3">
        <v>0</v>
      </c>
    </row>
    <row r="1908" spans="6:19" x14ac:dyDescent="0.25">
      <c r="F1908" s="10"/>
      <c r="G1908" s="9" t="s">
        <v>3341</v>
      </c>
      <c r="H1908" s="4">
        <v>11</v>
      </c>
      <c r="I1908" s="1">
        <v>11</v>
      </c>
      <c r="J1908" s="1">
        <v>11</v>
      </c>
      <c r="K1908" s="1">
        <v>0</v>
      </c>
      <c r="L1908" s="1">
        <v>0</v>
      </c>
      <c r="M1908" s="6">
        <v>11</v>
      </c>
      <c r="N1908" s="5">
        <v>4.4925385154783733E-2</v>
      </c>
      <c r="O1908" s="4">
        <v>0</v>
      </c>
      <c r="P1908" s="1">
        <v>0</v>
      </c>
      <c r="Q1908" s="1">
        <v>0</v>
      </c>
      <c r="R1908" s="34">
        <v>0</v>
      </c>
      <c r="S1908" s="3">
        <v>0</v>
      </c>
    </row>
    <row r="1909" spans="6:19" x14ac:dyDescent="0.25">
      <c r="F1909" s="10"/>
      <c r="G1909" s="9" t="s">
        <v>3340</v>
      </c>
      <c r="H1909" s="4">
        <v>13</v>
      </c>
      <c r="I1909" s="1">
        <v>13</v>
      </c>
      <c r="J1909" s="1">
        <v>13</v>
      </c>
      <c r="K1909" s="1">
        <v>0</v>
      </c>
      <c r="L1909" s="1">
        <v>0</v>
      </c>
      <c r="M1909" s="6">
        <v>13</v>
      </c>
      <c r="N1909" s="5">
        <v>2.9803534038364891E-2</v>
      </c>
      <c r="O1909" s="4">
        <v>0</v>
      </c>
      <c r="P1909" s="1">
        <v>0</v>
      </c>
      <c r="Q1909" s="1">
        <v>0</v>
      </c>
      <c r="R1909" s="34">
        <v>0</v>
      </c>
      <c r="S1909" s="3">
        <v>0</v>
      </c>
    </row>
    <row r="1910" spans="6:19" x14ac:dyDescent="0.25">
      <c r="F1910" s="10"/>
      <c r="G1910" s="9" t="s">
        <v>3339</v>
      </c>
      <c r="H1910" s="4">
        <v>2</v>
      </c>
      <c r="I1910" s="1">
        <v>2</v>
      </c>
      <c r="J1910" s="1">
        <v>2</v>
      </c>
      <c r="K1910" s="1">
        <v>0</v>
      </c>
      <c r="L1910" s="1">
        <v>0</v>
      </c>
      <c r="M1910" s="6">
        <v>2</v>
      </c>
      <c r="N1910" s="5">
        <v>1.8811867572367191E-2</v>
      </c>
      <c r="O1910" s="4">
        <v>0</v>
      </c>
      <c r="P1910" s="1">
        <v>0</v>
      </c>
      <c r="Q1910" s="1">
        <v>0</v>
      </c>
      <c r="R1910" s="34">
        <v>0</v>
      </c>
      <c r="S1910" s="3">
        <v>0</v>
      </c>
    </row>
    <row r="1911" spans="6:19" x14ac:dyDescent="0.25">
      <c r="F1911" s="10"/>
      <c r="G1911" s="9" t="s">
        <v>3338</v>
      </c>
      <c r="H1911" s="4">
        <v>9</v>
      </c>
      <c r="I1911" s="1">
        <v>9</v>
      </c>
      <c r="J1911" s="1">
        <v>9</v>
      </c>
      <c r="K1911" s="1">
        <v>0</v>
      </c>
      <c r="L1911" s="1">
        <v>0</v>
      </c>
      <c r="M1911" s="6">
        <v>9</v>
      </c>
      <c r="N1911" s="5">
        <v>1.804084237664938E-2</v>
      </c>
      <c r="O1911" s="4">
        <v>0</v>
      </c>
      <c r="P1911" s="1">
        <v>0</v>
      </c>
      <c r="Q1911" s="1">
        <v>0</v>
      </c>
      <c r="R1911" s="34">
        <v>0</v>
      </c>
      <c r="S1911" s="3">
        <v>0</v>
      </c>
    </row>
    <row r="1912" spans="6:19" x14ac:dyDescent="0.25">
      <c r="F1912" s="10"/>
      <c r="G1912" s="9" t="s">
        <v>3337</v>
      </c>
      <c r="H1912" s="4">
        <v>3</v>
      </c>
      <c r="I1912" s="1">
        <v>3</v>
      </c>
      <c r="J1912" s="1">
        <v>3</v>
      </c>
      <c r="K1912" s="1">
        <v>0</v>
      </c>
      <c r="L1912" s="1">
        <v>0</v>
      </c>
      <c r="M1912" s="6">
        <v>3</v>
      </c>
      <c r="N1912" s="5">
        <v>1.570621505379677E-3</v>
      </c>
      <c r="O1912" s="4">
        <v>0</v>
      </c>
      <c r="P1912" s="1">
        <v>0</v>
      </c>
      <c r="Q1912" s="1">
        <v>0</v>
      </c>
      <c r="R1912" s="34">
        <v>0</v>
      </c>
      <c r="S1912" s="3">
        <v>0</v>
      </c>
    </row>
    <row r="1913" spans="6:19" x14ac:dyDescent="0.25">
      <c r="F1913" s="10"/>
      <c r="G1913" s="9" t="s">
        <v>3336</v>
      </c>
      <c r="H1913" s="4">
        <v>2</v>
      </c>
      <c r="I1913" s="1">
        <v>2</v>
      </c>
      <c r="J1913" s="1">
        <v>2</v>
      </c>
      <c r="K1913" s="1">
        <v>0</v>
      </c>
      <c r="L1913" s="1">
        <v>0</v>
      </c>
      <c r="M1913" s="6">
        <v>2</v>
      </c>
      <c r="N1913" s="5">
        <v>4.0199430659413338E-3</v>
      </c>
      <c r="O1913" s="4">
        <v>0</v>
      </c>
      <c r="P1913" s="1">
        <v>0</v>
      </c>
      <c r="Q1913" s="1">
        <v>0</v>
      </c>
      <c r="R1913" s="34">
        <v>0</v>
      </c>
      <c r="S1913" s="3">
        <v>0</v>
      </c>
    </row>
    <row r="1914" spans="6:19" x14ac:dyDescent="0.25">
      <c r="F1914" s="10"/>
      <c r="G1914" s="9" t="s">
        <v>3335</v>
      </c>
      <c r="H1914" s="4">
        <v>3</v>
      </c>
      <c r="I1914" s="1">
        <v>3</v>
      </c>
      <c r="J1914" s="1">
        <v>3</v>
      </c>
      <c r="K1914" s="1">
        <v>0</v>
      </c>
      <c r="L1914" s="1">
        <v>0</v>
      </c>
      <c r="M1914" s="6">
        <v>3</v>
      </c>
      <c r="N1914" s="5">
        <v>4.6706274151802063E-3</v>
      </c>
      <c r="O1914" s="4">
        <v>0</v>
      </c>
      <c r="P1914" s="1">
        <v>0</v>
      </c>
      <c r="Q1914" s="1">
        <v>0</v>
      </c>
      <c r="R1914" s="34">
        <v>0</v>
      </c>
      <c r="S1914" s="3">
        <v>0</v>
      </c>
    </row>
    <row r="1915" spans="6:19" x14ac:dyDescent="0.25">
      <c r="F1915" s="10"/>
      <c r="G1915" s="9" t="s">
        <v>3334</v>
      </c>
      <c r="H1915" s="4">
        <v>4</v>
      </c>
      <c r="I1915" s="1">
        <v>4</v>
      </c>
      <c r="J1915" s="1">
        <v>4</v>
      </c>
      <c r="K1915" s="1">
        <v>0</v>
      </c>
      <c r="L1915" s="1">
        <v>0</v>
      </c>
      <c r="M1915" s="6">
        <v>4</v>
      </c>
      <c r="N1915" s="5">
        <v>6.4639987424015999E-2</v>
      </c>
      <c r="O1915" s="4">
        <v>0</v>
      </c>
      <c r="P1915" s="1">
        <v>0</v>
      </c>
      <c r="Q1915" s="1">
        <v>0</v>
      </c>
      <c r="R1915" s="34">
        <v>0</v>
      </c>
      <c r="S1915" s="3">
        <v>0</v>
      </c>
    </row>
    <row r="1916" spans="6:19" x14ac:dyDescent="0.25">
      <c r="F1916" s="10"/>
      <c r="G1916" s="9" t="s">
        <v>3333</v>
      </c>
      <c r="H1916" s="4">
        <v>1</v>
      </c>
      <c r="I1916" s="1">
        <v>1</v>
      </c>
      <c r="J1916" s="1">
        <v>1</v>
      </c>
      <c r="K1916" s="1">
        <v>0</v>
      </c>
      <c r="L1916" s="1">
        <v>0</v>
      </c>
      <c r="M1916" s="6">
        <v>1</v>
      </c>
      <c r="N1916" s="5">
        <v>1.62980705499649E-3</v>
      </c>
      <c r="O1916" s="4">
        <v>0</v>
      </c>
      <c r="P1916" s="1">
        <v>0</v>
      </c>
      <c r="Q1916" s="1">
        <v>0</v>
      </c>
      <c r="R1916" s="34">
        <v>0</v>
      </c>
      <c r="S1916" s="3">
        <v>0</v>
      </c>
    </row>
    <row r="1917" spans="6:19" x14ac:dyDescent="0.25">
      <c r="F1917" s="10"/>
      <c r="G1917" s="9" t="s">
        <v>3332</v>
      </c>
      <c r="H1917" s="4">
        <v>5</v>
      </c>
      <c r="I1917" s="1">
        <v>5</v>
      </c>
      <c r="J1917" s="1">
        <v>5</v>
      </c>
      <c r="K1917" s="1">
        <v>0</v>
      </c>
      <c r="L1917" s="1">
        <v>0</v>
      </c>
      <c r="M1917" s="6">
        <v>5</v>
      </c>
      <c r="N1917" s="5">
        <v>9.6992487087845802E-3</v>
      </c>
      <c r="O1917" s="4">
        <v>0</v>
      </c>
      <c r="P1917" s="1">
        <v>0</v>
      </c>
      <c r="Q1917" s="1">
        <v>0</v>
      </c>
      <c r="R1917" s="34">
        <v>0</v>
      </c>
      <c r="S1917" s="3">
        <v>0</v>
      </c>
    </row>
    <row r="1918" spans="6:19" x14ac:dyDescent="0.25">
      <c r="F1918" s="10"/>
      <c r="G1918" s="9" t="s">
        <v>3331</v>
      </c>
      <c r="H1918" s="4">
        <v>2</v>
      </c>
      <c r="I1918" s="1">
        <v>2</v>
      </c>
      <c r="J1918" s="1">
        <v>2</v>
      </c>
      <c r="K1918" s="1">
        <v>0</v>
      </c>
      <c r="L1918" s="1">
        <v>0</v>
      </c>
      <c r="M1918" s="6">
        <v>2</v>
      </c>
      <c r="N1918" s="5">
        <v>8.4777548909187317E-4</v>
      </c>
      <c r="O1918" s="4">
        <v>0</v>
      </c>
      <c r="P1918" s="1">
        <v>0</v>
      </c>
      <c r="Q1918" s="1">
        <v>0</v>
      </c>
      <c r="R1918" s="34">
        <v>0</v>
      </c>
      <c r="S1918" s="3">
        <v>0</v>
      </c>
    </row>
    <row r="1919" spans="6:19" x14ac:dyDescent="0.25">
      <c r="F1919" s="10"/>
      <c r="G1919" s="9" t="s">
        <v>3330</v>
      </c>
      <c r="H1919" s="4">
        <v>6</v>
      </c>
      <c r="I1919" s="1">
        <v>6</v>
      </c>
      <c r="J1919" s="1">
        <v>6</v>
      </c>
      <c r="K1919" s="1">
        <v>0</v>
      </c>
      <c r="L1919" s="1">
        <v>0</v>
      </c>
      <c r="M1919" s="6">
        <v>6</v>
      </c>
      <c r="N1919" s="5">
        <v>1.484004780650139E-2</v>
      </c>
      <c r="O1919" s="4">
        <v>0</v>
      </c>
      <c r="P1919" s="1">
        <v>0</v>
      </c>
      <c r="Q1919" s="1">
        <v>0</v>
      </c>
      <c r="R1919" s="34">
        <v>0</v>
      </c>
      <c r="S1919" s="3">
        <v>0</v>
      </c>
    </row>
    <row r="1920" spans="6:19" x14ac:dyDescent="0.25">
      <c r="F1920" s="10"/>
      <c r="G1920" s="9" t="s">
        <v>3329</v>
      </c>
      <c r="H1920" s="4">
        <v>1</v>
      </c>
      <c r="I1920" s="1">
        <v>1</v>
      </c>
      <c r="J1920" s="1">
        <v>1</v>
      </c>
      <c r="K1920" s="1">
        <v>0</v>
      </c>
      <c r="L1920" s="1">
        <v>0</v>
      </c>
      <c r="M1920" s="6">
        <v>1</v>
      </c>
      <c r="N1920" s="5">
        <v>9.7072310745716095E-4</v>
      </c>
      <c r="O1920" s="4">
        <v>0</v>
      </c>
      <c r="P1920" s="1">
        <v>0</v>
      </c>
      <c r="Q1920" s="1">
        <v>0</v>
      </c>
      <c r="R1920" s="34">
        <v>0</v>
      </c>
      <c r="S1920" s="3">
        <v>0</v>
      </c>
    </row>
    <row r="1921" spans="6:19" x14ac:dyDescent="0.25">
      <c r="F1921" s="10"/>
      <c r="G1921" s="9" t="s">
        <v>3328</v>
      </c>
      <c r="H1921" s="4">
        <v>1</v>
      </c>
      <c r="I1921" s="1">
        <v>1</v>
      </c>
      <c r="J1921" s="1">
        <v>1</v>
      </c>
      <c r="K1921" s="1">
        <v>0</v>
      </c>
      <c r="L1921" s="1">
        <v>0</v>
      </c>
      <c r="M1921" s="6">
        <v>1</v>
      </c>
      <c r="N1921" s="5">
        <v>1.425348874181509E-2</v>
      </c>
      <c r="O1921" s="4">
        <v>0</v>
      </c>
      <c r="P1921" s="1">
        <v>0</v>
      </c>
      <c r="Q1921" s="1">
        <v>0</v>
      </c>
      <c r="R1921" s="34">
        <v>0</v>
      </c>
      <c r="S1921" s="3">
        <v>0</v>
      </c>
    </row>
    <row r="1922" spans="6:19" x14ac:dyDescent="0.25">
      <c r="F1922" s="10"/>
      <c r="G1922" s="9" t="s">
        <v>3327</v>
      </c>
      <c r="H1922" s="4">
        <v>2</v>
      </c>
      <c r="I1922" s="1">
        <v>2</v>
      </c>
      <c r="J1922" s="1">
        <v>2</v>
      </c>
      <c r="K1922" s="1">
        <v>0</v>
      </c>
      <c r="L1922" s="1">
        <v>0</v>
      </c>
      <c r="M1922" s="6">
        <v>2</v>
      </c>
      <c r="N1922" s="5">
        <v>1.270717941224575E-3</v>
      </c>
      <c r="O1922" s="4">
        <v>0</v>
      </c>
      <c r="P1922" s="1">
        <v>0</v>
      </c>
      <c r="Q1922" s="1">
        <v>0</v>
      </c>
      <c r="R1922" s="34">
        <v>0</v>
      </c>
      <c r="S1922" s="3">
        <v>0</v>
      </c>
    </row>
    <row r="1923" spans="6:19" x14ac:dyDescent="0.25">
      <c r="F1923" s="10"/>
      <c r="G1923" s="9" t="s">
        <v>3326</v>
      </c>
      <c r="H1923" s="4">
        <v>13</v>
      </c>
      <c r="I1923" s="1">
        <v>13</v>
      </c>
      <c r="J1923" s="1">
        <v>13</v>
      </c>
      <c r="K1923" s="1">
        <v>0</v>
      </c>
      <c r="L1923" s="1">
        <v>0</v>
      </c>
      <c r="M1923" s="6">
        <v>13</v>
      </c>
      <c r="N1923" s="5">
        <v>6.8211936391890049E-2</v>
      </c>
      <c r="O1923" s="4">
        <v>0</v>
      </c>
      <c r="P1923" s="1">
        <v>0</v>
      </c>
      <c r="Q1923" s="1">
        <v>0</v>
      </c>
      <c r="R1923" s="34">
        <v>0</v>
      </c>
      <c r="S1923" s="3">
        <v>0</v>
      </c>
    </row>
    <row r="1924" spans="6:19" x14ac:dyDescent="0.25">
      <c r="F1924" s="10"/>
      <c r="G1924" s="9" t="s">
        <v>3325</v>
      </c>
      <c r="H1924" s="4">
        <v>4</v>
      </c>
      <c r="I1924" s="1">
        <v>4</v>
      </c>
      <c r="J1924" s="1">
        <v>4</v>
      </c>
      <c r="K1924" s="1">
        <v>0</v>
      </c>
      <c r="L1924" s="1">
        <v>0</v>
      </c>
      <c r="M1924" s="6">
        <v>4</v>
      </c>
      <c r="N1924" s="5">
        <v>2.4111950770020481E-2</v>
      </c>
      <c r="O1924" s="4">
        <v>0</v>
      </c>
      <c r="P1924" s="1">
        <v>0</v>
      </c>
      <c r="Q1924" s="1">
        <v>0</v>
      </c>
      <c r="R1924" s="34">
        <v>0</v>
      </c>
      <c r="S1924" s="3">
        <v>0</v>
      </c>
    </row>
    <row r="1925" spans="6:19" x14ac:dyDescent="0.25">
      <c r="F1925" s="10"/>
      <c r="G1925" s="9" t="s">
        <v>3324</v>
      </c>
      <c r="H1925" s="4">
        <v>1</v>
      </c>
      <c r="I1925" s="1">
        <v>1</v>
      </c>
      <c r="J1925" s="1">
        <v>1</v>
      </c>
      <c r="K1925" s="1">
        <v>0</v>
      </c>
      <c r="L1925" s="1">
        <v>0</v>
      </c>
      <c r="M1925" s="6">
        <v>1</v>
      </c>
      <c r="N1925" s="5">
        <v>1.30736269056797E-4</v>
      </c>
      <c r="O1925" s="4">
        <v>0</v>
      </c>
      <c r="P1925" s="1">
        <v>0</v>
      </c>
      <c r="Q1925" s="1">
        <v>0</v>
      </c>
      <c r="R1925" s="34">
        <v>0</v>
      </c>
      <c r="S1925" s="3">
        <v>0</v>
      </c>
    </row>
    <row r="1926" spans="6:19" x14ac:dyDescent="0.25">
      <c r="F1926" s="10"/>
      <c r="G1926" s="9" t="s">
        <v>3323</v>
      </c>
      <c r="H1926" s="4">
        <v>11</v>
      </c>
      <c r="I1926" s="1">
        <v>11</v>
      </c>
      <c r="J1926" s="1">
        <v>11</v>
      </c>
      <c r="K1926" s="1">
        <v>0</v>
      </c>
      <c r="L1926" s="1">
        <v>0</v>
      </c>
      <c r="M1926" s="6">
        <v>11</v>
      </c>
      <c r="N1926" s="5">
        <v>7.4261408299207687E-2</v>
      </c>
      <c r="O1926" s="4">
        <v>0</v>
      </c>
      <c r="P1926" s="1">
        <v>0</v>
      </c>
      <c r="Q1926" s="1">
        <v>0</v>
      </c>
      <c r="R1926" s="34">
        <v>0</v>
      </c>
      <c r="S1926" s="3">
        <v>0</v>
      </c>
    </row>
    <row r="1927" spans="6:19" x14ac:dyDescent="0.25">
      <c r="F1927" s="10"/>
      <c r="G1927" s="9" t="s">
        <v>3322</v>
      </c>
      <c r="H1927" s="4">
        <v>10</v>
      </c>
      <c r="I1927" s="1">
        <v>10</v>
      </c>
      <c r="J1927" s="1">
        <v>10</v>
      </c>
      <c r="K1927" s="1">
        <v>0</v>
      </c>
      <c r="L1927" s="1">
        <v>0</v>
      </c>
      <c r="M1927" s="6">
        <v>10</v>
      </c>
      <c r="N1927" s="5">
        <v>3.7699520587921143E-2</v>
      </c>
      <c r="O1927" s="4">
        <v>0</v>
      </c>
      <c r="P1927" s="1">
        <v>0</v>
      </c>
      <c r="Q1927" s="1">
        <v>0</v>
      </c>
      <c r="R1927" s="34">
        <v>0</v>
      </c>
      <c r="S1927" s="3">
        <v>0</v>
      </c>
    </row>
    <row r="1928" spans="6:19" x14ac:dyDescent="0.25">
      <c r="F1928" s="10"/>
      <c r="G1928" s="9" t="s">
        <v>3321</v>
      </c>
      <c r="H1928" s="4">
        <v>17</v>
      </c>
      <c r="I1928" s="1">
        <v>17</v>
      </c>
      <c r="J1928" s="1">
        <v>17</v>
      </c>
      <c r="K1928" s="1">
        <v>0</v>
      </c>
      <c r="L1928" s="1">
        <v>0</v>
      </c>
      <c r="M1928" s="6">
        <v>17</v>
      </c>
      <c r="N1928" s="5">
        <v>0.1084944941103458</v>
      </c>
      <c r="O1928" s="4">
        <v>0</v>
      </c>
      <c r="P1928" s="1">
        <v>0</v>
      </c>
      <c r="Q1928" s="1">
        <v>0</v>
      </c>
      <c r="R1928" s="34">
        <v>0</v>
      </c>
      <c r="S1928" s="3">
        <v>0</v>
      </c>
    </row>
    <row r="1929" spans="6:19" x14ac:dyDescent="0.25">
      <c r="F1929" s="10"/>
      <c r="G1929" s="9" t="s">
        <v>3320</v>
      </c>
      <c r="H1929" s="4">
        <v>8</v>
      </c>
      <c r="I1929" s="1">
        <v>8</v>
      </c>
      <c r="J1929" s="1">
        <v>8</v>
      </c>
      <c r="K1929" s="1">
        <v>0</v>
      </c>
      <c r="L1929" s="1">
        <v>0</v>
      </c>
      <c r="M1929" s="6">
        <v>8</v>
      </c>
      <c r="N1929" s="5">
        <v>2.6507611386477951E-2</v>
      </c>
      <c r="O1929" s="4">
        <v>0</v>
      </c>
      <c r="P1929" s="1">
        <v>0</v>
      </c>
      <c r="Q1929" s="1">
        <v>0</v>
      </c>
      <c r="R1929" s="34">
        <v>0</v>
      </c>
      <c r="S1929" s="3">
        <v>0</v>
      </c>
    </row>
    <row r="1930" spans="6:19" x14ac:dyDescent="0.25">
      <c r="F1930" s="10"/>
      <c r="G1930" s="9" t="s">
        <v>3319</v>
      </c>
      <c r="H1930" s="4">
        <v>11</v>
      </c>
      <c r="I1930" s="1">
        <v>11</v>
      </c>
      <c r="J1930" s="1">
        <v>11</v>
      </c>
      <c r="K1930" s="1">
        <v>0</v>
      </c>
      <c r="L1930" s="1">
        <v>0</v>
      </c>
      <c r="M1930" s="6">
        <v>11</v>
      </c>
      <c r="N1930" s="5">
        <v>3.9690384641289711E-2</v>
      </c>
      <c r="O1930" s="4">
        <v>0</v>
      </c>
      <c r="P1930" s="1">
        <v>0</v>
      </c>
      <c r="Q1930" s="1">
        <v>0</v>
      </c>
      <c r="R1930" s="34">
        <v>0</v>
      </c>
      <c r="S1930" s="3">
        <v>0</v>
      </c>
    </row>
    <row r="1931" spans="6:19" x14ac:dyDescent="0.25">
      <c r="F1931" s="10"/>
      <c r="G1931" s="9" t="s">
        <v>3318</v>
      </c>
      <c r="H1931" s="4">
        <v>16</v>
      </c>
      <c r="I1931" s="1">
        <v>16</v>
      </c>
      <c r="J1931" s="1">
        <v>16</v>
      </c>
      <c r="K1931" s="1">
        <v>0</v>
      </c>
      <c r="L1931" s="1">
        <v>0</v>
      </c>
      <c r="M1931" s="6">
        <v>16</v>
      </c>
      <c r="N1931" s="5">
        <v>0.10425788909196849</v>
      </c>
      <c r="O1931" s="4">
        <v>0</v>
      </c>
      <c r="P1931" s="1">
        <v>0</v>
      </c>
      <c r="Q1931" s="1">
        <v>0</v>
      </c>
      <c r="R1931" s="34">
        <v>0</v>
      </c>
      <c r="S1931" s="3">
        <v>0</v>
      </c>
    </row>
    <row r="1932" spans="6:19" x14ac:dyDescent="0.25">
      <c r="F1932" s="10"/>
      <c r="G1932" s="9" t="s">
        <v>3317</v>
      </c>
      <c r="H1932" s="4">
        <v>3</v>
      </c>
      <c r="I1932" s="1">
        <v>3</v>
      </c>
      <c r="J1932" s="1">
        <v>3</v>
      </c>
      <c r="K1932" s="1">
        <v>0</v>
      </c>
      <c r="L1932" s="1">
        <v>0</v>
      </c>
      <c r="M1932" s="6">
        <v>3</v>
      </c>
      <c r="N1932" s="5">
        <v>5.0807837396860123E-4</v>
      </c>
      <c r="O1932" s="4">
        <v>0</v>
      </c>
      <c r="P1932" s="1">
        <v>0</v>
      </c>
      <c r="Q1932" s="1">
        <v>0</v>
      </c>
      <c r="R1932" s="34">
        <v>0</v>
      </c>
      <c r="S1932" s="3">
        <v>0</v>
      </c>
    </row>
    <row r="1933" spans="6:19" x14ac:dyDescent="0.25">
      <c r="F1933" s="10"/>
      <c r="G1933" s="9" t="s">
        <v>3316</v>
      </c>
      <c r="H1933" s="4">
        <v>7</v>
      </c>
      <c r="I1933" s="1">
        <v>7</v>
      </c>
      <c r="J1933" s="1">
        <v>7</v>
      </c>
      <c r="K1933" s="1">
        <v>0</v>
      </c>
      <c r="L1933" s="1">
        <v>0</v>
      </c>
      <c r="M1933" s="6">
        <v>7</v>
      </c>
      <c r="N1933" s="5">
        <v>7.2037863545119762E-2</v>
      </c>
      <c r="O1933" s="4">
        <v>0</v>
      </c>
      <c r="P1933" s="1">
        <v>0</v>
      </c>
      <c r="Q1933" s="1">
        <v>0</v>
      </c>
      <c r="R1933" s="34">
        <v>0</v>
      </c>
      <c r="S1933" s="3">
        <v>0</v>
      </c>
    </row>
    <row r="1934" spans="6:19" x14ac:dyDescent="0.25">
      <c r="F1934" s="10"/>
      <c r="G1934" s="9" t="s">
        <v>3315</v>
      </c>
      <c r="H1934" s="4">
        <v>4</v>
      </c>
      <c r="I1934" s="1">
        <v>4</v>
      </c>
      <c r="J1934" s="1">
        <v>4</v>
      </c>
      <c r="K1934" s="1">
        <v>0</v>
      </c>
      <c r="L1934" s="1">
        <v>0</v>
      </c>
      <c r="M1934" s="6">
        <v>4</v>
      </c>
      <c r="N1934" s="5">
        <v>2.5031683966517448E-2</v>
      </c>
      <c r="O1934" s="4">
        <v>0</v>
      </c>
      <c r="P1934" s="1">
        <v>0</v>
      </c>
      <c r="Q1934" s="1">
        <v>0</v>
      </c>
      <c r="R1934" s="34">
        <v>0</v>
      </c>
      <c r="S1934" s="3">
        <v>0</v>
      </c>
    </row>
    <row r="1935" spans="6:19" x14ac:dyDescent="0.25">
      <c r="F1935" s="10"/>
      <c r="G1935" s="9" t="s">
        <v>3314</v>
      </c>
      <c r="H1935" s="4">
        <v>3</v>
      </c>
      <c r="I1935" s="1">
        <v>3</v>
      </c>
      <c r="J1935" s="1">
        <v>3</v>
      </c>
      <c r="K1935" s="1">
        <v>0</v>
      </c>
      <c r="L1935" s="1">
        <v>0</v>
      </c>
      <c r="M1935" s="6">
        <v>3</v>
      </c>
      <c r="N1935" s="5">
        <v>7.1074469015002251E-3</v>
      </c>
      <c r="O1935" s="4">
        <v>0</v>
      </c>
      <c r="P1935" s="1">
        <v>0</v>
      </c>
      <c r="Q1935" s="1">
        <v>0</v>
      </c>
      <c r="R1935" s="34">
        <v>0</v>
      </c>
      <c r="S1935" s="3">
        <v>0</v>
      </c>
    </row>
    <row r="1936" spans="6:19" x14ac:dyDescent="0.25">
      <c r="F1936" s="10"/>
      <c r="G1936" s="9" t="s">
        <v>3313</v>
      </c>
      <c r="H1936" s="4">
        <v>3</v>
      </c>
      <c r="I1936" s="1">
        <v>3</v>
      </c>
      <c r="J1936" s="1">
        <v>3</v>
      </c>
      <c r="K1936" s="1">
        <v>0</v>
      </c>
      <c r="L1936" s="1">
        <v>0</v>
      </c>
      <c r="M1936" s="6">
        <v>3</v>
      </c>
      <c r="N1936" s="5">
        <v>6.4960513263940811E-3</v>
      </c>
      <c r="O1936" s="4">
        <v>0</v>
      </c>
      <c r="P1936" s="1">
        <v>0</v>
      </c>
      <c r="Q1936" s="1">
        <v>0</v>
      </c>
      <c r="R1936" s="34">
        <v>0</v>
      </c>
      <c r="S1936" s="3">
        <v>0</v>
      </c>
    </row>
    <row r="1937" spans="6:19" x14ac:dyDescent="0.25">
      <c r="F1937" s="10"/>
      <c r="G1937" s="9" t="s">
        <v>3312</v>
      </c>
      <c r="H1937" s="4">
        <v>2</v>
      </c>
      <c r="I1937" s="1">
        <v>2</v>
      </c>
      <c r="J1937" s="1">
        <v>2</v>
      </c>
      <c r="K1937" s="1">
        <v>0</v>
      </c>
      <c r="L1937" s="1">
        <v>0</v>
      </c>
      <c r="M1937" s="6">
        <v>2</v>
      </c>
      <c r="N1937" s="5">
        <v>2.5660637766122818E-3</v>
      </c>
      <c r="O1937" s="4">
        <v>0</v>
      </c>
      <c r="P1937" s="1">
        <v>0</v>
      </c>
      <c r="Q1937" s="1">
        <v>0</v>
      </c>
      <c r="R1937" s="34">
        <v>0</v>
      </c>
      <c r="S1937" s="3">
        <v>0</v>
      </c>
    </row>
    <row r="1938" spans="6:19" x14ac:dyDescent="0.25">
      <c r="F1938" s="10"/>
      <c r="G1938" s="9" t="s">
        <v>3311</v>
      </c>
      <c r="H1938" s="4">
        <v>20</v>
      </c>
      <c r="I1938" s="1">
        <v>20</v>
      </c>
      <c r="J1938" s="1">
        <v>20</v>
      </c>
      <c r="K1938" s="1">
        <v>0</v>
      </c>
      <c r="L1938" s="1">
        <v>0</v>
      </c>
      <c r="M1938" s="6">
        <v>20</v>
      </c>
      <c r="N1938" s="5">
        <v>4.6998766250908368E-2</v>
      </c>
      <c r="O1938" s="4">
        <v>0</v>
      </c>
      <c r="P1938" s="1">
        <v>0</v>
      </c>
      <c r="Q1938" s="1">
        <v>0</v>
      </c>
      <c r="R1938" s="34">
        <v>0</v>
      </c>
      <c r="S1938" s="3">
        <v>0</v>
      </c>
    </row>
    <row r="1939" spans="6:19" x14ac:dyDescent="0.25">
      <c r="F1939" s="10"/>
      <c r="G1939" s="9" t="s">
        <v>3310</v>
      </c>
      <c r="H1939" s="4">
        <v>1</v>
      </c>
      <c r="I1939" s="1">
        <v>1</v>
      </c>
      <c r="J1939" s="1">
        <v>1</v>
      </c>
      <c r="K1939" s="1">
        <v>0</v>
      </c>
      <c r="L1939" s="1">
        <v>0</v>
      </c>
      <c r="M1939" s="6">
        <v>1</v>
      </c>
      <c r="N1939" s="5">
        <v>8.8361753150820732E-3</v>
      </c>
      <c r="O1939" s="4">
        <v>0</v>
      </c>
      <c r="P1939" s="1">
        <v>0</v>
      </c>
      <c r="Q1939" s="1">
        <v>0</v>
      </c>
      <c r="R1939" s="34">
        <v>0</v>
      </c>
      <c r="S1939" s="3">
        <v>0</v>
      </c>
    </row>
    <row r="1940" spans="6:19" x14ac:dyDescent="0.25">
      <c r="F1940" s="10"/>
      <c r="G1940" s="9" t="s">
        <v>3309</v>
      </c>
      <c r="H1940" s="4">
        <v>1</v>
      </c>
      <c r="I1940" s="1">
        <v>1</v>
      </c>
      <c r="J1940" s="1">
        <v>1</v>
      </c>
      <c r="K1940" s="1">
        <v>0</v>
      </c>
      <c r="L1940" s="1">
        <v>0</v>
      </c>
      <c r="M1940" s="6">
        <v>1</v>
      </c>
      <c r="N1940" s="5">
        <v>1.916252076625824E-4</v>
      </c>
      <c r="O1940" s="4">
        <v>0</v>
      </c>
      <c r="P1940" s="1">
        <v>0</v>
      </c>
      <c r="Q1940" s="1">
        <v>0</v>
      </c>
      <c r="R1940" s="34">
        <v>0</v>
      </c>
      <c r="S1940" s="3">
        <v>0</v>
      </c>
    </row>
    <row r="1941" spans="6:19" x14ac:dyDescent="0.25">
      <c r="F1941" s="10"/>
      <c r="G1941" s="9" t="s">
        <v>3308</v>
      </c>
      <c r="H1941" s="4">
        <v>1</v>
      </c>
      <c r="I1941" s="1">
        <v>1</v>
      </c>
      <c r="J1941" s="1">
        <v>1</v>
      </c>
      <c r="K1941" s="1">
        <v>0</v>
      </c>
      <c r="L1941" s="1">
        <v>0</v>
      </c>
      <c r="M1941" s="6">
        <v>1</v>
      </c>
      <c r="N1941" s="5">
        <v>1.0603700764477249E-2</v>
      </c>
      <c r="O1941" s="4">
        <v>0</v>
      </c>
      <c r="P1941" s="1">
        <v>0</v>
      </c>
      <c r="Q1941" s="1">
        <v>0</v>
      </c>
      <c r="R1941" s="34">
        <v>0</v>
      </c>
      <c r="S1941" s="3">
        <v>0</v>
      </c>
    </row>
    <row r="1942" spans="6:19" x14ac:dyDescent="0.25">
      <c r="F1942" s="10"/>
      <c r="G1942" s="9" t="s">
        <v>3307</v>
      </c>
      <c r="H1942" s="4">
        <v>1</v>
      </c>
      <c r="I1942" s="1">
        <v>1</v>
      </c>
      <c r="J1942" s="1">
        <v>1</v>
      </c>
      <c r="K1942" s="1">
        <v>0</v>
      </c>
      <c r="L1942" s="1">
        <v>0</v>
      </c>
      <c r="M1942" s="6">
        <v>1</v>
      </c>
      <c r="N1942" s="5">
        <v>6.5544527024030685E-4</v>
      </c>
      <c r="O1942" s="4">
        <v>0</v>
      </c>
      <c r="P1942" s="1">
        <v>0</v>
      </c>
      <c r="Q1942" s="1">
        <v>0</v>
      </c>
      <c r="R1942" s="34">
        <v>0</v>
      </c>
      <c r="S1942" s="3">
        <v>0</v>
      </c>
    </row>
    <row r="1943" spans="6:19" x14ac:dyDescent="0.25">
      <c r="F1943" s="10"/>
      <c r="G1943" s="9" t="s">
        <v>3306</v>
      </c>
      <c r="H1943" s="4">
        <v>1</v>
      </c>
      <c r="I1943" s="1">
        <v>1</v>
      </c>
      <c r="J1943" s="1">
        <v>1</v>
      </c>
      <c r="K1943" s="1">
        <v>0</v>
      </c>
      <c r="L1943" s="1">
        <v>0</v>
      </c>
      <c r="M1943" s="6">
        <v>1</v>
      </c>
      <c r="N1943" s="5">
        <v>3.4551322460174561E-4</v>
      </c>
      <c r="O1943" s="4">
        <v>0</v>
      </c>
      <c r="P1943" s="1">
        <v>0</v>
      </c>
      <c r="Q1943" s="1">
        <v>0</v>
      </c>
      <c r="R1943" s="34">
        <v>0</v>
      </c>
      <c r="S1943" s="3">
        <v>0</v>
      </c>
    </row>
    <row r="1944" spans="6:19" x14ac:dyDescent="0.25">
      <c r="F1944" s="10"/>
      <c r="G1944" s="9" t="s">
        <v>3305</v>
      </c>
      <c r="H1944" s="4">
        <v>8</v>
      </c>
      <c r="I1944" s="1">
        <v>8</v>
      </c>
      <c r="J1944" s="1">
        <v>8</v>
      </c>
      <c r="K1944" s="1">
        <v>0</v>
      </c>
      <c r="L1944" s="1">
        <v>0</v>
      </c>
      <c r="M1944" s="6">
        <v>8</v>
      </c>
      <c r="N1944" s="5">
        <v>5.0738412886857993E-2</v>
      </c>
      <c r="O1944" s="4">
        <v>0</v>
      </c>
      <c r="P1944" s="1">
        <v>0</v>
      </c>
      <c r="Q1944" s="1">
        <v>0</v>
      </c>
      <c r="R1944" s="34">
        <v>0</v>
      </c>
      <c r="S1944" s="3">
        <v>0</v>
      </c>
    </row>
    <row r="1945" spans="6:19" x14ac:dyDescent="0.25">
      <c r="F1945" s="10"/>
      <c r="G1945" s="9" t="s">
        <v>3304</v>
      </c>
      <c r="H1945" s="4">
        <v>1</v>
      </c>
      <c r="I1945" s="1">
        <v>1</v>
      </c>
      <c r="J1945" s="1">
        <v>1</v>
      </c>
      <c r="K1945" s="1">
        <v>0</v>
      </c>
      <c r="L1945" s="1">
        <v>0</v>
      </c>
      <c r="M1945" s="6">
        <v>1</v>
      </c>
      <c r="N1945" s="5">
        <v>4.2427461594343194E-3</v>
      </c>
      <c r="O1945" s="4">
        <v>0</v>
      </c>
      <c r="P1945" s="1">
        <v>0</v>
      </c>
      <c r="Q1945" s="1">
        <v>0</v>
      </c>
      <c r="R1945" s="34">
        <v>0</v>
      </c>
      <c r="S1945" s="3">
        <v>0</v>
      </c>
    </row>
    <row r="1946" spans="6:19" x14ac:dyDescent="0.25">
      <c r="F1946" s="10"/>
      <c r="G1946" s="9" t="s">
        <v>3303</v>
      </c>
      <c r="H1946" s="4">
        <v>1</v>
      </c>
      <c r="I1946" s="1">
        <v>1</v>
      </c>
      <c r="J1946" s="1">
        <v>1</v>
      </c>
      <c r="K1946" s="1">
        <v>0</v>
      </c>
      <c r="L1946" s="1">
        <v>0</v>
      </c>
      <c r="M1946" s="6">
        <v>1</v>
      </c>
      <c r="N1946" s="5">
        <v>4.2427461594343194E-3</v>
      </c>
      <c r="O1946" s="4">
        <v>0</v>
      </c>
      <c r="P1946" s="1">
        <v>0</v>
      </c>
      <c r="Q1946" s="1">
        <v>0</v>
      </c>
      <c r="R1946" s="34">
        <v>0</v>
      </c>
      <c r="S1946" s="3">
        <v>0</v>
      </c>
    </row>
    <row r="1947" spans="6:19" x14ac:dyDescent="0.25">
      <c r="F1947" s="10"/>
      <c r="G1947" s="9" t="s">
        <v>3302</v>
      </c>
      <c r="H1947" s="4">
        <v>2</v>
      </c>
      <c r="I1947" s="1">
        <v>2</v>
      </c>
      <c r="J1947" s="1">
        <v>2</v>
      </c>
      <c r="K1947" s="1">
        <v>0</v>
      </c>
      <c r="L1947" s="1">
        <v>0</v>
      </c>
      <c r="M1947" s="6">
        <v>2</v>
      </c>
      <c r="N1947" s="5">
        <v>1.1982538737356659E-2</v>
      </c>
      <c r="O1947" s="4">
        <v>0</v>
      </c>
      <c r="P1947" s="1">
        <v>0</v>
      </c>
      <c r="Q1947" s="1">
        <v>0</v>
      </c>
      <c r="R1947" s="34">
        <v>0</v>
      </c>
      <c r="S1947" s="3">
        <v>0</v>
      </c>
    </row>
    <row r="1948" spans="6:19" x14ac:dyDescent="0.25">
      <c r="F1948" s="10"/>
      <c r="G1948" s="9" t="s">
        <v>3301</v>
      </c>
      <c r="H1948" s="4">
        <v>2</v>
      </c>
      <c r="I1948" s="1">
        <v>2</v>
      </c>
      <c r="J1948" s="1">
        <v>2</v>
      </c>
      <c r="K1948" s="1">
        <v>0</v>
      </c>
      <c r="L1948" s="1">
        <v>0</v>
      </c>
      <c r="M1948" s="6">
        <v>2</v>
      </c>
      <c r="N1948" s="5">
        <v>1.083433348685503E-2</v>
      </c>
      <c r="O1948" s="4">
        <v>0</v>
      </c>
      <c r="P1948" s="1">
        <v>0</v>
      </c>
      <c r="Q1948" s="1">
        <v>0</v>
      </c>
      <c r="R1948" s="34">
        <v>0</v>
      </c>
      <c r="S1948" s="3">
        <v>0</v>
      </c>
    </row>
    <row r="1949" spans="6:19" x14ac:dyDescent="0.25">
      <c r="F1949" s="10"/>
      <c r="G1949" s="9" t="s">
        <v>3300</v>
      </c>
      <c r="H1949" s="4">
        <v>1</v>
      </c>
      <c r="I1949" s="1">
        <v>1</v>
      </c>
      <c r="J1949" s="1">
        <v>1</v>
      </c>
      <c r="K1949" s="1">
        <v>0</v>
      </c>
      <c r="L1949" s="1">
        <v>0</v>
      </c>
      <c r="M1949" s="6">
        <v>1</v>
      </c>
      <c r="N1949" s="5">
        <v>4.366651177406311E-3</v>
      </c>
      <c r="O1949" s="4">
        <v>0</v>
      </c>
      <c r="P1949" s="1">
        <v>0</v>
      </c>
      <c r="Q1949" s="1">
        <v>0</v>
      </c>
      <c r="R1949" s="34">
        <v>0</v>
      </c>
      <c r="S1949" s="3">
        <v>0</v>
      </c>
    </row>
    <row r="1950" spans="6:19" x14ac:dyDescent="0.25">
      <c r="F1950" s="10"/>
      <c r="G1950" s="9" t="s">
        <v>3299</v>
      </c>
      <c r="H1950" s="4">
        <v>2</v>
      </c>
      <c r="I1950" s="1">
        <v>2</v>
      </c>
      <c r="J1950" s="1">
        <v>2</v>
      </c>
      <c r="K1950" s="1">
        <v>0</v>
      </c>
      <c r="L1950" s="1">
        <v>0</v>
      </c>
      <c r="M1950" s="6">
        <v>2</v>
      </c>
      <c r="N1950" s="5">
        <v>3.8544889539480209E-3</v>
      </c>
      <c r="O1950" s="4">
        <v>0</v>
      </c>
      <c r="P1950" s="1">
        <v>0</v>
      </c>
      <c r="Q1950" s="1">
        <v>0</v>
      </c>
      <c r="R1950" s="34">
        <v>0</v>
      </c>
      <c r="S1950" s="3">
        <v>0</v>
      </c>
    </row>
    <row r="1951" spans="6:19" x14ac:dyDescent="0.25">
      <c r="F1951" s="10"/>
      <c r="G1951" s="9" t="s">
        <v>3298</v>
      </c>
      <c r="H1951" s="4">
        <v>1</v>
      </c>
      <c r="I1951" s="1">
        <v>1</v>
      </c>
      <c r="J1951" s="1">
        <v>1</v>
      </c>
      <c r="K1951" s="1">
        <v>0</v>
      </c>
      <c r="L1951" s="1">
        <v>0</v>
      </c>
      <c r="M1951" s="6">
        <v>1</v>
      </c>
      <c r="N1951" s="5">
        <v>1.323209423571825E-2</v>
      </c>
      <c r="O1951" s="4">
        <v>0</v>
      </c>
      <c r="P1951" s="1">
        <v>0</v>
      </c>
      <c r="Q1951" s="1">
        <v>0</v>
      </c>
      <c r="R1951" s="34">
        <v>0</v>
      </c>
      <c r="S1951" s="3">
        <v>0</v>
      </c>
    </row>
    <row r="1952" spans="6:19" x14ac:dyDescent="0.25">
      <c r="F1952" s="10"/>
      <c r="G1952" s="9" t="s">
        <v>3297</v>
      </c>
      <c r="H1952" s="4">
        <v>1</v>
      </c>
      <c r="I1952" s="1">
        <v>1</v>
      </c>
      <c r="J1952" s="1">
        <v>1</v>
      </c>
      <c r="K1952" s="1">
        <v>0</v>
      </c>
      <c r="L1952" s="1">
        <v>0</v>
      </c>
      <c r="M1952" s="6">
        <v>1</v>
      </c>
      <c r="N1952" s="5">
        <v>2.7807792648673062E-3</v>
      </c>
      <c r="O1952" s="4">
        <v>0</v>
      </c>
      <c r="P1952" s="1">
        <v>0</v>
      </c>
      <c r="Q1952" s="1">
        <v>0</v>
      </c>
      <c r="R1952" s="34">
        <v>0</v>
      </c>
      <c r="S1952" s="3">
        <v>0</v>
      </c>
    </row>
    <row r="1953" spans="6:19" x14ac:dyDescent="0.25">
      <c r="F1953" s="10"/>
      <c r="G1953" s="9" t="s">
        <v>3296</v>
      </c>
      <c r="H1953" s="4">
        <v>23</v>
      </c>
      <c r="I1953" s="1">
        <v>23</v>
      </c>
      <c r="J1953" s="1">
        <v>23</v>
      </c>
      <c r="K1953" s="1">
        <v>0</v>
      </c>
      <c r="L1953" s="1">
        <v>0</v>
      </c>
      <c r="M1953" s="6">
        <v>23</v>
      </c>
      <c r="N1953" s="5">
        <v>6.3735934905707836E-2</v>
      </c>
      <c r="O1953" s="4">
        <v>0</v>
      </c>
      <c r="P1953" s="1">
        <v>0</v>
      </c>
      <c r="Q1953" s="1">
        <v>0</v>
      </c>
      <c r="R1953" s="34">
        <v>0</v>
      </c>
      <c r="S1953" s="3">
        <v>0</v>
      </c>
    </row>
    <row r="1954" spans="6:19" x14ac:dyDescent="0.25">
      <c r="F1954" s="10"/>
      <c r="G1954" s="9" t="s">
        <v>3295</v>
      </c>
      <c r="H1954" s="4">
        <v>2</v>
      </c>
      <c r="I1954" s="1">
        <v>2</v>
      </c>
      <c r="J1954" s="1">
        <v>2</v>
      </c>
      <c r="K1954" s="1">
        <v>0</v>
      </c>
      <c r="L1954" s="1">
        <v>0</v>
      </c>
      <c r="M1954" s="6">
        <v>2</v>
      </c>
      <c r="N1954" s="5">
        <v>1.494537387043238E-2</v>
      </c>
      <c r="O1954" s="4">
        <v>0</v>
      </c>
      <c r="P1954" s="1">
        <v>0</v>
      </c>
      <c r="Q1954" s="1">
        <v>0</v>
      </c>
      <c r="R1954" s="34">
        <v>0</v>
      </c>
      <c r="S1954" s="3">
        <v>0</v>
      </c>
    </row>
    <row r="1955" spans="6:19" x14ac:dyDescent="0.25">
      <c r="F1955" s="10"/>
      <c r="G1955" s="9" t="s">
        <v>3294</v>
      </c>
      <c r="H1955" s="4">
        <v>16</v>
      </c>
      <c r="I1955" s="1">
        <v>16</v>
      </c>
      <c r="J1955" s="1">
        <v>16</v>
      </c>
      <c r="K1955" s="1">
        <v>0</v>
      </c>
      <c r="L1955" s="1">
        <v>0</v>
      </c>
      <c r="M1955" s="6">
        <v>16</v>
      </c>
      <c r="N1955" s="5">
        <v>5.4154546000063419E-2</v>
      </c>
      <c r="O1955" s="4">
        <v>0</v>
      </c>
      <c r="P1955" s="1">
        <v>0</v>
      </c>
      <c r="Q1955" s="1">
        <v>0</v>
      </c>
      <c r="R1955" s="34">
        <v>0</v>
      </c>
      <c r="S1955" s="3">
        <v>0</v>
      </c>
    </row>
    <row r="1956" spans="6:19" x14ac:dyDescent="0.25">
      <c r="F1956" s="10"/>
      <c r="G1956" s="9" t="s">
        <v>3293</v>
      </c>
      <c r="H1956" s="4">
        <v>2</v>
      </c>
      <c r="I1956" s="1">
        <v>2</v>
      </c>
      <c r="J1956" s="1">
        <v>2</v>
      </c>
      <c r="K1956" s="1">
        <v>0</v>
      </c>
      <c r="L1956" s="1">
        <v>0</v>
      </c>
      <c r="M1956" s="6">
        <v>2</v>
      </c>
      <c r="N1956" s="5">
        <v>1.455805264413357E-3</v>
      </c>
      <c r="O1956" s="4">
        <v>0</v>
      </c>
      <c r="P1956" s="1">
        <v>0</v>
      </c>
      <c r="Q1956" s="1">
        <v>0</v>
      </c>
      <c r="R1956" s="34">
        <v>0</v>
      </c>
      <c r="S1956" s="3">
        <v>0</v>
      </c>
    </row>
    <row r="1957" spans="6:19" x14ac:dyDescent="0.25">
      <c r="F1957" s="10"/>
      <c r="G1957" s="9" t="s">
        <v>3292</v>
      </c>
      <c r="H1957" s="4">
        <v>3</v>
      </c>
      <c r="I1957" s="1">
        <v>3</v>
      </c>
      <c r="J1957" s="1">
        <v>3</v>
      </c>
      <c r="K1957" s="1">
        <v>0</v>
      </c>
      <c r="L1957" s="1">
        <v>0</v>
      </c>
      <c r="M1957" s="6">
        <v>3</v>
      </c>
      <c r="N1957" s="5">
        <v>1.5663262456655499E-2</v>
      </c>
      <c r="O1957" s="4">
        <v>0</v>
      </c>
      <c r="P1957" s="1">
        <v>0</v>
      </c>
      <c r="Q1957" s="1">
        <v>0</v>
      </c>
      <c r="R1957" s="34">
        <v>0</v>
      </c>
      <c r="S1957" s="3">
        <v>0</v>
      </c>
    </row>
    <row r="1958" spans="6:19" x14ac:dyDescent="0.25">
      <c r="F1958" s="10"/>
      <c r="G1958" s="9" t="s">
        <v>3291</v>
      </c>
      <c r="H1958" s="4">
        <v>9</v>
      </c>
      <c r="I1958" s="1">
        <v>9</v>
      </c>
      <c r="J1958" s="1">
        <v>9</v>
      </c>
      <c r="K1958" s="1">
        <v>0</v>
      </c>
      <c r="L1958" s="1">
        <v>0</v>
      </c>
      <c r="M1958" s="6">
        <v>9</v>
      </c>
      <c r="N1958" s="5">
        <v>3.9331686682999127E-2</v>
      </c>
      <c r="O1958" s="4">
        <v>0</v>
      </c>
      <c r="P1958" s="1">
        <v>0</v>
      </c>
      <c r="Q1958" s="1">
        <v>0</v>
      </c>
      <c r="R1958" s="34">
        <v>0</v>
      </c>
      <c r="S1958" s="3">
        <v>0</v>
      </c>
    </row>
    <row r="1959" spans="6:19" x14ac:dyDescent="0.25">
      <c r="F1959" s="10"/>
      <c r="G1959" s="9" t="s">
        <v>3290</v>
      </c>
      <c r="H1959" s="4">
        <v>3</v>
      </c>
      <c r="I1959" s="1">
        <v>3</v>
      </c>
      <c r="J1959" s="1">
        <v>3</v>
      </c>
      <c r="K1959" s="1">
        <v>0</v>
      </c>
      <c r="L1959" s="1">
        <v>0</v>
      </c>
      <c r="M1959" s="6">
        <v>3</v>
      </c>
      <c r="N1959" s="5">
        <v>2.411203924566507E-2</v>
      </c>
      <c r="O1959" s="4">
        <v>0</v>
      </c>
      <c r="P1959" s="1">
        <v>0</v>
      </c>
      <c r="Q1959" s="1">
        <v>0</v>
      </c>
      <c r="R1959" s="34">
        <v>0</v>
      </c>
      <c r="S1959" s="3">
        <v>0</v>
      </c>
    </row>
    <row r="1960" spans="6:19" x14ac:dyDescent="0.25">
      <c r="F1960" s="10"/>
      <c r="G1960" s="9" t="s">
        <v>3289</v>
      </c>
      <c r="H1960" s="4">
        <v>2</v>
      </c>
      <c r="I1960" s="1">
        <v>2</v>
      </c>
      <c r="J1960" s="1">
        <v>2</v>
      </c>
      <c r="K1960" s="1">
        <v>0</v>
      </c>
      <c r="L1960" s="1">
        <v>0</v>
      </c>
      <c r="M1960" s="6">
        <v>2</v>
      </c>
      <c r="N1960" s="5">
        <v>2.0909251645207409E-2</v>
      </c>
      <c r="O1960" s="4">
        <v>0</v>
      </c>
      <c r="P1960" s="1">
        <v>0</v>
      </c>
      <c r="Q1960" s="1">
        <v>0</v>
      </c>
      <c r="R1960" s="34">
        <v>0</v>
      </c>
      <c r="S1960" s="3">
        <v>0</v>
      </c>
    </row>
    <row r="1961" spans="6:19" x14ac:dyDescent="0.25">
      <c r="F1961" s="10"/>
      <c r="G1961" s="9" t="s">
        <v>3288</v>
      </c>
      <c r="H1961" s="4">
        <v>1</v>
      </c>
      <c r="I1961" s="1">
        <v>1</v>
      </c>
      <c r="J1961" s="1">
        <v>1</v>
      </c>
      <c r="K1961" s="1">
        <v>0</v>
      </c>
      <c r="L1961" s="1">
        <v>0</v>
      </c>
      <c r="M1961" s="6">
        <v>1</v>
      </c>
      <c r="N1961" s="5">
        <v>1.8523586913943291E-3</v>
      </c>
      <c r="O1961" s="4">
        <v>0</v>
      </c>
      <c r="P1961" s="1">
        <v>0</v>
      </c>
      <c r="Q1961" s="1">
        <v>0</v>
      </c>
      <c r="R1961" s="34">
        <v>0</v>
      </c>
      <c r="S1961" s="3">
        <v>0</v>
      </c>
    </row>
    <row r="1962" spans="6:19" x14ac:dyDescent="0.25">
      <c r="F1962" s="10"/>
      <c r="G1962" s="9" t="s">
        <v>3287</v>
      </c>
      <c r="H1962" s="4">
        <v>8</v>
      </c>
      <c r="I1962" s="1">
        <v>8</v>
      </c>
      <c r="J1962" s="1">
        <v>8</v>
      </c>
      <c r="K1962" s="1">
        <v>0</v>
      </c>
      <c r="L1962" s="1">
        <v>0</v>
      </c>
      <c r="M1962" s="6">
        <v>8</v>
      </c>
      <c r="N1962" s="5">
        <v>4.3138403445482247E-2</v>
      </c>
      <c r="O1962" s="4">
        <v>0</v>
      </c>
      <c r="P1962" s="1">
        <v>0</v>
      </c>
      <c r="Q1962" s="1">
        <v>0</v>
      </c>
      <c r="R1962" s="34">
        <v>0</v>
      </c>
      <c r="S1962" s="3">
        <v>0</v>
      </c>
    </row>
    <row r="1963" spans="6:19" x14ac:dyDescent="0.25">
      <c r="F1963" s="10"/>
      <c r="G1963" s="9" t="s">
        <v>3286</v>
      </c>
      <c r="H1963" s="4">
        <v>13</v>
      </c>
      <c r="I1963" s="1">
        <v>13</v>
      </c>
      <c r="J1963" s="1">
        <v>13</v>
      </c>
      <c r="K1963" s="1">
        <v>0</v>
      </c>
      <c r="L1963" s="1">
        <v>0</v>
      </c>
      <c r="M1963" s="6">
        <v>13</v>
      </c>
      <c r="N1963" s="5">
        <v>8.048297930508852E-2</v>
      </c>
      <c r="O1963" s="4">
        <v>0</v>
      </c>
      <c r="P1963" s="1">
        <v>0</v>
      </c>
      <c r="Q1963" s="1">
        <v>0</v>
      </c>
      <c r="R1963" s="34">
        <v>0</v>
      </c>
      <c r="S1963" s="3">
        <v>0</v>
      </c>
    </row>
    <row r="1964" spans="6:19" x14ac:dyDescent="0.25">
      <c r="F1964" s="10"/>
      <c r="G1964" s="9" t="s">
        <v>3285</v>
      </c>
      <c r="H1964" s="4">
        <v>17</v>
      </c>
      <c r="I1964" s="1">
        <v>17</v>
      </c>
      <c r="J1964" s="1">
        <v>17</v>
      </c>
      <c r="K1964" s="1">
        <v>0</v>
      </c>
      <c r="L1964" s="1">
        <v>0</v>
      </c>
      <c r="M1964" s="6">
        <v>17</v>
      </c>
      <c r="N1964" s="5">
        <v>7.779286615550518E-2</v>
      </c>
      <c r="O1964" s="4">
        <v>0</v>
      </c>
      <c r="P1964" s="1">
        <v>0</v>
      </c>
      <c r="Q1964" s="1">
        <v>0</v>
      </c>
      <c r="R1964" s="34">
        <v>0</v>
      </c>
      <c r="S1964" s="3">
        <v>0</v>
      </c>
    </row>
    <row r="1965" spans="6:19" x14ac:dyDescent="0.25">
      <c r="F1965" s="10"/>
      <c r="G1965" s="9" t="s">
        <v>3284</v>
      </c>
      <c r="H1965" s="4">
        <v>5</v>
      </c>
      <c r="I1965" s="1">
        <v>5</v>
      </c>
      <c r="J1965" s="1">
        <v>5</v>
      </c>
      <c r="K1965" s="1">
        <v>0</v>
      </c>
      <c r="L1965" s="1">
        <v>0</v>
      </c>
      <c r="M1965" s="6">
        <v>5</v>
      </c>
      <c r="N1965" s="5">
        <v>3.446042537689209E-3</v>
      </c>
      <c r="O1965" s="4">
        <v>0</v>
      </c>
      <c r="P1965" s="1">
        <v>0</v>
      </c>
      <c r="Q1965" s="1">
        <v>0</v>
      </c>
      <c r="R1965" s="34">
        <v>0</v>
      </c>
      <c r="S1965" s="3">
        <v>0</v>
      </c>
    </row>
    <row r="1966" spans="6:19" x14ac:dyDescent="0.25">
      <c r="F1966" s="10"/>
      <c r="G1966" s="9" t="s">
        <v>3283</v>
      </c>
      <c r="H1966" s="4">
        <v>3</v>
      </c>
      <c r="I1966" s="1">
        <v>3</v>
      </c>
      <c r="J1966" s="1">
        <v>3</v>
      </c>
      <c r="K1966" s="1">
        <v>0</v>
      </c>
      <c r="L1966" s="1">
        <v>0</v>
      </c>
      <c r="M1966" s="6">
        <v>3</v>
      </c>
      <c r="N1966" s="5">
        <v>2.317752409726381E-2</v>
      </c>
      <c r="O1966" s="4">
        <v>0</v>
      </c>
      <c r="P1966" s="1">
        <v>0</v>
      </c>
      <c r="Q1966" s="1">
        <v>0</v>
      </c>
      <c r="R1966" s="34">
        <v>0</v>
      </c>
      <c r="S1966" s="3">
        <v>0</v>
      </c>
    </row>
    <row r="1967" spans="6:19" x14ac:dyDescent="0.25">
      <c r="F1967" s="10"/>
      <c r="G1967" s="9" t="s">
        <v>3282</v>
      </c>
      <c r="H1967" s="4">
        <v>1</v>
      </c>
      <c r="I1967" s="1">
        <v>1</v>
      </c>
      <c r="J1967" s="1">
        <v>1</v>
      </c>
      <c r="K1967" s="1">
        <v>0</v>
      </c>
      <c r="L1967" s="1">
        <v>0</v>
      </c>
      <c r="M1967" s="6">
        <v>1</v>
      </c>
      <c r="N1967" s="5">
        <v>4.3212994933128357E-3</v>
      </c>
      <c r="O1967" s="4">
        <v>0</v>
      </c>
      <c r="P1967" s="1">
        <v>0</v>
      </c>
      <c r="Q1967" s="1">
        <v>0</v>
      </c>
      <c r="R1967" s="34">
        <v>0</v>
      </c>
      <c r="S1967" s="3">
        <v>0</v>
      </c>
    </row>
    <row r="1968" spans="6:19" x14ac:dyDescent="0.25">
      <c r="F1968" s="10"/>
      <c r="G1968" s="9" t="s">
        <v>3281</v>
      </c>
      <c r="H1968" s="4">
        <v>1</v>
      </c>
      <c r="I1968" s="1">
        <v>1</v>
      </c>
      <c r="J1968" s="1">
        <v>1</v>
      </c>
      <c r="K1968" s="1">
        <v>0</v>
      </c>
      <c r="L1968" s="1">
        <v>0</v>
      </c>
      <c r="M1968" s="6">
        <v>1</v>
      </c>
      <c r="N1968" s="5">
        <v>8.2104308530688286E-3</v>
      </c>
      <c r="O1968" s="4">
        <v>0</v>
      </c>
      <c r="P1968" s="1">
        <v>0</v>
      </c>
      <c r="Q1968" s="1">
        <v>0</v>
      </c>
      <c r="R1968" s="34">
        <v>0</v>
      </c>
      <c r="S1968" s="3">
        <v>0</v>
      </c>
    </row>
    <row r="1969" spans="6:19" x14ac:dyDescent="0.25">
      <c r="F1969" s="10"/>
      <c r="G1969" s="9" t="s">
        <v>3280</v>
      </c>
      <c r="H1969" s="4">
        <v>3</v>
      </c>
      <c r="I1969" s="1">
        <v>3</v>
      </c>
      <c r="J1969" s="1">
        <v>3</v>
      </c>
      <c r="K1969" s="1">
        <v>0</v>
      </c>
      <c r="L1969" s="1">
        <v>0</v>
      </c>
      <c r="M1969" s="6">
        <v>3</v>
      </c>
      <c r="N1969" s="5">
        <v>9.4128642231225967E-3</v>
      </c>
      <c r="O1969" s="4">
        <v>0</v>
      </c>
      <c r="P1969" s="1">
        <v>0</v>
      </c>
      <c r="Q1969" s="1">
        <v>0</v>
      </c>
      <c r="R1969" s="34">
        <v>0</v>
      </c>
      <c r="S1969" s="3">
        <v>0</v>
      </c>
    </row>
    <row r="1970" spans="6:19" x14ac:dyDescent="0.25">
      <c r="F1970" s="10"/>
      <c r="G1970" s="9" t="s">
        <v>3279</v>
      </c>
      <c r="H1970" s="4">
        <v>1</v>
      </c>
      <c r="I1970" s="1">
        <v>1</v>
      </c>
      <c r="J1970" s="1">
        <v>1</v>
      </c>
      <c r="K1970" s="1">
        <v>0</v>
      </c>
      <c r="L1970" s="1">
        <v>0</v>
      </c>
      <c r="M1970" s="6">
        <v>1</v>
      </c>
      <c r="N1970" s="5">
        <v>5.8970041573047638E-4</v>
      </c>
      <c r="O1970" s="4">
        <v>0</v>
      </c>
      <c r="P1970" s="1">
        <v>0</v>
      </c>
      <c r="Q1970" s="1">
        <v>0</v>
      </c>
      <c r="R1970" s="34">
        <v>0</v>
      </c>
      <c r="S1970" s="3">
        <v>0</v>
      </c>
    </row>
    <row r="1971" spans="6:19" x14ac:dyDescent="0.25">
      <c r="F1971" s="10"/>
      <c r="G1971" s="9" t="s">
        <v>3278</v>
      </c>
      <c r="H1971" s="4">
        <v>2</v>
      </c>
      <c r="I1971" s="1">
        <v>2</v>
      </c>
      <c r="J1971" s="1">
        <v>2</v>
      </c>
      <c r="K1971" s="1">
        <v>0</v>
      </c>
      <c r="L1971" s="1">
        <v>0</v>
      </c>
      <c r="M1971" s="6">
        <v>2</v>
      </c>
      <c r="N1971" s="5">
        <v>2.8494084253907199E-3</v>
      </c>
      <c r="O1971" s="4">
        <v>0</v>
      </c>
      <c r="P1971" s="1">
        <v>0</v>
      </c>
      <c r="Q1971" s="1">
        <v>0</v>
      </c>
      <c r="R1971" s="34">
        <v>0</v>
      </c>
      <c r="S1971" s="3">
        <v>0</v>
      </c>
    </row>
    <row r="1972" spans="6:19" x14ac:dyDescent="0.25">
      <c r="F1972" s="10"/>
      <c r="G1972" s="9" t="s">
        <v>3277</v>
      </c>
      <c r="H1972" s="4">
        <v>12</v>
      </c>
      <c r="I1972" s="1">
        <v>12</v>
      </c>
      <c r="J1972" s="1">
        <v>12</v>
      </c>
      <c r="K1972" s="1">
        <v>0</v>
      </c>
      <c r="L1972" s="1">
        <v>0</v>
      </c>
      <c r="M1972" s="6">
        <v>12</v>
      </c>
      <c r="N1972" s="5">
        <v>5.9695562347769737E-2</v>
      </c>
      <c r="O1972" s="4">
        <v>0</v>
      </c>
      <c r="P1972" s="1">
        <v>0</v>
      </c>
      <c r="Q1972" s="1">
        <v>0</v>
      </c>
      <c r="R1972" s="34">
        <v>0</v>
      </c>
      <c r="S1972" s="3">
        <v>0</v>
      </c>
    </row>
    <row r="1973" spans="6:19" x14ac:dyDescent="0.25">
      <c r="F1973" s="10"/>
      <c r="G1973" s="9" t="s">
        <v>3276</v>
      </c>
      <c r="H1973" s="4">
        <v>2</v>
      </c>
      <c r="I1973" s="1">
        <v>2</v>
      </c>
      <c r="J1973" s="1">
        <v>2</v>
      </c>
      <c r="K1973" s="1">
        <v>0</v>
      </c>
      <c r="L1973" s="1">
        <v>0</v>
      </c>
      <c r="M1973" s="6">
        <v>2</v>
      </c>
      <c r="N1973" s="5">
        <v>6.0534877702593803E-3</v>
      </c>
      <c r="O1973" s="4">
        <v>0</v>
      </c>
      <c r="P1973" s="1">
        <v>0</v>
      </c>
      <c r="Q1973" s="1">
        <v>0</v>
      </c>
      <c r="R1973" s="34">
        <v>0</v>
      </c>
      <c r="S1973" s="3">
        <v>0</v>
      </c>
    </row>
    <row r="1974" spans="6:19" x14ac:dyDescent="0.25">
      <c r="F1974" s="10"/>
      <c r="G1974" s="9" t="s">
        <v>3275</v>
      </c>
      <c r="H1974" s="4">
        <v>2</v>
      </c>
      <c r="I1974" s="1">
        <v>2</v>
      </c>
      <c r="J1974" s="1">
        <v>2</v>
      </c>
      <c r="K1974" s="1">
        <v>0</v>
      </c>
      <c r="L1974" s="1">
        <v>0</v>
      </c>
      <c r="M1974" s="6">
        <v>2</v>
      </c>
      <c r="N1974" s="5">
        <v>6.0844700783491135E-4</v>
      </c>
      <c r="O1974" s="4">
        <v>0</v>
      </c>
      <c r="P1974" s="1">
        <v>0</v>
      </c>
      <c r="Q1974" s="1">
        <v>0</v>
      </c>
      <c r="R1974" s="34">
        <v>0</v>
      </c>
      <c r="S1974" s="3">
        <v>0</v>
      </c>
    </row>
    <row r="1975" spans="6:19" x14ac:dyDescent="0.25">
      <c r="F1975" s="10"/>
      <c r="G1975" s="9" t="s">
        <v>3274</v>
      </c>
      <c r="H1975" s="4">
        <v>2</v>
      </c>
      <c r="I1975" s="1">
        <v>2</v>
      </c>
      <c r="J1975" s="1">
        <v>2</v>
      </c>
      <c r="K1975" s="1">
        <v>0</v>
      </c>
      <c r="L1975" s="1">
        <v>0</v>
      </c>
      <c r="M1975" s="6">
        <v>2</v>
      </c>
      <c r="N1975" s="5">
        <v>2.2684294730424881E-2</v>
      </c>
      <c r="O1975" s="4">
        <v>0</v>
      </c>
      <c r="P1975" s="1">
        <v>0</v>
      </c>
      <c r="Q1975" s="1">
        <v>0</v>
      </c>
      <c r="R1975" s="34">
        <v>0</v>
      </c>
      <c r="S1975" s="3">
        <v>0</v>
      </c>
    </row>
    <row r="1976" spans="6:19" x14ac:dyDescent="0.25">
      <c r="F1976" s="10"/>
      <c r="G1976" s="9" t="s">
        <v>3273</v>
      </c>
      <c r="H1976" s="4">
        <v>4</v>
      </c>
      <c r="I1976" s="1">
        <v>4</v>
      </c>
      <c r="J1976" s="1">
        <v>4</v>
      </c>
      <c r="K1976" s="1">
        <v>0</v>
      </c>
      <c r="L1976" s="1">
        <v>0</v>
      </c>
      <c r="M1976" s="6">
        <v>4</v>
      </c>
      <c r="N1976" s="5">
        <v>3.5750922746956348E-2</v>
      </c>
      <c r="O1976" s="4">
        <v>0</v>
      </c>
      <c r="P1976" s="1">
        <v>0</v>
      </c>
      <c r="Q1976" s="1">
        <v>0</v>
      </c>
      <c r="R1976" s="34">
        <v>0</v>
      </c>
      <c r="S1976" s="3">
        <v>0</v>
      </c>
    </row>
    <row r="1977" spans="6:19" x14ac:dyDescent="0.25">
      <c r="F1977" s="10"/>
      <c r="G1977" s="9" t="s">
        <v>3272</v>
      </c>
      <c r="H1977" s="4">
        <v>1</v>
      </c>
      <c r="I1977" s="1">
        <v>1</v>
      </c>
      <c r="J1977" s="1">
        <v>1</v>
      </c>
      <c r="K1977" s="1">
        <v>0</v>
      </c>
      <c r="L1977" s="1">
        <v>0</v>
      </c>
      <c r="M1977" s="6">
        <v>1</v>
      </c>
      <c r="N1977" s="5">
        <v>4.368252120912075E-3</v>
      </c>
      <c r="O1977" s="4">
        <v>0</v>
      </c>
      <c r="P1977" s="1">
        <v>0</v>
      </c>
      <c r="Q1977" s="1">
        <v>0</v>
      </c>
      <c r="R1977" s="34">
        <v>0</v>
      </c>
      <c r="S1977" s="3">
        <v>0</v>
      </c>
    </row>
    <row r="1978" spans="6:19" x14ac:dyDescent="0.25">
      <c r="F1978" s="10"/>
      <c r="G1978" s="9" t="s">
        <v>3271</v>
      </c>
      <c r="H1978" s="4">
        <v>1</v>
      </c>
      <c r="I1978" s="1">
        <v>1</v>
      </c>
      <c r="J1978" s="1">
        <v>1</v>
      </c>
      <c r="K1978" s="1">
        <v>0</v>
      </c>
      <c r="L1978" s="1">
        <v>0</v>
      </c>
      <c r="M1978" s="6">
        <v>1</v>
      </c>
      <c r="N1978" s="5">
        <v>3.519727848470211E-3</v>
      </c>
      <c r="O1978" s="4">
        <v>0</v>
      </c>
      <c r="P1978" s="1">
        <v>0</v>
      </c>
      <c r="Q1978" s="1">
        <v>0</v>
      </c>
      <c r="R1978" s="34">
        <v>0</v>
      </c>
      <c r="S1978" s="3">
        <v>0</v>
      </c>
    </row>
    <row r="1979" spans="6:19" x14ac:dyDescent="0.25">
      <c r="F1979" s="10"/>
      <c r="G1979" s="9" t="s">
        <v>3270</v>
      </c>
      <c r="H1979" s="4">
        <v>3</v>
      </c>
      <c r="I1979" s="1">
        <v>3</v>
      </c>
      <c r="J1979" s="1">
        <v>3</v>
      </c>
      <c r="K1979" s="1">
        <v>0</v>
      </c>
      <c r="L1979" s="1">
        <v>0</v>
      </c>
      <c r="M1979" s="6">
        <v>3</v>
      </c>
      <c r="N1979" s="5">
        <v>1.4426589012146E-2</v>
      </c>
      <c r="O1979" s="4">
        <v>0</v>
      </c>
      <c r="P1979" s="1">
        <v>0</v>
      </c>
      <c r="Q1979" s="1">
        <v>0</v>
      </c>
      <c r="R1979" s="34">
        <v>0</v>
      </c>
      <c r="S1979" s="3">
        <v>0</v>
      </c>
    </row>
    <row r="1980" spans="6:19" x14ac:dyDescent="0.25">
      <c r="F1980" s="10"/>
      <c r="G1980" s="9" t="s">
        <v>3269</v>
      </c>
      <c r="H1980" s="4">
        <v>1</v>
      </c>
      <c r="I1980" s="1">
        <v>1</v>
      </c>
      <c r="J1980" s="1">
        <v>1</v>
      </c>
      <c r="K1980" s="1">
        <v>0</v>
      </c>
      <c r="L1980" s="1">
        <v>0</v>
      </c>
      <c r="M1980" s="6">
        <v>1</v>
      </c>
      <c r="N1980" s="5">
        <v>7.6492968946695328E-4</v>
      </c>
      <c r="O1980" s="4">
        <v>0</v>
      </c>
      <c r="P1980" s="1">
        <v>0</v>
      </c>
      <c r="Q1980" s="1">
        <v>0</v>
      </c>
      <c r="R1980" s="34">
        <v>0</v>
      </c>
      <c r="S1980" s="3">
        <v>0</v>
      </c>
    </row>
    <row r="1981" spans="6:19" x14ac:dyDescent="0.25">
      <c r="F1981" s="10"/>
      <c r="G1981" s="9" t="s">
        <v>3268</v>
      </c>
      <c r="H1981" s="4">
        <v>8</v>
      </c>
      <c r="I1981" s="1">
        <v>8</v>
      </c>
      <c r="J1981" s="1">
        <v>8</v>
      </c>
      <c r="K1981" s="1">
        <v>0</v>
      </c>
      <c r="L1981" s="1">
        <v>0</v>
      </c>
      <c r="M1981" s="6">
        <v>8</v>
      </c>
      <c r="N1981" s="5">
        <v>1.7989725805819031E-2</v>
      </c>
      <c r="O1981" s="4">
        <v>0</v>
      </c>
      <c r="P1981" s="1">
        <v>0</v>
      </c>
      <c r="Q1981" s="1">
        <v>0</v>
      </c>
      <c r="R1981" s="34">
        <v>0</v>
      </c>
      <c r="S1981" s="3">
        <v>0</v>
      </c>
    </row>
    <row r="1982" spans="6:19" x14ac:dyDescent="0.25">
      <c r="F1982" s="10"/>
      <c r="G1982" s="9" t="s">
        <v>3267</v>
      </c>
      <c r="H1982" s="4">
        <v>3</v>
      </c>
      <c r="I1982" s="1">
        <v>3</v>
      </c>
      <c r="J1982" s="1">
        <v>3</v>
      </c>
      <c r="K1982" s="1">
        <v>0</v>
      </c>
      <c r="L1982" s="1">
        <v>0</v>
      </c>
      <c r="M1982" s="6">
        <v>3</v>
      </c>
      <c r="N1982" s="5">
        <v>1.2292502447962759E-2</v>
      </c>
      <c r="O1982" s="4">
        <v>0</v>
      </c>
      <c r="P1982" s="1">
        <v>0</v>
      </c>
      <c r="Q1982" s="1">
        <v>0</v>
      </c>
      <c r="R1982" s="34">
        <v>0</v>
      </c>
      <c r="S1982" s="3">
        <v>0</v>
      </c>
    </row>
    <row r="1983" spans="6:19" x14ac:dyDescent="0.25">
      <c r="F1983" s="10"/>
      <c r="G1983" s="9" t="s">
        <v>3266</v>
      </c>
      <c r="H1983" s="4">
        <v>2</v>
      </c>
      <c r="I1983" s="1">
        <v>2</v>
      </c>
      <c r="J1983" s="1">
        <v>2</v>
      </c>
      <c r="K1983" s="1">
        <v>0</v>
      </c>
      <c r="L1983" s="1">
        <v>0</v>
      </c>
      <c r="M1983" s="6">
        <v>2</v>
      </c>
      <c r="N1983" s="5">
        <v>5.4737459868192673E-4</v>
      </c>
      <c r="O1983" s="4">
        <v>0</v>
      </c>
      <c r="P1983" s="1">
        <v>0</v>
      </c>
      <c r="Q1983" s="1">
        <v>0</v>
      </c>
      <c r="R1983" s="34">
        <v>0</v>
      </c>
      <c r="S1983" s="3">
        <v>0</v>
      </c>
    </row>
    <row r="1984" spans="6:19" x14ac:dyDescent="0.25">
      <c r="F1984" s="10"/>
      <c r="G1984" s="9" t="s">
        <v>3265</v>
      </c>
      <c r="H1984" s="4">
        <v>2</v>
      </c>
      <c r="I1984" s="1">
        <v>2</v>
      </c>
      <c r="J1984" s="1">
        <v>2</v>
      </c>
      <c r="K1984" s="1">
        <v>0</v>
      </c>
      <c r="L1984" s="1">
        <v>0</v>
      </c>
      <c r="M1984" s="6">
        <v>2</v>
      </c>
      <c r="N1984" s="5">
        <v>2.9203053563833241E-3</v>
      </c>
      <c r="O1984" s="4">
        <v>0</v>
      </c>
      <c r="P1984" s="1">
        <v>0</v>
      </c>
      <c r="Q1984" s="1">
        <v>0</v>
      </c>
      <c r="R1984" s="34">
        <v>0</v>
      </c>
      <c r="S1984" s="3">
        <v>0</v>
      </c>
    </row>
    <row r="1985" spans="6:19" x14ac:dyDescent="0.25">
      <c r="F1985" s="10"/>
      <c r="G1985" s="9" t="s">
        <v>3264</v>
      </c>
      <c r="H1985" s="4">
        <v>5</v>
      </c>
      <c r="I1985" s="1">
        <v>5</v>
      </c>
      <c r="J1985" s="1">
        <v>5</v>
      </c>
      <c r="K1985" s="1">
        <v>0</v>
      </c>
      <c r="L1985" s="1">
        <v>0</v>
      </c>
      <c r="M1985" s="6">
        <v>5</v>
      </c>
      <c r="N1985" s="5">
        <v>3.2841315492987633E-2</v>
      </c>
      <c r="O1985" s="4">
        <v>0</v>
      </c>
      <c r="P1985" s="1">
        <v>0</v>
      </c>
      <c r="Q1985" s="1">
        <v>0</v>
      </c>
      <c r="R1985" s="34">
        <v>0</v>
      </c>
      <c r="S1985" s="3">
        <v>0</v>
      </c>
    </row>
    <row r="1986" spans="6:19" x14ac:dyDescent="0.25">
      <c r="F1986" s="10"/>
      <c r="G1986" s="9" t="s">
        <v>3263</v>
      </c>
      <c r="H1986" s="4">
        <v>3</v>
      </c>
      <c r="I1986" s="1">
        <v>3</v>
      </c>
      <c r="J1986" s="1">
        <v>3</v>
      </c>
      <c r="K1986" s="1">
        <v>0</v>
      </c>
      <c r="L1986" s="1">
        <v>0</v>
      </c>
      <c r="M1986" s="6">
        <v>3</v>
      </c>
      <c r="N1986" s="5">
        <v>1.9138681702315811E-2</v>
      </c>
      <c r="O1986" s="4">
        <v>0</v>
      </c>
      <c r="P1986" s="1">
        <v>0</v>
      </c>
      <c r="Q1986" s="1">
        <v>0</v>
      </c>
      <c r="R1986" s="34">
        <v>0</v>
      </c>
      <c r="S1986" s="3">
        <v>0</v>
      </c>
    </row>
    <row r="1987" spans="6:19" x14ac:dyDescent="0.25">
      <c r="F1987" s="10"/>
      <c r="G1987" s="9" t="s">
        <v>3262</v>
      </c>
      <c r="H1987" s="4">
        <v>1</v>
      </c>
      <c r="I1987" s="1">
        <v>1</v>
      </c>
      <c r="J1987" s="1">
        <v>1</v>
      </c>
      <c r="K1987" s="1">
        <v>0</v>
      </c>
      <c r="L1987" s="1">
        <v>0</v>
      </c>
      <c r="M1987" s="6">
        <v>1</v>
      </c>
      <c r="N1987" s="5">
        <v>5.7439692318439484E-4</v>
      </c>
      <c r="O1987" s="4">
        <v>0</v>
      </c>
      <c r="P1987" s="1">
        <v>0</v>
      </c>
      <c r="Q1987" s="1">
        <v>0</v>
      </c>
      <c r="R1987" s="34">
        <v>0</v>
      </c>
      <c r="S1987" s="3">
        <v>0</v>
      </c>
    </row>
    <row r="1988" spans="6:19" x14ac:dyDescent="0.25">
      <c r="F1988" s="10"/>
      <c r="G1988" s="9" t="s">
        <v>3261</v>
      </c>
      <c r="H1988" s="4">
        <v>2</v>
      </c>
      <c r="I1988" s="1">
        <v>2</v>
      </c>
      <c r="J1988" s="1">
        <v>2</v>
      </c>
      <c r="K1988" s="1">
        <v>0</v>
      </c>
      <c r="L1988" s="1">
        <v>0</v>
      </c>
      <c r="M1988" s="6">
        <v>2</v>
      </c>
      <c r="N1988" s="5">
        <v>5.1172343082726002E-2</v>
      </c>
      <c r="O1988" s="4">
        <v>0</v>
      </c>
      <c r="P1988" s="1">
        <v>0</v>
      </c>
      <c r="Q1988" s="1">
        <v>0</v>
      </c>
      <c r="R1988" s="34">
        <v>0</v>
      </c>
      <c r="S1988" s="3">
        <v>0</v>
      </c>
    </row>
    <row r="1989" spans="6:19" x14ac:dyDescent="0.25">
      <c r="F1989" s="10"/>
      <c r="G1989" s="9" t="s">
        <v>3260</v>
      </c>
      <c r="H1989" s="4">
        <v>2</v>
      </c>
      <c r="I1989" s="1">
        <v>2</v>
      </c>
      <c r="J1989" s="1">
        <v>2</v>
      </c>
      <c r="K1989" s="1">
        <v>0</v>
      </c>
      <c r="L1989" s="1">
        <v>0</v>
      </c>
      <c r="M1989" s="6">
        <v>2</v>
      </c>
      <c r="N1989" s="5">
        <v>1.6726246103644371E-3</v>
      </c>
      <c r="O1989" s="4">
        <v>0</v>
      </c>
      <c r="P1989" s="1">
        <v>0</v>
      </c>
      <c r="Q1989" s="1">
        <v>0</v>
      </c>
      <c r="R1989" s="34">
        <v>0</v>
      </c>
      <c r="S1989" s="3">
        <v>0</v>
      </c>
    </row>
    <row r="1990" spans="6:19" x14ac:dyDescent="0.25">
      <c r="F1990" s="10"/>
      <c r="G1990" s="9" t="s">
        <v>3259</v>
      </c>
      <c r="H1990" s="4">
        <v>2</v>
      </c>
      <c r="I1990" s="1">
        <v>2</v>
      </c>
      <c r="J1990" s="1">
        <v>2</v>
      </c>
      <c r="K1990" s="1">
        <v>0</v>
      </c>
      <c r="L1990" s="1">
        <v>0</v>
      </c>
      <c r="M1990" s="6">
        <v>2</v>
      </c>
      <c r="N1990" s="5">
        <v>1.135046873241663E-2</v>
      </c>
      <c r="O1990" s="4">
        <v>0</v>
      </c>
      <c r="P1990" s="1">
        <v>0</v>
      </c>
      <c r="Q1990" s="1">
        <v>0</v>
      </c>
      <c r="R1990" s="34">
        <v>0</v>
      </c>
      <c r="S1990" s="3">
        <v>0</v>
      </c>
    </row>
    <row r="1991" spans="6:19" x14ac:dyDescent="0.25">
      <c r="F1991" s="10"/>
      <c r="G1991" s="9" t="s">
        <v>3258</v>
      </c>
      <c r="H1991" s="4">
        <v>1</v>
      </c>
      <c r="I1991" s="1">
        <v>1</v>
      </c>
      <c r="J1991" s="1">
        <v>1</v>
      </c>
      <c r="K1991" s="1">
        <v>0</v>
      </c>
      <c r="L1991" s="1">
        <v>0</v>
      </c>
      <c r="M1991" s="6">
        <v>1</v>
      </c>
      <c r="N1991" s="5">
        <v>1.384217292070389E-3</v>
      </c>
      <c r="O1991" s="4">
        <v>0</v>
      </c>
      <c r="P1991" s="1">
        <v>0</v>
      </c>
      <c r="Q1991" s="1">
        <v>0</v>
      </c>
      <c r="R1991" s="34">
        <v>0</v>
      </c>
      <c r="S1991" s="3">
        <v>0</v>
      </c>
    </row>
    <row r="1992" spans="6:19" x14ac:dyDescent="0.25">
      <c r="F1992" s="10"/>
      <c r="G1992" s="9" t="s">
        <v>3257</v>
      </c>
      <c r="H1992" s="4">
        <v>7</v>
      </c>
      <c r="I1992" s="1">
        <v>7</v>
      </c>
      <c r="J1992" s="1">
        <v>7</v>
      </c>
      <c r="K1992" s="1">
        <v>0</v>
      </c>
      <c r="L1992" s="1">
        <v>0</v>
      </c>
      <c r="M1992" s="6">
        <v>7</v>
      </c>
      <c r="N1992" s="5">
        <v>1.818430982530117E-2</v>
      </c>
      <c r="O1992" s="4">
        <v>0</v>
      </c>
      <c r="P1992" s="1">
        <v>0</v>
      </c>
      <c r="Q1992" s="1">
        <v>0</v>
      </c>
      <c r="R1992" s="34">
        <v>0</v>
      </c>
      <c r="S1992" s="3">
        <v>0</v>
      </c>
    </row>
    <row r="1993" spans="6:19" x14ac:dyDescent="0.25">
      <c r="F1993" s="10"/>
      <c r="G1993" s="9" t="s">
        <v>3256</v>
      </c>
      <c r="H1993" s="4">
        <v>2</v>
      </c>
      <c r="I1993" s="1">
        <v>2</v>
      </c>
      <c r="J1993" s="1">
        <v>2</v>
      </c>
      <c r="K1993" s="1">
        <v>0</v>
      </c>
      <c r="L1993" s="1">
        <v>0</v>
      </c>
      <c r="M1993" s="6">
        <v>2</v>
      </c>
      <c r="N1993" s="5">
        <v>1.275806315243244E-2</v>
      </c>
      <c r="O1993" s="4">
        <v>0</v>
      </c>
      <c r="P1993" s="1">
        <v>0</v>
      </c>
      <c r="Q1993" s="1">
        <v>0</v>
      </c>
      <c r="R1993" s="34">
        <v>0</v>
      </c>
      <c r="S1993" s="3">
        <v>0</v>
      </c>
    </row>
    <row r="1994" spans="6:19" x14ac:dyDescent="0.25">
      <c r="F1994" s="10"/>
      <c r="G1994" s="9" t="s">
        <v>3255</v>
      </c>
      <c r="H1994" s="4">
        <v>2</v>
      </c>
      <c r="I1994" s="1">
        <v>2</v>
      </c>
      <c r="J1994" s="1">
        <v>2</v>
      </c>
      <c r="K1994" s="1">
        <v>0</v>
      </c>
      <c r="L1994" s="1">
        <v>0</v>
      </c>
      <c r="M1994" s="6">
        <v>2</v>
      </c>
      <c r="N1994" s="5">
        <v>2.8431983664631839E-3</v>
      </c>
      <c r="O1994" s="4">
        <v>0</v>
      </c>
      <c r="P1994" s="1">
        <v>0</v>
      </c>
      <c r="Q1994" s="1">
        <v>0</v>
      </c>
      <c r="R1994" s="34">
        <v>0</v>
      </c>
      <c r="S1994" s="3">
        <v>0</v>
      </c>
    </row>
    <row r="1995" spans="6:19" x14ac:dyDescent="0.25">
      <c r="F1995" s="10"/>
      <c r="G1995" s="9" t="s">
        <v>3254</v>
      </c>
      <c r="H1995" s="4">
        <v>19</v>
      </c>
      <c r="I1995" s="1">
        <v>19</v>
      </c>
      <c r="J1995" s="1">
        <v>19</v>
      </c>
      <c r="K1995" s="1">
        <v>0</v>
      </c>
      <c r="L1995" s="1">
        <v>0</v>
      </c>
      <c r="M1995" s="6">
        <v>19</v>
      </c>
      <c r="N1995" s="5">
        <v>9.920274093747139E-2</v>
      </c>
      <c r="O1995" s="4">
        <v>0</v>
      </c>
      <c r="P1995" s="1">
        <v>0</v>
      </c>
      <c r="Q1995" s="1">
        <v>0</v>
      </c>
      <c r="R1995" s="34">
        <v>0</v>
      </c>
      <c r="S1995" s="3">
        <v>0</v>
      </c>
    </row>
    <row r="1996" spans="6:19" x14ac:dyDescent="0.25">
      <c r="F1996" s="10"/>
      <c r="G1996" s="9" t="s">
        <v>3253</v>
      </c>
      <c r="H1996" s="4">
        <v>4</v>
      </c>
      <c r="I1996" s="1">
        <v>4</v>
      </c>
      <c r="J1996" s="1">
        <v>4</v>
      </c>
      <c r="K1996" s="1">
        <v>0</v>
      </c>
      <c r="L1996" s="1">
        <v>0</v>
      </c>
      <c r="M1996" s="6">
        <v>4</v>
      </c>
      <c r="N1996" s="5">
        <v>6.1241229996085167E-3</v>
      </c>
      <c r="O1996" s="4">
        <v>0</v>
      </c>
      <c r="P1996" s="1">
        <v>0</v>
      </c>
      <c r="Q1996" s="1">
        <v>0</v>
      </c>
      <c r="R1996" s="34">
        <v>0</v>
      </c>
      <c r="S1996" s="3">
        <v>0</v>
      </c>
    </row>
    <row r="1997" spans="6:19" x14ac:dyDescent="0.25">
      <c r="F1997" s="10"/>
      <c r="G1997" s="9" t="s">
        <v>3252</v>
      </c>
      <c r="H1997" s="4">
        <v>9</v>
      </c>
      <c r="I1997" s="1">
        <v>9</v>
      </c>
      <c r="J1997" s="1">
        <v>9</v>
      </c>
      <c r="K1997" s="1">
        <v>0</v>
      </c>
      <c r="L1997" s="1">
        <v>0</v>
      </c>
      <c r="M1997" s="6">
        <v>9</v>
      </c>
      <c r="N1997" s="5">
        <v>9.6167720854282379E-2</v>
      </c>
      <c r="O1997" s="4">
        <v>0</v>
      </c>
      <c r="P1997" s="1">
        <v>0</v>
      </c>
      <c r="Q1997" s="1">
        <v>0</v>
      </c>
      <c r="R1997" s="34">
        <v>0</v>
      </c>
      <c r="S1997" s="3">
        <v>0</v>
      </c>
    </row>
    <row r="1998" spans="6:19" x14ac:dyDescent="0.25">
      <c r="F1998" s="10"/>
      <c r="G1998" s="9" t="s">
        <v>3251</v>
      </c>
      <c r="H1998" s="4">
        <v>17</v>
      </c>
      <c r="I1998" s="1">
        <v>17</v>
      </c>
      <c r="J1998" s="1">
        <v>17</v>
      </c>
      <c r="K1998" s="1">
        <v>0</v>
      </c>
      <c r="L1998" s="1">
        <v>0</v>
      </c>
      <c r="M1998" s="6">
        <v>17</v>
      </c>
      <c r="N1998" s="5">
        <v>9.8137225024402142E-2</v>
      </c>
      <c r="O1998" s="4">
        <v>0</v>
      </c>
      <c r="P1998" s="1">
        <v>0</v>
      </c>
      <c r="Q1998" s="1">
        <v>0</v>
      </c>
      <c r="R1998" s="34">
        <v>0</v>
      </c>
      <c r="S1998" s="3">
        <v>0</v>
      </c>
    </row>
    <row r="1999" spans="6:19" x14ac:dyDescent="0.25">
      <c r="F1999" s="10"/>
      <c r="G1999" s="9" t="s">
        <v>3250</v>
      </c>
      <c r="H1999" s="4">
        <v>1</v>
      </c>
      <c r="I1999" s="1">
        <v>1</v>
      </c>
      <c r="J1999" s="1">
        <v>1</v>
      </c>
      <c r="K1999" s="1">
        <v>0</v>
      </c>
      <c r="L1999" s="1">
        <v>0</v>
      </c>
      <c r="M1999" s="6">
        <v>1</v>
      </c>
      <c r="N1999" s="5">
        <v>1.4119353145360951E-3</v>
      </c>
      <c r="O1999" s="4">
        <v>0</v>
      </c>
      <c r="P1999" s="1">
        <v>0</v>
      </c>
      <c r="Q1999" s="1">
        <v>0</v>
      </c>
      <c r="R1999" s="34">
        <v>0</v>
      </c>
      <c r="S1999" s="3">
        <v>0</v>
      </c>
    </row>
    <row r="2000" spans="6:19" x14ac:dyDescent="0.25">
      <c r="F2000" s="10"/>
      <c r="G2000" s="9" t="s">
        <v>3249</v>
      </c>
      <c r="H2000" s="4">
        <v>5</v>
      </c>
      <c r="I2000" s="1">
        <v>5</v>
      </c>
      <c r="J2000" s="1">
        <v>5</v>
      </c>
      <c r="K2000" s="1">
        <v>0</v>
      </c>
      <c r="L2000" s="1">
        <v>0</v>
      </c>
      <c r="M2000" s="6">
        <v>5</v>
      </c>
      <c r="N2000" s="5">
        <v>7.8220218420028687E-3</v>
      </c>
      <c r="O2000" s="4">
        <v>0</v>
      </c>
      <c r="P2000" s="1">
        <v>0</v>
      </c>
      <c r="Q2000" s="1">
        <v>0</v>
      </c>
      <c r="R2000" s="34">
        <v>0</v>
      </c>
      <c r="S2000" s="3">
        <v>0</v>
      </c>
    </row>
    <row r="2001" spans="6:19" x14ac:dyDescent="0.25">
      <c r="F2001" s="10"/>
      <c r="G2001" s="9" t="s">
        <v>3248</v>
      </c>
      <c r="H2001" s="4">
        <v>2</v>
      </c>
      <c r="I2001" s="1">
        <v>2</v>
      </c>
      <c r="J2001" s="1">
        <v>2</v>
      </c>
      <c r="K2001" s="1">
        <v>0</v>
      </c>
      <c r="L2001" s="1">
        <v>0</v>
      </c>
      <c r="M2001" s="6">
        <v>2</v>
      </c>
      <c r="N2001" s="5">
        <v>1.3077260926365851E-2</v>
      </c>
      <c r="O2001" s="4">
        <v>0</v>
      </c>
      <c r="P2001" s="1">
        <v>0</v>
      </c>
      <c r="Q2001" s="1">
        <v>0</v>
      </c>
      <c r="R2001" s="34">
        <v>0</v>
      </c>
      <c r="S2001" s="3">
        <v>0</v>
      </c>
    </row>
    <row r="2002" spans="6:19" x14ac:dyDescent="0.25">
      <c r="F2002" s="10"/>
      <c r="G2002" s="9" t="s">
        <v>3247</v>
      </c>
      <c r="H2002" s="4">
        <v>1</v>
      </c>
      <c r="I2002" s="1">
        <v>1</v>
      </c>
      <c r="J2002" s="1">
        <v>1</v>
      </c>
      <c r="K2002" s="1">
        <v>0</v>
      </c>
      <c r="L2002" s="1">
        <v>0</v>
      </c>
      <c r="M2002" s="6">
        <v>1</v>
      </c>
      <c r="N2002" s="5">
        <v>2.882488071918488E-3</v>
      </c>
      <c r="O2002" s="4">
        <v>0</v>
      </c>
      <c r="P2002" s="1">
        <v>0</v>
      </c>
      <c r="Q2002" s="1">
        <v>0</v>
      </c>
      <c r="R2002" s="34">
        <v>0</v>
      </c>
      <c r="S2002" s="3">
        <v>0</v>
      </c>
    </row>
    <row r="2003" spans="6:19" x14ac:dyDescent="0.25">
      <c r="F2003" s="10"/>
      <c r="G2003" s="9" t="s">
        <v>3246</v>
      </c>
      <c r="H2003" s="4">
        <v>2</v>
      </c>
      <c r="I2003" s="1">
        <v>2</v>
      </c>
      <c r="J2003" s="1">
        <v>2</v>
      </c>
      <c r="K2003" s="1">
        <v>0</v>
      </c>
      <c r="L2003" s="1">
        <v>0</v>
      </c>
      <c r="M2003" s="6">
        <v>2</v>
      </c>
      <c r="N2003" s="5">
        <v>1.6555489040911201E-2</v>
      </c>
      <c r="O2003" s="4">
        <v>0</v>
      </c>
      <c r="P2003" s="1">
        <v>0</v>
      </c>
      <c r="Q2003" s="1">
        <v>0</v>
      </c>
      <c r="R2003" s="34">
        <v>0</v>
      </c>
      <c r="S2003" s="3">
        <v>0</v>
      </c>
    </row>
    <row r="2004" spans="6:19" x14ac:dyDescent="0.25">
      <c r="F2004" s="10"/>
      <c r="G2004" s="9" t="s">
        <v>3245</v>
      </c>
      <c r="H2004" s="4">
        <v>4</v>
      </c>
      <c r="I2004" s="1">
        <v>4</v>
      </c>
      <c r="J2004" s="1">
        <v>4</v>
      </c>
      <c r="K2004" s="1">
        <v>0</v>
      </c>
      <c r="L2004" s="1">
        <v>0</v>
      </c>
      <c r="M2004" s="6">
        <v>4</v>
      </c>
      <c r="N2004" s="5">
        <v>1.3105602934956551E-2</v>
      </c>
      <c r="O2004" s="4">
        <v>0</v>
      </c>
      <c r="P2004" s="1">
        <v>0</v>
      </c>
      <c r="Q2004" s="1">
        <v>0</v>
      </c>
      <c r="R2004" s="34">
        <v>0</v>
      </c>
      <c r="S2004" s="3">
        <v>0</v>
      </c>
    </row>
    <row r="2005" spans="6:19" x14ac:dyDescent="0.25">
      <c r="F2005" s="10"/>
      <c r="G2005" s="9" t="s">
        <v>3244</v>
      </c>
      <c r="H2005" s="4">
        <v>17</v>
      </c>
      <c r="I2005" s="1">
        <v>17</v>
      </c>
      <c r="J2005" s="1">
        <v>17</v>
      </c>
      <c r="K2005" s="1">
        <v>0</v>
      </c>
      <c r="L2005" s="1">
        <v>0</v>
      </c>
      <c r="M2005" s="6">
        <v>17</v>
      </c>
      <c r="N2005" s="5">
        <v>4.2491043917834759E-2</v>
      </c>
      <c r="O2005" s="4">
        <v>0</v>
      </c>
      <c r="P2005" s="1">
        <v>0</v>
      </c>
      <c r="Q2005" s="1">
        <v>0</v>
      </c>
      <c r="R2005" s="34">
        <v>0</v>
      </c>
      <c r="S2005" s="3">
        <v>0</v>
      </c>
    </row>
    <row r="2006" spans="6:19" x14ac:dyDescent="0.25">
      <c r="F2006" s="10"/>
      <c r="G2006" s="9" t="s">
        <v>3243</v>
      </c>
      <c r="H2006" s="4">
        <v>3</v>
      </c>
      <c r="I2006" s="1">
        <v>3</v>
      </c>
      <c r="J2006" s="1">
        <v>3</v>
      </c>
      <c r="K2006" s="1">
        <v>0</v>
      </c>
      <c r="L2006" s="1">
        <v>0</v>
      </c>
      <c r="M2006" s="6">
        <v>3</v>
      </c>
      <c r="N2006" s="5">
        <v>5.0953840836882591E-3</v>
      </c>
      <c r="O2006" s="4">
        <v>0</v>
      </c>
      <c r="P2006" s="1">
        <v>0</v>
      </c>
      <c r="Q2006" s="1">
        <v>0</v>
      </c>
      <c r="R2006" s="34">
        <v>0</v>
      </c>
      <c r="S2006" s="3">
        <v>0</v>
      </c>
    </row>
    <row r="2007" spans="6:19" x14ac:dyDescent="0.25">
      <c r="F2007" s="10"/>
      <c r="G2007" s="9" t="s">
        <v>3242</v>
      </c>
      <c r="H2007" s="4">
        <v>2</v>
      </c>
      <c r="I2007" s="1">
        <v>2</v>
      </c>
      <c r="J2007" s="1">
        <v>2</v>
      </c>
      <c r="K2007" s="1">
        <v>0</v>
      </c>
      <c r="L2007" s="1">
        <v>0</v>
      </c>
      <c r="M2007" s="6">
        <v>2</v>
      </c>
      <c r="N2007" s="5">
        <v>2.191487699747086E-3</v>
      </c>
      <c r="O2007" s="4">
        <v>0</v>
      </c>
      <c r="P2007" s="1">
        <v>0</v>
      </c>
      <c r="Q2007" s="1">
        <v>0</v>
      </c>
      <c r="R2007" s="34">
        <v>0</v>
      </c>
      <c r="S2007" s="3">
        <v>0</v>
      </c>
    </row>
    <row r="2008" spans="6:19" x14ac:dyDescent="0.25">
      <c r="F2008" s="10"/>
      <c r="G2008" s="9" t="s">
        <v>3241</v>
      </c>
      <c r="H2008" s="4">
        <v>2</v>
      </c>
      <c r="I2008" s="1">
        <v>2</v>
      </c>
      <c r="J2008" s="1">
        <v>2</v>
      </c>
      <c r="K2008" s="1">
        <v>0</v>
      </c>
      <c r="L2008" s="1">
        <v>0</v>
      </c>
      <c r="M2008" s="6">
        <v>2</v>
      </c>
      <c r="N2008" s="5">
        <v>1.198143977671862E-2</v>
      </c>
      <c r="O2008" s="4">
        <v>0</v>
      </c>
      <c r="P2008" s="1">
        <v>0</v>
      </c>
      <c r="Q2008" s="1">
        <v>0</v>
      </c>
      <c r="R2008" s="34">
        <v>0</v>
      </c>
      <c r="S2008" s="3">
        <v>0</v>
      </c>
    </row>
    <row r="2009" spans="6:19" x14ac:dyDescent="0.25">
      <c r="F2009" s="10"/>
      <c r="G2009" s="9" t="s">
        <v>3240</v>
      </c>
      <c r="H2009" s="4">
        <v>4</v>
      </c>
      <c r="I2009" s="1">
        <v>4</v>
      </c>
      <c r="J2009" s="1">
        <v>4</v>
      </c>
      <c r="K2009" s="1">
        <v>0</v>
      </c>
      <c r="L2009" s="1">
        <v>0</v>
      </c>
      <c r="M2009" s="6">
        <v>4</v>
      </c>
      <c r="N2009" s="5">
        <v>1.0636629536747931E-2</v>
      </c>
      <c r="O2009" s="4">
        <v>0</v>
      </c>
      <c r="P2009" s="1">
        <v>0</v>
      </c>
      <c r="Q2009" s="1">
        <v>0</v>
      </c>
      <c r="R2009" s="34">
        <v>0</v>
      </c>
      <c r="S2009" s="3">
        <v>0</v>
      </c>
    </row>
    <row r="2010" spans="6:19" x14ac:dyDescent="0.25">
      <c r="F2010" s="10"/>
      <c r="G2010" s="9" t="s">
        <v>3239</v>
      </c>
      <c r="H2010" s="4">
        <v>4</v>
      </c>
      <c r="I2010" s="1">
        <v>4</v>
      </c>
      <c r="J2010" s="1">
        <v>4</v>
      </c>
      <c r="K2010" s="1">
        <v>0</v>
      </c>
      <c r="L2010" s="1">
        <v>0</v>
      </c>
      <c r="M2010" s="6">
        <v>4</v>
      </c>
      <c r="N2010" s="5">
        <v>9.1919861733913422E-3</v>
      </c>
      <c r="O2010" s="4">
        <v>0</v>
      </c>
      <c r="P2010" s="1">
        <v>0</v>
      </c>
      <c r="Q2010" s="1">
        <v>0</v>
      </c>
      <c r="R2010" s="34">
        <v>0</v>
      </c>
      <c r="S2010" s="3">
        <v>0</v>
      </c>
    </row>
    <row r="2011" spans="6:19" x14ac:dyDescent="0.25">
      <c r="F2011" s="10"/>
      <c r="G2011" s="9" t="s">
        <v>3238</v>
      </c>
      <c r="H2011" s="4">
        <v>11</v>
      </c>
      <c r="I2011" s="1">
        <v>11</v>
      </c>
      <c r="J2011" s="1">
        <v>11</v>
      </c>
      <c r="K2011" s="1">
        <v>0</v>
      </c>
      <c r="L2011" s="1">
        <v>0</v>
      </c>
      <c r="M2011" s="6">
        <v>11</v>
      </c>
      <c r="N2011" s="5">
        <v>5.9602973982691758E-2</v>
      </c>
      <c r="O2011" s="4">
        <v>0</v>
      </c>
      <c r="P2011" s="1">
        <v>0</v>
      </c>
      <c r="Q2011" s="1">
        <v>0</v>
      </c>
      <c r="R2011" s="34">
        <v>0</v>
      </c>
      <c r="S2011" s="3">
        <v>0</v>
      </c>
    </row>
    <row r="2012" spans="6:19" x14ac:dyDescent="0.25">
      <c r="F2012" s="10"/>
      <c r="G2012" s="9" t="s">
        <v>3237</v>
      </c>
      <c r="H2012" s="4">
        <v>1</v>
      </c>
      <c r="I2012" s="1">
        <v>1</v>
      </c>
      <c r="J2012" s="1">
        <v>1</v>
      </c>
      <c r="K2012" s="1">
        <v>0</v>
      </c>
      <c r="L2012" s="1">
        <v>0</v>
      </c>
      <c r="M2012" s="6">
        <v>1</v>
      </c>
      <c r="N2012" s="5">
        <v>1.0526357218623159E-3</v>
      </c>
      <c r="O2012" s="4">
        <v>0</v>
      </c>
      <c r="P2012" s="1">
        <v>0</v>
      </c>
      <c r="Q2012" s="1">
        <v>0</v>
      </c>
      <c r="R2012" s="34">
        <v>0</v>
      </c>
      <c r="S2012" s="3">
        <v>0</v>
      </c>
    </row>
    <row r="2013" spans="6:19" x14ac:dyDescent="0.25">
      <c r="F2013" s="10"/>
      <c r="G2013" s="9" t="s">
        <v>3236</v>
      </c>
      <c r="H2013" s="4">
        <v>1</v>
      </c>
      <c r="I2013" s="1">
        <v>1</v>
      </c>
      <c r="J2013" s="1">
        <v>1</v>
      </c>
      <c r="K2013" s="1">
        <v>0</v>
      </c>
      <c r="L2013" s="1">
        <v>0</v>
      </c>
      <c r="M2013" s="6">
        <v>1</v>
      </c>
      <c r="N2013" s="5">
        <v>4.9671987071633339E-3</v>
      </c>
      <c r="O2013" s="4">
        <v>0</v>
      </c>
      <c r="P2013" s="1">
        <v>0</v>
      </c>
      <c r="Q2013" s="1">
        <v>0</v>
      </c>
      <c r="R2013" s="34">
        <v>0</v>
      </c>
      <c r="S2013" s="3">
        <v>0</v>
      </c>
    </row>
    <row r="2014" spans="6:19" x14ac:dyDescent="0.25">
      <c r="F2014" s="10"/>
      <c r="G2014" s="9" t="s">
        <v>3235</v>
      </c>
      <c r="H2014" s="4">
        <v>8</v>
      </c>
      <c r="I2014" s="1">
        <v>8</v>
      </c>
      <c r="J2014" s="1">
        <v>8</v>
      </c>
      <c r="K2014" s="1">
        <v>0</v>
      </c>
      <c r="L2014" s="1">
        <v>0</v>
      </c>
      <c r="M2014" s="6">
        <v>8</v>
      </c>
      <c r="N2014" s="5">
        <v>2.278841286897659E-2</v>
      </c>
      <c r="O2014" s="4">
        <v>0</v>
      </c>
      <c r="P2014" s="1">
        <v>0</v>
      </c>
      <c r="Q2014" s="1">
        <v>0</v>
      </c>
      <c r="R2014" s="34">
        <v>0</v>
      </c>
      <c r="S2014" s="3">
        <v>0</v>
      </c>
    </row>
    <row r="2015" spans="6:19" x14ac:dyDescent="0.25">
      <c r="F2015" s="10"/>
      <c r="G2015" s="9" t="s">
        <v>3234</v>
      </c>
      <c r="H2015" s="4">
        <v>7</v>
      </c>
      <c r="I2015" s="1">
        <v>7</v>
      </c>
      <c r="J2015" s="1">
        <v>7</v>
      </c>
      <c r="K2015" s="1">
        <v>0</v>
      </c>
      <c r="L2015" s="1">
        <v>0</v>
      </c>
      <c r="M2015" s="6">
        <v>7</v>
      </c>
      <c r="N2015" s="5">
        <v>3.7818915210664272E-2</v>
      </c>
      <c r="O2015" s="4">
        <v>0</v>
      </c>
      <c r="P2015" s="1">
        <v>0</v>
      </c>
      <c r="Q2015" s="1">
        <v>0</v>
      </c>
      <c r="R2015" s="34">
        <v>0</v>
      </c>
      <c r="S2015" s="3">
        <v>0</v>
      </c>
    </row>
    <row r="2016" spans="6:19" x14ac:dyDescent="0.25">
      <c r="F2016" s="10"/>
      <c r="G2016" s="9" t="s">
        <v>3233</v>
      </c>
      <c r="H2016" s="4">
        <v>1</v>
      </c>
      <c r="I2016" s="1">
        <v>1</v>
      </c>
      <c r="J2016" s="1">
        <v>1</v>
      </c>
      <c r="K2016" s="1">
        <v>0</v>
      </c>
      <c r="L2016" s="1">
        <v>0</v>
      </c>
      <c r="M2016" s="6">
        <v>1</v>
      </c>
      <c r="N2016" s="5">
        <v>7.3658395558595657E-4</v>
      </c>
      <c r="O2016" s="4">
        <v>0</v>
      </c>
      <c r="P2016" s="1">
        <v>0</v>
      </c>
      <c r="Q2016" s="1">
        <v>0</v>
      </c>
      <c r="R2016" s="34">
        <v>0</v>
      </c>
      <c r="S2016" s="3">
        <v>0</v>
      </c>
    </row>
    <row r="2017" spans="6:19" x14ac:dyDescent="0.25">
      <c r="F2017" s="10"/>
      <c r="G2017" s="9" t="s">
        <v>3232</v>
      </c>
      <c r="H2017" s="4">
        <v>11</v>
      </c>
      <c r="I2017" s="1">
        <v>11</v>
      </c>
      <c r="J2017" s="1">
        <v>11</v>
      </c>
      <c r="K2017" s="1">
        <v>0</v>
      </c>
      <c r="L2017" s="1">
        <v>0</v>
      </c>
      <c r="M2017" s="6">
        <v>11</v>
      </c>
      <c r="N2017" s="5">
        <v>3.7910290062427521E-2</v>
      </c>
      <c r="O2017" s="4">
        <v>0</v>
      </c>
      <c r="P2017" s="1">
        <v>0</v>
      </c>
      <c r="Q2017" s="1">
        <v>0</v>
      </c>
      <c r="R2017" s="34">
        <v>0</v>
      </c>
      <c r="S2017" s="3">
        <v>0</v>
      </c>
    </row>
    <row r="2018" spans="6:19" x14ac:dyDescent="0.25">
      <c r="F2018" s="10"/>
      <c r="G2018" s="9" t="s">
        <v>3231</v>
      </c>
      <c r="H2018" s="4">
        <v>7</v>
      </c>
      <c r="I2018" s="1">
        <v>7</v>
      </c>
      <c r="J2018" s="1">
        <v>7</v>
      </c>
      <c r="K2018" s="1">
        <v>0</v>
      </c>
      <c r="L2018" s="1">
        <v>0</v>
      </c>
      <c r="M2018" s="6">
        <v>7</v>
      </c>
      <c r="N2018" s="5">
        <v>1.858881767839193E-2</v>
      </c>
      <c r="O2018" s="4">
        <v>0</v>
      </c>
      <c r="P2018" s="1">
        <v>0</v>
      </c>
      <c r="Q2018" s="1">
        <v>0</v>
      </c>
      <c r="R2018" s="34">
        <v>0</v>
      </c>
      <c r="S2018" s="3">
        <v>0</v>
      </c>
    </row>
    <row r="2019" spans="6:19" x14ac:dyDescent="0.25">
      <c r="F2019" s="10"/>
      <c r="G2019" s="9" t="s">
        <v>3230</v>
      </c>
      <c r="H2019" s="4">
        <v>4</v>
      </c>
      <c r="I2019" s="1">
        <v>4</v>
      </c>
      <c r="J2019" s="1">
        <v>4</v>
      </c>
      <c r="K2019" s="1">
        <v>0</v>
      </c>
      <c r="L2019" s="1">
        <v>0</v>
      </c>
      <c r="M2019" s="6">
        <v>4</v>
      </c>
      <c r="N2019" s="5">
        <v>1.329607702791691E-2</v>
      </c>
      <c r="O2019" s="4">
        <v>0</v>
      </c>
      <c r="P2019" s="1">
        <v>0</v>
      </c>
      <c r="Q2019" s="1">
        <v>0</v>
      </c>
      <c r="R2019" s="34">
        <v>0</v>
      </c>
      <c r="S2019" s="3">
        <v>0</v>
      </c>
    </row>
    <row r="2020" spans="6:19" x14ac:dyDescent="0.25">
      <c r="F2020" s="10"/>
      <c r="G2020" s="9" t="s">
        <v>3229</v>
      </c>
      <c r="H2020" s="4">
        <v>7</v>
      </c>
      <c r="I2020" s="1">
        <v>7</v>
      </c>
      <c r="J2020" s="1">
        <v>7</v>
      </c>
      <c r="K2020" s="1">
        <v>0</v>
      </c>
      <c r="L2020" s="1">
        <v>0</v>
      </c>
      <c r="M2020" s="6">
        <v>7</v>
      </c>
      <c r="N2020" s="5">
        <v>3.5530092194676399E-2</v>
      </c>
      <c r="O2020" s="4">
        <v>0</v>
      </c>
      <c r="P2020" s="1">
        <v>0</v>
      </c>
      <c r="Q2020" s="1">
        <v>0</v>
      </c>
      <c r="R2020" s="34">
        <v>0</v>
      </c>
      <c r="S2020" s="3">
        <v>0</v>
      </c>
    </row>
    <row r="2021" spans="6:19" x14ac:dyDescent="0.25">
      <c r="F2021" s="10"/>
      <c r="G2021" s="9" t="s">
        <v>3228</v>
      </c>
      <c r="H2021" s="4">
        <v>10</v>
      </c>
      <c r="I2021" s="1">
        <v>10</v>
      </c>
      <c r="J2021" s="1">
        <v>10</v>
      </c>
      <c r="K2021" s="1">
        <v>0</v>
      </c>
      <c r="L2021" s="1">
        <v>0</v>
      </c>
      <c r="M2021" s="6">
        <v>10</v>
      </c>
      <c r="N2021" s="5">
        <v>0.11403968278318639</v>
      </c>
      <c r="O2021" s="4">
        <v>0</v>
      </c>
      <c r="P2021" s="1">
        <v>0</v>
      </c>
      <c r="Q2021" s="1">
        <v>0</v>
      </c>
      <c r="R2021" s="34">
        <v>0</v>
      </c>
      <c r="S2021" s="3">
        <v>0</v>
      </c>
    </row>
    <row r="2022" spans="6:19" x14ac:dyDescent="0.25">
      <c r="F2022" s="10"/>
      <c r="G2022" s="9" t="s">
        <v>3227</v>
      </c>
      <c r="H2022" s="4">
        <v>4</v>
      </c>
      <c r="I2022" s="1">
        <v>4</v>
      </c>
      <c r="J2022" s="1">
        <v>4</v>
      </c>
      <c r="K2022" s="1">
        <v>0</v>
      </c>
      <c r="L2022" s="1">
        <v>0</v>
      </c>
      <c r="M2022" s="6">
        <v>4</v>
      </c>
      <c r="N2022" s="5">
        <v>2.377624623477459E-3</v>
      </c>
      <c r="O2022" s="4">
        <v>0</v>
      </c>
      <c r="P2022" s="1">
        <v>0</v>
      </c>
      <c r="Q2022" s="1">
        <v>0</v>
      </c>
      <c r="R2022" s="34">
        <v>0</v>
      </c>
      <c r="S2022" s="3">
        <v>0</v>
      </c>
    </row>
    <row r="2023" spans="6:19" x14ac:dyDescent="0.25">
      <c r="F2023" s="10"/>
      <c r="G2023" s="9" t="s">
        <v>3226</v>
      </c>
      <c r="H2023" s="4">
        <v>13</v>
      </c>
      <c r="I2023" s="1">
        <v>13</v>
      </c>
      <c r="J2023" s="1">
        <v>13</v>
      </c>
      <c r="K2023" s="1">
        <v>0</v>
      </c>
      <c r="L2023" s="1">
        <v>0</v>
      </c>
      <c r="M2023" s="6">
        <v>13</v>
      </c>
      <c r="N2023" s="5">
        <v>7.9804855398833752E-2</v>
      </c>
      <c r="O2023" s="4">
        <v>0</v>
      </c>
      <c r="P2023" s="1">
        <v>0</v>
      </c>
      <c r="Q2023" s="1">
        <v>0</v>
      </c>
      <c r="R2023" s="34">
        <v>0</v>
      </c>
      <c r="S2023" s="3">
        <v>0</v>
      </c>
    </row>
    <row r="2024" spans="6:19" x14ac:dyDescent="0.25">
      <c r="F2024" s="10"/>
      <c r="G2024" s="9" t="s">
        <v>3225</v>
      </c>
      <c r="H2024" s="4">
        <v>3</v>
      </c>
      <c r="I2024" s="1">
        <v>3</v>
      </c>
      <c r="J2024" s="1">
        <v>3</v>
      </c>
      <c r="K2024" s="1">
        <v>0</v>
      </c>
      <c r="L2024" s="1">
        <v>0</v>
      </c>
      <c r="M2024" s="6">
        <v>3</v>
      </c>
      <c r="N2024" s="5">
        <v>4.3647140264511108E-3</v>
      </c>
      <c r="O2024" s="4">
        <v>0</v>
      </c>
      <c r="P2024" s="1">
        <v>0</v>
      </c>
      <c r="Q2024" s="1">
        <v>0</v>
      </c>
      <c r="R2024" s="34">
        <v>0</v>
      </c>
      <c r="S2024" s="3">
        <v>0</v>
      </c>
    </row>
    <row r="2025" spans="6:19" x14ac:dyDescent="0.25">
      <c r="F2025" s="10"/>
      <c r="G2025" s="9" t="s">
        <v>3224</v>
      </c>
      <c r="H2025" s="4">
        <v>5</v>
      </c>
      <c r="I2025" s="1">
        <v>5</v>
      </c>
      <c r="J2025" s="1">
        <v>5</v>
      </c>
      <c r="K2025" s="1">
        <v>0</v>
      </c>
      <c r="L2025" s="1">
        <v>0</v>
      </c>
      <c r="M2025" s="6">
        <v>5</v>
      </c>
      <c r="N2025" s="5">
        <v>2.796317171305418E-2</v>
      </c>
      <c r="O2025" s="4">
        <v>0</v>
      </c>
      <c r="P2025" s="1">
        <v>0</v>
      </c>
      <c r="Q2025" s="1">
        <v>0</v>
      </c>
      <c r="R2025" s="34">
        <v>0</v>
      </c>
      <c r="S2025" s="3">
        <v>0</v>
      </c>
    </row>
    <row r="2026" spans="6:19" x14ac:dyDescent="0.25">
      <c r="F2026" s="10"/>
      <c r="G2026" s="9" t="s">
        <v>3223</v>
      </c>
      <c r="H2026" s="4">
        <v>6</v>
      </c>
      <c r="I2026" s="1">
        <v>6</v>
      </c>
      <c r="J2026" s="1">
        <v>6</v>
      </c>
      <c r="K2026" s="1">
        <v>0</v>
      </c>
      <c r="L2026" s="1">
        <v>0</v>
      </c>
      <c r="M2026" s="6">
        <v>6</v>
      </c>
      <c r="N2026" s="5">
        <v>5.815290380269289E-2</v>
      </c>
      <c r="O2026" s="4">
        <v>0</v>
      </c>
      <c r="P2026" s="1">
        <v>0</v>
      </c>
      <c r="Q2026" s="1">
        <v>0</v>
      </c>
      <c r="R2026" s="34">
        <v>0</v>
      </c>
      <c r="S2026" s="3">
        <v>0</v>
      </c>
    </row>
    <row r="2027" spans="6:19" x14ac:dyDescent="0.25">
      <c r="F2027" s="10"/>
      <c r="G2027" s="9" t="s">
        <v>3222</v>
      </c>
      <c r="H2027" s="4">
        <v>1</v>
      </c>
      <c r="I2027" s="1">
        <v>1</v>
      </c>
      <c r="J2027" s="1">
        <v>1</v>
      </c>
      <c r="K2027" s="1">
        <v>0</v>
      </c>
      <c r="L2027" s="1">
        <v>0</v>
      </c>
      <c r="M2027" s="6">
        <v>1</v>
      </c>
      <c r="N2027" s="5">
        <v>7.359236478805542E-4</v>
      </c>
      <c r="O2027" s="4">
        <v>0</v>
      </c>
      <c r="P2027" s="1">
        <v>0</v>
      </c>
      <c r="Q2027" s="1">
        <v>0</v>
      </c>
      <c r="R2027" s="34">
        <v>0</v>
      </c>
      <c r="S2027" s="3">
        <v>0</v>
      </c>
    </row>
    <row r="2028" spans="6:19" x14ac:dyDescent="0.25">
      <c r="F2028" s="10"/>
      <c r="G2028" s="9" t="s">
        <v>3221</v>
      </c>
      <c r="H2028" s="4">
        <v>9</v>
      </c>
      <c r="I2028" s="1">
        <v>9</v>
      </c>
      <c r="J2028" s="1">
        <v>9</v>
      </c>
      <c r="K2028" s="1">
        <v>0</v>
      </c>
      <c r="L2028" s="1">
        <v>0</v>
      </c>
      <c r="M2028" s="6">
        <v>9</v>
      </c>
      <c r="N2028" s="5">
        <v>2.749934513121843E-2</v>
      </c>
      <c r="O2028" s="4">
        <v>0</v>
      </c>
      <c r="P2028" s="1">
        <v>0</v>
      </c>
      <c r="Q2028" s="1">
        <v>0</v>
      </c>
      <c r="R2028" s="34">
        <v>0</v>
      </c>
      <c r="S2028" s="3">
        <v>0</v>
      </c>
    </row>
    <row r="2029" spans="6:19" x14ac:dyDescent="0.25">
      <c r="F2029" s="10"/>
      <c r="G2029" s="9" t="s">
        <v>3220</v>
      </c>
      <c r="H2029" s="4">
        <v>1</v>
      </c>
      <c r="I2029" s="1">
        <v>1</v>
      </c>
      <c r="J2029" s="1">
        <v>1</v>
      </c>
      <c r="K2029" s="1">
        <v>0</v>
      </c>
      <c r="L2029" s="1">
        <v>0</v>
      </c>
      <c r="M2029" s="6">
        <v>1</v>
      </c>
      <c r="N2029" s="5">
        <v>2.0845700055360789E-4</v>
      </c>
      <c r="O2029" s="4">
        <v>0</v>
      </c>
      <c r="P2029" s="1">
        <v>0</v>
      </c>
      <c r="Q2029" s="1">
        <v>0</v>
      </c>
      <c r="R2029" s="34">
        <v>0</v>
      </c>
      <c r="S2029" s="3">
        <v>0</v>
      </c>
    </row>
    <row r="2030" spans="6:19" x14ac:dyDescent="0.25">
      <c r="F2030" s="10"/>
      <c r="G2030" s="9" t="s">
        <v>3219</v>
      </c>
      <c r="H2030" s="4">
        <v>2</v>
      </c>
      <c r="I2030" s="1">
        <v>2</v>
      </c>
      <c r="J2030" s="1">
        <v>2</v>
      </c>
      <c r="K2030" s="1">
        <v>0</v>
      </c>
      <c r="L2030" s="1">
        <v>0</v>
      </c>
      <c r="M2030" s="6">
        <v>2</v>
      </c>
      <c r="N2030" s="5">
        <v>1.180890947580338E-3</v>
      </c>
      <c r="O2030" s="4">
        <v>0</v>
      </c>
      <c r="P2030" s="1">
        <v>0</v>
      </c>
      <c r="Q2030" s="1">
        <v>0</v>
      </c>
      <c r="R2030" s="34">
        <v>0</v>
      </c>
      <c r="S2030" s="3">
        <v>0</v>
      </c>
    </row>
    <row r="2031" spans="6:19" x14ac:dyDescent="0.25">
      <c r="F2031" s="10"/>
      <c r="G2031" s="9" t="s">
        <v>3218</v>
      </c>
      <c r="H2031" s="4">
        <v>3</v>
      </c>
      <c r="I2031" s="1">
        <v>3</v>
      </c>
      <c r="J2031" s="1">
        <v>3</v>
      </c>
      <c r="K2031" s="1">
        <v>0</v>
      </c>
      <c r="L2031" s="1">
        <v>0</v>
      </c>
      <c r="M2031" s="6">
        <v>3</v>
      </c>
      <c r="N2031" s="5">
        <v>5.5255768820643416E-3</v>
      </c>
      <c r="O2031" s="4">
        <v>0</v>
      </c>
      <c r="P2031" s="1">
        <v>0</v>
      </c>
      <c r="Q2031" s="1">
        <v>0</v>
      </c>
      <c r="R2031" s="34">
        <v>0</v>
      </c>
      <c r="S2031" s="3">
        <v>0</v>
      </c>
    </row>
    <row r="2032" spans="6:19" x14ac:dyDescent="0.25">
      <c r="F2032" s="10"/>
      <c r="G2032" s="9" t="s">
        <v>3217</v>
      </c>
      <c r="H2032" s="4">
        <v>2</v>
      </c>
      <c r="I2032" s="1">
        <v>2</v>
      </c>
      <c r="J2032" s="1">
        <v>2</v>
      </c>
      <c r="K2032" s="1">
        <v>0</v>
      </c>
      <c r="L2032" s="1">
        <v>0</v>
      </c>
      <c r="M2032" s="6">
        <v>2</v>
      </c>
      <c r="N2032" s="5">
        <v>2.6990876533091068E-2</v>
      </c>
      <c r="O2032" s="4">
        <v>0</v>
      </c>
      <c r="P2032" s="1">
        <v>0</v>
      </c>
      <c r="Q2032" s="1">
        <v>0</v>
      </c>
      <c r="R2032" s="34">
        <v>0</v>
      </c>
      <c r="S2032" s="3">
        <v>0</v>
      </c>
    </row>
    <row r="2033" spans="6:19" x14ac:dyDescent="0.25">
      <c r="F2033" s="10"/>
      <c r="G2033" s="9" t="s">
        <v>3216</v>
      </c>
      <c r="H2033" s="4">
        <v>1</v>
      </c>
      <c r="I2033" s="1">
        <v>1</v>
      </c>
      <c r="J2033" s="1">
        <v>1</v>
      </c>
      <c r="K2033" s="1">
        <v>0</v>
      </c>
      <c r="L2033" s="1">
        <v>0</v>
      </c>
      <c r="M2033" s="6">
        <v>1</v>
      </c>
      <c r="N2033" s="5">
        <v>5.3763389587402344E-4</v>
      </c>
      <c r="O2033" s="4">
        <v>0</v>
      </c>
      <c r="P2033" s="1">
        <v>0</v>
      </c>
      <c r="Q2033" s="1">
        <v>0</v>
      </c>
      <c r="R2033" s="34">
        <v>0</v>
      </c>
      <c r="S2033" s="3">
        <v>0</v>
      </c>
    </row>
    <row r="2034" spans="6:19" x14ac:dyDescent="0.25">
      <c r="F2034" s="10"/>
      <c r="G2034" s="9" t="s">
        <v>3215</v>
      </c>
      <c r="H2034" s="4">
        <v>5</v>
      </c>
      <c r="I2034" s="1">
        <v>5</v>
      </c>
      <c r="J2034" s="1">
        <v>5</v>
      </c>
      <c r="K2034" s="1">
        <v>0</v>
      </c>
      <c r="L2034" s="1">
        <v>0</v>
      </c>
      <c r="M2034" s="6">
        <v>5</v>
      </c>
      <c r="N2034" s="5">
        <v>2.24800119176507E-2</v>
      </c>
      <c r="O2034" s="4">
        <v>0</v>
      </c>
      <c r="P2034" s="1">
        <v>0</v>
      </c>
      <c r="Q2034" s="1">
        <v>0</v>
      </c>
      <c r="R2034" s="34">
        <v>0</v>
      </c>
      <c r="S2034" s="3">
        <v>0</v>
      </c>
    </row>
    <row r="2035" spans="6:19" x14ac:dyDescent="0.25">
      <c r="F2035" s="10"/>
      <c r="G2035" s="9" t="s">
        <v>3214</v>
      </c>
      <c r="H2035" s="4">
        <v>8</v>
      </c>
      <c r="I2035" s="1">
        <v>8</v>
      </c>
      <c r="J2035" s="1">
        <v>8</v>
      </c>
      <c r="K2035" s="1">
        <v>0</v>
      </c>
      <c r="L2035" s="1">
        <v>0</v>
      </c>
      <c r="M2035" s="6">
        <v>8</v>
      </c>
      <c r="N2035" s="5">
        <v>0.1686975955963135</v>
      </c>
      <c r="O2035" s="4">
        <v>0</v>
      </c>
      <c r="P2035" s="1">
        <v>0</v>
      </c>
      <c r="Q2035" s="1">
        <v>0</v>
      </c>
      <c r="R2035" s="34">
        <v>0</v>
      </c>
      <c r="S2035" s="3">
        <v>0</v>
      </c>
    </row>
    <row r="2036" spans="6:19" x14ac:dyDescent="0.25">
      <c r="F2036" s="10"/>
      <c r="G2036" s="9" t="s">
        <v>3213</v>
      </c>
      <c r="H2036" s="4">
        <v>8</v>
      </c>
      <c r="I2036" s="1">
        <v>8</v>
      </c>
      <c r="J2036" s="1">
        <v>8</v>
      </c>
      <c r="K2036" s="1">
        <v>0</v>
      </c>
      <c r="L2036" s="1">
        <v>0</v>
      </c>
      <c r="M2036" s="6">
        <v>8</v>
      </c>
      <c r="N2036" s="5">
        <v>4.1185500100255013E-2</v>
      </c>
      <c r="O2036" s="4">
        <v>0</v>
      </c>
      <c r="P2036" s="1">
        <v>0</v>
      </c>
      <c r="Q2036" s="1">
        <v>0</v>
      </c>
      <c r="R2036" s="34">
        <v>0</v>
      </c>
      <c r="S2036" s="3">
        <v>0</v>
      </c>
    </row>
    <row r="2037" spans="6:19" x14ac:dyDescent="0.25">
      <c r="F2037" s="10"/>
      <c r="G2037" s="9" t="s">
        <v>3212</v>
      </c>
      <c r="H2037" s="4">
        <v>1</v>
      </c>
      <c r="I2037" s="1">
        <v>1</v>
      </c>
      <c r="J2037" s="1">
        <v>1</v>
      </c>
      <c r="K2037" s="1">
        <v>0</v>
      </c>
      <c r="L2037" s="1">
        <v>0</v>
      </c>
      <c r="M2037" s="6">
        <v>1</v>
      </c>
      <c r="N2037" s="5">
        <v>6.4199827611446381E-3</v>
      </c>
      <c r="O2037" s="4">
        <v>0</v>
      </c>
      <c r="P2037" s="1">
        <v>0</v>
      </c>
      <c r="Q2037" s="1">
        <v>0</v>
      </c>
      <c r="R2037" s="34">
        <v>0</v>
      </c>
      <c r="S2037" s="3">
        <v>0</v>
      </c>
    </row>
    <row r="2038" spans="6:19" x14ac:dyDescent="0.25">
      <c r="F2038" s="10"/>
      <c r="G2038" s="9" t="s">
        <v>3211</v>
      </c>
      <c r="H2038" s="4">
        <v>6</v>
      </c>
      <c r="I2038" s="1">
        <v>6</v>
      </c>
      <c r="J2038" s="1">
        <v>6</v>
      </c>
      <c r="K2038" s="1">
        <v>0</v>
      </c>
      <c r="L2038" s="1">
        <v>0</v>
      </c>
      <c r="M2038" s="6">
        <v>6</v>
      </c>
      <c r="N2038" s="5">
        <v>2.8678468428552151E-2</v>
      </c>
      <c r="O2038" s="4">
        <v>0</v>
      </c>
      <c r="P2038" s="1">
        <v>0</v>
      </c>
      <c r="Q2038" s="1">
        <v>0</v>
      </c>
      <c r="R2038" s="34">
        <v>0</v>
      </c>
      <c r="S2038" s="3">
        <v>0</v>
      </c>
    </row>
    <row r="2039" spans="6:19" x14ac:dyDescent="0.25">
      <c r="F2039" s="10"/>
      <c r="G2039" s="9" t="s">
        <v>3210</v>
      </c>
      <c r="H2039" s="4">
        <v>18</v>
      </c>
      <c r="I2039" s="1">
        <v>18</v>
      </c>
      <c r="J2039" s="1">
        <v>18</v>
      </c>
      <c r="K2039" s="1">
        <v>0</v>
      </c>
      <c r="L2039" s="1">
        <v>0</v>
      </c>
      <c r="M2039" s="6">
        <v>18</v>
      </c>
      <c r="N2039" s="5">
        <v>9.9315337836742401E-2</v>
      </c>
      <c r="O2039" s="4">
        <v>0</v>
      </c>
      <c r="P2039" s="1">
        <v>0</v>
      </c>
      <c r="Q2039" s="1">
        <v>0</v>
      </c>
      <c r="R2039" s="34">
        <v>0</v>
      </c>
      <c r="S2039" s="3">
        <v>0</v>
      </c>
    </row>
    <row r="2040" spans="6:19" x14ac:dyDescent="0.25">
      <c r="F2040" s="10"/>
      <c r="G2040" s="9" t="s">
        <v>3209</v>
      </c>
      <c r="H2040" s="4">
        <v>2</v>
      </c>
      <c r="I2040" s="1">
        <v>2</v>
      </c>
      <c r="J2040" s="1">
        <v>2</v>
      </c>
      <c r="K2040" s="1">
        <v>0</v>
      </c>
      <c r="L2040" s="1">
        <v>0</v>
      </c>
      <c r="M2040" s="6">
        <v>2</v>
      </c>
      <c r="N2040" s="5">
        <v>1.0981805622577671E-2</v>
      </c>
      <c r="O2040" s="4">
        <v>0</v>
      </c>
      <c r="P2040" s="1">
        <v>0</v>
      </c>
      <c r="Q2040" s="1">
        <v>0</v>
      </c>
      <c r="R2040" s="34">
        <v>0</v>
      </c>
      <c r="S2040" s="3">
        <v>0</v>
      </c>
    </row>
    <row r="2041" spans="6:19" x14ac:dyDescent="0.25">
      <c r="F2041" s="10"/>
      <c r="G2041" s="9" t="s">
        <v>3208</v>
      </c>
      <c r="H2041" s="4">
        <v>6</v>
      </c>
      <c r="I2041" s="1">
        <v>6</v>
      </c>
      <c r="J2041" s="1">
        <v>6</v>
      </c>
      <c r="K2041" s="1">
        <v>0</v>
      </c>
      <c r="L2041" s="1">
        <v>0</v>
      </c>
      <c r="M2041" s="6">
        <v>6</v>
      </c>
      <c r="N2041" s="5">
        <v>6.9319051690399647E-2</v>
      </c>
      <c r="O2041" s="4">
        <v>0</v>
      </c>
      <c r="P2041" s="1">
        <v>0</v>
      </c>
      <c r="Q2041" s="1">
        <v>0</v>
      </c>
      <c r="R2041" s="34">
        <v>0</v>
      </c>
      <c r="S2041" s="3">
        <v>0</v>
      </c>
    </row>
    <row r="2042" spans="6:19" x14ac:dyDescent="0.25">
      <c r="F2042" s="10"/>
      <c r="G2042" s="9" t="s">
        <v>3207</v>
      </c>
      <c r="H2042" s="4">
        <v>9</v>
      </c>
      <c r="I2042" s="1">
        <v>9</v>
      </c>
      <c r="J2042" s="1">
        <v>9</v>
      </c>
      <c r="K2042" s="1">
        <v>0</v>
      </c>
      <c r="L2042" s="1">
        <v>0</v>
      </c>
      <c r="M2042" s="6">
        <v>9</v>
      </c>
      <c r="N2042" s="5">
        <v>1.8061338923871521E-2</v>
      </c>
      <c r="O2042" s="4">
        <v>0</v>
      </c>
      <c r="P2042" s="1">
        <v>0</v>
      </c>
      <c r="Q2042" s="1">
        <v>0</v>
      </c>
      <c r="R2042" s="34">
        <v>0</v>
      </c>
      <c r="S2042" s="3">
        <v>0</v>
      </c>
    </row>
    <row r="2043" spans="6:19" x14ac:dyDescent="0.25">
      <c r="F2043" s="10"/>
      <c r="G2043" s="9" t="s">
        <v>3206</v>
      </c>
      <c r="H2043" s="4">
        <v>1</v>
      </c>
      <c r="I2043" s="1">
        <v>1</v>
      </c>
      <c r="J2043" s="1">
        <v>1</v>
      </c>
      <c r="K2043" s="1">
        <v>0</v>
      </c>
      <c r="L2043" s="1">
        <v>0</v>
      </c>
      <c r="M2043" s="6">
        <v>1</v>
      </c>
      <c r="N2043" s="5">
        <v>6.7859888076782227E-5</v>
      </c>
      <c r="O2043" s="4">
        <v>0</v>
      </c>
      <c r="P2043" s="1">
        <v>0</v>
      </c>
      <c r="Q2043" s="1">
        <v>0</v>
      </c>
      <c r="R2043" s="34">
        <v>0</v>
      </c>
      <c r="S2043" s="3">
        <v>0</v>
      </c>
    </row>
    <row r="2044" spans="6:19" x14ac:dyDescent="0.25">
      <c r="F2044" s="10"/>
      <c r="G2044" s="9" t="s">
        <v>3205</v>
      </c>
      <c r="H2044" s="4">
        <v>4</v>
      </c>
      <c r="I2044" s="1">
        <v>4</v>
      </c>
      <c r="J2044" s="1">
        <v>4</v>
      </c>
      <c r="K2044" s="1">
        <v>0</v>
      </c>
      <c r="L2044" s="1">
        <v>0</v>
      </c>
      <c r="M2044" s="6">
        <v>4</v>
      </c>
      <c r="N2044" s="5">
        <v>2.309037372469902E-2</v>
      </c>
      <c r="O2044" s="4">
        <v>0</v>
      </c>
      <c r="P2044" s="1">
        <v>0</v>
      </c>
      <c r="Q2044" s="1">
        <v>0</v>
      </c>
      <c r="R2044" s="34">
        <v>0</v>
      </c>
      <c r="S2044" s="3">
        <v>0</v>
      </c>
    </row>
    <row r="2045" spans="6:19" x14ac:dyDescent="0.25">
      <c r="F2045" s="10"/>
      <c r="G2045" s="9" t="s">
        <v>3204</v>
      </c>
      <c r="H2045" s="4">
        <v>3</v>
      </c>
      <c r="I2045" s="1">
        <v>3</v>
      </c>
      <c r="J2045" s="1">
        <v>3</v>
      </c>
      <c r="K2045" s="1">
        <v>0</v>
      </c>
      <c r="L2045" s="1">
        <v>0</v>
      </c>
      <c r="M2045" s="6">
        <v>3</v>
      </c>
      <c r="N2045" s="5">
        <v>2.6575662195682529E-2</v>
      </c>
      <c r="O2045" s="4">
        <v>0</v>
      </c>
      <c r="P2045" s="1">
        <v>0</v>
      </c>
      <c r="Q2045" s="1">
        <v>0</v>
      </c>
      <c r="R2045" s="34">
        <v>0</v>
      </c>
      <c r="S2045" s="3">
        <v>0</v>
      </c>
    </row>
    <row r="2046" spans="6:19" x14ac:dyDescent="0.25">
      <c r="F2046" s="10"/>
      <c r="G2046" s="9" t="s">
        <v>3203</v>
      </c>
      <c r="H2046" s="4">
        <v>1</v>
      </c>
      <c r="I2046" s="1">
        <v>1</v>
      </c>
      <c r="J2046" s="1">
        <v>1</v>
      </c>
      <c r="K2046" s="1">
        <v>0</v>
      </c>
      <c r="L2046" s="1">
        <v>0</v>
      </c>
      <c r="M2046" s="6">
        <v>1</v>
      </c>
      <c r="N2046" s="5">
        <v>3.0906852334737782E-3</v>
      </c>
      <c r="O2046" s="4">
        <v>0</v>
      </c>
      <c r="P2046" s="1">
        <v>0</v>
      </c>
      <c r="Q2046" s="1">
        <v>0</v>
      </c>
      <c r="R2046" s="34">
        <v>0</v>
      </c>
      <c r="S2046" s="3">
        <v>0</v>
      </c>
    </row>
    <row r="2047" spans="6:19" x14ac:dyDescent="0.25">
      <c r="F2047" s="10"/>
      <c r="G2047" s="9" t="s">
        <v>3202</v>
      </c>
      <c r="H2047" s="4">
        <v>6</v>
      </c>
      <c r="I2047" s="1">
        <v>6</v>
      </c>
      <c r="J2047" s="1">
        <v>6</v>
      </c>
      <c r="K2047" s="1">
        <v>0</v>
      </c>
      <c r="L2047" s="1">
        <v>0</v>
      </c>
      <c r="M2047" s="6">
        <v>6</v>
      </c>
      <c r="N2047" s="5">
        <v>1.5691696666181091E-2</v>
      </c>
      <c r="O2047" s="4">
        <v>0</v>
      </c>
      <c r="P2047" s="1">
        <v>0</v>
      </c>
      <c r="Q2047" s="1">
        <v>0</v>
      </c>
      <c r="R2047" s="34">
        <v>0</v>
      </c>
      <c r="S2047" s="3">
        <v>0</v>
      </c>
    </row>
    <row r="2048" spans="6:19" x14ac:dyDescent="0.25">
      <c r="F2048" s="10"/>
      <c r="G2048" s="9" t="s">
        <v>3201</v>
      </c>
      <c r="H2048" s="4">
        <v>1</v>
      </c>
      <c r="I2048" s="1">
        <v>1</v>
      </c>
      <c r="J2048" s="1">
        <v>1</v>
      </c>
      <c r="K2048" s="1">
        <v>0</v>
      </c>
      <c r="L2048" s="1">
        <v>0</v>
      </c>
      <c r="M2048" s="6">
        <v>1</v>
      </c>
      <c r="N2048" s="5">
        <v>8.6508877575397491E-4</v>
      </c>
      <c r="O2048" s="4">
        <v>0</v>
      </c>
      <c r="P2048" s="1">
        <v>0</v>
      </c>
      <c r="Q2048" s="1">
        <v>0</v>
      </c>
      <c r="R2048" s="34">
        <v>0</v>
      </c>
      <c r="S2048" s="3">
        <v>0</v>
      </c>
    </row>
    <row r="2049" spans="6:19" x14ac:dyDescent="0.25">
      <c r="F2049" s="10"/>
      <c r="G2049" s="9" t="s">
        <v>3200</v>
      </c>
      <c r="H2049" s="4">
        <v>9</v>
      </c>
      <c r="I2049" s="1">
        <v>9</v>
      </c>
      <c r="J2049" s="1">
        <v>9</v>
      </c>
      <c r="K2049" s="1">
        <v>0</v>
      </c>
      <c r="L2049" s="1">
        <v>0</v>
      </c>
      <c r="M2049" s="6">
        <v>9</v>
      </c>
      <c r="N2049" s="5">
        <v>2.2907506674528118E-2</v>
      </c>
      <c r="O2049" s="4">
        <v>0</v>
      </c>
      <c r="P2049" s="1">
        <v>0</v>
      </c>
      <c r="Q2049" s="1">
        <v>0</v>
      </c>
      <c r="R2049" s="34">
        <v>0</v>
      </c>
      <c r="S2049" s="3">
        <v>0</v>
      </c>
    </row>
    <row r="2050" spans="6:19" x14ac:dyDescent="0.25">
      <c r="F2050" s="10"/>
      <c r="G2050" s="9" t="s">
        <v>3199</v>
      </c>
      <c r="H2050" s="4">
        <v>8</v>
      </c>
      <c r="I2050" s="1">
        <v>8</v>
      </c>
      <c r="J2050" s="1">
        <v>8</v>
      </c>
      <c r="K2050" s="1">
        <v>0</v>
      </c>
      <c r="L2050" s="1">
        <v>0</v>
      </c>
      <c r="M2050" s="6">
        <v>8</v>
      </c>
      <c r="N2050" s="5">
        <v>3.6542189307510853E-2</v>
      </c>
      <c r="O2050" s="4">
        <v>0</v>
      </c>
      <c r="P2050" s="1">
        <v>0</v>
      </c>
      <c r="Q2050" s="1">
        <v>0</v>
      </c>
      <c r="R2050" s="34">
        <v>0</v>
      </c>
      <c r="S2050" s="3">
        <v>0</v>
      </c>
    </row>
    <row r="2051" spans="6:19" x14ac:dyDescent="0.25">
      <c r="F2051" s="10"/>
      <c r="G2051" s="9" t="s">
        <v>3198</v>
      </c>
      <c r="H2051" s="4">
        <v>3</v>
      </c>
      <c r="I2051" s="1">
        <v>3</v>
      </c>
      <c r="J2051" s="1">
        <v>3</v>
      </c>
      <c r="K2051" s="1">
        <v>0</v>
      </c>
      <c r="L2051" s="1">
        <v>0</v>
      </c>
      <c r="M2051" s="6">
        <v>3</v>
      </c>
      <c r="N2051" s="5">
        <v>2.6395039632916451E-2</v>
      </c>
      <c r="O2051" s="4">
        <v>0</v>
      </c>
      <c r="P2051" s="1">
        <v>0</v>
      </c>
      <c r="Q2051" s="1">
        <v>0</v>
      </c>
      <c r="R2051" s="34">
        <v>0</v>
      </c>
      <c r="S2051" s="3">
        <v>0</v>
      </c>
    </row>
    <row r="2052" spans="6:19" x14ac:dyDescent="0.25">
      <c r="F2052" s="10"/>
      <c r="G2052" s="9" t="s">
        <v>3197</v>
      </c>
      <c r="H2052" s="4">
        <v>6</v>
      </c>
      <c r="I2052" s="1">
        <v>6</v>
      </c>
      <c r="J2052" s="1">
        <v>6</v>
      </c>
      <c r="K2052" s="1">
        <v>0</v>
      </c>
      <c r="L2052" s="1">
        <v>0</v>
      </c>
      <c r="M2052" s="6">
        <v>6</v>
      </c>
      <c r="N2052" s="5">
        <v>4.1047530248761177E-3</v>
      </c>
      <c r="O2052" s="4">
        <v>0</v>
      </c>
      <c r="P2052" s="1">
        <v>0</v>
      </c>
      <c r="Q2052" s="1">
        <v>0</v>
      </c>
      <c r="R2052" s="34">
        <v>0</v>
      </c>
      <c r="S2052" s="3">
        <v>0</v>
      </c>
    </row>
    <row r="2053" spans="6:19" x14ac:dyDescent="0.25">
      <c r="F2053" s="10"/>
      <c r="G2053" s="9" t="s">
        <v>3196</v>
      </c>
      <c r="H2053" s="4">
        <v>2</v>
      </c>
      <c r="I2053" s="1">
        <v>2</v>
      </c>
      <c r="J2053" s="1">
        <v>2</v>
      </c>
      <c r="K2053" s="1">
        <v>0</v>
      </c>
      <c r="L2053" s="1">
        <v>0</v>
      </c>
      <c r="M2053" s="6">
        <v>2</v>
      </c>
      <c r="N2053" s="5">
        <v>1.780594699084759E-3</v>
      </c>
      <c r="O2053" s="4">
        <v>0</v>
      </c>
      <c r="P2053" s="1">
        <v>0</v>
      </c>
      <c r="Q2053" s="1">
        <v>0</v>
      </c>
      <c r="R2053" s="34">
        <v>0</v>
      </c>
      <c r="S2053" s="3">
        <v>0</v>
      </c>
    </row>
    <row r="2054" spans="6:19" x14ac:dyDescent="0.25">
      <c r="F2054" s="10"/>
      <c r="G2054" s="9" t="s">
        <v>3195</v>
      </c>
      <c r="H2054" s="4">
        <v>13</v>
      </c>
      <c r="I2054" s="1">
        <v>13</v>
      </c>
      <c r="J2054" s="1">
        <v>13</v>
      </c>
      <c r="K2054" s="1">
        <v>0</v>
      </c>
      <c r="L2054" s="1">
        <v>0</v>
      </c>
      <c r="M2054" s="6">
        <v>13</v>
      </c>
      <c r="N2054" s="5">
        <v>8.9009687304496765E-2</v>
      </c>
      <c r="O2054" s="4">
        <v>0</v>
      </c>
      <c r="P2054" s="1">
        <v>0</v>
      </c>
      <c r="Q2054" s="1">
        <v>0</v>
      </c>
      <c r="R2054" s="34">
        <v>0</v>
      </c>
      <c r="S2054" s="3">
        <v>0</v>
      </c>
    </row>
    <row r="2055" spans="6:19" x14ac:dyDescent="0.25">
      <c r="F2055" s="10"/>
      <c r="G2055" s="9" t="s">
        <v>3194</v>
      </c>
      <c r="H2055" s="4">
        <v>9</v>
      </c>
      <c r="I2055" s="1">
        <v>9</v>
      </c>
      <c r="J2055" s="1">
        <v>9</v>
      </c>
      <c r="K2055" s="1">
        <v>0</v>
      </c>
      <c r="L2055" s="1">
        <v>0</v>
      </c>
      <c r="M2055" s="6">
        <v>9</v>
      </c>
      <c r="N2055" s="5">
        <v>0.1024427050724626</v>
      </c>
      <c r="O2055" s="4">
        <v>0</v>
      </c>
      <c r="P2055" s="1">
        <v>0</v>
      </c>
      <c r="Q2055" s="1">
        <v>0</v>
      </c>
      <c r="R2055" s="34">
        <v>0</v>
      </c>
      <c r="S2055" s="3">
        <v>0</v>
      </c>
    </row>
    <row r="2056" spans="6:19" x14ac:dyDescent="0.25">
      <c r="F2056" s="10"/>
      <c r="G2056" s="9" t="s">
        <v>3193</v>
      </c>
      <c r="H2056" s="4">
        <v>8</v>
      </c>
      <c r="I2056" s="1">
        <v>8</v>
      </c>
      <c r="J2056" s="1">
        <v>8</v>
      </c>
      <c r="K2056" s="1">
        <v>0</v>
      </c>
      <c r="L2056" s="1">
        <v>0</v>
      </c>
      <c r="M2056" s="6">
        <v>8</v>
      </c>
      <c r="N2056" s="5">
        <v>3.2547255977988243E-2</v>
      </c>
      <c r="O2056" s="4">
        <v>0</v>
      </c>
      <c r="P2056" s="1">
        <v>0</v>
      </c>
      <c r="Q2056" s="1">
        <v>0</v>
      </c>
      <c r="R2056" s="34">
        <v>0</v>
      </c>
      <c r="S2056" s="3">
        <v>0</v>
      </c>
    </row>
    <row r="2057" spans="6:19" x14ac:dyDescent="0.25">
      <c r="F2057" s="10"/>
      <c r="G2057" s="9" t="s">
        <v>3192</v>
      </c>
      <c r="H2057" s="4">
        <v>3</v>
      </c>
      <c r="I2057" s="1">
        <v>3</v>
      </c>
      <c r="J2057" s="1">
        <v>3</v>
      </c>
      <c r="K2057" s="1">
        <v>0</v>
      </c>
      <c r="L2057" s="1">
        <v>0</v>
      </c>
      <c r="M2057" s="6">
        <v>3</v>
      </c>
      <c r="N2057" s="5">
        <v>1.8765153363347049E-3</v>
      </c>
      <c r="O2057" s="4">
        <v>0</v>
      </c>
      <c r="P2057" s="1">
        <v>0</v>
      </c>
      <c r="Q2057" s="1">
        <v>0</v>
      </c>
      <c r="R2057" s="34">
        <v>0</v>
      </c>
      <c r="S2057" s="3">
        <v>0</v>
      </c>
    </row>
    <row r="2058" spans="6:19" x14ac:dyDescent="0.25">
      <c r="F2058" s="10"/>
      <c r="G2058" s="9" t="s">
        <v>3191</v>
      </c>
      <c r="H2058" s="4">
        <v>3</v>
      </c>
      <c r="I2058" s="1">
        <v>3</v>
      </c>
      <c r="J2058" s="1">
        <v>3</v>
      </c>
      <c r="K2058" s="1">
        <v>0</v>
      </c>
      <c r="L2058" s="1">
        <v>0</v>
      </c>
      <c r="M2058" s="6">
        <v>3</v>
      </c>
      <c r="N2058" s="5">
        <v>2.9978286474943161E-2</v>
      </c>
      <c r="O2058" s="4">
        <v>0</v>
      </c>
      <c r="P2058" s="1">
        <v>0</v>
      </c>
      <c r="Q2058" s="1">
        <v>0</v>
      </c>
      <c r="R2058" s="34">
        <v>0</v>
      </c>
      <c r="S2058" s="3">
        <v>0</v>
      </c>
    </row>
    <row r="2059" spans="6:19" x14ac:dyDescent="0.25">
      <c r="F2059" s="10"/>
      <c r="G2059" s="9" t="s">
        <v>3190</v>
      </c>
      <c r="H2059" s="4">
        <v>14</v>
      </c>
      <c r="I2059" s="1">
        <v>14</v>
      </c>
      <c r="J2059" s="1">
        <v>14</v>
      </c>
      <c r="K2059" s="1">
        <v>0</v>
      </c>
      <c r="L2059" s="1">
        <v>0</v>
      </c>
      <c r="M2059" s="6">
        <v>14</v>
      </c>
      <c r="N2059" s="5">
        <v>7.1397622115910053E-2</v>
      </c>
      <c r="O2059" s="4">
        <v>0</v>
      </c>
      <c r="P2059" s="1">
        <v>0</v>
      </c>
      <c r="Q2059" s="1">
        <v>0</v>
      </c>
      <c r="R2059" s="34">
        <v>0</v>
      </c>
      <c r="S2059" s="3">
        <v>0</v>
      </c>
    </row>
    <row r="2060" spans="6:19" x14ac:dyDescent="0.25">
      <c r="F2060" s="10"/>
      <c r="G2060" s="9" t="s">
        <v>3189</v>
      </c>
      <c r="H2060" s="4">
        <v>1</v>
      </c>
      <c r="I2060" s="1">
        <v>1</v>
      </c>
      <c r="J2060" s="1">
        <v>1</v>
      </c>
      <c r="K2060" s="1">
        <v>0</v>
      </c>
      <c r="L2060" s="1">
        <v>0</v>
      </c>
      <c r="M2060" s="6">
        <v>1</v>
      </c>
      <c r="N2060" s="5">
        <v>2.3153973743319511E-3</v>
      </c>
      <c r="O2060" s="4">
        <v>0</v>
      </c>
      <c r="P2060" s="1">
        <v>0</v>
      </c>
      <c r="Q2060" s="1">
        <v>0</v>
      </c>
      <c r="R2060" s="34">
        <v>0</v>
      </c>
      <c r="S2060" s="3">
        <v>0</v>
      </c>
    </row>
    <row r="2061" spans="6:19" x14ac:dyDescent="0.25">
      <c r="F2061" s="10"/>
      <c r="G2061" s="9" t="s">
        <v>3188</v>
      </c>
      <c r="H2061" s="4">
        <v>4</v>
      </c>
      <c r="I2061" s="1">
        <v>4</v>
      </c>
      <c r="J2061" s="1">
        <v>4</v>
      </c>
      <c r="K2061" s="1">
        <v>0</v>
      </c>
      <c r="L2061" s="1">
        <v>0</v>
      </c>
      <c r="M2061" s="6">
        <v>4</v>
      </c>
      <c r="N2061" s="5">
        <v>1.9752185791730881E-2</v>
      </c>
      <c r="O2061" s="4">
        <v>0</v>
      </c>
      <c r="P2061" s="1">
        <v>0</v>
      </c>
      <c r="Q2061" s="1">
        <v>0</v>
      </c>
      <c r="R2061" s="34">
        <v>0</v>
      </c>
      <c r="S2061" s="3">
        <v>0</v>
      </c>
    </row>
    <row r="2062" spans="6:19" x14ac:dyDescent="0.25">
      <c r="F2062" s="10"/>
      <c r="G2062" s="9" t="s">
        <v>3187</v>
      </c>
      <c r="H2062" s="4">
        <v>11</v>
      </c>
      <c r="I2062" s="1">
        <v>11</v>
      </c>
      <c r="J2062" s="1">
        <v>11</v>
      </c>
      <c r="K2062" s="1">
        <v>0</v>
      </c>
      <c r="L2062" s="1">
        <v>0</v>
      </c>
      <c r="M2062" s="6">
        <v>11</v>
      </c>
      <c r="N2062" s="5">
        <v>7.2319633327424526E-2</v>
      </c>
      <c r="O2062" s="4">
        <v>0</v>
      </c>
      <c r="P2062" s="1">
        <v>0</v>
      </c>
      <c r="Q2062" s="1">
        <v>0</v>
      </c>
      <c r="R2062" s="34">
        <v>0</v>
      </c>
      <c r="S2062" s="3">
        <v>0</v>
      </c>
    </row>
    <row r="2063" spans="6:19" x14ac:dyDescent="0.25">
      <c r="F2063" s="10"/>
      <c r="G2063" s="9" t="s">
        <v>3186</v>
      </c>
      <c r="H2063" s="4">
        <v>2</v>
      </c>
      <c r="I2063" s="1">
        <v>2</v>
      </c>
      <c r="J2063" s="1">
        <v>2</v>
      </c>
      <c r="K2063" s="1">
        <v>0</v>
      </c>
      <c r="L2063" s="1">
        <v>0</v>
      </c>
      <c r="M2063" s="6">
        <v>2</v>
      </c>
      <c r="N2063" s="5">
        <v>5.0557488575577736E-3</v>
      </c>
      <c r="O2063" s="4">
        <v>0</v>
      </c>
      <c r="P2063" s="1">
        <v>0</v>
      </c>
      <c r="Q2063" s="1">
        <v>0</v>
      </c>
      <c r="R2063" s="34">
        <v>0</v>
      </c>
      <c r="S2063" s="3">
        <v>0</v>
      </c>
    </row>
    <row r="2064" spans="6:19" x14ac:dyDescent="0.25">
      <c r="F2064" s="10"/>
      <c r="G2064" s="9" t="s">
        <v>3185</v>
      </c>
      <c r="H2064" s="4">
        <v>2</v>
      </c>
      <c r="I2064" s="1">
        <v>2</v>
      </c>
      <c r="J2064" s="1">
        <v>2</v>
      </c>
      <c r="K2064" s="1">
        <v>0</v>
      </c>
      <c r="L2064" s="1">
        <v>0</v>
      </c>
      <c r="M2064" s="6">
        <v>2</v>
      </c>
      <c r="N2064" s="5">
        <v>1.6978820785880091E-3</v>
      </c>
      <c r="O2064" s="4">
        <v>0</v>
      </c>
      <c r="P2064" s="1">
        <v>0</v>
      </c>
      <c r="Q2064" s="1">
        <v>0</v>
      </c>
      <c r="R2064" s="34">
        <v>0</v>
      </c>
      <c r="S2064" s="3">
        <v>0</v>
      </c>
    </row>
    <row r="2065" spans="6:19" x14ac:dyDescent="0.25">
      <c r="F2065" s="10"/>
      <c r="G2065" s="9" t="s">
        <v>3184</v>
      </c>
      <c r="H2065" s="4">
        <v>22</v>
      </c>
      <c r="I2065" s="1">
        <v>22</v>
      </c>
      <c r="J2065" s="1">
        <v>22</v>
      </c>
      <c r="K2065" s="1">
        <v>0</v>
      </c>
      <c r="L2065" s="1">
        <v>0</v>
      </c>
      <c r="M2065" s="6">
        <v>22</v>
      </c>
      <c r="N2065" s="5">
        <v>6.2567569315433502E-2</v>
      </c>
      <c r="O2065" s="4">
        <v>0</v>
      </c>
      <c r="P2065" s="1">
        <v>0</v>
      </c>
      <c r="Q2065" s="1">
        <v>0</v>
      </c>
      <c r="R2065" s="34">
        <v>0</v>
      </c>
      <c r="S2065" s="3">
        <v>0</v>
      </c>
    </row>
    <row r="2066" spans="6:19" x14ac:dyDescent="0.25">
      <c r="F2066" s="10"/>
      <c r="G2066" s="9" t="s">
        <v>3183</v>
      </c>
      <c r="H2066" s="4">
        <v>3</v>
      </c>
      <c r="I2066" s="1">
        <v>3</v>
      </c>
      <c r="J2066" s="1">
        <v>3</v>
      </c>
      <c r="K2066" s="1">
        <v>0</v>
      </c>
      <c r="L2066" s="1">
        <v>0</v>
      </c>
      <c r="M2066" s="6">
        <v>3</v>
      </c>
      <c r="N2066" s="5">
        <v>1.47833451628685E-2</v>
      </c>
      <c r="O2066" s="4">
        <v>0</v>
      </c>
      <c r="P2066" s="1">
        <v>0</v>
      </c>
      <c r="Q2066" s="1">
        <v>0</v>
      </c>
      <c r="R2066" s="34">
        <v>0</v>
      </c>
      <c r="S2066" s="3">
        <v>0</v>
      </c>
    </row>
    <row r="2067" spans="6:19" x14ac:dyDescent="0.25">
      <c r="F2067" s="10"/>
      <c r="G2067" s="9" t="s">
        <v>3182</v>
      </c>
      <c r="H2067" s="4">
        <v>1</v>
      </c>
      <c r="I2067" s="1">
        <v>1</v>
      </c>
      <c r="J2067" s="1">
        <v>1</v>
      </c>
      <c r="K2067" s="1">
        <v>0</v>
      </c>
      <c r="L2067" s="1">
        <v>0</v>
      </c>
      <c r="M2067" s="6">
        <v>1</v>
      </c>
      <c r="N2067" s="5">
        <v>2.3914258927106862E-3</v>
      </c>
      <c r="O2067" s="4">
        <v>0</v>
      </c>
      <c r="P2067" s="1">
        <v>0</v>
      </c>
      <c r="Q2067" s="1">
        <v>0</v>
      </c>
      <c r="R2067" s="34">
        <v>0</v>
      </c>
      <c r="S2067" s="3">
        <v>0</v>
      </c>
    </row>
    <row r="2068" spans="6:19" x14ac:dyDescent="0.25">
      <c r="F2068" s="10"/>
      <c r="G2068" s="9" t="s">
        <v>3181</v>
      </c>
      <c r="H2068" s="4">
        <v>12</v>
      </c>
      <c r="I2068" s="1">
        <v>12</v>
      </c>
      <c r="J2068" s="1">
        <v>12</v>
      </c>
      <c r="K2068" s="1">
        <v>0</v>
      </c>
      <c r="L2068" s="1">
        <v>0</v>
      </c>
      <c r="M2068" s="6">
        <v>12</v>
      </c>
      <c r="N2068" s="5">
        <v>5.5821527726948261E-2</v>
      </c>
      <c r="O2068" s="4">
        <v>0</v>
      </c>
      <c r="P2068" s="1">
        <v>0</v>
      </c>
      <c r="Q2068" s="1">
        <v>0</v>
      </c>
      <c r="R2068" s="34">
        <v>0</v>
      </c>
      <c r="S2068" s="3">
        <v>0</v>
      </c>
    </row>
    <row r="2069" spans="6:19" x14ac:dyDescent="0.25">
      <c r="F2069" s="10"/>
      <c r="G2069" s="9" t="s">
        <v>3180</v>
      </c>
      <c r="H2069" s="4">
        <v>1</v>
      </c>
      <c r="I2069" s="1">
        <v>1</v>
      </c>
      <c r="J2069" s="1">
        <v>1</v>
      </c>
      <c r="K2069" s="1">
        <v>0</v>
      </c>
      <c r="L2069" s="1">
        <v>0</v>
      </c>
      <c r="M2069" s="6">
        <v>1</v>
      </c>
      <c r="N2069" s="5">
        <v>2.2589042782783508E-3</v>
      </c>
      <c r="O2069" s="4">
        <v>0</v>
      </c>
      <c r="P2069" s="1">
        <v>0</v>
      </c>
      <c r="Q2069" s="1">
        <v>0</v>
      </c>
      <c r="R2069" s="34">
        <v>0</v>
      </c>
      <c r="S2069" s="3">
        <v>0</v>
      </c>
    </row>
    <row r="2070" spans="6:19" x14ac:dyDescent="0.25">
      <c r="F2070" s="10"/>
      <c r="G2070" s="9" t="s">
        <v>3179</v>
      </c>
      <c r="H2070" s="4">
        <v>3</v>
      </c>
      <c r="I2070" s="1">
        <v>3</v>
      </c>
      <c r="J2070" s="1">
        <v>3</v>
      </c>
      <c r="K2070" s="1">
        <v>0</v>
      </c>
      <c r="L2070" s="1">
        <v>0</v>
      </c>
      <c r="M2070" s="6">
        <v>3</v>
      </c>
      <c r="N2070" s="5">
        <v>3.6409003660082821E-3</v>
      </c>
      <c r="O2070" s="4">
        <v>0</v>
      </c>
      <c r="P2070" s="1">
        <v>0</v>
      </c>
      <c r="Q2070" s="1">
        <v>0</v>
      </c>
      <c r="R2070" s="34">
        <v>0</v>
      </c>
      <c r="S2070" s="3">
        <v>0</v>
      </c>
    </row>
    <row r="2071" spans="6:19" x14ac:dyDescent="0.25">
      <c r="F2071" s="10"/>
      <c r="G2071" s="9" t="s">
        <v>3178</v>
      </c>
      <c r="H2071" s="4">
        <v>1</v>
      </c>
      <c r="I2071" s="1">
        <v>1</v>
      </c>
      <c r="J2071" s="1">
        <v>1</v>
      </c>
      <c r="K2071" s="1">
        <v>0</v>
      </c>
      <c r="L2071" s="1">
        <v>0</v>
      </c>
      <c r="M2071" s="6">
        <v>1</v>
      </c>
      <c r="N2071" s="5">
        <v>6.1849551275372514E-3</v>
      </c>
      <c r="O2071" s="4">
        <v>0</v>
      </c>
      <c r="P2071" s="1">
        <v>0</v>
      </c>
      <c r="Q2071" s="1">
        <v>0</v>
      </c>
      <c r="R2071" s="34">
        <v>0</v>
      </c>
      <c r="S2071" s="3">
        <v>0</v>
      </c>
    </row>
    <row r="2072" spans="6:19" x14ac:dyDescent="0.25">
      <c r="F2072" s="10"/>
      <c r="G2072" s="9" t="s">
        <v>3177</v>
      </c>
      <c r="H2072" s="4">
        <v>2</v>
      </c>
      <c r="I2072" s="1">
        <v>2</v>
      </c>
      <c r="J2072" s="1">
        <v>2</v>
      </c>
      <c r="K2072" s="1">
        <v>0</v>
      </c>
      <c r="L2072" s="1">
        <v>0</v>
      </c>
      <c r="M2072" s="6">
        <v>2</v>
      </c>
      <c r="N2072" s="5">
        <v>5.0272010266780853E-3</v>
      </c>
      <c r="O2072" s="4">
        <v>0</v>
      </c>
      <c r="P2072" s="1">
        <v>0</v>
      </c>
      <c r="Q2072" s="1">
        <v>0</v>
      </c>
      <c r="R2072" s="34">
        <v>0</v>
      </c>
      <c r="S2072" s="3">
        <v>0</v>
      </c>
    </row>
    <row r="2073" spans="6:19" x14ac:dyDescent="0.25">
      <c r="F2073" s="10"/>
      <c r="G2073" s="9" t="s">
        <v>3176</v>
      </c>
      <c r="H2073" s="4">
        <v>8</v>
      </c>
      <c r="I2073" s="1">
        <v>8</v>
      </c>
      <c r="J2073" s="1">
        <v>8</v>
      </c>
      <c r="K2073" s="1">
        <v>0</v>
      </c>
      <c r="L2073" s="1">
        <v>0</v>
      </c>
      <c r="M2073" s="6">
        <v>8</v>
      </c>
      <c r="N2073" s="5">
        <v>3.0515512451529499E-2</v>
      </c>
      <c r="O2073" s="4">
        <v>0</v>
      </c>
      <c r="P2073" s="1">
        <v>0</v>
      </c>
      <c r="Q2073" s="1">
        <v>0</v>
      </c>
      <c r="R2073" s="34">
        <v>0</v>
      </c>
      <c r="S2073" s="3">
        <v>0</v>
      </c>
    </row>
    <row r="2074" spans="6:19" x14ac:dyDescent="0.25">
      <c r="F2074" s="10"/>
      <c r="G2074" s="9" t="s">
        <v>3175</v>
      </c>
      <c r="H2074" s="4">
        <v>2</v>
      </c>
      <c r="I2074" s="1">
        <v>2</v>
      </c>
      <c r="J2074" s="1">
        <v>2</v>
      </c>
      <c r="K2074" s="1">
        <v>0</v>
      </c>
      <c r="L2074" s="1">
        <v>0</v>
      </c>
      <c r="M2074" s="6">
        <v>2</v>
      </c>
      <c r="N2074" s="5">
        <v>6.5241940319538116E-4</v>
      </c>
      <c r="O2074" s="4">
        <v>0</v>
      </c>
      <c r="P2074" s="1">
        <v>0</v>
      </c>
      <c r="Q2074" s="1">
        <v>0</v>
      </c>
      <c r="R2074" s="34">
        <v>0</v>
      </c>
      <c r="S2074" s="3">
        <v>0</v>
      </c>
    </row>
    <row r="2075" spans="6:19" x14ac:dyDescent="0.25">
      <c r="F2075" s="10"/>
      <c r="G2075" s="9" t="s">
        <v>3174</v>
      </c>
      <c r="H2075" s="4">
        <v>8</v>
      </c>
      <c r="I2075" s="1">
        <v>8</v>
      </c>
      <c r="J2075" s="1">
        <v>8</v>
      </c>
      <c r="K2075" s="1">
        <v>0</v>
      </c>
      <c r="L2075" s="1">
        <v>0</v>
      </c>
      <c r="M2075" s="6">
        <v>8</v>
      </c>
      <c r="N2075" s="5">
        <v>3.0936598777771E-2</v>
      </c>
      <c r="O2075" s="4">
        <v>0</v>
      </c>
      <c r="P2075" s="1">
        <v>0</v>
      </c>
      <c r="Q2075" s="1">
        <v>0</v>
      </c>
      <c r="R2075" s="34">
        <v>0</v>
      </c>
      <c r="S2075" s="3">
        <v>0</v>
      </c>
    </row>
    <row r="2076" spans="6:19" x14ac:dyDescent="0.25">
      <c r="F2076" s="10"/>
      <c r="G2076" s="9" t="s">
        <v>3173</v>
      </c>
      <c r="H2076" s="4">
        <v>8</v>
      </c>
      <c r="I2076" s="1">
        <v>8</v>
      </c>
      <c r="J2076" s="1">
        <v>8</v>
      </c>
      <c r="K2076" s="1">
        <v>0</v>
      </c>
      <c r="L2076" s="1">
        <v>0</v>
      </c>
      <c r="M2076" s="6">
        <v>8</v>
      </c>
      <c r="N2076" s="5">
        <v>2.3047629743814468E-2</v>
      </c>
      <c r="O2076" s="4">
        <v>0</v>
      </c>
      <c r="P2076" s="1">
        <v>0</v>
      </c>
      <c r="Q2076" s="1">
        <v>0</v>
      </c>
      <c r="R2076" s="34">
        <v>0</v>
      </c>
      <c r="S2076" s="3">
        <v>0</v>
      </c>
    </row>
    <row r="2077" spans="6:19" x14ac:dyDescent="0.25">
      <c r="F2077" s="10"/>
      <c r="G2077" s="9" t="s">
        <v>3172</v>
      </c>
      <c r="H2077" s="4">
        <v>3</v>
      </c>
      <c r="I2077" s="1">
        <v>3</v>
      </c>
      <c r="J2077" s="1">
        <v>3</v>
      </c>
      <c r="K2077" s="1">
        <v>0</v>
      </c>
      <c r="L2077" s="1">
        <v>0</v>
      </c>
      <c r="M2077" s="6">
        <v>3</v>
      </c>
      <c r="N2077" s="5">
        <v>2.7300926856696609E-2</v>
      </c>
      <c r="O2077" s="4">
        <v>0</v>
      </c>
      <c r="P2077" s="1">
        <v>0</v>
      </c>
      <c r="Q2077" s="1">
        <v>0</v>
      </c>
      <c r="R2077" s="34">
        <v>0</v>
      </c>
      <c r="S2077" s="3">
        <v>0</v>
      </c>
    </row>
    <row r="2078" spans="6:19" x14ac:dyDescent="0.25">
      <c r="F2078" s="10"/>
      <c r="G2078" s="9" t="s">
        <v>3171</v>
      </c>
      <c r="H2078" s="4">
        <v>4</v>
      </c>
      <c r="I2078" s="1">
        <v>4</v>
      </c>
      <c r="J2078" s="1">
        <v>4</v>
      </c>
      <c r="K2078" s="1">
        <v>0</v>
      </c>
      <c r="L2078" s="1">
        <v>0</v>
      </c>
      <c r="M2078" s="6">
        <v>4</v>
      </c>
      <c r="N2078" s="5">
        <v>3.5304139368236058E-2</v>
      </c>
      <c r="O2078" s="4">
        <v>0</v>
      </c>
      <c r="P2078" s="1">
        <v>0</v>
      </c>
      <c r="Q2078" s="1">
        <v>0</v>
      </c>
      <c r="R2078" s="34">
        <v>0</v>
      </c>
      <c r="S2078" s="3">
        <v>0</v>
      </c>
    </row>
    <row r="2079" spans="6:19" x14ac:dyDescent="0.25">
      <c r="F2079" s="10"/>
      <c r="G2079" s="9" t="s">
        <v>3170</v>
      </c>
      <c r="H2079" s="4">
        <v>5</v>
      </c>
      <c r="I2079" s="1">
        <v>5</v>
      </c>
      <c r="J2079" s="1">
        <v>5</v>
      </c>
      <c r="K2079" s="1">
        <v>0</v>
      </c>
      <c r="L2079" s="1">
        <v>0</v>
      </c>
      <c r="M2079" s="6">
        <v>5</v>
      </c>
      <c r="N2079" s="5">
        <v>4.9101468175649643E-3</v>
      </c>
      <c r="O2079" s="4">
        <v>0</v>
      </c>
      <c r="P2079" s="1">
        <v>0</v>
      </c>
      <c r="Q2079" s="1">
        <v>0</v>
      </c>
      <c r="R2079" s="34">
        <v>0</v>
      </c>
      <c r="S2079" s="3">
        <v>0</v>
      </c>
    </row>
    <row r="2080" spans="6:19" x14ac:dyDescent="0.25">
      <c r="F2080" s="10"/>
      <c r="G2080" s="9" t="s">
        <v>3169</v>
      </c>
      <c r="H2080" s="4">
        <v>10</v>
      </c>
      <c r="I2080" s="1">
        <v>10</v>
      </c>
      <c r="J2080" s="1">
        <v>10</v>
      </c>
      <c r="K2080" s="1">
        <v>0</v>
      </c>
      <c r="L2080" s="1">
        <v>0</v>
      </c>
      <c r="M2080" s="6">
        <v>10</v>
      </c>
      <c r="N2080" s="5">
        <v>7.7810613438487053E-2</v>
      </c>
      <c r="O2080" s="4">
        <v>0</v>
      </c>
      <c r="P2080" s="1">
        <v>0</v>
      </c>
      <c r="Q2080" s="1">
        <v>0</v>
      </c>
      <c r="R2080" s="34">
        <v>0</v>
      </c>
      <c r="S2080" s="3">
        <v>0</v>
      </c>
    </row>
    <row r="2081" spans="6:19" x14ac:dyDescent="0.25">
      <c r="F2081" s="10"/>
      <c r="G2081" s="9" t="s">
        <v>3168</v>
      </c>
      <c r="H2081" s="4">
        <v>14</v>
      </c>
      <c r="I2081" s="1">
        <v>14</v>
      </c>
      <c r="J2081" s="1">
        <v>14</v>
      </c>
      <c r="K2081" s="1">
        <v>0</v>
      </c>
      <c r="L2081" s="1">
        <v>0</v>
      </c>
      <c r="M2081" s="6">
        <v>14</v>
      </c>
      <c r="N2081" s="5">
        <v>0.10649704374372961</v>
      </c>
      <c r="O2081" s="4">
        <v>0</v>
      </c>
      <c r="P2081" s="1">
        <v>0</v>
      </c>
      <c r="Q2081" s="1">
        <v>0</v>
      </c>
      <c r="R2081" s="34">
        <v>0</v>
      </c>
      <c r="S2081" s="3">
        <v>0</v>
      </c>
    </row>
    <row r="2082" spans="6:19" x14ac:dyDescent="0.25">
      <c r="F2082" s="10"/>
      <c r="G2082" s="9" t="s">
        <v>3167</v>
      </c>
      <c r="H2082" s="4">
        <v>4</v>
      </c>
      <c r="I2082" s="1">
        <v>4</v>
      </c>
      <c r="J2082" s="1">
        <v>4</v>
      </c>
      <c r="K2082" s="1">
        <v>0</v>
      </c>
      <c r="L2082" s="1">
        <v>0</v>
      </c>
      <c r="M2082" s="6">
        <v>4</v>
      </c>
      <c r="N2082" s="5">
        <v>2.4884495884180069E-2</v>
      </c>
      <c r="O2082" s="4">
        <v>0</v>
      </c>
      <c r="P2082" s="1">
        <v>0</v>
      </c>
      <c r="Q2082" s="1">
        <v>0</v>
      </c>
      <c r="R2082" s="34">
        <v>0</v>
      </c>
      <c r="S2082" s="3">
        <v>0</v>
      </c>
    </row>
    <row r="2083" spans="6:19" x14ac:dyDescent="0.25">
      <c r="F2083" s="10"/>
      <c r="G2083" s="9" t="s">
        <v>3166</v>
      </c>
      <c r="H2083" s="4">
        <v>12</v>
      </c>
      <c r="I2083" s="1">
        <v>12</v>
      </c>
      <c r="J2083" s="1">
        <v>12</v>
      </c>
      <c r="K2083" s="1">
        <v>0</v>
      </c>
      <c r="L2083" s="1">
        <v>0</v>
      </c>
      <c r="M2083" s="6">
        <v>12</v>
      </c>
      <c r="N2083" s="5">
        <v>5.9556661173701293E-2</v>
      </c>
      <c r="O2083" s="4">
        <v>0</v>
      </c>
      <c r="P2083" s="1">
        <v>0</v>
      </c>
      <c r="Q2083" s="1">
        <v>0</v>
      </c>
      <c r="R2083" s="34">
        <v>0</v>
      </c>
      <c r="S2083" s="3">
        <v>0</v>
      </c>
    </row>
    <row r="2084" spans="6:19" x14ac:dyDescent="0.25">
      <c r="F2084" s="10"/>
      <c r="G2084" s="9" t="s">
        <v>3165</v>
      </c>
      <c r="H2084" s="4">
        <v>4</v>
      </c>
      <c r="I2084" s="1">
        <v>4</v>
      </c>
      <c r="J2084" s="1">
        <v>4</v>
      </c>
      <c r="K2084" s="1">
        <v>0</v>
      </c>
      <c r="L2084" s="1">
        <v>0</v>
      </c>
      <c r="M2084" s="6">
        <v>4</v>
      </c>
      <c r="N2084" s="5">
        <v>2.1321047097444531E-2</v>
      </c>
      <c r="O2084" s="4">
        <v>0</v>
      </c>
      <c r="P2084" s="1">
        <v>0</v>
      </c>
      <c r="Q2084" s="1">
        <v>0</v>
      </c>
      <c r="R2084" s="34">
        <v>0</v>
      </c>
      <c r="S2084" s="3">
        <v>0</v>
      </c>
    </row>
    <row r="2085" spans="6:19" x14ac:dyDescent="0.25">
      <c r="F2085" s="10"/>
      <c r="G2085" s="9" t="s">
        <v>3164</v>
      </c>
      <c r="H2085" s="4">
        <v>1</v>
      </c>
      <c r="I2085" s="1">
        <v>1</v>
      </c>
      <c r="J2085" s="1">
        <v>1</v>
      </c>
      <c r="K2085" s="1">
        <v>0</v>
      </c>
      <c r="L2085" s="1">
        <v>0</v>
      </c>
      <c r="M2085" s="6">
        <v>1</v>
      </c>
      <c r="N2085" s="5">
        <v>8.9810863137245178E-3</v>
      </c>
      <c r="O2085" s="4">
        <v>0</v>
      </c>
      <c r="P2085" s="1">
        <v>0</v>
      </c>
      <c r="Q2085" s="1">
        <v>0</v>
      </c>
      <c r="R2085" s="34">
        <v>0</v>
      </c>
      <c r="S2085" s="3">
        <v>0</v>
      </c>
    </row>
    <row r="2086" spans="6:19" x14ac:dyDescent="0.25">
      <c r="F2086" s="10"/>
      <c r="G2086" s="9" t="s">
        <v>3163</v>
      </c>
      <c r="H2086" s="4">
        <v>12</v>
      </c>
      <c r="I2086" s="1">
        <v>12</v>
      </c>
      <c r="J2086" s="1">
        <v>12</v>
      </c>
      <c r="K2086" s="1">
        <v>0</v>
      </c>
      <c r="L2086" s="1">
        <v>0</v>
      </c>
      <c r="M2086" s="6">
        <v>12</v>
      </c>
      <c r="N2086" s="5">
        <v>8.8889074511826038E-2</v>
      </c>
      <c r="O2086" s="4">
        <v>0</v>
      </c>
      <c r="P2086" s="1">
        <v>0</v>
      </c>
      <c r="Q2086" s="1">
        <v>0</v>
      </c>
      <c r="R2086" s="34">
        <v>0</v>
      </c>
      <c r="S2086" s="3">
        <v>0</v>
      </c>
    </row>
    <row r="2087" spans="6:19" x14ac:dyDescent="0.25">
      <c r="F2087" s="10"/>
      <c r="G2087" s="9" t="s">
        <v>3162</v>
      </c>
      <c r="H2087" s="4">
        <v>3</v>
      </c>
      <c r="I2087" s="1">
        <v>3</v>
      </c>
      <c r="J2087" s="1">
        <v>3</v>
      </c>
      <c r="K2087" s="1">
        <v>0</v>
      </c>
      <c r="L2087" s="1">
        <v>0</v>
      </c>
      <c r="M2087" s="6">
        <v>3</v>
      </c>
      <c r="N2087" s="5">
        <v>2.4039738811552521E-2</v>
      </c>
      <c r="O2087" s="4">
        <v>0</v>
      </c>
      <c r="P2087" s="1">
        <v>0</v>
      </c>
      <c r="Q2087" s="1">
        <v>0</v>
      </c>
      <c r="R2087" s="34">
        <v>0</v>
      </c>
      <c r="S2087" s="3">
        <v>0</v>
      </c>
    </row>
    <row r="2088" spans="6:19" x14ac:dyDescent="0.25">
      <c r="F2088" s="10"/>
      <c r="G2088" s="9" t="s">
        <v>3161</v>
      </c>
      <c r="H2088" s="4">
        <v>18</v>
      </c>
      <c r="I2088" s="1">
        <v>18</v>
      </c>
      <c r="J2088" s="1">
        <v>18</v>
      </c>
      <c r="K2088" s="1">
        <v>0</v>
      </c>
      <c r="L2088" s="1">
        <v>0</v>
      </c>
      <c r="M2088" s="6">
        <v>18</v>
      </c>
      <c r="N2088" s="5">
        <v>0.10983959119766951</v>
      </c>
      <c r="O2088" s="4">
        <v>0</v>
      </c>
      <c r="P2088" s="1">
        <v>0</v>
      </c>
      <c r="Q2088" s="1">
        <v>0</v>
      </c>
      <c r="R2088" s="34">
        <v>0</v>
      </c>
      <c r="S2088" s="3">
        <v>0</v>
      </c>
    </row>
    <row r="2089" spans="6:19" x14ac:dyDescent="0.25">
      <c r="F2089" s="10"/>
      <c r="G2089" s="9" t="s">
        <v>3160</v>
      </c>
      <c r="H2089" s="4">
        <v>10</v>
      </c>
      <c r="I2089" s="1">
        <v>10</v>
      </c>
      <c r="J2089" s="1">
        <v>10</v>
      </c>
      <c r="K2089" s="1">
        <v>0</v>
      </c>
      <c r="L2089" s="1">
        <v>0</v>
      </c>
      <c r="M2089" s="6">
        <v>10</v>
      </c>
      <c r="N2089" s="5">
        <v>8.3590085618197918E-2</v>
      </c>
      <c r="O2089" s="4">
        <v>0</v>
      </c>
      <c r="P2089" s="1">
        <v>0</v>
      </c>
      <c r="Q2089" s="1">
        <v>0</v>
      </c>
      <c r="R2089" s="34">
        <v>0</v>
      </c>
      <c r="S2089" s="3">
        <v>0</v>
      </c>
    </row>
    <row r="2090" spans="6:19" x14ac:dyDescent="0.25">
      <c r="F2090" s="10"/>
      <c r="G2090" s="9" t="s">
        <v>3159</v>
      </c>
      <c r="H2090" s="4">
        <v>2</v>
      </c>
      <c r="I2090" s="1">
        <v>2</v>
      </c>
      <c r="J2090" s="1">
        <v>2</v>
      </c>
      <c r="K2090" s="1">
        <v>0</v>
      </c>
      <c r="L2090" s="1">
        <v>0</v>
      </c>
      <c r="M2090" s="6">
        <v>2</v>
      </c>
      <c r="N2090" s="5">
        <v>1.8807153217494491E-2</v>
      </c>
      <c r="O2090" s="4">
        <v>0</v>
      </c>
      <c r="P2090" s="1">
        <v>0</v>
      </c>
      <c r="Q2090" s="1">
        <v>0</v>
      </c>
      <c r="R2090" s="34">
        <v>0</v>
      </c>
      <c r="S2090" s="3">
        <v>0</v>
      </c>
    </row>
    <row r="2091" spans="6:19" x14ac:dyDescent="0.25">
      <c r="F2091" s="10"/>
      <c r="G2091" s="9" t="s">
        <v>3158</v>
      </c>
      <c r="H2091" s="4">
        <v>1</v>
      </c>
      <c r="I2091" s="1">
        <v>1</v>
      </c>
      <c r="J2091" s="1">
        <v>1</v>
      </c>
      <c r="K2091" s="1">
        <v>0</v>
      </c>
      <c r="L2091" s="1">
        <v>0</v>
      </c>
      <c r="M2091" s="6">
        <v>1</v>
      </c>
      <c r="N2091" s="5">
        <v>5.6896265596151352E-4</v>
      </c>
      <c r="O2091" s="4">
        <v>0</v>
      </c>
      <c r="P2091" s="1">
        <v>0</v>
      </c>
      <c r="Q2091" s="1">
        <v>0</v>
      </c>
      <c r="R2091" s="34">
        <v>0</v>
      </c>
      <c r="S2091" s="3">
        <v>0</v>
      </c>
    </row>
    <row r="2092" spans="6:19" x14ac:dyDescent="0.25">
      <c r="F2092" s="10"/>
      <c r="G2092" s="9" t="s">
        <v>3157</v>
      </c>
      <c r="H2092" s="4">
        <v>1</v>
      </c>
      <c r="I2092" s="1">
        <v>1</v>
      </c>
      <c r="J2092" s="1">
        <v>1</v>
      </c>
      <c r="K2092" s="1">
        <v>0</v>
      </c>
      <c r="L2092" s="1">
        <v>0</v>
      </c>
      <c r="M2092" s="6">
        <v>1</v>
      </c>
      <c r="N2092" s="5">
        <v>7.7398959547281265E-4</v>
      </c>
      <c r="O2092" s="4">
        <v>0</v>
      </c>
      <c r="P2092" s="1">
        <v>0</v>
      </c>
      <c r="Q2092" s="1">
        <v>0</v>
      </c>
      <c r="R2092" s="34">
        <v>0</v>
      </c>
      <c r="S2092" s="3">
        <v>0</v>
      </c>
    </row>
    <row r="2093" spans="6:19" x14ac:dyDescent="0.25">
      <c r="F2093" s="10"/>
      <c r="G2093" s="9" t="s">
        <v>3156</v>
      </c>
      <c r="H2093" s="4">
        <v>12</v>
      </c>
      <c r="I2093" s="1">
        <v>12</v>
      </c>
      <c r="J2093" s="1">
        <v>12</v>
      </c>
      <c r="K2093" s="1">
        <v>0</v>
      </c>
      <c r="L2093" s="1">
        <v>0</v>
      </c>
      <c r="M2093" s="6">
        <v>12</v>
      </c>
      <c r="N2093" s="5">
        <v>6.3594016246497631E-2</v>
      </c>
      <c r="O2093" s="4">
        <v>0</v>
      </c>
      <c r="P2093" s="1">
        <v>0</v>
      </c>
      <c r="Q2093" s="1">
        <v>0</v>
      </c>
      <c r="R2093" s="34">
        <v>0</v>
      </c>
      <c r="S2093" s="3">
        <v>0</v>
      </c>
    </row>
    <row r="2094" spans="6:19" x14ac:dyDescent="0.25">
      <c r="F2094" s="10"/>
      <c r="G2094" s="9" t="s">
        <v>3155</v>
      </c>
      <c r="H2094" s="4">
        <v>12</v>
      </c>
      <c r="I2094" s="1">
        <v>12</v>
      </c>
      <c r="J2094" s="1">
        <v>12</v>
      </c>
      <c r="K2094" s="1">
        <v>0</v>
      </c>
      <c r="L2094" s="1">
        <v>0</v>
      </c>
      <c r="M2094" s="6">
        <v>12</v>
      </c>
      <c r="N2094" s="5">
        <v>5.8166960254311562E-2</v>
      </c>
      <c r="O2094" s="4">
        <v>0</v>
      </c>
      <c r="P2094" s="1">
        <v>0</v>
      </c>
      <c r="Q2094" s="1">
        <v>0</v>
      </c>
      <c r="R2094" s="34">
        <v>0</v>
      </c>
      <c r="S2094" s="3">
        <v>0</v>
      </c>
    </row>
    <row r="2095" spans="6:19" x14ac:dyDescent="0.25">
      <c r="F2095" s="10"/>
      <c r="G2095" s="9" t="s">
        <v>3154</v>
      </c>
      <c r="H2095" s="4">
        <v>2</v>
      </c>
      <c r="I2095" s="1">
        <v>2</v>
      </c>
      <c r="J2095" s="1">
        <v>2</v>
      </c>
      <c r="K2095" s="1">
        <v>0</v>
      </c>
      <c r="L2095" s="1">
        <v>0</v>
      </c>
      <c r="M2095" s="6">
        <v>2</v>
      </c>
      <c r="N2095" s="5">
        <v>1.848887652158737E-3</v>
      </c>
      <c r="O2095" s="4">
        <v>0</v>
      </c>
      <c r="P2095" s="1">
        <v>0</v>
      </c>
      <c r="Q2095" s="1">
        <v>0</v>
      </c>
      <c r="R2095" s="34">
        <v>0</v>
      </c>
      <c r="S2095" s="3">
        <v>0</v>
      </c>
    </row>
    <row r="2096" spans="6:19" x14ac:dyDescent="0.25">
      <c r="F2096" s="10"/>
      <c r="G2096" s="9" t="s">
        <v>3153</v>
      </c>
      <c r="H2096" s="4">
        <v>1</v>
      </c>
      <c r="I2096" s="1">
        <v>1</v>
      </c>
      <c r="J2096" s="1">
        <v>1</v>
      </c>
      <c r="K2096" s="1">
        <v>0</v>
      </c>
      <c r="L2096" s="1">
        <v>0</v>
      </c>
      <c r="M2096" s="6">
        <v>1</v>
      </c>
      <c r="N2096" s="5">
        <v>1.7231767997145651E-3</v>
      </c>
      <c r="O2096" s="4">
        <v>0</v>
      </c>
      <c r="P2096" s="1">
        <v>0</v>
      </c>
      <c r="Q2096" s="1">
        <v>0</v>
      </c>
      <c r="R2096" s="34">
        <v>0</v>
      </c>
      <c r="S2096" s="3">
        <v>0</v>
      </c>
    </row>
    <row r="2097" spans="6:19" x14ac:dyDescent="0.25">
      <c r="F2097" s="10"/>
      <c r="G2097" s="9" t="s">
        <v>3152</v>
      </c>
      <c r="H2097" s="4">
        <v>3</v>
      </c>
      <c r="I2097" s="1">
        <v>3</v>
      </c>
      <c r="J2097" s="1">
        <v>3</v>
      </c>
      <c r="K2097" s="1">
        <v>0</v>
      </c>
      <c r="L2097" s="1">
        <v>0</v>
      </c>
      <c r="M2097" s="6">
        <v>3</v>
      </c>
      <c r="N2097" s="5">
        <v>4.1291052475571632E-2</v>
      </c>
      <c r="O2097" s="4">
        <v>0</v>
      </c>
      <c r="P2097" s="1">
        <v>0</v>
      </c>
      <c r="Q2097" s="1">
        <v>0</v>
      </c>
      <c r="R2097" s="34">
        <v>0</v>
      </c>
      <c r="S2097" s="3">
        <v>0</v>
      </c>
    </row>
    <row r="2098" spans="6:19" x14ac:dyDescent="0.25">
      <c r="F2098" s="10"/>
      <c r="G2098" s="9" t="s">
        <v>3151</v>
      </c>
      <c r="H2098" s="4">
        <v>1</v>
      </c>
      <c r="I2098" s="1">
        <v>1</v>
      </c>
      <c r="J2098" s="1">
        <v>1</v>
      </c>
      <c r="K2098" s="1">
        <v>0</v>
      </c>
      <c r="L2098" s="1">
        <v>0</v>
      </c>
      <c r="M2098" s="6">
        <v>1</v>
      </c>
      <c r="N2098" s="5">
        <v>7.6188771054148674E-3</v>
      </c>
      <c r="O2098" s="4">
        <v>0</v>
      </c>
      <c r="P2098" s="1">
        <v>0</v>
      </c>
      <c r="Q2098" s="1">
        <v>0</v>
      </c>
      <c r="R2098" s="34">
        <v>0</v>
      </c>
      <c r="S2098" s="3">
        <v>0</v>
      </c>
    </row>
    <row r="2099" spans="6:19" x14ac:dyDescent="0.25">
      <c r="F2099" s="10"/>
      <c r="G2099" s="9" t="s">
        <v>3150</v>
      </c>
      <c r="H2099" s="4">
        <v>2</v>
      </c>
      <c r="I2099" s="1">
        <v>2</v>
      </c>
      <c r="J2099" s="1">
        <v>2</v>
      </c>
      <c r="K2099" s="1">
        <v>0</v>
      </c>
      <c r="L2099" s="1">
        <v>0</v>
      </c>
      <c r="M2099" s="6">
        <v>2</v>
      </c>
      <c r="N2099" s="5">
        <v>3.071170300245285E-3</v>
      </c>
      <c r="O2099" s="4">
        <v>0</v>
      </c>
      <c r="P2099" s="1">
        <v>0</v>
      </c>
      <c r="Q2099" s="1">
        <v>0</v>
      </c>
      <c r="R2099" s="34">
        <v>0</v>
      </c>
      <c r="S2099" s="3">
        <v>0</v>
      </c>
    </row>
    <row r="2100" spans="6:19" x14ac:dyDescent="0.25">
      <c r="F2100" s="10"/>
      <c r="G2100" s="9" t="s">
        <v>3149</v>
      </c>
      <c r="H2100" s="4">
        <v>3</v>
      </c>
      <c r="I2100" s="1">
        <v>3</v>
      </c>
      <c r="J2100" s="1">
        <v>3</v>
      </c>
      <c r="K2100" s="1">
        <v>0</v>
      </c>
      <c r="L2100" s="1">
        <v>0</v>
      </c>
      <c r="M2100" s="6">
        <v>3</v>
      </c>
      <c r="N2100" s="5">
        <v>2.695656381547451E-3</v>
      </c>
      <c r="O2100" s="4">
        <v>0</v>
      </c>
      <c r="P2100" s="1">
        <v>0</v>
      </c>
      <c r="Q2100" s="1">
        <v>0</v>
      </c>
      <c r="R2100" s="34">
        <v>0</v>
      </c>
      <c r="S2100" s="3">
        <v>0</v>
      </c>
    </row>
    <row r="2101" spans="6:19" x14ac:dyDescent="0.25">
      <c r="F2101" s="10"/>
      <c r="G2101" s="9" t="s">
        <v>3148</v>
      </c>
      <c r="H2101" s="4">
        <v>4</v>
      </c>
      <c r="I2101" s="1">
        <v>4</v>
      </c>
      <c r="J2101" s="1">
        <v>4</v>
      </c>
      <c r="K2101" s="1">
        <v>0</v>
      </c>
      <c r="L2101" s="1">
        <v>0</v>
      </c>
      <c r="M2101" s="6">
        <v>4</v>
      </c>
      <c r="N2101" s="5">
        <v>1.078944653272629E-3</v>
      </c>
      <c r="O2101" s="4">
        <v>0</v>
      </c>
      <c r="P2101" s="1">
        <v>0</v>
      </c>
      <c r="Q2101" s="1">
        <v>0</v>
      </c>
      <c r="R2101" s="34">
        <v>0</v>
      </c>
      <c r="S2101" s="3">
        <v>0</v>
      </c>
    </row>
    <row r="2102" spans="6:19" x14ac:dyDescent="0.25">
      <c r="F2102" s="10"/>
      <c r="G2102" s="9" t="s">
        <v>3147</v>
      </c>
      <c r="H2102" s="4">
        <v>10</v>
      </c>
      <c r="I2102" s="1">
        <v>10</v>
      </c>
      <c r="J2102" s="1">
        <v>10</v>
      </c>
      <c r="K2102" s="1">
        <v>0</v>
      </c>
      <c r="L2102" s="1">
        <v>0</v>
      </c>
      <c r="M2102" s="6">
        <v>10</v>
      </c>
      <c r="N2102" s="5">
        <v>3.3515056595206261E-2</v>
      </c>
      <c r="O2102" s="4">
        <v>0</v>
      </c>
      <c r="P2102" s="1">
        <v>0</v>
      </c>
      <c r="Q2102" s="1">
        <v>0</v>
      </c>
      <c r="R2102" s="34">
        <v>0</v>
      </c>
      <c r="S2102" s="3">
        <v>0</v>
      </c>
    </row>
    <row r="2103" spans="6:19" x14ac:dyDescent="0.25">
      <c r="F2103" s="10"/>
      <c r="G2103" s="9" t="s">
        <v>3146</v>
      </c>
      <c r="H2103" s="4">
        <v>5</v>
      </c>
      <c r="I2103" s="1">
        <v>5</v>
      </c>
      <c r="J2103" s="1">
        <v>5</v>
      </c>
      <c r="K2103" s="1">
        <v>0</v>
      </c>
      <c r="L2103" s="1">
        <v>0</v>
      </c>
      <c r="M2103" s="6">
        <v>5</v>
      </c>
      <c r="N2103" s="5">
        <v>1.8660141155123711E-2</v>
      </c>
      <c r="O2103" s="4">
        <v>0</v>
      </c>
      <c r="P2103" s="1">
        <v>0</v>
      </c>
      <c r="Q2103" s="1">
        <v>0</v>
      </c>
      <c r="R2103" s="34">
        <v>0</v>
      </c>
      <c r="S2103" s="3">
        <v>0</v>
      </c>
    </row>
    <row r="2104" spans="6:19" x14ac:dyDescent="0.25">
      <c r="F2104" s="10"/>
      <c r="G2104" s="9" t="s">
        <v>3145</v>
      </c>
      <c r="H2104" s="4">
        <v>12</v>
      </c>
      <c r="I2104" s="1">
        <v>12</v>
      </c>
      <c r="J2104" s="1">
        <v>12</v>
      </c>
      <c r="K2104" s="1">
        <v>0</v>
      </c>
      <c r="L2104" s="1">
        <v>0</v>
      </c>
      <c r="M2104" s="6">
        <v>12</v>
      </c>
      <c r="N2104" s="5">
        <v>5.0873879343271262E-2</v>
      </c>
      <c r="O2104" s="4">
        <v>0</v>
      </c>
      <c r="P2104" s="1">
        <v>0</v>
      </c>
      <c r="Q2104" s="1">
        <v>0</v>
      </c>
      <c r="R2104" s="34">
        <v>0</v>
      </c>
      <c r="S2104" s="3">
        <v>0</v>
      </c>
    </row>
    <row r="2105" spans="6:19" x14ac:dyDescent="0.25">
      <c r="F2105" s="10"/>
      <c r="G2105" s="9" t="s">
        <v>3144</v>
      </c>
      <c r="H2105" s="4">
        <v>7</v>
      </c>
      <c r="I2105" s="1">
        <v>7</v>
      </c>
      <c r="J2105" s="1">
        <v>7</v>
      </c>
      <c r="K2105" s="1">
        <v>0</v>
      </c>
      <c r="L2105" s="1">
        <v>0</v>
      </c>
      <c r="M2105" s="6">
        <v>7</v>
      </c>
      <c r="N2105" s="5">
        <v>4.4608293101191521E-2</v>
      </c>
      <c r="O2105" s="4">
        <v>0</v>
      </c>
      <c r="P2105" s="1">
        <v>0</v>
      </c>
      <c r="Q2105" s="1">
        <v>0</v>
      </c>
      <c r="R2105" s="34">
        <v>0</v>
      </c>
      <c r="S2105" s="3">
        <v>0</v>
      </c>
    </row>
    <row r="2106" spans="6:19" x14ac:dyDescent="0.25">
      <c r="F2106" s="10"/>
      <c r="G2106" s="9" t="s">
        <v>3143</v>
      </c>
      <c r="H2106" s="4">
        <v>2</v>
      </c>
      <c r="I2106" s="1">
        <v>2</v>
      </c>
      <c r="J2106" s="1">
        <v>2</v>
      </c>
      <c r="K2106" s="1">
        <v>0</v>
      </c>
      <c r="L2106" s="1">
        <v>0</v>
      </c>
      <c r="M2106" s="6">
        <v>2</v>
      </c>
      <c r="N2106" s="5">
        <v>4.7568334266543388E-3</v>
      </c>
      <c r="O2106" s="4">
        <v>0</v>
      </c>
      <c r="P2106" s="1">
        <v>0</v>
      </c>
      <c r="Q2106" s="1">
        <v>0</v>
      </c>
      <c r="R2106" s="34">
        <v>0</v>
      </c>
      <c r="S2106" s="3">
        <v>0</v>
      </c>
    </row>
    <row r="2107" spans="6:19" x14ac:dyDescent="0.25">
      <c r="F2107" s="10"/>
      <c r="G2107" s="9" t="s">
        <v>3142</v>
      </c>
      <c r="H2107" s="4">
        <v>1</v>
      </c>
      <c r="I2107" s="1">
        <v>1</v>
      </c>
      <c r="J2107" s="1">
        <v>1</v>
      </c>
      <c r="K2107" s="1">
        <v>0</v>
      </c>
      <c r="L2107" s="1">
        <v>0</v>
      </c>
      <c r="M2107" s="6">
        <v>1</v>
      </c>
      <c r="N2107" s="5">
        <v>6.7043881863355637E-3</v>
      </c>
      <c r="O2107" s="4">
        <v>0</v>
      </c>
      <c r="P2107" s="1">
        <v>0</v>
      </c>
      <c r="Q2107" s="1">
        <v>0</v>
      </c>
      <c r="R2107" s="34">
        <v>0</v>
      </c>
      <c r="S2107" s="3">
        <v>0</v>
      </c>
    </row>
    <row r="2108" spans="6:19" x14ac:dyDescent="0.25">
      <c r="F2108" s="10"/>
      <c r="G2108" s="9" t="s">
        <v>3141</v>
      </c>
      <c r="H2108" s="4">
        <v>1</v>
      </c>
      <c r="I2108" s="1">
        <v>1</v>
      </c>
      <c r="J2108" s="1">
        <v>1</v>
      </c>
      <c r="K2108" s="1">
        <v>0</v>
      </c>
      <c r="L2108" s="1">
        <v>0</v>
      </c>
      <c r="M2108" s="6">
        <v>1</v>
      </c>
      <c r="N2108" s="5">
        <v>1.589240506291389E-3</v>
      </c>
      <c r="O2108" s="4">
        <v>0</v>
      </c>
      <c r="P2108" s="1">
        <v>0</v>
      </c>
      <c r="Q2108" s="1">
        <v>0</v>
      </c>
      <c r="R2108" s="34">
        <v>0</v>
      </c>
      <c r="S2108" s="3">
        <v>0</v>
      </c>
    </row>
    <row r="2109" spans="6:19" x14ac:dyDescent="0.25">
      <c r="F2109" s="10"/>
      <c r="G2109" s="9" t="s">
        <v>3140</v>
      </c>
      <c r="H2109" s="4">
        <v>2</v>
      </c>
      <c r="I2109" s="1">
        <v>2</v>
      </c>
      <c r="J2109" s="1">
        <v>2</v>
      </c>
      <c r="K2109" s="1">
        <v>0</v>
      </c>
      <c r="L2109" s="1">
        <v>0</v>
      </c>
      <c r="M2109" s="6">
        <v>2</v>
      </c>
      <c r="N2109" s="5">
        <v>1.2556499801576139E-2</v>
      </c>
      <c r="O2109" s="4">
        <v>0</v>
      </c>
      <c r="P2109" s="1">
        <v>0</v>
      </c>
      <c r="Q2109" s="1">
        <v>0</v>
      </c>
      <c r="R2109" s="34">
        <v>0</v>
      </c>
      <c r="S2109" s="3">
        <v>0</v>
      </c>
    </row>
    <row r="2110" spans="6:19" x14ac:dyDescent="0.25">
      <c r="F2110" s="10"/>
      <c r="G2110" s="9" t="s">
        <v>3139</v>
      </c>
      <c r="H2110" s="4">
        <v>6</v>
      </c>
      <c r="I2110" s="1">
        <v>6</v>
      </c>
      <c r="J2110" s="1">
        <v>6</v>
      </c>
      <c r="K2110" s="1">
        <v>0</v>
      </c>
      <c r="L2110" s="1">
        <v>0</v>
      </c>
      <c r="M2110" s="6">
        <v>6</v>
      </c>
      <c r="N2110" s="5">
        <v>5.518011748790741E-3</v>
      </c>
      <c r="O2110" s="4">
        <v>0</v>
      </c>
      <c r="P2110" s="1">
        <v>0</v>
      </c>
      <c r="Q2110" s="1">
        <v>0</v>
      </c>
      <c r="R2110" s="34">
        <v>0</v>
      </c>
      <c r="S2110" s="3">
        <v>0</v>
      </c>
    </row>
    <row r="2111" spans="6:19" x14ac:dyDescent="0.25">
      <c r="F2111" s="10"/>
      <c r="G2111" s="9" t="s">
        <v>3138</v>
      </c>
      <c r="H2111" s="4">
        <v>14</v>
      </c>
      <c r="I2111" s="1">
        <v>14</v>
      </c>
      <c r="J2111" s="1">
        <v>14</v>
      </c>
      <c r="K2111" s="1">
        <v>0</v>
      </c>
      <c r="L2111" s="1">
        <v>0</v>
      </c>
      <c r="M2111" s="6">
        <v>14</v>
      </c>
      <c r="N2111" s="5">
        <v>8.3265731111168861E-2</v>
      </c>
      <c r="O2111" s="4">
        <v>0</v>
      </c>
      <c r="P2111" s="1">
        <v>0</v>
      </c>
      <c r="Q2111" s="1">
        <v>0</v>
      </c>
      <c r="R2111" s="34">
        <v>0</v>
      </c>
      <c r="S2111" s="3">
        <v>0</v>
      </c>
    </row>
    <row r="2112" spans="6:19" x14ac:dyDescent="0.25">
      <c r="F2112" s="10"/>
      <c r="G2112" s="9" t="s">
        <v>3137</v>
      </c>
      <c r="H2112" s="4">
        <v>2</v>
      </c>
      <c r="I2112" s="1">
        <v>2</v>
      </c>
      <c r="J2112" s="1">
        <v>2</v>
      </c>
      <c r="K2112" s="1">
        <v>0</v>
      </c>
      <c r="L2112" s="1">
        <v>0</v>
      </c>
      <c r="M2112" s="6">
        <v>2</v>
      </c>
      <c r="N2112" s="5">
        <v>6.3306568190455437E-3</v>
      </c>
      <c r="O2112" s="4">
        <v>0</v>
      </c>
      <c r="P2112" s="1">
        <v>0</v>
      </c>
      <c r="Q2112" s="1">
        <v>0</v>
      </c>
      <c r="R2112" s="34">
        <v>0</v>
      </c>
      <c r="S2112" s="3">
        <v>0</v>
      </c>
    </row>
    <row r="2113" spans="6:19" x14ac:dyDescent="0.25">
      <c r="F2113" s="10"/>
      <c r="G2113" s="9" t="s">
        <v>3136</v>
      </c>
      <c r="H2113" s="4">
        <v>8</v>
      </c>
      <c r="I2113" s="1">
        <v>8</v>
      </c>
      <c r="J2113" s="1">
        <v>8</v>
      </c>
      <c r="K2113" s="1">
        <v>0</v>
      </c>
      <c r="L2113" s="1">
        <v>0</v>
      </c>
      <c r="M2113" s="6">
        <v>8</v>
      </c>
      <c r="N2113" s="5">
        <v>1.285167131572962E-2</v>
      </c>
      <c r="O2113" s="4">
        <v>0</v>
      </c>
      <c r="P2113" s="1">
        <v>0</v>
      </c>
      <c r="Q2113" s="1">
        <v>0</v>
      </c>
      <c r="R2113" s="34">
        <v>0</v>
      </c>
      <c r="S2113" s="3">
        <v>0</v>
      </c>
    </row>
    <row r="2114" spans="6:19" x14ac:dyDescent="0.25">
      <c r="F2114" s="10"/>
      <c r="G2114" s="9" t="s">
        <v>3135</v>
      </c>
      <c r="H2114" s="4">
        <v>3</v>
      </c>
      <c r="I2114" s="1">
        <v>3</v>
      </c>
      <c r="J2114" s="1">
        <v>3</v>
      </c>
      <c r="K2114" s="1">
        <v>0</v>
      </c>
      <c r="L2114" s="1">
        <v>0</v>
      </c>
      <c r="M2114" s="6">
        <v>3</v>
      </c>
      <c r="N2114" s="5">
        <v>5.1407534629106522E-3</v>
      </c>
      <c r="O2114" s="4">
        <v>0</v>
      </c>
      <c r="P2114" s="1">
        <v>0</v>
      </c>
      <c r="Q2114" s="1">
        <v>0</v>
      </c>
      <c r="R2114" s="34">
        <v>0</v>
      </c>
      <c r="S2114" s="3">
        <v>0</v>
      </c>
    </row>
    <row r="2115" spans="6:19" x14ac:dyDescent="0.25">
      <c r="F2115" s="10"/>
      <c r="G2115" s="9" t="s">
        <v>3134</v>
      </c>
      <c r="H2115" s="4">
        <v>1</v>
      </c>
      <c r="I2115" s="1">
        <v>1</v>
      </c>
      <c r="J2115" s="1">
        <v>1</v>
      </c>
      <c r="K2115" s="1">
        <v>0</v>
      </c>
      <c r="L2115" s="1">
        <v>0</v>
      </c>
      <c r="M2115" s="6">
        <v>1</v>
      </c>
      <c r="N2115" s="5">
        <v>8.843299001455307E-3</v>
      </c>
      <c r="O2115" s="4">
        <v>0</v>
      </c>
      <c r="P2115" s="1">
        <v>0</v>
      </c>
      <c r="Q2115" s="1">
        <v>0</v>
      </c>
      <c r="R2115" s="34">
        <v>0</v>
      </c>
      <c r="S2115" s="3">
        <v>0</v>
      </c>
    </row>
    <row r="2116" spans="6:19" x14ac:dyDescent="0.25">
      <c r="F2116" s="10"/>
      <c r="G2116" s="9" t="s">
        <v>3133</v>
      </c>
      <c r="H2116" s="4">
        <v>2</v>
      </c>
      <c r="I2116" s="1">
        <v>2</v>
      </c>
      <c r="J2116" s="1">
        <v>2</v>
      </c>
      <c r="K2116" s="1">
        <v>0</v>
      </c>
      <c r="L2116" s="1">
        <v>0</v>
      </c>
      <c r="M2116" s="6">
        <v>2</v>
      </c>
      <c r="N2116" s="5">
        <v>1.2510605156421659E-3</v>
      </c>
      <c r="O2116" s="4">
        <v>0</v>
      </c>
      <c r="P2116" s="1">
        <v>0</v>
      </c>
      <c r="Q2116" s="1">
        <v>0</v>
      </c>
      <c r="R2116" s="34">
        <v>0</v>
      </c>
      <c r="S2116" s="3">
        <v>0</v>
      </c>
    </row>
    <row r="2117" spans="6:19" x14ac:dyDescent="0.25">
      <c r="F2117" s="10"/>
      <c r="G2117" s="9" t="s">
        <v>3132</v>
      </c>
      <c r="H2117" s="4">
        <v>1</v>
      </c>
      <c r="I2117" s="1">
        <v>1</v>
      </c>
      <c r="J2117" s="1">
        <v>1</v>
      </c>
      <c r="K2117" s="1">
        <v>0</v>
      </c>
      <c r="L2117" s="1">
        <v>0</v>
      </c>
      <c r="M2117" s="6">
        <v>1</v>
      </c>
      <c r="N2117" s="5">
        <v>6.8317167460918427E-5</v>
      </c>
      <c r="O2117" s="4">
        <v>0</v>
      </c>
      <c r="P2117" s="1">
        <v>0</v>
      </c>
      <c r="Q2117" s="1">
        <v>0</v>
      </c>
      <c r="R2117" s="34">
        <v>0</v>
      </c>
      <c r="S2117" s="3">
        <v>0</v>
      </c>
    </row>
    <row r="2118" spans="6:19" x14ac:dyDescent="0.25">
      <c r="F2118" s="10"/>
      <c r="G2118" s="9" t="s">
        <v>3131</v>
      </c>
      <c r="H2118" s="4">
        <v>5</v>
      </c>
      <c r="I2118" s="1">
        <v>5</v>
      </c>
      <c r="J2118" s="1">
        <v>5</v>
      </c>
      <c r="K2118" s="1">
        <v>0</v>
      </c>
      <c r="L2118" s="1">
        <v>0</v>
      </c>
      <c r="M2118" s="6">
        <v>5</v>
      </c>
      <c r="N2118" s="5">
        <v>4.7338321805000312E-2</v>
      </c>
      <c r="O2118" s="4">
        <v>0</v>
      </c>
      <c r="P2118" s="1">
        <v>0</v>
      </c>
      <c r="Q2118" s="1">
        <v>0</v>
      </c>
      <c r="R2118" s="34">
        <v>0</v>
      </c>
      <c r="S2118" s="3">
        <v>0</v>
      </c>
    </row>
    <row r="2119" spans="6:19" x14ac:dyDescent="0.25">
      <c r="F2119" s="10"/>
      <c r="G2119" s="9" t="s">
        <v>3130</v>
      </c>
      <c r="H2119" s="4">
        <v>12</v>
      </c>
      <c r="I2119" s="1">
        <v>12</v>
      </c>
      <c r="J2119" s="1">
        <v>12</v>
      </c>
      <c r="K2119" s="1">
        <v>0</v>
      </c>
      <c r="L2119" s="1">
        <v>0</v>
      </c>
      <c r="M2119" s="6">
        <v>12</v>
      </c>
      <c r="N2119" s="5">
        <v>1.790703646838665E-2</v>
      </c>
      <c r="O2119" s="4">
        <v>0</v>
      </c>
      <c r="P2119" s="1">
        <v>0</v>
      </c>
      <c r="Q2119" s="1">
        <v>0</v>
      </c>
      <c r="R2119" s="34">
        <v>0</v>
      </c>
      <c r="S2119" s="3">
        <v>0</v>
      </c>
    </row>
    <row r="2120" spans="6:19" x14ac:dyDescent="0.25">
      <c r="F2120" s="10"/>
      <c r="G2120" s="9" t="s">
        <v>3129</v>
      </c>
      <c r="H2120" s="4">
        <v>1</v>
      </c>
      <c r="I2120" s="1">
        <v>1</v>
      </c>
      <c r="J2120" s="1">
        <v>1</v>
      </c>
      <c r="K2120" s="1">
        <v>0</v>
      </c>
      <c r="L2120" s="1">
        <v>0</v>
      </c>
      <c r="M2120" s="6">
        <v>1</v>
      </c>
      <c r="N2120" s="5">
        <v>2.0074322819709778E-3</v>
      </c>
      <c r="O2120" s="4">
        <v>0</v>
      </c>
      <c r="P2120" s="1">
        <v>0</v>
      </c>
      <c r="Q2120" s="1">
        <v>0</v>
      </c>
      <c r="R2120" s="34">
        <v>0</v>
      </c>
      <c r="S2120" s="3">
        <v>0</v>
      </c>
    </row>
    <row r="2121" spans="6:19" x14ac:dyDescent="0.25">
      <c r="F2121" s="10"/>
      <c r="G2121" s="9" t="s">
        <v>3128</v>
      </c>
      <c r="H2121" s="4">
        <v>1</v>
      </c>
      <c r="I2121" s="1">
        <v>1</v>
      </c>
      <c r="J2121" s="1">
        <v>1</v>
      </c>
      <c r="K2121" s="1">
        <v>0</v>
      </c>
      <c r="L2121" s="1">
        <v>0</v>
      </c>
      <c r="M2121" s="6">
        <v>1</v>
      </c>
      <c r="N2121" s="5">
        <v>9.5359142869710922E-4</v>
      </c>
      <c r="O2121" s="4">
        <v>0</v>
      </c>
      <c r="P2121" s="1">
        <v>0</v>
      </c>
      <c r="Q2121" s="1">
        <v>0</v>
      </c>
      <c r="R2121" s="34">
        <v>0</v>
      </c>
      <c r="S2121" s="3">
        <v>0</v>
      </c>
    </row>
    <row r="2122" spans="6:19" x14ac:dyDescent="0.25">
      <c r="F2122" s="10"/>
      <c r="G2122" s="9" t="s">
        <v>3127</v>
      </c>
      <c r="H2122" s="4">
        <v>2</v>
      </c>
      <c r="I2122" s="1">
        <v>2</v>
      </c>
      <c r="J2122" s="1">
        <v>2</v>
      </c>
      <c r="K2122" s="1">
        <v>0</v>
      </c>
      <c r="L2122" s="1">
        <v>0</v>
      </c>
      <c r="M2122" s="6">
        <v>2</v>
      </c>
      <c r="N2122" s="5">
        <v>1.6393428668379779E-3</v>
      </c>
      <c r="O2122" s="4">
        <v>0</v>
      </c>
      <c r="P2122" s="1">
        <v>0</v>
      </c>
      <c r="Q2122" s="1">
        <v>0</v>
      </c>
      <c r="R2122" s="34">
        <v>0</v>
      </c>
      <c r="S2122" s="3">
        <v>0</v>
      </c>
    </row>
    <row r="2123" spans="6:19" x14ac:dyDescent="0.25">
      <c r="F2123" s="10"/>
      <c r="G2123" s="9" t="s">
        <v>3126</v>
      </c>
      <c r="H2123" s="4">
        <v>2</v>
      </c>
      <c r="I2123" s="1">
        <v>2</v>
      </c>
      <c r="J2123" s="1">
        <v>2</v>
      </c>
      <c r="K2123" s="1">
        <v>0</v>
      </c>
      <c r="L2123" s="1">
        <v>0</v>
      </c>
      <c r="M2123" s="6">
        <v>2</v>
      </c>
      <c r="N2123" s="5">
        <v>1.050737593322992E-2</v>
      </c>
      <c r="O2123" s="4">
        <v>0</v>
      </c>
      <c r="P2123" s="1">
        <v>0</v>
      </c>
      <c r="Q2123" s="1">
        <v>0</v>
      </c>
      <c r="R2123" s="34">
        <v>0</v>
      </c>
      <c r="S2123" s="3">
        <v>0</v>
      </c>
    </row>
    <row r="2124" spans="6:19" x14ac:dyDescent="0.25">
      <c r="F2124" s="10"/>
      <c r="G2124" s="9" t="s">
        <v>3125</v>
      </c>
      <c r="H2124" s="4">
        <v>1</v>
      </c>
      <c r="I2124" s="1">
        <v>1</v>
      </c>
      <c r="J2124" s="1">
        <v>1</v>
      </c>
      <c r="K2124" s="1">
        <v>0</v>
      </c>
      <c r="L2124" s="1">
        <v>0</v>
      </c>
      <c r="M2124" s="6">
        <v>1</v>
      </c>
      <c r="N2124" s="5">
        <v>2.6077926158905029E-2</v>
      </c>
      <c r="O2124" s="4">
        <v>0</v>
      </c>
      <c r="P2124" s="1">
        <v>0</v>
      </c>
      <c r="Q2124" s="1">
        <v>0</v>
      </c>
      <c r="R2124" s="34">
        <v>0</v>
      </c>
      <c r="S2124" s="3">
        <v>0</v>
      </c>
    </row>
    <row r="2125" spans="6:19" x14ac:dyDescent="0.25">
      <c r="F2125" s="10"/>
      <c r="G2125" s="9" t="s">
        <v>3124</v>
      </c>
      <c r="H2125" s="4">
        <v>1</v>
      </c>
      <c r="I2125" s="1">
        <v>1</v>
      </c>
      <c r="J2125" s="1">
        <v>1</v>
      </c>
      <c r="K2125" s="1">
        <v>0</v>
      </c>
      <c r="L2125" s="1">
        <v>0</v>
      </c>
      <c r="M2125" s="6">
        <v>1</v>
      </c>
      <c r="N2125" s="5">
        <v>5.2365902811288834E-3</v>
      </c>
      <c r="O2125" s="4">
        <v>0</v>
      </c>
      <c r="P2125" s="1">
        <v>0</v>
      </c>
      <c r="Q2125" s="1">
        <v>0</v>
      </c>
      <c r="R2125" s="34">
        <v>0</v>
      </c>
      <c r="S2125" s="3">
        <v>0</v>
      </c>
    </row>
    <row r="2126" spans="6:19" x14ac:dyDescent="0.25">
      <c r="F2126" s="10"/>
      <c r="G2126" s="9" t="s">
        <v>3123</v>
      </c>
      <c r="H2126" s="4">
        <v>12</v>
      </c>
      <c r="I2126" s="1">
        <v>12</v>
      </c>
      <c r="J2126" s="1">
        <v>12</v>
      </c>
      <c r="K2126" s="1">
        <v>0</v>
      </c>
      <c r="L2126" s="1">
        <v>0</v>
      </c>
      <c r="M2126" s="6">
        <v>12</v>
      </c>
      <c r="N2126" s="5">
        <v>5.7266497053205967E-2</v>
      </c>
      <c r="O2126" s="4">
        <v>0</v>
      </c>
      <c r="P2126" s="1">
        <v>0</v>
      </c>
      <c r="Q2126" s="1">
        <v>0</v>
      </c>
      <c r="R2126" s="34">
        <v>0</v>
      </c>
      <c r="S2126" s="3">
        <v>0</v>
      </c>
    </row>
    <row r="2127" spans="6:19" x14ac:dyDescent="0.25">
      <c r="F2127" s="10"/>
      <c r="G2127" s="9" t="s">
        <v>3122</v>
      </c>
      <c r="H2127" s="4">
        <v>2</v>
      </c>
      <c r="I2127" s="1">
        <v>2</v>
      </c>
      <c r="J2127" s="1">
        <v>2</v>
      </c>
      <c r="K2127" s="1">
        <v>0</v>
      </c>
      <c r="L2127" s="1">
        <v>0</v>
      </c>
      <c r="M2127" s="6">
        <v>2</v>
      </c>
      <c r="N2127" s="5">
        <v>8.4397681057453156E-3</v>
      </c>
      <c r="O2127" s="4">
        <v>0</v>
      </c>
      <c r="P2127" s="1">
        <v>0</v>
      </c>
      <c r="Q2127" s="1">
        <v>0</v>
      </c>
      <c r="R2127" s="34">
        <v>0</v>
      </c>
      <c r="S2127" s="3">
        <v>0</v>
      </c>
    </row>
    <row r="2128" spans="6:19" x14ac:dyDescent="0.25">
      <c r="F2128" s="10"/>
      <c r="G2128" s="9" t="s">
        <v>3121</v>
      </c>
      <c r="H2128" s="4">
        <v>13</v>
      </c>
      <c r="I2128" s="1">
        <v>13</v>
      </c>
      <c r="J2128" s="1">
        <v>13</v>
      </c>
      <c r="K2128" s="1">
        <v>0</v>
      </c>
      <c r="L2128" s="1">
        <v>0</v>
      </c>
      <c r="M2128" s="6">
        <v>13</v>
      </c>
      <c r="N2128" s="5">
        <v>3.7359173409640789E-2</v>
      </c>
      <c r="O2128" s="4">
        <v>0</v>
      </c>
      <c r="P2128" s="1">
        <v>0</v>
      </c>
      <c r="Q2128" s="1">
        <v>0</v>
      </c>
      <c r="R2128" s="34">
        <v>0</v>
      </c>
      <c r="S2128" s="3">
        <v>0</v>
      </c>
    </row>
    <row r="2129" spans="6:19" x14ac:dyDescent="0.25">
      <c r="F2129" s="10"/>
      <c r="G2129" s="9" t="s">
        <v>3120</v>
      </c>
      <c r="H2129" s="4">
        <v>3</v>
      </c>
      <c r="I2129" s="1">
        <v>3</v>
      </c>
      <c r="J2129" s="1">
        <v>3</v>
      </c>
      <c r="K2129" s="1">
        <v>0</v>
      </c>
      <c r="L2129" s="1">
        <v>0</v>
      </c>
      <c r="M2129" s="6">
        <v>3</v>
      </c>
      <c r="N2129" s="5">
        <v>1.0756378993391991E-2</v>
      </c>
      <c r="O2129" s="4">
        <v>0</v>
      </c>
      <c r="P2129" s="1">
        <v>0</v>
      </c>
      <c r="Q2129" s="1">
        <v>0</v>
      </c>
      <c r="R2129" s="34">
        <v>0</v>
      </c>
      <c r="S2129" s="3">
        <v>0</v>
      </c>
    </row>
    <row r="2130" spans="6:19" x14ac:dyDescent="0.25">
      <c r="F2130" s="10"/>
      <c r="G2130" s="9" t="s">
        <v>3119</v>
      </c>
      <c r="H2130" s="4">
        <v>14</v>
      </c>
      <c r="I2130" s="1">
        <v>14</v>
      </c>
      <c r="J2130" s="1">
        <v>14</v>
      </c>
      <c r="K2130" s="1">
        <v>0</v>
      </c>
      <c r="L2130" s="1">
        <v>0</v>
      </c>
      <c r="M2130" s="6">
        <v>14</v>
      </c>
      <c r="N2130" s="5">
        <v>5.0101081840693951E-2</v>
      </c>
      <c r="O2130" s="4">
        <v>0</v>
      </c>
      <c r="P2130" s="1">
        <v>0</v>
      </c>
      <c r="Q2130" s="1">
        <v>0</v>
      </c>
      <c r="R2130" s="34">
        <v>0</v>
      </c>
      <c r="S2130" s="3">
        <v>0</v>
      </c>
    </row>
    <row r="2131" spans="6:19" x14ac:dyDescent="0.25">
      <c r="F2131" s="10"/>
      <c r="G2131" s="9" t="s">
        <v>3118</v>
      </c>
      <c r="H2131" s="4">
        <v>3</v>
      </c>
      <c r="I2131" s="1">
        <v>3</v>
      </c>
      <c r="J2131" s="1">
        <v>3</v>
      </c>
      <c r="K2131" s="1">
        <v>0</v>
      </c>
      <c r="L2131" s="1">
        <v>0</v>
      </c>
      <c r="M2131" s="6">
        <v>3</v>
      </c>
      <c r="N2131" s="5">
        <v>1.5531599521636959E-2</v>
      </c>
      <c r="O2131" s="4">
        <v>0</v>
      </c>
      <c r="P2131" s="1">
        <v>0</v>
      </c>
      <c r="Q2131" s="1">
        <v>0</v>
      </c>
      <c r="R2131" s="34">
        <v>0</v>
      </c>
      <c r="S2131" s="3">
        <v>0</v>
      </c>
    </row>
    <row r="2132" spans="6:19" x14ac:dyDescent="0.25">
      <c r="F2132" s="10"/>
      <c r="G2132" s="9" t="s">
        <v>3117</v>
      </c>
      <c r="H2132" s="4">
        <v>10</v>
      </c>
      <c r="I2132" s="1">
        <v>10</v>
      </c>
      <c r="J2132" s="1">
        <v>10</v>
      </c>
      <c r="K2132" s="1">
        <v>0</v>
      </c>
      <c r="L2132" s="1">
        <v>0</v>
      </c>
      <c r="M2132" s="6">
        <v>10</v>
      </c>
      <c r="N2132" s="5">
        <v>3.7444815970957279E-2</v>
      </c>
      <c r="O2132" s="4">
        <v>0</v>
      </c>
      <c r="P2132" s="1">
        <v>0</v>
      </c>
      <c r="Q2132" s="1">
        <v>0</v>
      </c>
      <c r="R2132" s="34">
        <v>0</v>
      </c>
      <c r="S2132" s="3">
        <v>0</v>
      </c>
    </row>
    <row r="2133" spans="6:19" x14ac:dyDescent="0.25">
      <c r="F2133" s="10"/>
      <c r="G2133" s="9" t="s">
        <v>3116</v>
      </c>
      <c r="H2133" s="4">
        <v>11</v>
      </c>
      <c r="I2133" s="1">
        <v>11</v>
      </c>
      <c r="J2133" s="1">
        <v>11</v>
      </c>
      <c r="K2133" s="1">
        <v>0</v>
      </c>
      <c r="L2133" s="1">
        <v>0</v>
      </c>
      <c r="M2133" s="6">
        <v>11</v>
      </c>
      <c r="N2133" s="5">
        <v>6.7240225151181221E-2</v>
      </c>
      <c r="O2133" s="4">
        <v>0</v>
      </c>
      <c r="P2133" s="1">
        <v>0</v>
      </c>
      <c r="Q2133" s="1">
        <v>0</v>
      </c>
      <c r="R2133" s="34">
        <v>0</v>
      </c>
      <c r="S2133" s="3">
        <v>0</v>
      </c>
    </row>
    <row r="2134" spans="6:19" x14ac:dyDescent="0.25">
      <c r="F2134" s="10"/>
      <c r="G2134" s="9" t="s">
        <v>3115</v>
      </c>
      <c r="H2134" s="4">
        <v>2</v>
      </c>
      <c r="I2134" s="1">
        <v>2</v>
      </c>
      <c r="J2134" s="1">
        <v>2</v>
      </c>
      <c r="K2134" s="1">
        <v>0</v>
      </c>
      <c r="L2134" s="1">
        <v>0</v>
      </c>
      <c r="M2134" s="6">
        <v>2</v>
      </c>
      <c r="N2134" s="5">
        <v>1.153756957501173E-2</v>
      </c>
      <c r="O2134" s="4">
        <v>0</v>
      </c>
      <c r="P2134" s="1">
        <v>0</v>
      </c>
      <c r="Q2134" s="1">
        <v>0</v>
      </c>
      <c r="R2134" s="34">
        <v>0</v>
      </c>
      <c r="S2134" s="3">
        <v>0</v>
      </c>
    </row>
    <row r="2135" spans="6:19" x14ac:dyDescent="0.25">
      <c r="F2135" s="10"/>
      <c r="G2135" s="9" t="s">
        <v>3114</v>
      </c>
      <c r="H2135" s="4">
        <v>2</v>
      </c>
      <c r="I2135" s="1">
        <v>2</v>
      </c>
      <c r="J2135" s="1">
        <v>2</v>
      </c>
      <c r="K2135" s="1">
        <v>0</v>
      </c>
      <c r="L2135" s="1">
        <v>0</v>
      </c>
      <c r="M2135" s="6">
        <v>2</v>
      </c>
      <c r="N2135" s="5">
        <v>6.4354464411735526E-3</v>
      </c>
      <c r="O2135" s="4">
        <v>0</v>
      </c>
      <c r="P2135" s="1">
        <v>0</v>
      </c>
      <c r="Q2135" s="1">
        <v>0</v>
      </c>
      <c r="R2135" s="34">
        <v>0</v>
      </c>
      <c r="S2135" s="3">
        <v>0</v>
      </c>
    </row>
    <row r="2136" spans="6:19" x14ac:dyDescent="0.25">
      <c r="F2136" s="10"/>
      <c r="G2136" s="9" t="s">
        <v>3113</v>
      </c>
      <c r="H2136" s="4">
        <v>2</v>
      </c>
      <c r="I2136" s="1">
        <v>2</v>
      </c>
      <c r="J2136" s="1">
        <v>2</v>
      </c>
      <c r="K2136" s="1">
        <v>0</v>
      </c>
      <c r="L2136" s="1">
        <v>0</v>
      </c>
      <c r="M2136" s="6">
        <v>2</v>
      </c>
      <c r="N2136" s="5">
        <v>4.5458106324076653E-3</v>
      </c>
      <c r="O2136" s="4">
        <v>0</v>
      </c>
      <c r="P2136" s="1">
        <v>0</v>
      </c>
      <c r="Q2136" s="1">
        <v>0</v>
      </c>
      <c r="R2136" s="34">
        <v>0</v>
      </c>
      <c r="S2136" s="3">
        <v>0</v>
      </c>
    </row>
    <row r="2137" spans="6:19" x14ac:dyDescent="0.25">
      <c r="F2137" s="10"/>
      <c r="G2137" s="9" t="s">
        <v>3112</v>
      </c>
      <c r="H2137" s="4">
        <v>3</v>
      </c>
      <c r="I2137" s="1">
        <v>3</v>
      </c>
      <c r="J2137" s="1">
        <v>3</v>
      </c>
      <c r="K2137" s="1">
        <v>0</v>
      </c>
      <c r="L2137" s="1">
        <v>0</v>
      </c>
      <c r="M2137" s="6">
        <v>3</v>
      </c>
      <c r="N2137" s="5">
        <v>1.894228532910347E-2</v>
      </c>
      <c r="O2137" s="4">
        <v>0</v>
      </c>
      <c r="P2137" s="1">
        <v>0</v>
      </c>
      <c r="Q2137" s="1">
        <v>0</v>
      </c>
      <c r="R2137" s="34">
        <v>0</v>
      </c>
      <c r="S2137" s="3">
        <v>0</v>
      </c>
    </row>
    <row r="2138" spans="6:19" x14ac:dyDescent="0.25">
      <c r="F2138" s="10"/>
      <c r="G2138" s="9" t="s">
        <v>3111</v>
      </c>
      <c r="H2138" s="4">
        <v>1</v>
      </c>
      <c r="I2138" s="1">
        <v>1</v>
      </c>
      <c r="J2138" s="1">
        <v>1</v>
      </c>
      <c r="K2138" s="1">
        <v>0</v>
      </c>
      <c r="L2138" s="1">
        <v>0</v>
      </c>
      <c r="M2138" s="6">
        <v>1</v>
      </c>
      <c r="N2138" s="5">
        <v>7.1284342557191849E-3</v>
      </c>
      <c r="O2138" s="4">
        <v>0</v>
      </c>
      <c r="P2138" s="1">
        <v>0</v>
      </c>
      <c r="Q2138" s="1">
        <v>0</v>
      </c>
      <c r="R2138" s="34">
        <v>0</v>
      </c>
      <c r="S2138" s="3">
        <v>0</v>
      </c>
    </row>
    <row r="2139" spans="6:19" x14ac:dyDescent="0.25">
      <c r="F2139" s="10"/>
      <c r="G2139" s="9" t="s">
        <v>3110</v>
      </c>
      <c r="H2139" s="4">
        <v>3</v>
      </c>
      <c r="I2139" s="1">
        <v>3</v>
      </c>
      <c r="J2139" s="1">
        <v>3</v>
      </c>
      <c r="K2139" s="1">
        <v>0</v>
      </c>
      <c r="L2139" s="1">
        <v>0</v>
      </c>
      <c r="M2139" s="6">
        <v>3</v>
      </c>
      <c r="N2139" s="5">
        <v>4.311393853276968E-2</v>
      </c>
      <c r="O2139" s="4">
        <v>0</v>
      </c>
      <c r="P2139" s="1">
        <v>0</v>
      </c>
      <c r="Q2139" s="1">
        <v>0</v>
      </c>
      <c r="R2139" s="34">
        <v>0</v>
      </c>
      <c r="S2139" s="3">
        <v>0</v>
      </c>
    </row>
    <row r="2140" spans="6:19" x14ac:dyDescent="0.25">
      <c r="F2140" s="10"/>
      <c r="G2140" s="9" t="s">
        <v>3109</v>
      </c>
      <c r="H2140" s="4">
        <v>16</v>
      </c>
      <c r="I2140" s="1">
        <v>16</v>
      </c>
      <c r="J2140" s="1">
        <v>16</v>
      </c>
      <c r="K2140" s="1">
        <v>0</v>
      </c>
      <c r="L2140" s="1">
        <v>0</v>
      </c>
      <c r="M2140" s="6">
        <v>16</v>
      </c>
      <c r="N2140" s="5">
        <v>7.1342566050589085E-2</v>
      </c>
      <c r="O2140" s="4">
        <v>0</v>
      </c>
      <c r="P2140" s="1">
        <v>0</v>
      </c>
      <c r="Q2140" s="1">
        <v>0</v>
      </c>
      <c r="R2140" s="34">
        <v>0</v>
      </c>
      <c r="S2140" s="3">
        <v>0</v>
      </c>
    </row>
    <row r="2141" spans="6:19" x14ac:dyDescent="0.25">
      <c r="F2141" s="10"/>
      <c r="G2141" s="9" t="s">
        <v>3108</v>
      </c>
      <c r="H2141" s="4">
        <v>3</v>
      </c>
      <c r="I2141" s="1">
        <v>3</v>
      </c>
      <c r="J2141" s="1">
        <v>3</v>
      </c>
      <c r="K2141" s="1">
        <v>0</v>
      </c>
      <c r="L2141" s="1">
        <v>0</v>
      </c>
      <c r="M2141" s="6">
        <v>3</v>
      </c>
      <c r="N2141" s="5">
        <v>1.3091337867081171E-2</v>
      </c>
      <c r="O2141" s="4">
        <v>0</v>
      </c>
      <c r="P2141" s="1">
        <v>0</v>
      </c>
      <c r="Q2141" s="1">
        <v>0</v>
      </c>
      <c r="R2141" s="34">
        <v>0</v>
      </c>
      <c r="S2141" s="3">
        <v>0</v>
      </c>
    </row>
    <row r="2142" spans="6:19" x14ac:dyDescent="0.25">
      <c r="F2142" s="10"/>
      <c r="G2142" s="9" t="s">
        <v>3107</v>
      </c>
      <c r="H2142" s="4">
        <v>6</v>
      </c>
      <c r="I2142" s="1">
        <v>6</v>
      </c>
      <c r="J2142" s="1">
        <v>6</v>
      </c>
      <c r="K2142" s="1">
        <v>0</v>
      </c>
      <c r="L2142" s="1">
        <v>0</v>
      </c>
      <c r="M2142" s="6">
        <v>6</v>
      </c>
      <c r="N2142" s="5">
        <v>1.681097503751516E-2</v>
      </c>
      <c r="O2142" s="4">
        <v>0</v>
      </c>
      <c r="P2142" s="1">
        <v>0</v>
      </c>
      <c r="Q2142" s="1">
        <v>0</v>
      </c>
      <c r="R2142" s="34">
        <v>0</v>
      </c>
      <c r="S2142" s="3">
        <v>0</v>
      </c>
    </row>
    <row r="2143" spans="6:19" x14ac:dyDescent="0.25">
      <c r="F2143" s="10"/>
      <c r="G2143" s="9" t="s">
        <v>3106</v>
      </c>
      <c r="H2143" s="4">
        <v>13</v>
      </c>
      <c r="I2143" s="1">
        <v>13</v>
      </c>
      <c r="J2143" s="1">
        <v>13</v>
      </c>
      <c r="K2143" s="1">
        <v>0</v>
      </c>
      <c r="L2143" s="1">
        <v>0</v>
      </c>
      <c r="M2143" s="6">
        <v>13</v>
      </c>
      <c r="N2143" s="5">
        <v>3.7112334743142128E-2</v>
      </c>
      <c r="O2143" s="4">
        <v>0</v>
      </c>
      <c r="P2143" s="1">
        <v>0</v>
      </c>
      <c r="Q2143" s="1">
        <v>0</v>
      </c>
      <c r="R2143" s="34">
        <v>0</v>
      </c>
      <c r="S2143" s="3">
        <v>0</v>
      </c>
    </row>
    <row r="2144" spans="6:19" x14ac:dyDescent="0.25">
      <c r="F2144" s="10"/>
      <c r="G2144" s="9" t="s">
        <v>3105</v>
      </c>
      <c r="H2144" s="4">
        <v>2</v>
      </c>
      <c r="I2144" s="1">
        <v>2</v>
      </c>
      <c r="J2144" s="1">
        <v>2</v>
      </c>
      <c r="K2144" s="1">
        <v>0</v>
      </c>
      <c r="L2144" s="1">
        <v>0</v>
      </c>
      <c r="M2144" s="6">
        <v>2</v>
      </c>
      <c r="N2144" s="5">
        <v>2.4843582883477211E-2</v>
      </c>
      <c r="O2144" s="4">
        <v>0</v>
      </c>
      <c r="P2144" s="1">
        <v>0</v>
      </c>
      <c r="Q2144" s="1">
        <v>0</v>
      </c>
      <c r="R2144" s="34">
        <v>0</v>
      </c>
      <c r="S2144" s="3">
        <v>0</v>
      </c>
    </row>
    <row r="2145" spans="6:19" x14ac:dyDescent="0.25">
      <c r="F2145" s="10"/>
      <c r="G2145" s="9" t="s">
        <v>3104</v>
      </c>
      <c r="H2145" s="4">
        <v>7</v>
      </c>
      <c r="I2145" s="1">
        <v>7</v>
      </c>
      <c r="J2145" s="1">
        <v>7</v>
      </c>
      <c r="K2145" s="1">
        <v>0</v>
      </c>
      <c r="L2145" s="1">
        <v>0</v>
      </c>
      <c r="M2145" s="6">
        <v>7</v>
      </c>
      <c r="N2145" s="5">
        <v>7.849530316889286E-2</v>
      </c>
      <c r="O2145" s="4">
        <v>0</v>
      </c>
      <c r="P2145" s="1">
        <v>0</v>
      </c>
      <c r="Q2145" s="1">
        <v>0</v>
      </c>
      <c r="R2145" s="34">
        <v>0</v>
      </c>
      <c r="S2145" s="3">
        <v>0</v>
      </c>
    </row>
    <row r="2146" spans="6:19" x14ac:dyDescent="0.25">
      <c r="F2146" s="10"/>
      <c r="G2146" s="9" t="s">
        <v>3103</v>
      </c>
      <c r="H2146" s="4">
        <v>6</v>
      </c>
      <c r="I2146" s="1">
        <v>6</v>
      </c>
      <c r="J2146" s="1">
        <v>6</v>
      </c>
      <c r="K2146" s="1">
        <v>0</v>
      </c>
      <c r="L2146" s="1">
        <v>0</v>
      </c>
      <c r="M2146" s="6">
        <v>6</v>
      </c>
      <c r="N2146" s="5">
        <v>2.987377718091011E-2</v>
      </c>
      <c r="O2146" s="4">
        <v>0</v>
      </c>
      <c r="P2146" s="1">
        <v>0</v>
      </c>
      <c r="Q2146" s="1">
        <v>0</v>
      </c>
      <c r="R2146" s="34">
        <v>0</v>
      </c>
      <c r="S2146" s="3">
        <v>0</v>
      </c>
    </row>
    <row r="2147" spans="6:19" x14ac:dyDescent="0.25">
      <c r="F2147" s="10"/>
      <c r="G2147" s="9" t="s">
        <v>3102</v>
      </c>
      <c r="H2147" s="4">
        <v>2</v>
      </c>
      <c r="I2147" s="1">
        <v>2</v>
      </c>
      <c r="J2147" s="1">
        <v>2</v>
      </c>
      <c r="K2147" s="1">
        <v>0</v>
      </c>
      <c r="L2147" s="1">
        <v>0</v>
      </c>
      <c r="M2147" s="6">
        <v>2</v>
      </c>
      <c r="N2147" s="5">
        <v>5.6193172931671143E-3</v>
      </c>
      <c r="O2147" s="4">
        <v>0</v>
      </c>
      <c r="P2147" s="1">
        <v>0</v>
      </c>
      <c r="Q2147" s="1">
        <v>0</v>
      </c>
      <c r="R2147" s="34">
        <v>0</v>
      </c>
      <c r="S2147" s="3">
        <v>0</v>
      </c>
    </row>
    <row r="2148" spans="6:19" x14ac:dyDescent="0.25">
      <c r="F2148" s="10"/>
      <c r="G2148" s="9" t="s">
        <v>3101</v>
      </c>
      <c r="H2148" s="4">
        <v>4</v>
      </c>
      <c r="I2148" s="1">
        <v>4</v>
      </c>
      <c r="J2148" s="1">
        <v>4</v>
      </c>
      <c r="K2148" s="1">
        <v>0</v>
      </c>
      <c r="L2148" s="1">
        <v>0</v>
      </c>
      <c r="M2148" s="6">
        <v>4</v>
      </c>
      <c r="N2148" s="5">
        <v>3.4490742720663548E-2</v>
      </c>
      <c r="O2148" s="4">
        <v>0</v>
      </c>
      <c r="P2148" s="1">
        <v>0</v>
      </c>
      <c r="Q2148" s="1">
        <v>0</v>
      </c>
      <c r="R2148" s="34">
        <v>0</v>
      </c>
      <c r="S2148" s="3">
        <v>0</v>
      </c>
    </row>
    <row r="2149" spans="6:19" x14ac:dyDescent="0.25">
      <c r="F2149" s="10"/>
      <c r="G2149" s="9" t="s">
        <v>3100</v>
      </c>
      <c r="H2149" s="4">
        <v>2</v>
      </c>
      <c r="I2149" s="1">
        <v>2</v>
      </c>
      <c r="J2149" s="1">
        <v>2</v>
      </c>
      <c r="K2149" s="1">
        <v>0</v>
      </c>
      <c r="L2149" s="1">
        <v>0</v>
      </c>
      <c r="M2149" s="6">
        <v>2</v>
      </c>
      <c r="N2149" s="5">
        <v>1.0443702340126039E-2</v>
      </c>
      <c r="O2149" s="4">
        <v>0</v>
      </c>
      <c r="P2149" s="1">
        <v>0</v>
      </c>
      <c r="Q2149" s="1">
        <v>0</v>
      </c>
      <c r="R2149" s="34">
        <v>0</v>
      </c>
      <c r="S2149" s="3">
        <v>0</v>
      </c>
    </row>
    <row r="2150" spans="6:19" x14ac:dyDescent="0.25">
      <c r="F2150" s="10"/>
      <c r="G2150" s="9" t="s">
        <v>3099</v>
      </c>
      <c r="H2150" s="4">
        <v>6</v>
      </c>
      <c r="I2150" s="1">
        <v>6</v>
      </c>
      <c r="J2150" s="1">
        <v>6</v>
      </c>
      <c r="K2150" s="1">
        <v>0</v>
      </c>
      <c r="L2150" s="1">
        <v>0</v>
      </c>
      <c r="M2150" s="6">
        <v>6</v>
      </c>
      <c r="N2150" s="5">
        <v>3.0263112857937809E-2</v>
      </c>
      <c r="O2150" s="4">
        <v>0</v>
      </c>
      <c r="P2150" s="1">
        <v>0</v>
      </c>
      <c r="Q2150" s="1">
        <v>0</v>
      </c>
      <c r="R2150" s="34">
        <v>0</v>
      </c>
      <c r="S2150" s="3">
        <v>0</v>
      </c>
    </row>
    <row r="2151" spans="6:19" x14ac:dyDescent="0.25">
      <c r="F2151" s="10"/>
      <c r="G2151" s="9" t="s">
        <v>3098</v>
      </c>
      <c r="H2151" s="4">
        <v>2</v>
      </c>
      <c r="I2151" s="1">
        <v>2</v>
      </c>
      <c r="J2151" s="1">
        <v>2</v>
      </c>
      <c r="K2151" s="1">
        <v>0</v>
      </c>
      <c r="L2151" s="1">
        <v>0</v>
      </c>
      <c r="M2151" s="6">
        <v>2</v>
      </c>
      <c r="N2151" s="5">
        <v>3.6177635192871089E-3</v>
      </c>
      <c r="O2151" s="4">
        <v>0</v>
      </c>
      <c r="P2151" s="1">
        <v>0</v>
      </c>
      <c r="Q2151" s="1">
        <v>0</v>
      </c>
      <c r="R2151" s="34">
        <v>0</v>
      </c>
      <c r="S2151" s="3">
        <v>0</v>
      </c>
    </row>
    <row r="2152" spans="6:19" x14ac:dyDescent="0.25">
      <c r="F2152" s="10"/>
      <c r="G2152" s="9" t="s">
        <v>3097</v>
      </c>
      <c r="H2152" s="4">
        <v>9</v>
      </c>
      <c r="I2152" s="1">
        <v>9</v>
      </c>
      <c r="J2152" s="1">
        <v>9</v>
      </c>
      <c r="K2152" s="1">
        <v>0</v>
      </c>
      <c r="L2152" s="1">
        <v>0</v>
      </c>
      <c r="M2152" s="6">
        <v>9</v>
      </c>
      <c r="N2152" s="5">
        <v>8.9194140397012234E-2</v>
      </c>
      <c r="O2152" s="4">
        <v>0</v>
      </c>
      <c r="P2152" s="1">
        <v>0</v>
      </c>
      <c r="Q2152" s="1">
        <v>0</v>
      </c>
      <c r="R2152" s="34">
        <v>0</v>
      </c>
      <c r="S2152" s="3">
        <v>0</v>
      </c>
    </row>
    <row r="2153" spans="6:19" x14ac:dyDescent="0.25">
      <c r="F2153" s="10"/>
      <c r="G2153" s="9" t="s">
        <v>3096</v>
      </c>
      <c r="H2153" s="4">
        <v>2</v>
      </c>
      <c r="I2153" s="1">
        <v>2</v>
      </c>
      <c r="J2153" s="1">
        <v>2</v>
      </c>
      <c r="K2153" s="1">
        <v>0</v>
      </c>
      <c r="L2153" s="1">
        <v>0</v>
      </c>
      <c r="M2153" s="6">
        <v>2</v>
      </c>
      <c r="N2153" s="5">
        <v>4.3792670592665672E-2</v>
      </c>
      <c r="O2153" s="4">
        <v>0</v>
      </c>
      <c r="P2153" s="1">
        <v>0</v>
      </c>
      <c r="Q2153" s="1">
        <v>0</v>
      </c>
      <c r="R2153" s="34">
        <v>0</v>
      </c>
      <c r="S2153" s="3">
        <v>0</v>
      </c>
    </row>
    <row r="2154" spans="6:19" x14ac:dyDescent="0.25">
      <c r="F2154" s="10"/>
      <c r="G2154" s="9" t="s">
        <v>3095</v>
      </c>
      <c r="H2154" s="4">
        <v>7</v>
      </c>
      <c r="I2154" s="1">
        <v>7</v>
      </c>
      <c r="J2154" s="1">
        <v>7</v>
      </c>
      <c r="K2154" s="1">
        <v>0</v>
      </c>
      <c r="L2154" s="1">
        <v>0</v>
      </c>
      <c r="M2154" s="6">
        <v>7</v>
      </c>
      <c r="N2154" s="5">
        <v>2.01466279104352E-2</v>
      </c>
      <c r="O2154" s="4">
        <v>0</v>
      </c>
      <c r="P2154" s="1">
        <v>0</v>
      </c>
      <c r="Q2154" s="1">
        <v>0</v>
      </c>
      <c r="R2154" s="34">
        <v>0</v>
      </c>
      <c r="S2154" s="3">
        <v>0</v>
      </c>
    </row>
    <row r="2155" spans="6:19" x14ac:dyDescent="0.25">
      <c r="F2155" s="10"/>
      <c r="G2155" s="9" t="s">
        <v>3094</v>
      </c>
      <c r="H2155" s="4">
        <v>5</v>
      </c>
      <c r="I2155" s="1">
        <v>5</v>
      </c>
      <c r="J2155" s="1">
        <v>5</v>
      </c>
      <c r="K2155" s="1">
        <v>0</v>
      </c>
      <c r="L2155" s="1">
        <v>0</v>
      </c>
      <c r="M2155" s="6">
        <v>5</v>
      </c>
      <c r="N2155" s="5">
        <v>6.08811154961586E-3</v>
      </c>
      <c r="O2155" s="4">
        <v>0</v>
      </c>
      <c r="P2155" s="1">
        <v>0</v>
      </c>
      <c r="Q2155" s="1">
        <v>0</v>
      </c>
      <c r="R2155" s="34">
        <v>0</v>
      </c>
      <c r="S2155" s="3">
        <v>0</v>
      </c>
    </row>
    <row r="2156" spans="6:19" x14ac:dyDescent="0.25">
      <c r="F2156" s="10"/>
      <c r="G2156" s="9" t="s">
        <v>3093</v>
      </c>
      <c r="H2156" s="4">
        <v>2</v>
      </c>
      <c r="I2156" s="1">
        <v>2</v>
      </c>
      <c r="J2156" s="1">
        <v>2</v>
      </c>
      <c r="K2156" s="1">
        <v>0</v>
      </c>
      <c r="L2156" s="1">
        <v>0</v>
      </c>
      <c r="M2156" s="6">
        <v>2</v>
      </c>
      <c r="N2156" s="5">
        <v>4.4259925372898579E-2</v>
      </c>
      <c r="O2156" s="4">
        <v>0</v>
      </c>
      <c r="P2156" s="1">
        <v>0</v>
      </c>
      <c r="Q2156" s="1">
        <v>0</v>
      </c>
      <c r="R2156" s="34">
        <v>0</v>
      </c>
      <c r="S2156" s="3">
        <v>0</v>
      </c>
    </row>
    <row r="2157" spans="6:19" x14ac:dyDescent="0.25">
      <c r="F2157" s="10"/>
      <c r="G2157" s="9" t="s">
        <v>3092</v>
      </c>
      <c r="H2157" s="4">
        <v>3</v>
      </c>
      <c r="I2157" s="1">
        <v>3</v>
      </c>
      <c r="J2157" s="1">
        <v>3</v>
      </c>
      <c r="K2157" s="1">
        <v>0</v>
      </c>
      <c r="L2157" s="1">
        <v>0</v>
      </c>
      <c r="M2157" s="6">
        <v>3</v>
      </c>
      <c r="N2157" s="5">
        <v>4.2591705918312073E-2</v>
      </c>
      <c r="O2157" s="4">
        <v>0</v>
      </c>
      <c r="P2157" s="1">
        <v>0</v>
      </c>
      <c r="Q2157" s="1">
        <v>0</v>
      </c>
      <c r="R2157" s="34">
        <v>0</v>
      </c>
      <c r="S2157" s="3">
        <v>0</v>
      </c>
    </row>
    <row r="2158" spans="6:19" x14ac:dyDescent="0.25">
      <c r="F2158" s="10"/>
      <c r="G2158" s="9" t="s">
        <v>3091</v>
      </c>
      <c r="H2158" s="4">
        <v>1</v>
      </c>
      <c r="I2158" s="1">
        <v>1</v>
      </c>
      <c r="J2158" s="1">
        <v>1</v>
      </c>
      <c r="K2158" s="1">
        <v>0</v>
      </c>
      <c r="L2158" s="1">
        <v>0</v>
      </c>
      <c r="M2158" s="6">
        <v>1</v>
      </c>
      <c r="N2158" s="5">
        <v>3.161218948662281E-3</v>
      </c>
      <c r="O2158" s="4">
        <v>0</v>
      </c>
      <c r="P2158" s="1">
        <v>0</v>
      </c>
      <c r="Q2158" s="1">
        <v>0</v>
      </c>
      <c r="R2158" s="34">
        <v>0</v>
      </c>
      <c r="S2158" s="3">
        <v>0</v>
      </c>
    </row>
    <row r="2159" spans="6:19" x14ac:dyDescent="0.25">
      <c r="F2159" s="10"/>
      <c r="G2159" s="9" t="s">
        <v>3090</v>
      </c>
      <c r="H2159" s="4">
        <v>9</v>
      </c>
      <c r="I2159" s="1">
        <v>9</v>
      </c>
      <c r="J2159" s="1">
        <v>9</v>
      </c>
      <c r="K2159" s="1">
        <v>0</v>
      </c>
      <c r="L2159" s="1">
        <v>0</v>
      </c>
      <c r="M2159" s="6">
        <v>9</v>
      </c>
      <c r="N2159" s="5">
        <v>5.8740289881825447E-2</v>
      </c>
      <c r="O2159" s="4">
        <v>0</v>
      </c>
      <c r="P2159" s="1">
        <v>0</v>
      </c>
      <c r="Q2159" s="1">
        <v>0</v>
      </c>
      <c r="R2159" s="34">
        <v>0</v>
      </c>
      <c r="S2159" s="3">
        <v>0</v>
      </c>
    </row>
    <row r="2160" spans="6:19" x14ac:dyDescent="0.25">
      <c r="F2160" s="10"/>
      <c r="G2160" s="9" t="s">
        <v>3089</v>
      </c>
      <c r="H2160" s="4">
        <v>1</v>
      </c>
      <c r="I2160" s="1">
        <v>1</v>
      </c>
      <c r="J2160" s="1">
        <v>1</v>
      </c>
      <c r="K2160" s="1">
        <v>0</v>
      </c>
      <c r="L2160" s="1">
        <v>0</v>
      </c>
      <c r="M2160" s="6">
        <v>1</v>
      </c>
      <c r="N2160" s="5">
        <v>8.034389466047287E-4</v>
      </c>
      <c r="O2160" s="4">
        <v>0</v>
      </c>
      <c r="P2160" s="1">
        <v>0</v>
      </c>
      <c r="Q2160" s="1">
        <v>0</v>
      </c>
      <c r="R2160" s="34">
        <v>0</v>
      </c>
      <c r="S2160" s="3">
        <v>0</v>
      </c>
    </row>
    <row r="2161" spans="6:19" x14ac:dyDescent="0.25">
      <c r="F2161" s="10"/>
      <c r="G2161" s="9" t="s">
        <v>3088</v>
      </c>
      <c r="H2161" s="4">
        <v>7</v>
      </c>
      <c r="I2161" s="1">
        <v>7</v>
      </c>
      <c r="J2161" s="1">
        <v>7</v>
      </c>
      <c r="K2161" s="1">
        <v>0</v>
      </c>
      <c r="L2161" s="1">
        <v>0</v>
      </c>
      <c r="M2161" s="6">
        <v>7</v>
      </c>
      <c r="N2161" s="5">
        <v>1.8527153879404071E-2</v>
      </c>
      <c r="O2161" s="4">
        <v>0</v>
      </c>
      <c r="P2161" s="1">
        <v>0</v>
      </c>
      <c r="Q2161" s="1">
        <v>0</v>
      </c>
      <c r="R2161" s="34">
        <v>0</v>
      </c>
      <c r="S2161" s="3">
        <v>0</v>
      </c>
    </row>
    <row r="2162" spans="6:19" x14ac:dyDescent="0.25">
      <c r="F2162" s="10"/>
      <c r="G2162" s="9" t="s">
        <v>3087</v>
      </c>
      <c r="H2162" s="4">
        <v>3</v>
      </c>
      <c r="I2162" s="1">
        <v>3</v>
      </c>
      <c r="J2162" s="1">
        <v>3</v>
      </c>
      <c r="K2162" s="1">
        <v>0</v>
      </c>
      <c r="L2162" s="1">
        <v>0</v>
      </c>
      <c r="M2162" s="6">
        <v>3</v>
      </c>
      <c r="N2162" s="5">
        <v>4.1090697050094596E-3</v>
      </c>
      <c r="O2162" s="4">
        <v>0</v>
      </c>
      <c r="P2162" s="1">
        <v>0</v>
      </c>
      <c r="Q2162" s="1">
        <v>0</v>
      </c>
      <c r="R2162" s="34">
        <v>0</v>
      </c>
      <c r="S2162" s="3">
        <v>0</v>
      </c>
    </row>
    <row r="2163" spans="6:19" x14ac:dyDescent="0.25">
      <c r="F2163" s="10"/>
      <c r="G2163" s="9" t="s">
        <v>3086</v>
      </c>
      <c r="H2163" s="4">
        <v>5</v>
      </c>
      <c r="I2163" s="1">
        <v>5</v>
      </c>
      <c r="J2163" s="1">
        <v>5</v>
      </c>
      <c r="K2163" s="1">
        <v>0</v>
      </c>
      <c r="L2163" s="1">
        <v>0</v>
      </c>
      <c r="M2163" s="6">
        <v>5</v>
      </c>
      <c r="N2163" s="5">
        <v>6.1019435524940491E-3</v>
      </c>
      <c r="O2163" s="4">
        <v>0</v>
      </c>
      <c r="P2163" s="1">
        <v>0</v>
      </c>
      <c r="Q2163" s="1">
        <v>0</v>
      </c>
      <c r="R2163" s="34">
        <v>0</v>
      </c>
      <c r="S2163" s="3">
        <v>0</v>
      </c>
    </row>
    <row r="2164" spans="6:19" x14ac:dyDescent="0.25">
      <c r="F2164" s="10"/>
      <c r="G2164" s="9" t="s">
        <v>3085</v>
      </c>
      <c r="H2164" s="4">
        <v>2</v>
      </c>
      <c r="I2164" s="1">
        <v>2</v>
      </c>
      <c r="J2164" s="1">
        <v>2</v>
      </c>
      <c r="K2164" s="1">
        <v>0</v>
      </c>
      <c r="L2164" s="1">
        <v>0</v>
      </c>
      <c r="M2164" s="6">
        <v>2</v>
      </c>
      <c r="N2164" s="5">
        <v>8.6925514042377472E-3</v>
      </c>
      <c r="O2164" s="4">
        <v>0</v>
      </c>
      <c r="P2164" s="1">
        <v>0</v>
      </c>
      <c r="Q2164" s="1">
        <v>0</v>
      </c>
      <c r="R2164" s="34">
        <v>0</v>
      </c>
      <c r="S2164" s="3">
        <v>0</v>
      </c>
    </row>
    <row r="2165" spans="6:19" x14ac:dyDescent="0.25">
      <c r="F2165" s="10"/>
      <c r="G2165" s="9" t="s">
        <v>3084</v>
      </c>
      <c r="H2165" s="4">
        <v>4</v>
      </c>
      <c r="I2165" s="1">
        <v>4</v>
      </c>
      <c r="J2165" s="1">
        <v>4</v>
      </c>
      <c r="K2165" s="1">
        <v>0</v>
      </c>
      <c r="L2165" s="1">
        <v>0</v>
      </c>
      <c r="M2165" s="6">
        <v>4</v>
      </c>
      <c r="N2165" s="5">
        <v>1.5322179533541201E-2</v>
      </c>
      <c r="O2165" s="4">
        <v>0</v>
      </c>
      <c r="P2165" s="1">
        <v>0</v>
      </c>
      <c r="Q2165" s="1">
        <v>0</v>
      </c>
      <c r="R2165" s="34">
        <v>0</v>
      </c>
      <c r="S2165" s="3">
        <v>0</v>
      </c>
    </row>
    <row r="2166" spans="6:19" x14ac:dyDescent="0.25">
      <c r="F2166" s="10"/>
      <c r="G2166" s="9" t="s">
        <v>3083</v>
      </c>
      <c r="H2166" s="4">
        <v>9</v>
      </c>
      <c r="I2166" s="1">
        <v>9</v>
      </c>
      <c r="J2166" s="1">
        <v>9</v>
      </c>
      <c r="K2166" s="1">
        <v>0</v>
      </c>
      <c r="L2166" s="1">
        <v>0</v>
      </c>
      <c r="M2166" s="6">
        <v>9</v>
      </c>
      <c r="N2166" s="5">
        <v>2.2558534517884251E-2</v>
      </c>
      <c r="O2166" s="4">
        <v>0</v>
      </c>
      <c r="P2166" s="1">
        <v>0</v>
      </c>
      <c r="Q2166" s="1">
        <v>0</v>
      </c>
      <c r="R2166" s="34">
        <v>0</v>
      </c>
      <c r="S2166" s="3">
        <v>0</v>
      </c>
    </row>
    <row r="2167" spans="6:19" x14ac:dyDescent="0.25">
      <c r="F2167" s="10"/>
      <c r="G2167" s="9" t="s">
        <v>3082</v>
      </c>
      <c r="H2167" s="4">
        <v>18</v>
      </c>
      <c r="I2167" s="1">
        <v>18</v>
      </c>
      <c r="J2167" s="1">
        <v>18</v>
      </c>
      <c r="K2167" s="1">
        <v>0</v>
      </c>
      <c r="L2167" s="1">
        <v>0</v>
      </c>
      <c r="M2167" s="6">
        <v>18</v>
      </c>
      <c r="N2167" s="5">
        <v>0.1275990745052695</v>
      </c>
      <c r="O2167" s="4">
        <v>0</v>
      </c>
      <c r="P2167" s="1">
        <v>0</v>
      </c>
      <c r="Q2167" s="1">
        <v>0</v>
      </c>
      <c r="R2167" s="34">
        <v>0</v>
      </c>
      <c r="S2167" s="3">
        <v>0</v>
      </c>
    </row>
    <row r="2168" spans="6:19" x14ac:dyDescent="0.25">
      <c r="F2168" s="10"/>
      <c r="G2168" s="9" t="s">
        <v>3081</v>
      </c>
      <c r="H2168" s="4">
        <v>4</v>
      </c>
      <c r="I2168" s="1">
        <v>4</v>
      </c>
      <c r="J2168" s="1">
        <v>4</v>
      </c>
      <c r="K2168" s="1">
        <v>0</v>
      </c>
      <c r="L2168" s="1">
        <v>0</v>
      </c>
      <c r="M2168" s="6">
        <v>4</v>
      </c>
      <c r="N2168" s="5">
        <v>4.5761724002659321E-2</v>
      </c>
      <c r="O2168" s="4">
        <v>0</v>
      </c>
      <c r="P2168" s="1">
        <v>0</v>
      </c>
      <c r="Q2168" s="1">
        <v>0</v>
      </c>
      <c r="R2168" s="34">
        <v>0</v>
      </c>
      <c r="S2168" s="3">
        <v>0</v>
      </c>
    </row>
    <row r="2169" spans="6:19" x14ac:dyDescent="0.25">
      <c r="F2169" s="10"/>
      <c r="G2169" s="9" t="s">
        <v>3080</v>
      </c>
      <c r="H2169" s="4">
        <v>3</v>
      </c>
      <c r="I2169" s="1">
        <v>3</v>
      </c>
      <c r="J2169" s="1">
        <v>3</v>
      </c>
      <c r="K2169" s="1">
        <v>0</v>
      </c>
      <c r="L2169" s="1">
        <v>0</v>
      </c>
      <c r="M2169" s="6">
        <v>3</v>
      </c>
      <c r="N2169" s="5">
        <v>1.0059552267193791E-2</v>
      </c>
      <c r="O2169" s="4">
        <v>0</v>
      </c>
      <c r="P2169" s="1">
        <v>0</v>
      </c>
      <c r="Q2169" s="1">
        <v>0</v>
      </c>
      <c r="R2169" s="34">
        <v>0</v>
      </c>
      <c r="S2169" s="3">
        <v>0</v>
      </c>
    </row>
    <row r="2170" spans="6:19" x14ac:dyDescent="0.25">
      <c r="F2170" s="10"/>
      <c r="G2170" s="9" t="s">
        <v>3079</v>
      </c>
      <c r="H2170" s="4">
        <v>6</v>
      </c>
      <c r="I2170" s="1">
        <v>6</v>
      </c>
      <c r="J2170" s="1">
        <v>6</v>
      </c>
      <c r="K2170" s="1">
        <v>0</v>
      </c>
      <c r="L2170" s="1">
        <v>0</v>
      </c>
      <c r="M2170" s="6">
        <v>6</v>
      </c>
      <c r="N2170" s="5">
        <v>4.783361591398716E-2</v>
      </c>
      <c r="O2170" s="4">
        <v>0</v>
      </c>
      <c r="P2170" s="1">
        <v>0</v>
      </c>
      <c r="Q2170" s="1">
        <v>0</v>
      </c>
      <c r="R2170" s="34">
        <v>0</v>
      </c>
      <c r="S2170" s="3">
        <v>0</v>
      </c>
    </row>
    <row r="2171" spans="6:19" x14ac:dyDescent="0.25">
      <c r="F2171" s="10"/>
      <c r="G2171" s="9" t="s">
        <v>3078</v>
      </c>
      <c r="H2171" s="4">
        <v>3</v>
      </c>
      <c r="I2171" s="1">
        <v>3</v>
      </c>
      <c r="J2171" s="1">
        <v>3</v>
      </c>
      <c r="K2171" s="1">
        <v>0</v>
      </c>
      <c r="L2171" s="1">
        <v>0</v>
      </c>
      <c r="M2171" s="6">
        <v>3</v>
      </c>
      <c r="N2171" s="5">
        <v>1.051351614296436E-2</v>
      </c>
      <c r="O2171" s="4">
        <v>0</v>
      </c>
      <c r="P2171" s="1">
        <v>0</v>
      </c>
      <c r="Q2171" s="1">
        <v>0</v>
      </c>
      <c r="R2171" s="34">
        <v>0</v>
      </c>
      <c r="S2171" s="3">
        <v>0</v>
      </c>
    </row>
    <row r="2172" spans="6:19" x14ac:dyDescent="0.25">
      <c r="F2172" s="10"/>
      <c r="G2172" s="9" t="s">
        <v>3077</v>
      </c>
      <c r="H2172" s="4">
        <v>2</v>
      </c>
      <c r="I2172" s="1">
        <v>2</v>
      </c>
      <c r="J2172" s="1">
        <v>2</v>
      </c>
      <c r="K2172" s="1">
        <v>0</v>
      </c>
      <c r="L2172" s="1">
        <v>0</v>
      </c>
      <c r="M2172" s="6">
        <v>2</v>
      </c>
      <c r="N2172" s="5">
        <v>2.3721955716609951E-2</v>
      </c>
      <c r="O2172" s="4">
        <v>0</v>
      </c>
      <c r="P2172" s="1">
        <v>0</v>
      </c>
      <c r="Q2172" s="1">
        <v>0</v>
      </c>
      <c r="R2172" s="34">
        <v>0</v>
      </c>
      <c r="S2172" s="3">
        <v>0</v>
      </c>
    </row>
    <row r="2173" spans="6:19" x14ac:dyDescent="0.25">
      <c r="F2173" s="10"/>
      <c r="G2173" s="9" t="s">
        <v>3076</v>
      </c>
      <c r="H2173" s="4">
        <v>2</v>
      </c>
      <c r="I2173" s="1">
        <v>2</v>
      </c>
      <c r="J2173" s="1">
        <v>2</v>
      </c>
      <c r="K2173" s="1">
        <v>0</v>
      </c>
      <c r="L2173" s="1">
        <v>0</v>
      </c>
      <c r="M2173" s="6">
        <v>2</v>
      </c>
      <c r="N2173" s="5">
        <v>4.2961419560015202E-2</v>
      </c>
      <c r="O2173" s="4">
        <v>0</v>
      </c>
      <c r="P2173" s="1">
        <v>0</v>
      </c>
      <c r="Q2173" s="1">
        <v>0</v>
      </c>
      <c r="R2173" s="34">
        <v>0</v>
      </c>
      <c r="S2173" s="3">
        <v>0</v>
      </c>
    </row>
    <row r="2174" spans="6:19" x14ac:dyDescent="0.25">
      <c r="F2174" s="10"/>
      <c r="G2174" s="9" t="s">
        <v>3075</v>
      </c>
      <c r="H2174" s="4">
        <v>2</v>
      </c>
      <c r="I2174" s="1">
        <v>2</v>
      </c>
      <c r="J2174" s="1">
        <v>2</v>
      </c>
      <c r="K2174" s="1">
        <v>0</v>
      </c>
      <c r="L2174" s="1">
        <v>0</v>
      </c>
      <c r="M2174" s="6">
        <v>2</v>
      </c>
      <c r="N2174" s="5">
        <v>2.5205825455486771E-2</v>
      </c>
      <c r="O2174" s="4">
        <v>0</v>
      </c>
      <c r="P2174" s="1">
        <v>0</v>
      </c>
      <c r="Q2174" s="1">
        <v>0</v>
      </c>
      <c r="R2174" s="34">
        <v>0</v>
      </c>
      <c r="S2174" s="3">
        <v>0</v>
      </c>
    </row>
    <row r="2175" spans="6:19" x14ac:dyDescent="0.25">
      <c r="F2175" s="10"/>
      <c r="G2175" s="9" t="s">
        <v>3074</v>
      </c>
      <c r="H2175" s="4">
        <v>2</v>
      </c>
      <c r="I2175" s="1">
        <v>2</v>
      </c>
      <c r="J2175" s="1">
        <v>2</v>
      </c>
      <c r="K2175" s="1">
        <v>0</v>
      </c>
      <c r="L2175" s="1">
        <v>0</v>
      </c>
      <c r="M2175" s="6">
        <v>2</v>
      </c>
      <c r="N2175" s="5">
        <v>6.9937668740749359E-4</v>
      </c>
      <c r="O2175" s="4">
        <v>0</v>
      </c>
      <c r="P2175" s="1">
        <v>0</v>
      </c>
      <c r="Q2175" s="1">
        <v>0</v>
      </c>
      <c r="R2175" s="34">
        <v>0</v>
      </c>
      <c r="S2175" s="3">
        <v>0</v>
      </c>
    </row>
    <row r="2176" spans="6:19" x14ac:dyDescent="0.25">
      <c r="F2176" s="10"/>
      <c r="G2176" s="9" t="s">
        <v>3073</v>
      </c>
      <c r="H2176" s="4">
        <v>2</v>
      </c>
      <c r="I2176" s="1">
        <v>2</v>
      </c>
      <c r="J2176" s="1">
        <v>2</v>
      </c>
      <c r="K2176" s="1">
        <v>0</v>
      </c>
      <c r="L2176" s="1">
        <v>0</v>
      </c>
      <c r="M2176" s="6">
        <v>2</v>
      </c>
      <c r="N2176" s="5">
        <v>7.2031952440738678E-3</v>
      </c>
      <c r="O2176" s="4">
        <v>0</v>
      </c>
      <c r="P2176" s="1">
        <v>0</v>
      </c>
      <c r="Q2176" s="1">
        <v>0</v>
      </c>
      <c r="R2176" s="34">
        <v>0</v>
      </c>
      <c r="S2176" s="3">
        <v>0</v>
      </c>
    </row>
    <row r="2177" spans="6:19" x14ac:dyDescent="0.25">
      <c r="F2177" s="10"/>
      <c r="G2177" s="9" t="s">
        <v>3072</v>
      </c>
      <c r="H2177" s="4">
        <v>8</v>
      </c>
      <c r="I2177" s="1">
        <v>8</v>
      </c>
      <c r="J2177" s="1">
        <v>8</v>
      </c>
      <c r="K2177" s="1">
        <v>0</v>
      </c>
      <c r="L2177" s="1">
        <v>0</v>
      </c>
      <c r="M2177" s="6">
        <v>8</v>
      </c>
      <c r="N2177" s="5">
        <v>1.7123882658779621E-2</v>
      </c>
      <c r="O2177" s="4">
        <v>0</v>
      </c>
      <c r="P2177" s="1">
        <v>0</v>
      </c>
      <c r="Q2177" s="1">
        <v>0</v>
      </c>
      <c r="R2177" s="34">
        <v>0</v>
      </c>
      <c r="S2177" s="3">
        <v>0</v>
      </c>
    </row>
    <row r="2178" spans="6:19" x14ac:dyDescent="0.25">
      <c r="F2178" s="10"/>
      <c r="G2178" s="9" t="s">
        <v>3071</v>
      </c>
      <c r="H2178" s="4">
        <v>1</v>
      </c>
      <c r="I2178" s="1">
        <v>1</v>
      </c>
      <c r="J2178" s="1">
        <v>1</v>
      </c>
      <c r="K2178" s="1">
        <v>0</v>
      </c>
      <c r="L2178" s="1">
        <v>0</v>
      </c>
      <c r="M2178" s="6">
        <v>1</v>
      </c>
      <c r="N2178" s="5">
        <v>4.8987055197358131E-3</v>
      </c>
      <c r="O2178" s="4">
        <v>0</v>
      </c>
      <c r="P2178" s="1">
        <v>0</v>
      </c>
      <c r="Q2178" s="1">
        <v>0</v>
      </c>
      <c r="R2178" s="34">
        <v>0</v>
      </c>
      <c r="S2178" s="3">
        <v>0</v>
      </c>
    </row>
    <row r="2179" spans="6:19" x14ac:dyDescent="0.25">
      <c r="F2179" s="10"/>
      <c r="G2179" s="9" t="s">
        <v>3070</v>
      </c>
      <c r="H2179" s="4">
        <v>2</v>
      </c>
      <c r="I2179" s="1">
        <v>2</v>
      </c>
      <c r="J2179" s="1">
        <v>2</v>
      </c>
      <c r="K2179" s="1">
        <v>0</v>
      </c>
      <c r="L2179" s="1">
        <v>0</v>
      </c>
      <c r="M2179" s="6">
        <v>2</v>
      </c>
      <c r="N2179" s="5">
        <v>1.325858663767576E-2</v>
      </c>
      <c r="O2179" s="4">
        <v>0</v>
      </c>
      <c r="P2179" s="1">
        <v>0</v>
      </c>
      <c r="Q2179" s="1">
        <v>0</v>
      </c>
      <c r="R2179" s="34">
        <v>0</v>
      </c>
      <c r="S2179" s="3">
        <v>0</v>
      </c>
    </row>
    <row r="2180" spans="6:19" x14ac:dyDescent="0.25">
      <c r="F2180" s="10"/>
      <c r="G2180" s="9" t="s">
        <v>3069</v>
      </c>
      <c r="H2180" s="4">
        <v>4</v>
      </c>
      <c r="I2180" s="1">
        <v>4</v>
      </c>
      <c r="J2180" s="1">
        <v>4</v>
      </c>
      <c r="K2180" s="1">
        <v>0</v>
      </c>
      <c r="L2180" s="1">
        <v>0</v>
      </c>
      <c r="M2180" s="6">
        <v>4</v>
      </c>
      <c r="N2180" s="5">
        <v>2.52951867878437E-3</v>
      </c>
      <c r="O2180" s="4">
        <v>0</v>
      </c>
      <c r="P2180" s="1">
        <v>0</v>
      </c>
      <c r="Q2180" s="1">
        <v>0</v>
      </c>
      <c r="R2180" s="34">
        <v>0</v>
      </c>
      <c r="S2180" s="3">
        <v>0</v>
      </c>
    </row>
    <row r="2181" spans="6:19" x14ac:dyDescent="0.25">
      <c r="F2181" s="10"/>
      <c r="G2181" s="9" t="s">
        <v>3068</v>
      </c>
      <c r="H2181" s="4">
        <v>2</v>
      </c>
      <c r="I2181" s="1">
        <v>2</v>
      </c>
      <c r="J2181" s="1">
        <v>2</v>
      </c>
      <c r="K2181" s="1">
        <v>0</v>
      </c>
      <c r="L2181" s="1">
        <v>0</v>
      </c>
      <c r="M2181" s="6">
        <v>2</v>
      </c>
      <c r="N2181" s="5">
        <v>5.0840806216001511E-3</v>
      </c>
      <c r="O2181" s="4">
        <v>0</v>
      </c>
      <c r="P2181" s="1">
        <v>0</v>
      </c>
      <c r="Q2181" s="1">
        <v>0</v>
      </c>
      <c r="R2181" s="34">
        <v>0</v>
      </c>
      <c r="S2181" s="3">
        <v>0</v>
      </c>
    </row>
    <row r="2182" spans="6:19" x14ac:dyDescent="0.25">
      <c r="F2182" s="10"/>
      <c r="G2182" s="9" t="s">
        <v>3067</v>
      </c>
      <c r="H2182" s="4">
        <v>1</v>
      </c>
      <c r="I2182" s="1">
        <v>1</v>
      </c>
      <c r="J2182" s="1">
        <v>1</v>
      </c>
      <c r="K2182" s="1">
        <v>0</v>
      </c>
      <c r="L2182" s="1">
        <v>0</v>
      </c>
      <c r="M2182" s="6">
        <v>1</v>
      </c>
      <c r="N2182" s="5">
        <v>5.8803334832191467E-4</v>
      </c>
      <c r="O2182" s="4">
        <v>0</v>
      </c>
      <c r="P2182" s="1">
        <v>0</v>
      </c>
      <c r="Q2182" s="1">
        <v>0</v>
      </c>
      <c r="R2182" s="34">
        <v>0</v>
      </c>
      <c r="S2182" s="3">
        <v>0</v>
      </c>
    </row>
    <row r="2183" spans="6:19" x14ac:dyDescent="0.25">
      <c r="F2183" s="10"/>
      <c r="G2183" s="9" t="s">
        <v>3066</v>
      </c>
      <c r="H2183" s="4">
        <v>14</v>
      </c>
      <c r="I2183" s="1">
        <v>14</v>
      </c>
      <c r="J2183" s="1">
        <v>14</v>
      </c>
      <c r="K2183" s="1">
        <v>0</v>
      </c>
      <c r="L2183" s="1">
        <v>0</v>
      </c>
      <c r="M2183" s="6">
        <v>14</v>
      </c>
      <c r="N2183" s="5">
        <v>0.1115121152251959</v>
      </c>
      <c r="O2183" s="4">
        <v>0</v>
      </c>
      <c r="P2183" s="1">
        <v>0</v>
      </c>
      <c r="Q2183" s="1">
        <v>0</v>
      </c>
      <c r="R2183" s="34">
        <v>0</v>
      </c>
      <c r="S2183" s="3">
        <v>0</v>
      </c>
    </row>
    <row r="2184" spans="6:19" x14ac:dyDescent="0.25">
      <c r="F2184" s="10"/>
      <c r="G2184" s="9" t="s">
        <v>3065</v>
      </c>
      <c r="H2184" s="4">
        <v>2</v>
      </c>
      <c r="I2184" s="1">
        <v>2</v>
      </c>
      <c r="J2184" s="1">
        <v>2</v>
      </c>
      <c r="K2184" s="1">
        <v>0</v>
      </c>
      <c r="L2184" s="1">
        <v>0</v>
      </c>
      <c r="M2184" s="6">
        <v>2</v>
      </c>
      <c r="N2184" s="5">
        <v>1.124541275203228E-3</v>
      </c>
      <c r="O2184" s="4">
        <v>0</v>
      </c>
      <c r="P2184" s="1">
        <v>0</v>
      </c>
      <c r="Q2184" s="1">
        <v>0</v>
      </c>
      <c r="R2184" s="34">
        <v>0</v>
      </c>
      <c r="S2184" s="3">
        <v>0</v>
      </c>
    </row>
    <row r="2185" spans="6:19" x14ac:dyDescent="0.25">
      <c r="F2185" s="10"/>
      <c r="G2185" s="9" t="s">
        <v>3064</v>
      </c>
      <c r="H2185" s="4">
        <v>4</v>
      </c>
      <c r="I2185" s="1">
        <v>4</v>
      </c>
      <c r="J2185" s="1">
        <v>4</v>
      </c>
      <c r="K2185" s="1">
        <v>0</v>
      </c>
      <c r="L2185" s="1">
        <v>0</v>
      </c>
      <c r="M2185" s="6">
        <v>4</v>
      </c>
      <c r="N2185" s="5">
        <v>1.0934894904494291E-2</v>
      </c>
      <c r="O2185" s="4">
        <v>0</v>
      </c>
      <c r="P2185" s="1">
        <v>0</v>
      </c>
      <c r="Q2185" s="1">
        <v>0</v>
      </c>
      <c r="R2185" s="34">
        <v>0</v>
      </c>
      <c r="S2185" s="3">
        <v>0</v>
      </c>
    </row>
    <row r="2186" spans="6:19" x14ac:dyDescent="0.25">
      <c r="F2186" s="10"/>
      <c r="G2186" s="9" t="s">
        <v>3063</v>
      </c>
      <c r="H2186" s="4">
        <v>7</v>
      </c>
      <c r="I2186" s="1">
        <v>7</v>
      </c>
      <c r="J2186" s="1">
        <v>7</v>
      </c>
      <c r="K2186" s="1">
        <v>0</v>
      </c>
      <c r="L2186" s="1">
        <v>0</v>
      </c>
      <c r="M2186" s="6">
        <v>7</v>
      </c>
      <c r="N2186" s="5">
        <v>4.3568359687924392E-2</v>
      </c>
      <c r="O2186" s="4">
        <v>0</v>
      </c>
      <c r="P2186" s="1">
        <v>0</v>
      </c>
      <c r="Q2186" s="1">
        <v>0</v>
      </c>
      <c r="R2186" s="34">
        <v>0</v>
      </c>
      <c r="S2186" s="3">
        <v>0</v>
      </c>
    </row>
    <row r="2187" spans="6:19" x14ac:dyDescent="0.25">
      <c r="F2187" s="10"/>
      <c r="G2187" s="9" t="s">
        <v>3062</v>
      </c>
      <c r="H2187" s="4">
        <v>2</v>
      </c>
      <c r="I2187" s="1">
        <v>2</v>
      </c>
      <c r="J2187" s="1">
        <v>2</v>
      </c>
      <c r="K2187" s="1">
        <v>0</v>
      </c>
      <c r="L2187" s="1">
        <v>0</v>
      </c>
      <c r="M2187" s="6">
        <v>2</v>
      </c>
      <c r="N2187" s="5">
        <v>1.2385193258523941E-3</v>
      </c>
      <c r="O2187" s="4">
        <v>0</v>
      </c>
      <c r="P2187" s="1">
        <v>0</v>
      </c>
      <c r="Q2187" s="1">
        <v>0</v>
      </c>
      <c r="R2187" s="34">
        <v>0</v>
      </c>
      <c r="S2187" s="3">
        <v>0</v>
      </c>
    </row>
    <row r="2188" spans="6:19" x14ac:dyDescent="0.25">
      <c r="F2188" s="10"/>
      <c r="G2188" s="9" t="s">
        <v>3061</v>
      </c>
      <c r="H2188" s="4">
        <v>2</v>
      </c>
      <c r="I2188" s="1">
        <v>2</v>
      </c>
      <c r="J2188" s="1">
        <v>2</v>
      </c>
      <c r="K2188" s="1">
        <v>0</v>
      </c>
      <c r="L2188" s="1">
        <v>0</v>
      </c>
      <c r="M2188" s="6">
        <v>2</v>
      </c>
      <c r="N2188" s="5">
        <v>1.9786783494055271E-2</v>
      </c>
      <c r="O2188" s="4">
        <v>0</v>
      </c>
      <c r="P2188" s="1">
        <v>0</v>
      </c>
      <c r="Q2188" s="1">
        <v>0</v>
      </c>
      <c r="R2188" s="34">
        <v>0</v>
      </c>
      <c r="S2188" s="3">
        <v>0</v>
      </c>
    </row>
    <row r="2189" spans="6:19" x14ac:dyDescent="0.25">
      <c r="F2189" s="10"/>
      <c r="G2189" s="9" t="s">
        <v>3060</v>
      </c>
      <c r="H2189" s="4">
        <v>1</v>
      </c>
      <c r="I2189" s="1">
        <v>1</v>
      </c>
      <c r="J2189" s="1">
        <v>1</v>
      </c>
      <c r="K2189" s="1">
        <v>0</v>
      </c>
      <c r="L2189" s="1">
        <v>0</v>
      </c>
      <c r="M2189" s="6">
        <v>1</v>
      </c>
      <c r="N2189" s="5">
        <v>2.467136830091476E-3</v>
      </c>
      <c r="O2189" s="4">
        <v>0</v>
      </c>
      <c r="P2189" s="1">
        <v>0</v>
      </c>
      <c r="Q2189" s="1">
        <v>0</v>
      </c>
      <c r="R2189" s="34">
        <v>0</v>
      </c>
      <c r="S2189" s="3">
        <v>0</v>
      </c>
    </row>
    <row r="2190" spans="6:19" x14ac:dyDescent="0.25">
      <c r="F2190" s="10"/>
      <c r="G2190" s="9" t="s">
        <v>3059</v>
      </c>
      <c r="H2190" s="4">
        <v>3</v>
      </c>
      <c r="I2190" s="1">
        <v>3</v>
      </c>
      <c r="J2190" s="1">
        <v>3</v>
      </c>
      <c r="K2190" s="1">
        <v>0</v>
      </c>
      <c r="L2190" s="1">
        <v>0</v>
      </c>
      <c r="M2190" s="6">
        <v>3</v>
      </c>
      <c r="N2190" s="5">
        <v>6.6397460177540779E-3</v>
      </c>
      <c r="O2190" s="4">
        <v>0</v>
      </c>
      <c r="P2190" s="1">
        <v>0</v>
      </c>
      <c r="Q2190" s="1">
        <v>0</v>
      </c>
      <c r="R2190" s="34">
        <v>0</v>
      </c>
      <c r="S2190" s="3">
        <v>0</v>
      </c>
    </row>
    <row r="2191" spans="6:19" x14ac:dyDescent="0.25">
      <c r="F2191" s="10"/>
      <c r="G2191" s="9" t="s">
        <v>3058</v>
      </c>
      <c r="H2191" s="4">
        <v>6</v>
      </c>
      <c r="I2191" s="1">
        <v>6</v>
      </c>
      <c r="J2191" s="1">
        <v>6</v>
      </c>
      <c r="K2191" s="1">
        <v>0</v>
      </c>
      <c r="L2191" s="1">
        <v>0</v>
      </c>
      <c r="M2191" s="6">
        <v>6</v>
      </c>
      <c r="N2191" s="5">
        <v>8.9918533340096474E-3</v>
      </c>
      <c r="O2191" s="4">
        <v>0</v>
      </c>
      <c r="P2191" s="1">
        <v>0</v>
      </c>
      <c r="Q2191" s="1">
        <v>0</v>
      </c>
      <c r="R2191" s="34">
        <v>0</v>
      </c>
      <c r="S2191" s="3">
        <v>0</v>
      </c>
    </row>
    <row r="2192" spans="6:19" x14ac:dyDescent="0.25">
      <c r="F2192" s="10"/>
      <c r="G2192" s="9" t="s">
        <v>3057</v>
      </c>
      <c r="H2192" s="4">
        <v>15</v>
      </c>
      <c r="I2192" s="1">
        <v>15</v>
      </c>
      <c r="J2192" s="1">
        <v>15</v>
      </c>
      <c r="K2192" s="1">
        <v>0</v>
      </c>
      <c r="L2192" s="1">
        <v>0</v>
      </c>
      <c r="M2192" s="6">
        <v>15</v>
      </c>
      <c r="N2192" s="5">
        <v>5.1415559835731983E-2</v>
      </c>
      <c r="O2192" s="4">
        <v>0</v>
      </c>
      <c r="P2192" s="1">
        <v>0</v>
      </c>
      <c r="Q2192" s="1">
        <v>0</v>
      </c>
      <c r="R2192" s="34">
        <v>0</v>
      </c>
      <c r="S2192" s="3">
        <v>0</v>
      </c>
    </row>
    <row r="2193" spans="6:19" x14ac:dyDescent="0.25">
      <c r="F2193" s="10"/>
      <c r="G2193" s="9" t="s">
        <v>3056</v>
      </c>
      <c r="H2193" s="4">
        <v>3</v>
      </c>
      <c r="I2193" s="1">
        <v>3</v>
      </c>
      <c r="J2193" s="1">
        <v>3</v>
      </c>
      <c r="K2193" s="1">
        <v>0</v>
      </c>
      <c r="L2193" s="1">
        <v>0</v>
      </c>
      <c r="M2193" s="6">
        <v>3</v>
      </c>
      <c r="N2193" s="5">
        <v>1.1715562082827089E-2</v>
      </c>
      <c r="O2193" s="4">
        <v>0</v>
      </c>
      <c r="P2193" s="1">
        <v>0</v>
      </c>
      <c r="Q2193" s="1">
        <v>0</v>
      </c>
      <c r="R2193" s="34">
        <v>0</v>
      </c>
      <c r="S2193" s="3">
        <v>0</v>
      </c>
    </row>
    <row r="2194" spans="6:19" x14ac:dyDescent="0.25">
      <c r="F2194" s="10"/>
      <c r="G2194" s="9" t="s">
        <v>3055</v>
      </c>
      <c r="H2194" s="4">
        <v>2</v>
      </c>
      <c r="I2194" s="1">
        <v>2</v>
      </c>
      <c r="J2194" s="1">
        <v>2</v>
      </c>
      <c r="K2194" s="1">
        <v>0</v>
      </c>
      <c r="L2194" s="1">
        <v>0</v>
      </c>
      <c r="M2194" s="6">
        <v>2</v>
      </c>
      <c r="N2194" s="5">
        <v>7.8644528985023499E-3</v>
      </c>
      <c r="O2194" s="4">
        <v>0</v>
      </c>
      <c r="P2194" s="1">
        <v>0</v>
      </c>
      <c r="Q2194" s="1">
        <v>0</v>
      </c>
      <c r="R2194" s="34">
        <v>0</v>
      </c>
      <c r="S2194" s="3">
        <v>0</v>
      </c>
    </row>
    <row r="2195" spans="6:19" x14ac:dyDescent="0.25">
      <c r="F2195" s="10"/>
      <c r="G2195" s="9" t="s">
        <v>3054</v>
      </c>
      <c r="H2195" s="4">
        <v>9</v>
      </c>
      <c r="I2195" s="1">
        <v>9</v>
      </c>
      <c r="J2195" s="1">
        <v>9</v>
      </c>
      <c r="K2195" s="1">
        <v>0</v>
      </c>
      <c r="L2195" s="1">
        <v>0</v>
      </c>
      <c r="M2195" s="6">
        <v>9</v>
      </c>
      <c r="N2195" s="5">
        <v>1.6109979711472992E-2</v>
      </c>
      <c r="O2195" s="4">
        <v>0</v>
      </c>
      <c r="P2195" s="1">
        <v>0</v>
      </c>
      <c r="Q2195" s="1">
        <v>0</v>
      </c>
      <c r="R2195" s="34">
        <v>0</v>
      </c>
      <c r="S2195" s="3">
        <v>0</v>
      </c>
    </row>
    <row r="2196" spans="6:19" x14ac:dyDescent="0.25">
      <c r="F2196" s="10"/>
      <c r="G2196" s="9" t="s">
        <v>3053</v>
      </c>
      <c r="H2196" s="4">
        <v>1</v>
      </c>
      <c r="I2196" s="1">
        <v>1</v>
      </c>
      <c r="J2196" s="1">
        <v>1</v>
      </c>
      <c r="K2196" s="1">
        <v>0</v>
      </c>
      <c r="L2196" s="1">
        <v>0</v>
      </c>
      <c r="M2196" s="6">
        <v>1</v>
      </c>
      <c r="N2196" s="5">
        <v>1.5408182516694071E-3</v>
      </c>
      <c r="O2196" s="4">
        <v>0</v>
      </c>
      <c r="P2196" s="1">
        <v>0</v>
      </c>
      <c r="Q2196" s="1">
        <v>0</v>
      </c>
      <c r="R2196" s="34">
        <v>0</v>
      </c>
      <c r="S2196" s="3">
        <v>0</v>
      </c>
    </row>
    <row r="2197" spans="6:19" x14ac:dyDescent="0.25">
      <c r="F2197" s="10"/>
      <c r="G2197" s="9" t="s">
        <v>3052</v>
      </c>
      <c r="H2197" s="4">
        <v>3</v>
      </c>
      <c r="I2197" s="1">
        <v>3</v>
      </c>
      <c r="J2197" s="1">
        <v>3</v>
      </c>
      <c r="K2197" s="1">
        <v>0</v>
      </c>
      <c r="L2197" s="1">
        <v>0</v>
      </c>
      <c r="M2197" s="6">
        <v>3</v>
      </c>
      <c r="N2197" s="5">
        <v>5.1100645214319229E-4</v>
      </c>
      <c r="O2197" s="4">
        <v>0</v>
      </c>
      <c r="P2197" s="1">
        <v>0</v>
      </c>
      <c r="Q2197" s="1">
        <v>0</v>
      </c>
      <c r="R2197" s="34">
        <v>0</v>
      </c>
      <c r="S2197" s="3">
        <v>0</v>
      </c>
    </row>
    <row r="2198" spans="6:19" x14ac:dyDescent="0.25">
      <c r="F2198" s="10"/>
      <c r="G2198" s="9" t="s">
        <v>3051</v>
      </c>
      <c r="H2198" s="4">
        <v>2</v>
      </c>
      <c r="I2198" s="1">
        <v>2</v>
      </c>
      <c r="J2198" s="1">
        <v>2</v>
      </c>
      <c r="K2198" s="1">
        <v>0</v>
      </c>
      <c r="L2198" s="1">
        <v>0</v>
      </c>
      <c r="M2198" s="6">
        <v>2</v>
      </c>
      <c r="N2198" s="5">
        <v>1.740813255310059E-3</v>
      </c>
      <c r="O2198" s="4">
        <v>0</v>
      </c>
      <c r="P2198" s="1">
        <v>0</v>
      </c>
      <c r="Q2198" s="1">
        <v>0</v>
      </c>
      <c r="R2198" s="34">
        <v>0</v>
      </c>
      <c r="S2198" s="3">
        <v>0</v>
      </c>
    </row>
    <row r="2199" spans="6:19" x14ac:dyDescent="0.25">
      <c r="F2199" s="10"/>
      <c r="G2199" s="9" t="s">
        <v>3050</v>
      </c>
      <c r="H2199" s="4">
        <v>7</v>
      </c>
      <c r="I2199" s="1">
        <v>7</v>
      </c>
      <c r="J2199" s="1">
        <v>7</v>
      </c>
      <c r="K2199" s="1">
        <v>0</v>
      </c>
      <c r="L2199" s="1">
        <v>0</v>
      </c>
      <c r="M2199" s="6">
        <v>7</v>
      </c>
      <c r="N2199" s="5">
        <v>1.28439599648118E-2</v>
      </c>
      <c r="O2199" s="4">
        <v>0</v>
      </c>
      <c r="P2199" s="1">
        <v>0</v>
      </c>
      <c r="Q2199" s="1">
        <v>0</v>
      </c>
      <c r="R2199" s="34">
        <v>0</v>
      </c>
      <c r="S2199" s="3">
        <v>0</v>
      </c>
    </row>
    <row r="2200" spans="6:19" x14ac:dyDescent="0.25">
      <c r="F2200" s="10"/>
      <c r="G2200" s="9" t="s">
        <v>3049</v>
      </c>
      <c r="H2200" s="4">
        <v>1</v>
      </c>
      <c r="I2200" s="1">
        <v>1</v>
      </c>
      <c r="J2200" s="1">
        <v>1</v>
      </c>
      <c r="K2200" s="1">
        <v>0</v>
      </c>
      <c r="L2200" s="1">
        <v>0</v>
      </c>
      <c r="M2200" s="6">
        <v>1</v>
      </c>
      <c r="N2200" s="5">
        <v>1.1199932545423509E-2</v>
      </c>
      <c r="O2200" s="4">
        <v>0</v>
      </c>
      <c r="P2200" s="1">
        <v>0</v>
      </c>
      <c r="Q2200" s="1">
        <v>0</v>
      </c>
      <c r="R2200" s="34">
        <v>0</v>
      </c>
      <c r="S2200" s="3">
        <v>0</v>
      </c>
    </row>
    <row r="2201" spans="6:19" x14ac:dyDescent="0.25">
      <c r="F2201" s="10"/>
      <c r="G2201" s="9" t="s">
        <v>3048</v>
      </c>
      <c r="H2201" s="4">
        <v>3</v>
      </c>
      <c r="I2201" s="1">
        <v>3</v>
      </c>
      <c r="J2201" s="1">
        <v>3</v>
      </c>
      <c r="K2201" s="1">
        <v>0</v>
      </c>
      <c r="L2201" s="1">
        <v>0</v>
      </c>
      <c r="M2201" s="6">
        <v>3</v>
      </c>
      <c r="N2201" s="5">
        <v>2.7947132475674149E-2</v>
      </c>
      <c r="O2201" s="4">
        <v>0</v>
      </c>
      <c r="P2201" s="1">
        <v>0</v>
      </c>
      <c r="Q2201" s="1">
        <v>0</v>
      </c>
      <c r="R2201" s="34">
        <v>0</v>
      </c>
      <c r="S2201" s="3">
        <v>0</v>
      </c>
    </row>
    <row r="2202" spans="6:19" x14ac:dyDescent="0.25">
      <c r="F2202" s="10"/>
      <c r="G2202" s="9" t="s">
        <v>3047</v>
      </c>
      <c r="H2202" s="4">
        <v>4</v>
      </c>
      <c r="I2202" s="1">
        <v>4</v>
      </c>
      <c r="J2202" s="1">
        <v>4</v>
      </c>
      <c r="K2202" s="1">
        <v>0</v>
      </c>
      <c r="L2202" s="1">
        <v>0</v>
      </c>
      <c r="M2202" s="6">
        <v>4</v>
      </c>
      <c r="N2202" s="5">
        <v>3.4641725942492489E-3</v>
      </c>
      <c r="O2202" s="4">
        <v>0</v>
      </c>
      <c r="P2202" s="1">
        <v>0</v>
      </c>
      <c r="Q2202" s="1">
        <v>0</v>
      </c>
      <c r="R2202" s="34">
        <v>0</v>
      </c>
      <c r="S2202" s="3">
        <v>0</v>
      </c>
    </row>
    <row r="2203" spans="6:19" x14ac:dyDescent="0.25">
      <c r="F2203" s="10"/>
      <c r="G2203" s="9" t="s">
        <v>3046</v>
      </c>
      <c r="H2203" s="4">
        <v>1</v>
      </c>
      <c r="I2203" s="1">
        <v>1</v>
      </c>
      <c r="J2203" s="1">
        <v>1</v>
      </c>
      <c r="K2203" s="1">
        <v>0</v>
      </c>
      <c r="L2203" s="1">
        <v>0</v>
      </c>
      <c r="M2203" s="6">
        <v>1</v>
      </c>
      <c r="N2203" s="5">
        <v>1.5060478821396829E-2</v>
      </c>
      <c r="O2203" s="4">
        <v>0</v>
      </c>
      <c r="P2203" s="1">
        <v>0</v>
      </c>
      <c r="Q2203" s="1">
        <v>0</v>
      </c>
      <c r="R2203" s="34">
        <v>0</v>
      </c>
      <c r="S2203" s="3">
        <v>0</v>
      </c>
    </row>
    <row r="2204" spans="6:19" x14ac:dyDescent="0.25">
      <c r="F2204" s="10"/>
      <c r="G2204" s="9" t="s">
        <v>3045</v>
      </c>
      <c r="H2204" s="4">
        <v>2</v>
      </c>
      <c r="I2204" s="1">
        <v>2</v>
      </c>
      <c r="J2204" s="1">
        <v>2</v>
      </c>
      <c r="K2204" s="1">
        <v>0</v>
      </c>
      <c r="L2204" s="1">
        <v>0</v>
      </c>
      <c r="M2204" s="6">
        <v>2</v>
      </c>
      <c r="N2204" s="5">
        <v>6.9838203489780426E-3</v>
      </c>
      <c r="O2204" s="4">
        <v>0</v>
      </c>
      <c r="P2204" s="1">
        <v>0</v>
      </c>
      <c r="Q2204" s="1">
        <v>0</v>
      </c>
      <c r="R2204" s="34">
        <v>0</v>
      </c>
      <c r="S2204" s="3">
        <v>0</v>
      </c>
    </row>
    <row r="2205" spans="6:19" x14ac:dyDescent="0.25">
      <c r="F2205" s="10"/>
      <c r="G2205" s="9" t="s">
        <v>3044</v>
      </c>
      <c r="H2205" s="4">
        <v>2</v>
      </c>
      <c r="I2205" s="1">
        <v>2</v>
      </c>
      <c r="J2205" s="1">
        <v>2</v>
      </c>
      <c r="K2205" s="1">
        <v>0</v>
      </c>
      <c r="L2205" s="1">
        <v>0</v>
      </c>
      <c r="M2205" s="6">
        <v>2</v>
      </c>
      <c r="N2205" s="5">
        <v>3.8019726052880292E-3</v>
      </c>
      <c r="O2205" s="4">
        <v>0</v>
      </c>
      <c r="P2205" s="1">
        <v>0</v>
      </c>
      <c r="Q2205" s="1">
        <v>0</v>
      </c>
      <c r="R2205" s="34">
        <v>0</v>
      </c>
      <c r="S2205" s="3">
        <v>0</v>
      </c>
    </row>
    <row r="2206" spans="6:19" x14ac:dyDescent="0.25">
      <c r="F2206" s="10"/>
      <c r="G2206" s="9" t="s">
        <v>3043</v>
      </c>
      <c r="H2206" s="4">
        <v>3</v>
      </c>
      <c r="I2206" s="1">
        <v>3</v>
      </c>
      <c r="J2206" s="1">
        <v>3</v>
      </c>
      <c r="K2206" s="1">
        <v>0</v>
      </c>
      <c r="L2206" s="1">
        <v>0</v>
      </c>
      <c r="M2206" s="6">
        <v>3</v>
      </c>
      <c r="N2206" s="5">
        <v>3.854768350720406E-3</v>
      </c>
      <c r="O2206" s="4">
        <v>0</v>
      </c>
      <c r="P2206" s="1">
        <v>0</v>
      </c>
      <c r="Q2206" s="1">
        <v>0</v>
      </c>
      <c r="R2206" s="34">
        <v>0</v>
      </c>
      <c r="S2206" s="3">
        <v>0</v>
      </c>
    </row>
    <row r="2207" spans="6:19" x14ac:dyDescent="0.25">
      <c r="F2207" s="10"/>
      <c r="G2207" s="9" t="s">
        <v>3042</v>
      </c>
      <c r="H2207" s="4">
        <v>6</v>
      </c>
      <c r="I2207" s="1">
        <v>6</v>
      </c>
      <c r="J2207" s="1">
        <v>6</v>
      </c>
      <c r="K2207" s="1">
        <v>0</v>
      </c>
      <c r="L2207" s="1">
        <v>0</v>
      </c>
      <c r="M2207" s="6">
        <v>6</v>
      </c>
      <c r="N2207" s="5">
        <v>6.9335142150521278E-2</v>
      </c>
      <c r="O2207" s="4">
        <v>0</v>
      </c>
      <c r="P2207" s="1">
        <v>0</v>
      </c>
      <c r="Q2207" s="1">
        <v>0</v>
      </c>
      <c r="R2207" s="34">
        <v>0</v>
      </c>
      <c r="S2207" s="3">
        <v>0</v>
      </c>
    </row>
    <row r="2208" spans="6:19" x14ac:dyDescent="0.25">
      <c r="F2208" s="10"/>
      <c r="G2208" s="9" t="s">
        <v>3041</v>
      </c>
      <c r="H2208" s="4">
        <v>1</v>
      </c>
      <c r="I2208" s="1">
        <v>1</v>
      </c>
      <c r="J2208" s="1">
        <v>1</v>
      </c>
      <c r="K2208" s="1">
        <v>0</v>
      </c>
      <c r="L2208" s="1">
        <v>0</v>
      </c>
      <c r="M2208" s="6">
        <v>1</v>
      </c>
      <c r="N2208" s="5">
        <v>1.0058479383587839E-3</v>
      </c>
      <c r="O2208" s="4">
        <v>0</v>
      </c>
      <c r="P2208" s="1">
        <v>0</v>
      </c>
      <c r="Q2208" s="1">
        <v>0</v>
      </c>
      <c r="R2208" s="34">
        <v>0</v>
      </c>
      <c r="S2208" s="3">
        <v>0</v>
      </c>
    </row>
    <row r="2209" spans="6:19" x14ac:dyDescent="0.25">
      <c r="F2209" s="10"/>
      <c r="G2209" s="9" t="s">
        <v>3040</v>
      </c>
      <c r="H2209" s="4">
        <v>2</v>
      </c>
      <c r="I2209" s="1">
        <v>2</v>
      </c>
      <c r="J2209" s="1">
        <v>2</v>
      </c>
      <c r="K2209" s="1">
        <v>0</v>
      </c>
      <c r="L2209" s="1">
        <v>0</v>
      </c>
      <c r="M2209" s="6">
        <v>2</v>
      </c>
      <c r="N2209" s="5">
        <v>2.0608182996511459E-2</v>
      </c>
      <c r="O2209" s="4">
        <v>0</v>
      </c>
      <c r="P2209" s="1">
        <v>0</v>
      </c>
      <c r="Q2209" s="1">
        <v>0</v>
      </c>
      <c r="R2209" s="34">
        <v>0</v>
      </c>
      <c r="S2209" s="3">
        <v>0</v>
      </c>
    </row>
    <row r="2210" spans="6:19" x14ac:dyDescent="0.25">
      <c r="F2210" s="10"/>
      <c r="G2210" s="9" t="s">
        <v>3039</v>
      </c>
      <c r="H2210" s="4">
        <v>3</v>
      </c>
      <c r="I2210" s="1">
        <v>3</v>
      </c>
      <c r="J2210" s="1">
        <v>3</v>
      </c>
      <c r="K2210" s="1">
        <v>0</v>
      </c>
      <c r="L2210" s="1">
        <v>0</v>
      </c>
      <c r="M2210" s="6">
        <v>3</v>
      </c>
      <c r="N2210" s="5">
        <v>1.462993770837784E-2</v>
      </c>
      <c r="O2210" s="4">
        <v>0</v>
      </c>
      <c r="P2210" s="1">
        <v>0</v>
      </c>
      <c r="Q2210" s="1">
        <v>0</v>
      </c>
      <c r="R2210" s="34">
        <v>0</v>
      </c>
      <c r="S2210" s="3">
        <v>0</v>
      </c>
    </row>
    <row r="2211" spans="6:19" x14ac:dyDescent="0.25">
      <c r="F2211" s="10"/>
      <c r="G2211" s="9" t="s">
        <v>3038</v>
      </c>
      <c r="H2211" s="4">
        <v>13</v>
      </c>
      <c r="I2211" s="1">
        <v>13</v>
      </c>
      <c r="J2211" s="1">
        <v>13</v>
      </c>
      <c r="K2211" s="1">
        <v>0</v>
      </c>
      <c r="L2211" s="1">
        <v>0</v>
      </c>
      <c r="M2211" s="6">
        <v>13</v>
      </c>
      <c r="N2211" s="5">
        <v>2.798821218311787E-2</v>
      </c>
      <c r="O2211" s="4">
        <v>0</v>
      </c>
      <c r="P2211" s="1">
        <v>0</v>
      </c>
      <c r="Q2211" s="1">
        <v>0</v>
      </c>
      <c r="R2211" s="34">
        <v>0</v>
      </c>
      <c r="S2211" s="3">
        <v>0</v>
      </c>
    </row>
    <row r="2212" spans="6:19" x14ac:dyDescent="0.25">
      <c r="F2212" s="10"/>
      <c r="G2212" s="9" t="s">
        <v>3037</v>
      </c>
      <c r="H2212" s="4">
        <v>5</v>
      </c>
      <c r="I2212" s="1">
        <v>5</v>
      </c>
      <c r="J2212" s="1">
        <v>5</v>
      </c>
      <c r="K2212" s="1">
        <v>0</v>
      </c>
      <c r="L2212" s="1">
        <v>0</v>
      </c>
      <c r="M2212" s="6">
        <v>5</v>
      </c>
      <c r="N2212" s="5">
        <v>2.1770917810499672E-2</v>
      </c>
      <c r="O2212" s="4">
        <v>0</v>
      </c>
      <c r="P2212" s="1">
        <v>0</v>
      </c>
      <c r="Q2212" s="1">
        <v>0</v>
      </c>
      <c r="R2212" s="34">
        <v>0</v>
      </c>
      <c r="S2212" s="3">
        <v>0</v>
      </c>
    </row>
    <row r="2213" spans="6:19" x14ac:dyDescent="0.25">
      <c r="F2213" s="10"/>
      <c r="G2213" s="9" t="s">
        <v>3036</v>
      </c>
      <c r="H2213" s="4">
        <v>1</v>
      </c>
      <c r="I2213" s="1">
        <v>1</v>
      </c>
      <c r="J2213" s="1">
        <v>1</v>
      </c>
      <c r="K2213" s="1">
        <v>0</v>
      </c>
      <c r="L2213" s="1">
        <v>0</v>
      </c>
      <c r="M2213" s="6">
        <v>1</v>
      </c>
      <c r="N2213" s="5">
        <v>4.4976258650422096E-3</v>
      </c>
      <c r="O2213" s="4">
        <v>0</v>
      </c>
      <c r="P2213" s="1">
        <v>0</v>
      </c>
      <c r="Q2213" s="1">
        <v>0</v>
      </c>
      <c r="R2213" s="34">
        <v>0</v>
      </c>
      <c r="S2213" s="3">
        <v>0</v>
      </c>
    </row>
    <row r="2214" spans="6:19" x14ac:dyDescent="0.25">
      <c r="F2214" s="10"/>
      <c r="G2214" s="9" t="s">
        <v>3035</v>
      </c>
      <c r="H2214" s="4">
        <v>3</v>
      </c>
      <c r="I2214" s="1">
        <v>3</v>
      </c>
      <c r="J2214" s="1">
        <v>3</v>
      </c>
      <c r="K2214" s="1">
        <v>0</v>
      </c>
      <c r="L2214" s="1">
        <v>0</v>
      </c>
      <c r="M2214" s="6">
        <v>3</v>
      </c>
      <c r="N2214" s="5">
        <v>2.6583910919725891E-2</v>
      </c>
      <c r="O2214" s="4">
        <v>0</v>
      </c>
      <c r="P2214" s="1">
        <v>0</v>
      </c>
      <c r="Q2214" s="1">
        <v>0</v>
      </c>
      <c r="R2214" s="34">
        <v>0</v>
      </c>
      <c r="S2214" s="3">
        <v>0</v>
      </c>
    </row>
    <row r="2215" spans="6:19" x14ac:dyDescent="0.25">
      <c r="F2215" s="10"/>
      <c r="G2215" s="9" t="s">
        <v>3034</v>
      </c>
      <c r="H2215" s="4">
        <v>1</v>
      </c>
      <c r="I2215" s="1">
        <v>1</v>
      </c>
      <c r="J2215" s="1">
        <v>1</v>
      </c>
      <c r="K2215" s="1">
        <v>0</v>
      </c>
      <c r="L2215" s="1">
        <v>0</v>
      </c>
      <c r="M2215" s="6">
        <v>1</v>
      </c>
      <c r="N2215" s="5">
        <v>6.7898640409111977E-3</v>
      </c>
      <c r="O2215" s="4">
        <v>0</v>
      </c>
      <c r="P2215" s="1">
        <v>0</v>
      </c>
      <c r="Q2215" s="1">
        <v>0</v>
      </c>
      <c r="R2215" s="34">
        <v>0</v>
      </c>
      <c r="S2215" s="3">
        <v>0</v>
      </c>
    </row>
    <row r="2216" spans="6:19" x14ac:dyDescent="0.25">
      <c r="F2216" s="10"/>
      <c r="G2216" s="9" t="s">
        <v>3033</v>
      </c>
      <c r="H2216" s="4">
        <v>1</v>
      </c>
      <c r="I2216" s="1">
        <v>1</v>
      </c>
      <c r="J2216" s="1">
        <v>1</v>
      </c>
      <c r="K2216" s="1">
        <v>0</v>
      </c>
      <c r="L2216" s="1">
        <v>0</v>
      </c>
      <c r="M2216" s="6">
        <v>1</v>
      </c>
      <c r="N2216" s="5">
        <v>1.128730177879333E-2</v>
      </c>
      <c r="O2216" s="4">
        <v>0</v>
      </c>
      <c r="P2216" s="1">
        <v>0</v>
      </c>
      <c r="Q2216" s="1">
        <v>0</v>
      </c>
      <c r="R2216" s="34">
        <v>0</v>
      </c>
      <c r="S2216" s="3">
        <v>0</v>
      </c>
    </row>
    <row r="2217" spans="6:19" x14ac:dyDescent="0.25">
      <c r="F2217" s="10"/>
      <c r="G2217" s="9" t="s">
        <v>3032</v>
      </c>
      <c r="H2217" s="4">
        <v>16</v>
      </c>
      <c r="I2217" s="1">
        <v>16</v>
      </c>
      <c r="J2217" s="1">
        <v>16</v>
      </c>
      <c r="K2217" s="1">
        <v>0</v>
      </c>
      <c r="L2217" s="1">
        <v>0</v>
      </c>
      <c r="M2217" s="6">
        <v>16</v>
      </c>
      <c r="N2217" s="5">
        <v>8.8530094362795353E-2</v>
      </c>
      <c r="O2217" s="4">
        <v>0</v>
      </c>
      <c r="P2217" s="1">
        <v>0</v>
      </c>
      <c r="Q2217" s="1">
        <v>0</v>
      </c>
      <c r="R2217" s="34">
        <v>0</v>
      </c>
      <c r="S2217" s="3">
        <v>0</v>
      </c>
    </row>
    <row r="2218" spans="6:19" x14ac:dyDescent="0.25">
      <c r="F2218" s="10"/>
      <c r="G2218" s="9" t="s">
        <v>3031</v>
      </c>
      <c r="H2218" s="4">
        <v>9</v>
      </c>
      <c r="I2218" s="1">
        <v>9</v>
      </c>
      <c r="J2218" s="1">
        <v>9</v>
      </c>
      <c r="K2218" s="1">
        <v>0</v>
      </c>
      <c r="L2218" s="1">
        <v>0</v>
      </c>
      <c r="M2218" s="6">
        <v>9</v>
      </c>
      <c r="N2218" s="5">
        <v>3.3610619604587548E-2</v>
      </c>
      <c r="O2218" s="4">
        <v>0</v>
      </c>
      <c r="P2218" s="1">
        <v>0</v>
      </c>
      <c r="Q2218" s="1">
        <v>0</v>
      </c>
      <c r="R2218" s="34">
        <v>0</v>
      </c>
      <c r="S2218" s="3">
        <v>0</v>
      </c>
    </row>
    <row r="2219" spans="6:19" x14ac:dyDescent="0.25">
      <c r="F2219" s="10"/>
      <c r="G2219" s="9" t="s">
        <v>3030</v>
      </c>
      <c r="H2219" s="4">
        <v>1</v>
      </c>
      <c r="I2219" s="1">
        <v>1</v>
      </c>
      <c r="J2219" s="1">
        <v>1</v>
      </c>
      <c r="K2219" s="1">
        <v>0</v>
      </c>
      <c r="L2219" s="1">
        <v>0</v>
      </c>
      <c r="M2219" s="6">
        <v>1</v>
      </c>
      <c r="N2219" s="5">
        <v>1.4217883348464969E-2</v>
      </c>
      <c r="O2219" s="4">
        <v>0</v>
      </c>
      <c r="P2219" s="1">
        <v>0</v>
      </c>
      <c r="Q2219" s="1">
        <v>0</v>
      </c>
      <c r="R2219" s="34">
        <v>0</v>
      </c>
      <c r="S2219" s="3">
        <v>0</v>
      </c>
    </row>
    <row r="2220" spans="6:19" x14ac:dyDescent="0.25">
      <c r="F2220" s="10"/>
      <c r="G2220" s="9" t="s">
        <v>3029</v>
      </c>
      <c r="H2220" s="4">
        <v>1</v>
      </c>
      <c r="I2220" s="1">
        <v>1</v>
      </c>
      <c r="J2220" s="1">
        <v>1</v>
      </c>
      <c r="K2220" s="1">
        <v>0</v>
      </c>
      <c r="L2220" s="1">
        <v>0</v>
      </c>
      <c r="M2220" s="6">
        <v>1</v>
      </c>
      <c r="N2220" s="5">
        <v>1.8691336736083031E-3</v>
      </c>
      <c r="O2220" s="4">
        <v>0</v>
      </c>
      <c r="P2220" s="1">
        <v>0</v>
      </c>
      <c r="Q2220" s="1">
        <v>0</v>
      </c>
      <c r="R2220" s="34">
        <v>0</v>
      </c>
      <c r="S2220" s="3">
        <v>0</v>
      </c>
    </row>
    <row r="2221" spans="6:19" x14ac:dyDescent="0.25">
      <c r="F2221" s="10"/>
      <c r="G2221" s="9" t="s">
        <v>3028</v>
      </c>
      <c r="H2221" s="4">
        <v>2</v>
      </c>
      <c r="I2221" s="1">
        <v>2</v>
      </c>
      <c r="J2221" s="1">
        <v>2</v>
      </c>
      <c r="K2221" s="1">
        <v>0</v>
      </c>
      <c r="L2221" s="1">
        <v>0</v>
      </c>
      <c r="M2221" s="6">
        <v>2</v>
      </c>
      <c r="N2221" s="5">
        <v>2.0605409517884251E-2</v>
      </c>
      <c r="O2221" s="4">
        <v>0</v>
      </c>
      <c r="P2221" s="1">
        <v>0</v>
      </c>
      <c r="Q2221" s="1">
        <v>0</v>
      </c>
      <c r="R2221" s="34">
        <v>0</v>
      </c>
      <c r="S2221" s="3">
        <v>0</v>
      </c>
    </row>
    <row r="2222" spans="6:19" x14ac:dyDescent="0.25">
      <c r="F2222" s="10"/>
      <c r="G2222" s="9" t="s">
        <v>3027</v>
      </c>
      <c r="H2222" s="4">
        <v>2</v>
      </c>
      <c r="I2222" s="1">
        <v>2</v>
      </c>
      <c r="J2222" s="1">
        <v>2</v>
      </c>
      <c r="K2222" s="1">
        <v>0</v>
      </c>
      <c r="L2222" s="1">
        <v>0</v>
      </c>
      <c r="M2222" s="6">
        <v>2</v>
      </c>
      <c r="N2222" s="5">
        <v>7.5317651964724064E-2</v>
      </c>
      <c r="O2222" s="4">
        <v>0</v>
      </c>
      <c r="P2222" s="1">
        <v>0</v>
      </c>
      <c r="Q2222" s="1">
        <v>0</v>
      </c>
      <c r="R2222" s="34">
        <v>0</v>
      </c>
      <c r="S2222" s="3">
        <v>0</v>
      </c>
    </row>
    <row r="2223" spans="6:19" x14ac:dyDescent="0.25">
      <c r="F2223" s="10"/>
      <c r="G2223" s="9" t="s">
        <v>3026</v>
      </c>
      <c r="H2223" s="4">
        <v>1</v>
      </c>
      <c r="I2223" s="1">
        <v>1</v>
      </c>
      <c r="J2223" s="1">
        <v>1</v>
      </c>
      <c r="K2223" s="1">
        <v>0</v>
      </c>
      <c r="L2223" s="1">
        <v>0</v>
      </c>
      <c r="M2223" s="6">
        <v>1</v>
      </c>
      <c r="N2223" s="5">
        <v>1.120194792747498E-4</v>
      </c>
      <c r="O2223" s="4">
        <v>0</v>
      </c>
      <c r="P2223" s="1">
        <v>0</v>
      </c>
      <c r="Q2223" s="1">
        <v>0</v>
      </c>
      <c r="R2223" s="34">
        <v>0</v>
      </c>
      <c r="S2223" s="3">
        <v>0</v>
      </c>
    </row>
    <row r="2224" spans="6:19" x14ac:dyDescent="0.25">
      <c r="F2224" s="10"/>
      <c r="G2224" s="9" t="s">
        <v>3025</v>
      </c>
      <c r="H2224" s="4">
        <v>1</v>
      </c>
      <c r="I2224" s="1">
        <v>1</v>
      </c>
      <c r="J2224" s="1">
        <v>1</v>
      </c>
      <c r="K2224" s="1">
        <v>0</v>
      </c>
      <c r="L2224" s="1">
        <v>0</v>
      </c>
      <c r="M2224" s="6">
        <v>1</v>
      </c>
      <c r="N2224" s="5">
        <v>2.2602332755923271E-3</v>
      </c>
      <c r="O2224" s="4">
        <v>0</v>
      </c>
      <c r="P2224" s="1">
        <v>0</v>
      </c>
      <c r="Q2224" s="1">
        <v>0</v>
      </c>
      <c r="R2224" s="34">
        <v>0</v>
      </c>
      <c r="S2224" s="3">
        <v>0</v>
      </c>
    </row>
    <row r="2225" spans="6:19" x14ac:dyDescent="0.25">
      <c r="F2225" s="10"/>
      <c r="G2225" s="9" t="s">
        <v>3024</v>
      </c>
      <c r="H2225" s="4">
        <v>1</v>
      </c>
      <c r="I2225" s="1">
        <v>1</v>
      </c>
      <c r="J2225" s="1">
        <v>1</v>
      </c>
      <c r="K2225" s="1">
        <v>0</v>
      </c>
      <c r="L2225" s="1">
        <v>0</v>
      </c>
      <c r="M2225" s="6">
        <v>1</v>
      </c>
      <c r="N2225" s="5">
        <v>9.1005954891443253E-4</v>
      </c>
      <c r="O2225" s="4">
        <v>0</v>
      </c>
      <c r="P2225" s="1">
        <v>0</v>
      </c>
      <c r="Q2225" s="1">
        <v>0</v>
      </c>
      <c r="R2225" s="34">
        <v>0</v>
      </c>
      <c r="S2225" s="3">
        <v>0</v>
      </c>
    </row>
    <row r="2226" spans="6:19" x14ac:dyDescent="0.25">
      <c r="F2226" s="10"/>
      <c r="G2226" s="9" t="s">
        <v>3023</v>
      </c>
      <c r="H2226" s="4">
        <v>4</v>
      </c>
      <c r="I2226" s="1">
        <v>4</v>
      </c>
      <c r="J2226" s="1">
        <v>4</v>
      </c>
      <c r="K2226" s="1">
        <v>0</v>
      </c>
      <c r="L2226" s="1">
        <v>0</v>
      </c>
      <c r="M2226" s="6">
        <v>4</v>
      </c>
      <c r="N2226" s="5">
        <v>1.066863164305687E-2</v>
      </c>
      <c r="O2226" s="4">
        <v>0</v>
      </c>
      <c r="P2226" s="1">
        <v>0</v>
      </c>
      <c r="Q2226" s="1">
        <v>0</v>
      </c>
      <c r="R2226" s="34">
        <v>0</v>
      </c>
      <c r="S2226" s="3">
        <v>0</v>
      </c>
    </row>
    <row r="2227" spans="6:19" x14ac:dyDescent="0.25">
      <c r="F2227" s="10"/>
      <c r="G2227" s="9" t="s">
        <v>3022</v>
      </c>
      <c r="H2227" s="4">
        <v>3</v>
      </c>
      <c r="I2227" s="1">
        <v>3</v>
      </c>
      <c r="J2227" s="1">
        <v>3</v>
      </c>
      <c r="K2227" s="1">
        <v>0</v>
      </c>
      <c r="L2227" s="1">
        <v>0</v>
      </c>
      <c r="M2227" s="6">
        <v>3</v>
      </c>
      <c r="N2227" s="5">
        <v>3.1705004163086407E-2</v>
      </c>
      <c r="O2227" s="4">
        <v>0</v>
      </c>
      <c r="P2227" s="1">
        <v>0</v>
      </c>
      <c r="Q2227" s="1">
        <v>0</v>
      </c>
      <c r="R2227" s="34">
        <v>0</v>
      </c>
      <c r="S2227" s="3">
        <v>0</v>
      </c>
    </row>
    <row r="2228" spans="6:19" x14ac:dyDescent="0.25">
      <c r="F2228" s="10"/>
      <c r="G2228" s="9" t="s">
        <v>3021</v>
      </c>
      <c r="H2228" s="4">
        <v>2</v>
      </c>
      <c r="I2228" s="1">
        <v>2</v>
      </c>
      <c r="J2228" s="1">
        <v>2</v>
      </c>
      <c r="K2228" s="1">
        <v>0</v>
      </c>
      <c r="L2228" s="1">
        <v>0</v>
      </c>
      <c r="M2228" s="6">
        <v>2</v>
      </c>
      <c r="N2228" s="5">
        <v>3.137205727398396E-3</v>
      </c>
      <c r="O2228" s="4">
        <v>0</v>
      </c>
      <c r="P2228" s="1">
        <v>0</v>
      </c>
      <c r="Q2228" s="1">
        <v>0</v>
      </c>
      <c r="R2228" s="34">
        <v>0</v>
      </c>
      <c r="S2228" s="3">
        <v>0</v>
      </c>
    </row>
    <row r="2229" spans="6:19" x14ac:dyDescent="0.25">
      <c r="F2229" s="10"/>
      <c r="G2229" s="9" t="s">
        <v>3020</v>
      </c>
      <c r="H2229" s="4">
        <v>1</v>
      </c>
      <c r="I2229" s="1">
        <v>1</v>
      </c>
      <c r="J2229" s="1">
        <v>1</v>
      </c>
      <c r="K2229" s="1">
        <v>0</v>
      </c>
      <c r="L2229" s="1">
        <v>0</v>
      </c>
      <c r="M2229" s="6">
        <v>1</v>
      </c>
      <c r="N2229" s="5">
        <v>7.0303678512573242E-3</v>
      </c>
      <c r="O2229" s="4">
        <v>0</v>
      </c>
      <c r="P2229" s="1">
        <v>0</v>
      </c>
      <c r="Q2229" s="1">
        <v>0</v>
      </c>
      <c r="R2229" s="34">
        <v>0</v>
      </c>
      <c r="S2229" s="3">
        <v>0</v>
      </c>
    </row>
    <row r="2230" spans="6:19" x14ac:dyDescent="0.25">
      <c r="F2230" s="10"/>
      <c r="G2230" s="9" t="s">
        <v>3019</v>
      </c>
      <c r="H2230" s="4">
        <v>1</v>
      </c>
      <c r="I2230" s="1">
        <v>1</v>
      </c>
      <c r="J2230" s="1">
        <v>1</v>
      </c>
      <c r="K2230" s="1">
        <v>0</v>
      </c>
      <c r="L2230" s="1">
        <v>0</v>
      </c>
      <c r="M2230" s="6">
        <v>1</v>
      </c>
      <c r="N2230" s="5">
        <v>2.4390323087573051E-3</v>
      </c>
      <c r="O2230" s="4">
        <v>0</v>
      </c>
      <c r="P2230" s="1">
        <v>0</v>
      </c>
      <c r="Q2230" s="1">
        <v>0</v>
      </c>
      <c r="R2230" s="34">
        <v>0</v>
      </c>
      <c r="S2230" s="3">
        <v>0</v>
      </c>
    </row>
    <row r="2231" spans="6:19" x14ac:dyDescent="0.25">
      <c r="F2231" s="10"/>
      <c r="G2231" s="9" t="s">
        <v>3018</v>
      </c>
      <c r="H2231" s="4">
        <v>6</v>
      </c>
      <c r="I2231" s="1">
        <v>6</v>
      </c>
      <c r="J2231" s="1">
        <v>6</v>
      </c>
      <c r="K2231" s="1">
        <v>0</v>
      </c>
      <c r="L2231" s="1">
        <v>0</v>
      </c>
      <c r="M2231" s="6">
        <v>6</v>
      </c>
      <c r="N2231" s="5">
        <v>3.5588761791586883E-2</v>
      </c>
      <c r="O2231" s="4">
        <v>0</v>
      </c>
      <c r="P2231" s="1">
        <v>0</v>
      </c>
      <c r="Q2231" s="1">
        <v>0</v>
      </c>
      <c r="R2231" s="34">
        <v>0</v>
      </c>
      <c r="S2231" s="3">
        <v>0</v>
      </c>
    </row>
    <row r="2232" spans="6:19" x14ac:dyDescent="0.25">
      <c r="F2232" s="10"/>
      <c r="G2232" s="9" t="s">
        <v>3017</v>
      </c>
      <c r="H2232" s="4">
        <v>7</v>
      </c>
      <c r="I2232" s="1">
        <v>7</v>
      </c>
      <c r="J2232" s="1">
        <v>7</v>
      </c>
      <c r="K2232" s="1">
        <v>0</v>
      </c>
      <c r="L2232" s="1">
        <v>0</v>
      </c>
      <c r="M2232" s="6">
        <v>7</v>
      </c>
      <c r="N2232" s="5">
        <v>4.6070956625044353E-2</v>
      </c>
      <c r="O2232" s="4">
        <v>0</v>
      </c>
      <c r="P2232" s="1">
        <v>0</v>
      </c>
      <c r="Q2232" s="1">
        <v>0</v>
      </c>
      <c r="R2232" s="34">
        <v>0</v>
      </c>
      <c r="S2232" s="3">
        <v>0</v>
      </c>
    </row>
    <row r="2233" spans="6:19" x14ac:dyDescent="0.25">
      <c r="F2233" s="10"/>
      <c r="G2233" s="9" t="s">
        <v>3016</v>
      </c>
      <c r="H2233" s="4">
        <v>2</v>
      </c>
      <c r="I2233" s="1">
        <v>2</v>
      </c>
      <c r="J2233" s="1">
        <v>2</v>
      </c>
      <c r="K2233" s="1">
        <v>0</v>
      </c>
      <c r="L2233" s="1">
        <v>0</v>
      </c>
      <c r="M2233" s="6">
        <v>2</v>
      </c>
      <c r="N2233" s="5">
        <v>6.647258996963501E-4</v>
      </c>
      <c r="O2233" s="4">
        <v>0</v>
      </c>
      <c r="P2233" s="1">
        <v>0</v>
      </c>
      <c r="Q2233" s="1">
        <v>0</v>
      </c>
      <c r="R2233" s="34">
        <v>0</v>
      </c>
      <c r="S2233" s="3">
        <v>0</v>
      </c>
    </row>
    <row r="2234" spans="6:19" x14ac:dyDescent="0.25">
      <c r="F2234" s="10"/>
      <c r="G2234" s="9" t="s">
        <v>3015</v>
      </c>
      <c r="H2234" s="4">
        <v>18</v>
      </c>
      <c r="I2234" s="1">
        <v>18</v>
      </c>
      <c r="J2234" s="1">
        <v>18</v>
      </c>
      <c r="K2234" s="1">
        <v>0</v>
      </c>
      <c r="L2234" s="1">
        <v>0</v>
      </c>
      <c r="M2234" s="6">
        <v>18</v>
      </c>
      <c r="N2234" s="5">
        <v>5.7401898317039013E-2</v>
      </c>
      <c r="O2234" s="4">
        <v>0</v>
      </c>
      <c r="P2234" s="1">
        <v>0</v>
      </c>
      <c r="Q2234" s="1">
        <v>0</v>
      </c>
      <c r="R2234" s="34">
        <v>0</v>
      </c>
      <c r="S2234" s="3">
        <v>0</v>
      </c>
    </row>
    <row r="2235" spans="6:19" x14ac:dyDescent="0.25">
      <c r="F2235" s="10"/>
      <c r="G2235" s="9" t="s">
        <v>3014</v>
      </c>
      <c r="H2235" s="4">
        <v>1</v>
      </c>
      <c r="I2235" s="1">
        <v>1</v>
      </c>
      <c r="J2235" s="1">
        <v>1</v>
      </c>
      <c r="K2235" s="1">
        <v>0</v>
      </c>
      <c r="L2235" s="1">
        <v>0</v>
      </c>
      <c r="M2235" s="6">
        <v>1</v>
      </c>
      <c r="N2235" s="5">
        <v>7.7104466035962096E-3</v>
      </c>
      <c r="O2235" s="4">
        <v>0</v>
      </c>
      <c r="P2235" s="1">
        <v>0</v>
      </c>
      <c r="Q2235" s="1">
        <v>0</v>
      </c>
      <c r="R2235" s="34">
        <v>0</v>
      </c>
      <c r="S2235" s="3">
        <v>0</v>
      </c>
    </row>
    <row r="2236" spans="6:19" x14ac:dyDescent="0.25">
      <c r="F2236" s="10"/>
      <c r="G2236" s="9" t="s">
        <v>3013</v>
      </c>
      <c r="H2236" s="4">
        <v>1</v>
      </c>
      <c r="I2236" s="1">
        <v>1</v>
      </c>
      <c r="J2236" s="1">
        <v>1</v>
      </c>
      <c r="K2236" s="1">
        <v>0</v>
      </c>
      <c r="L2236" s="1">
        <v>0</v>
      </c>
      <c r="M2236" s="6">
        <v>1</v>
      </c>
      <c r="N2236" s="5">
        <v>2.547824569046497E-2</v>
      </c>
      <c r="O2236" s="4">
        <v>0</v>
      </c>
      <c r="P2236" s="1">
        <v>0</v>
      </c>
      <c r="Q2236" s="1">
        <v>0</v>
      </c>
      <c r="R2236" s="34">
        <v>0</v>
      </c>
      <c r="S2236" s="3">
        <v>0</v>
      </c>
    </row>
    <row r="2237" spans="6:19" x14ac:dyDescent="0.25">
      <c r="F2237" s="10"/>
      <c r="G2237" s="9" t="s">
        <v>3012</v>
      </c>
      <c r="H2237" s="4">
        <v>1</v>
      </c>
      <c r="I2237" s="1">
        <v>1</v>
      </c>
      <c r="J2237" s="1">
        <v>1</v>
      </c>
      <c r="K2237" s="1">
        <v>0</v>
      </c>
      <c r="L2237" s="1">
        <v>0</v>
      </c>
      <c r="M2237" s="6">
        <v>1</v>
      </c>
      <c r="N2237" s="5">
        <v>1.596906222403049E-3</v>
      </c>
      <c r="O2237" s="4">
        <v>0</v>
      </c>
      <c r="P2237" s="1">
        <v>0</v>
      </c>
      <c r="Q2237" s="1">
        <v>0</v>
      </c>
      <c r="R2237" s="34">
        <v>0</v>
      </c>
      <c r="S2237" s="3">
        <v>0</v>
      </c>
    </row>
    <row r="2238" spans="6:19" x14ac:dyDescent="0.25">
      <c r="F2238" s="10"/>
      <c r="G2238" s="9" t="s">
        <v>3011</v>
      </c>
      <c r="H2238" s="4">
        <v>2</v>
      </c>
      <c r="I2238" s="1">
        <v>2</v>
      </c>
      <c r="J2238" s="1">
        <v>2</v>
      </c>
      <c r="K2238" s="1">
        <v>0</v>
      </c>
      <c r="L2238" s="1">
        <v>0</v>
      </c>
      <c r="M2238" s="6">
        <v>2</v>
      </c>
      <c r="N2238" s="5">
        <v>1.103399414569139E-2</v>
      </c>
      <c r="O2238" s="4">
        <v>0</v>
      </c>
      <c r="P2238" s="1">
        <v>0</v>
      </c>
      <c r="Q2238" s="1">
        <v>0</v>
      </c>
      <c r="R2238" s="34">
        <v>0</v>
      </c>
      <c r="S2238" s="3">
        <v>0</v>
      </c>
    </row>
    <row r="2239" spans="6:19" x14ac:dyDescent="0.25">
      <c r="F2239" s="10"/>
      <c r="G2239" s="9" t="s">
        <v>3010</v>
      </c>
      <c r="H2239" s="4">
        <v>7</v>
      </c>
      <c r="I2239" s="1">
        <v>7</v>
      </c>
      <c r="J2239" s="1">
        <v>7</v>
      </c>
      <c r="K2239" s="1">
        <v>0</v>
      </c>
      <c r="L2239" s="1">
        <v>0</v>
      </c>
      <c r="M2239" s="6">
        <v>7</v>
      </c>
      <c r="N2239" s="5">
        <v>1.357980165630579E-2</v>
      </c>
      <c r="O2239" s="4">
        <v>0</v>
      </c>
      <c r="P2239" s="1">
        <v>0</v>
      </c>
      <c r="Q2239" s="1">
        <v>0</v>
      </c>
      <c r="R2239" s="34">
        <v>0</v>
      </c>
      <c r="S2239" s="3">
        <v>0</v>
      </c>
    </row>
    <row r="2240" spans="6:19" x14ac:dyDescent="0.25">
      <c r="F2240" s="10"/>
      <c r="G2240" s="9" t="s">
        <v>3009</v>
      </c>
      <c r="H2240" s="4">
        <v>11</v>
      </c>
      <c r="I2240" s="1">
        <v>11</v>
      </c>
      <c r="J2240" s="1">
        <v>11</v>
      </c>
      <c r="K2240" s="1">
        <v>0</v>
      </c>
      <c r="L2240" s="1">
        <v>0</v>
      </c>
      <c r="M2240" s="6">
        <v>11</v>
      </c>
      <c r="N2240" s="5">
        <v>4.3367969803512103E-2</v>
      </c>
      <c r="O2240" s="4">
        <v>0</v>
      </c>
      <c r="P2240" s="1">
        <v>0</v>
      </c>
      <c r="Q2240" s="1">
        <v>0</v>
      </c>
      <c r="R2240" s="34">
        <v>0</v>
      </c>
      <c r="S2240" s="3">
        <v>0</v>
      </c>
    </row>
    <row r="2241" spans="6:19" x14ac:dyDescent="0.25">
      <c r="F2241" s="10"/>
      <c r="G2241" s="9" t="s">
        <v>3008</v>
      </c>
      <c r="H2241" s="4">
        <v>2</v>
      </c>
      <c r="I2241" s="1">
        <v>2</v>
      </c>
      <c r="J2241" s="1">
        <v>2</v>
      </c>
      <c r="K2241" s="1">
        <v>0</v>
      </c>
      <c r="L2241" s="1">
        <v>0</v>
      </c>
      <c r="M2241" s="6">
        <v>2</v>
      </c>
      <c r="N2241" s="5">
        <v>9.8031759262084961E-4</v>
      </c>
      <c r="O2241" s="4">
        <v>0</v>
      </c>
      <c r="P2241" s="1">
        <v>0</v>
      </c>
      <c r="Q2241" s="1">
        <v>0</v>
      </c>
      <c r="R2241" s="34">
        <v>0</v>
      </c>
      <c r="S2241" s="3">
        <v>0</v>
      </c>
    </row>
    <row r="2242" spans="6:19" x14ac:dyDescent="0.25">
      <c r="F2242" s="10"/>
      <c r="G2242" s="9" t="s">
        <v>3007</v>
      </c>
      <c r="H2242" s="4">
        <v>3</v>
      </c>
      <c r="I2242" s="1">
        <v>3</v>
      </c>
      <c r="J2242" s="1">
        <v>3</v>
      </c>
      <c r="K2242" s="1">
        <v>0</v>
      </c>
      <c r="L2242" s="1">
        <v>0</v>
      </c>
      <c r="M2242" s="6">
        <v>3</v>
      </c>
      <c r="N2242" s="5">
        <v>2.1960572339594361E-2</v>
      </c>
      <c r="O2242" s="4">
        <v>0</v>
      </c>
      <c r="P2242" s="1">
        <v>0</v>
      </c>
      <c r="Q2242" s="1">
        <v>0</v>
      </c>
      <c r="R2242" s="34">
        <v>0</v>
      </c>
      <c r="S2242" s="3">
        <v>0</v>
      </c>
    </row>
    <row r="2243" spans="6:19" x14ac:dyDescent="0.25">
      <c r="F2243" s="10"/>
      <c r="G2243" s="9" t="s">
        <v>3006</v>
      </c>
      <c r="H2243" s="4">
        <v>1</v>
      </c>
      <c r="I2243" s="1">
        <v>1</v>
      </c>
      <c r="J2243" s="1">
        <v>1</v>
      </c>
      <c r="K2243" s="1">
        <v>0</v>
      </c>
      <c r="L2243" s="1">
        <v>0</v>
      </c>
      <c r="M2243" s="6">
        <v>1</v>
      </c>
      <c r="N2243" s="5">
        <v>1.938684843480587E-3</v>
      </c>
      <c r="O2243" s="4">
        <v>0</v>
      </c>
      <c r="P2243" s="1">
        <v>0</v>
      </c>
      <c r="Q2243" s="1">
        <v>0</v>
      </c>
      <c r="R2243" s="34">
        <v>0</v>
      </c>
      <c r="S2243" s="3">
        <v>0</v>
      </c>
    </row>
    <row r="2244" spans="6:19" x14ac:dyDescent="0.25">
      <c r="F2244" s="10"/>
      <c r="G2244" s="9" t="s">
        <v>3005</v>
      </c>
      <c r="H2244" s="4">
        <v>9</v>
      </c>
      <c r="I2244" s="1">
        <v>9</v>
      </c>
      <c r="J2244" s="1">
        <v>9</v>
      </c>
      <c r="K2244" s="1">
        <v>0</v>
      </c>
      <c r="L2244" s="1">
        <v>0</v>
      </c>
      <c r="M2244" s="6">
        <v>9</v>
      </c>
      <c r="N2244" s="5">
        <v>3.4630686044692993E-2</v>
      </c>
      <c r="O2244" s="4">
        <v>0</v>
      </c>
      <c r="P2244" s="1">
        <v>0</v>
      </c>
      <c r="Q2244" s="1">
        <v>0</v>
      </c>
      <c r="R2244" s="34">
        <v>0</v>
      </c>
      <c r="S2244" s="3">
        <v>0</v>
      </c>
    </row>
    <row r="2245" spans="6:19" x14ac:dyDescent="0.25">
      <c r="F2245" s="10"/>
      <c r="G2245" s="9" t="s">
        <v>3004</v>
      </c>
      <c r="H2245" s="4">
        <v>3</v>
      </c>
      <c r="I2245" s="1">
        <v>3</v>
      </c>
      <c r="J2245" s="1">
        <v>3</v>
      </c>
      <c r="K2245" s="1">
        <v>0</v>
      </c>
      <c r="L2245" s="1">
        <v>0</v>
      </c>
      <c r="M2245" s="6">
        <v>3</v>
      </c>
      <c r="N2245" s="5">
        <v>5.0104130059480667E-4</v>
      </c>
      <c r="O2245" s="4">
        <v>0</v>
      </c>
      <c r="P2245" s="1">
        <v>0</v>
      </c>
      <c r="Q2245" s="1">
        <v>0</v>
      </c>
      <c r="R2245" s="34">
        <v>0</v>
      </c>
      <c r="S2245" s="3">
        <v>0</v>
      </c>
    </row>
    <row r="2246" spans="6:19" x14ac:dyDescent="0.25">
      <c r="F2246" s="10"/>
      <c r="G2246" s="9" t="s">
        <v>3003</v>
      </c>
      <c r="H2246" s="4">
        <v>1</v>
      </c>
      <c r="I2246" s="1">
        <v>1</v>
      </c>
      <c r="J2246" s="1">
        <v>1</v>
      </c>
      <c r="K2246" s="1">
        <v>0</v>
      </c>
      <c r="L2246" s="1">
        <v>0</v>
      </c>
      <c r="M2246" s="6">
        <v>1</v>
      </c>
      <c r="N2246" s="5">
        <v>3.0736299231648449E-3</v>
      </c>
      <c r="O2246" s="4">
        <v>0</v>
      </c>
      <c r="P2246" s="1">
        <v>0</v>
      </c>
      <c r="Q2246" s="1">
        <v>0</v>
      </c>
      <c r="R2246" s="34">
        <v>0</v>
      </c>
      <c r="S2246" s="3">
        <v>0</v>
      </c>
    </row>
    <row r="2247" spans="6:19" x14ac:dyDescent="0.25">
      <c r="F2247" s="10"/>
      <c r="G2247" s="9" t="s">
        <v>3002</v>
      </c>
      <c r="H2247" s="4">
        <v>6</v>
      </c>
      <c r="I2247" s="1">
        <v>6</v>
      </c>
      <c r="J2247" s="1">
        <v>6</v>
      </c>
      <c r="K2247" s="1">
        <v>0</v>
      </c>
      <c r="L2247" s="1">
        <v>0</v>
      </c>
      <c r="M2247" s="6">
        <v>6</v>
      </c>
      <c r="N2247" s="5">
        <v>9.2141544446349144E-3</v>
      </c>
      <c r="O2247" s="4">
        <v>0</v>
      </c>
      <c r="P2247" s="1">
        <v>0</v>
      </c>
      <c r="Q2247" s="1">
        <v>0</v>
      </c>
      <c r="R2247" s="34">
        <v>0</v>
      </c>
      <c r="S2247" s="3">
        <v>0</v>
      </c>
    </row>
    <row r="2248" spans="6:19" x14ac:dyDescent="0.25">
      <c r="F2248" s="10"/>
      <c r="G2248" s="9" t="s">
        <v>3001</v>
      </c>
      <c r="H2248" s="4">
        <v>22</v>
      </c>
      <c r="I2248" s="1">
        <v>22</v>
      </c>
      <c r="J2248" s="1">
        <v>22</v>
      </c>
      <c r="K2248" s="1">
        <v>0</v>
      </c>
      <c r="L2248" s="1">
        <v>0</v>
      </c>
      <c r="M2248" s="6">
        <v>22</v>
      </c>
      <c r="N2248" s="5">
        <v>0.16287936922162771</v>
      </c>
      <c r="O2248" s="4">
        <v>0</v>
      </c>
      <c r="P2248" s="1">
        <v>0</v>
      </c>
      <c r="Q2248" s="1">
        <v>0</v>
      </c>
      <c r="R2248" s="34">
        <v>0</v>
      </c>
      <c r="S2248" s="3">
        <v>0</v>
      </c>
    </row>
    <row r="2249" spans="6:19" x14ac:dyDescent="0.25">
      <c r="F2249" s="10"/>
      <c r="G2249" s="9" t="s">
        <v>3000</v>
      </c>
      <c r="H2249" s="4">
        <v>1</v>
      </c>
      <c r="I2249" s="1">
        <v>1</v>
      </c>
      <c r="J2249" s="1">
        <v>1</v>
      </c>
      <c r="K2249" s="1">
        <v>0</v>
      </c>
      <c r="L2249" s="1">
        <v>0</v>
      </c>
      <c r="M2249" s="6">
        <v>1</v>
      </c>
      <c r="N2249" s="5">
        <v>2.420660108327866E-3</v>
      </c>
      <c r="O2249" s="4">
        <v>0</v>
      </c>
      <c r="P2249" s="1">
        <v>0</v>
      </c>
      <c r="Q2249" s="1">
        <v>0</v>
      </c>
      <c r="R2249" s="34">
        <v>0</v>
      </c>
      <c r="S2249" s="3">
        <v>0</v>
      </c>
    </row>
    <row r="2250" spans="6:19" x14ac:dyDescent="0.25">
      <c r="F2250" s="10"/>
      <c r="G2250" s="9" t="s">
        <v>2999</v>
      </c>
      <c r="H2250" s="4">
        <v>16</v>
      </c>
      <c r="I2250" s="1">
        <v>16</v>
      </c>
      <c r="J2250" s="1">
        <v>16</v>
      </c>
      <c r="K2250" s="1">
        <v>0</v>
      </c>
      <c r="L2250" s="1">
        <v>0</v>
      </c>
      <c r="M2250" s="6">
        <v>16</v>
      </c>
      <c r="N2250" s="5">
        <v>0.1013891100883484</v>
      </c>
      <c r="O2250" s="4">
        <v>0</v>
      </c>
      <c r="P2250" s="1">
        <v>0</v>
      </c>
      <c r="Q2250" s="1">
        <v>0</v>
      </c>
      <c r="R2250" s="34">
        <v>0</v>
      </c>
      <c r="S2250" s="3">
        <v>0</v>
      </c>
    </row>
    <row r="2251" spans="6:19" x14ac:dyDescent="0.25">
      <c r="F2251" s="10"/>
      <c r="G2251" s="9" t="s">
        <v>2998</v>
      </c>
      <c r="H2251" s="4">
        <v>1</v>
      </c>
      <c r="I2251" s="1">
        <v>1</v>
      </c>
      <c r="J2251" s="1">
        <v>1</v>
      </c>
      <c r="K2251" s="1">
        <v>0</v>
      </c>
      <c r="L2251" s="1">
        <v>0</v>
      </c>
      <c r="M2251" s="6">
        <v>1</v>
      </c>
      <c r="N2251" s="5">
        <v>4.0839146822690958E-4</v>
      </c>
      <c r="O2251" s="4">
        <v>0</v>
      </c>
      <c r="P2251" s="1">
        <v>0</v>
      </c>
      <c r="Q2251" s="1">
        <v>0</v>
      </c>
      <c r="R2251" s="34">
        <v>0</v>
      </c>
      <c r="S2251" s="3">
        <v>0</v>
      </c>
    </row>
    <row r="2252" spans="6:19" x14ac:dyDescent="0.25">
      <c r="F2252" s="10"/>
      <c r="G2252" s="9" t="s">
        <v>2997</v>
      </c>
      <c r="H2252" s="4">
        <v>3</v>
      </c>
      <c r="I2252" s="1">
        <v>3</v>
      </c>
      <c r="J2252" s="1">
        <v>3</v>
      </c>
      <c r="K2252" s="1">
        <v>0</v>
      </c>
      <c r="L2252" s="1">
        <v>0</v>
      </c>
      <c r="M2252" s="6">
        <v>3</v>
      </c>
      <c r="N2252" s="5">
        <v>5.6975388899445527E-2</v>
      </c>
      <c r="O2252" s="4">
        <v>0</v>
      </c>
      <c r="P2252" s="1">
        <v>0</v>
      </c>
      <c r="Q2252" s="1">
        <v>0</v>
      </c>
      <c r="R2252" s="34">
        <v>0</v>
      </c>
      <c r="S2252" s="3">
        <v>0</v>
      </c>
    </row>
    <row r="2253" spans="6:19" x14ac:dyDescent="0.25">
      <c r="F2253" s="10"/>
      <c r="G2253" s="9" t="s">
        <v>2996</v>
      </c>
      <c r="H2253" s="4">
        <v>2</v>
      </c>
      <c r="I2253" s="1">
        <v>2</v>
      </c>
      <c r="J2253" s="1">
        <v>2</v>
      </c>
      <c r="K2253" s="1">
        <v>0</v>
      </c>
      <c r="L2253" s="1">
        <v>0</v>
      </c>
      <c r="M2253" s="6">
        <v>2</v>
      </c>
      <c r="N2253" s="5">
        <v>1.913979649543762E-3</v>
      </c>
      <c r="O2253" s="4">
        <v>0</v>
      </c>
      <c r="P2253" s="1">
        <v>0</v>
      </c>
      <c r="Q2253" s="1">
        <v>0</v>
      </c>
      <c r="R2253" s="34">
        <v>0</v>
      </c>
      <c r="S2253" s="3">
        <v>0</v>
      </c>
    </row>
    <row r="2254" spans="6:19" x14ac:dyDescent="0.25">
      <c r="F2254" s="10"/>
      <c r="G2254" s="9" t="s">
        <v>2995</v>
      </c>
      <c r="H2254" s="4">
        <v>3</v>
      </c>
      <c r="I2254" s="1">
        <v>3</v>
      </c>
      <c r="J2254" s="1">
        <v>3</v>
      </c>
      <c r="K2254" s="1">
        <v>0</v>
      </c>
      <c r="L2254" s="1">
        <v>0</v>
      </c>
      <c r="M2254" s="6">
        <v>3</v>
      </c>
      <c r="N2254" s="5">
        <v>1.186531875282526E-2</v>
      </c>
      <c r="O2254" s="4">
        <v>0</v>
      </c>
      <c r="P2254" s="1">
        <v>0</v>
      </c>
      <c r="Q2254" s="1">
        <v>0</v>
      </c>
      <c r="R2254" s="34">
        <v>0</v>
      </c>
      <c r="S2254" s="3">
        <v>0</v>
      </c>
    </row>
    <row r="2255" spans="6:19" x14ac:dyDescent="0.25">
      <c r="F2255" s="10"/>
      <c r="G2255" s="9" t="s">
        <v>2994</v>
      </c>
      <c r="H2255" s="4">
        <v>14</v>
      </c>
      <c r="I2255" s="1">
        <v>14</v>
      </c>
      <c r="J2255" s="1">
        <v>14</v>
      </c>
      <c r="K2255" s="1">
        <v>0</v>
      </c>
      <c r="L2255" s="1">
        <v>0</v>
      </c>
      <c r="M2255" s="6">
        <v>14</v>
      </c>
      <c r="N2255" s="5">
        <v>3.6184582859277732E-2</v>
      </c>
      <c r="O2255" s="4">
        <v>0</v>
      </c>
      <c r="P2255" s="1">
        <v>0</v>
      </c>
      <c r="Q2255" s="1">
        <v>0</v>
      </c>
      <c r="R2255" s="34">
        <v>0</v>
      </c>
      <c r="S2255" s="3">
        <v>0</v>
      </c>
    </row>
    <row r="2256" spans="6:19" x14ac:dyDescent="0.25">
      <c r="F2256" s="10"/>
      <c r="G2256" s="9" t="s">
        <v>2993</v>
      </c>
      <c r="H2256" s="4">
        <v>18</v>
      </c>
      <c r="I2256" s="1">
        <v>18</v>
      </c>
      <c r="J2256" s="1">
        <v>18</v>
      </c>
      <c r="K2256" s="1">
        <v>0</v>
      </c>
      <c r="L2256" s="1">
        <v>0</v>
      </c>
      <c r="M2256" s="6">
        <v>18</v>
      </c>
      <c r="N2256" s="5">
        <v>0.1022660695016384</v>
      </c>
      <c r="O2256" s="4">
        <v>0</v>
      </c>
      <c r="P2256" s="1">
        <v>0</v>
      </c>
      <c r="Q2256" s="1">
        <v>0</v>
      </c>
      <c r="R2256" s="34">
        <v>0</v>
      </c>
      <c r="S2256" s="3">
        <v>0</v>
      </c>
    </row>
    <row r="2257" spans="6:19" x14ac:dyDescent="0.25">
      <c r="F2257" s="10"/>
      <c r="G2257" s="9" t="s">
        <v>2992</v>
      </c>
      <c r="H2257" s="4">
        <v>4</v>
      </c>
      <c r="I2257" s="1">
        <v>4</v>
      </c>
      <c r="J2257" s="1">
        <v>4</v>
      </c>
      <c r="K2257" s="1">
        <v>0</v>
      </c>
      <c r="L2257" s="1">
        <v>0</v>
      </c>
      <c r="M2257" s="6">
        <v>4</v>
      </c>
      <c r="N2257" s="5">
        <v>5.0720211118459702E-2</v>
      </c>
      <c r="O2257" s="4">
        <v>0</v>
      </c>
      <c r="P2257" s="1">
        <v>0</v>
      </c>
      <c r="Q2257" s="1">
        <v>0</v>
      </c>
      <c r="R2257" s="34">
        <v>0</v>
      </c>
      <c r="S2257" s="3">
        <v>0</v>
      </c>
    </row>
    <row r="2258" spans="6:19" x14ac:dyDescent="0.25">
      <c r="F2258" s="10"/>
      <c r="G2258" s="9" t="s">
        <v>2991</v>
      </c>
      <c r="H2258" s="4">
        <v>3</v>
      </c>
      <c r="I2258" s="1">
        <v>3</v>
      </c>
      <c r="J2258" s="1">
        <v>3</v>
      </c>
      <c r="K2258" s="1">
        <v>0</v>
      </c>
      <c r="L2258" s="1">
        <v>0</v>
      </c>
      <c r="M2258" s="6">
        <v>3</v>
      </c>
      <c r="N2258" s="5">
        <v>8.181961253285408E-3</v>
      </c>
      <c r="O2258" s="4">
        <v>0</v>
      </c>
      <c r="P2258" s="1">
        <v>0</v>
      </c>
      <c r="Q2258" s="1">
        <v>0</v>
      </c>
      <c r="R2258" s="34">
        <v>0</v>
      </c>
      <c r="S2258" s="3">
        <v>0</v>
      </c>
    </row>
    <row r="2259" spans="6:19" x14ac:dyDescent="0.25">
      <c r="F2259" s="10"/>
      <c r="G2259" s="9" t="s">
        <v>2990</v>
      </c>
      <c r="H2259" s="4">
        <v>1</v>
      </c>
      <c r="I2259" s="1">
        <v>1</v>
      </c>
      <c r="J2259" s="1">
        <v>1</v>
      </c>
      <c r="K2259" s="1">
        <v>0</v>
      </c>
      <c r="L2259" s="1">
        <v>0</v>
      </c>
      <c r="M2259" s="6">
        <v>1</v>
      </c>
      <c r="N2259" s="5">
        <v>6.7518092691898346E-5</v>
      </c>
      <c r="O2259" s="4">
        <v>0</v>
      </c>
      <c r="P2259" s="1">
        <v>0</v>
      </c>
      <c r="Q2259" s="1">
        <v>0</v>
      </c>
      <c r="R2259" s="34">
        <v>0</v>
      </c>
      <c r="S2259" s="3">
        <v>0</v>
      </c>
    </row>
    <row r="2260" spans="6:19" x14ac:dyDescent="0.25">
      <c r="F2260" s="10"/>
      <c r="G2260" s="9" t="s">
        <v>2989</v>
      </c>
      <c r="H2260" s="4">
        <v>8</v>
      </c>
      <c r="I2260" s="1">
        <v>8</v>
      </c>
      <c r="J2260" s="1">
        <v>8</v>
      </c>
      <c r="K2260" s="1">
        <v>0</v>
      </c>
      <c r="L2260" s="1">
        <v>0</v>
      </c>
      <c r="M2260" s="6">
        <v>8</v>
      </c>
      <c r="N2260" s="5">
        <v>8.8217775337398052E-2</v>
      </c>
      <c r="O2260" s="4">
        <v>0</v>
      </c>
      <c r="P2260" s="1">
        <v>0</v>
      </c>
      <c r="Q2260" s="1">
        <v>0</v>
      </c>
      <c r="R2260" s="34">
        <v>0</v>
      </c>
      <c r="S2260" s="3">
        <v>0</v>
      </c>
    </row>
    <row r="2261" spans="6:19" x14ac:dyDescent="0.25">
      <c r="F2261" s="10"/>
      <c r="G2261" s="9" t="s">
        <v>2988</v>
      </c>
      <c r="H2261" s="4">
        <v>1</v>
      </c>
      <c r="I2261" s="1">
        <v>1</v>
      </c>
      <c r="J2261" s="1">
        <v>1</v>
      </c>
      <c r="K2261" s="1">
        <v>0</v>
      </c>
      <c r="L2261" s="1">
        <v>0</v>
      </c>
      <c r="M2261" s="6">
        <v>1</v>
      </c>
      <c r="N2261" s="5">
        <v>5.431612953543663E-4</v>
      </c>
      <c r="O2261" s="4">
        <v>0</v>
      </c>
      <c r="P2261" s="1">
        <v>0</v>
      </c>
      <c r="Q2261" s="1">
        <v>0</v>
      </c>
      <c r="R2261" s="34">
        <v>0</v>
      </c>
      <c r="S2261" s="3">
        <v>0</v>
      </c>
    </row>
    <row r="2262" spans="6:19" x14ac:dyDescent="0.25">
      <c r="F2262" s="10"/>
      <c r="G2262" s="9" t="s">
        <v>2987</v>
      </c>
      <c r="H2262" s="4">
        <v>4</v>
      </c>
      <c r="I2262" s="1">
        <v>4</v>
      </c>
      <c r="J2262" s="1">
        <v>4</v>
      </c>
      <c r="K2262" s="1">
        <v>0</v>
      </c>
      <c r="L2262" s="1">
        <v>0</v>
      </c>
      <c r="M2262" s="6">
        <v>4</v>
      </c>
      <c r="N2262" s="5">
        <v>6.971350871026516E-3</v>
      </c>
      <c r="O2262" s="4">
        <v>0</v>
      </c>
      <c r="P2262" s="1">
        <v>0</v>
      </c>
      <c r="Q2262" s="1">
        <v>0</v>
      </c>
      <c r="R2262" s="34">
        <v>0</v>
      </c>
      <c r="S2262" s="3">
        <v>0</v>
      </c>
    </row>
    <row r="2263" spans="6:19" x14ac:dyDescent="0.25">
      <c r="F2263" s="10"/>
      <c r="G2263" s="9" t="s">
        <v>2986</v>
      </c>
      <c r="H2263" s="4">
        <v>1</v>
      </c>
      <c r="I2263" s="1">
        <v>1</v>
      </c>
      <c r="J2263" s="1">
        <v>1</v>
      </c>
      <c r="K2263" s="1">
        <v>0</v>
      </c>
      <c r="L2263" s="1">
        <v>0</v>
      </c>
      <c r="M2263" s="6">
        <v>1</v>
      </c>
      <c r="N2263" s="5">
        <v>1.216036546975374E-2</v>
      </c>
      <c r="O2263" s="4">
        <v>0</v>
      </c>
      <c r="P2263" s="1">
        <v>0</v>
      </c>
      <c r="Q2263" s="1">
        <v>0</v>
      </c>
      <c r="R2263" s="34">
        <v>0</v>
      </c>
      <c r="S2263" s="3">
        <v>0</v>
      </c>
    </row>
    <row r="2264" spans="6:19" x14ac:dyDescent="0.25">
      <c r="F2264" s="10"/>
      <c r="G2264" s="9" t="s">
        <v>2985</v>
      </c>
      <c r="H2264" s="4">
        <v>6</v>
      </c>
      <c r="I2264" s="1">
        <v>6</v>
      </c>
      <c r="J2264" s="1">
        <v>6</v>
      </c>
      <c r="K2264" s="1">
        <v>0</v>
      </c>
      <c r="L2264" s="1">
        <v>0</v>
      </c>
      <c r="M2264" s="6">
        <v>6</v>
      </c>
      <c r="N2264" s="5">
        <v>2.6683083735406399E-2</v>
      </c>
      <c r="O2264" s="4">
        <v>0</v>
      </c>
      <c r="P2264" s="1">
        <v>0</v>
      </c>
      <c r="Q2264" s="1">
        <v>0</v>
      </c>
      <c r="R2264" s="34">
        <v>0</v>
      </c>
      <c r="S2264" s="3">
        <v>0</v>
      </c>
    </row>
    <row r="2265" spans="6:19" x14ac:dyDescent="0.25">
      <c r="F2265" s="10"/>
      <c r="G2265" s="9" t="s">
        <v>2984</v>
      </c>
      <c r="H2265" s="4">
        <v>5</v>
      </c>
      <c r="I2265" s="1">
        <v>5</v>
      </c>
      <c r="J2265" s="1">
        <v>5</v>
      </c>
      <c r="K2265" s="1">
        <v>0</v>
      </c>
      <c r="L2265" s="1">
        <v>0</v>
      </c>
      <c r="M2265" s="6">
        <v>5</v>
      </c>
      <c r="N2265" s="5">
        <v>4.9380278214812279E-3</v>
      </c>
      <c r="O2265" s="4">
        <v>0</v>
      </c>
      <c r="P2265" s="1">
        <v>0</v>
      </c>
      <c r="Q2265" s="1">
        <v>0</v>
      </c>
      <c r="R2265" s="34">
        <v>0</v>
      </c>
      <c r="S2265" s="3">
        <v>0</v>
      </c>
    </row>
    <row r="2266" spans="6:19" x14ac:dyDescent="0.25">
      <c r="F2266" s="10"/>
      <c r="G2266" s="9" t="s">
        <v>2983</v>
      </c>
      <c r="H2266" s="4">
        <v>1</v>
      </c>
      <c r="I2266" s="1">
        <v>1</v>
      </c>
      <c r="J2266" s="1">
        <v>1</v>
      </c>
      <c r="K2266" s="1">
        <v>0</v>
      </c>
      <c r="L2266" s="1">
        <v>0</v>
      </c>
      <c r="M2266" s="6">
        <v>1</v>
      </c>
      <c r="N2266" s="5">
        <v>1.017272472381592E-3</v>
      </c>
      <c r="O2266" s="4">
        <v>0</v>
      </c>
      <c r="P2266" s="1">
        <v>0</v>
      </c>
      <c r="Q2266" s="1">
        <v>0</v>
      </c>
      <c r="R2266" s="34">
        <v>0</v>
      </c>
      <c r="S2266" s="3">
        <v>0</v>
      </c>
    </row>
    <row r="2267" spans="6:19" x14ac:dyDescent="0.25">
      <c r="F2267" s="10"/>
      <c r="G2267" s="9" t="s">
        <v>2982</v>
      </c>
      <c r="H2267" s="4">
        <v>1</v>
      </c>
      <c r="I2267" s="1">
        <v>1</v>
      </c>
      <c r="J2267" s="1">
        <v>1</v>
      </c>
      <c r="K2267" s="1">
        <v>0</v>
      </c>
      <c r="L2267" s="1">
        <v>0</v>
      </c>
      <c r="M2267" s="6">
        <v>1</v>
      </c>
      <c r="N2267" s="5">
        <v>7.739746943116188E-4</v>
      </c>
      <c r="O2267" s="4">
        <v>0</v>
      </c>
      <c r="P2267" s="1">
        <v>0</v>
      </c>
      <c r="Q2267" s="1">
        <v>0</v>
      </c>
      <c r="R2267" s="34">
        <v>0</v>
      </c>
      <c r="S2267" s="3">
        <v>0</v>
      </c>
    </row>
    <row r="2268" spans="6:19" x14ac:dyDescent="0.25">
      <c r="F2268" s="10"/>
      <c r="G2268" s="9" t="s">
        <v>2981</v>
      </c>
      <c r="H2268" s="4">
        <v>3</v>
      </c>
      <c r="I2268" s="1">
        <v>3</v>
      </c>
      <c r="J2268" s="1">
        <v>3</v>
      </c>
      <c r="K2268" s="1">
        <v>0</v>
      </c>
      <c r="L2268" s="1">
        <v>0</v>
      </c>
      <c r="M2268" s="6">
        <v>3</v>
      </c>
      <c r="N2268" s="5">
        <v>4.6810933388769627E-2</v>
      </c>
      <c r="O2268" s="4">
        <v>0</v>
      </c>
      <c r="P2268" s="1">
        <v>0</v>
      </c>
      <c r="Q2268" s="1">
        <v>0</v>
      </c>
      <c r="R2268" s="34">
        <v>0</v>
      </c>
      <c r="S2268" s="3">
        <v>0</v>
      </c>
    </row>
    <row r="2269" spans="6:19" x14ac:dyDescent="0.25">
      <c r="F2269" s="10"/>
      <c r="G2269" s="9" t="s">
        <v>2980</v>
      </c>
      <c r="H2269" s="4">
        <v>14</v>
      </c>
      <c r="I2269" s="1">
        <v>14</v>
      </c>
      <c r="J2269" s="1">
        <v>14</v>
      </c>
      <c r="K2269" s="1">
        <v>0</v>
      </c>
      <c r="L2269" s="1">
        <v>0</v>
      </c>
      <c r="M2269" s="6">
        <v>14</v>
      </c>
      <c r="N2269" s="5">
        <v>6.1504245735704899E-2</v>
      </c>
      <c r="O2269" s="4">
        <v>0</v>
      </c>
      <c r="P2269" s="1">
        <v>0</v>
      </c>
      <c r="Q2269" s="1">
        <v>0</v>
      </c>
      <c r="R2269" s="34">
        <v>0</v>
      </c>
      <c r="S2269" s="3">
        <v>0</v>
      </c>
    </row>
    <row r="2270" spans="6:19" x14ac:dyDescent="0.25">
      <c r="F2270" s="10"/>
      <c r="G2270" s="9" t="s">
        <v>2979</v>
      </c>
      <c r="H2270" s="4">
        <v>6</v>
      </c>
      <c r="I2270" s="1">
        <v>6</v>
      </c>
      <c r="J2270" s="1">
        <v>6</v>
      </c>
      <c r="K2270" s="1">
        <v>0</v>
      </c>
      <c r="L2270" s="1">
        <v>0</v>
      </c>
      <c r="M2270" s="6">
        <v>6</v>
      </c>
      <c r="N2270" s="5">
        <v>6.6573616117238998E-2</v>
      </c>
      <c r="O2270" s="4">
        <v>0</v>
      </c>
      <c r="P2270" s="1">
        <v>0</v>
      </c>
      <c r="Q2270" s="1">
        <v>0</v>
      </c>
      <c r="R2270" s="34">
        <v>0</v>
      </c>
      <c r="S2270" s="3">
        <v>0</v>
      </c>
    </row>
    <row r="2271" spans="6:19" x14ac:dyDescent="0.25">
      <c r="F2271" s="10"/>
      <c r="G2271" s="9" t="s">
        <v>2978</v>
      </c>
      <c r="H2271" s="4">
        <v>1</v>
      </c>
      <c r="I2271" s="1">
        <v>1</v>
      </c>
      <c r="J2271" s="1">
        <v>1</v>
      </c>
      <c r="K2271" s="1">
        <v>0</v>
      </c>
      <c r="L2271" s="1">
        <v>0</v>
      </c>
      <c r="M2271" s="6">
        <v>1</v>
      </c>
      <c r="N2271" s="5">
        <v>7.0457160472869873E-4</v>
      </c>
      <c r="O2271" s="4">
        <v>0</v>
      </c>
      <c r="P2271" s="1">
        <v>0</v>
      </c>
      <c r="Q2271" s="1">
        <v>0</v>
      </c>
      <c r="R2271" s="34">
        <v>0</v>
      </c>
      <c r="S2271" s="3">
        <v>0</v>
      </c>
    </row>
    <row r="2272" spans="6:19" x14ac:dyDescent="0.25">
      <c r="F2272" s="10"/>
      <c r="G2272" s="9" t="s">
        <v>2977</v>
      </c>
      <c r="H2272" s="4">
        <v>1</v>
      </c>
      <c r="I2272" s="1">
        <v>1</v>
      </c>
      <c r="J2272" s="1">
        <v>1</v>
      </c>
      <c r="K2272" s="1">
        <v>0</v>
      </c>
      <c r="L2272" s="1">
        <v>0</v>
      </c>
      <c r="M2272" s="6">
        <v>1</v>
      </c>
      <c r="N2272" s="5">
        <v>4.8502376303076744E-3</v>
      </c>
      <c r="O2272" s="4">
        <v>0</v>
      </c>
      <c r="P2272" s="1">
        <v>0</v>
      </c>
      <c r="Q2272" s="1">
        <v>0</v>
      </c>
      <c r="R2272" s="34">
        <v>0</v>
      </c>
      <c r="S2272" s="3">
        <v>0</v>
      </c>
    </row>
    <row r="2273" spans="6:19" x14ac:dyDescent="0.25">
      <c r="F2273" s="10"/>
      <c r="G2273" s="9" t="s">
        <v>2976</v>
      </c>
      <c r="H2273" s="4">
        <v>1</v>
      </c>
      <c r="I2273" s="1">
        <v>1</v>
      </c>
      <c r="J2273" s="1">
        <v>1</v>
      </c>
      <c r="K2273" s="1">
        <v>0</v>
      </c>
      <c r="L2273" s="1">
        <v>0</v>
      </c>
      <c r="M2273" s="6">
        <v>1</v>
      </c>
      <c r="N2273" s="5">
        <v>3.387750126421452E-3</v>
      </c>
      <c r="O2273" s="4">
        <v>0</v>
      </c>
      <c r="P2273" s="1">
        <v>0</v>
      </c>
      <c r="Q2273" s="1">
        <v>0</v>
      </c>
      <c r="R2273" s="34">
        <v>0</v>
      </c>
      <c r="S2273" s="3">
        <v>0</v>
      </c>
    </row>
    <row r="2274" spans="6:19" x14ac:dyDescent="0.25">
      <c r="F2274" s="10"/>
      <c r="G2274" s="9" t="s">
        <v>2975</v>
      </c>
      <c r="H2274" s="4">
        <v>4</v>
      </c>
      <c r="I2274" s="1">
        <v>4</v>
      </c>
      <c r="J2274" s="1">
        <v>4</v>
      </c>
      <c r="K2274" s="1">
        <v>0</v>
      </c>
      <c r="L2274" s="1">
        <v>0</v>
      </c>
      <c r="M2274" s="6">
        <v>4</v>
      </c>
      <c r="N2274" s="5">
        <v>2.2182673215866089E-2</v>
      </c>
      <c r="O2274" s="4">
        <v>0</v>
      </c>
      <c r="P2274" s="1">
        <v>0</v>
      </c>
      <c r="Q2274" s="1">
        <v>0</v>
      </c>
      <c r="R2274" s="34">
        <v>0</v>
      </c>
      <c r="S2274" s="3">
        <v>0</v>
      </c>
    </row>
    <row r="2275" spans="6:19" x14ac:dyDescent="0.25">
      <c r="F2275" s="10"/>
      <c r="G2275" s="9" t="s">
        <v>2974</v>
      </c>
      <c r="H2275" s="4">
        <v>7</v>
      </c>
      <c r="I2275" s="1">
        <v>7</v>
      </c>
      <c r="J2275" s="1">
        <v>7</v>
      </c>
      <c r="K2275" s="1">
        <v>0</v>
      </c>
      <c r="L2275" s="1">
        <v>0</v>
      </c>
      <c r="M2275" s="6">
        <v>7</v>
      </c>
      <c r="N2275" s="5">
        <v>4.0621127001941197E-2</v>
      </c>
      <c r="O2275" s="4">
        <v>0</v>
      </c>
      <c r="P2275" s="1">
        <v>0</v>
      </c>
      <c r="Q2275" s="1">
        <v>0</v>
      </c>
      <c r="R2275" s="34">
        <v>0</v>
      </c>
      <c r="S2275" s="3">
        <v>0</v>
      </c>
    </row>
    <row r="2276" spans="6:19" x14ac:dyDescent="0.25">
      <c r="F2276" s="10"/>
      <c r="G2276" s="9" t="s">
        <v>2973</v>
      </c>
      <c r="H2276" s="4">
        <v>1</v>
      </c>
      <c r="I2276" s="1">
        <v>1</v>
      </c>
      <c r="J2276" s="1">
        <v>1</v>
      </c>
      <c r="K2276" s="1">
        <v>0</v>
      </c>
      <c r="L2276" s="1">
        <v>0</v>
      </c>
      <c r="M2276" s="6">
        <v>1</v>
      </c>
      <c r="N2276" s="5">
        <v>2.5687925517559052E-4</v>
      </c>
      <c r="O2276" s="4">
        <v>0</v>
      </c>
      <c r="P2276" s="1">
        <v>0</v>
      </c>
      <c r="Q2276" s="1">
        <v>0</v>
      </c>
      <c r="R2276" s="34">
        <v>0</v>
      </c>
      <c r="S2276" s="3">
        <v>0</v>
      </c>
    </row>
    <row r="2277" spans="6:19" x14ac:dyDescent="0.25">
      <c r="F2277" s="10"/>
      <c r="G2277" s="9" t="s">
        <v>2972</v>
      </c>
      <c r="H2277" s="4">
        <v>5</v>
      </c>
      <c r="I2277" s="1">
        <v>5</v>
      </c>
      <c r="J2277" s="1">
        <v>5</v>
      </c>
      <c r="K2277" s="1">
        <v>0</v>
      </c>
      <c r="L2277" s="1">
        <v>0</v>
      </c>
      <c r="M2277" s="6">
        <v>5</v>
      </c>
      <c r="N2277" s="5">
        <v>3.7595161236822612E-2</v>
      </c>
      <c r="O2277" s="4">
        <v>0</v>
      </c>
      <c r="P2277" s="1">
        <v>0</v>
      </c>
      <c r="Q2277" s="1">
        <v>0</v>
      </c>
      <c r="R2277" s="34">
        <v>0</v>
      </c>
      <c r="S2277" s="3">
        <v>0</v>
      </c>
    </row>
    <row r="2278" spans="6:19" x14ac:dyDescent="0.25">
      <c r="F2278" s="10"/>
      <c r="G2278" s="9" t="s">
        <v>2971</v>
      </c>
      <c r="H2278" s="4">
        <v>12</v>
      </c>
      <c r="I2278" s="1">
        <v>12</v>
      </c>
      <c r="J2278" s="1">
        <v>12</v>
      </c>
      <c r="K2278" s="1">
        <v>0</v>
      </c>
      <c r="L2278" s="1">
        <v>0</v>
      </c>
      <c r="M2278" s="6">
        <v>12</v>
      </c>
      <c r="N2278" s="5">
        <v>2.9052626341581341E-2</v>
      </c>
      <c r="O2278" s="4">
        <v>0</v>
      </c>
      <c r="P2278" s="1">
        <v>0</v>
      </c>
      <c r="Q2278" s="1">
        <v>0</v>
      </c>
      <c r="R2278" s="34">
        <v>0</v>
      </c>
      <c r="S2278" s="3">
        <v>0</v>
      </c>
    </row>
    <row r="2279" spans="6:19" x14ac:dyDescent="0.25">
      <c r="F2279" s="10"/>
      <c r="G2279" s="9" t="s">
        <v>2970</v>
      </c>
      <c r="H2279" s="4">
        <v>8</v>
      </c>
      <c r="I2279" s="1">
        <v>8</v>
      </c>
      <c r="J2279" s="1">
        <v>8</v>
      </c>
      <c r="K2279" s="1">
        <v>0</v>
      </c>
      <c r="L2279" s="1">
        <v>0</v>
      </c>
      <c r="M2279" s="6">
        <v>8</v>
      </c>
      <c r="N2279" s="5">
        <v>2.9812471009790901E-2</v>
      </c>
      <c r="O2279" s="4">
        <v>0</v>
      </c>
      <c r="P2279" s="1">
        <v>0</v>
      </c>
      <c r="Q2279" s="1">
        <v>0</v>
      </c>
      <c r="R2279" s="34">
        <v>0</v>
      </c>
      <c r="S2279" s="3">
        <v>0</v>
      </c>
    </row>
    <row r="2280" spans="6:19" x14ac:dyDescent="0.25">
      <c r="F2280" s="10"/>
      <c r="G2280" s="9" t="s">
        <v>2969</v>
      </c>
      <c r="H2280" s="4">
        <v>12</v>
      </c>
      <c r="I2280" s="1">
        <v>12</v>
      </c>
      <c r="J2280" s="1">
        <v>12</v>
      </c>
      <c r="K2280" s="1">
        <v>0</v>
      </c>
      <c r="L2280" s="1">
        <v>0</v>
      </c>
      <c r="M2280" s="6">
        <v>12</v>
      </c>
      <c r="N2280" s="5">
        <v>0.1071822941303253</v>
      </c>
      <c r="O2280" s="4">
        <v>0</v>
      </c>
      <c r="P2280" s="1">
        <v>0</v>
      </c>
      <c r="Q2280" s="1">
        <v>0</v>
      </c>
      <c r="R2280" s="34">
        <v>0</v>
      </c>
      <c r="S2280" s="3">
        <v>0</v>
      </c>
    </row>
    <row r="2281" spans="6:19" x14ac:dyDescent="0.25">
      <c r="F2281" s="10"/>
      <c r="G2281" s="9" t="s">
        <v>2968</v>
      </c>
      <c r="H2281" s="4">
        <v>3</v>
      </c>
      <c r="I2281" s="1">
        <v>3</v>
      </c>
      <c r="J2281" s="1">
        <v>3</v>
      </c>
      <c r="K2281" s="1">
        <v>0</v>
      </c>
      <c r="L2281" s="1">
        <v>0</v>
      </c>
      <c r="M2281" s="6">
        <v>3</v>
      </c>
      <c r="N2281" s="5">
        <v>2.1659377031028271E-2</v>
      </c>
      <c r="O2281" s="4">
        <v>0</v>
      </c>
      <c r="P2281" s="1">
        <v>0</v>
      </c>
      <c r="Q2281" s="1">
        <v>0</v>
      </c>
      <c r="R2281" s="34">
        <v>0</v>
      </c>
      <c r="S2281" s="3">
        <v>0</v>
      </c>
    </row>
    <row r="2282" spans="6:19" x14ac:dyDescent="0.25">
      <c r="F2282" s="10"/>
      <c r="G2282" s="9" t="s">
        <v>2967</v>
      </c>
      <c r="H2282" s="4">
        <v>2</v>
      </c>
      <c r="I2282" s="1">
        <v>2</v>
      </c>
      <c r="J2282" s="1">
        <v>2</v>
      </c>
      <c r="K2282" s="1">
        <v>0</v>
      </c>
      <c r="L2282" s="1">
        <v>0</v>
      </c>
      <c r="M2282" s="6">
        <v>2</v>
      </c>
      <c r="N2282" s="5">
        <v>1.5149868093430999E-2</v>
      </c>
      <c r="O2282" s="4">
        <v>0</v>
      </c>
      <c r="P2282" s="1">
        <v>0</v>
      </c>
      <c r="Q2282" s="1">
        <v>0</v>
      </c>
      <c r="R2282" s="34">
        <v>0</v>
      </c>
      <c r="S2282" s="3">
        <v>0</v>
      </c>
    </row>
    <row r="2283" spans="6:19" x14ac:dyDescent="0.25">
      <c r="F2283" s="10"/>
      <c r="G2283" s="9" t="s">
        <v>2966</v>
      </c>
      <c r="H2283" s="4">
        <v>1</v>
      </c>
      <c r="I2283" s="1">
        <v>1</v>
      </c>
      <c r="J2283" s="1">
        <v>1</v>
      </c>
      <c r="K2283" s="1">
        <v>0</v>
      </c>
      <c r="L2283" s="1">
        <v>0</v>
      </c>
      <c r="M2283" s="6">
        <v>1</v>
      </c>
      <c r="N2283" s="5">
        <v>1.873641274869442E-3</v>
      </c>
      <c r="O2283" s="4">
        <v>0</v>
      </c>
      <c r="P2283" s="1">
        <v>0</v>
      </c>
      <c r="Q2283" s="1">
        <v>0</v>
      </c>
      <c r="R2283" s="34">
        <v>0</v>
      </c>
      <c r="S2283" s="3">
        <v>0</v>
      </c>
    </row>
    <row r="2284" spans="6:19" x14ac:dyDescent="0.25">
      <c r="F2284" s="10"/>
      <c r="G2284" s="9" t="s">
        <v>2965</v>
      </c>
      <c r="H2284" s="4">
        <v>1</v>
      </c>
      <c r="I2284" s="1">
        <v>1</v>
      </c>
      <c r="J2284" s="1">
        <v>1</v>
      </c>
      <c r="K2284" s="1">
        <v>0</v>
      </c>
      <c r="L2284" s="1">
        <v>0</v>
      </c>
      <c r="M2284" s="6">
        <v>1</v>
      </c>
      <c r="N2284" s="5">
        <v>4.0149781852960592E-4</v>
      </c>
      <c r="O2284" s="4">
        <v>0</v>
      </c>
      <c r="P2284" s="1">
        <v>0</v>
      </c>
      <c r="Q2284" s="1">
        <v>0</v>
      </c>
      <c r="R2284" s="34">
        <v>0</v>
      </c>
      <c r="S2284" s="3">
        <v>0</v>
      </c>
    </row>
    <row r="2285" spans="6:19" x14ac:dyDescent="0.25">
      <c r="F2285" s="10"/>
      <c r="G2285" s="9" t="s">
        <v>2964</v>
      </c>
      <c r="H2285" s="4">
        <v>6</v>
      </c>
      <c r="I2285" s="1">
        <v>6</v>
      </c>
      <c r="J2285" s="1">
        <v>6</v>
      </c>
      <c r="K2285" s="1">
        <v>0</v>
      </c>
      <c r="L2285" s="1">
        <v>0</v>
      </c>
      <c r="M2285" s="6">
        <v>6</v>
      </c>
      <c r="N2285" s="5">
        <v>4.1908152401447303E-2</v>
      </c>
      <c r="O2285" s="4">
        <v>0</v>
      </c>
      <c r="P2285" s="1">
        <v>0</v>
      </c>
      <c r="Q2285" s="1">
        <v>0</v>
      </c>
      <c r="R2285" s="34">
        <v>0</v>
      </c>
      <c r="S2285" s="3">
        <v>0</v>
      </c>
    </row>
    <row r="2286" spans="6:19" x14ac:dyDescent="0.25">
      <c r="F2286" s="10"/>
      <c r="G2286" s="9" t="s">
        <v>2963</v>
      </c>
      <c r="H2286" s="4">
        <v>1</v>
      </c>
      <c r="I2286" s="1">
        <v>1</v>
      </c>
      <c r="J2286" s="1">
        <v>1</v>
      </c>
      <c r="K2286" s="1">
        <v>0</v>
      </c>
      <c r="L2286" s="1">
        <v>0</v>
      </c>
      <c r="M2286" s="6">
        <v>1</v>
      </c>
      <c r="N2286" s="5">
        <v>2.9920320957899088E-4</v>
      </c>
      <c r="O2286" s="4">
        <v>0</v>
      </c>
      <c r="P2286" s="1">
        <v>0</v>
      </c>
      <c r="Q2286" s="1">
        <v>0</v>
      </c>
      <c r="R2286" s="34">
        <v>0</v>
      </c>
      <c r="S2286" s="3">
        <v>0</v>
      </c>
    </row>
    <row r="2287" spans="6:19" x14ac:dyDescent="0.25">
      <c r="F2287" s="10"/>
      <c r="G2287" s="9" t="s">
        <v>2962</v>
      </c>
      <c r="H2287" s="4">
        <v>5</v>
      </c>
      <c r="I2287" s="1">
        <v>5</v>
      </c>
      <c r="J2287" s="1">
        <v>5</v>
      </c>
      <c r="K2287" s="1">
        <v>0</v>
      </c>
      <c r="L2287" s="1">
        <v>0</v>
      </c>
      <c r="M2287" s="6">
        <v>5</v>
      </c>
      <c r="N2287" s="5">
        <v>7.1412893012166023E-3</v>
      </c>
      <c r="O2287" s="4">
        <v>0</v>
      </c>
      <c r="P2287" s="1">
        <v>0</v>
      </c>
      <c r="Q2287" s="1">
        <v>0</v>
      </c>
      <c r="R2287" s="34">
        <v>0</v>
      </c>
      <c r="S2287" s="3">
        <v>0</v>
      </c>
    </row>
    <row r="2288" spans="6:19" x14ac:dyDescent="0.25">
      <c r="F2288" s="10"/>
      <c r="G2288" s="9" t="s">
        <v>2961</v>
      </c>
      <c r="H2288" s="4">
        <v>2</v>
      </c>
      <c r="I2288" s="1">
        <v>2</v>
      </c>
      <c r="J2288" s="1">
        <v>2</v>
      </c>
      <c r="K2288" s="1">
        <v>0</v>
      </c>
      <c r="L2288" s="1">
        <v>0</v>
      </c>
      <c r="M2288" s="6">
        <v>2</v>
      </c>
      <c r="N2288" s="5">
        <v>3.6107986234128482E-2</v>
      </c>
      <c r="O2288" s="4">
        <v>0</v>
      </c>
      <c r="P2288" s="1">
        <v>0</v>
      </c>
      <c r="Q2288" s="1">
        <v>0</v>
      </c>
      <c r="R2288" s="34">
        <v>0</v>
      </c>
      <c r="S2288" s="3">
        <v>0</v>
      </c>
    </row>
    <row r="2289" spans="6:19" x14ac:dyDescent="0.25">
      <c r="F2289" s="10"/>
      <c r="G2289" s="9" t="s">
        <v>2960</v>
      </c>
      <c r="H2289" s="4">
        <v>19</v>
      </c>
      <c r="I2289" s="1">
        <v>19</v>
      </c>
      <c r="J2289" s="1">
        <v>19</v>
      </c>
      <c r="K2289" s="1">
        <v>0</v>
      </c>
      <c r="L2289" s="1">
        <v>0</v>
      </c>
      <c r="M2289" s="6">
        <v>19</v>
      </c>
      <c r="N2289" s="5">
        <v>8.7494956329464912E-2</v>
      </c>
      <c r="O2289" s="4">
        <v>0</v>
      </c>
      <c r="P2289" s="1">
        <v>0</v>
      </c>
      <c r="Q2289" s="1">
        <v>0</v>
      </c>
      <c r="R2289" s="34">
        <v>0</v>
      </c>
      <c r="S2289" s="3">
        <v>0</v>
      </c>
    </row>
    <row r="2290" spans="6:19" x14ac:dyDescent="0.25">
      <c r="F2290" s="10"/>
      <c r="G2290" s="9" t="s">
        <v>2959</v>
      </c>
      <c r="H2290" s="4">
        <v>4</v>
      </c>
      <c r="I2290" s="1">
        <v>4</v>
      </c>
      <c r="J2290" s="1">
        <v>4</v>
      </c>
      <c r="K2290" s="1">
        <v>0</v>
      </c>
      <c r="L2290" s="1">
        <v>0</v>
      </c>
      <c r="M2290" s="6">
        <v>4</v>
      </c>
      <c r="N2290" s="5">
        <v>1.548853609710932E-2</v>
      </c>
      <c r="O2290" s="4">
        <v>0</v>
      </c>
      <c r="P2290" s="1">
        <v>0</v>
      </c>
      <c r="Q2290" s="1">
        <v>0</v>
      </c>
      <c r="R2290" s="34">
        <v>0</v>
      </c>
      <c r="S2290" s="3">
        <v>0</v>
      </c>
    </row>
    <row r="2291" spans="6:19" x14ac:dyDescent="0.25">
      <c r="F2291" s="10"/>
      <c r="G2291" s="9" t="s">
        <v>2958</v>
      </c>
      <c r="H2291" s="4">
        <v>2</v>
      </c>
      <c r="I2291" s="1">
        <v>2</v>
      </c>
      <c r="J2291" s="1">
        <v>2</v>
      </c>
      <c r="K2291" s="1">
        <v>0</v>
      </c>
      <c r="L2291" s="1">
        <v>0</v>
      </c>
      <c r="M2291" s="6">
        <v>2</v>
      </c>
      <c r="N2291" s="5">
        <v>2.1456509828567501E-2</v>
      </c>
      <c r="O2291" s="4">
        <v>0</v>
      </c>
      <c r="P2291" s="1">
        <v>0</v>
      </c>
      <c r="Q2291" s="1">
        <v>0</v>
      </c>
      <c r="R2291" s="34">
        <v>0</v>
      </c>
      <c r="S2291" s="3">
        <v>0</v>
      </c>
    </row>
    <row r="2292" spans="6:19" x14ac:dyDescent="0.25">
      <c r="F2292" s="10"/>
      <c r="G2292" s="9" t="s">
        <v>2957</v>
      </c>
      <c r="H2292" s="4">
        <v>2</v>
      </c>
      <c r="I2292" s="1">
        <v>2</v>
      </c>
      <c r="J2292" s="1">
        <v>2</v>
      </c>
      <c r="K2292" s="1">
        <v>0</v>
      </c>
      <c r="L2292" s="1">
        <v>0</v>
      </c>
      <c r="M2292" s="6">
        <v>2</v>
      </c>
      <c r="N2292" s="5">
        <v>2.5009499862790111E-2</v>
      </c>
      <c r="O2292" s="4">
        <v>0</v>
      </c>
      <c r="P2292" s="1">
        <v>0</v>
      </c>
      <c r="Q2292" s="1">
        <v>0</v>
      </c>
      <c r="R2292" s="34">
        <v>0</v>
      </c>
      <c r="S2292" s="3">
        <v>0</v>
      </c>
    </row>
    <row r="2293" spans="6:19" x14ac:dyDescent="0.25">
      <c r="F2293" s="10"/>
      <c r="G2293" s="9" t="s">
        <v>2956</v>
      </c>
      <c r="H2293" s="4">
        <v>5</v>
      </c>
      <c r="I2293" s="1">
        <v>5</v>
      </c>
      <c r="J2293" s="1">
        <v>5</v>
      </c>
      <c r="K2293" s="1">
        <v>0</v>
      </c>
      <c r="L2293" s="1">
        <v>0</v>
      </c>
      <c r="M2293" s="6">
        <v>5</v>
      </c>
      <c r="N2293" s="5">
        <v>3.4033516421914101E-3</v>
      </c>
      <c r="O2293" s="4">
        <v>0</v>
      </c>
      <c r="P2293" s="1">
        <v>0</v>
      </c>
      <c r="Q2293" s="1">
        <v>0</v>
      </c>
      <c r="R2293" s="34">
        <v>0</v>
      </c>
      <c r="S2293" s="3">
        <v>0</v>
      </c>
    </row>
    <row r="2294" spans="6:19" x14ac:dyDescent="0.25">
      <c r="F2294" s="10"/>
      <c r="G2294" s="9" t="s">
        <v>2955</v>
      </c>
      <c r="H2294" s="4">
        <v>4</v>
      </c>
      <c r="I2294" s="1">
        <v>4</v>
      </c>
      <c r="J2294" s="1">
        <v>4</v>
      </c>
      <c r="K2294" s="1">
        <v>0</v>
      </c>
      <c r="L2294" s="1">
        <v>0</v>
      </c>
      <c r="M2294" s="6">
        <v>4</v>
      </c>
      <c r="N2294" s="5">
        <v>9.7683435305953026E-3</v>
      </c>
      <c r="O2294" s="4">
        <v>0</v>
      </c>
      <c r="P2294" s="1">
        <v>0</v>
      </c>
      <c r="Q2294" s="1">
        <v>0</v>
      </c>
      <c r="R2294" s="34">
        <v>0</v>
      </c>
      <c r="S2294" s="3">
        <v>0</v>
      </c>
    </row>
    <row r="2295" spans="6:19" x14ac:dyDescent="0.25">
      <c r="F2295" s="10"/>
      <c r="G2295" s="9" t="s">
        <v>2954</v>
      </c>
      <c r="H2295" s="4">
        <v>1</v>
      </c>
      <c r="I2295" s="1">
        <v>1</v>
      </c>
      <c r="J2295" s="1">
        <v>1</v>
      </c>
      <c r="K2295" s="1">
        <v>0</v>
      </c>
      <c r="L2295" s="1">
        <v>0</v>
      </c>
      <c r="M2295" s="6">
        <v>1</v>
      </c>
      <c r="N2295" s="5">
        <v>1.098606735467911E-3</v>
      </c>
      <c r="O2295" s="4">
        <v>0</v>
      </c>
      <c r="P2295" s="1">
        <v>0</v>
      </c>
      <c r="Q2295" s="1">
        <v>0</v>
      </c>
      <c r="R2295" s="34">
        <v>0</v>
      </c>
      <c r="S2295" s="3">
        <v>0</v>
      </c>
    </row>
    <row r="2296" spans="6:19" x14ac:dyDescent="0.25">
      <c r="F2296" s="10"/>
      <c r="G2296" s="9" t="s">
        <v>2953</v>
      </c>
      <c r="H2296" s="4">
        <v>1</v>
      </c>
      <c r="I2296" s="1">
        <v>1</v>
      </c>
      <c r="J2296" s="1">
        <v>1</v>
      </c>
      <c r="K2296" s="1">
        <v>0</v>
      </c>
      <c r="L2296" s="1">
        <v>0</v>
      </c>
      <c r="M2296" s="6">
        <v>1</v>
      </c>
      <c r="N2296" s="5">
        <v>1.270453445613384E-3</v>
      </c>
      <c r="O2296" s="4">
        <v>0</v>
      </c>
      <c r="P2296" s="1">
        <v>0</v>
      </c>
      <c r="Q2296" s="1">
        <v>0</v>
      </c>
      <c r="R2296" s="34">
        <v>0</v>
      </c>
      <c r="S2296" s="3">
        <v>0</v>
      </c>
    </row>
    <row r="2297" spans="6:19" x14ac:dyDescent="0.25">
      <c r="F2297" s="10"/>
      <c r="G2297" s="9" t="s">
        <v>2952</v>
      </c>
      <c r="H2297" s="4">
        <v>1</v>
      </c>
      <c r="I2297" s="1">
        <v>1</v>
      </c>
      <c r="J2297" s="1">
        <v>1</v>
      </c>
      <c r="K2297" s="1">
        <v>0</v>
      </c>
      <c r="L2297" s="1">
        <v>0</v>
      </c>
      <c r="M2297" s="6">
        <v>1</v>
      </c>
      <c r="N2297" s="5">
        <v>3.524078987538815E-3</v>
      </c>
      <c r="O2297" s="4">
        <v>0</v>
      </c>
      <c r="P2297" s="1">
        <v>0</v>
      </c>
      <c r="Q2297" s="1">
        <v>0</v>
      </c>
      <c r="R2297" s="34">
        <v>0</v>
      </c>
      <c r="S2297" s="3">
        <v>0</v>
      </c>
    </row>
    <row r="2298" spans="6:19" x14ac:dyDescent="0.25">
      <c r="F2298" s="10"/>
      <c r="G2298" s="9" t="s">
        <v>2951</v>
      </c>
      <c r="H2298" s="4">
        <v>1</v>
      </c>
      <c r="I2298" s="1">
        <v>1</v>
      </c>
      <c r="J2298" s="1">
        <v>1</v>
      </c>
      <c r="K2298" s="1">
        <v>0</v>
      </c>
      <c r="L2298" s="1">
        <v>0</v>
      </c>
      <c r="M2298" s="6">
        <v>1</v>
      </c>
      <c r="N2298" s="5">
        <v>1.19432806968689E-5</v>
      </c>
      <c r="O2298" s="4">
        <v>0</v>
      </c>
      <c r="P2298" s="1">
        <v>0</v>
      </c>
      <c r="Q2298" s="1">
        <v>0</v>
      </c>
      <c r="R2298" s="34">
        <v>0</v>
      </c>
      <c r="S2298" s="3">
        <v>0</v>
      </c>
    </row>
    <row r="2299" spans="6:19" x14ac:dyDescent="0.25">
      <c r="F2299" s="10"/>
      <c r="G2299" s="9" t="s">
        <v>2950</v>
      </c>
      <c r="H2299" s="4">
        <v>4</v>
      </c>
      <c r="I2299" s="1">
        <v>4</v>
      </c>
      <c r="J2299" s="1">
        <v>4</v>
      </c>
      <c r="K2299" s="1">
        <v>0</v>
      </c>
      <c r="L2299" s="1">
        <v>0</v>
      </c>
      <c r="M2299" s="6">
        <v>4</v>
      </c>
      <c r="N2299" s="5">
        <v>4.8867348581552512E-2</v>
      </c>
      <c r="O2299" s="4">
        <v>0</v>
      </c>
      <c r="P2299" s="1">
        <v>0</v>
      </c>
      <c r="Q2299" s="1">
        <v>0</v>
      </c>
      <c r="R2299" s="34">
        <v>0</v>
      </c>
      <c r="S2299" s="3">
        <v>0</v>
      </c>
    </row>
    <row r="2300" spans="6:19" x14ac:dyDescent="0.25">
      <c r="F2300" s="10"/>
      <c r="G2300" s="9" t="s">
        <v>2949</v>
      </c>
      <c r="H2300" s="4">
        <v>1</v>
      </c>
      <c r="I2300" s="1">
        <v>1</v>
      </c>
      <c r="J2300" s="1">
        <v>1</v>
      </c>
      <c r="K2300" s="1">
        <v>0</v>
      </c>
      <c r="L2300" s="1">
        <v>0</v>
      </c>
      <c r="M2300" s="6">
        <v>1</v>
      </c>
      <c r="N2300" s="5">
        <v>9.6210651099681854E-4</v>
      </c>
      <c r="O2300" s="4">
        <v>0</v>
      </c>
      <c r="P2300" s="1">
        <v>0</v>
      </c>
      <c r="Q2300" s="1">
        <v>0</v>
      </c>
      <c r="R2300" s="34">
        <v>0</v>
      </c>
      <c r="S2300" s="3">
        <v>0</v>
      </c>
    </row>
    <row r="2301" spans="6:19" x14ac:dyDescent="0.25">
      <c r="F2301" s="10"/>
      <c r="G2301" s="9" t="s">
        <v>2948</v>
      </c>
      <c r="H2301" s="4">
        <v>6</v>
      </c>
      <c r="I2301" s="1">
        <v>6</v>
      </c>
      <c r="J2301" s="1">
        <v>6</v>
      </c>
      <c r="K2301" s="1">
        <v>0</v>
      </c>
      <c r="L2301" s="1">
        <v>0</v>
      </c>
      <c r="M2301" s="6">
        <v>6</v>
      </c>
      <c r="N2301" s="5">
        <v>3.3699700608849532E-2</v>
      </c>
      <c r="O2301" s="4">
        <v>0</v>
      </c>
      <c r="P2301" s="1">
        <v>0</v>
      </c>
      <c r="Q2301" s="1">
        <v>0</v>
      </c>
      <c r="R2301" s="34">
        <v>0</v>
      </c>
      <c r="S2301" s="3">
        <v>0</v>
      </c>
    </row>
    <row r="2302" spans="6:19" x14ac:dyDescent="0.25">
      <c r="F2302" s="10"/>
      <c r="G2302" s="9" t="s">
        <v>2947</v>
      </c>
      <c r="H2302" s="4">
        <v>1</v>
      </c>
      <c r="I2302" s="1">
        <v>1</v>
      </c>
      <c r="J2302" s="1">
        <v>1</v>
      </c>
      <c r="K2302" s="1">
        <v>0</v>
      </c>
      <c r="L2302" s="1">
        <v>0</v>
      </c>
      <c r="M2302" s="6">
        <v>1</v>
      </c>
      <c r="N2302" s="5">
        <v>9.2535652220249176E-4</v>
      </c>
      <c r="O2302" s="4">
        <v>0</v>
      </c>
      <c r="P2302" s="1">
        <v>0</v>
      </c>
      <c r="Q2302" s="1">
        <v>0</v>
      </c>
      <c r="R2302" s="34">
        <v>0</v>
      </c>
      <c r="S2302" s="3">
        <v>0</v>
      </c>
    </row>
    <row r="2303" spans="6:19" x14ac:dyDescent="0.25">
      <c r="F2303" s="10"/>
      <c r="G2303" s="9" t="s">
        <v>2946</v>
      </c>
      <c r="H2303" s="4">
        <v>1</v>
      </c>
      <c r="I2303" s="1">
        <v>1</v>
      </c>
      <c r="J2303" s="1">
        <v>1</v>
      </c>
      <c r="K2303" s="1">
        <v>0</v>
      </c>
      <c r="L2303" s="1">
        <v>0</v>
      </c>
      <c r="M2303" s="6">
        <v>1</v>
      </c>
      <c r="N2303" s="5">
        <v>3.6748265847563739E-3</v>
      </c>
      <c r="O2303" s="4">
        <v>0</v>
      </c>
      <c r="P2303" s="1">
        <v>0</v>
      </c>
      <c r="Q2303" s="1">
        <v>0</v>
      </c>
      <c r="R2303" s="34">
        <v>0</v>
      </c>
      <c r="S2303" s="3">
        <v>0</v>
      </c>
    </row>
    <row r="2304" spans="6:19" x14ac:dyDescent="0.25">
      <c r="F2304" s="10"/>
      <c r="G2304" s="9" t="s">
        <v>2945</v>
      </c>
      <c r="H2304" s="4">
        <v>13</v>
      </c>
      <c r="I2304" s="1">
        <v>13</v>
      </c>
      <c r="J2304" s="1">
        <v>13</v>
      </c>
      <c r="K2304" s="1">
        <v>0</v>
      </c>
      <c r="L2304" s="1">
        <v>0</v>
      </c>
      <c r="M2304" s="6">
        <v>13</v>
      </c>
      <c r="N2304" s="5">
        <v>7.7322747558355331E-2</v>
      </c>
      <c r="O2304" s="4">
        <v>0</v>
      </c>
      <c r="P2304" s="1">
        <v>0</v>
      </c>
      <c r="Q2304" s="1">
        <v>0</v>
      </c>
      <c r="R2304" s="34">
        <v>0</v>
      </c>
      <c r="S2304" s="3">
        <v>0</v>
      </c>
    </row>
    <row r="2305" spans="6:19" x14ac:dyDescent="0.25">
      <c r="F2305" s="10"/>
      <c r="G2305" s="9" t="s">
        <v>2944</v>
      </c>
      <c r="H2305" s="4">
        <v>2</v>
      </c>
      <c r="I2305" s="1">
        <v>2</v>
      </c>
      <c r="J2305" s="1">
        <v>2</v>
      </c>
      <c r="K2305" s="1">
        <v>0</v>
      </c>
      <c r="L2305" s="1">
        <v>0</v>
      </c>
      <c r="M2305" s="6">
        <v>2</v>
      </c>
      <c r="N2305" s="5">
        <v>1.170663256198168E-2</v>
      </c>
      <c r="O2305" s="4">
        <v>0</v>
      </c>
      <c r="P2305" s="1">
        <v>0</v>
      </c>
      <c r="Q2305" s="1">
        <v>0</v>
      </c>
      <c r="R2305" s="34">
        <v>0</v>
      </c>
      <c r="S2305" s="3">
        <v>0</v>
      </c>
    </row>
    <row r="2306" spans="6:19" x14ac:dyDescent="0.25">
      <c r="F2306" s="10"/>
      <c r="G2306" s="9" t="s">
        <v>2943</v>
      </c>
      <c r="H2306" s="4">
        <v>1</v>
      </c>
      <c r="I2306" s="1">
        <v>1</v>
      </c>
      <c r="J2306" s="1">
        <v>1</v>
      </c>
      <c r="K2306" s="1">
        <v>0</v>
      </c>
      <c r="L2306" s="1">
        <v>0</v>
      </c>
      <c r="M2306" s="6">
        <v>1</v>
      </c>
      <c r="N2306" s="5">
        <v>3.5631768405437469E-3</v>
      </c>
      <c r="O2306" s="4">
        <v>0</v>
      </c>
      <c r="P2306" s="1">
        <v>0</v>
      </c>
      <c r="Q2306" s="1">
        <v>0</v>
      </c>
      <c r="R2306" s="34">
        <v>0</v>
      </c>
      <c r="S2306" s="3">
        <v>0</v>
      </c>
    </row>
    <row r="2307" spans="6:19" x14ac:dyDescent="0.25">
      <c r="F2307" s="10"/>
      <c r="G2307" s="9" t="s">
        <v>2942</v>
      </c>
      <c r="H2307" s="4">
        <v>2</v>
      </c>
      <c r="I2307" s="1">
        <v>2</v>
      </c>
      <c r="J2307" s="1">
        <v>2</v>
      </c>
      <c r="K2307" s="1">
        <v>0</v>
      </c>
      <c r="L2307" s="1">
        <v>0</v>
      </c>
      <c r="M2307" s="6">
        <v>2</v>
      </c>
      <c r="N2307" s="5">
        <v>8.0859838053584099E-3</v>
      </c>
      <c r="O2307" s="4">
        <v>0</v>
      </c>
      <c r="P2307" s="1">
        <v>0</v>
      </c>
      <c r="Q2307" s="1">
        <v>0</v>
      </c>
      <c r="R2307" s="34">
        <v>0</v>
      </c>
      <c r="S2307" s="3">
        <v>0</v>
      </c>
    </row>
    <row r="2308" spans="6:19" x14ac:dyDescent="0.25">
      <c r="F2308" s="10"/>
      <c r="G2308" s="9" t="s">
        <v>2941</v>
      </c>
      <c r="H2308" s="4">
        <v>1</v>
      </c>
      <c r="I2308" s="1">
        <v>1</v>
      </c>
      <c r="J2308" s="1">
        <v>1</v>
      </c>
      <c r="K2308" s="1">
        <v>0</v>
      </c>
      <c r="L2308" s="1">
        <v>0</v>
      </c>
      <c r="M2308" s="6">
        <v>1</v>
      </c>
      <c r="N2308" s="5">
        <v>1.5925019979476931E-3</v>
      </c>
      <c r="O2308" s="4">
        <v>0</v>
      </c>
      <c r="P2308" s="1">
        <v>0</v>
      </c>
      <c r="Q2308" s="1">
        <v>0</v>
      </c>
      <c r="R2308" s="34">
        <v>0</v>
      </c>
      <c r="S2308" s="3">
        <v>0</v>
      </c>
    </row>
    <row r="2309" spans="6:19" x14ac:dyDescent="0.25">
      <c r="F2309" s="10"/>
      <c r="G2309" s="9" t="s">
        <v>2940</v>
      </c>
      <c r="H2309" s="4">
        <v>1</v>
      </c>
      <c r="I2309" s="1">
        <v>1</v>
      </c>
      <c r="J2309" s="1">
        <v>1</v>
      </c>
      <c r="K2309" s="1">
        <v>0</v>
      </c>
      <c r="L2309" s="1">
        <v>0</v>
      </c>
      <c r="M2309" s="6">
        <v>1</v>
      </c>
      <c r="N2309" s="5">
        <v>4.8667564988136292E-4</v>
      </c>
      <c r="O2309" s="4">
        <v>0</v>
      </c>
      <c r="P2309" s="1">
        <v>0</v>
      </c>
      <c r="Q2309" s="1">
        <v>0</v>
      </c>
      <c r="R2309" s="34">
        <v>0</v>
      </c>
      <c r="S2309" s="3">
        <v>0</v>
      </c>
    </row>
    <row r="2310" spans="6:19" x14ac:dyDescent="0.25">
      <c r="F2310" s="10"/>
      <c r="G2310" s="9" t="s">
        <v>2939</v>
      </c>
      <c r="H2310" s="4">
        <v>1</v>
      </c>
      <c r="I2310" s="1">
        <v>1</v>
      </c>
      <c r="J2310" s="1">
        <v>1</v>
      </c>
      <c r="K2310" s="1">
        <v>0</v>
      </c>
      <c r="L2310" s="1">
        <v>0</v>
      </c>
      <c r="M2310" s="6">
        <v>1</v>
      </c>
      <c r="N2310" s="5">
        <v>1.5888456255197529E-3</v>
      </c>
      <c r="O2310" s="4">
        <v>0</v>
      </c>
      <c r="P2310" s="1">
        <v>0</v>
      </c>
      <c r="Q2310" s="1">
        <v>0</v>
      </c>
      <c r="R2310" s="34">
        <v>0</v>
      </c>
      <c r="S2310" s="3">
        <v>0</v>
      </c>
    </row>
    <row r="2311" spans="6:19" x14ac:dyDescent="0.25">
      <c r="F2311" s="10"/>
      <c r="G2311" s="9" t="s">
        <v>2938</v>
      </c>
      <c r="H2311" s="4">
        <v>13</v>
      </c>
      <c r="I2311" s="1">
        <v>13</v>
      </c>
      <c r="J2311" s="1">
        <v>13</v>
      </c>
      <c r="K2311" s="1">
        <v>0</v>
      </c>
      <c r="L2311" s="1">
        <v>0</v>
      </c>
      <c r="M2311" s="6">
        <v>13</v>
      </c>
      <c r="N2311" s="5">
        <v>4.2408348992466927E-2</v>
      </c>
      <c r="O2311" s="4">
        <v>0</v>
      </c>
      <c r="P2311" s="1">
        <v>0</v>
      </c>
      <c r="Q2311" s="1">
        <v>0</v>
      </c>
      <c r="R2311" s="34">
        <v>0</v>
      </c>
      <c r="S2311" s="3">
        <v>0</v>
      </c>
    </row>
    <row r="2312" spans="6:19" x14ac:dyDescent="0.25">
      <c r="F2312" s="10"/>
      <c r="G2312" s="9" t="s">
        <v>2937</v>
      </c>
      <c r="H2312" s="4">
        <v>5</v>
      </c>
      <c r="I2312" s="1">
        <v>5</v>
      </c>
      <c r="J2312" s="1">
        <v>5</v>
      </c>
      <c r="K2312" s="1">
        <v>0</v>
      </c>
      <c r="L2312" s="1">
        <v>0</v>
      </c>
      <c r="M2312" s="6">
        <v>5</v>
      </c>
      <c r="N2312" s="5">
        <v>4.153217189013958E-3</v>
      </c>
      <c r="O2312" s="4">
        <v>0</v>
      </c>
      <c r="P2312" s="1">
        <v>0</v>
      </c>
      <c r="Q2312" s="1">
        <v>0</v>
      </c>
      <c r="R2312" s="34">
        <v>0</v>
      </c>
      <c r="S2312" s="3">
        <v>0</v>
      </c>
    </row>
    <row r="2313" spans="6:19" x14ac:dyDescent="0.25">
      <c r="F2313" s="10"/>
      <c r="G2313" s="9" t="s">
        <v>2936</v>
      </c>
      <c r="H2313" s="4">
        <v>1</v>
      </c>
      <c r="I2313" s="1">
        <v>1</v>
      </c>
      <c r="J2313" s="1">
        <v>1</v>
      </c>
      <c r="K2313" s="1">
        <v>0</v>
      </c>
      <c r="L2313" s="1">
        <v>0</v>
      </c>
      <c r="M2313" s="6">
        <v>1</v>
      </c>
      <c r="N2313" s="5">
        <v>4.5779300853610039E-3</v>
      </c>
      <c r="O2313" s="4">
        <v>0</v>
      </c>
      <c r="P2313" s="1">
        <v>0</v>
      </c>
      <c r="Q2313" s="1">
        <v>0</v>
      </c>
      <c r="R2313" s="34">
        <v>0</v>
      </c>
      <c r="S2313" s="3">
        <v>0</v>
      </c>
    </row>
    <row r="2314" spans="6:19" x14ac:dyDescent="0.25">
      <c r="F2314" s="10"/>
      <c r="G2314" s="9" t="s">
        <v>2935</v>
      </c>
      <c r="H2314" s="4">
        <v>1</v>
      </c>
      <c r="I2314" s="1">
        <v>1</v>
      </c>
      <c r="J2314" s="1">
        <v>1</v>
      </c>
      <c r="K2314" s="1">
        <v>0</v>
      </c>
      <c r="L2314" s="1">
        <v>0</v>
      </c>
      <c r="M2314" s="6">
        <v>1</v>
      </c>
      <c r="N2314" s="5">
        <v>1.6554929316043849E-3</v>
      </c>
      <c r="O2314" s="4">
        <v>0</v>
      </c>
      <c r="P2314" s="1">
        <v>0</v>
      </c>
      <c r="Q2314" s="1">
        <v>0</v>
      </c>
      <c r="R2314" s="34">
        <v>0</v>
      </c>
      <c r="S2314" s="3">
        <v>0</v>
      </c>
    </row>
    <row r="2315" spans="6:19" x14ac:dyDescent="0.25">
      <c r="F2315" s="10"/>
      <c r="G2315" s="9" t="s">
        <v>2934</v>
      </c>
      <c r="H2315" s="4">
        <v>1</v>
      </c>
      <c r="I2315" s="1">
        <v>1</v>
      </c>
      <c r="J2315" s="1">
        <v>1</v>
      </c>
      <c r="K2315" s="1">
        <v>0</v>
      </c>
      <c r="L2315" s="1">
        <v>0</v>
      </c>
      <c r="M2315" s="6">
        <v>1</v>
      </c>
      <c r="N2315" s="5">
        <v>9.0598892420530319E-3</v>
      </c>
      <c r="O2315" s="4">
        <v>0</v>
      </c>
      <c r="P2315" s="1">
        <v>0</v>
      </c>
      <c r="Q2315" s="1">
        <v>0</v>
      </c>
      <c r="R2315" s="34">
        <v>0</v>
      </c>
      <c r="S2315" s="3">
        <v>0</v>
      </c>
    </row>
    <row r="2316" spans="6:19" x14ac:dyDescent="0.25">
      <c r="F2316" s="10"/>
      <c r="G2316" s="9" t="s">
        <v>2933</v>
      </c>
      <c r="H2316" s="4">
        <v>1</v>
      </c>
      <c r="I2316" s="1">
        <v>1</v>
      </c>
      <c r="J2316" s="1">
        <v>1</v>
      </c>
      <c r="K2316" s="1">
        <v>0</v>
      </c>
      <c r="L2316" s="1">
        <v>0</v>
      </c>
      <c r="M2316" s="6">
        <v>1</v>
      </c>
      <c r="N2316" s="5">
        <v>7.3092319071292877E-3</v>
      </c>
      <c r="O2316" s="4">
        <v>0</v>
      </c>
      <c r="P2316" s="1">
        <v>0</v>
      </c>
      <c r="Q2316" s="1">
        <v>0</v>
      </c>
      <c r="R2316" s="34">
        <v>0</v>
      </c>
      <c r="S2316" s="3">
        <v>0</v>
      </c>
    </row>
    <row r="2317" spans="6:19" x14ac:dyDescent="0.25">
      <c r="F2317" s="10"/>
      <c r="G2317" s="9" t="s">
        <v>2932</v>
      </c>
      <c r="H2317" s="4">
        <v>3</v>
      </c>
      <c r="I2317" s="1">
        <v>3</v>
      </c>
      <c r="J2317" s="1">
        <v>3</v>
      </c>
      <c r="K2317" s="1">
        <v>0</v>
      </c>
      <c r="L2317" s="1">
        <v>0</v>
      </c>
      <c r="M2317" s="6">
        <v>3</v>
      </c>
      <c r="N2317" s="5">
        <v>1.3065982609987261E-2</v>
      </c>
      <c r="O2317" s="4">
        <v>0</v>
      </c>
      <c r="P2317" s="1">
        <v>0</v>
      </c>
      <c r="Q2317" s="1">
        <v>0</v>
      </c>
      <c r="R2317" s="34">
        <v>0</v>
      </c>
      <c r="S2317" s="3">
        <v>0</v>
      </c>
    </row>
    <row r="2318" spans="6:19" x14ac:dyDescent="0.25">
      <c r="F2318" s="10"/>
      <c r="G2318" s="9" t="s">
        <v>2931</v>
      </c>
      <c r="H2318" s="4">
        <v>1</v>
      </c>
      <c r="I2318" s="1">
        <v>1</v>
      </c>
      <c r="J2318" s="1">
        <v>1</v>
      </c>
      <c r="K2318" s="1">
        <v>0</v>
      </c>
      <c r="L2318" s="1">
        <v>0</v>
      </c>
      <c r="M2318" s="6">
        <v>1</v>
      </c>
      <c r="N2318" s="5">
        <v>6.8662911653518677E-3</v>
      </c>
      <c r="O2318" s="4">
        <v>0</v>
      </c>
      <c r="P2318" s="1">
        <v>0</v>
      </c>
      <c r="Q2318" s="1">
        <v>0</v>
      </c>
      <c r="R2318" s="34">
        <v>0</v>
      </c>
      <c r="S2318" s="3">
        <v>0</v>
      </c>
    </row>
    <row r="2319" spans="6:19" x14ac:dyDescent="0.25">
      <c r="F2319" s="10"/>
      <c r="G2319" s="9" t="s">
        <v>2930</v>
      </c>
      <c r="H2319" s="4">
        <v>2</v>
      </c>
      <c r="I2319" s="1">
        <v>2</v>
      </c>
      <c r="J2319" s="1">
        <v>2</v>
      </c>
      <c r="K2319" s="1">
        <v>0</v>
      </c>
      <c r="L2319" s="1">
        <v>0</v>
      </c>
      <c r="M2319" s="6">
        <v>2</v>
      </c>
      <c r="N2319" s="5">
        <v>2.0446375943720341E-2</v>
      </c>
      <c r="O2319" s="4">
        <v>0</v>
      </c>
      <c r="P2319" s="1">
        <v>0</v>
      </c>
      <c r="Q2319" s="1">
        <v>0</v>
      </c>
      <c r="R2319" s="34">
        <v>0</v>
      </c>
      <c r="S2319" s="3">
        <v>0</v>
      </c>
    </row>
    <row r="2320" spans="6:19" x14ac:dyDescent="0.25">
      <c r="F2320" s="10"/>
      <c r="G2320" s="9" t="s">
        <v>2929</v>
      </c>
      <c r="H2320" s="4">
        <v>7</v>
      </c>
      <c r="I2320" s="1">
        <v>7</v>
      </c>
      <c r="J2320" s="1">
        <v>7</v>
      </c>
      <c r="K2320" s="1">
        <v>0</v>
      </c>
      <c r="L2320" s="1">
        <v>0</v>
      </c>
      <c r="M2320" s="6">
        <v>7</v>
      </c>
      <c r="N2320" s="5">
        <v>3.0168641358613971E-2</v>
      </c>
      <c r="O2320" s="4">
        <v>0</v>
      </c>
      <c r="P2320" s="1">
        <v>0</v>
      </c>
      <c r="Q2320" s="1">
        <v>0</v>
      </c>
      <c r="R2320" s="34">
        <v>0</v>
      </c>
      <c r="S2320" s="3">
        <v>0</v>
      </c>
    </row>
    <row r="2321" spans="6:19" x14ac:dyDescent="0.25">
      <c r="F2321" s="10"/>
      <c r="G2321" s="9" t="s">
        <v>2928</v>
      </c>
      <c r="H2321" s="4">
        <v>1</v>
      </c>
      <c r="I2321" s="1">
        <v>1</v>
      </c>
      <c r="J2321" s="1">
        <v>1</v>
      </c>
      <c r="K2321" s="1">
        <v>0</v>
      </c>
      <c r="L2321" s="1">
        <v>0</v>
      </c>
      <c r="M2321" s="6">
        <v>1</v>
      </c>
      <c r="N2321" s="5">
        <v>8.6955493316054344E-3</v>
      </c>
      <c r="O2321" s="4">
        <v>0</v>
      </c>
      <c r="P2321" s="1">
        <v>0</v>
      </c>
      <c r="Q2321" s="1">
        <v>0</v>
      </c>
      <c r="R2321" s="34">
        <v>0</v>
      </c>
      <c r="S2321" s="3">
        <v>0</v>
      </c>
    </row>
    <row r="2322" spans="6:19" x14ac:dyDescent="0.25">
      <c r="F2322" s="10"/>
      <c r="G2322" s="9" t="s">
        <v>2927</v>
      </c>
      <c r="H2322" s="4">
        <v>2</v>
      </c>
      <c r="I2322" s="1">
        <v>2</v>
      </c>
      <c r="J2322" s="1">
        <v>2</v>
      </c>
      <c r="K2322" s="1">
        <v>0</v>
      </c>
      <c r="L2322" s="1">
        <v>0</v>
      </c>
      <c r="M2322" s="6">
        <v>2</v>
      </c>
      <c r="N2322" s="5">
        <v>4.1245110332965851E-3</v>
      </c>
      <c r="O2322" s="4">
        <v>0</v>
      </c>
      <c r="P2322" s="1">
        <v>0</v>
      </c>
      <c r="Q2322" s="1">
        <v>0</v>
      </c>
      <c r="R2322" s="34">
        <v>0</v>
      </c>
      <c r="S2322" s="3">
        <v>0</v>
      </c>
    </row>
    <row r="2323" spans="6:19" x14ac:dyDescent="0.25">
      <c r="F2323" s="10"/>
      <c r="G2323" s="9" t="s">
        <v>2926</v>
      </c>
      <c r="H2323" s="4">
        <v>3</v>
      </c>
      <c r="I2323" s="1">
        <v>3</v>
      </c>
      <c r="J2323" s="1">
        <v>3</v>
      </c>
      <c r="K2323" s="1">
        <v>0</v>
      </c>
      <c r="L2323" s="1">
        <v>0</v>
      </c>
      <c r="M2323" s="6">
        <v>3</v>
      </c>
      <c r="N2323" s="5">
        <v>2.2470227442681789E-2</v>
      </c>
      <c r="O2323" s="4">
        <v>0</v>
      </c>
      <c r="P2323" s="1">
        <v>0</v>
      </c>
      <c r="Q2323" s="1">
        <v>0</v>
      </c>
      <c r="R2323" s="34">
        <v>0</v>
      </c>
      <c r="S2323" s="3">
        <v>0</v>
      </c>
    </row>
    <row r="2324" spans="6:19" x14ac:dyDescent="0.25">
      <c r="F2324" s="10"/>
      <c r="G2324" s="9" t="s">
        <v>2925</v>
      </c>
      <c r="H2324" s="4">
        <v>1</v>
      </c>
      <c r="I2324" s="1">
        <v>1</v>
      </c>
      <c r="J2324" s="1">
        <v>1</v>
      </c>
      <c r="K2324" s="1">
        <v>0</v>
      </c>
      <c r="L2324" s="1">
        <v>0</v>
      </c>
      <c r="M2324" s="6">
        <v>1</v>
      </c>
      <c r="N2324" s="5">
        <v>3.3803554251790051E-3</v>
      </c>
      <c r="O2324" s="4">
        <v>0</v>
      </c>
      <c r="P2324" s="1">
        <v>0</v>
      </c>
      <c r="Q2324" s="1">
        <v>0</v>
      </c>
      <c r="R2324" s="34">
        <v>0</v>
      </c>
      <c r="S2324" s="3">
        <v>0</v>
      </c>
    </row>
    <row r="2325" spans="6:19" x14ac:dyDescent="0.25">
      <c r="F2325" s="10"/>
      <c r="G2325" s="9" t="s">
        <v>2924</v>
      </c>
      <c r="H2325" s="4">
        <v>1</v>
      </c>
      <c r="I2325" s="1">
        <v>1</v>
      </c>
      <c r="J2325" s="1">
        <v>1</v>
      </c>
      <c r="K2325" s="1">
        <v>0</v>
      </c>
      <c r="L2325" s="1">
        <v>0</v>
      </c>
      <c r="M2325" s="6">
        <v>1</v>
      </c>
      <c r="N2325" s="5">
        <v>2.0383941009640689E-3</v>
      </c>
      <c r="O2325" s="4">
        <v>0</v>
      </c>
      <c r="P2325" s="1">
        <v>0</v>
      </c>
      <c r="Q2325" s="1">
        <v>0</v>
      </c>
      <c r="R2325" s="34">
        <v>0</v>
      </c>
      <c r="S2325" s="3">
        <v>0</v>
      </c>
    </row>
    <row r="2326" spans="6:19" x14ac:dyDescent="0.25">
      <c r="F2326" s="10"/>
      <c r="G2326" s="9" t="s">
        <v>2923</v>
      </c>
      <c r="H2326" s="4">
        <v>1</v>
      </c>
      <c r="I2326" s="1">
        <v>1</v>
      </c>
      <c r="J2326" s="1">
        <v>1</v>
      </c>
      <c r="K2326" s="1">
        <v>0</v>
      </c>
      <c r="L2326" s="1">
        <v>0</v>
      </c>
      <c r="M2326" s="6">
        <v>1</v>
      </c>
      <c r="N2326" s="5">
        <v>6.7859888076782227E-5</v>
      </c>
      <c r="O2326" s="4">
        <v>0</v>
      </c>
      <c r="P2326" s="1">
        <v>0</v>
      </c>
      <c r="Q2326" s="1">
        <v>0</v>
      </c>
      <c r="R2326" s="34">
        <v>0</v>
      </c>
      <c r="S2326" s="3">
        <v>0</v>
      </c>
    </row>
    <row r="2327" spans="6:19" x14ac:dyDescent="0.25">
      <c r="F2327" s="10"/>
      <c r="G2327" s="9" t="s">
        <v>2922</v>
      </c>
      <c r="H2327" s="4">
        <v>11</v>
      </c>
      <c r="I2327" s="1">
        <v>11</v>
      </c>
      <c r="J2327" s="1">
        <v>11</v>
      </c>
      <c r="K2327" s="1">
        <v>0</v>
      </c>
      <c r="L2327" s="1">
        <v>0</v>
      </c>
      <c r="M2327" s="6">
        <v>11</v>
      </c>
      <c r="N2327" s="5">
        <v>5.1716849207878113E-2</v>
      </c>
      <c r="O2327" s="4">
        <v>0</v>
      </c>
      <c r="P2327" s="1">
        <v>0</v>
      </c>
      <c r="Q2327" s="1">
        <v>0</v>
      </c>
      <c r="R2327" s="34">
        <v>0</v>
      </c>
      <c r="S2327" s="3">
        <v>0</v>
      </c>
    </row>
    <row r="2328" spans="6:19" x14ac:dyDescent="0.25">
      <c r="F2328" s="10"/>
      <c r="G2328" s="9" t="s">
        <v>2921</v>
      </c>
      <c r="H2328" s="4">
        <v>1</v>
      </c>
      <c r="I2328" s="1">
        <v>1</v>
      </c>
      <c r="J2328" s="1">
        <v>1</v>
      </c>
      <c r="K2328" s="1">
        <v>0</v>
      </c>
      <c r="L2328" s="1">
        <v>0</v>
      </c>
      <c r="M2328" s="6">
        <v>1</v>
      </c>
      <c r="N2328" s="5">
        <v>6.7334454506635666E-3</v>
      </c>
      <c r="O2328" s="4">
        <v>0</v>
      </c>
      <c r="P2328" s="1">
        <v>0</v>
      </c>
      <c r="Q2328" s="1">
        <v>0</v>
      </c>
      <c r="R2328" s="34">
        <v>0</v>
      </c>
      <c r="S2328" s="3">
        <v>0</v>
      </c>
    </row>
    <row r="2329" spans="6:19" x14ac:dyDescent="0.25">
      <c r="F2329" s="10"/>
      <c r="G2329" s="9" t="s">
        <v>2920</v>
      </c>
      <c r="H2329" s="4">
        <v>2</v>
      </c>
      <c r="I2329" s="1">
        <v>2</v>
      </c>
      <c r="J2329" s="1">
        <v>2</v>
      </c>
      <c r="K2329" s="1">
        <v>0</v>
      </c>
      <c r="L2329" s="1">
        <v>0</v>
      </c>
      <c r="M2329" s="6">
        <v>2</v>
      </c>
      <c r="N2329" s="5">
        <v>6.2627764418721199E-3</v>
      </c>
      <c r="O2329" s="4">
        <v>0</v>
      </c>
      <c r="P2329" s="1">
        <v>0</v>
      </c>
      <c r="Q2329" s="1">
        <v>0</v>
      </c>
      <c r="R2329" s="34">
        <v>0</v>
      </c>
      <c r="S2329" s="3">
        <v>0</v>
      </c>
    </row>
    <row r="2330" spans="6:19" x14ac:dyDescent="0.25">
      <c r="F2330" s="10"/>
      <c r="G2330" s="9" t="s">
        <v>2919</v>
      </c>
      <c r="H2330" s="4">
        <v>1</v>
      </c>
      <c r="I2330" s="1">
        <v>1</v>
      </c>
      <c r="J2330" s="1">
        <v>1</v>
      </c>
      <c r="K2330" s="1">
        <v>0</v>
      </c>
      <c r="L2330" s="1">
        <v>0</v>
      </c>
      <c r="M2330" s="6">
        <v>1</v>
      </c>
      <c r="N2330" s="5">
        <v>1.0945865884423259E-2</v>
      </c>
      <c r="O2330" s="4">
        <v>0</v>
      </c>
      <c r="P2330" s="1">
        <v>0</v>
      </c>
      <c r="Q2330" s="1">
        <v>0</v>
      </c>
      <c r="R2330" s="34">
        <v>0</v>
      </c>
      <c r="S2330" s="3">
        <v>0</v>
      </c>
    </row>
    <row r="2331" spans="6:19" x14ac:dyDescent="0.25">
      <c r="F2331" s="10"/>
      <c r="G2331" s="9" t="s">
        <v>2918</v>
      </c>
      <c r="H2331" s="4">
        <v>1</v>
      </c>
      <c r="I2331" s="1">
        <v>1</v>
      </c>
      <c r="J2331" s="1">
        <v>1</v>
      </c>
      <c r="K2331" s="1">
        <v>0</v>
      </c>
      <c r="L2331" s="1">
        <v>0</v>
      </c>
      <c r="M2331" s="6">
        <v>1</v>
      </c>
      <c r="N2331" s="5">
        <v>3.4008510410785679E-3</v>
      </c>
      <c r="O2331" s="4">
        <v>0</v>
      </c>
      <c r="P2331" s="1">
        <v>0</v>
      </c>
      <c r="Q2331" s="1">
        <v>0</v>
      </c>
      <c r="R2331" s="34">
        <v>0</v>
      </c>
      <c r="S2331" s="3">
        <v>0</v>
      </c>
    </row>
    <row r="2332" spans="6:19" x14ac:dyDescent="0.25">
      <c r="F2332" s="10"/>
      <c r="G2332" s="9" t="s">
        <v>2917</v>
      </c>
      <c r="H2332" s="4">
        <v>1</v>
      </c>
      <c r="I2332" s="1">
        <v>1</v>
      </c>
      <c r="J2332" s="1">
        <v>1</v>
      </c>
      <c r="K2332" s="1">
        <v>0</v>
      </c>
      <c r="L2332" s="1">
        <v>0</v>
      </c>
      <c r="M2332" s="6">
        <v>1</v>
      </c>
      <c r="N2332" s="5">
        <v>8.0334115773439407E-4</v>
      </c>
      <c r="O2332" s="4">
        <v>0</v>
      </c>
      <c r="P2332" s="1">
        <v>0</v>
      </c>
      <c r="Q2332" s="1">
        <v>0</v>
      </c>
      <c r="R2332" s="34">
        <v>0</v>
      </c>
      <c r="S2332" s="3">
        <v>0</v>
      </c>
    </row>
    <row r="2333" spans="6:19" x14ac:dyDescent="0.25">
      <c r="F2333" s="10"/>
      <c r="G2333" s="9" t="s">
        <v>2916</v>
      </c>
      <c r="H2333" s="4">
        <v>7</v>
      </c>
      <c r="I2333" s="1">
        <v>7</v>
      </c>
      <c r="J2333" s="1">
        <v>7</v>
      </c>
      <c r="K2333" s="1">
        <v>0</v>
      </c>
      <c r="L2333" s="1">
        <v>0</v>
      </c>
      <c r="M2333" s="6">
        <v>7</v>
      </c>
      <c r="N2333" s="5">
        <v>5.2019706927239888E-2</v>
      </c>
      <c r="O2333" s="4">
        <v>0</v>
      </c>
      <c r="P2333" s="1">
        <v>0</v>
      </c>
      <c r="Q2333" s="1">
        <v>0</v>
      </c>
      <c r="R2333" s="34">
        <v>0</v>
      </c>
      <c r="S2333" s="3">
        <v>0</v>
      </c>
    </row>
    <row r="2334" spans="6:19" x14ac:dyDescent="0.25">
      <c r="F2334" s="10"/>
      <c r="G2334" s="9" t="s">
        <v>2915</v>
      </c>
      <c r="H2334" s="4">
        <v>4</v>
      </c>
      <c r="I2334" s="1">
        <v>4</v>
      </c>
      <c r="J2334" s="1">
        <v>4</v>
      </c>
      <c r="K2334" s="1">
        <v>0</v>
      </c>
      <c r="L2334" s="1">
        <v>0</v>
      </c>
      <c r="M2334" s="6">
        <v>4</v>
      </c>
      <c r="N2334" s="5">
        <v>9.034437220543623E-2</v>
      </c>
      <c r="O2334" s="4">
        <v>0</v>
      </c>
      <c r="P2334" s="1">
        <v>0</v>
      </c>
      <c r="Q2334" s="1">
        <v>0</v>
      </c>
      <c r="R2334" s="34">
        <v>0</v>
      </c>
      <c r="S2334" s="3">
        <v>0</v>
      </c>
    </row>
    <row r="2335" spans="6:19" x14ac:dyDescent="0.25">
      <c r="F2335" s="10"/>
      <c r="G2335" s="9" t="s">
        <v>2914</v>
      </c>
      <c r="H2335" s="4">
        <v>5</v>
      </c>
      <c r="I2335" s="1">
        <v>5</v>
      </c>
      <c r="J2335" s="1">
        <v>5</v>
      </c>
      <c r="K2335" s="1">
        <v>0</v>
      </c>
      <c r="L2335" s="1">
        <v>0</v>
      </c>
      <c r="M2335" s="6">
        <v>5</v>
      </c>
      <c r="N2335" s="5">
        <v>9.3511888757348061E-2</v>
      </c>
      <c r="O2335" s="4">
        <v>0</v>
      </c>
      <c r="P2335" s="1">
        <v>0</v>
      </c>
      <c r="Q2335" s="1">
        <v>0</v>
      </c>
      <c r="R2335" s="34">
        <v>0</v>
      </c>
      <c r="S2335" s="3">
        <v>0</v>
      </c>
    </row>
    <row r="2336" spans="6:19" x14ac:dyDescent="0.25">
      <c r="F2336" s="10"/>
      <c r="G2336" s="9" t="s">
        <v>2913</v>
      </c>
      <c r="H2336" s="4">
        <v>3</v>
      </c>
      <c r="I2336" s="1">
        <v>3</v>
      </c>
      <c r="J2336" s="1">
        <v>3</v>
      </c>
      <c r="K2336" s="1">
        <v>0</v>
      </c>
      <c r="L2336" s="1">
        <v>0</v>
      </c>
      <c r="M2336" s="6">
        <v>3</v>
      </c>
      <c r="N2336" s="5">
        <v>1.5355153009295459E-3</v>
      </c>
      <c r="O2336" s="4">
        <v>0</v>
      </c>
      <c r="P2336" s="1">
        <v>0</v>
      </c>
      <c r="Q2336" s="1">
        <v>0</v>
      </c>
      <c r="R2336" s="34">
        <v>0</v>
      </c>
      <c r="S2336" s="3">
        <v>0</v>
      </c>
    </row>
    <row r="2337" spans="6:19" x14ac:dyDescent="0.25">
      <c r="F2337" s="10"/>
      <c r="G2337" s="9" t="s">
        <v>2912</v>
      </c>
      <c r="H2337" s="4">
        <v>4</v>
      </c>
      <c r="I2337" s="1">
        <v>4</v>
      </c>
      <c r="J2337" s="1">
        <v>4</v>
      </c>
      <c r="K2337" s="1">
        <v>0</v>
      </c>
      <c r="L2337" s="1">
        <v>0</v>
      </c>
      <c r="M2337" s="6">
        <v>4</v>
      </c>
      <c r="N2337" s="5">
        <v>2.9983163811266419E-2</v>
      </c>
      <c r="O2337" s="4">
        <v>0</v>
      </c>
      <c r="P2337" s="1">
        <v>0</v>
      </c>
      <c r="Q2337" s="1">
        <v>0</v>
      </c>
      <c r="R2337" s="34">
        <v>0</v>
      </c>
      <c r="S2337" s="3">
        <v>0</v>
      </c>
    </row>
    <row r="2338" spans="6:19" x14ac:dyDescent="0.25">
      <c r="F2338" s="10"/>
      <c r="G2338" s="9" t="s">
        <v>2911</v>
      </c>
      <c r="H2338" s="4">
        <v>3</v>
      </c>
      <c r="I2338" s="1">
        <v>3</v>
      </c>
      <c r="J2338" s="1">
        <v>3</v>
      </c>
      <c r="K2338" s="1">
        <v>0</v>
      </c>
      <c r="L2338" s="1">
        <v>0</v>
      </c>
      <c r="M2338" s="6">
        <v>3</v>
      </c>
      <c r="N2338" s="5">
        <v>7.7965203672647476E-3</v>
      </c>
      <c r="O2338" s="4">
        <v>0</v>
      </c>
      <c r="P2338" s="1">
        <v>0</v>
      </c>
      <c r="Q2338" s="1">
        <v>0</v>
      </c>
      <c r="R2338" s="34">
        <v>0</v>
      </c>
      <c r="S2338" s="3">
        <v>0</v>
      </c>
    </row>
    <row r="2339" spans="6:19" x14ac:dyDescent="0.25">
      <c r="F2339" s="10"/>
      <c r="G2339" s="9" t="s">
        <v>2910</v>
      </c>
      <c r="H2339" s="4">
        <v>2</v>
      </c>
      <c r="I2339" s="1">
        <v>2</v>
      </c>
      <c r="J2339" s="1">
        <v>2</v>
      </c>
      <c r="K2339" s="1">
        <v>0</v>
      </c>
      <c r="L2339" s="1">
        <v>0</v>
      </c>
      <c r="M2339" s="6">
        <v>2</v>
      </c>
      <c r="N2339" s="5">
        <v>9.7480164840817451E-3</v>
      </c>
      <c r="O2339" s="4">
        <v>0</v>
      </c>
      <c r="P2339" s="1">
        <v>0</v>
      </c>
      <c r="Q2339" s="1">
        <v>0</v>
      </c>
      <c r="R2339" s="34">
        <v>0</v>
      </c>
      <c r="S2339" s="3">
        <v>0</v>
      </c>
    </row>
    <row r="2340" spans="6:19" x14ac:dyDescent="0.25">
      <c r="F2340" s="10"/>
      <c r="G2340" s="9" t="s">
        <v>2909</v>
      </c>
      <c r="H2340" s="4">
        <v>1</v>
      </c>
      <c r="I2340" s="1">
        <v>1</v>
      </c>
      <c r="J2340" s="1">
        <v>1</v>
      </c>
      <c r="K2340" s="1">
        <v>0</v>
      </c>
      <c r="L2340" s="1">
        <v>0</v>
      </c>
      <c r="M2340" s="6">
        <v>1</v>
      </c>
      <c r="N2340" s="5">
        <v>8.9767398312687874E-3</v>
      </c>
      <c r="O2340" s="4">
        <v>0</v>
      </c>
      <c r="P2340" s="1">
        <v>0</v>
      </c>
      <c r="Q2340" s="1">
        <v>0</v>
      </c>
      <c r="R2340" s="34">
        <v>0</v>
      </c>
      <c r="S2340" s="3">
        <v>0</v>
      </c>
    </row>
    <row r="2341" spans="6:19" x14ac:dyDescent="0.25">
      <c r="F2341" s="10"/>
      <c r="G2341" s="9" t="s">
        <v>2908</v>
      </c>
      <c r="H2341" s="4">
        <v>3</v>
      </c>
      <c r="I2341" s="1">
        <v>3</v>
      </c>
      <c r="J2341" s="1">
        <v>3</v>
      </c>
      <c r="K2341" s="1">
        <v>0</v>
      </c>
      <c r="L2341" s="1">
        <v>0</v>
      </c>
      <c r="M2341" s="6">
        <v>3</v>
      </c>
      <c r="N2341" s="5">
        <v>1.2405402958393099E-3</v>
      </c>
      <c r="O2341" s="4">
        <v>0</v>
      </c>
      <c r="P2341" s="1">
        <v>0</v>
      </c>
      <c r="Q2341" s="1">
        <v>0</v>
      </c>
      <c r="R2341" s="34">
        <v>0</v>
      </c>
      <c r="S2341" s="3">
        <v>0</v>
      </c>
    </row>
    <row r="2342" spans="6:19" x14ac:dyDescent="0.25">
      <c r="F2342" s="10"/>
      <c r="G2342" s="9" t="s">
        <v>2907</v>
      </c>
      <c r="H2342" s="4">
        <v>4</v>
      </c>
      <c r="I2342" s="1">
        <v>4</v>
      </c>
      <c r="J2342" s="1">
        <v>4</v>
      </c>
      <c r="K2342" s="1">
        <v>0</v>
      </c>
      <c r="L2342" s="1">
        <v>0</v>
      </c>
      <c r="M2342" s="6">
        <v>4</v>
      </c>
      <c r="N2342" s="5">
        <v>1.1537750251591211E-2</v>
      </c>
      <c r="O2342" s="4">
        <v>0</v>
      </c>
      <c r="P2342" s="1">
        <v>0</v>
      </c>
      <c r="Q2342" s="1">
        <v>0</v>
      </c>
      <c r="R2342" s="34">
        <v>0</v>
      </c>
      <c r="S2342" s="3">
        <v>0</v>
      </c>
    </row>
    <row r="2343" spans="6:19" x14ac:dyDescent="0.25">
      <c r="F2343" s="10"/>
      <c r="G2343" s="9" t="s">
        <v>2906</v>
      </c>
      <c r="H2343" s="4">
        <v>6</v>
      </c>
      <c r="I2343" s="1">
        <v>6</v>
      </c>
      <c r="J2343" s="1">
        <v>6</v>
      </c>
      <c r="K2343" s="1">
        <v>0</v>
      </c>
      <c r="L2343" s="1">
        <v>0</v>
      </c>
      <c r="M2343" s="6">
        <v>6</v>
      </c>
      <c r="N2343" s="5">
        <v>2.94286422431469E-2</v>
      </c>
      <c r="O2343" s="4">
        <v>0</v>
      </c>
      <c r="P2343" s="1">
        <v>0</v>
      </c>
      <c r="Q2343" s="1">
        <v>0</v>
      </c>
      <c r="R2343" s="34">
        <v>0</v>
      </c>
      <c r="S2343" s="3">
        <v>0</v>
      </c>
    </row>
    <row r="2344" spans="6:19" x14ac:dyDescent="0.25">
      <c r="F2344" s="10"/>
      <c r="G2344" s="9" t="s">
        <v>2905</v>
      </c>
      <c r="H2344" s="4">
        <v>2</v>
      </c>
      <c r="I2344" s="1">
        <v>2</v>
      </c>
      <c r="J2344" s="1">
        <v>2</v>
      </c>
      <c r="K2344" s="1">
        <v>0</v>
      </c>
      <c r="L2344" s="1">
        <v>0</v>
      </c>
      <c r="M2344" s="6">
        <v>2</v>
      </c>
      <c r="N2344" s="5">
        <v>5.1449891179800034E-4</v>
      </c>
      <c r="O2344" s="4">
        <v>0</v>
      </c>
      <c r="P2344" s="1">
        <v>0</v>
      </c>
      <c r="Q2344" s="1">
        <v>0</v>
      </c>
      <c r="R2344" s="34">
        <v>0</v>
      </c>
      <c r="S2344" s="3">
        <v>0</v>
      </c>
    </row>
    <row r="2345" spans="6:19" x14ac:dyDescent="0.25">
      <c r="F2345" s="10"/>
      <c r="G2345" s="9" t="s">
        <v>2904</v>
      </c>
      <c r="H2345" s="4">
        <v>16</v>
      </c>
      <c r="I2345" s="1">
        <v>16</v>
      </c>
      <c r="J2345" s="1">
        <v>16</v>
      </c>
      <c r="K2345" s="1">
        <v>0</v>
      </c>
      <c r="L2345" s="1">
        <v>0</v>
      </c>
      <c r="M2345" s="6">
        <v>16</v>
      </c>
      <c r="N2345" s="5">
        <v>9.409814141690731E-2</v>
      </c>
      <c r="O2345" s="4">
        <v>0</v>
      </c>
      <c r="P2345" s="1">
        <v>0</v>
      </c>
      <c r="Q2345" s="1">
        <v>0</v>
      </c>
      <c r="R2345" s="34">
        <v>0</v>
      </c>
      <c r="S2345" s="3">
        <v>0</v>
      </c>
    </row>
    <row r="2346" spans="6:19" x14ac:dyDescent="0.25">
      <c r="F2346" s="10"/>
      <c r="G2346" s="9" t="s">
        <v>2903</v>
      </c>
      <c r="H2346" s="4">
        <v>1</v>
      </c>
      <c r="I2346" s="1">
        <v>1</v>
      </c>
      <c r="J2346" s="1">
        <v>1</v>
      </c>
      <c r="K2346" s="1">
        <v>0</v>
      </c>
      <c r="L2346" s="1">
        <v>0</v>
      </c>
      <c r="M2346" s="6">
        <v>1</v>
      </c>
      <c r="N2346" s="5">
        <v>2.58228462189436E-3</v>
      </c>
      <c r="O2346" s="4">
        <v>0</v>
      </c>
      <c r="P2346" s="1">
        <v>0</v>
      </c>
      <c r="Q2346" s="1">
        <v>0</v>
      </c>
      <c r="R2346" s="34">
        <v>0</v>
      </c>
      <c r="S2346" s="3">
        <v>0</v>
      </c>
    </row>
    <row r="2347" spans="6:19" x14ac:dyDescent="0.25">
      <c r="F2347" s="10"/>
      <c r="G2347" s="9" t="s">
        <v>2902</v>
      </c>
      <c r="H2347" s="4">
        <v>6</v>
      </c>
      <c r="I2347" s="1">
        <v>6</v>
      </c>
      <c r="J2347" s="1">
        <v>6</v>
      </c>
      <c r="K2347" s="1">
        <v>0</v>
      </c>
      <c r="L2347" s="1">
        <v>0</v>
      </c>
      <c r="M2347" s="6">
        <v>6</v>
      </c>
      <c r="N2347" s="5">
        <v>3.2346752472221851E-2</v>
      </c>
      <c r="O2347" s="4">
        <v>0</v>
      </c>
      <c r="P2347" s="1">
        <v>0</v>
      </c>
      <c r="Q2347" s="1">
        <v>0</v>
      </c>
      <c r="R2347" s="34">
        <v>0</v>
      </c>
      <c r="S2347" s="3">
        <v>0</v>
      </c>
    </row>
    <row r="2348" spans="6:19" x14ac:dyDescent="0.25">
      <c r="F2348" s="10"/>
      <c r="G2348" s="9" t="s">
        <v>2901</v>
      </c>
      <c r="H2348" s="4">
        <v>2</v>
      </c>
      <c r="I2348" s="1">
        <v>2</v>
      </c>
      <c r="J2348" s="1">
        <v>2</v>
      </c>
      <c r="K2348" s="1">
        <v>0</v>
      </c>
      <c r="L2348" s="1">
        <v>0</v>
      </c>
      <c r="M2348" s="6">
        <v>2</v>
      </c>
      <c r="N2348" s="5">
        <v>1.8375355750322338E-2</v>
      </c>
      <c r="O2348" s="4">
        <v>0</v>
      </c>
      <c r="P2348" s="1">
        <v>0</v>
      </c>
      <c r="Q2348" s="1">
        <v>0</v>
      </c>
      <c r="R2348" s="34">
        <v>0</v>
      </c>
      <c r="S2348" s="3">
        <v>0</v>
      </c>
    </row>
    <row r="2349" spans="6:19" x14ac:dyDescent="0.25">
      <c r="F2349" s="10"/>
      <c r="G2349" s="9" t="s">
        <v>2900</v>
      </c>
      <c r="H2349" s="4">
        <v>12</v>
      </c>
      <c r="I2349" s="1">
        <v>12</v>
      </c>
      <c r="J2349" s="1">
        <v>12</v>
      </c>
      <c r="K2349" s="1">
        <v>0</v>
      </c>
      <c r="L2349" s="1">
        <v>0</v>
      </c>
      <c r="M2349" s="6">
        <v>12</v>
      </c>
      <c r="N2349" s="5">
        <v>8.409371692687273E-2</v>
      </c>
      <c r="O2349" s="4">
        <v>0</v>
      </c>
      <c r="P2349" s="1">
        <v>0</v>
      </c>
      <c r="Q2349" s="1">
        <v>0</v>
      </c>
      <c r="R2349" s="34">
        <v>0</v>
      </c>
      <c r="S2349" s="3">
        <v>0</v>
      </c>
    </row>
    <row r="2350" spans="6:19" x14ac:dyDescent="0.25">
      <c r="F2350" s="10"/>
      <c r="G2350" s="9" t="s">
        <v>2899</v>
      </c>
      <c r="H2350" s="4">
        <v>1</v>
      </c>
      <c r="I2350" s="1">
        <v>1</v>
      </c>
      <c r="J2350" s="1">
        <v>1</v>
      </c>
      <c r="K2350" s="1">
        <v>0</v>
      </c>
      <c r="L2350" s="1">
        <v>0</v>
      </c>
      <c r="M2350" s="6">
        <v>1</v>
      </c>
      <c r="N2350" s="5">
        <v>6.9625768810510635E-4</v>
      </c>
      <c r="O2350" s="4">
        <v>0</v>
      </c>
      <c r="P2350" s="1">
        <v>0</v>
      </c>
      <c r="Q2350" s="1">
        <v>0</v>
      </c>
      <c r="R2350" s="34">
        <v>0</v>
      </c>
      <c r="S2350" s="3">
        <v>0</v>
      </c>
    </row>
    <row r="2351" spans="6:19" x14ac:dyDescent="0.25">
      <c r="F2351" s="10"/>
      <c r="G2351" s="9" t="s">
        <v>2898</v>
      </c>
      <c r="H2351" s="4">
        <v>1</v>
      </c>
      <c r="I2351" s="1">
        <v>1</v>
      </c>
      <c r="J2351" s="1">
        <v>1</v>
      </c>
      <c r="K2351" s="1">
        <v>0</v>
      </c>
      <c r="L2351" s="1">
        <v>0</v>
      </c>
      <c r="M2351" s="6">
        <v>1</v>
      </c>
      <c r="N2351" s="5">
        <v>1.7251074314117429E-4</v>
      </c>
      <c r="O2351" s="4">
        <v>0</v>
      </c>
      <c r="P2351" s="1">
        <v>0</v>
      </c>
      <c r="Q2351" s="1">
        <v>0</v>
      </c>
      <c r="R2351" s="34">
        <v>0</v>
      </c>
      <c r="S2351" s="3">
        <v>0</v>
      </c>
    </row>
    <row r="2352" spans="6:19" x14ac:dyDescent="0.25">
      <c r="F2352" s="10"/>
      <c r="G2352" s="9" t="s">
        <v>2897</v>
      </c>
      <c r="H2352" s="4">
        <v>1</v>
      </c>
      <c r="I2352" s="1">
        <v>1</v>
      </c>
      <c r="J2352" s="1">
        <v>1</v>
      </c>
      <c r="K2352" s="1">
        <v>0</v>
      </c>
      <c r="L2352" s="1">
        <v>0</v>
      </c>
      <c r="M2352" s="6">
        <v>1</v>
      </c>
      <c r="N2352" s="5">
        <v>3.464358858764172E-3</v>
      </c>
      <c r="O2352" s="4">
        <v>0</v>
      </c>
      <c r="P2352" s="1">
        <v>0</v>
      </c>
      <c r="Q2352" s="1">
        <v>0</v>
      </c>
      <c r="R2352" s="34">
        <v>0</v>
      </c>
      <c r="S2352" s="3">
        <v>0</v>
      </c>
    </row>
    <row r="2353" spans="6:19" x14ac:dyDescent="0.25">
      <c r="F2353" s="10"/>
      <c r="G2353" s="9" t="s">
        <v>2896</v>
      </c>
      <c r="H2353" s="4">
        <v>5</v>
      </c>
      <c r="I2353" s="1">
        <v>5</v>
      </c>
      <c r="J2353" s="1">
        <v>5</v>
      </c>
      <c r="K2353" s="1">
        <v>0</v>
      </c>
      <c r="L2353" s="1">
        <v>0</v>
      </c>
      <c r="M2353" s="6">
        <v>5</v>
      </c>
      <c r="N2353" s="5">
        <v>1.390387676656246E-2</v>
      </c>
      <c r="O2353" s="4">
        <v>0</v>
      </c>
      <c r="P2353" s="1">
        <v>0</v>
      </c>
      <c r="Q2353" s="1">
        <v>0</v>
      </c>
      <c r="R2353" s="34">
        <v>0</v>
      </c>
      <c r="S2353" s="3">
        <v>0</v>
      </c>
    </row>
    <row r="2354" spans="6:19" x14ac:dyDescent="0.25">
      <c r="F2354" s="10"/>
      <c r="G2354" s="9" t="s">
        <v>2895</v>
      </c>
      <c r="H2354" s="4">
        <v>2</v>
      </c>
      <c r="I2354" s="1">
        <v>2</v>
      </c>
      <c r="J2354" s="1">
        <v>2</v>
      </c>
      <c r="K2354" s="1">
        <v>0</v>
      </c>
      <c r="L2354" s="1">
        <v>0</v>
      </c>
      <c r="M2354" s="6">
        <v>2</v>
      </c>
      <c r="N2354" s="5">
        <v>8.0460086464881897E-3</v>
      </c>
      <c r="O2354" s="4">
        <v>0</v>
      </c>
      <c r="P2354" s="1">
        <v>0</v>
      </c>
      <c r="Q2354" s="1">
        <v>0</v>
      </c>
      <c r="R2354" s="34">
        <v>0</v>
      </c>
      <c r="S2354" s="3">
        <v>0</v>
      </c>
    </row>
    <row r="2355" spans="6:19" x14ac:dyDescent="0.25">
      <c r="F2355" s="10"/>
      <c r="G2355" s="9" t="s">
        <v>2894</v>
      </c>
      <c r="H2355" s="4">
        <v>2</v>
      </c>
      <c r="I2355" s="1">
        <v>2</v>
      </c>
      <c r="J2355" s="1">
        <v>2</v>
      </c>
      <c r="K2355" s="1">
        <v>0</v>
      </c>
      <c r="L2355" s="1">
        <v>0</v>
      </c>
      <c r="M2355" s="6">
        <v>2</v>
      </c>
      <c r="N2355" s="5">
        <v>1.0280489921569821E-2</v>
      </c>
      <c r="O2355" s="4">
        <v>0</v>
      </c>
      <c r="P2355" s="1">
        <v>0</v>
      </c>
      <c r="Q2355" s="1">
        <v>0</v>
      </c>
      <c r="R2355" s="34">
        <v>0</v>
      </c>
      <c r="S2355" s="3">
        <v>0</v>
      </c>
    </row>
    <row r="2356" spans="6:19" x14ac:dyDescent="0.25">
      <c r="F2356" s="10"/>
      <c r="G2356" s="9" t="s">
        <v>2893</v>
      </c>
      <c r="H2356" s="4">
        <v>1</v>
      </c>
      <c r="I2356" s="1">
        <v>1</v>
      </c>
      <c r="J2356" s="1">
        <v>1</v>
      </c>
      <c r="K2356" s="1">
        <v>0</v>
      </c>
      <c r="L2356" s="1">
        <v>0</v>
      </c>
      <c r="M2356" s="6">
        <v>1</v>
      </c>
      <c r="N2356" s="5">
        <v>5.251031368970871E-3</v>
      </c>
      <c r="O2356" s="4">
        <v>0</v>
      </c>
      <c r="P2356" s="1">
        <v>0</v>
      </c>
      <c r="Q2356" s="1">
        <v>0</v>
      </c>
      <c r="R2356" s="34">
        <v>0</v>
      </c>
      <c r="S2356" s="3">
        <v>0</v>
      </c>
    </row>
    <row r="2357" spans="6:19" x14ac:dyDescent="0.25">
      <c r="F2357" s="10"/>
      <c r="G2357" s="9" t="s">
        <v>2892</v>
      </c>
      <c r="H2357" s="4">
        <v>3</v>
      </c>
      <c r="I2357" s="1">
        <v>3</v>
      </c>
      <c r="J2357" s="1">
        <v>3</v>
      </c>
      <c r="K2357" s="1">
        <v>0</v>
      </c>
      <c r="L2357" s="1">
        <v>0</v>
      </c>
      <c r="M2357" s="6">
        <v>3</v>
      </c>
      <c r="N2357" s="5">
        <v>6.8497275933623314E-3</v>
      </c>
      <c r="O2357" s="4">
        <v>0</v>
      </c>
      <c r="P2357" s="1">
        <v>0</v>
      </c>
      <c r="Q2357" s="1">
        <v>0</v>
      </c>
      <c r="R2357" s="34">
        <v>0</v>
      </c>
      <c r="S2357" s="3">
        <v>0</v>
      </c>
    </row>
    <row r="2358" spans="6:19" x14ac:dyDescent="0.25">
      <c r="F2358" s="10"/>
      <c r="G2358" s="9" t="s">
        <v>2891</v>
      </c>
      <c r="H2358" s="4">
        <v>13</v>
      </c>
      <c r="I2358" s="1">
        <v>13</v>
      </c>
      <c r="J2358" s="1">
        <v>13</v>
      </c>
      <c r="K2358" s="1">
        <v>0</v>
      </c>
      <c r="L2358" s="1">
        <v>0</v>
      </c>
      <c r="M2358" s="6">
        <v>13</v>
      </c>
      <c r="N2358" s="5">
        <v>2.6773760095238689E-2</v>
      </c>
      <c r="O2358" s="4">
        <v>0</v>
      </c>
      <c r="P2358" s="1">
        <v>0</v>
      </c>
      <c r="Q2358" s="1">
        <v>0</v>
      </c>
      <c r="R2358" s="34">
        <v>0</v>
      </c>
      <c r="S2358" s="3">
        <v>0</v>
      </c>
    </row>
    <row r="2359" spans="6:19" x14ac:dyDescent="0.25">
      <c r="F2359" s="10"/>
      <c r="G2359" s="9" t="s">
        <v>2890</v>
      </c>
      <c r="H2359" s="4">
        <v>3</v>
      </c>
      <c r="I2359" s="1">
        <v>3</v>
      </c>
      <c r="J2359" s="1">
        <v>3</v>
      </c>
      <c r="K2359" s="1">
        <v>0</v>
      </c>
      <c r="L2359" s="1">
        <v>0</v>
      </c>
      <c r="M2359" s="6">
        <v>3</v>
      </c>
      <c r="N2359" s="5">
        <v>2.2846966981887821E-2</v>
      </c>
      <c r="O2359" s="4">
        <v>0</v>
      </c>
      <c r="P2359" s="1">
        <v>0</v>
      </c>
      <c r="Q2359" s="1">
        <v>0</v>
      </c>
      <c r="R2359" s="34">
        <v>0</v>
      </c>
      <c r="S2359" s="3">
        <v>0</v>
      </c>
    </row>
    <row r="2360" spans="6:19" x14ac:dyDescent="0.25">
      <c r="F2360" s="10"/>
      <c r="G2360" s="9" t="s">
        <v>2889</v>
      </c>
      <c r="H2360" s="4">
        <v>16</v>
      </c>
      <c r="I2360" s="1">
        <v>16</v>
      </c>
      <c r="J2360" s="1">
        <v>16</v>
      </c>
      <c r="K2360" s="1">
        <v>0</v>
      </c>
      <c r="L2360" s="1">
        <v>0</v>
      </c>
      <c r="M2360" s="6">
        <v>16</v>
      </c>
      <c r="N2360" s="5">
        <v>2.503578178584576E-2</v>
      </c>
      <c r="O2360" s="4">
        <v>0</v>
      </c>
      <c r="P2360" s="1">
        <v>0</v>
      </c>
      <c r="Q2360" s="1">
        <v>0</v>
      </c>
      <c r="R2360" s="34">
        <v>0</v>
      </c>
      <c r="S2360" s="3">
        <v>0</v>
      </c>
    </row>
    <row r="2361" spans="6:19" x14ac:dyDescent="0.25">
      <c r="F2361" s="10"/>
      <c r="G2361" s="9" t="s">
        <v>2888</v>
      </c>
      <c r="H2361" s="4">
        <v>1</v>
      </c>
      <c r="I2361" s="1">
        <v>1</v>
      </c>
      <c r="J2361" s="1">
        <v>1</v>
      </c>
      <c r="K2361" s="1">
        <v>0</v>
      </c>
      <c r="L2361" s="1">
        <v>0</v>
      </c>
      <c r="M2361" s="6">
        <v>1</v>
      </c>
      <c r="N2361" s="5">
        <v>5.1912739872932434E-3</v>
      </c>
      <c r="O2361" s="4">
        <v>0</v>
      </c>
      <c r="P2361" s="1">
        <v>0</v>
      </c>
      <c r="Q2361" s="1">
        <v>0</v>
      </c>
      <c r="R2361" s="34">
        <v>0</v>
      </c>
      <c r="S2361" s="3">
        <v>0</v>
      </c>
    </row>
    <row r="2362" spans="6:19" x14ac:dyDescent="0.25">
      <c r="F2362" s="10"/>
      <c r="G2362" s="9" t="s">
        <v>2887</v>
      </c>
      <c r="H2362" s="4">
        <v>2</v>
      </c>
      <c r="I2362" s="1">
        <v>2</v>
      </c>
      <c r="J2362" s="1">
        <v>2</v>
      </c>
      <c r="K2362" s="1">
        <v>0</v>
      </c>
      <c r="L2362" s="1">
        <v>0</v>
      </c>
      <c r="M2362" s="6">
        <v>2</v>
      </c>
      <c r="N2362" s="5">
        <v>1.477472670376301E-2</v>
      </c>
      <c r="O2362" s="4">
        <v>0</v>
      </c>
      <c r="P2362" s="1">
        <v>0</v>
      </c>
      <c r="Q2362" s="1">
        <v>0</v>
      </c>
      <c r="R2362" s="34">
        <v>0</v>
      </c>
      <c r="S2362" s="3">
        <v>0</v>
      </c>
    </row>
    <row r="2363" spans="6:19" x14ac:dyDescent="0.25">
      <c r="F2363" s="10"/>
      <c r="G2363" s="9" t="s">
        <v>2886</v>
      </c>
      <c r="H2363" s="4">
        <v>1</v>
      </c>
      <c r="I2363" s="1">
        <v>1</v>
      </c>
      <c r="J2363" s="1">
        <v>1</v>
      </c>
      <c r="K2363" s="1">
        <v>0</v>
      </c>
      <c r="L2363" s="1">
        <v>0</v>
      </c>
      <c r="M2363" s="6">
        <v>1</v>
      </c>
      <c r="N2363" s="5">
        <v>1.7553782090544701E-3</v>
      </c>
      <c r="O2363" s="4">
        <v>0</v>
      </c>
      <c r="P2363" s="1">
        <v>0</v>
      </c>
      <c r="Q2363" s="1">
        <v>0</v>
      </c>
      <c r="R2363" s="34">
        <v>0</v>
      </c>
      <c r="S2363" s="3">
        <v>0</v>
      </c>
    </row>
    <row r="2364" spans="6:19" x14ac:dyDescent="0.25">
      <c r="F2364" s="10"/>
      <c r="G2364" s="9" t="s">
        <v>2885</v>
      </c>
      <c r="H2364" s="4">
        <v>14</v>
      </c>
      <c r="I2364" s="1">
        <v>14</v>
      </c>
      <c r="J2364" s="1">
        <v>14</v>
      </c>
      <c r="K2364" s="1">
        <v>0</v>
      </c>
      <c r="L2364" s="1">
        <v>0</v>
      </c>
      <c r="M2364" s="6">
        <v>14</v>
      </c>
      <c r="N2364" s="5">
        <v>3.4162310883402817E-2</v>
      </c>
      <c r="O2364" s="4">
        <v>0</v>
      </c>
      <c r="P2364" s="1">
        <v>0</v>
      </c>
      <c r="Q2364" s="1">
        <v>0</v>
      </c>
      <c r="R2364" s="34">
        <v>0</v>
      </c>
      <c r="S2364" s="3">
        <v>0</v>
      </c>
    </row>
    <row r="2365" spans="6:19" x14ac:dyDescent="0.25">
      <c r="F2365" s="10"/>
      <c r="G2365" s="9" t="s">
        <v>2884</v>
      </c>
      <c r="H2365" s="4">
        <v>1</v>
      </c>
      <c r="I2365" s="1">
        <v>1</v>
      </c>
      <c r="J2365" s="1">
        <v>1</v>
      </c>
      <c r="K2365" s="1">
        <v>0</v>
      </c>
      <c r="L2365" s="1">
        <v>0</v>
      </c>
      <c r="M2365" s="6">
        <v>1</v>
      </c>
      <c r="N2365" s="5">
        <v>3.6210492253303528E-3</v>
      </c>
      <c r="O2365" s="4">
        <v>0</v>
      </c>
      <c r="P2365" s="1">
        <v>0</v>
      </c>
      <c r="Q2365" s="1">
        <v>0</v>
      </c>
      <c r="R2365" s="34">
        <v>0</v>
      </c>
      <c r="S2365" s="3">
        <v>0</v>
      </c>
    </row>
    <row r="2366" spans="6:19" x14ac:dyDescent="0.25">
      <c r="F2366" s="10"/>
      <c r="G2366" s="9" t="s">
        <v>2883</v>
      </c>
      <c r="H2366" s="4">
        <v>1</v>
      </c>
      <c r="I2366" s="1">
        <v>1</v>
      </c>
      <c r="J2366" s="1">
        <v>1</v>
      </c>
      <c r="K2366" s="1">
        <v>0</v>
      </c>
      <c r="L2366" s="1">
        <v>0</v>
      </c>
      <c r="M2366" s="6">
        <v>1</v>
      </c>
      <c r="N2366" s="5">
        <v>3.572694025933743E-3</v>
      </c>
      <c r="O2366" s="4">
        <v>0</v>
      </c>
      <c r="P2366" s="1">
        <v>0</v>
      </c>
      <c r="Q2366" s="1">
        <v>0</v>
      </c>
      <c r="R2366" s="34">
        <v>0</v>
      </c>
      <c r="S2366" s="3">
        <v>0</v>
      </c>
    </row>
    <row r="2367" spans="6:19" x14ac:dyDescent="0.25">
      <c r="F2367" s="10"/>
      <c r="G2367" s="9" t="s">
        <v>2882</v>
      </c>
      <c r="H2367" s="4">
        <v>1</v>
      </c>
      <c r="I2367" s="1">
        <v>1</v>
      </c>
      <c r="J2367" s="1">
        <v>1</v>
      </c>
      <c r="K2367" s="1">
        <v>0</v>
      </c>
      <c r="L2367" s="1">
        <v>0</v>
      </c>
      <c r="M2367" s="6">
        <v>1</v>
      </c>
      <c r="N2367" s="5">
        <v>1.6335677355527881E-4</v>
      </c>
      <c r="O2367" s="4">
        <v>0</v>
      </c>
      <c r="P2367" s="1">
        <v>0</v>
      </c>
      <c r="Q2367" s="1">
        <v>0</v>
      </c>
      <c r="R2367" s="34">
        <v>0</v>
      </c>
      <c r="S2367" s="3">
        <v>0</v>
      </c>
    </row>
    <row r="2368" spans="6:19" x14ac:dyDescent="0.25">
      <c r="F2368" s="10"/>
      <c r="G2368" s="9" t="s">
        <v>2881</v>
      </c>
      <c r="H2368" s="4">
        <v>10</v>
      </c>
      <c r="I2368" s="1">
        <v>10</v>
      </c>
      <c r="J2368" s="1">
        <v>10</v>
      </c>
      <c r="K2368" s="1">
        <v>0</v>
      </c>
      <c r="L2368" s="1">
        <v>0</v>
      </c>
      <c r="M2368" s="6">
        <v>10</v>
      </c>
      <c r="N2368" s="5">
        <v>1.331392768770456E-2</v>
      </c>
      <c r="O2368" s="4">
        <v>0</v>
      </c>
      <c r="P2368" s="1">
        <v>0</v>
      </c>
      <c r="Q2368" s="1">
        <v>0</v>
      </c>
      <c r="R2368" s="34">
        <v>0</v>
      </c>
      <c r="S2368" s="3">
        <v>0</v>
      </c>
    </row>
    <row r="2369" spans="6:19" x14ac:dyDescent="0.25">
      <c r="F2369" s="10"/>
      <c r="G2369" s="9" t="s">
        <v>2880</v>
      </c>
      <c r="H2369" s="4">
        <v>8</v>
      </c>
      <c r="I2369" s="1">
        <v>8</v>
      </c>
      <c r="J2369" s="1">
        <v>8</v>
      </c>
      <c r="K2369" s="1">
        <v>0</v>
      </c>
      <c r="L2369" s="1">
        <v>0</v>
      </c>
      <c r="M2369" s="6">
        <v>8</v>
      </c>
      <c r="N2369" s="5">
        <v>4.8856602050364017E-2</v>
      </c>
      <c r="O2369" s="4">
        <v>0</v>
      </c>
      <c r="P2369" s="1">
        <v>0</v>
      </c>
      <c r="Q2369" s="1">
        <v>0</v>
      </c>
      <c r="R2369" s="34">
        <v>0</v>
      </c>
      <c r="S2369" s="3">
        <v>0</v>
      </c>
    </row>
    <row r="2370" spans="6:19" x14ac:dyDescent="0.25">
      <c r="F2370" s="10"/>
      <c r="G2370" s="9" t="s">
        <v>2879</v>
      </c>
      <c r="H2370" s="4">
        <v>1</v>
      </c>
      <c r="I2370" s="1">
        <v>1</v>
      </c>
      <c r="J2370" s="1">
        <v>1</v>
      </c>
      <c r="K2370" s="1">
        <v>0</v>
      </c>
      <c r="L2370" s="1">
        <v>0</v>
      </c>
      <c r="M2370" s="6">
        <v>1</v>
      </c>
      <c r="N2370" s="5">
        <v>6.3071856275200844E-3</v>
      </c>
      <c r="O2370" s="4">
        <v>0</v>
      </c>
      <c r="P2370" s="1">
        <v>0</v>
      </c>
      <c r="Q2370" s="1">
        <v>0</v>
      </c>
      <c r="R2370" s="34">
        <v>0</v>
      </c>
      <c r="S2370" s="3">
        <v>0</v>
      </c>
    </row>
    <row r="2371" spans="6:19" x14ac:dyDescent="0.25">
      <c r="F2371" s="10"/>
      <c r="G2371" s="9" t="s">
        <v>2878</v>
      </c>
      <c r="H2371" s="4">
        <v>8</v>
      </c>
      <c r="I2371" s="1">
        <v>8</v>
      </c>
      <c r="J2371" s="1">
        <v>8</v>
      </c>
      <c r="K2371" s="1">
        <v>0</v>
      </c>
      <c r="L2371" s="1">
        <v>0</v>
      </c>
      <c r="M2371" s="6">
        <v>8</v>
      </c>
      <c r="N2371" s="5">
        <v>2.9193839058279991E-2</v>
      </c>
      <c r="O2371" s="4">
        <v>0</v>
      </c>
      <c r="P2371" s="1">
        <v>0</v>
      </c>
      <c r="Q2371" s="1">
        <v>0</v>
      </c>
      <c r="R2371" s="34">
        <v>0</v>
      </c>
      <c r="S2371" s="3">
        <v>0</v>
      </c>
    </row>
    <row r="2372" spans="6:19" x14ac:dyDescent="0.25">
      <c r="F2372" s="10"/>
      <c r="G2372" s="9" t="s">
        <v>2877</v>
      </c>
      <c r="H2372" s="4">
        <v>5</v>
      </c>
      <c r="I2372" s="1">
        <v>5</v>
      </c>
      <c r="J2372" s="1">
        <v>5</v>
      </c>
      <c r="K2372" s="1">
        <v>0</v>
      </c>
      <c r="L2372" s="1">
        <v>0</v>
      </c>
      <c r="M2372" s="6">
        <v>5</v>
      </c>
      <c r="N2372" s="5">
        <v>8.0811325460672379E-3</v>
      </c>
      <c r="O2372" s="4">
        <v>0</v>
      </c>
      <c r="P2372" s="1">
        <v>0</v>
      </c>
      <c r="Q2372" s="1">
        <v>0</v>
      </c>
      <c r="R2372" s="34">
        <v>0</v>
      </c>
      <c r="S2372" s="3">
        <v>0</v>
      </c>
    </row>
    <row r="2373" spans="6:19" x14ac:dyDescent="0.25">
      <c r="F2373" s="10"/>
      <c r="G2373" s="9" t="s">
        <v>2876</v>
      </c>
      <c r="H2373" s="4">
        <v>2</v>
      </c>
      <c r="I2373" s="1">
        <v>2</v>
      </c>
      <c r="J2373" s="1">
        <v>2</v>
      </c>
      <c r="K2373" s="1">
        <v>0</v>
      </c>
      <c r="L2373" s="1">
        <v>0</v>
      </c>
      <c r="M2373" s="6">
        <v>2</v>
      </c>
      <c r="N2373" s="5">
        <v>6.2957415357232094E-3</v>
      </c>
      <c r="O2373" s="4">
        <v>0</v>
      </c>
      <c r="P2373" s="1">
        <v>0</v>
      </c>
      <c r="Q2373" s="1">
        <v>0</v>
      </c>
      <c r="R2373" s="34">
        <v>0</v>
      </c>
      <c r="S2373" s="3">
        <v>0</v>
      </c>
    </row>
    <row r="2374" spans="6:19" x14ac:dyDescent="0.25">
      <c r="F2374" s="10"/>
      <c r="G2374" s="9" t="s">
        <v>2875</v>
      </c>
      <c r="H2374" s="4">
        <v>4</v>
      </c>
      <c r="I2374" s="1">
        <v>4</v>
      </c>
      <c r="J2374" s="1">
        <v>4</v>
      </c>
      <c r="K2374" s="1">
        <v>0</v>
      </c>
      <c r="L2374" s="1">
        <v>0</v>
      </c>
      <c r="M2374" s="6">
        <v>4</v>
      </c>
      <c r="N2374" s="5">
        <v>1.641984656453133E-2</v>
      </c>
      <c r="O2374" s="4">
        <v>0</v>
      </c>
      <c r="P2374" s="1">
        <v>0</v>
      </c>
      <c r="Q2374" s="1">
        <v>0</v>
      </c>
      <c r="R2374" s="34">
        <v>0</v>
      </c>
      <c r="S2374" s="3">
        <v>0</v>
      </c>
    </row>
    <row r="2375" spans="6:19" x14ac:dyDescent="0.25">
      <c r="F2375" s="10"/>
      <c r="G2375" s="9" t="s">
        <v>2874</v>
      </c>
      <c r="H2375" s="4">
        <v>0</v>
      </c>
      <c r="I2375" s="1">
        <v>0</v>
      </c>
      <c r="J2375" s="1">
        <v>0</v>
      </c>
      <c r="K2375" s="1">
        <v>0</v>
      </c>
      <c r="L2375" s="1">
        <v>0</v>
      </c>
      <c r="M2375" s="6">
        <v>0</v>
      </c>
      <c r="N2375" s="5">
        <v>0</v>
      </c>
      <c r="O2375" s="4">
        <v>0</v>
      </c>
      <c r="P2375" s="1">
        <v>0</v>
      </c>
      <c r="Q2375" s="1">
        <v>0</v>
      </c>
      <c r="R2375" s="34">
        <v>0</v>
      </c>
      <c r="S2375" s="3">
        <v>0</v>
      </c>
    </row>
    <row r="2376" spans="6:19" x14ac:dyDescent="0.25">
      <c r="F2376" s="10"/>
      <c r="G2376" s="9" t="s">
        <v>2873</v>
      </c>
      <c r="H2376" s="4">
        <v>8</v>
      </c>
      <c r="I2376" s="1">
        <v>8</v>
      </c>
      <c r="J2376" s="1">
        <v>8</v>
      </c>
      <c r="K2376" s="1">
        <v>0</v>
      </c>
      <c r="L2376" s="1">
        <v>0</v>
      </c>
      <c r="M2376" s="6">
        <v>8</v>
      </c>
      <c r="N2376" s="5">
        <v>1.9554170779883862E-2</v>
      </c>
      <c r="O2376" s="4">
        <v>0</v>
      </c>
      <c r="P2376" s="1">
        <v>0</v>
      </c>
      <c r="Q2376" s="1">
        <v>0</v>
      </c>
      <c r="R2376" s="34">
        <v>0</v>
      </c>
      <c r="S2376" s="3">
        <v>0</v>
      </c>
    </row>
    <row r="2377" spans="6:19" x14ac:dyDescent="0.25">
      <c r="F2377" s="10"/>
      <c r="G2377" s="9" t="s">
        <v>2872</v>
      </c>
      <c r="H2377" s="4">
        <v>2</v>
      </c>
      <c r="I2377" s="1">
        <v>2</v>
      </c>
      <c r="J2377" s="1">
        <v>2</v>
      </c>
      <c r="K2377" s="1">
        <v>0</v>
      </c>
      <c r="L2377" s="1">
        <v>0</v>
      </c>
      <c r="M2377" s="6">
        <v>2</v>
      </c>
      <c r="N2377" s="5">
        <v>3.2056029886007309E-3</v>
      </c>
      <c r="O2377" s="4">
        <v>0</v>
      </c>
      <c r="P2377" s="1">
        <v>0</v>
      </c>
      <c r="Q2377" s="1">
        <v>0</v>
      </c>
      <c r="R2377" s="34">
        <v>0</v>
      </c>
      <c r="S2377" s="3">
        <v>0</v>
      </c>
    </row>
    <row r="2378" spans="6:19" x14ac:dyDescent="0.25">
      <c r="F2378" s="10"/>
      <c r="G2378" s="9" t="s">
        <v>2871</v>
      </c>
      <c r="H2378" s="4">
        <v>6</v>
      </c>
      <c r="I2378" s="1">
        <v>6</v>
      </c>
      <c r="J2378" s="1">
        <v>6</v>
      </c>
      <c r="K2378" s="1">
        <v>0</v>
      </c>
      <c r="L2378" s="1">
        <v>0</v>
      </c>
      <c r="M2378" s="6">
        <v>6</v>
      </c>
      <c r="N2378" s="5">
        <v>1.5575891360640529E-2</v>
      </c>
      <c r="O2378" s="4">
        <v>0</v>
      </c>
      <c r="P2378" s="1">
        <v>0</v>
      </c>
      <c r="Q2378" s="1">
        <v>0</v>
      </c>
      <c r="R2378" s="34">
        <v>0</v>
      </c>
      <c r="S2378" s="3">
        <v>0</v>
      </c>
    </row>
    <row r="2379" spans="6:19" x14ac:dyDescent="0.25">
      <c r="F2379" s="10"/>
      <c r="G2379" s="9" t="s">
        <v>2870</v>
      </c>
      <c r="H2379" s="4">
        <v>1</v>
      </c>
      <c r="I2379" s="1">
        <v>1</v>
      </c>
      <c r="J2379" s="1">
        <v>1</v>
      </c>
      <c r="K2379" s="1">
        <v>0</v>
      </c>
      <c r="L2379" s="1">
        <v>0</v>
      </c>
      <c r="M2379" s="6">
        <v>1</v>
      </c>
      <c r="N2379" s="5">
        <v>1.5699354000389579E-2</v>
      </c>
      <c r="O2379" s="4">
        <v>0</v>
      </c>
      <c r="P2379" s="1">
        <v>0</v>
      </c>
      <c r="Q2379" s="1">
        <v>0</v>
      </c>
      <c r="R2379" s="34">
        <v>0</v>
      </c>
      <c r="S2379" s="3">
        <v>0</v>
      </c>
    </row>
    <row r="2380" spans="6:19" x14ac:dyDescent="0.25">
      <c r="F2380" s="10"/>
      <c r="G2380" s="9" t="s">
        <v>2869</v>
      </c>
      <c r="H2380" s="4">
        <v>2</v>
      </c>
      <c r="I2380" s="1">
        <v>2</v>
      </c>
      <c r="J2380" s="1">
        <v>2</v>
      </c>
      <c r="K2380" s="1">
        <v>0</v>
      </c>
      <c r="L2380" s="1">
        <v>0</v>
      </c>
      <c r="M2380" s="6">
        <v>2</v>
      </c>
      <c r="N2380" s="5">
        <v>9.7905006259679794E-4</v>
      </c>
      <c r="O2380" s="4">
        <v>0</v>
      </c>
      <c r="P2380" s="1">
        <v>0</v>
      </c>
      <c r="Q2380" s="1">
        <v>0</v>
      </c>
      <c r="R2380" s="34">
        <v>0</v>
      </c>
      <c r="S2380" s="3">
        <v>0</v>
      </c>
    </row>
    <row r="2381" spans="6:19" x14ac:dyDescent="0.25">
      <c r="F2381" s="10"/>
      <c r="G2381" s="9" t="s">
        <v>2868</v>
      </c>
      <c r="H2381" s="4">
        <v>11</v>
      </c>
      <c r="I2381" s="1">
        <v>11</v>
      </c>
      <c r="J2381" s="1">
        <v>11</v>
      </c>
      <c r="K2381" s="1">
        <v>0</v>
      </c>
      <c r="L2381" s="1">
        <v>0</v>
      </c>
      <c r="M2381" s="6">
        <v>11</v>
      </c>
      <c r="N2381" s="5">
        <v>0.111820325255394</v>
      </c>
      <c r="O2381" s="4">
        <v>0</v>
      </c>
      <c r="P2381" s="1">
        <v>0</v>
      </c>
      <c r="Q2381" s="1">
        <v>0</v>
      </c>
      <c r="R2381" s="34">
        <v>0</v>
      </c>
      <c r="S2381" s="3">
        <v>0</v>
      </c>
    </row>
    <row r="2382" spans="6:19" x14ac:dyDescent="0.25">
      <c r="F2382" s="10"/>
      <c r="G2382" s="9" t="s">
        <v>2867</v>
      </c>
      <c r="H2382" s="4">
        <v>8</v>
      </c>
      <c r="I2382" s="1">
        <v>8</v>
      </c>
      <c r="J2382" s="1">
        <v>8</v>
      </c>
      <c r="K2382" s="1">
        <v>0</v>
      </c>
      <c r="L2382" s="1">
        <v>0</v>
      </c>
      <c r="M2382" s="6">
        <v>8</v>
      </c>
      <c r="N2382" s="5">
        <v>1.537975668907166E-2</v>
      </c>
      <c r="O2382" s="4">
        <v>0</v>
      </c>
      <c r="P2382" s="1">
        <v>0</v>
      </c>
      <c r="Q2382" s="1">
        <v>0</v>
      </c>
      <c r="R2382" s="34">
        <v>0</v>
      </c>
      <c r="S2382" s="3">
        <v>0</v>
      </c>
    </row>
    <row r="2383" spans="6:19" x14ac:dyDescent="0.25">
      <c r="F2383" s="10"/>
      <c r="G2383" s="9" t="s">
        <v>2866</v>
      </c>
      <c r="H2383" s="4">
        <v>4</v>
      </c>
      <c r="I2383" s="1">
        <v>4</v>
      </c>
      <c r="J2383" s="1">
        <v>4</v>
      </c>
      <c r="K2383" s="1">
        <v>0</v>
      </c>
      <c r="L2383" s="1">
        <v>0</v>
      </c>
      <c r="M2383" s="6">
        <v>4</v>
      </c>
      <c r="N2383" s="5">
        <v>1.300686225295067E-2</v>
      </c>
      <c r="O2383" s="4">
        <v>0</v>
      </c>
      <c r="P2383" s="1">
        <v>0</v>
      </c>
      <c r="Q2383" s="1">
        <v>0</v>
      </c>
      <c r="R2383" s="34">
        <v>0</v>
      </c>
      <c r="S2383" s="3">
        <v>0</v>
      </c>
    </row>
    <row r="2384" spans="6:19" x14ac:dyDescent="0.25">
      <c r="F2384" s="10"/>
      <c r="G2384" s="9" t="s">
        <v>2865</v>
      </c>
      <c r="H2384" s="4">
        <v>6</v>
      </c>
      <c r="I2384" s="1">
        <v>6</v>
      </c>
      <c r="J2384" s="1">
        <v>6</v>
      </c>
      <c r="K2384" s="1">
        <v>0</v>
      </c>
      <c r="L2384" s="1">
        <v>0</v>
      </c>
      <c r="M2384" s="6">
        <v>6</v>
      </c>
      <c r="N2384" s="5">
        <v>1.0355350561439989E-2</v>
      </c>
      <c r="O2384" s="4">
        <v>0</v>
      </c>
      <c r="P2384" s="1">
        <v>0</v>
      </c>
      <c r="Q2384" s="1">
        <v>0</v>
      </c>
      <c r="R2384" s="34">
        <v>0</v>
      </c>
      <c r="S2384" s="3">
        <v>0</v>
      </c>
    </row>
    <row r="2385" spans="6:19" x14ac:dyDescent="0.25">
      <c r="F2385" s="10"/>
      <c r="G2385" s="9" t="s">
        <v>2864</v>
      </c>
      <c r="H2385" s="4">
        <v>1</v>
      </c>
      <c r="I2385" s="1">
        <v>1</v>
      </c>
      <c r="J2385" s="1">
        <v>1</v>
      </c>
      <c r="K2385" s="1">
        <v>0</v>
      </c>
      <c r="L2385" s="1">
        <v>0</v>
      </c>
      <c r="M2385" s="6">
        <v>1</v>
      </c>
      <c r="N2385" s="5">
        <v>6.5631931647658348E-3</v>
      </c>
      <c r="O2385" s="4">
        <v>0</v>
      </c>
      <c r="P2385" s="1">
        <v>0</v>
      </c>
      <c r="Q2385" s="1">
        <v>0</v>
      </c>
      <c r="R2385" s="34">
        <v>0</v>
      </c>
      <c r="S2385" s="3">
        <v>0</v>
      </c>
    </row>
    <row r="2386" spans="6:19" x14ac:dyDescent="0.25">
      <c r="F2386" s="10"/>
      <c r="G2386" s="9" t="s">
        <v>2863</v>
      </c>
      <c r="H2386" s="4">
        <v>3</v>
      </c>
      <c r="I2386" s="1">
        <v>3</v>
      </c>
      <c r="J2386" s="1">
        <v>3</v>
      </c>
      <c r="K2386" s="1">
        <v>0</v>
      </c>
      <c r="L2386" s="1">
        <v>0</v>
      </c>
      <c r="M2386" s="6">
        <v>3</v>
      </c>
      <c r="N2386" s="5">
        <v>1.255410723388195E-2</v>
      </c>
      <c r="O2386" s="4">
        <v>0</v>
      </c>
      <c r="P2386" s="1">
        <v>0</v>
      </c>
      <c r="Q2386" s="1">
        <v>0</v>
      </c>
      <c r="R2386" s="34">
        <v>0</v>
      </c>
      <c r="S2386" s="3">
        <v>0</v>
      </c>
    </row>
    <row r="2387" spans="6:19" x14ac:dyDescent="0.25">
      <c r="F2387" s="10"/>
      <c r="G2387" s="9" t="s">
        <v>2862</v>
      </c>
      <c r="H2387" s="4">
        <v>6</v>
      </c>
      <c r="I2387" s="1">
        <v>6</v>
      </c>
      <c r="J2387" s="1">
        <v>6</v>
      </c>
      <c r="K2387" s="1">
        <v>0</v>
      </c>
      <c r="L2387" s="1">
        <v>0</v>
      </c>
      <c r="M2387" s="6">
        <v>6</v>
      </c>
      <c r="N2387" s="5">
        <v>4.5271211303770542E-2</v>
      </c>
      <c r="O2387" s="4">
        <v>0</v>
      </c>
      <c r="P2387" s="1">
        <v>0</v>
      </c>
      <c r="Q2387" s="1">
        <v>0</v>
      </c>
      <c r="R2387" s="34">
        <v>0</v>
      </c>
      <c r="S2387" s="3">
        <v>0</v>
      </c>
    </row>
    <row r="2388" spans="6:19" x14ac:dyDescent="0.25">
      <c r="F2388" s="10"/>
      <c r="G2388" s="9" t="s">
        <v>2861</v>
      </c>
      <c r="H2388" s="4">
        <v>17</v>
      </c>
      <c r="I2388" s="1">
        <v>17</v>
      </c>
      <c r="J2388" s="1">
        <v>17</v>
      </c>
      <c r="K2388" s="1">
        <v>0</v>
      </c>
      <c r="L2388" s="1">
        <v>0</v>
      </c>
      <c r="M2388" s="6">
        <v>17</v>
      </c>
      <c r="N2388" s="5">
        <v>8.5549425333738327E-2</v>
      </c>
      <c r="O2388" s="4">
        <v>0</v>
      </c>
      <c r="P2388" s="1">
        <v>0</v>
      </c>
      <c r="Q2388" s="1">
        <v>0</v>
      </c>
      <c r="R2388" s="34">
        <v>0</v>
      </c>
      <c r="S2388" s="3">
        <v>0</v>
      </c>
    </row>
    <row r="2389" spans="6:19" x14ac:dyDescent="0.25">
      <c r="F2389" s="10"/>
      <c r="G2389" s="9" t="s">
        <v>2860</v>
      </c>
      <c r="H2389" s="4">
        <v>6</v>
      </c>
      <c r="I2389" s="1">
        <v>6</v>
      </c>
      <c r="J2389" s="1">
        <v>6</v>
      </c>
      <c r="K2389" s="1">
        <v>0</v>
      </c>
      <c r="L2389" s="1">
        <v>0</v>
      </c>
      <c r="M2389" s="6">
        <v>6</v>
      </c>
      <c r="N2389" s="5">
        <v>4.7743185423314571E-2</v>
      </c>
      <c r="O2389" s="4">
        <v>0</v>
      </c>
      <c r="P2389" s="1">
        <v>0</v>
      </c>
      <c r="Q2389" s="1">
        <v>0</v>
      </c>
      <c r="R2389" s="34">
        <v>0</v>
      </c>
      <c r="S2389" s="3">
        <v>0</v>
      </c>
    </row>
    <row r="2390" spans="6:19" x14ac:dyDescent="0.25">
      <c r="F2390" s="10"/>
      <c r="G2390" s="9" t="s">
        <v>2859</v>
      </c>
      <c r="H2390" s="4">
        <v>1</v>
      </c>
      <c r="I2390" s="1">
        <v>1</v>
      </c>
      <c r="J2390" s="1">
        <v>1</v>
      </c>
      <c r="K2390" s="1">
        <v>0</v>
      </c>
      <c r="L2390" s="1">
        <v>0</v>
      </c>
      <c r="M2390" s="6">
        <v>1</v>
      </c>
      <c r="N2390" s="5">
        <v>7.2141624987125397E-3</v>
      </c>
      <c r="O2390" s="4">
        <v>0</v>
      </c>
      <c r="P2390" s="1">
        <v>0</v>
      </c>
      <c r="Q2390" s="1">
        <v>0</v>
      </c>
      <c r="R2390" s="34">
        <v>0</v>
      </c>
      <c r="S2390" s="3">
        <v>0</v>
      </c>
    </row>
    <row r="2391" spans="6:19" x14ac:dyDescent="0.25">
      <c r="F2391" s="10"/>
      <c r="G2391" s="9" t="s">
        <v>2858</v>
      </c>
      <c r="H2391" s="4">
        <v>3</v>
      </c>
      <c r="I2391" s="1">
        <v>3</v>
      </c>
      <c r="J2391" s="1">
        <v>3</v>
      </c>
      <c r="K2391" s="1">
        <v>0</v>
      </c>
      <c r="L2391" s="1">
        <v>0</v>
      </c>
      <c r="M2391" s="6">
        <v>3</v>
      </c>
      <c r="N2391" s="5">
        <v>4.2613958939909926E-3</v>
      </c>
      <c r="O2391" s="4">
        <v>0</v>
      </c>
      <c r="P2391" s="1">
        <v>0</v>
      </c>
      <c r="Q2391" s="1">
        <v>0</v>
      </c>
      <c r="R2391" s="34">
        <v>0</v>
      </c>
      <c r="S2391" s="3">
        <v>0</v>
      </c>
    </row>
    <row r="2392" spans="6:19" x14ac:dyDescent="0.25">
      <c r="F2392" s="10"/>
      <c r="G2392" s="9" t="s">
        <v>2857</v>
      </c>
      <c r="H2392" s="4">
        <v>6</v>
      </c>
      <c r="I2392" s="1">
        <v>6</v>
      </c>
      <c r="J2392" s="1">
        <v>6</v>
      </c>
      <c r="K2392" s="1">
        <v>0</v>
      </c>
      <c r="L2392" s="1">
        <v>0</v>
      </c>
      <c r="M2392" s="6">
        <v>6</v>
      </c>
      <c r="N2392" s="5">
        <v>6.8408353254199028E-3</v>
      </c>
      <c r="O2392" s="4">
        <v>0</v>
      </c>
      <c r="P2392" s="1">
        <v>0</v>
      </c>
      <c r="Q2392" s="1">
        <v>0</v>
      </c>
      <c r="R2392" s="34">
        <v>0</v>
      </c>
      <c r="S2392" s="3">
        <v>0</v>
      </c>
    </row>
    <row r="2393" spans="6:19" x14ac:dyDescent="0.25">
      <c r="F2393" s="10"/>
      <c r="G2393" s="9" t="s">
        <v>2856</v>
      </c>
      <c r="H2393" s="4">
        <v>2</v>
      </c>
      <c r="I2393" s="1">
        <v>2</v>
      </c>
      <c r="J2393" s="1">
        <v>2</v>
      </c>
      <c r="K2393" s="1">
        <v>0</v>
      </c>
      <c r="L2393" s="1">
        <v>0</v>
      </c>
      <c r="M2393" s="6">
        <v>2</v>
      </c>
      <c r="N2393" s="5">
        <v>6.8369684740900993E-3</v>
      </c>
      <c r="O2393" s="4">
        <v>0</v>
      </c>
      <c r="P2393" s="1">
        <v>0</v>
      </c>
      <c r="Q2393" s="1">
        <v>0</v>
      </c>
      <c r="R2393" s="34">
        <v>0</v>
      </c>
      <c r="S2393" s="3">
        <v>0</v>
      </c>
    </row>
    <row r="2394" spans="6:19" x14ac:dyDescent="0.25">
      <c r="F2394" s="10"/>
      <c r="G2394" s="9" t="s">
        <v>2855</v>
      </c>
      <c r="H2394" s="4">
        <v>16</v>
      </c>
      <c r="I2394" s="1">
        <v>16</v>
      </c>
      <c r="J2394" s="1">
        <v>16</v>
      </c>
      <c r="K2394" s="1">
        <v>0</v>
      </c>
      <c r="L2394" s="1">
        <v>0</v>
      </c>
      <c r="M2394" s="6">
        <v>16</v>
      </c>
      <c r="N2394" s="5">
        <v>8.0690496601164341E-2</v>
      </c>
      <c r="O2394" s="4">
        <v>0</v>
      </c>
      <c r="P2394" s="1">
        <v>0</v>
      </c>
      <c r="Q2394" s="1">
        <v>0</v>
      </c>
      <c r="R2394" s="34">
        <v>0</v>
      </c>
      <c r="S2394" s="3">
        <v>0</v>
      </c>
    </row>
    <row r="2395" spans="6:19" x14ac:dyDescent="0.25">
      <c r="F2395" s="10"/>
      <c r="G2395" s="9" t="s">
        <v>2854</v>
      </c>
      <c r="H2395" s="4">
        <v>9</v>
      </c>
      <c r="I2395" s="1">
        <v>9</v>
      </c>
      <c r="J2395" s="1">
        <v>9</v>
      </c>
      <c r="K2395" s="1">
        <v>0</v>
      </c>
      <c r="L2395" s="1">
        <v>0</v>
      </c>
      <c r="M2395" s="6">
        <v>9</v>
      </c>
      <c r="N2395" s="5">
        <v>9.4160258769989014E-2</v>
      </c>
      <c r="O2395" s="4">
        <v>0</v>
      </c>
      <c r="P2395" s="1">
        <v>0</v>
      </c>
      <c r="Q2395" s="1">
        <v>0</v>
      </c>
      <c r="R2395" s="34">
        <v>0</v>
      </c>
      <c r="S2395" s="3">
        <v>0</v>
      </c>
    </row>
    <row r="2396" spans="6:19" x14ac:dyDescent="0.25">
      <c r="F2396" s="10"/>
      <c r="G2396" s="9" t="s">
        <v>2853</v>
      </c>
      <c r="H2396" s="4">
        <v>5</v>
      </c>
      <c r="I2396" s="1">
        <v>5</v>
      </c>
      <c r="J2396" s="1">
        <v>5</v>
      </c>
      <c r="K2396" s="1">
        <v>0</v>
      </c>
      <c r="L2396" s="1">
        <v>0</v>
      </c>
      <c r="M2396" s="6">
        <v>5</v>
      </c>
      <c r="N2396" s="5">
        <v>2.6340899057686329E-2</v>
      </c>
      <c r="O2396" s="4">
        <v>0</v>
      </c>
      <c r="P2396" s="1">
        <v>0</v>
      </c>
      <c r="Q2396" s="1">
        <v>0</v>
      </c>
      <c r="R2396" s="34">
        <v>0</v>
      </c>
      <c r="S2396" s="3">
        <v>0</v>
      </c>
    </row>
    <row r="2397" spans="6:19" x14ac:dyDescent="0.25">
      <c r="F2397" s="10"/>
      <c r="G2397" s="9" t="s">
        <v>2852</v>
      </c>
      <c r="H2397" s="4">
        <v>3</v>
      </c>
      <c r="I2397" s="1">
        <v>3</v>
      </c>
      <c r="J2397" s="1">
        <v>3</v>
      </c>
      <c r="K2397" s="1">
        <v>0</v>
      </c>
      <c r="L2397" s="1">
        <v>0</v>
      </c>
      <c r="M2397" s="6">
        <v>3</v>
      </c>
      <c r="N2397" s="5">
        <v>1.5645997598767281E-2</v>
      </c>
      <c r="O2397" s="4">
        <v>0</v>
      </c>
      <c r="P2397" s="1">
        <v>0</v>
      </c>
      <c r="Q2397" s="1">
        <v>0</v>
      </c>
      <c r="R2397" s="34">
        <v>0</v>
      </c>
      <c r="S2397" s="3">
        <v>0</v>
      </c>
    </row>
    <row r="2398" spans="6:19" x14ac:dyDescent="0.25">
      <c r="F2398" s="10"/>
      <c r="G2398" s="9" t="s">
        <v>2851</v>
      </c>
      <c r="H2398" s="4">
        <v>1</v>
      </c>
      <c r="I2398" s="1">
        <v>1</v>
      </c>
      <c r="J2398" s="1">
        <v>1</v>
      </c>
      <c r="K2398" s="1">
        <v>0</v>
      </c>
      <c r="L2398" s="1">
        <v>0</v>
      </c>
      <c r="M2398" s="6">
        <v>1</v>
      </c>
      <c r="N2398" s="5">
        <v>5.1118489354848862E-3</v>
      </c>
      <c r="O2398" s="4">
        <v>0</v>
      </c>
      <c r="P2398" s="1">
        <v>0</v>
      </c>
      <c r="Q2398" s="1">
        <v>0</v>
      </c>
      <c r="R2398" s="34">
        <v>0</v>
      </c>
      <c r="S2398" s="3">
        <v>0</v>
      </c>
    </row>
    <row r="2399" spans="6:19" x14ac:dyDescent="0.25">
      <c r="F2399" s="10"/>
      <c r="G2399" s="9" t="s">
        <v>2850</v>
      </c>
      <c r="H2399" s="4">
        <v>2</v>
      </c>
      <c r="I2399" s="1">
        <v>2</v>
      </c>
      <c r="J2399" s="1">
        <v>2</v>
      </c>
      <c r="K2399" s="1">
        <v>0</v>
      </c>
      <c r="L2399" s="1">
        <v>0</v>
      </c>
      <c r="M2399" s="6">
        <v>2</v>
      </c>
      <c r="N2399" s="5">
        <v>3.8571245968341832E-3</v>
      </c>
      <c r="O2399" s="4">
        <v>0</v>
      </c>
      <c r="P2399" s="1">
        <v>0</v>
      </c>
      <c r="Q2399" s="1">
        <v>0</v>
      </c>
      <c r="R2399" s="34">
        <v>0</v>
      </c>
      <c r="S2399" s="3">
        <v>0</v>
      </c>
    </row>
    <row r="2400" spans="6:19" x14ac:dyDescent="0.25">
      <c r="F2400" s="10"/>
      <c r="G2400" s="9" t="s">
        <v>2849</v>
      </c>
      <c r="H2400" s="4">
        <v>5</v>
      </c>
      <c r="I2400" s="1">
        <v>5</v>
      </c>
      <c r="J2400" s="1">
        <v>5</v>
      </c>
      <c r="K2400" s="1">
        <v>0</v>
      </c>
      <c r="L2400" s="1">
        <v>0</v>
      </c>
      <c r="M2400" s="6">
        <v>5</v>
      </c>
      <c r="N2400" s="5">
        <v>2.9352512210607529E-3</v>
      </c>
      <c r="O2400" s="4">
        <v>0</v>
      </c>
      <c r="P2400" s="1">
        <v>0</v>
      </c>
      <c r="Q2400" s="1">
        <v>0</v>
      </c>
      <c r="R2400" s="34">
        <v>0</v>
      </c>
      <c r="S2400" s="3">
        <v>0</v>
      </c>
    </row>
    <row r="2401" spans="6:19" x14ac:dyDescent="0.25">
      <c r="F2401" s="10"/>
      <c r="G2401" s="9" t="s">
        <v>2848</v>
      </c>
      <c r="H2401" s="4">
        <v>3</v>
      </c>
      <c r="I2401" s="1">
        <v>3</v>
      </c>
      <c r="J2401" s="1">
        <v>3</v>
      </c>
      <c r="K2401" s="1">
        <v>0</v>
      </c>
      <c r="L2401" s="1">
        <v>0</v>
      </c>
      <c r="M2401" s="6">
        <v>3</v>
      </c>
      <c r="N2401" s="5">
        <v>4.6277334913611412E-3</v>
      </c>
      <c r="O2401" s="4">
        <v>0</v>
      </c>
      <c r="P2401" s="1">
        <v>0</v>
      </c>
      <c r="Q2401" s="1">
        <v>0</v>
      </c>
      <c r="R2401" s="34">
        <v>0</v>
      </c>
      <c r="S2401" s="3">
        <v>0</v>
      </c>
    </row>
    <row r="2402" spans="6:19" x14ac:dyDescent="0.25">
      <c r="F2402" s="10"/>
      <c r="G2402" s="9" t="s">
        <v>2847</v>
      </c>
      <c r="H2402" s="4">
        <v>4</v>
      </c>
      <c r="I2402" s="1">
        <v>4</v>
      </c>
      <c r="J2402" s="1">
        <v>4</v>
      </c>
      <c r="K2402" s="1">
        <v>0</v>
      </c>
      <c r="L2402" s="1">
        <v>0</v>
      </c>
      <c r="M2402" s="6">
        <v>4</v>
      </c>
      <c r="N2402" s="5">
        <v>3.1637434847652912E-2</v>
      </c>
      <c r="O2402" s="4">
        <v>0</v>
      </c>
      <c r="P2402" s="1">
        <v>0</v>
      </c>
      <c r="Q2402" s="1">
        <v>0</v>
      </c>
      <c r="R2402" s="34">
        <v>0</v>
      </c>
      <c r="S2402" s="3">
        <v>0</v>
      </c>
    </row>
    <row r="2403" spans="6:19" x14ac:dyDescent="0.25">
      <c r="F2403" s="10"/>
      <c r="G2403" s="9" t="s">
        <v>2846</v>
      </c>
      <c r="H2403" s="4">
        <v>13</v>
      </c>
      <c r="I2403" s="1">
        <v>13</v>
      </c>
      <c r="J2403" s="1">
        <v>13</v>
      </c>
      <c r="K2403" s="1">
        <v>0</v>
      </c>
      <c r="L2403" s="1">
        <v>0</v>
      </c>
      <c r="M2403" s="6">
        <v>13</v>
      </c>
      <c r="N2403" s="5">
        <v>6.3470443710684776E-2</v>
      </c>
      <c r="O2403" s="4">
        <v>0</v>
      </c>
      <c r="P2403" s="1">
        <v>0</v>
      </c>
      <c r="Q2403" s="1">
        <v>0</v>
      </c>
      <c r="R2403" s="34">
        <v>0</v>
      </c>
      <c r="S2403" s="3">
        <v>0</v>
      </c>
    </row>
    <row r="2404" spans="6:19" x14ac:dyDescent="0.25">
      <c r="F2404" s="10"/>
      <c r="G2404" s="9" t="s">
        <v>2845</v>
      </c>
      <c r="H2404" s="4">
        <v>7</v>
      </c>
      <c r="I2404" s="1">
        <v>7</v>
      </c>
      <c r="J2404" s="1">
        <v>7</v>
      </c>
      <c r="K2404" s="1">
        <v>0</v>
      </c>
      <c r="L2404" s="1">
        <v>0</v>
      </c>
      <c r="M2404" s="6">
        <v>7</v>
      </c>
      <c r="N2404" s="5">
        <v>4.2906241491436958E-2</v>
      </c>
      <c r="O2404" s="4">
        <v>0</v>
      </c>
      <c r="P2404" s="1">
        <v>0</v>
      </c>
      <c r="Q2404" s="1">
        <v>0</v>
      </c>
      <c r="R2404" s="34">
        <v>0</v>
      </c>
      <c r="S2404" s="3">
        <v>0</v>
      </c>
    </row>
    <row r="2405" spans="6:19" x14ac:dyDescent="0.25">
      <c r="F2405" s="10"/>
      <c r="G2405" s="9" t="s">
        <v>2844</v>
      </c>
      <c r="H2405" s="4">
        <v>2</v>
      </c>
      <c r="I2405" s="1">
        <v>2</v>
      </c>
      <c r="J2405" s="1">
        <v>2</v>
      </c>
      <c r="K2405" s="1">
        <v>0</v>
      </c>
      <c r="L2405" s="1">
        <v>0</v>
      </c>
      <c r="M2405" s="6">
        <v>2</v>
      </c>
      <c r="N2405" s="5">
        <v>5.9373639523983002E-3</v>
      </c>
      <c r="O2405" s="4">
        <v>0</v>
      </c>
      <c r="P2405" s="1">
        <v>0</v>
      </c>
      <c r="Q2405" s="1">
        <v>0</v>
      </c>
      <c r="R2405" s="34">
        <v>0</v>
      </c>
      <c r="S2405" s="3">
        <v>0</v>
      </c>
    </row>
    <row r="2406" spans="6:19" x14ac:dyDescent="0.25">
      <c r="F2406" s="10"/>
      <c r="G2406" s="9" t="s">
        <v>2843</v>
      </c>
      <c r="H2406" s="4">
        <v>1</v>
      </c>
      <c r="I2406" s="1">
        <v>1</v>
      </c>
      <c r="J2406" s="1">
        <v>1</v>
      </c>
      <c r="K2406" s="1">
        <v>0</v>
      </c>
      <c r="L2406" s="1">
        <v>0</v>
      </c>
      <c r="M2406" s="6">
        <v>1</v>
      </c>
      <c r="N2406" s="5">
        <v>1.478417776525021E-3</v>
      </c>
      <c r="O2406" s="4">
        <v>0</v>
      </c>
      <c r="P2406" s="1">
        <v>0</v>
      </c>
      <c r="Q2406" s="1">
        <v>0</v>
      </c>
      <c r="R2406" s="34">
        <v>0</v>
      </c>
      <c r="S2406" s="3">
        <v>0</v>
      </c>
    </row>
    <row r="2407" spans="6:19" x14ac:dyDescent="0.25">
      <c r="F2407" s="10"/>
      <c r="G2407" s="9" t="s">
        <v>2842</v>
      </c>
      <c r="H2407" s="4">
        <v>2</v>
      </c>
      <c r="I2407" s="1">
        <v>2</v>
      </c>
      <c r="J2407" s="1">
        <v>2</v>
      </c>
      <c r="K2407" s="1">
        <v>0</v>
      </c>
      <c r="L2407" s="1">
        <v>0</v>
      </c>
      <c r="M2407" s="6">
        <v>2</v>
      </c>
      <c r="N2407" s="5">
        <v>1.1218042112886909E-2</v>
      </c>
      <c r="O2407" s="4">
        <v>0</v>
      </c>
      <c r="P2407" s="1">
        <v>0</v>
      </c>
      <c r="Q2407" s="1">
        <v>0</v>
      </c>
      <c r="R2407" s="34">
        <v>0</v>
      </c>
      <c r="S2407" s="3">
        <v>0</v>
      </c>
    </row>
    <row r="2408" spans="6:19" x14ac:dyDescent="0.25">
      <c r="F2408" s="10"/>
      <c r="G2408" s="9" t="s">
        <v>2841</v>
      </c>
      <c r="H2408" s="4">
        <v>1</v>
      </c>
      <c r="I2408" s="1">
        <v>1</v>
      </c>
      <c r="J2408" s="1">
        <v>1</v>
      </c>
      <c r="K2408" s="1">
        <v>0</v>
      </c>
      <c r="L2408" s="1">
        <v>0</v>
      </c>
      <c r="M2408" s="6">
        <v>1</v>
      </c>
      <c r="N2408" s="5">
        <v>9.0883634984493256E-3</v>
      </c>
      <c r="O2408" s="4">
        <v>0</v>
      </c>
      <c r="P2408" s="1">
        <v>0</v>
      </c>
      <c r="Q2408" s="1">
        <v>0</v>
      </c>
      <c r="R2408" s="34">
        <v>0</v>
      </c>
      <c r="S2408" s="3">
        <v>0</v>
      </c>
    </row>
    <row r="2409" spans="6:19" x14ac:dyDescent="0.25">
      <c r="F2409" s="10"/>
      <c r="G2409" s="9" t="s">
        <v>2840</v>
      </c>
      <c r="H2409" s="4">
        <v>5</v>
      </c>
      <c r="I2409" s="1">
        <v>5</v>
      </c>
      <c r="J2409" s="1">
        <v>5</v>
      </c>
      <c r="K2409" s="1">
        <v>0</v>
      </c>
      <c r="L2409" s="1">
        <v>0</v>
      </c>
      <c r="M2409" s="6">
        <v>5</v>
      </c>
      <c r="N2409" s="5">
        <v>1.255949400365353E-2</v>
      </c>
      <c r="O2409" s="4">
        <v>0</v>
      </c>
      <c r="P2409" s="1">
        <v>0</v>
      </c>
      <c r="Q2409" s="1">
        <v>0</v>
      </c>
      <c r="R2409" s="34">
        <v>0</v>
      </c>
      <c r="S2409" s="3">
        <v>0</v>
      </c>
    </row>
    <row r="2410" spans="6:19" x14ac:dyDescent="0.25">
      <c r="F2410" s="10"/>
      <c r="G2410" s="9" t="s">
        <v>2839</v>
      </c>
      <c r="H2410" s="4">
        <v>5</v>
      </c>
      <c r="I2410" s="1">
        <v>5</v>
      </c>
      <c r="J2410" s="1">
        <v>5</v>
      </c>
      <c r="K2410" s="1">
        <v>0</v>
      </c>
      <c r="L2410" s="1">
        <v>0</v>
      </c>
      <c r="M2410" s="6">
        <v>5</v>
      </c>
      <c r="N2410" s="5">
        <v>1.1216015554964541E-2</v>
      </c>
      <c r="O2410" s="4">
        <v>0</v>
      </c>
      <c r="P2410" s="1">
        <v>0</v>
      </c>
      <c r="Q2410" s="1">
        <v>0</v>
      </c>
      <c r="R2410" s="34">
        <v>0</v>
      </c>
      <c r="S2410" s="3">
        <v>0</v>
      </c>
    </row>
    <row r="2411" spans="6:19" x14ac:dyDescent="0.25">
      <c r="F2411" s="10"/>
      <c r="G2411" s="9" t="s">
        <v>2838</v>
      </c>
      <c r="H2411" s="4">
        <v>4</v>
      </c>
      <c r="I2411" s="1">
        <v>4</v>
      </c>
      <c r="J2411" s="1">
        <v>4</v>
      </c>
      <c r="K2411" s="1">
        <v>0</v>
      </c>
      <c r="L2411" s="1">
        <v>0</v>
      </c>
      <c r="M2411" s="6">
        <v>4</v>
      </c>
      <c r="N2411" s="5">
        <v>2.4996229447424408E-2</v>
      </c>
      <c r="O2411" s="4">
        <v>0</v>
      </c>
      <c r="P2411" s="1">
        <v>0</v>
      </c>
      <c r="Q2411" s="1">
        <v>0</v>
      </c>
      <c r="R2411" s="34">
        <v>0</v>
      </c>
      <c r="S2411" s="3">
        <v>0</v>
      </c>
    </row>
    <row r="2412" spans="6:19" x14ac:dyDescent="0.25">
      <c r="F2412" s="10"/>
      <c r="G2412" s="9" t="s">
        <v>2837</v>
      </c>
      <c r="H2412" s="4">
        <v>1</v>
      </c>
      <c r="I2412" s="1">
        <v>1</v>
      </c>
      <c r="J2412" s="1">
        <v>1</v>
      </c>
      <c r="K2412" s="1">
        <v>0</v>
      </c>
      <c r="L2412" s="1">
        <v>0</v>
      </c>
      <c r="M2412" s="6">
        <v>1</v>
      </c>
      <c r="N2412" s="5">
        <v>1.0407917201519011E-2</v>
      </c>
      <c r="O2412" s="4">
        <v>0</v>
      </c>
      <c r="P2412" s="1">
        <v>0</v>
      </c>
      <c r="Q2412" s="1">
        <v>0</v>
      </c>
      <c r="R2412" s="34">
        <v>0</v>
      </c>
      <c r="S2412" s="3">
        <v>0</v>
      </c>
    </row>
    <row r="2413" spans="6:19" x14ac:dyDescent="0.25">
      <c r="F2413" s="10"/>
      <c r="G2413" s="9" t="s">
        <v>2836</v>
      </c>
      <c r="H2413" s="4">
        <v>12</v>
      </c>
      <c r="I2413" s="1">
        <v>12</v>
      </c>
      <c r="J2413" s="1">
        <v>12</v>
      </c>
      <c r="K2413" s="1">
        <v>0</v>
      </c>
      <c r="L2413" s="1">
        <v>0</v>
      </c>
      <c r="M2413" s="6">
        <v>12</v>
      </c>
      <c r="N2413" s="5">
        <v>4.3443584814667702E-2</v>
      </c>
      <c r="O2413" s="4">
        <v>0</v>
      </c>
      <c r="P2413" s="1">
        <v>0</v>
      </c>
      <c r="Q2413" s="1">
        <v>0</v>
      </c>
      <c r="R2413" s="34">
        <v>0</v>
      </c>
      <c r="S2413" s="3">
        <v>0</v>
      </c>
    </row>
    <row r="2414" spans="6:19" x14ac:dyDescent="0.25">
      <c r="F2414" s="10"/>
      <c r="G2414" s="9" t="s">
        <v>2835</v>
      </c>
      <c r="H2414" s="4">
        <v>3</v>
      </c>
      <c r="I2414" s="1">
        <v>3</v>
      </c>
      <c r="J2414" s="1">
        <v>3</v>
      </c>
      <c r="K2414" s="1">
        <v>0</v>
      </c>
      <c r="L2414" s="1">
        <v>0</v>
      </c>
      <c r="M2414" s="6">
        <v>3</v>
      </c>
      <c r="N2414" s="5">
        <v>1.7391023226082322E-2</v>
      </c>
      <c r="O2414" s="4">
        <v>0</v>
      </c>
      <c r="P2414" s="1">
        <v>0</v>
      </c>
      <c r="Q2414" s="1">
        <v>0</v>
      </c>
      <c r="R2414" s="34">
        <v>0</v>
      </c>
      <c r="S2414" s="3">
        <v>0</v>
      </c>
    </row>
    <row r="2415" spans="6:19" x14ac:dyDescent="0.25">
      <c r="F2415" s="10"/>
      <c r="G2415" s="9" t="s">
        <v>2834</v>
      </c>
      <c r="H2415" s="4">
        <v>0</v>
      </c>
      <c r="I2415" s="1">
        <v>0</v>
      </c>
      <c r="J2415" s="1">
        <v>0</v>
      </c>
      <c r="K2415" s="1">
        <v>0</v>
      </c>
      <c r="L2415" s="1">
        <v>0</v>
      </c>
      <c r="M2415" s="6">
        <v>0</v>
      </c>
      <c r="N2415" s="5">
        <v>0</v>
      </c>
      <c r="O2415" s="4">
        <v>0</v>
      </c>
      <c r="P2415" s="1">
        <v>0</v>
      </c>
      <c r="Q2415" s="1">
        <v>0</v>
      </c>
      <c r="R2415" s="34">
        <v>0</v>
      </c>
      <c r="S2415" s="3">
        <v>0</v>
      </c>
    </row>
    <row r="2416" spans="6:19" x14ac:dyDescent="0.25">
      <c r="F2416" s="10"/>
      <c r="G2416" s="9" t="s">
        <v>2833</v>
      </c>
      <c r="H2416" s="4">
        <v>0</v>
      </c>
      <c r="I2416" s="1">
        <v>0</v>
      </c>
      <c r="J2416" s="1">
        <v>0</v>
      </c>
      <c r="K2416" s="1">
        <v>0</v>
      </c>
      <c r="L2416" s="1">
        <v>0</v>
      </c>
      <c r="M2416" s="6">
        <v>0</v>
      </c>
      <c r="N2416" s="5">
        <v>0</v>
      </c>
      <c r="O2416" s="4">
        <v>0</v>
      </c>
      <c r="P2416" s="1">
        <v>0</v>
      </c>
      <c r="Q2416" s="1">
        <v>0</v>
      </c>
      <c r="R2416" s="34">
        <v>0</v>
      </c>
      <c r="S2416" s="3">
        <v>0</v>
      </c>
    </row>
    <row r="2417" spans="6:19" x14ac:dyDescent="0.25">
      <c r="F2417" s="10"/>
      <c r="G2417" s="9" t="s">
        <v>2832</v>
      </c>
      <c r="H2417" s="4">
        <v>5</v>
      </c>
      <c r="I2417" s="1">
        <v>5</v>
      </c>
      <c r="J2417" s="1">
        <v>5</v>
      </c>
      <c r="K2417" s="1">
        <v>0</v>
      </c>
      <c r="L2417" s="1">
        <v>0</v>
      </c>
      <c r="M2417" s="6">
        <v>5</v>
      </c>
      <c r="N2417" s="5">
        <v>3.7266427651047707E-2</v>
      </c>
      <c r="O2417" s="4">
        <v>0</v>
      </c>
      <c r="P2417" s="1">
        <v>0</v>
      </c>
      <c r="Q2417" s="1">
        <v>0</v>
      </c>
      <c r="R2417" s="34">
        <v>0</v>
      </c>
      <c r="S2417" s="3">
        <v>0</v>
      </c>
    </row>
    <row r="2418" spans="6:19" x14ac:dyDescent="0.25">
      <c r="F2418" s="10"/>
      <c r="G2418" s="9" t="s">
        <v>2831</v>
      </c>
      <c r="H2418" s="4">
        <v>10</v>
      </c>
      <c r="I2418" s="1">
        <v>10</v>
      </c>
      <c r="J2418" s="1">
        <v>10</v>
      </c>
      <c r="K2418" s="1">
        <v>0</v>
      </c>
      <c r="L2418" s="1">
        <v>0</v>
      </c>
      <c r="M2418" s="6">
        <v>10</v>
      </c>
      <c r="N2418" s="5">
        <v>8.0333729274570942E-2</v>
      </c>
      <c r="O2418" s="4">
        <v>0</v>
      </c>
      <c r="P2418" s="1">
        <v>0</v>
      </c>
      <c r="Q2418" s="1">
        <v>0</v>
      </c>
      <c r="R2418" s="34">
        <v>0</v>
      </c>
      <c r="S2418" s="3">
        <v>0</v>
      </c>
    </row>
    <row r="2419" spans="6:19" x14ac:dyDescent="0.25">
      <c r="F2419" s="10"/>
      <c r="G2419" s="9" t="s">
        <v>2830</v>
      </c>
      <c r="H2419" s="4">
        <v>7</v>
      </c>
      <c r="I2419" s="1">
        <v>7</v>
      </c>
      <c r="J2419" s="1">
        <v>7</v>
      </c>
      <c r="K2419" s="1">
        <v>0</v>
      </c>
      <c r="L2419" s="1">
        <v>0</v>
      </c>
      <c r="M2419" s="6">
        <v>7</v>
      </c>
      <c r="N2419" s="5">
        <v>3.056032583117485E-2</v>
      </c>
      <c r="O2419" s="4">
        <v>0</v>
      </c>
      <c r="P2419" s="1">
        <v>0</v>
      </c>
      <c r="Q2419" s="1">
        <v>0</v>
      </c>
      <c r="R2419" s="34">
        <v>0</v>
      </c>
      <c r="S2419" s="3">
        <v>0</v>
      </c>
    </row>
    <row r="2420" spans="6:19" x14ac:dyDescent="0.25">
      <c r="F2420" s="10"/>
      <c r="G2420" s="9" t="s">
        <v>2829</v>
      </c>
      <c r="H2420" s="4">
        <v>1</v>
      </c>
      <c r="I2420" s="1">
        <v>1</v>
      </c>
      <c r="J2420" s="1">
        <v>1</v>
      </c>
      <c r="K2420" s="1">
        <v>0</v>
      </c>
      <c r="L2420" s="1">
        <v>0</v>
      </c>
      <c r="M2420" s="6">
        <v>1</v>
      </c>
      <c r="N2420" s="5">
        <v>1.3138977810740471E-3</v>
      </c>
      <c r="O2420" s="4">
        <v>0</v>
      </c>
      <c r="P2420" s="1">
        <v>0</v>
      </c>
      <c r="Q2420" s="1">
        <v>0</v>
      </c>
      <c r="R2420" s="34">
        <v>0</v>
      </c>
      <c r="S2420" s="3">
        <v>0</v>
      </c>
    </row>
    <row r="2421" spans="6:19" x14ac:dyDescent="0.25">
      <c r="F2421" s="10"/>
      <c r="G2421" s="9" t="s">
        <v>2828</v>
      </c>
      <c r="H2421" s="4">
        <v>5</v>
      </c>
      <c r="I2421" s="1">
        <v>5</v>
      </c>
      <c r="J2421" s="1">
        <v>5</v>
      </c>
      <c r="K2421" s="1">
        <v>0</v>
      </c>
      <c r="L2421" s="1">
        <v>0</v>
      </c>
      <c r="M2421" s="6">
        <v>5</v>
      </c>
      <c r="N2421" s="5">
        <v>5.0361561588942998E-2</v>
      </c>
      <c r="O2421" s="4">
        <v>0</v>
      </c>
      <c r="P2421" s="1">
        <v>0</v>
      </c>
      <c r="Q2421" s="1">
        <v>0</v>
      </c>
      <c r="R2421" s="34">
        <v>0</v>
      </c>
      <c r="S2421" s="3">
        <v>0</v>
      </c>
    </row>
    <row r="2422" spans="6:19" x14ac:dyDescent="0.25">
      <c r="F2422" s="10"/>
      <c r="G2422" s="9" t="s">
        <v>2827</v>
      </c>
      <c r="H2422" s="4">
        <v>1</v>
      </c>
      <c r="I2422" s="1">
        <v>1</v>
      </c>
      <c r="J2422" s="1">
        <v>1</v>
      </c>
      <c r="K2422" s="1">
        <v>0</v>
      </c>
      <c r="L2422" s="1">
        <v>0</v>
      </c>
      <c r="M2422" s="6">
        <v>1</v>
      </c>
      <c r="N2422" s="5">
        <v>1.1174008250236509E-3</v>
      </c>
      <c r="O2422" s="4">
        <v>0</v>
      </c>
      <c r="P2422" s="1">
        <v>0</v>
      </c>
      <c r="Q2422" s="1">
        <v>0</v>
      </c>
      <c r="R2422" s="34">
        <v>0</v>
      </c>
      <c r="S2422" s="3">
        <v>0</v>
      </c>
    </row>
    <row r="2423" spans="6:19" x14ac:dyDescent="0.25">
      <c r="F2423" s="10"/>
      <c r="G2423" s="9" t="s">
        <v>2826</v>
      </c>
      <c r="H2423" s="4">
        <v>3</v>
      </c>
      <c r="I2423" s="1">
        <v>3</v>
      </c>
      <c r="J2423" s="1">
        <v>3</v>
      </c>
      <c r="K2423" s="1">
        <v>0</v>
      </c>
      <c r="L2423" s="1">
        <v>0</v>
      </c>
      <c r="M2423" s="6">
        <v>3</v>
      </c>
      <c r="N2423" s="5">
        <v>3.5802760161459453E-2</v>
      </c>
      <c r="O2423" s="4">
        <v>0</v>
      </c>
      <c r="P2423" s="1">
        <v>0</v>
      </c>
      <c r="Q2423" s="1">
        <v>0</v>
      </c>
      <c r="R2423" s="34">
        <v>0</v>
      </c>
      <c r="S2423" s="3">
        <v>0</v>
      </c>
    </row>
    <row r="2424" spans="6:19" x14ac:dyDescent="0.25">
      <c r="F2424" s="10"/>
      <c r="G2424" s="9" t="s">
        <v>2825</v>
      </c>
      <c r="H2424" s="4">
        <v>2</v>
      </c>
      <c r="I2424" s="1">
        <v>2</v>
      </c>
      <c r="J2424" s="1">
        <v>2</v>
      </c>
      <c r="K2424" s="1">
        <v>0</v>
      </c>
      <c r="L2424" s="1">
        <v>0</v>
      </c>
      <c r="M2424" s="6">
        <v>2</v>
      </c>
      <c r="N2424" s="5">
        <v>2.523861825466156E-2</v>
      </c>
      <c r="O2424" s="4">
        <v>0</v>
      </c>
      <c r="P2424" s="1">
        <v>0</v>
      </c>
      <c r="Q2424" s="1">
        <v>0</v>
      </c>
      <c r="R2424" s="34">
        <v>0</v>
      </c>
      <c r="S2424" s="3">
        <v>0</v>
      </c>
    </row>
    <row r="2425" spans="6:19" x14ac:dyDescent="0.25">
      <c r="F2425" s="10"/>
      <c r="G2425" s="9" t="s">
        <v>2824</v>
      </c>
      <c r="H2425" s="4">
        <v>1</v>
      </c>
      <c r="I2425" s="1">
        <v>1</v>
      </c>
      <c r="J2425" s="1">
        <v>1</v>
      </c>
      <c r="K2425" s="1">
        <v>0</v>
      </c>
      <c r="L2425" s="1">
        <v>0</v>
      </c>
      <c r="M2425" s="6">
        <v>1</v>
      </c>
      <c r="N2425" s="5">
        <v>5.9111695736646652E-4</v>
      </c>
      <c r="O2425" s="4">
        <v>0</v>
      </c>
      <c r="P2425" s="1">
        <v>0</v>
      </c>
      <c r="Q2425" s="1">
        <v>0</v>
      </c>
      <c r="R2425" s="34">
        <v>0</v>
      </c>
      <c r="S2425" s="3">
        <v>0</v>
      </c>
    </row>
    <row r="2426" spans="6:19" x14ac:dyDescent="0.25">
      <c r="F2426" s="10"/>
      <c r="G2426" s="9" t="s">
        <v>2823</v>
      </c>
      <c r="H2426" s="4">
        <v>4</v>
      </c>
      <c r="I2426" s="1">
        <v>4</v>
      </c>
      <c r="J2426" s="1">
        <v>4</v>
      </c>
      <c r="K2426" s="1">
        <v>0</v>
      </c>
      <c r="L2426" s="1">
        <v>0</v>
      </c>
      <c r="M2426" s="6">
        <v>4</v>
      </c>
      <c r="N2426" s="5">
        <v>1.5322772786021229E-2</v>
      </c>
      <c r="O2426" s="4">
        <v>0</v>
      </c>
      <c r="P2426" s="1">
        <v>0</v>
      </c>
      <c r="Q2426" s="1">
        <v>0</v>
      </c>
      <c r="R2426" s="34">
        <v>0</v>
      </c>
      <c r="S2426" s="3">
        <v>0</v>
      </c>
    </row>
    <row r="2427" spans="6:19" x14ac:dyDescent="0.25">
      <c r="F2427" s="10"/>
      <c r="G2427" s="9" t="s">
        <v>2822</v>
      </c>
      <c r="H2427" s="4">
        <v>5</v>
      </c>
      <c r="I2427" s="1">
        <v>5</v>
      </c>
      <c r="J2427" s="1">
        <v>5</v>
      </c>
      <c r="K2427" s="1">
        <v>0</v>
      </c>
      <c r="L2427" s="1">
        <v>0</v>
      </c>
      <c r="M2427" s="6">
        <v>5</v>
      </c>
      <c r="N2427" s="5">
        <v>1.823487970978022E-2</v>
      </c>
      <c r="O2427" s="4">
        <v>0</v>
      </c>
      <c r="P2427" s="1">
        <v>0</v>
      </c>
      <c r="Q2427" s="1">
        <v>0</v>
      </c>
      <c r="R2427" s="34">
        <v>0</v>
      </c>
      <c r="S2427" s="3">
        <v>0</v>
      </c>
    </row>
    <row r="2428" spans="6:19" x14ac:dyDescent="0.25">
      <c r="F2428" s="10"/>
      <c r="G2428" s="9" t="s">
        <v>2821</v>
      </c>
      <c r="H2428" s="4">
        <v>1</v>
      </c>
      <c r="I2428" s="1">
        <v>1</v>
      </c>
      <c r="J2428" s="1">
        <v>1</v>
      </c>
      <c r="K2428" s="1">
        <v>0</v>
      </c>
      <c r="L2428" s="1">
        <v>0</v>
      </c>
      <c r="M2428" s="6">
        <v>1</v>
      </c>
      <c r="N2428" s="5">
        <v>2.6637222617864609E-3</v>
      </c>
      <c r="O2428" s="4">
        <v>0</v>
      </c>
      <c r="P2428" s="1">
        <v>0</v>
      </c>
      <c r="Q2428" s="1">
        <v>0</v>
      </c>
      <c r="R2428" s="34">
        <v>0</v>
      </c>
      <c r="S2428" s="3">
        <v>0</v>
      </c>
    </row>
    <row r="2429" spans="6:19" x14ac:dyDescent="0.25">
      <c r="F2429" s="10"/>
      <c r="G2429" s="9" t="s">
        <v>2820</v>
      </c>
      <c r="H2429" s="4">
        <v>5</v>
      </c>
      <c r="I2429" s="1">
        <v>5</v>
      </c>
      <c r="J2429" s="1">
        <v>5</v>
      </c>
      <c r="K2429" s="1">
        <v>0</v>
      </c>
      <c r="L2429" s="1">
        <v>0</v>
      </c>
      <c r="M2429" s="6">
        <v>5</v>
      </c>
      <c r="N2429" s="5">
        <v>2.8178000822663311E-2</v>
      </c>
      <c r="O2429" s="4">
        <v>0</v>
      </c>
      <c r="P2429" s="1">
        <v>0</v>
      </c>
      <c r="Q2429" s="1">
        <v>0</v>
      </c>
      <c r="R2429" s="34">
        <v>0</v>
      </c>
      <c r="S2429" s="3">
        <v>0</v>
      </c>
    </row>
    <row r="2430" spans="6:19" x14ac:dyDescent="0.25">
      <c r="F2430" s="10"/>
      <c r="G2430" s="9" t="s">
        <v>2819</v>
      </c>
      <c r="H2430" s="4">
        <v>7</v>
      </c>
      <c r="I2430" s="1">
        <v>7</v>
      </c>
      <c r="J2430" s="1">
        <v>7</v>
      </c>
      <c r="K2430" s="1">
        <v>0</v>
      </c>
      <c r="L2430" s="1">
        <v>0</v>
      </c>
      <c r="M2430" s="6">
        <v>7</v>
      </c>
      <c r="N2430" s="5">
        <v>4.6075346879661083E-2</v>
      </c>
      <c r="O2430" s="4">
        <v>0</v>
      </c>
      <c r="P2430" s="1">
        <v>0</v>
      </c>
      <c r="Q2430" s="1">
        <v>0</v>
      </c>
      <c r="R2430" s="34">
        <v>0</v>
      </c>
      <c r="S2430" s="3">
        <v>0</v>
      </c>
    </row>
    <row r="2431" spans="6:19" x14ac:dyDescent="0.25">
      <c r="F2431" s="10"/>
      <c r="G2431" s="9" t="s">
        <v>2818</v>
      </c>
      <c r="H2431" s="4">
        <v>4</v>
      </c>
      <c r="I2431" s="1">
        <v>4</v>
      </c>
      <c r="J2431" s="1">
        <v>4</v>
      </c>
      <c r="K2431" s="1">
        <v>0</v>
      </c>
      <c r="L2431" s="1">
        <v>0</v>
      </c>
      <c r="M2431" s="6">
        <v>4</v>
      </c>
      <c r="N2431" s="5">
        <v>4.5071675442159183E-2</v>
      </c>
      <c r="O2431" s="4">
        <v>0</v>
      </c>
      <c r="P2431" s="1">
        <v>0</v>
      </c>
      <c r="Q2431" s="1">
        <v>0</v>
      </c>
      <c r="R2431" s="34">
        <v>0</v>
      </c>
      <c r="S2431" s="3">
        <v>0</v>
      </c>
    </row>
    <row r="2432" spans="6:19" x14ac:dyDescent="0.25">
      <c r="F2432" s="10"/>
      <c r="G2432" s="9" t="s">
        <v>2817</v>
      </c>
      <c r="H2432" s="4">
        <v>6</v>
      </c>
      <c r="I2432" s="1">
        <v>6</v>
      </c>
      <c r="J2432" s="1">
        <v>6</v>
      </c>
      <c r="K2432" s="1">
        <v>0</v>
      </c>
      <c r="L2432" s="1">
        <v>0</v>
      </c>
      <c r="M2432" s="6">
        <v>6</v>
      </c>
      <c r="N2432" s="5">
        <v>6.3588676974177361E-2</v>
      </c>
      <c r="O2432" s="4">
        <v>0</v>
      </c>
      <c r="P2432" s="1">
        <v>0</v>
      </c>
      <c r="Q2432" s="1">
        <v>0</v>
      </c>
      <c r="R2432" s="34">
        <v>0</v>
      </c>
      <c r="S2432" s="3">
        <v>0</v>
      </c>
    </row>
    <row r="2433" spans="6:19" x14ac:dyDescent="0.25">
      <c r="F2433" s="10"/>
      <c r="G2433" s="9" t="s">
        <v>2816</v>
      </c>
      <c r="H2433" s="4">
        <v>8</v>
      </c>
      <c r="I2433" s="1">
        <v>8</v>
      </c>
      <c r="J2433" s="1">
        <v>8</v>
      </c>
      <c r="K2433" s="1">
        <v>0</v>
      </c>
      <c r="L2433" s="1">
        <v>0</v>
      </c>
      <c r="M2433" s="6">
        <v>8</v>
      </c>
      <c r="N2433" s="5">
        <v>5.7551122270524502E-2</v>
      </c>
      <c r="O2433" s="4">
        <v>0</v>
      </c>
      <c r="P2433" s="1">
        <v>0</v>
      </c>
      <c r="Q2433" s="1">
        <v>0</v>
      </c>
      <c r="R2433" s="34">
        <v>0</v>
      </c>
      <c r="S2433" s="3">
        <v>0</v>
      </c>
    </row>
    <row r="2434" spans="6:19" x14ac:dyDescent="0.25">
      <c r="F2434" s="10"/>
      <c r="G2434" s="9" t="s">
        <v>2815</v>
      </c>
      <c r="H2434" s="4">
        <v>1</v>
      </c>
      <c r="I2434" s="1">
        <v>1</v>
      </c>
      <c r="J2434" s="1">
        <v>1</v>
      </c>
      <c r="K2434" s="1">
        <v>0</v>
      </c>
      <c r="L2434" s="1">
        <v>0</v>
      </c>
      <c r="M2434" s="6">
        <v>1</v>
      </c>
      <c r="N2434" s="5">
        <v>1.469731330871582E-3</v>
      </c>
      <c r="O2434" s="4">
        <v>0</v>
      </c>
      <c r="P2434" s="1">
        <v>0</v>
      </c>
      <c r="Q2434" s="1">
        <v>0</v>
      </c>
      <c r="R2434" s="34">
        <v>0</v>
      </c>
      <c r="S2434" s="3">
        <v>0</v>
      </c>
    </row>
    <row r="2435" spans="6:19" x14ac:dyDescent="0.25">
      <c r="F2435" s="10"/>
      <c r="G2435" s="9" t="s">
        <v>2814</v>
      </c>
      <c r="H2435" s="4">
        <v>12</v>
      </c>
      <c r="I2435" s="1">
        <v>12</v>
      </c>
      <c r="J2435" s="1">
        <v>12</v>
      </c>
      <c r="K2435" s="1">
        <v>0</v>
      </c>
      <c r="L2435" s="1">
        <v>0</v>
      </c>
      <c r="M2435" s="6">
        <v>12</v>
      </c>
      <c r="N2435" s="5">
        <v>6.4977146685123444E-2</v>
      </c>
      <c r="O2435" s="4">
        <v>0</v>
      </c>
      <c r="P2435" s="1">
        <v>0</v>
      </c>
      <c r="Q2435" s="1">
        <v>0</v>
      </c>
      <c r="R2435" s="34">
        <v>0</v>
      </c>
      <c r="S2435" s="3">
        <v>0</v>
      </c>
    </row>
    <row r="2436" spans="6:19" x14ac:dyDescent="0.25">
      <c r="F2436" s="10"/>
      <c r="G2436" s="9" t="s">
        <v>2813</v>
      </c>
      <c r="H2436" s="4">
        <v>9</v>
      </c>
      <c r="I2436" s="1">
        <v>9</v>
      </c>
      <c r="J2436" s="1">
        <v>9</v>
      </c>
      <c r="K2436" s="1">
        <v>0</v>
      </c>
      <c r="L2436" s="1">
        <v>0</v>
      </c>
      <c r="M2436" s="6">
        <v>9</v>
      </c>
      <c r="N2436" s="5">
        <v>2.075759693980217E-2</v>
      </c>
      <c r="O2436" s="4">
        <v>0</v>
      </c>
      <c r="P2436" s="1">
        <v>0</v>
      </c>
      <c r="Q2436" s="1">
        <v>0</v>
      </c>
      <c r="R2436" s="34">
        <v>0</v>
      </c>
      <c r="S2436" s="3">
        <v>0</v>
      </c>
    </row>
    <row r="2437" spans="6:19" x14ac:dyDescent="0.25">
      <c r="F2437" s="10"/>
      <c r="G2437" s="9" t="s">
        <v>2812</v>
      </c>
      <c r="H2437" s="4">
        <v>1</v>
      </c>
      <c r="I2437" s="1">
        <v>1</v>
      </c>
      <c r="J2437" s="1">
        <v>1</v>
      </c>
      <c r="K2437" s="1">
        <v>0</v>
      </c>
      <c r="L2437" s="1">
        <v>0</v>
      </c>
      <c r="M2437" s="6">
        <v>1</v>
      </c>
      <c r="N2437" s="5">
        <v>5.3718630224466324E-3</v>
      </c>
      <c r="O2437" s="4">
        <v>0</v>
      </c>
      <c r="P2437" s="1">
        <v>0</v>
      </c>
      <c r="Q2437" s="1">
        <v>0</v>
      </c>
      <c r="R2437" s="34">
        <v>0</v>
      </c>
      <c r="S2437" s="3">
        <v>0</v>
      </c>
    </row>
    <row r="2438" spans="6:19" x14ac:dyDescent="0.25">
      <c r="F2438" s="10"/>
      <c r="G2438" s="9" t="s">
        <v>2811</v>
      </c>
      <c r="H2438" s="4">
        <v>14</v>
      </c>
      <c r="I2438" s="1">
        <v>14</v>
      </c>
      <c r="J2438" s="1">
        <v>14</v>
      </c>
      <c r="K2438" s="1">
        <v>0</v>
      </c>
      <c r="L2438" s="1">
        <v>0</v>
      </c>
      <c r="M2438" s="6">
        <v>14</v>
      </c>
      <c r="N2438" s="5">
        <v>6.1297658830881119E-2</v>
      </c>
      <c r="O2438" s="4">
        <v>0</v>
      </c>
      <c r="P2438" s="1">
        <v>0</v>
      </c>
      <c r="Q2438" s="1">
        <v>0</v>
      </c>
      <c r="R2438" s="34">
        <v>0</v>
      </c>
      <c r="S2438" s="3">
        <v>0</v>
      </c>
    </row>
    <row r="2439" spans="6:19" x14ac:dyDescent="0.25">
      <c r="F2439" s="10"/>
      <c r="G2439" s="9" t="s">
        <v>2810</v>
      </c>
      <c r="H2439" s="4">
        <v>5</v>
      </c>
      <c r="I2439" s="1">
        <v>5</v>
      </c>
      <c r="J2439" s="1">
        <v>5</v>
      </c>
      <c r="K2439" s="1">
        <v>0</v>
      </c>
      <c r="L2439" s="1">
        <v>0</v>
      </c>
      <c r="M2439" s="6">
        <v>5</v>
      </c>
      <c r="N2439" s="5">
        <v>1.3498213142156599E-2</v>
      </c>
      <c r="O2439" s="4">
        <v>0</v>
      </c>
      <c r="P2439" s="1">
        <v>0</v>
      </c>
      <c r="Q2439" s="1">
        <v>0</v>
      </c>
      <c r="R2439" s="34">
        <v>0</v>
      </c>
      <c r="S2439" s="3">
        <v>0</v>
      </c>
    </row>
    <row r="2440" spans="6:19" x14ac:dyDescent="0.25">
      <c r="F2440" s="10"/>
      <c r="G2440" s="9" t="s">
        <v>2809</v>
      </c>
      <c r="H2440" s="4">
        <v>16</v>
      </c>
      <c r="I2440" s="1">
        <v>16</v>
      </c>
      <c r="J2440" s="1">
        <v>16</v>
      </c>
      <c r="K2440" s="1">
        <v>0</v>
      </c>
      <c r="L2440" s="1">
        <v>0</v>
      </c>
      <c r="M2440" s="6">
        <v>16</v>
      </c>
      <c r="N2440" s="5">
        <v>3.2496011815965183E-2</v>
      </c>
      <c r="O2440" s="4">
        <v>0</v>
      </c>
      <c r="P2440" s="1">
        <v>0</v>
      </c>
      <c r="Q2440" s="1">
        <v>0</v>
      </c>
      <c r="R2440" s="34">
        <v>0</v>
      </c>
      <c r="S2440" s="3">
        <v>0</v>
      </c>
    </row>
    <row r="2441" spans="6:19" x14ac:dyDescent="0.25">
      <c r="F2441" s="10"/>
      <c r="G2441" s="9" t="s">
        <v>2808</v>
      </c>
      <c r="H2441" s="4">
        <v>5</v>
      </c>
      <c r="I2441" s="1">
        <v>5</v>
      </c>
      <c r="J2441" s="1">
        <v>5</v>
      </c>
      <c r="K2441" s="1">
        <v>0</v>
      </c>
      <c r="L2441" s="1">
        <v>0</v>
      </c>
      <c r="M2441" s="6">
        <v>5</v>
      </c>
      <c r="N2441" s="5">
        <v>2.6116905733942989E-2</v>
      </c>
      <c r="O2441" s="4">
        <v>0</v>
      </c>
      <c r="P2441" s="1">
        <v>0</v>
      </c>
      <c r="Q2441" s="1">
        <v>0</v>
      </c>
      <c r="R2441" s="34">
        <v>0</v>
      </c>
      <c r="S2441" s="3">
        <v>0</v>
      </c>
    </row>
    <row r="2442" spans="6:19" x14ac:dyDescent="0.25">
      <c r="F2442" s="10"/>
      <c r="G2442" s="9" t="s">
        <v>2807</v>
      </c>
      <c r="H2442" s="4">
        <v>3</v>
      </c>
      <c r="I2442" s="1">
        <v>3</v>
      </c>
      <c r="J2442" s="1">
        <v>3</v>
      </c>
      <c r="K2442" s="1">
        <v>0</v>
      </c>
      <c r="L2442" s="1">
        <v>0</v>
      </c>
      <c r="M2442" s="6">
        <v>3</v>
      </c>
      <c r="N2442" s="5">
        <v>3.7386670708656311E-2</v>
      </c>
      <c r="O2442" s="4">
        <v>0</v>
      </c>
      <c r="P2442" s="1">
        <v>0</v>
      </c>
      <c r="Q2442" s="1">
        <v>0</v>
      </c>
      <c r="R2442" s="34">
        <v>0</v>
      </c>
      <c r="S2442" s="3">
        <v>0</v>
      </c>
    </row>
    <row r="2443" spans="6:19" x14ac:dyDescent="0.25">
      <c r="F2443" s="10"/>
      <c r="G2443" s="9" t="s">
        <v>2806</v>
      </c>
      <c r="H2443" s="4">
        <v>3</v>
      </c>
      <c r="I2443" s="1">
        <v>3</v>
      </c>
      <c r="J2443" s="1">
        <v>3</v>
      </c>
      <c r="K2443" s="1">
        <v>0</v>
      </c>
      <c r="L2443" s="1">
        <v>0</v>
      </c>
      <c r="M2443" s="6">
        <v>3</v>
      </c>
      <c r="N2443" s="5">
        <v>2.7234998531639579E-2</v>
      </c>
      <c r="O2443" s="4">
        <v>0</v>
      </c>
      <c r="P2443" s="1">
        <v>0</v>
      </c>
      <c r="Q2443" s="1">
        <v>0</v>
      </c>
      <c r="R2443" s="34">
        <v>0</v>
      </c>
      <c r="S2443" s="3">
        <v>0</v>
      </c>
    </row>
    <row r="2444" spans="6:19" x14ac:dyDescent="0.25">
      <c r="F2444" s="10"/>
      <c r="G2444" s="9" t="s">
        <v>2805</v>
      </c>
      <c r="H2444" s="4">
        <v>7</v>
      </c>
      <c r="I2444" s="1">
        <v>7</v>
      </c>
      <c r="J2444" s="1">
        <v>7</v>
      </c>
      <c r="K2444" s="1">
        <v>0</v>
      </c>
      <c r="L2444" s="1">
        <v>0</v>
      </c>
      <c r="M2444" s="6">
        <v>7</v>
      </c>
      <c r="N2444" s="5">
        <v>2.792883105576038E-2</v>
      </c>
      <c r="O2444" s="4">
        <v>0</v>
      </c>
      <c r="P2444" s="1">
        <v>0</v>
      </c>
      <c r="Q2444" s="1">
        <v>0</v>
      </c>
      <c r="R2444" s="34">
        <v>0</v>
      </c>
      <c r="S2444" s="3">
        <v>0</v>
      </c>
    </row>
    <row r="2445" spans="6:19" x14ac:dyDescent="0.25">
      <c r="F2445" s="10"/>
      <c r="G2445" s="9" t="s">
        <v>2804</v>
      </c>
      <c r="H2445" s="4">
        <v>7</v>
      </c>
      <c r="I2445" s="1">
        <v>7</v>
      </c>
      <c r="J2445" s="1">
        <v>7</v>
      </c>
      <c r="K2445" s="1">
        <v>0</v>
      </c>
      <c r="L2445" s="1">
        <v>0</v>
      </c>
      <c r="M2445" s="6">
        <v>7</v>
      </c>
      <c r="N2445" s="5">
        <v>6.3711858354508877E-2</v>
      </c>
      <c r="O2445" s="4">
        <v>0</v>
      </c>
      <c r="P2445" s="1">
        <v>0</v>
      </c>
      <c r="Q2445" s="1">
        <v>0</v>
      </c>
      <c r="R2445" s="34">
        <v>0</v>
      </c>
      <c r="S2445" s="3">
        <v>0</v>
      </c>
    </row>
    <row r="2446" spans="6:19" x14ac:dyDescent="0.25">
      <c r="F2446" s="10"/>
      <c r="G2446" s="9" t="s">
        <v>2803</v>
      </c>
      <c r="H2446" s="4">
        <v>10</v>
      </c>
      <c r="I2446" s="1">
        <v>10</v>
      </c>
      <c r="J2446" s="1">
        <v>10</v>
      </c>
      <c r="K2446" s="1">
        <v>0</v>
      </c>
      <c r="L2446" s="1">
        <v>0</v>
      </c>
      <c r="M2446" s="6">
        <v>10</v>
      </c>
      <c r="N2446" s="5">
        <v>6.4114495180547237E-2</v>
      </c>
      <c r="O2446" s="4">
        <v>0</v>
      </c>
      <c r="P2446" s="1">
        <v>0</v>
      </c>
      <c r="Q2446" s="1">
        <v>0</v>
      </c>
      <c r="R2446" s="34">
        <v>0</v>
      </c>
      <c r="S2446" s="3">
        <v>0</v>
      </c>
    </row>
    <row r="2447" spans="6:19" x14ac:dyDescent="0.25">
      <c r="F2447" s="10"/>
      <c r="G2447" s="9" t="s">
        <v>2802</v>
      </c>
      <c r="H2447" s="4">
        <v>15</v>
      </c>
      <c r="I2447" s="1">
        <v>15</v>
      </c>
      <c r="J2447" s="1">
        <v>15</v>
      </c>
      <c r="K2447" s="1">
        <v>0</v>
      </c>
      <c r="L2447" s="1">
        <v>0</v>
      </c>
      <c r="M2447" s="6">
        <v>15</v>
      </c>
      <c r="N2447" s="5">
        <v>6.7320867441594601E-2</v>
      </c>
      <c r="O2447" s="4">
        <v>0</v>
      </c>
      <c r="P2447" s="1">
        <v>0</v>
      </c>
      <c r="Q2447" s="1">
        <v>0</v>
      </c>
      <c r="R2447" s="34">
        <v>0</v>
      </c>
      <c r="S2447" s="3">
        <v>0</v>
      </c>
    </row>
    <row r="2448" spans="6:19" x14ac:dyDescent="0.25">
      <c r="F2448" s="10"/>
      <c r="G2448" s="9" t="s">
        <v>2801</v>
      </c>
      <c r="H2448" s="4">
        <v>3</v>
      </c>
      <c r="I2448" s="1">
        <v>3</v>
      </c>
      <c r="J2448" s="1">
        <v>3</v>
      </c>
      <c r="K2448" s="1">
        <v>0</v>
      </c>
      <c r="L2448" s="1">
        <v>0</v>
      </c>
      <c r="M2448" s="6">
        <v>3</v>
      </c>
      <c r="N2448" s="5">
        <v>3.0585983768105511E-3</v>
      </c>
      <c r="O2448" s="4">
        <v>0</v>
      </c>
      <c r="P2448" s="1">
        <v>0</v>
      </c>
      <c r="Q2448" s="1">
        <v>0</v>
      </c>
      <c r="R2448" s="34">
        <v>0</v>
      </c>
      <c r="S2448" s="3">
        <v>0</v>
      </c>
    </row>
    <row r="2449" spans="6:19" x14ac:dyDescent="0.25">
      <c r="F2449" s="10"/>
      <c r="G2449" s="9" t="s">
        <v>2800</v>
      </c>
      <c r="H2449" s="4">
        <v>1</v>
      </c>
      <c r="I2449" s="1">
        <v>1</v>
      </c>
      <c r="J2449" s="1">
        <v>1</v>
      </c>
      <c r="K2449" s="1">
        <v>0</v>
      </c>
      <c r="L2449" s="1">
        <v>0</v>
      </c>
      <c r="M2449" s="6">
        <v>1</v>
      </c>
      <c r="N2449" s="5">
        <v>5.5979378521442413E-4</v>
      </c>
      <c r="O2449" s="4">
        <v>0</v>
      </c>
      <c r="P2449" s="1">
        <v>0</v>
      </c>
      <c r="Q2449" s="1">
        <v>0</v>
      </c>
      <c r="R2449" s="34">
        <v>0</v>
      </c>
      <c r="S2449" s="3">
        <v>0</v>
      </c>
    </row>
    <row r="2450" spans="6:19" x14ac:dyDescent="0.25">
      <c r="F2450" s="10"/>
      <c r="G2450" s="9" t="s">
        <v>2799</v>
      </c>
      <c r="H2450" s="4">
        <v>1</v>
      </c>
      <c r="I2450" s="1">
        <v>1</v>
      </c>
      <c r="J2450" s="1">
        <v>1</v>
      </c>
      <c r="K2450" s="1">
        <v>0</v>
      </c>
      <c r="L2450" s="1">
        <v>0</v>
      </c>
      <c r="M2450" s="6">
        <v>1</v>
      </c>
      <c r="N2450" s="5">
        <v>2.0101349800825119E-3</v>
      </c>
      <c r="O2450" s="4">
        <v>0</v>
      </c>
      <c r="P2450" s="1">
        <v>0</v>
      </c>
      <c r="Q2450" s="1">
        <v>0</v>
      </c>
      <c r="R2450" s="34">
        <v>0</v>
      </c>
      <c r="S2450" s="3">
        <v>0</v>
      </c>
    </row>
    <row r="2451" spans="6:19" x14ac:dyDescent="0.25">
      <c r="F2451" s="10"/>
      <c r="G2451" s="9" t="s">
        <v>2798</v>
      </c>
      <c r="H2451" s="4">
        <v>5</v>
      </c>
      <c r="I2451" s="1">
        <v>5</v>
      </c>
      <c r="J2451" s="1">
        <v>5</v>
      </c>
      <c r="K2451" s="1">
        <v>0</v>
      </c>
      <c r="L2451" s="1">
        <v>0</v>
      </c>
      <c r="M2451" s="6">
        <v>5</v>
      </c>
      <c r="N2451" s="5">
        <v>4.6999736689031117E-2</v>
      </c>
      <c r="O2451" s="4">
        <v>0</v>
      </c>
      <c r="P2451" s="1">
        <v>0</v>
      </c>
      <c r="Q2451" s="1">
        <v>0</v>
      </c>
      <c r="R2451" s="34">
        <v>0</v>
      </c>
      <c r="S2451" s="3">
        <v>0</v>
      </c>
    </row>
    <row r="2452" spans="6:19" x14ac:dyDescent="0.25">
      <c r="F2452" s="10"/>
      <c r="G2452" s="9" t="s">
        <v>2797</v>
      </c>
      <c r="H2452" s="4">
        <v>2</v>
      </c>
      <c r="I2452" s="1">
        <v>2</v>
      </c>
      <c r="J2452" s="1">
        <v>2</v>
      </c>
      <c r="K2452" s="1">
        <v>0</v>
      </c>
      <c r="L2452" s="1">
        <v>0</v>
      </c>
      <c r="M2452" s="6">
        <v>2</v>
      </c>
      <c r="N2452" s="5">
        <v>1.1124243959784509E-2</v>
      </c>
      <c r="O2452" s="4">
        <v>0</v>
      </c>
      <c r="P2452" s="1">
        <v>0</v>
      </c>
      <c r="Q2452" s="1">
        <v>0</v>
      </c>
      <c r="R2452" s="34">
        <v>0</v>
      </c>
      <c r="S2452" s="3">
        <v>0</v>
      </c>
    </row>
    <row r="2453" spans="6:19" x14ac:dyDescent="0.25">
      <c r="F2453" s="10"/>
      <c r="G2453" s="9" t="s">
        <v>2796</v>
      </c>
      <c r="H2453" s="4">
        <v>0</v>
      </c>
      <c r="I2453" s="1">
        <v>0</v>
      </c>
      <c r="J2453" s="1">
        <v>0</v>
      </c>
      <c r="K2453" s="1">
        <v>0</v>
      </c>
      <c r="L2453" s="1">
        <v>0</v>
      </c>
      <c r="M2453" s="6">
        <v>0</v>
      </c>
      <c r="N2453" s="5">
        <v>0</v>
      </c>
      <c r="O2453" s="4">
        <v>0</v>
      </c>
      <c r="P2453" s="1">
        <v>0</v>
      </c>
      <c r="Q2453" s="1">
        <v>0</v>
      </c>
      <c r="R2453" s="34">
        <v>0</v>
      </c>
      <c r="S2453" s="3">
        <v>0</v>
      </c>
    </row>
    <row r="2454" spans="6:19" x14ac:dyDescent="0.25">
      <c r="F2454" s="10"/>
      <c r="G2454" s="9" t="s">
        <v>2795</v>
      </c>
      <c r="H2454" s="4">
        <v>6</v>
      </c>
      <c r="I2454" s="1">
        <v>6</v>
      </c>
      <c r="J2454" s="1">
        <v>6</v>
      </c>
      <c r="K2454" s="1">
        <v>0</v>
      </c>
      <c r="L2454" s="1">
        <v>0</v>
      </c>
      <c r="M2454" s="6">
        <v>6</v>
      </c>
      <c r="N2454" s="5">
        <v>3.5019422881305218E-2</v>
      </c>
      <c r="O2454" s="4">
        <v>0</v>
      </c>
      <c r="P2454" s="1">
        <v>0</v>
      </c>
      <c r="Q2454" s="1">
        <v>0</v>
      </c>
      <c r="R2454" s="34">
        <v>0</v>
      </c>
      <c r="S2454" s="3">
        <v>0</v>
      </c>
    </row>
    <row r="2455" spans="6:19" x14ac:dyDescent="0.25">
      <c r="F2455" s="10"/>
      <c r="G2455" s="9" t="s">
        <v>2794</v>
      </c>
      <c r="H2455" s="4">
        <v>1</v>
      </c>
      <c r="I2455" s="1">
        <v>1</v>
      </c>
      <c r="J2455" s="1">
        <v>1</v>
      </c>
      <c r="K2455" s="1">
        <v>0</v>
      </c>
      <c r="L2455" s="1">
        <v>0</v>
      </c>
      <c r="M2455" s="6">
        <v>1</v>
      </c>
      <c r="N2455" s="5">
        <v>1.080802176147699E-2</v>
      </c>
      <c r="O2455" s="4">
        <v>0</v>
      </c>
      <c r="P2455" s="1">
        <v>0</v>
      </c>
      <c r="Q2455" s="1">
        <v>0</v>
      </c>
      <c r="R2455" s="34">
        <v>0</v>
      </c>
      <c r="S2455" s="3">
        <v>0</v>
      </c>
    </row>
    <row r="2456" spans="6:19" x14ac:dyDescent="0.25">
      <c r="F2456" s="10"/>
      <c r="G2456" s="9" t="s">
        <v>2793</v>
      </c>
      <c r="H2456" s="4">
        <v>4</v>
      </c>
      <c r="I2456" s="1">
        <v>4</v>
      </c>
      <c r="J2456" s="1">
        <v>4</v>
      </c>
      <c r="K2456" s="1">
        <v>0</v>
      </c>
      <c r="L2456" s="1">
        <v>0</v>
      </c>
      <c r="M2456" s="6">
        <v>4</v>
      </c>
      <c r="N2456" s="5">
        <v>2.5606677867472168E-2</v>
      </c>
      <c r="O2456" s="4">
        <v>0</v>
      </c>
      <c r="P2456" s="1">
        <v>0</v>
      </c>
      <c r="Q2456" s="1">
        <v>0</v>
      </c>
      <c r="R2456" s="34">
        <v>0</v>
      </c>
      <c r="S2456" s="3">
        <v>0</v>
      </c>
    </row>
    <row r="2457" spans="6:19" x14ac:dyDescent="0.25">
      <c r="F2457" s="10"/>
      <c r="G2457" s="9" t="s">
        <v>2792</v>
      </c>
      <c r="H2457" s="4">
        <v>3</v>
      </c>
      <c r="I2457" s="1">
        <v>3</v>
      </c>
      <c r="J2457" s="1">
        <v>3</v>
      </c>
      <c r="K2457" s="1">
        <v>0</v>
      </c>
      <c r="L2457" s="1">
        <v>0</v>
      </c>
      <c r="M2457" s="6">
        <v>3</v>
      </c>
      <c r="N2457" s="5">
        <v>1.6042641364037991E-2</v>
      </c>
      <c r="O2457" s="4">
        <v>0</v>
      </c>
      <c r="P2457" s="1">
        <v>0</v>
      </c>
      <c r="Q2457" s="1">
        <v>0</v>
      </c>
      <c r="R2457" s="34">
        <v>0</v>
      </c>
      <c r="S2457" s="3">
        <v>0</v>
      </c>
    </row>
    <row r="2458" spans="6:19" x14ac:dyDescent="0.25">
      <c r="F2458" s="10"/>
      <c r="G2458" s="9" t="s">
        <v>2791</v>
      </c>
      <c r="H2458" s="4">
        <v>10</v>
      </c>
      <c r="I2458" s="1">
        <v>10</v>
      </c>
      <c r="J2458" s="1">
        <v>10</v>
      </c>
      <c r="K2458" s="1">
        <v>0</v>
      </c>
      <c r="L2458" s="1">
        <v>0</v>
      </c>
      <c r="M2458" s="6">
        <v>10</v>
      </c>
      <c r="N2458" s="5">
        <v>5.7384076528251171E-2</v>
      </c>
      <c r="O2458" s="4">
        <v>0</v>
      </c>
      <c r="P2458" s="1">
        <v>0</v>
      </c>
      <c r="Q2458" s="1">
        <v>0</v>
      </c>
      <c r="R2458" s="34">
        <v>0</v>
      </c>
      <c r="S2458" s="3">
        <v>0</v>
      </c>
    </row>
    <row r="2459" spans="6:19" x14ac:dyDescent="0.25">
      <c r="F2459" s="10"/>
      <c r="G2459" s="9" t="s">
        <v>2790</v>
      </c>
      <c r="H2459" s="4">
        <v>2</v>
      </c>
      <c r="I2459" s="1">
        <v>2</v>
      </c>
      <c r="J2459" s="1">
        <v>2</v>
      </c>
      <c r="K2459" s="1">
        <v>0</v>
      </c>
      <c r="L2459" s="1">
        <v>0</v>
      </c>
      <c r="M2459" s="6">
        <v>2</v>
      </c>
      <c r="N2459" s="5">
        <v>2.2005883976817131E-2</v>
      </c>
      <c r="O2459" s="4">
        <v>0</v>
      </c>
      <c r="P2459" s="1">
        <v>0</v>
      </c>
      <c r="Q2459" s="1">
        <v>0</v>
      </c>
      <c r="R2459" s="34">
        <v>0</v>
      </c>
      <c r="S2459" s="3">
        <v>0</v>
      </c>
    </row>
    <row r="2460" spans="6:19" x14ac:dyDescent="0.25">
      <c r="F2460" s="10"/>
      <c r="G2460" s="9" t="s">
        <v>2789</v>
      </c>
      <c r="H2460" s="4">
        <v>2</v>
      </c>
      <c r="I2460" s="1">
        <v>2</v>
      </c>
      <c r="J2460" s="1">
        <v>2</v>
      </c>
      <c r="K2460" s="1">
        <v>0</v>
      </c>
      <c r="L2460" s="1">
        <v>0</v>
      </c>
      <c r="M2460" s="6">
        <v>2</v>
      </c>
      <c r="N2460" s="5">
        <v>9.0072276070713997E-3</v>
      </c>
      <c r="O2460" s="4">
        <v>0</v>
      </c>
      <c r="P2460" s="1">
        <v>0</v>
      </c>
      <c r="Q2460" s="1">
        <v>0</v>
      </c>
      <c r="R2460" s="34">
        <v>0</v>
      </c>
      <c r="S2460" s="3">
        <v>0</v>
      </c>
    </row>
    <row r="2461" spans="6:19" x14ac:dyDescent="0.25">
      <c r="F2461" s="10"/>
      <c r="G2461" s="9" t="s">
        <v>2788</v>
      </c>
      <c r="H2461" s="4">
        <v>4</v>
      </c>
      <c r="I2461" s="1">
        <v>4</v>
      </c>
      <c r="J2461" s="1">
        <v>4</v>
      </c>
      <c r="K2461" s="1">
        <v>0</v>
      </c>
      <c r="L2461" s="1">
        <v>0</v>
      </c>
      <c r="M2461" s="6">
        <v>4</v>
      </c>
      <c r="N2461" s="5">
        <v>1.5303747728466989E-2</v>
      </c>
      <c r="O2461" s="4">
        <v>0</v>
      </c>
      <c r="P2461" s="1">
        <v>0</v>
      </c>
      <c r="Q2461" s="1">
        <v>0</v>
      </c>
      <c r="R2461" s="34">
        <v>0</v>
      </c>
      <c r="S2461" s="3">
        <v>0</v>
      </c>
    </row>
    <row r="2462" spans="6:19" x14ac:dyDescent="0.25">
      <c r="F2462" s="10"/>
      <c r="G2462" s="9" t="s">
        <v>2787</v>
      </c>
      <c r="H2462" s="4">
        <v>1</v>
      </c>
      <c r="I2462" s="1">
        <v>1</v>
      </c>
      <c r="J2462" s="1">
        <v>1</v>
      </c>
      <c r="K2462" s="1">
        <v>0</v>
      </c>
      <c r="L2462" s="1">
        <v>0</v>
      </c>
      <c r="M2462" s="6">
        <v>1</v>
      </c>
      <c r="N2462" s="5">
        <v>4.3962243944406509E-4</v>
      </c>
      <c r="O2462" s="4">
        <v>0</v>
      </c>
      <c r="P2462" s="1">
        <v>0</v>
      </c>
      <c r="Q2462" s="1">
        <v>0</v>
      </c>
      <c r="R2462" s="34">
        <v>0</v>
      </c>
      <c r="S2462" s="3">
        <v>0</v>
      </c>
    </row>
    <row r="2463" spans="6:19" x14ac:dyDescent="0.25">
      <c r="F2463" s="10"/>
      <c r="G2463" s="9" t="s">
        <v>2786</v>
      </c>
      <c r="H2463" s="4">
        <v>4</v>
      </c>
      <c r="I2463" s="1">
        <v>4</v>
      </c>
      <c r="J2463" s="1">
        <v>4</v>
      </c>
      <c r="K2463" s="1">
        <v>0</v>
      </c>
      <c r="L2463" s="1">
        <v>0</v>
      </c>
      <c r="M2463" s="6">
        <v>4</v>
      </c>
      <c r="N2463" s="5">
        <v>3.4455503337085247E-2</v>
      </c>
      <c r="O2463" s="4">
        <v>0</v>
      </c>
      <c r="P2463" s="1">
        <v>0</v>
      </c>
      <c r="Q2463" s="1">
        <v>0</v>
      </c>
      <c r="R2463" s="34">
        <v>0</v>
      </c>
      <c r="S2463" s="3">
        <v>0</v>
      </c>
    </row>
    <row r="2464" spans="6:19" x14ac:dyDescent="0.25">
      <c r="F2464" s="10"/>
      <c r="G2464" s="9" t="s">
        <v>2785</v>
      </c>
      <c r="H2464" s="4">
        <v>4</v>
      </c>
      <c r="I2464" s="1">
        <v>4</v>
      </c>
      <c r="J2464" s="1">
        <v>4</v>
      </c>
      <c r="K2464" s="1">
        <v>0</v>
      </c>
      <c r="L2464" s="1">
        <v>0</v>
      </c>
      <c r="M2464" s="6">
        <v>4</v>
      </c>
      <c r="N2464" s="5">
        <v>4.0871787816286087E-2</v>
      </c>
      <c r="O2464" s="4">
        <v>0</v>
      </c>
      <c r="P2464" s="1">
        <v>0</v>
      </c>
      <c r="Q2464" s="1">
        <v>0</v>
      </c>
      <c r="R2464" s="34">
        <v>0</v>
      </c>
      <c r="S2464" s="3">
        <v>0</v>
      </c>
    </row>
    <row r="2465" spans="6:19" x14ac:dyDescent="0.25">
      <c r="F2465" s="10"/>
      <c r="G2465" s="9" t="s">
        <v>2784</v>
      </c>
      <c r="H2465" s="4">
        <v>11</v>
      </c>
      <c r="I2465" s="1">
        <v>11</v>
      </c>
      <c r="J2465" s="1">
        <v>11</v>
      </c>
      <c r="K2465" s="1">
        <v>0</v>
      </c>
      <c r="L2465" s="1">
        <v>0</v>
      </c>
      <c r="M2465" s="6">
        <v>11</v>
      </c>
      <c r="N2465" s="5">
        <v>1.7091730609536171E-2</v>
      </c>
      <c r="O2465" s="4">
        <v>0</v>
      </c>
      <c r="P2465" s="1">
        <v>0</v>
      </c>
      <c r="Q2465" s="1">
        <v>0</v>
      </c>
      <c r="R2465" s="34">
        <v>0</v>
      </c>
      <c r="S2465" s="3">
        <v>0</v>
      </c>
    </row>
    <row r="2466" spans="6:19" x14ac:dyDescent="0.25">
      <c r="F2466" s="10"/>
      <c r="G2466" s="9" t="s">
        <v>2783</v>
      </c>
      <c r="H2466" s="4">
        <v>11</v>
      </c>
      <c r="I2466" s="1">
        <v>11</v>
      </c>
      <c r="J2466" s="1">
        <v>11</v>
      </c>
      <c r="K2466" s="1">
        <v>0</v>
      </c>
      <c r="L2466" s="1">
        <v>0</v>
      </c>
      <c r="M2466" s="6">
        <v>11</v>
      </c>
      <c r="N2466" s="5">
        <v>3.6396550014615059E-2</v>
      </c>
      <c r="O2466" s="4">
        <v>0</v>
      </c>
      <c r="P2466" s="1">
        <v>0</v>
      </c>
      <c r="Q2466" s="1">
        <v>0</v>
      </c>
      <c r="R2466" s="34">
        <v>0</v>
      </c>
      <c r="S2466" s="3">
        <v>0</v>
      </c>
    </row>
    <row r="2467" spans="6:19" x14ac:dyDescent="0.25">
      <c r="F2467" s="10"/>
      <c r="G2467" s="9" t="s">
        <v>2782</v>
      </c>
      <c r="H2467" s="4">
        <v>4</v>
      </c>
      <c r="I2467" s="1">
        <v>4</v>
      </c>
      <c r="J2467" s="1">
        <v>4</v>
      </c>
      <c r="K2467" s="1">
        <v>0</v>
      </c>
      <c r="L2467" s="1">
        <v>0</v>
      </c>
      <c r="M2467" s="6">
        <v>4</v>
      </c>
      <c r="N2467" s="5">
        <v>7.4819711036980152E-2</v>
      </c>
      <c r="O2467" s="4">
        <v>0</v>
      </c>
      <c r="P2467" s="1">
        <v>0</v>
      </c>
      <c r="Q2467" s="1">
        <v>0</v>
      </c>
      <c r="R2467" s="34">
        <v>0</v>
      </c>
      <c r="S2467" s="3">
        <v>0</v>
      </c>
    </row>
    <row r="2468" spans="6:19" x14ac:dyDescent="0.25">
      <c r="F2468" s="10"/>
      <c r="G2468" s="9" t="s">
        <v>2781</v>
      </c>
      <c r="H2468" s="4">
        <v>2</v>
      </c>
      <c r="I2468" s="1">
        <v>2</v>
      </c>
      <c r="J2468" s="1">
        <v>2</v>
      </c>
      <c r="K2468" s="1">
        <v>0</v>
      </c>
      <c r="L2468" s="1">
        <v>0</v>
      </c>
      <c r="M2468" s="6">
        <v>2</v>
      </c>
      <c r="N2468" s="5">
        <v>7.6534943655133247E-3</v>
      </c>
      <c r="O2468" s="4">
        <v>0</v>
      </c>
      <c r="P2468" s="1">
        <v>0</v>
      </c>
      <c r="Q2468" s="1">
        <v>0</v>
      </c>
      <c r="R2468" s="34">
        <v>0</v>
      </c>
      <c r="S2468" s="3">
        <v>0</v>
      </c>
    </row>
    <row r="2469" spans="6:19" x14ac:dyDescent="0.25">
      <c r="F2469" s="10"/>
      <c r="G2469" s="9" t="s">
        <v>2780</v>
      </c>
      <c r="H2469" s="4">
        <v>4</v>
      </c>
      <c r="I2469" s="1">
        <v>4</v>
      </c>
      <c r="J2469" s="1">
        <v>4</v>
      </c>
      <c r="K2469" s="1">
        <v>0</v>
      </c>
      <c r="L2469" s="1">
        <v>0</v>
      </c>
      <c r="M2469" s="6">
        <v>4</v>
      </c>
      <c r="N2469" s="5">
        <v>3.3971819095313549E-2</v>
      </c>
      <c r="O2469" s="4">
        <v>0</v>
      </c>
      <c r="P2469" s="1">
        <v>0</v>
      </c>
      <c r="Q2469" s="1">
        <v>0</v>
      </c>
      <c r="R2469" s="34">
        <v>0</v>
      </c>
      <c r="S2469" s="3">
        <v>0</v>
      </c>
    </row>
    <row r="2470" spans="6:19" x14ac:dyDescent="0.25">
      <c r="F2470" s="10"/>
      <c r="G2470" s="9" t="s">
        <v>2779</v>
      </c>
      <c r="H2470" s="4">
        <v>3</v>
      </c>
      <c r="I2470" s="1">
        <v>3</v>
      </c>
      <c r="J2470" s="1">
        <v>3</v>
      </c>
      <c r="K2470" s="1">
        <v>0</v>
      </c>
      <c r="L2470" s="1">
        <v>0</v>
      </c>
      <c r="M2470" s="6">
        <v>3</v>
      </c>
      <c r="N2470" s="5">
        <v>5.1100458949804306E-4</v>
      </c>
      <c r="O2470" s="4">
        <v>0</v>
      </c>
      <c r="P2470" s="1">
        <v>0</v>
      </c>
      <c r="Q2470" s="1">
        <v>0</v>
      </c>
      <c r="R2470" s="34">
        <v>0</v>
      </c>
      <c r="S2470" s="3">
        <v>0</v>
      </c>
    </row>
    <row r="2471" spans="6:19" x14ac:dyDescent="0.25">
      <c r="F2471" s="10"/>
      <c r="G2471" s="9" t="s">
        <v>2778</v>
      </c>
      <c r="H2471" s="4">
        <v>6</v>
      </c>
      <c r="I2471" s="1">
        <v>6</v>
      </c>
      <c r="J2471" s="1">
        <v>6</v>
      </c>
      <c r="K2471" s="1">
        <v>0</v>
      </c>
      <c r="L2471" s="1">
        <v>0</v>
      </c>
      <c r="M2471" s="6">
        <v>6</v>
      </c>
      <c r="N2471" s="5">
        <v>2.284998539835215E-2</v>
      </c>
      <c r="O2471" s="4">
        <v>0</v>
      </c>
      <c r="P2471" s="1">
        <v>0</v>
      </c>
      <c r="Q2471" s="1">
        <v>0</v>
      </c>
      <c r="R2471" s="34">
        <v>0</v>
      </c>
      <c r="S2471" s="3">
        <v>0</v>
      </c>
    </row>
    <row r="2472" spans="6:19" x14ac:dyDescent="0.25">
      <c r="F2472" s="10"/>
      <c r="G2472" s="9" t="s">
        <v>2777</v>
      </c>
      <c r="H2472" s="4">
        <v>15</v>
      </c>
      <c r="I2472" s="1">
        <v>15</v>
      </c>
      <c r="J2472" s="1">
        <v>15</v>
      </c>
      <c r="K2472" s="1">
        <v>0</v>
      </c>
      <c r="L2472" s="1">
        <v>0</v>
      </c>
      <c r="M2472" s="6">
        <v>15</v>
      </c>
      <c r="N2472" s="5">
        <v>6.925270427018404E-2</v>
      </c>
      <c r="O2472" s="4">
        <v>0</v>
      </c>
      <c r="P2472" s="1">
        <v>0</v>
      </c>
      <c r="Q2472" s="1">
        <v>0</v>
      </c>
      <c r="R2472" s="34">
        <v>0</v>
      </c>
      <c r="S2472" s="3">
        <v>0</v>
      </c>
    </row>
    <row r="2473" spans="6:19" x14ac:dyDescent="0.25">
      <c r="F2473" s="10"/>
      <c r="G2473" s="9" t="s">
        <v>2776</v>
      </c>
      <c r="H2473" s="4">
        <v>9</v>
      </c>
      <c r="I2473" s="1">
        <v>9</v>
      </c>
      <c r="J2473" s="1">
        <v>9</v>
      </c>
      <c r="K2473" s="1">
        <v>0</v>
      </c>
      <c r="L2473" s="1">
        <v>0</v>
      </c>
      <c r="M2473" s="6">
        <v>9</v>
      </c>
      <c r="N2473" s="5">
        <v>3.8830019533634193E-2</v>
      </c>
      <c r="O2473" s="4">
        <v>0</v>
      </c>
      <c r="P2473" s="1">
        <v>0</v>
      </c>
      <c r="Q2473" s="1">
        <v>0</v>
      </c>
      <c r="R2473" s="34">
        <v>0</v>
      </c>
      <c r="S2473" s="3">
        <v>0</v>
      </c>
    </row>
    <row r="2474" spans="6:19" x14ac:dyDescent="0.25">
      <c r="F2474" s="10"/>
      <c r="G2474" s="9" t="s">
        <v>2775</v>
      </c>
      <c r="H2474" s="4">
        <v>2</v>
      </c>
      <c r="I2474" s="1">
        <v>2</v>
      </c>
      <c r="J2474" s="1">
        <v>2</v>
      </c>
      <c r="K2474" s="1">
        <v>0</v>
      </c>
      <c r="L2474" s="1">
        <v>0</v>
      </c>
      <c r="M2474" s="6">
        <v>2</v>
      </c>
      <c r="N2474" s="5">
        <v>5.6960564106702796E-3</v>
      </c>
      <c r="O2474" s="4">
        <v>0</v>
      </c>
      <c r="P2474" s="1">
        <v>0</v>
      </c>
      <c r="Q2474" s="1">
        <v>0</v>
      </c>
      <c r="R2474" s="34">
        <v>0</v>
      </c>
      <c r="S2474" s="3">
        <v>0</v>
      </c>
    </row>
    <row r="2475" spans="6:19" x14ac:dyDescent="0.25">
      <c r="F2475" s="10"/>
      <c r="G2475" s="9" t="s">
        <v>2774</v>
      </c>
      <c r="H2475" s="4">
        <v>12</v>
      </c>
      <c r="I2475" s="1">
        <v>12</v>
      </c>
      <c r="J2475" s="1">
        <v>12</v>
      </c>
      <c r="K2475" s="1">
        <v>0</v>
      </c>
      <c r="L2475" s="1">
        <v>0</v>
      </c>
      <c r="M2475" s="6">
        <v>12</v>
      </c>
      <c r="N2475" s="5">
        <v>3.027430921792984E-2</v>
      </c>
      <c r="O2475" s="4">
        <v>0</v>
      </c>
      <c r="P2475" s="1">
        <v>0</v>
      </c>
      <c r="Q2475" s="1">
        <v>0</v>
      </c>
      <c r="R2475" s="34">
        <v>0</v>
      </c>
      <c r="S2475" s="3">
        <v>0</v>
      </c>
    </row>
    <row r="2476" spans="6:19" x14ac:dyDescent="0.25">
      <c r="F2476" s="10"/>
      <c r="G2476" s="9" t="s">
        <v>2773</v>
      </c>
      <c r="H2476" s="4">
        <v>6</v>
      </c>
      <c r="I2476" s="1">
        <v>6</v>
      </c>
      <c r="J2476" s="1">
        <v>6</v>
      </c>
      <c r="K2476" s="1">
        <v>0</v>
      </c>
      <c r="L2476" s="1">
        <v>0</v>
      </c>
      <c r="M2476" s="6">
        <v>6</v>
      </c>
      <c r="N2476" s="5">
        <v>1.4612561091780661E-2</v>
      </c>
      <c r="O2476" s="4">
        <v>0</v>
      </c>
      <c r="P2476" s="1">
        <v>0</v>
      </c>
      <c r="Q2476" s="1">
        <v>0</v>
      </c>
      <c r="R2476" s="34">
        <v>0</v>
      </c>
      <c r="S2476" s="3">
        <v>0</v>
      </c>
    </row>
    <row r="2477" spans="6:19" x14ac:dyDescent="0.25">
      <c r="F2477" s="10"/>
      <c r="G2477" s="9" t="s">
        <v>2772</v>
      </c>
      <c r="H2477" s="4">
        <v>1</v>
      </c>
      <c r="I2477" s="1">
        <v>1</v>
      </c>
      <c r="J2477" s="1">
        <v>1</v>
      </c>
      <c r="K2477" s="1">
        <v>0</v>
      </c>
      <c r="L2477" s="1">
        <v>0</v>
      </c>
      <c r="M2477" s="6">
        <v>1</v>
      </c>
      <c r="N2477" s="5">
        <v>8.0576697364449501E-3</v>
      </c>
      <c r="O2477" s="4">
        <v>0</v>
      </c>
      <c r="P2477" s="1">
        <v>0</v>
      </c>
      <c r="Q2477" s="1">
        <v>0</v>
      </c>
      <c r="R2477" s="34">
        <v>0</v>
      </c>
      <c r="S2477" s="3">
        <v>0</v>
      </c>
    </row>
    <row r="2478" spans="6:19" x14ac:dyDescent="0.25">
      <c r="F2478" s="10"/>
      <c r="G2478" s="9" t="s">
        <v>2771</v>
      </c>
      <c r="H2478" s="4">
        <v>2</v>
      </c>
      <c r="I2478" s="1">
        <v>2</v>
      </c>
      <c r="J2478" s="1">
        <v>2</v>
      </c>
      <c r="K2478" s="1">
        <v>0</v>
      </c>
      <c r="L2478" s="1">
        <v>0</v>
      </c>
      <c r="M2478" s="6">
        <v>2</v>
      </c>
      <c r="N2478" s="5">
        <v>4.3962337076663971E-3</v>
      </c>
      <c r="O2478" s="4">
        <v>0</v>
      </c>
      <c r="P2478" s="1">
        <v>0</v>
      </c>
      <c r="Q2478" s="1">
        <v>0</v>
      </c>
      <c r="R2478" s="34">
        <v>0</v>
      </c>
      <c r="S2478" s="3">
        <v>0</v>
      </c>
    </row>
    <row r="2479" spans="6:19" x14ac:dyDescent="0.25">
      <c r="F2479" s="10"/>
      <c r="G2479" s="9" t="s">
        <v>2770</v>
      </c>
      <c r="H2479" s="4">
        <v>2</v>
      </c>
      <c r="I2479" s="1">
        <v>2</v>
      </c>
      <c r="J2479" s="1">
        <v>2</v>
      </c>
      <c r="K2479" s="1">
        <v>0</v>
      </c>
      <c r="L2479" s="1">
        <v>0</v>
      </c>
      <c r="M2479" s="6">
        <v>2</v>
      </c>
      <c r="N2479" s="5">
        <v>9.7658773884177208E-3</v>
      </c>
      <c r="O2479" s="4">
        <v>0</v>
      </c>
      <c r="P2479" s="1">
        <v>0</v>
      </c>
      <c r="Q2479" s="1">
        <v>0</v>
      </c>
      <c r="R2479" s="34">
        <v>0</v>
      </c>
      <c r="S2479" s="3">
        <v>0</v>
      </c>
    </row>
    <row r="2480" spans="6:19" x14ac:dyDescent="0.25">
      <c r="F2480" s="10"/>
      <c r="G2480" s="9" t="s">
        <v>2769</v>
      </c>
      <c r="H2480" s="4">
        <v>1</v>
      </c>
      <c r="I2480" s="1">
        <v>1</v>
      </c>
      <c r="J2480" s="1">
        <v>1</v>
      </c>
      <c r="K2480" s="1">
        <v>0</v>
      </c>
      <c r="L2480" s="1">
        <v>0</v>
      </c>
      <c r="M2480" s="6">
        <v>1</v>
      </c>
      <c r="N2480" s="5">
        <v>4.3075233697891244E-3</v>
      </c>
      <c r="O2480" s="4">
        <v>0</v>
      </c>
      <c r="P2480" s="1">
        <v>0</v>
      </c>
      <c r="Q2480" s="1">
        <v>0</v>
      </c>
      <c r="R2480" s="34">
        <v>0</v>
      </c>
      <c r="S2480" s="3">
        <v>0</v>
      </c>
    </row>
    <row r="2481" spans="6:19" x14ac:dyDescent="0.25">
      <c r="F2481" s="10"/>
      <c r="G2481" s="9" t="s">
        <v>2768</v>
      </c>
      <c r="H2481" s="4">
        <v>3</v>
      </c>
      <c r="I2481" s="1">
        <v>3</v>
      </c>
      <c r="J2481" s="1">
        <v>3</v>
      </c>
      <c r="K2481" s="1">
        <v>0</v>
      </c>
      <c r="L2481" s="1">
        <v>0</v>
      </c>
      <c r="M2481" s="6">
        <v>3</v>
      </c>
      <c r="N2481" s="5">
        <v>1.675481162965298E-2</v>
      </c>
      <c r="O2481" s="4">
        <v>0</v>
      </c>
      <c r="P2481" s="1">
        <v>0</v>
      </c>
      <c r="Q2481" s="1">
        <v>0</v>
      </c>
      <c r="R2481" s="34">
        <v>0</v>
      </c>
      <c r="S2481" s="3">
        <v>0</v>
      </c>
    </row>
    <row r="2482" spans="6:19" x14ac:dyDescent="0.25">
      <c r="F2482" s="10"/>
      <c r="G2482" s="9" t="s">
        <v>2767</v>
      </c>
      <c r="H2482" s="4">
        <v>1</v>
      </c>
      <c r="I2482" s="1">
        <v>1</v>
      </c>
      <c r="J2482" s="1">
        <v>1</v>
      </c>
      <c r="K2482" s="1">
        <v>0</v>
      </c>
      <c r="L2482" s="1">
        <v>0</v>
      </c>
      <c r="M2482" s="6">
        <v>1</v>
      </c>
      <c r="N2482" s="5">
        <v>7.3617696762084961E-4</v>
      </c>
      <c r="O2482" s="4">
        <v>0</v>
      </c>
      <c r="P2482" s="1">
        <v>0</v>
      </c>
      <c r="Q2482" s="1">
        <v>0</v>
      </c>
      <c r="R2482" s="34">
        <v>0</v>
      </c>
      <c r="S2482" s="3">
        <v>0</v>
      </c>
    </row>
    <row r="2483" spans="6:19" x14ac:dyDescent="0.25">
      <c r="F2483" s="10"/>
      <c r="G2483" s="9" t="s">
        <v>2766</v>
      </c>
      <c r="H2483" s="4">
        <v>4</v>
      </c>
      <c r="I2483" s="1">
        <v>4</v>
      </c>
      <c r="J2483" s="1">
        <v>4</v>
      </c>
      <c r="K2483" s="1">
        <v>0</v>
      </c>
      <c r="L2483" s="1">
        <v>0</v>
      </c>
      <c r="M2483" s="6">
        <v>4</v>
      </c>
      <c r="N2483" s="5">
        <v>5.6092813611030579E-4</v>
      </c>
      <c r="O2483" s="4">
        <v>0</v>
      </c>
      <c r="P2483" s="1">
        <v>0</v>
      </c>
      <c r="Q2483" s="1">
        <v>0</v>
      </c>
      <c r="R2483" s="34">
        <v>0</v>
      </c>
      <c r="S2483" s="3">
        <v>0</v>
      </c>
    </row>
    <row r="2484" spans="6:19" x14ac:dyDescent="0.25">
      <c r="F2484" s="10"/>
      <c r="G2484" s="9" t="s">
        <v>2765</v>
      </c>
      <c r="H2484" s="4">
        <v>3</v>
      </c>
      <c r="I2484" s="1">
        <v>3</v>
      </c>
      <c r="J2484" s="1">
        <v>3</v>
      </c>
      <c r="K2484" s="1">
        <v>0</v>
      </c>
      <c r="L2484" s="1">
        <v>0</v>
      </c>
      <c r="M2484" s="6">
        <v>3</v>
      </c>
      <c r="N2484" s="5">
        <v>8.9491177350282669E-3</v>
      </c>
      <c r="O2484" s="4">
        <v>0</v>
      </c>
      <c r="P2484" s="1">
        <v>0</v>
      </c>
      <c r="Q2484" s="1">
        <v>0</v>
      </c>
      <c r="R2484" s="34">
        <v>0</v>
      </c>
      <c r="S2484" s="3">
        <v>0</v>
      </c>
    </row>
    <row r="2485" spans="6:19" x14ac:dyDescent="0.25">
      <c r="F2485" s="10"/>
      <c r="G2485" s="9" t="s">
        <v>2764</v>
      </c>
      <c r="H2485" s="4">
        <v>3</v>
      </c>
      <c r="I2485" s="1">
        <v>3</v>
      </c>
      <c r="J2485" s="1">
        <v>3</v>
      </c>
      <c r="K2485" s="1">
        <v>0</v>
      </c>
      <c r="L2485" s="1">
        <v>0</v>
      </c>
      <c r="M2485" s="6">
        <v>3</v>
      </c>
      <c r="N2485" s="5">
        <v>1.994025893509388E-3</v>
      </c>
      <c r="O2485" s="4">
        <v>0</v>
      </c>
      <c r="P2485" s="1">
        <v>0</v>
      </c>
      <c r="Q2485" s="1">
        <v>0</v>
      </c>
      <c r="R2485" s="34">
        <v>0</v>
      </c>
      <c r="S2485" s="3">
        <v>0</v>
      </c>
    </row>
    <row r="2486" spans="6:19" x14ac:dyDescent="0.25">
      <c r="F2486" s="10"/>
      <c r="G2486" s="9" t="s">
        <v>2763</v>
      </c>
      <c r="H2486" s="4">
        <v>2</v>
      </c>
      <c r="I2486" s="1">
        <v>2</v>
      </c>
      <c r="J2486" s="1">
        <v>2</v>
      </c>
      <c r="K2486" s="1">
        <v>0</v>
      </c>
      <c r="L2486" s="1">
        <v>0</v>
      </c>
      <c r="M2486" s="6">
        <v>2</v>
      </c>
      <c r="N2486" s="5">
        <v>6.3884258270263672E-4</v>
      </c>
      <c r="O2486" s="4">
        <v>0</v>
      </c>
      <c r="P2486" s="1">
        <v>0</v>
      </c>
      <c r="Q2486" s="1">
        <v>0</v>
      </c>
      <c r="R2486" s="34">
        <v>0</v>
      </c>
      <c r="S2486" s="3">
        <v>0</v>
      </c>
    </row>
    <row r="2487" spans="6:19" x14ac:dyDescent="0.25">
      <c r="F2487" s="10"/>
      <c r="G2487" s="9" t="s">
        <v>2762</v>
      </c>
      <c r="H2487" s="4">
        <v>4</v>
      </c>
      <c r="I2487" s="1">
        <v>4</v>
      </c>
      <c r="J2487" s="1">
        <v>4</v>
      </c>
      <c r="K2487" s="1">
        <v>0</v>
      </c>
      <c r="L2487" s="1">
        <v>0</v>
      </c>
      <c r="M2487" s="6">
        <v>4</v>
      </c>
      <c r="N2487" s="5">
        <v>2.5831750594079491E-2</v>
      </c>
      <c r="O2487" s="4">
        <v>0</v>
      </c>
      <c r="P2487" s="1">
        <v>0</v>
      </c>
      <c r="Q2487" s="1">
        <v>0</v>
      </c>
      <c r="R2487" s="34">
        <v>0</v>
      </c>
      <c r="S2487" s="3">
        <v>0</v>
      </c>
    </row>
    <row r="2488" spans="6:19" x14ac:dyDescent="0.25">
      <c r="F2488" s="10"/>
      <c r="G2488" s="9" t="s">
        <v>2761</v>
      </c>
      <c r="H2488" s="4">
        <v>9</v>
      </c>
      <c r="I2488" s="1">
        <v>9</v>
      </c>
      <c r="J2488" s="1">
        <v>9</v>
      </c>
      <c r="K2488" s="1">
        <v>0</v>
      </c>
      <c r="L2488" s="1">
        <v>0</v>
      </c>
      <c r="M2488" s="6">
        <v>9</v>
      </c>
      <c r="N2488" s="5">
        <v>5.545098427683115E-2</v>
      </c>
      <c r="O2488" s="4">
        <v>0</v>
      </c>
      <c r="P2488" s="1">
        <v>0</v>
      </c>
      <c r="Q2488" s="1">
        <v>0</v>
      </c>
      <c r="R2488" s="34">
        <v>0</v>
      </c>
      <c r="S2488" s="3">
        <v>0</v>
      </c>
    </row>
    <row r="2489" spans="6:19" x14ac:dyDescent="0.25">
      <c r="F2489" s="10"/>
      <c r="G2489" s="9" t="s">
        <v>2760</v>
      </c>
      <c r="H2489" s="4">
        <v>4</v>
      </c>
      <c r="I2489" s="1">
        <v>4</v>
      </c>
      <c r="J2489" s="1">
        <v>4</v>
      </c>
      <c r="K2489" s="1">
        <v>0</v>
      </c>
      <c r="L2489" s="1">
        <v>0</v>
      </c>
      <c r="M2489" s="6">
        <v>4</v>
      </c>
      <c r="N2489" s="5">
        <v>9.7199380397796631E-3</v>
      </c>
      <c r="O2489" s="4">
        <v>0</v>
      </c>
      <c r="P2489" s="1">
        <v>0</v>
      </c>
      <c r="Q2489" s="1">
        <v>0</v>
      </c>
      <c r="R2489" s="34">
        <v>0</v>
      </c>
      <c r="S2489" s="3">
        <v>0</v>
      </c>
    </row>
    <row r="2490" spans="6:19" x14ac:dyDescent="0.25">
      <c r="F2490" s="10"/>
      <c r="G2490" s="9" t="s">
        <v>2759</v>
      </c>
      <c r="H2490" s="4">
        <v>1</v>
      </c>
      <c r="I2490" s="1">
        <v>1</v>
      </c>
      <c r="J2490" s="1">
        <v>1</v>
      </c>
      <c r="K2490" s="1">
        <v>0</v>
      </c>
      <c r="L2490" s="1">
        <v>0</v>
      </c>
      <c r="M2490" s="6">
        <v>1</v>
      </c>
      <c r="N2490" s="5">
        <v>1.339365728199482E-3</v>
      </c>
      <c r="O2490" s="4">
        <v>0</v>
      </c>
      <c r="P2490" s="1">
        <v>0</v>
      </c>
      <c r="Q2490" s="1">
        <v>0</v>
      </c>
      <c r="R2490" s="34">
        <v>0</v>
      </c>
      <c r="S2490" s="3">
        <v>0</v>
      </c>
    </row>
    <row r="2491" spans="6:19" x14ac:dyDescent="0.25">
      <c r="F2491" s="10"/>
      <c r="G2491" s="9" t="s">
        <v>2758</v>
      </c>
      <c r="H2491" s="4">
        <v>3</v>
      </c>
      <c r="I2491" s="1">
        <v>3</v>
      </c>
      <c r="J2491" s="1">
        <v>3</v>
      </c>
      <c r="K2491" s="1">
        <v>0</v>
      </c>
      <c r="L2491" s="1">
        <v>0</v>
      </c>
      <c r="M2491" s="6">
        <v>3</v>
      </c>
      <c r="N2491" s="5">
        <v>2.613472938537598E-2</v>
      </c>
      <c r="O2491" s="4">
        <v>0</v>
      </c>
      <c r="P2491" s="1">
        <v>0</v>
      </c>
      <c r="Q2491" s="1">
        <v>0</v>
      </c>
      <c r="R2491" s="34">
        <v>0</v>
      </c>
      <c r="S2491" s="3">
        <v>0</v>
      </c>
    </row>
    <row r="2492" spans="6:19" x14ac:dyDescent="0.25">
      <c r="F2492" s="10"/>
      <c r="G2492" s="9" t="s">
        <v>2757</v>
      </c>
      <c r="H2492" s="4">
        <v>1</v>
      </c>
      <c r="I2492" s="1">
        <v>1</v>
      </c>
      <c r="J2492" s="1">
        <v>1</v>
      </c>
      <c r="K2492" s="1">
        <v>0</v>
      </c>
      <c r="L2492" s="1">
        <v>0</v>
      </c>
      <c r="M2492" s="6">
        <v>1</v>
      </c>
      <c r="N2492" s="5">
        <v>1.736289821565151E-3</v>
      </c>
      <c r="O2492" s="4">
        <v>0</v>
      </c>
      <c r="P2492" s="1">
        <v>0</v>
      </c>
      <c r="Q2492" s="1">
        <v>0</v>
      </c>
      <c r="R2492" s="34">
        <v>0</v>
      </c>
      <c r="S2492" s="3">
        <v>0</v>
      </c>
    </row>
    <row r="2493" spans="6:19" x14ac:dyDescent="0.25">
      <c r="F2493" s="10"/>
      <c r="G2493" s="9" t="s">
        <v>2756</v>
      </c>
      <c r="H2493" s="4">
        <v>2</v>
      </c>
      <c r="I2493" s="1">
        <v>2</v>
      </c>
      <c r="J2493" s="1">
        <v>2</v>
      </c>
      <c r="K2493" s="1">
        <v>0</v>
      </c>
      <c r="L2493" s="1">
        <v>0</v>
      </c>
      <c r="M2493" s="6">
        <v>2</v>
      </c>
      <c r="N2493" s="5">
        <v>5.0546983256936073E-3</v>
      </c>
      <c r="O2493" s="4">
        <v>0</v>
      </c>
      <c r="P2493" s="1">
        <v>0</v>
      </c>
      <c r="Q2493" s="1">
        <v>0</v>
      </c>
      <c r="R2493" s="34">
        <v>0</v>
      </c>
      <c r="S2493" s="3">
        <v>0</v>
      </c>
    </row>
    <row r="2494" spans="6:19" x14ac:dyDescent="0.25">
      <c r="F2494" s="10"/>
      <c r="G2494" s="9" t="s">
        <v>2755</v>
      </c>
      <c r="H2494" s="4">
        <v>22</v>
      </c>
      <c r="I2494" s="1">
        <v>22</v>
      </c>
      <c r="J2494" s="1">
        <v>22</v>
      </c>
      <c r="K2494" s="1">
        <v>0</v>
      </c>
      <c r="L2494" s="1">
        <v>0</v>
      </c>
      <c r="M2494" s="6">
        <v>22</v>
      </c>
      <c r="N2494" s="5">
        <v>0.2273378577083349</v>
      </c>
      <c r="O2494" s="4">
        <v>0</v>
      </c>
      <c r="P2494" s="1">
        <v>0</v>
      </c>
      <c r="Q2494" s="1">
        <v>0</v>
      </c>
      <c r="R2494" s="34">
        <v>0</v>
      </c>
      <c r="S2494" s="3">
        <v>0</v>
      </c>
    </row>
    <row r="2495" spans="6:19" x14ac:dyDescent="0.25">
      <c r="F2495" s="10"/>
      <c r="G2495" s="9" t="s">
        <v>2754</v>
      </c>
      <c r="H2495" s="4">
        <v>1</v>
      </c>
      <c r="I2495" s="1">
        <v>1</v>
      </c>
      <c r="J2495" s="1">
        <v>1</v>
      </c>
      <c r="K2495" s="1">
        <v>0</v>
      </c>
      <c r="L2495" s="1">
        <v>0</v>
      </c>
      <c r="M2495" s="6">
        <v>1</v>
      </c>
      <c r="N2495" s="5">
        <v>2.8396965935826302E-3</v>
      </c>
      <c r="O2495" s="4">
        <v>0</v>
      </c>
      <c r="P2495" s="1">
        <v>0</v>
      </c>
      <c r="Q2495" s="1">
        <v>0</v>
      </c>
      <c r="R2495" s="34">
        <v>0</v>
      </c>
      <c r="S2495" s="3">
        <v>0</v>
      </c>
    </row>
    <row r="2496" spans="6:19" x14ac:dyDescent="0.25">
      <c r="F2496" s="10"/>
      <c r="G2496" s="9" t="s">
        <v>2753</v>
      </c>
      <c r="H2496" s="4">
        <v>1</v>
      </c>
      <c r="I2496" s="1">
        <v>1</v>
      </c>
      <c r="J2496" s="1">
        <v>1</v>
      </c>
      <c r="K2496" s="1">
        <v>0</v>
      </c>
      <c r="L2496" s="1">
        <v>0</v>
      </c>
      <c r="M2496" s="6">
        <v>1</v>
      </c>
      <c r="N2496" s="5">
        <v>4.2717484757304192E-3</v>
      </c>
      <c r="O2496" s="4">
        <v>0</v>
      </c>
      <c r="P2496" s="1">
        <v>0</v>
      </c>
      <c r="Q2496" s="1">
        <v>0</v>
      </c>
      <c r="R2496" s="34">
        <v>0</v>
      </c>
      <c r="S2496" s="3">
        <v>0</v>
      </c>
    </row>
    <row r="2497" spans="6:19" x14ac:dyDescent="0.25">
      <c r="F2497" s="10"/>
      <c r="G2497" s="9" t="s">
        <v>2752</v>
      </c>
      <c r="H2497" s="4">
        <v>1</v>
      </c>
      <c r="I2497" s="1">
        <v>1</v>
      </c>
      <c r="J2497" s="1">
        <v>1</v>
      </c>
      <c r="K2497" s="1">
        <v>0</v>
      </c>
      <c r="L2497" s="1">
        <v>0</v>
      </c>
      <c r="M2497" s="6">
        <v>1</v>
      </c>
      <c r="N2497" s="5">
        <v>3.1868275254964828E-3</v>
      </c>
      <c r="O2497" s="4">
        <v>0</v>
      </c>
      <c r="P2497" s="1">
        <v>0</v>
      </c>
      <c r="Q2497" s="1">
        <v>0</v>
      </c>
      <c r="R2497" s="34">
        <v>0</v>
      </c>
      <c r="S2497" s="3">
        <v>0</v>
      </c>
    </row>
    <row r="2498" spans="6:19" x14ac:dyDescent="0.25">
      <c r="F2498" s="10"/>
      <c r="G2498" s="9" t="s">
        <v>2751</v>
      </c>
      <c r="H2498" s="4">
        <v>1</v>
      </c>
      <c r="I2498" s="1">
        <v>1</v>
      </c>
      <c r="J2498" s="1">
        <v>1</v>
      </c>
      <c r="K2498" s="1">
        <v>0</v>
      </c>
      <c r="L2498" s="1">
        <v>0</v>
      </c>
      <c r="M2498" s="6">
        <v>1</v>
      </c>
      <c r="N2498" s="5">
        <v>6.0381460934877396E-4</v>
      </c>
      <c r="O2498" s="4">
        <v>0</v>
      </c>
      <c r="P2498" s="1">
        <v>0</v>
      </c>
      <c r="Q2498" s="1">
        <v>0</v>
      </c>
      <c r="R2498" s="34">
        <v>0</v>
      </c>
      <c r="S2498" s="3">
        <v>0</v>
      </c>
    </row>
    <row r="2499" spans="6:19" x14ac:dyDescent="0.25">
      <c r="F2499" s="10"/>
      <c r="G2499" s="9" t="s">
        <v>2750</v>
      </c>
      <c r="H2499" s="4">
        <v>4</v>
      </c>
      <c r="I2499" s="1">
        <v>4</v>
      </c>
      <c r="J2499" s="1">
        <v>4</v>
      </c>
      <c r="K2499" s="1">
        <v>0</v>
      </c>
      <c r="L2499" s="1">
        <v>0</v>
      </c>
      <c r="M2499" s="6">
        <v>4</v>
      </c>
      <c r="N2499" s="5">
        <v>2.651168871670961E-2</v>
      </c>
      <c r="O2499" s="4">
        <v>0</v>
      </c>
      <c r="P2499" s="1">
        <v>0</v>
      </c>
      <c r="Q2499" s="1">
        <v>0</v>
      </c>
      <c r="R2499" s="34">
        <v>0</v>
      </c>
      <c r="S2499" s="3">
        <v>0</v>
      </c>
    </row>
    <row r="2500" spans="6:19" x14ac:dyDescent="0.25">
      <c r="F2500" s="10"/>
      <c r="G2500" s="9" t="s">
        <v>2749</v>
      </c>
      <c r="H2500" s="4">
        <v>1</v>
      </c>
      <c r="I2500" s="1">
        <v>1</v>
      </c>
      <c r="J2500" s="1">
        <v>1</v>
      </c>
      <c r="K2500" s="1">
        <v>0</v>
      </c>
      <c r="L2500" s="1">
        <v>0</v>
      </c>
      <c r="M2500" s="6">
        <v>1</v>
      </c>
      <c r="N2500" s="5">
        <v>9.408232755959034E-3</v>
      </c>
      <c r="O2500" s="4">
        <v>0</v>
      </c>
      <c r="P2500" s="1">
        <v>0</v>
      </c>
      <c r="Q2500" s="1">
        <v>0</v>
      </c>
      <c r="R2500" s="34">
        <v>0</v>
      </c>
      <c r="S2500" s="3">
        <v>0</v>
      </c>
    </row>
    <row r="2501" spans="6:19" x14ac:dyDescent="0.25">
      <c r="F2501" s="10"/>
      <c r="G2501" s="9" t="s">
        <v>2748</v>
      </c>
      <c r="H2501" s="4">
        <v>2</v>
      </c>
      <c r="I2501" s="1">
        <v>2</v>
      </c>
      <c r="J2501" s="1">
        <v>2</v>
      </c>
      <c r="K2501" s="1">
        <v>0</v>
      </c>
      <c r="L2501" s="1">
        <v>0</v>
      </c>
      <c r="M2501" s="6">
        <v>2</v>
      </c>
      <c r="N2501" s="5">
        <v>2.015882171690464E-3</v>
      </c>
      <c r="O2501" s="4">
        <v>0</v>
      </c>
      <c r="P2501" s="1">
        <v>0</v>
      </c>
      <c r="Q2501" s="1">
        <v>0</v>
      </c>
      <c r="R2501" s="34">
        <v>0</v>
      </c>
      <c r="S2501" s="3">
        <v>0</v>
      </c>
    </row>
    <row r="2502" spans="6:19" x14ac:dyDescent="0.25">
      <c r="F2502" s="10"/>
      <c r="G2502" s="9" t="s">
        <v>2747</v>
      </c>
      <c r="H2502" s="4">
        <v>1</v>
      </c>
      <c r="I2502" s="1">
        <v>1</v>
      </c>
      <c r="J2502" s="1">
        <v>1</v>
      </c>
      <c r="K2502" s="1">
        <v>0</v>
      </c>
      <c r="L2502" s="1">
        <v>0</v>
      </c>
      <c r="M2502" s="6">
        <v>1</v>
      </c>
      <c r="N2502" s="5">
        <v>3.3667255192995071E-3</v>
      </c>
      <c r="O2502" s="4">
        <v>0</v>
      </c>
      <c r="P2502" s="1">
        <v>0</v>
      </c>
      <c r="Q2502" s="1">
        <v>0</v>
      </c>
      <c r="R2502" s="34">
        <v>0</v>
      </c>
      <c r="S2502" s="3">
        <v>0</v>
      </c>
    </row>
    <row r="2503" spans="6:19" x14ac:dyDescent="0.25">
      <c r="F2503" s="10"/>
      <c r="G2503" s="9" t="s">
        <v>2746</v>
      </c>
      <c r="H2503" s="4">
        <v>3</v>
      </c>
      <c r="I2503" s="1">
        <v>3</v>
      </c>
      <c r="J2503" s="1">
        <v>3</v>
      </c>
      <c r="K2503" s="1">
        <v>0</v>
      </c>
      <c r="L2503" s="1">
        <v>0</v>
      </c>
      <c r="M2503" s="6">
        <v>3</v>
      </c>
      <c r="N2503" s="5">
        <v>2.743740659207106E-2</v>
      </c>
      <c r="O2503" s="4">
        <v>0</v>
      </c>
      <c r="P2503" s="1">
        <v>0</v>
      </c>
      <c r="Q2503" s="1">
        <v>0</v>
      </c>
      <c r="R2503" s="34">
        <v>0</v>
      </c>
      <c r="S2503" s="3">
        <v>0</v>
      </c>
    </row>
    <row r="2504" spans="6:19" x14ac:dyDescent="0.25">
      <c r="F2504" s="10"/>
      <c r="G2504" s="9" t="s">
        <v>2745</v>
      </c>
      <c r="H2504" s="4">
        <v>22</v>
      </c>
      <c r="I2504" s="1">
        <v>22</v>
      </c>
      <c r="J2504" s="1">
        <v>22</v>
      </c>
      <c r="K2504" s="1">
        <v>0</v>
      </c>
      <c r="L2504" s="1">
        <v>0</v>
      </c>
      <c r="M2504" s="6">
        <v>22</v>
      </c>
      <c r="N2504" s="5">
        <v>0.100600098259747</v>
      </c>
      <c r="O2504" s="4">
        <v>0</v>
      </c>
      <c r="P2504" s="1">
        <v>0</v>
      </c>
      <c r="Q2504" s="1">
        <v>0</v>
      </c>
      <c r="R2504" s="34">
        <v>0</v>
      </c>
      <c r="S2504" s="3">
        <v>0</v>
      </c>
    </row>
    <row r="2505" spans="6:19" x14ac:dyDescent="0.25">
      <c r="F2505" s="10"/>
      <c r="G2505" s="9" t="s">
        <v>2744</v>
      </c>
      <c r="H2505" s="4">
        <v>4</v>
      </c>
      <c r="I2505" s="1">
        <v>4</v>
      </c>
      <c r="J2505" s="1">
        <v>4</v>
      </c>
      <c r="K2505" s="1">
        <v>0</v>
      </c>
      <c r="L2505" s="1">
        <v>0</v>
      </c>
      <c r="M2505" s="6">
        <v>4</v>
      </c>
      <c r="N2505" s="5">
        <v>2.3189564235508438E-2</v>
      </c>
      <c r="O2505" s="4">
        <v>0</v>
      </c>
      <c r="P2505" s="1">
        <v>0</v>
      </c>
      <c r="Q2505" s="1">
        <v>0</v>
      </c>
      <c r="R2505" s="34">
        <v>0</v>
      </c>
      <c r="S2505" s="3">
        <v>0</v>
      </c>
    </row>
    <row r="2506" spans="6:19" x14ac:dyDescent="0.25">
      <c r="F2506" s="10"/>
      <c r="G2506" s="9" t="s">
        <v>2743</v>
      </c>
      <c r="H2506" s="4">
        <v>1</v>
      </c>
      <c r="I2506" s="1">
        <v>1</v>
      </c>
      <c r="J2506" s="1">
        <v>1</v>
      </c>
      <c r="K2506" s="1">
        <v>0</v>
      </c>
      <c r="L2506" s="1">
        <v>0</v>
      </c>
      <c r="M2506" s="6">
        <v>1</v>
      </c>
      <c r="N2506" s="5">
        <v>5.1983166486024857E-4</v>
      </c>
      <c r="O2506" s="4">
        <v>0</v>
      </c>
      <c r="P2506" s="1">
        <v>0</v>
      </c>
      <c r="Q2506" s="1">
        <v>0</v>
      </c>
      <c r="R2506" s="34">
        <v>0</v>
      </c>
      <c r="S2506" s="3">
        <v>0</v>
      </c>
    </row>
    <row r="2507" spans="6:19" x14ac:dyDescent="0.25">
      <c r="F2507" s="10"/>
      <c r="G2507" s="9" t="s">
        <v>2742</v>
      </c>
      <c r="H2507" s="4">
        <v>12</v>
      </c>
      <c r="I2507" s="1">
        <v>12</v>
      </c>
      <c r="J2507" s="1">
        <v>12</v>
      </c>
      <c r="K2507" s="1">
        <v>0</v>
      </c>
      <c r="L2507" s="1">
        <v>0</v>
      </c>
      <c r="M2507" s="6">
        <v>12</v>
      </c>
      <c r="N2507" s="5">
        <v>3.241428080946207E-2</v>
      </c>
      <c r="O2507" s="4">
        <v>0</v>
      </c>
      <c r="P2507" s="1">
        <v>0</v>
      </c>
      <c r="Q2507" s="1">
        <v>0</v>
      </c>
      <c r="R2507" s="34">
        <v>0</v>
      </c>
      <c r="S2507" s="3">
        <v>0</v>
      </c>
    </row>
    <row r="2508" spans="6:19" x14ac:dyDescent="0.25">
      <c r="F2508" s="10"/>
      <c r="G2508" s="9" t="s">
        <v>2741</v>
      </c>
      <c r="H2508" s="4">
        <v>3</v>
      </c>
      <c r="I2508" s="1">
        <v>3</v>
      </c>
      <c r="J2508" s="1">
        <v>3</v>
      </c>
      <c r="K2508" s="1">
        <v>0</v>
      </c>
      <c r="L2508" s="1">
        <v>0</v>
      </c>
      <c r="M2508" s="6">
        <v>3</v>
      </c>
      <c r="N2508" s="5">
        <v>3.801245428621769E-2</v>
      </c>
      <c r="O2508" s="4">
        <v>0</v>
      </c>
      <c r="P2508" s="1">
        <v>0</v>
      </c>
      <c r="Q2508" s="1">
        <v>0</v>
      </c>
      <c r="R2508" s="34">
        <v>0</v>
      </c>
      <c r="S2508" s="3">
        <v>0</v>
      </c>
    </row>
    <row r="2509" spans="6:19" x14ac:dyDescent="0.25">
      <c r="F2509" s="10"/>
      <c r="G2509" s="9" t="s">
        <v>2740</v>
      </c>
      <c r="H2509" s="4">
        <v>3</v>
      </c>
      <c r="I2509" s="1">
        <v>3</v>
      </c>
      <c r="J2509" s="1">
        <v>3</v>
      </c>
      <c r="K2509" s="1">
        <v>0</v>
      </c>
      <c r="L2509" s="1">
        <v>0</v>
      </c>
      <c r="M2509" s="6">
        <v>3</v>
      </c>
      <c r="N2509" s="5">
        <v>1.063649542629719E-3</v>
      </c>
      <c r="O2509" s="4">
        <v>0</v>
      </c>
      <c r="P2509" s="1">
        <v>0</v>
      </c>
      <c r="Q2509" s="1">
        <v>0</v>
      </c>
      <c r="R2509" s="34">
        <v>0</v>
      </c>
      <c r="S2509" s="3">
        <v>0</v>
      </c>
    </row>
    <row r="2510" spans="6:19" x14ac:dyDescent="0.25">
      <c r="F2510" s="10"/>
      <c r="G2510" s="9" t="s">
        <v>2739</v>
      </c>
      <c r="H2510" s="4">
        <v>3</v>
      </c>
      <c r="I2510" s="1">
        <v>3</v>
      </c>
      <c r="J2510" s="1">
        <v>3</v>
      </c>
      <c r="K2510" s="1">
        <v>0</v>
      </c>
      <c r="L2510" s="1">
        <v>0</v>
      </c>
      <c r="M2510" s="6">
        <v>3</v>
      </c>
      <c r="N2510" s="5">
        <v>1.8388078548014161E-2</v>
      </c>
      <c r="O2510" s="4">
        <v>0</v>
      </c>
      <c r="P2510" s="1">
        <v>0</v>
      </c>
      <c r="Q2510" s="1">
        <v>0</v>
      </c>
      <c r="R2510" s="34">
        <v>0</v>
      </c>
      <c r="S2510" s="3">
        <v>0</v>
      </c>
    </row>
    <row r="2511" spans="6:19" x14ac:dyDescent="0.25">
      <c r="F2511" s="10"/>
      <c r="G2511" s="9" t="s">
        <v>2738</v>
      </c>
      <c r="H2511" s="4">
        <v>1</v>
      </c>
      <c r="I2511" s="1">
        <v>1</v>
      </c>
      <c r="J2511" s="1">
        <v>1</v>
      </c>
      <c r="K2511" s="1">
        <v>0</v>
      </c>
      <c r="L2511" s="1">
        <v>0</v>
      </c>
      <c r="M2511" s="6">
        <v>1</v>
      </c>
      <c r="N2511" s="5">
        <v>7.8925350680947304E-3</v>
      </c>
      <c r="O2511" s="4">
        <v>0</v>
      </c>
      <c r="P2511" s="1">
        <v>0</v>
      </c>
      <c r="Q2511" s="1">
        <v>0</v>
      </c>
      <c r="R2511" s="34">
        <v>0</v>
      </c>
      <c r="S2511" s="3">
        <v>0</v>
      </c>
    </row>
    <row r="2512" spans="6:19" x14ac:dyDescent="0.25">
      <c r="F2512" s="10"/>
      <c r="G2512" s="9" t="s">
        <v>2737</v>
      </c>
      <c r="H2512" s="4">
        <v>1</v>
      </c>
      <c r="I2512" s="1">
        <v>1</v>
      </c>
      <c r="J2512" s="1">
        <v>1</v>
      </c>
      <c r="K2512" s="1">
        <v>0</v>
      </c>
      <c r="L2512" s="1">
        <v>0</v>
      </c>
      <c r="M2512" s="6">
        <v>1</v>
      </c>
      <c r="N2512" s="5">
        <v>2.6755006983876228E-3</v>
      </c>
      <c r="O2512" s="4">
        <v>0</v>
      </c>
      <c r="P2512" s="1">
        <v>0</v>
      </c>
      <c r="Q2512" s="1">
        <v>0</v>
      </c>
      <c r="R2512" s="34">
        <v>0</v>
      </c>
      <c r="S2512" s="3">
        <v>0</v>
      </c>
    </row>
    <row r="2513" spans="6:19" x14ac:dyDescent="0.25">
      <c r="F2513" s="10"/>
      <c r="G2513" s="9" t="s">
        <v>2736</v>
      </c>
      <c r="H2513" s="4">
        <v>1</v>
      </c>
      <c r="I2513" s="1">
        <v>1</v>
      </c>
      <c r="J2513" s="1">
        <v>1</v>
      </c>
      <c r="K2513" s="1">
        <v>0</v>
      </c>
      <c r="L2513" s="1">
        <v>0</v>
      </c>
      <c r="M2513" s="6">
        <v>1</v>
      </c>
      <c r="N2513" s="5">
        <v>3.1902501359581952E-3</v>
      </c>
      <c r="O2513" s="4">
        <v>0</v>
      </c>
      <c r="P2513" s="1">
        <v>0</v>
      </c>
      <c r="Q2513" s="1">
        <v>0</v>
      </c>
      <c r="R2513" s="34">
        <v>0</v>
      </c>
      <c r="S2513" s="3">
        <v>0</v>
      </c>
    </row>
    <row r="2514" spans="6:19" x14ac:dyDescent="0.25">
      <c r="F2514" s="10"/>
      <c r="G2514" s="9" t="s">
        <v>2735</v>
      </c>
      <c r="H2514" s="4">
        <v>1</v>
      </c>
      <c r="I2514" s="1">
        <v>1</v>
      </c>
      <c r="J2514" s="1">
        <v>1</v>
      </c>
      <c r="K2514" s="1">
        <v>0</v>
      </c>
      <c r="L2514" s="1">
        <v>0</v>
      </c>
      <c r="M2514" s="6">
        <v>1</v>
      </c>
      <c r="N2514" s="5">
        <v>8.6398040875792503E-3</v>
      </c>
      <c r="O2514" s="4">
        <v>0</v>
      </c>
      <c r="P2514" s="1">
        <v>0</v>
      </c>
      <c r="Q2514" s="1">
        <v>0</v>
      </c>
      <c r="R2514" s="34">
        <v>0</v>
      </c>
      <c r="S2514" s="3">
        <v>0</v>
      </c>
    </row>
    <row r="2515" spans="6:19" x14ac:dyDescent="0.25">
      <c r="F2515" s="10"/>
      <c r="G2515" s="9" t="s">
        <v>2734</v>
      </c>
      <c r="H2515" s="4">
        <v>12</v>
      </c>
      <c r="I2515" s="1">
        <v>12</v>
      </c>
      <c r="J2515" s="1">
        <v>12</v>
      </c>
      <c r="K2515" s="1">
        <v>0</v>
      </c>
      <c r="L2515" s="1">
        <v>0</v>
      </c>
      <c r="M2515" s="6">
        <v>12</v>
      </c>
      <c r="N2515" s="5">
        <v>8.3848932757973671E-2</v>
      </c>
      <c r="O2515" s="4">
        <v>0</v>
      </c>
      <c r="P2515" s="1">
        <v>0</v>
      </c>
      <c r="Q2515" s="1">
        <v>0</v>
      </c>
      <c r="R2515" s="34">
        <v>0</v>
      </c>
      <c r="S2515" s="3">
        <v>0</v>
      </c>
    </row>
    <row r="2516" spans="6:19" x14ac:dyDescent="0.25">
      <c r="F2516" s="10"/>
      <c r="G2516" s="9" t="s">
        <v>2733</v>
      </c>
      <c r="H2516" s="4">
        <v>3</v>
      </c>
      <c r="I2516" s="1">
        <v>3</v>
      </c>
      <c r="J2516" s="1">
        <v>3</v>
      </c>
      <c r="K2516" s="1">
        <v>0</v>
      </c>
      <c r="L2516" s="1">
        <v>0</v>
      </c>
      <c r="M2516" s="6">
        <v>3</v>
      </c>
      <c r="N2516" s="5">
        <v>6.1823930591344833E-3</v>
      </c>
      <c r="O2516" s="4">
        <v>0</v>
      </c>
      <c r="P2516" s="1">
        <v>0</v>
      </c>
      <c r="Q2516" s="1">
        <v>0</v>
      </c>
      <c r="R2516" s="34">
        <v>0</v>
      </c>
      <c r="S2516" s="3">
        <v>0</v>
      </c>
    </row>
    <row r="2517" spans="6:19" x14ac:dyDescent="0.25">
      <c r="F2517" s="10"/>
      <c r="G2517" s="9" t="s">
        <v>2732</v>
      </c>
      <c r="H2517" s="4">
        <v>3</v>
      </c>
      <c r="I2517" s="1">
        <v>3</v>
      </c>
      <c r="J2517" s="1">
        <v>3</v>
      </c>
      <c r="K2517" s="1">
        <v>0</v>
      </c>
      <c r="L2517" s="1">
        <v>0</v>
      </c>
      <c r="M2517" s="6">
        <v>3</v>
      </c>
      <c r="N2517" s="5">
        <v>2.9978379607200619E-2</v>
      </c>
      <c r="O2517" s="4">
        <v>0</v>
      </c>
      <c r="P2517" s="1">
        <v>0</v>
      </c>
      <c r="Q2517" s="1">
        <v>0</v>
      </c>
      <c r="R2517" s="34">
        <v>0</v>
      </c>
      <c r="S2517" s="3">
        <v>0</v>
      </c>
    </row>
    <row r="2518" spans="6:19" x14ac:dyDescent="0.25">
      <c r="F2518" s="10"/>
      <c r="G2518" s="9" t="s">
        <v>2731</v>
      </c>
      <c r="H2518" s="4">
        <v>1</v>
      </c>
      <c r="I2518" s="1">
        <v>1</v>
      </c>
      <c r="J2518" s="1">
        <v>1</v>
      </c>
      <c r="K2518" s="1">
        <v>0</v>
      </c>
      <c r="L2518" s="1">
        <v>0</v>
      </c>
      <c r="M2518" s="6">
        <v>1</v>
      </c>
      <c r="N2518" s="5">
        <v>1.5502218157052989E-3</v>
      </c>
      <c r="O2518" s="4">
        <v>0</v>
      </c>
      <c r="P2518" s="1">
        <v>0</v>
      </c>
      <c r="Q2518" s="1">
        <v>0</v>
      </c>
      <c r="R2518" s="34">
        <v>0</v>
      </c>
      <c r="S2518" s="3">
        <v>0</v>
      </c>
    </row>
    <row r="2519" spans="6:19" x14ac:dyDescent="0.25">
      <c r="F2519" s="10"/>
      <c r="G2519" s="9" t="s">
        <v>2730</v>
      </c>
      <c r="H2519" s="4">
        <v>18</v>
      </c>
      <c r="I2519" s="1">
        <v>18</v>
      </c>
      <c r="J2519" s="1">
        <v>18</v>
      </c>
      <c r="K2519" s="1">
        <v>0</v>
      </c>
      <c r="L2519" s="1">
        <v>0</v>
      </c>
      <c r="M2519" s="6">
        <v>18</v>
      </c>
      <c r="N2519" s="5">
        <v>4.4085554778575897E-2</v>
      </c>
      <c r="O2519" s="4">
        <v>0</v>
      </c>
      <c r="P2519" s="1">
        <v>0</v>
      </c>
      <c r="Q2519" s="1">
        <v>0</v>
      </c>
      <c r="R2519" s="34">
        <v>0</v>
      </c>
      <c r="S2519" s="3">
        <v>0</v>
      </c>
    </row>
    <row r="2520" spans="6:19" x14ac:dyDescent="0.25">
      <c r="F2520" s="10"/>
      <c r="G2520" s="9" t="s">
        <v>2729</v>
      </c>
      <c r="H2520" s="4">
        <v>1</v>
      </c>
      <c r="I2520" s="1">
        <v>1</v>
      </c>
      <c r="J2520" s="1">
        <v>1</v>
      </c>
      <c r="K2520" s="1">
        <v>0</v>
      </c>
      <c r="L2520" s="1">
        <v>0</v>
      </c>
      <c r="M2520" s="6">
        <v>1</v>
      </c>
      <c r="N2520" s="5">
        <v>7.5807599350810051E-3</v>
      </c>
      <c r="O2520" s="4">
        <v>0</v>
      </c>
      <c r="P2520" s="1">
        <v>0</v>
      </c>
      <c r="Q2520" s="1">
        <v>0</v>
      </c>
      <c r="R2520" s="34">
        <v>0</v>
      </c>
      <c r="S2520" s="3">
        <v>0</v>
      </c>
    </row>
    <row r="2521" spans="6:19" x14ac:dyDescent="0.25">
      <c r="F2521" s="10"/>
      <c r="G2521" s="9" t="s">
        <v>2728</v>
      </c>
      <c r="H2521" s="4">
        <v>7</v>
      </c>
      <c r="I2521" s="1">
        <v>7</v>
      </c>
      <c r="J2521" s="1">
        <v>7</v>
      </c>
      <c r="K2521" s="1">
        <v>0</v>
      </c>
      <c r="L2521" s="1">
        <v>0</v>
      </c>
      <c r="M2521" s="6">
        <v>7</v>
      </c>
      <c r="N2521" s="5">
        <v>4.3865229934453957E-2</v>
      </c>
      <c r="O2521" s="4">
        <v>0</v>
      </c>
      <c r="P2521" s="1">
        <v>0</v>
      </c>
      <c r="Q2521" s="1">
        <v>0</v>
      </c>
      <c r="R2521" s="34">
        <v>0</v>
      </c>
      <c r="S2521" s="3">
        <v>0</v>
      </c>
    </row>
    <row r="2522" spans="6:19" x14ac:dyDescent="0.25">
      <c r="F2522" s="10"/>
      <c r="G2522" s="9" t="s">
        <v>2727</v>
      </c>
      <c r="H2522" s="4">
        <v>5</v>
      </c>
      <c r="I2522" s="1">
        <v>5</v>
      </c>
      <c r="J2522" s="1">
        <v>5</v>
      </c>
      <c r="K2522" s="1">
        <v>0</v>
      </c>
      <c r="L2522" s="1">
        <v>0</v>
      </c>
      <c r="M2522" s="6">
        <v>5</v>
      </c>
      <c r="N2522" s="5">
        <v>3.1213372014462951E-2</v>
      </c>
      <c r="O2522" s="4">
        <v>0</v>
      </c>
      <c r="P2522" s="1">
        <v>0</v>
      </c>
      <c r="Q2522" s="1">
        <v>0</v>
      </c>
      <c r="R2522" s="34">
        <v>0</v>
      </c>
      <c r="S2522" s="3">
        <v>0</v>
      </c>
    </row>
    <row r="2523" spans="6:19" x14ac:dyDescent="0.25">
      <c r="F2523" s="10"/>
      <c r="G2523" s="9" t="s">
        <v>2726</v>
      </c>
      <c r="H2523" s="4">
        <v>4</v>
      </c>
      <c r="I2523" s="1">
        <v>4</v>
      </c>
      <c r="J2523" s="1">
        <v>4</v>
      </c>
      <c r="K2523" s="1">
        <v>0</v>
      </c>
      <c r="L2523" s="1">
        <v>0</v>
      </c>
      <c r="M2523" s="6">
        <v>5</v>
      </c>
      <c r="N2523" s="5">
        <v>1.7459738999605179E-2</v>
      </c>
      <c r="O2523" s="4">
        <v>0</v>
      </c>
      <c r="P2523" s="1">
        <v>0</v>
      </c>
      <c r="Q2523" s="1">
        <v>0</v>
      </c>
      <c r="R2523" s="34">
        <v>0</v>
      </c>
      <c r="S2523" s="3">
        <v>0</v>
      </c>
    </row>
    <row r="2524" spans="6:19" x14ac:dyDescent="0.25">
      <c r="F2524" s="10"/>
      <c r="G2524" s="9" t="s">
        <v>2725</v>
      </c>
      <c r="H2524" s="4">
        <v>1</v>
      </c>
      <c r="I2524" s="1">
        <v>1</v>
      </c>
      <c r="J2524" s="1">
        <v>1</v>
      </c>
      <c r="K2524" s="1">
        <v>0</v>
      </c>
      <c r="L2524" s="1">
        <v>0</v>
      </c>
      <c r="M2524" s="6">
        <v>1</v>
      </c>
      <c r="N2524" s="5">
        <v>4.107048362493515E-2</v>
      </c>
      <c r="O2524" s="4">
        <v>0</v>
      </c>
      <c r="P2524" s="1">
        <v>0</v>
      </c>
      <c r="Q2524" s="1">
        <v>0</v>
      </c>
      <c r="R2524" s="34">
        <v>0</v>
      </c>
      <c r="S2524" s="3">
        <v>0</v>
      </c>
    </row>
    <row r="2525" spans="6:19" x14ac:dyDescent="0.25">
      <c r="F2525" s="10"/>
      <c r="G2525" s="9" t="s">
        <v>2724</v>
      </c>
      <c r="H2525" s="4">
        <v>7</v>
      </c>
      <c r="I2525" s="1">
        <v>7</v>
      </c>
      <c r="J2525" s="1">
        <v>7</v>
      </c>
      <c r="K2525" s="1">
        <v>0</v>
      </c>
      <c r="L2525" s="1">
        <v>0</v>
      </c>
      <c r="M2525" s="6">
        <v>7</v>
      </c>
      <c r="N2525" s="5">
        <v>1.522424258291721E-2</v>
      </c>
      <c r="O2525" s="4">
        <v>0</v>
      </c>
      <c r="P2525" s="1">
        <v>0</v>
      </c>
      <c r="Q2525" s="1">
        <v>0</v>
      </c>
      <c r="R2525" s="34">
        <v>0</v>
      </c>
      <c r="S2525" s="3">
        <v>0</v>
      </c>
    </row>
    <row r="2526" spans="6:19" x14ac:dyDescent="0.25">
      <c r="F2526" s="10"/>
      <c r="G2526" s="9" t="s">
        <v>2723</v>
      </c>
      <c r="H2526" s="4">
        <v>1</v>
      </c>
      <c r="I2526" s="1">
        <v>1</v>
      </c>
      <c r="J2526" s="1">
        <v>1</v>
      </c>
      <c r="K2526" s="1">
        <v>0</v>
      </c>
      <c r="L2526" s="1">
        <v>0</v>
      </c>
      <c r="M2526" s="6">
        <v>1</v>
      </c>
      <c r="N2526" s="5">
        <v>2.595349214971066E-3</v>
      </c>
      <c r="O2526" s="4">
        <v>0</v>
      </c>
      <c r="P2526" s="1">
        <v>0</v>
      </c>
      <c r="Q2526" s="1">
        <v>0</v>
      </c>
      <c r="R2526" s="34">
        <v>0</v>
      </c>
      <c r="S2526" s="3">
        <v>0</v>
      </c>
    </row>
    <row r="2527" spans="6:19" x14ac:dyDescent="0.25">
      <c r="F2527" s="10"/>
      <c r="G2527" s="9" t="s">
        <v>2722</v>
      </c>
      <c r="H2527" s="4">
        <v>1</v>
      </c>
      <c r="I2527" s="1">
        <v>1</v>
      </c>
      <c r="J2527" s="1">
        <v>1</v>
      </c>
      <c r="K2527" s="1">
        <v>0</v>
      </c>
      <c r="L2527" s="1">
        <v>0</v>
      </c>
      <c r="M2527" s="6">
        <v>1</v>
      </c>
      <c r="N2527" s="5">
        <v>1.4490392059087749E-3</v>
      </c>
      <c r="O2527" s="4">
        <v>0</v>
      </c>
      <c r="P2527" s="1">
        <v>0</v>
      </c>
      <c r="Q2527" s="1">
        <v>0</v>
      </c>
      <c r="R2527" s="34">
        <v>0</v>
      </c>
      <c r="S2527" s="3">
        <v>0</v>
      </c>
    </row>
    <row r="2528" spans="6:19" x14ac:dyDescent="0.25">
      <c r="F2528" s="10"/>
      <c r="G2528" s="9" t="s">
        <v>2721</v>
      </c>
      <c r="H2528" s="4">
        <v>1</v>
      </c>
      <c r="I2528" s="1">
        <v>1</v>
      </c>
      <c r="J2528" s="1">
        <v>1</v>
      </c>
      <c r="K2528" s="1">
        <v>0</v>
      </c>
      <c r="L2528" s="1">
        <v>0</v>
      </c>
      <c r="M2528" s="6">
        <v>1</v>
      </c>
      <c r="N2528" s="5">
        <v>1.8723621964454651E-2</v>
      </c>
      <c r="O2528" s="4">
        <v>0</v>
      </c>
      <c r="P2528" s="1">
        <v>0</v>
      </c>
      <c r="Q2528" s="1">
        <v>0</v>
      </c>
      <c r="R2528" s="34">
        <v>0</v>
      </c>
      <c r="S2528" s="3">
        <v>0</v>
      </c>
    </row>
    <row r="2529" spans="6:19" x14ac:dyDescent="0.25">
      <c r="F2529" s="10"/>
      <c r="G2529" s="9" t="s">
        <v>2720</v>
      </c>
      <c r="H2529" s="4">
        <v>2</v>
      </c>
      <c r="I2529" s="1">
        <v>2</v>
      </c>
      <c r="J2529" s="1">
        <v>2</v>
      </c>
      <c r="K2529" s="1">
        <v>0</v>
      </c>
      <c r="L2529" s="1">
        <v>0</v>
      </c>
      <c r="M2529" s="6">
        <v>2</v>
      </c>
      <c r="N2529" s="5">
        <v>2.4592111818492409E-2</v>
      </c>
      <c r="O2529" s="4">
        <v>0</v>
      </c>
      <c r="P2529" s="1">
        <v>0</v>
      </c>
      <c r="Q2529" s="1">
        <v>0</v>
      </c>
      <c r="R2529" s="34">
        <v>0</v>
      </c>
      <c r="S2529" s="3">
        <v>0</v>
      </c>
    </row>
    <row r="2530" spans="6:19" x14ac:dyDescent="0.25">
      <c r="F2530" s="10"/>
      <c r="G2530" s="9" t="s">
        <v>2719</v>
      </c>
      <c r="H2530" s="4">
        <v>1</v>
      </c>
      <c r="I2530" s="1">
        <v>1</v>
      </c>
      <c r="J2530" s="1">
        <v>1</v>
      </c>
      <c r="K2530" s="1">
        <v>0</v>
      </c>
      <c r="L2530" s="1">
        <v>0</v>
      </c>
      <c r="M2530" s="6">
        <v>1</v>
      </c>
      <c r="N2530" s="5">
        <v>4.6281842514872551E-3</v>
      </c>
      <c r="O2530" s="4">
        <v>0</v>
      </c>
      <c r="P2530" s="1">
        <v>0</v>
      </c>
      <c r="Q2530" s="1">
        <v>0</v>
      </c>
      <c r="R2530" s="34">
        <v>0</v>
      </c>
      <c r="S2530" s="3">
        <v>0</v>
      </c>
    </row>
    <row r="2531" spans="6:19" x14ac:dyDescent="0.25">
      <c r="F2531" s="10"/>
      <c r="G2531" s="9" t="s">
        <v>2718</v>
      </c>
      <c r="H2531" s="4">
        <v>9</v>
      </c>
      <c r="I2531" s="1">
        <v>9</v>
      </c>
      <c r="J2531" s="1">
        <v>9</v>
      </c>
      <c r="K2531" s="1">
        <v>0</v>
      </c>
      <c r="L2531" s="1">
        <v>0</v>
      </c>
      <c r="M2531" s="6">
        <v>9</v>
      </c>
      <c r="N2531" s="5">
        <v>1.8536914139986042E-2</v>
      </c>
      <c r="O2531" s="4">
        <v>0</v>
      </c>
      <c r="P2531" s="1">
        <v>0</v>
      </c>
      <c r="Q2531" s="1">
        <v>0</v>
      </c>
      <c r="R2531" s="34">
        <v>0</v>
      </c>
      <c r="S2531" s="3">
        <v>0</v>
      </c>
    </row>
    <row r="2532" spans="6:19" x14ac:dyDescent="0.25">
      <c r="F2532" s="10"/>
      <c r="G2532" s="9" t="s">
        <v>2717</v>
      </c>
      <c r="H2532" s="4">
        <v>2</v>
      </c>
      <c r="I2532" s="1">
        <v>2</v>
      </c>
      <c r="J2532" s="1">
        <v>2</v>
      </c>
      <c r="K2532" s="1">
        <v>0</v>
      </c>
      <c r="L2532" s="1">
        <v>0</v>
      </c>
      <c r="M2532" s="6">
        <v>2</v>
      </c>
      <c r="N2532" s="5">
        <v>1.5664891339838501E-2</v>
      </c>
      <c r="O2532" s="4">
        <v>0</v>
      </c>
      <c r="P2532" s="1">
        <v>0</v>
      </c>
      <c r="Q2532" s="1">
        <v>0</v>
      </c>
      <c r="R2532" s="34">
        <v>0</v>
      </c>
      <c r="S2532" s="3">
        <v>0</v>
      </c>
    </row>
    <row r="2533" spans="6:19" x14ac:dyDescent="0.25">
      <c r="F2533" s="10"/>
      <c r="G2533" s="9" t="s">
        <v>2716</v>
      </c>
      <c r="H2533" s="4">
        <v>3</v>
      </c>
      <c r="I2533" s="1">
        <v>3</v>
      </c>
      <c r="J2533" s="1">
        <v>3</v>
      </c>
      <c r="K2533" s="1">
        <v>0</v>
      </c>
      <c r="L2533" s="1">
        <v>0</v>
      </c>
      <c r="M2533" s="6">
        <v>3</v>
      </c>
      <c r="N2533" s="5">
        <v>2.0563151687383652E-2</v>
      </c>
      <c r="O2533" s="4">
        <v>0</v>
      </c>
      <c r="P2533" s="1">
        <v>0</v>
      </c>
      <c r="Q2533" s="1">
        <v>0</v>
      </c>
      <c r="R2533" s="34">
        <v>0</v>
      </c>
      <c r="S2533" s="3">
        <v>0</v>
      </c>
    </row>
    <row r="2534" spans="6:19" x14ac:dyDescent="0.25">
      <c r="F2534" s="10"/>
      <c r="G2534" s="9" t="s">
        <v>2715</v>
      </c>
      <c r="H2534" s="4">
        <v>1</v>
      </c>
      <c r="I2534" s="1">
        <v>1</v>
      </c>
      <c r="J2534" s="1">
        <v>1</v>
      </c>
      <c r="K2534" s="1">
        <v>0</v>
      </c>
      <c r="L2534" s="1">
        <v>0</v>
      </c>
      <c r="M2534" s="6">
        <v>1</v>
      </c>
      <c r="N2534" s="5">
        <v>1.248285174369812E-3</v>
      </c>
      <c r="O2534" s="4">
        <v>0</v>
      </c>
      <c r="P2534" s="1">
        <v>0</v>
      </c>
      <c r="Q2534" s="1">
        <v>0</v>
      </c>
      <c r="R2534" s="34">
        <v>0</v>
      </c>
      <c r="S2534" s="3">
        <v>0</v>
      </c>
    </row>
    <row r="2535" spans="6:19" x14ac:dyDescent="0.25">
      <c r="F2535" s="10"/>
      <c r="G2535" s="9" t="s">
        <v>2714</v>
      </c>
      <c r="H2535" s="4">
        <v>2</v>
      </c>
      <c r="I2535" s="1">
        <v>2</v>
      </c>
      <c r="J2535" s="1">
        <v>2</v>
      </c>
      <c r="K2535" s="1">
        <v>0</v>
      </c>
      <c r="L2535" s="1">
        <v>0</v>
      </c>
      <c r="M2535" s="6">
        <v>2</v>
      </c>
      <c r="N2535" s="5">
        <v>5.2469512447714814E-3</v>
      </c>
      <c r="O2535" s="4">
        <v>0</v>
      </c>
      <c r="P2535" s="1">
        <v>0</v>
      </c>
      <c r="Q2535" s="1">
        <v>0</v>
      </c>
      <c r="R2535" s="34">
        <v>0</v>
      </c>
      <c r="S2535" s="3">
        <v>0</v>
      </c>
    </row>
    <row r="2536" spans="6:19" x14ac:dyDescent="0.25">
      <c r="F2536" s="10"/>
      <c r="G2536" s="9" t="s">
        <v>2713</v>
      </c>
      <c r="H2536" s="4">
        <v>8</v>
      </c>
      <c r="I2536" s="1">
        <v>8</v>
      </c>
      <c r="J2536" s="1">
        <v>8</v>
      </c>
      <c r="K2536" s="1">
        <v>0</v>
      </c>
      <c r="L2536" s="1">
        <v>0</v>
      </c>
      <c r="M2536" s="6">
        <v>8</v>
      </c>
      <c r="N2536" s="5">
        <v>2.8283932246267799E-2</v>
      </c>
      <c r="O2536" s="4">
        <v>0</v>
      </c>
      <c r="P2536" s="1">
        <v>0</v>
      </c>
      <c r="Q2536" s="1">
        <v>0</v>
      </c>
      <c r="R2536" s="34">
        <v>0</v>
      </c>
      <c r="S2536" s="3">
        <v>0</v>
      </c>
    </row>
    <row r="2537" spans="6:19" x14ac:dyDescent="0.25">
      <c r="F2537" s="10"/>
      <c r="G2537" s="9" t="s">
        <v>2712</v>
      </c>
      <c r="H2537" s="4">
        <v>1</v>
      </c>
      <c r="I2537" s="1">
        <v>1</v>
      </c>
      <c r="J2537" s="1">
        <v>1</v>
      </c>
      <c r="K2537" s="1">
        <v>0</v>
      </c>
      <c r="L2537" s="1">
        <v>0</v>
      </c>
      <c r="M2537" s="6">
        <v>1</v>
      </c>
      <c r="N2537" s="5">
        <v>8.0907605588436127E-3</v>
      </c>
      <c r="O2537" s="4">
        <v>0</v>
      </c>
      <c r="P2537" s="1">
        <v>0</v>
      </c>
      <c r="Q2537" s="1">
        <v>0</v>
      </c>
      <c r="R2537" s="34">
        <v>0</v>
      </c>
      <c r="S2537" s="3">
        <v>0</v>
      </c>
    </row>
    <row r="2538" spans="6:19" x14ac:dyDescent="0.25">
      <c r="F2538" s="10"/>
      <c r="G2538" s="9" t="s">
        <v>2711</v>
      </c>
      <c r="H2538" s="4">
        <v>16</v>
      </c>
      <c r="I2538" s="1">
        <v>16</v>
      </c>
      <c r="J2538" s="1">
        <v>16</v>
      </c>
      <c r="K2538" s="1">
        <v>0</v>
      </c>
      <c r="L2538" s="1">
        <v>0</v>
      </c>
      <c r="M2538" s="6">
        <v>16</v>
      </c>
      <c r="N2538" s="5">
        <v>7.5941618531942368E-2</v>
      </c>
      <c r="O2538" s="4">
        <v>0</v>
      </c>
      <c r="P2538" s="1">
        <v>0</v>
      </c>
      <c r="Q2538" s="1">
        <v>0</v>
      </c>
      <c r="R2538" s="34">
        <v>0</v>
      </c>
      <c r="S2538" s="3">
        <v>0</v>
      </c>
    </row>
    <row r="2539" spans="6:19" x14ac:dyDescent="0.25">
      <c r="F2539" s="10"/>
      <c r="G2539" s="9" t="s">
        <v>2710</v>
      </c>
      <c r="H2539" s="4">
        <v>4</v>
      </c>
      <c r="I2539" s="1">
        <v>4</v>
      </c>
      <c r="J2539" s="1">
        <v>4</v>
      </c>
      <c r="K2539" s="1">
        <v>0</v>
      </c>
      <c r="L2539" s="1">
        <v>0</v>
      </c>
      <c r="M2539" s="6">
        <v>4</v>
      </c>
      <c r="N2539" s="5">
        <v>2.9571115039289001E-2</v>
      </c>
      <c r="O2539" s="4">
        <v>0</v>
      </c>
      <c r="P2539" s="1">
        <v>0</v>
      </c>
      <c r="Q2539" s="1">
        <v>0</v>
      </c>
      <c r="R2539" s="34">
        <v>0</v>
      </c>
      <c r="S2539" s="3">
        <v>0</v>
      </c>
    </row>
    <row r="2540" spans="6:19" x14ac:dyDescent="0.25">
      <c r="F2540" s="10"/>
      <c r="G2540" s="9" t="s">
        <v>2709</v>
      </c>
      <c r="H2540" s="4">
        <v>1</v>
      </c>
      <c r="I2540" s="1">
        <v>1</v>
      </c>
      <c r="J2540" s="1">
        <v>1</v>
      </c>
      <c r="K2540" s="1">
        <v>0</v>
      </c>
      <c r="L2540" s="1">
        <v>0</v>
      </c>
      <c r="M2540" s="6">
        <v>1</v>
      </c>
      <c r="N2540" s="5">
        <v>4.4967932626605034E-3</v>
      </c>
      <c r="O2540" s="4">
        <v>0</v>
      </c>
      <c r="P2540" s="1">
        <v>0</v>
      </c>
      <c r="Q2540" s="1">
        <v>0</v>
      </c>
      <c r="R2540" s="34">
        <v>0</v>
      </c>
      <c r="S2540" s="3">
        <v>0</v>
      </c>
    </row>
    <row r="2541" spans="6:19" x14ac:dyDescent="0.25">
      <c r="F2541" s="10"/>
      <c r="G2541" s="9" t="s">
        <v>2708</v>
      </c>
      <c r="H2541" s="4">
        <v>2</v>
      </c>
      <c r="I2541" s="1">
        <v>2</v>
      </c>
      <c r="J2541" s="1">
        <v>2</v>
      </c>
      <c r="K2541" s="1">
        <v>0</v>
      </c>
      <c r="L2541" s="1">
        <v>0</v>
      </c>
      <c r="M2541" s="6">
        <v>2</v>
      </c>
      <c r="N2541" s="5">
        <v>5.7112732902169228E-3</v>
      </c>
      <c r="O2541" s="4">
        <v>0</v>
      </c>
      <c r="P2541" s="1">
        <v>0</v>
      </c>
      <c r="Q2541" s="1">
        <v>0</v>
      </c>
      <c r="R2541" s="34">
        <v>0</v>
      </c>
      <c r="S2541" s="3">
        <v>0</v>
      </c>
    </row>
    <row r="2542" spans="6:19" x14ac:dyDescent="0.25">
      <c r="F2542" s="10"/>
      <c r="G2542" s="9" t="s">
        <v>2707</v>
      </c>
      <c r="H2542" s="4">
        <v>1</v>
      </c>
      <c r="I2542" s="1">
        <v>1</v>
      </c>
      <c r="J2542" s="1">
        <v>1</v>
      </c>
      <c r="K2542" s="1">
        <v>0</v>
      </c>
      <c r="L2542" s="1">
        <v>0</v>
      </c>
      <c r="M2542" s="6">
        <v>1</v>
      </c>
      <c r="N2542" s="5">
        <v>3.2158112153410912E-3</v>
      </c>
      <c r="O2542" s="4">
        <v>0</v>
      </c>
      <c r="P2542" s="1">
        <v>0</v>
      </c>
      <c r="Q2542" s="1">
        <v>0</v>
      </c>
      <c r="R2542" s="34">
        <v>0</v>
      </c>
      <c r="S2542" s="3">
        <v>0</v>
      </c>
    </row>
    <row r="2543" spans="6:19" x14ac:dyDescent="0.25">
      <c r="F2543" s="10"/>
      <c r="G2543" s="9" t="s">
        <v>2706</v>
      </c>
      <c r="H2543" s="4">
        <v>2</v>
      </c>
      <c r="I2543" s="1">
        <v>2</v>
      </c>
      <c r="J2543" s="1">
        <v>2</v>
      </c>
      <c r="K2543" s="1">
        <v>0</v>
      </c>
      <c r="L2543" s="1">
        <v>0</v>
      </c>
      <c r="M2543" s="6">
        <v>2</v>
      </c>
      <c r="N2543" s="5">
        <v>3.0214861035346981E-3</v>
      </c>
      <c r="O2543" s="4">
        <v>0</v>
      </c>
      <c r="P2543" s="1">
        <v>0</v>
      </c>
      <c r="Q2543" s="1">
        <v>0</v>
      </c>
      <c r="R2543" s="34">
        <v>0</v>
      </c>
      <c r="S2543" s="3">
        <v>0</v>
      </c>
    </row>
    <row r="2544" spans="6:19" x14ac:dyDescent="0.25">
      <c r="F2544" s="10"/>
      <c r="G2544" s="9" t="s">
        <v>2705</v>
      </c>
      <c r="H2544" s="4">
        <v>1</v>
      </c>
      <c r="I2544" s="1">
        <v>1</v>
      </c>
      <c r="J2544" s="1">
        <v>1</v>
      </c>
      <c r="K2544" s="1">
        <v>0</v>
      </c>
      <c r="L2544" s="1">
        <v>0</v>
      </c>
      <c r="M2544" s="6">
        <v>1</v>
      </c>
      <c r="N2544" s="5">
        <v>1.2331549078226089E-3</v>
      </c>
      <c r="O2544" s="4">
        <v>0</v>
      </c>
      <c r="P2544" s="1">
        <v>0</v>
      </c>
      <c r="Q2544" s="1">
        <v>0</v>
      </c>
      <c r="R2544" s="34">
        <v>0</v>
      </c>
      <c r="S2544" s="3">
        <v>0</v>
      </c>
    </row>
    <row r="2545" spans="6:19" x14ac:dyDescent="0.25">
      <c r="F2545" s="10"/>
      <c r="G2545" s="9" t="s">
        <v>2704</v>
      </c>
      <c r="H2545" s="4">
        <v>1</v>
      </c>
      <c r="I2545" s="1">
        <v>1</v>
      </c>
      <c r="J2545" s="1">
        <v>1</v>
      </c>
      <c r="K2545" s="1">
        <v>0</v>
      </c>
      <c r="L2545" s="1">
        <v>0</v>
      </c>
      <c r="M2545" s="6">
        <v>1</v>
      </c>
      <c r="N2545" s="5">
        <v>2.9164459556341171E-4</v>
      </c>
      <c r="O2545" s="4">
        <v>0</v>
      </c>
      <c r="P2545" s="1">
        <v>0</v>
      </c>
      <c r="Q2545" s="1">
        <v>0</v>
      </c>
      <c r="R2545" s="34">
        <v>0</v>
      </c>
      <c r="S2545" s="3">
        <v>0</v>
      </c>
    </row>
    <row r="2546" spans="6:19" x14ac:dyDescent="0.25">
      <c r="F2546" s="10"/>
      <c r="G2546" s="9" t="s">
        <v>2703</v>
      </c>
      <c r="H2546" s="4">
        <v>1</v>
      </c>
      <c r="I2546" s="1">
        <v>1</v>
      </c>
      <c r="J2546" s="1">
        <v>1</v>
      </c>
      <c r="K2546" s="1">
        <v>0</v>
      </c>
      <c r="L2546" s="1">
        <v>0</v>
      </c>
      <c r="M2546" s="6">
        <v>1</v>
      </c>
      <c r="N2546" s="5">
        <v>7.1902386844158173E-4</v>
      </c>
      <c r="O2546" s="4">
        <v>0</v>
      </c>
      <c r="P2546" s="1">
        <v>0</v>
      </c>
      <c r="Q2546" s="1">
        <v>0</v>
      </c>
      <c r="R2546" s="34">
        <v>0</v>
      </c>
      <c r="S2546" s="3">
        <v>0</v>
      </c>
    </row>
    <row r="2547" spans="6:19" x14ac:dyDescent="0.25">
      <c r="F2547" s="10"/>
      <c r="G2547" s="9" t="s">
        <v>2702</v>
      </c>
      <c r="H2547" s="4">
        <v>1</v>
      </c>
      <c r="I2547" s="1">
        <v>1</v>
      </c>
      <c r="J2547" s="1">
        <v>1</v>
      </c>
      <c r="K2547" s="1">
        <v>0</v>
      </c>
      <c r="L2547" s="1">
        <v>0</v>
      </c>
      <c r="M2547" s="6">
        <v>1</v>
      </c>
      <c r="N2547" s="5">
        <v>2.016252838075161E-3</v>
      </c>
      <c r="O2547" s="4">
        <v>0</v>
      </c>
      <c r="P2547" s="1">
        <v>0</v>
      </c>
      <c r="Q2547" s="1">
        <v>0</v>
      </c>
      <c r="R2547" s="34">
        <v>0</v>
      </c>
      <c r="S2547" s="3">
        <v>0</v>
      </c>
    </row>
    <row r="2548" spans="6:19" x14ac:dyDescent="0.25">
      <c r="F2548" s="10"/>
      <c r="G2548" s="9" t="s">
        <v>2701</v>
      </c>
      <c r="H2548" s="4">
        <v>2</v>
      </c>
      <c r="I2548" s="1">
        <v>2</v>
      </c>
      <c r="J2548" s="1">
        <v>2</v>
      </c>
      <c r="K2548" s="1">
        <v>0</v>
      </c>
      <c r="L2548" s="1">
        <v>0</v>
      </c>
      <c r="M2548" s="6">
        <v>2</v>
      </c>
      <c r="N2548" s="5">
        <v>2.46785581111908E-3</v>
      </c>
      <c r="O2548" s="4">
        <v>0</v>
      </c>
      <c r="P2548" s="1">
        <v>0</v>
      </c>
      <c r="Q2548" s="1">
        <v>0</v>
      </c>
      <c r="R2548" s="34">
        <v>0</v>
      </c>
      <c r="S2548" s="3">
        <v>0</v>
      </c>
    </row>
    <row r="2549" spans="6:19" x14ac:dyDescent="0.25">
      <c r="F2549" s="10"/>
      <c r="G2549" s="9" t="s">
        <v>2700</v>
      </c>
      <c r="H2549" s="4">
        <v>4</v>
      </c>
      <c r="I2549" s="1">
        <v>4</v>
      </c>
      <c r="J2549" s="1">
        <v>4</v>
      </c>
      <c r="K2549" s="1">
        <v>0</v>
      </c>
      <c r="L2549" s="1">
        <v>0</v>
      </c>
      <c r="M2549" s="6">
        <v>4</v>
      </c>
      <c r="N2549" s="5">
        <v>2.4721299298107621E-2</v>
      </c>
      <c r="O2549" s="4">
        <v>0</v>
      </c>
      <c r="P2549" s="1">
        <v>0</v>
      </c>
      <c r="Q2549" s="1">
        <v>0</v>
      </c>
      <c r="R2549" s="34">
        <v>0</v>
      </c>
      <c r="S2549" s="3">
        <v>0</v>
      </c>
    </row>
    <row r="2550" spans="6:19" x14ac:dyDescent="0.25">
      <c r="F2550" s="10"/>
      <c r="G2550" s="9" t="s">
        <v>2699</v>
      </c>
      <c r="H2550" s="4">
        <v>2</v>
      </c>
      <c r="I2550" s="1">
        <v>2</v>
      </c>
      <c r="J2550" s="1">
        <v>2</v>
      </c>
      <c r="K2550" s="1">
        <v>0</v>
      </c>
      <c r="L2550" s="1">
        <v>0</v>
      </c>
      <c r="M2550" s="6">
        <v>2</v>
      </c>
      <c r="N2550" s="5">
        <v>2.00534388422966E-2</v>
      </c>
      <c r="O2550" s="4">
        <v>0</v>
      </c>
      <c r="P2550" s="1">
        <v>0</v>
      </c>
      <c r="Q2550" s="1">
        <v>0</v>
      </c>
      <c r="R2550" s="34">
        <v>0</v>
      </c>
      <c r="S2550" s="3">
        <v>0</v>
      </c>
    </row>
    <row r="2551" spans="6:19" x14ac:dyDescent="0.25">
      <c r="F2551" s="10"/>
      <c r="G2551" s="9" t="s">
        <v>2698</v>
      </c>
      <c r="H2551" s="4">
        <v>1</v>
      </c>
      <c r="I2551" s="1">
        <v>1</v>
      </c>
      <c r="J2551" s="1">
        <v>1</v>
      </c>
      <c r="K2551" s="1">
        <v>0</v>
      </c>
      <c r="L2551" s="1">
        <v>0</v>
      </c>
      <c r="M2551" s="6">
        <v>1</v>
      </c>
      <c r="N2551" s="5">
        <v>5.9304013848304749E-4</v>
      </c>
      <c r="O2551" s="4">
        <v>0</v>
      </c>
      <c r="P2551" s="1">
        <v>0</v>
      </c>
      <c r="Q2551" s="1">
        <v>0</v>
      </c>
      <c r="R2551" s="34">
        <v>0</v>
      </c>
      <c r="S2551" s="3">
        <v>0</v>
      </c>
    </row>
    <row r="2552" spans="6:19" x14ac:dyDescent="0.25">
      <c r="F2552" s="10"/>
      <c r="G2552" s="9" t="s">
        <v>2697</v>
      </c>
      <c r="H2552" s="4">
        <v>3</v>
      </c>
      <c r="I2552" s="1">
        <v>3</v>
      </c>
      <c r="J2552" s="1">
        <v>3</v>
      </c>
      <c r="K2552" s="1">
        <v>0</v>
      </c>
      <c r="L2552" s="1">
        <v>0</v>
      </c>
      <c r="M2552" s="6">
        <v>3</v>
      </c>
      <c r="N2552" s="5">
        <v>2.7925536967813969E-2</v>
      </c>
      <c r="O2552" s="4">
        <v>0</v>
      </c>
      <c r="P2552" s="1">
        <v>0</v>
      </c>
      <c r="Q2552" s="1">
        <v>0</v>
      </c>
      <c r="R2552" s="34">
        <v>0</v>
      </c>
      <c r="S2552" s="3">
        <v>0</v>
      </c>
    </row>
    <row r="2553" spans="6:19" x14ac:dyDescent="0.25">
      <c r="F2553" s="10"/>
      <c r="G2553" s="9" t="s">
        <v>2696</v>
      </c>
      <c r="H2553" s="4">
        <v>8</v>
      </c>
      <c r="I2553" s="1">
        <v>8</v>
      </c>
      <c r="J2553" s="1">
        <v>8</v>
      </c>
      <c r="K2553" s="1">
        <v>0</v>
      </c>
      <c r="L2553" s="1">
        <v>0</v>
      </c>
      <c r="M2553" s="6">
        <v>8</v>
      </c>
      <c r="N2553" s="5">
        <v>0.21414841618388891</v>
      </c>
      <c r="O2553" s="4">
        <v>0</v>
      </c>
      <c r="P2553" s="1">
        <v>0</v>
      </c>
      <c r="Q2553" s="1">
        <v>0</v>
      </c>
      <c r="R2553" s="34">
        <v>0</v>
      </c>
      <c r="S2553" s="3">
        <v>0</v>
      </c>
    </row>
    <row r="2554" spans="6:19" x14ac:dyDescent="0.25">
      <c r="F2554" s="10"/>
      <c r="G2554" s="9" t="s">
        <v>2695</v>
      </c>
      <c r="H2554" s="4">
        <v>2</v>
      </c>
      <c r="I2554" s="1">
        <v>2</v>
      </c>
      <c r="J2554" s="1">
        <v>2</v>
      </c>
      <c r="K2554" s="1">
        <v>0</v>
      </c>
      <c r="L2554" s="1">
        <v>0</v>
      </c>
      <c r="M2554" s="6">
        <v>2</v>
      </c>
      <c r="N2554" s="5">
        <v>3.7124855443835258E-3</v>
      </c>
      <c r="O2554" s="4">
        <v>0</v>
      </c>
      <c r="P2554" s="1">
        <v>0</v>
      </c>
      <c r="Q2554" s="1">
        <v>0</v>
      </c>
      <c r="R2554" s="34">
        <v>0</v>
      </c>
      <c r="S2554" s="3">
        <v>0</v>
      </c>
    </row>
    <row r="2555" spans="6:19" x14ac:dyDescent="0.25">
      <c r="F2555" s="10"/>
      <c r="G2555" s="9" t="s">
        <v>2694</v>
      </c>
      <c r="H2555" s="4">
        <v>1</v>
      </c>
      <c r="I2555" s="1">
        <v>1</v>
      </c>
      <c r="J2555" s="1">
        <v>1</v>
      </c>
      <c r="K2555" s="1">
        <v>0</v>
      </c>
      <c r="L2555" s="1">
        <v>0</v>
      </c>
      <c r="M2555" s="6">
        <v>1</v>
      </c>
      <c r="N2555" s="5">
        <v>1.6241427510976789E-3</v>
      </c>
      <c r="O2555" s="4">
        <v>0</v>
      </c>
      <c r="P2555" s="1">
        <v>0</v>
      </c>
      <c r="Q2555" s="1">
        <v>0</v>
      </c>
      <c r="R2555" s="34">
        <v>0</v>
      </c>
      <c r="S2555" s="3">
        <v>0</v>
      </c>
    </row>
    <row r="2556" spans="6:19" x14ac:dyDescent="0.25">
      <c r="F2556" s="10"/>
      <c r="G2556" s="9" t="s">
        <v>2693</v>
      </c>
      <c r="H2556" s="4">
        <v>1</v>
      </c>
      <c r="I2556" s="1">
        <v>1</v>
      </c>
      <c r="J2556" s="1">
        <v>1</v>
      </c>
      <c r="K2556" s="1">
        <v>0</v>
      </c>
      <c r="L2556" s="1">
        <v>0</v>
      </c>
      <c r="M2556" s="6">
        <v>1</v>
      </c>
      <c r="N2556" s="5">
        <v>8.4467297419905663E-3</v>
      </c>
      <c r="O2556" s="4">
        <v>0</v>
      </c>
      <c r="P2556" s="1">
        <v>0</v>
      </c>
      <c r="Q2556" s="1">
        <v>0</v>
      </c>
      <c r="R2556" s="34">
        <v>0</v>
      </c>
      <c r="S2556" s="3">
        <v>0</v>
      </c>
    </row>
    <row r="2557" spans="6:19" x14ac:dyDescent="0.25">
      <c r="F2557" s="10"/>
      <c r="G2557" s="9" t="s">
        <v>2692</v>
      </c>
      <c r="H2557" s="4">
        <v>2</v>
      </c>
      <c r="I2557" s="1">
        <v>2</v>
      </c>
      <c r="J2557" s="1">
        <v>2</v>
      </c>
      <c r="K2557" s="1">
        <v>0</v>
      </c>
      <c r="L2557" s="1">
        <v>0</v>
      </c>
      <c r="M2557" s="6">
        <v>2</v>
      </c>
      <c r="N2557" s="5">
        <v>1.4206402935087681E-2</v>
      </c>
      <c r="O2557" s="4">
        <v>0</v>
      </c>
      <c r="P2557" s="1">
        <v>0</v>
      </c>
      <c r="Q2557" s="1">
        <v>0</v>
      </c>
      <c r="R2557" s="34">
        <v>0</v>
      </c>
      <c r="S2557" s="3">
        <v>0</v>
      </c>
    </row>
    <row r="2558" spans="6:19" x14ac:dyDescent="0.25">
      <c r="F2558" s="10"/>
      <c r="G2558" s="9" t="s">
        <v>2691</v>
      </c>
      <c r="H2558" s="4">
        <v>1</v>
      </c>
      <c r="I2558" s="1">
        <v>1</v>
      </c>
      <c r="J2558" s="1">
        <v>1</v>
      </c>
      <c r="K2558" s="1">
        <v>0</v>
      </c>
      <c r="L2558" s="1">
        <v>0</v>
      </c>
      <c r="M2558" s="6">
        <v>1</v>
      </c>
      <c r="N2558" s="5">
        <v>1.1296346783638E-3</v>
      </c>
      <c r="O2558" s="4">
        <v>0</v>
      </c>
      <c r="P2558" s="1">
        <v>0</v>
      </c>
      <c r="Q2558" s="1">
        <v>0</v>
      </c>
      <c r="R2558" s="34">
        <v>0</v>
      </c>
      <c r="S2558" s="3">
        <v>0</v>
      </c>
    </row>
    <row r="2559" spans="6:19" x14ac:dyDescent="0.25">
      <c r="F2559" s="10"/>
      <c r="G2559" s="9" t="s">
        <v>2690</v>
      </c>
      <c r="H2559" s="4">
        <v>1</v>
      </c>
      <c r="I2559" s="1">
        <v>1</v>
      </c>
      <c r="J2559" s="1">
        <v>1</v>
      </c>
      <c r="K2559" s="1">
        <v>0</v>
      </c>
      <c r="L2559" s="1">
        <v>0</v>
      </c>
      <c r="M2559" s="6">
        <v>1</v>
      </c>
      <c r="N2559" s="5">
        <v>8.1446999683976173E-3</v>
      </c>
      <c r="O2559" s="4">
        <v>0</v>
      </c>
      <c r="P2559" s="1">
        <v>0</v>
      </c>
      <c r="Q2559" s="1">
        <v>0</v>
      </c>
      <c r="R2559" s="34">
        <v>0</v>
      </c>
      <c r="S2559" s="3">
        <v>0</v>
      </c>
    </row>
    <row r="2560" spans="6:19" x14ac:dyDescent="0.25">
      <c r="F2560" s="10"/>
      <c r="G2560" s="9" t="s">
        <v>2689</v>
      </c>
      <c r="H2560" s="4">
        <v>1</v>
      </c>
      <c r="I2560" s="1">
        <v>1</v>
      </c>
      <c r="J2560" s="1">
        <v>1</v>
      </c>
      <c r="K2560" s="1">
        <v>0</v>
      </c>
      <c r="L2560" s="1">
        <v>0</v>
      </c>
      <c r="M2560" s="6">
        <v>1</v>
      </c>
      <c r="N2560" s="5">
        <v>7.8303059563040733E-3</v>
      </c>
      <c r="O2560" s="4">
        <v>0</v>
      </c>
      <c r="P2560" s="1">
        <v>0</v>
      </c>
      <c r="Q2560" s="1">
        <v>0</v>
      </c>
      <c r="R2560" s="34">
        <v>0</v>
      </c>
      <c r="S2560" s="3">
        <v>0</v>
      </c>
    </row>
    <row r="2561" spans="6:19" x14ac:dyDescent="0.25">
      <c r="F2561" s="10"/>
      <c r="G2561" s="9" t="s">
        <v>2688</v>
      </c>
      <c r="H2561" s="4">
        <v>2</v>
      </c>
      <c r="I2561" s="1">
        <v>2</v>
      </c>
      <c r="J2561" s="1">
        <v>2</v>
      </c>
      <c r="K2561" s="1">
        <v>0</v>
      </c>
      <c r="L2561" s="1">
        <v>0</v>
      </c>
      <c r="M2561" s="6">
        <v>2</v>
      </c>
      <c r="N2561" s="5">
        <v>2.9047802090644841E-3</v>
      </c>
      <c r="O2561" s="4">
        <v>0</v>
      </c>
      <c r="P2561" s="1">
        <v>0</v>
      </c>
      <c r="Q2561" s="1">
        <v>0</v>
      </c>
      <c r="R2561" s="34">
        <v>0</v>
      </c>
      <c r="S2561" s="3">
        <v>0</v>
      </c>
    </row>
    <row r="2562" spans="6:19" x14ac:dyDescent="0.25">
      <c r="F2562" s="10"/>
      <c r="G2562" s="9" t="s">
        <v>2687</v>
      </c>
      <c r="H2562" s="4">
        <v>1</v>
      </c>
      <c r="I2562" s="1">
        <v>1</v>
      </c>
      <c r="J2562" s="1">
        <v>1</v>
      </c>
      <c r="K2562" s="1">
        <v>0</v>
      </c>
      <c r="L2562" s="1">
        <v>0</v>
      </c>
      <c r="M2562" s="6">
        <v>1</v>
      </c>
      <c r="N2562" s="5">
        <v>6.2754591926932326E-3</v>
      </c>
      <c r="O2562" s="4">
        <v>0</v>
      </c>
      <c r="P2562" s="1">
        <v>0</v>
      </c>
      <c r="Q2562" s="1">
        <v>0</v>
      </c>
      <c r="R2562" s="34">
        <v>0</v>
      </c>
      <c r="S2562" s="3">
        <v>0</v>
      </c>
    </row>
    <row r="2563" spans="6:19" x14ac:dyDescent="0.25">
      <c r="F2563" s="10"/>
      <c r="G2563" s="9" t="s">
        <v>2686</v>
      </c>
      <c r="H2563" s="4">
        <v>10</v>
      </c>
      <c r="I2563" s="1">
        <v>10</v>
      </c>
      <c r="J2563" s="1">
        <v>10</v>
      </c>
      <c r="K2563" s="1">
        <v>0</v>
      </c>
      <c r="L2563" s="1">
        <v>0</v>
      </c>
      <c r="M2563" s="6">
        <v>10</v>
      </c>
      <c r="N2563" s="5">
        <v>2.4663119576871399E-2</v>
      </c>
      <c r="O2563" s="4">
        <v>0</v>
      </c>
      <c r="P2563" s="1">
        <v>0</v>
      </c>
      <c r="Q2563" s="1">
        <v>0</v>
      </c>
      <c r="R2563" s="34">
        <v>0</v>
      </c>
      <c r="S2563" s="3">
        <v>0</v>
      </c>
    </row>
    <row r="2564" spans="6:19" x14ac:dyDescent="0.25">
      <c r="F2564" s="10"/>
      <c r="G2564" s="9" t="s">
        <v>2685</v>
      </c>
      <c r="H2564" s="4">
        <v>5</v>
      </c>
      <c r="I2564" s="1">
        <v>5</v>
      </c>
      <c r="J2564" s="1">
        <v>5</v>
      </c>
      <c r="K2564" s="1">
        <v>0</v>
      </c>
      <c r="L2564" s="1">
        <v>0</v>
      </c>
      <c r="M2564" s="6">
        <v>5</v>
      </c>
      <c r="N2564" s="5">
        <v>6.014588288962841E-3</v>
      </c>
      <c r="O2564" s="4">
        <v>0</v>
      </c>
      <c r="P2564" s="1">
        <v>0</v>
      </c>
      <c r="Q2564" s="1">
        <v>0</v>
      </c>
      <c r="R2564" s="34">
        <v>0</v>
      </c>
      <c r="S2564" s="3">
        <v>0</v>
      </c>
    </row>
    <row r="2565" spans="6:19" x14ac:dyDescent="0.25">
      <c r="F2565" s="10"/>
      <c r="G2565" s="9" t="s">
        <v>2684</v>
      </c>
      <c r="H2565" s="4">
        <v>4</v>
      </c>
      <c r="I2565" s="1">
        <v>4</v>
      </c>
      <c r="J2565" s="1">
        <v>4</v>
      </c>
      <c r="K2565" s="1">
        <v>0</v>
      </c>
      <c r="L2565" s="1">
        <v>0</v>
      </c>
      <c r="M2565" s="6">
        <v>4</v>
      </c>
      <c r="N2565" s="5">
        <v>1.305342931300402E-2</v>
      </c>
      <c r="O2565" s="4">
        <v>0</v>
      </c>
      <c r="P2565" s="1">
        <v>0</v>
      </c>
      <c r="Q2565" s="1">
        <v>0</v>
      </c>
      <c r="R2565" s="34">
        <v>0</v>
      </c>
      <c r="S2565" s="3">
        <v>0</v>
      </c>
    </row>
    <row r="2566" spans="6:19" x14ac:dyDescent="0.25">
      <c r="F2566" s="10"/>
      <c r="G2566" s="9" t="s">
        <v>2683</v>
      </c>
      <c r="H2566" s="4">
        <v>4</v>
      </c>
      <c r="I2566" s="1">
        <v>4</v>
      </c>
      <c r="J2566" s="1">
        <v>4</v>
      </c>
      <c r="K2566" s="1">
        <v>0</v>
      </c>
      <c r="L2566" s="1">
        <v>0</v>
      </c>
      <c r="M2566" s="6">
        <v>4</v>
      </c>
      <c r="N2566" s="5">
        <v>1.2816783972084521E-2</v>
      </c>
      <c r="O2566" s="4">
        <v>0</v>
      </c>
      <c r="P2566" s="1">
        <v>0</v>
      </c>
      <c r="Q2566" s="1">
        <v>0</v>
      </c>
      <c r="R2566" s="34">
        <v>0</v>
      </c>
      <c r="S2566" s="3">
        <v>0</v>
      </c>
    </row>
    <row r="2567" spans="6:19" x14ac:dyDescent="0.25">
      <c r="F2567" s="10"/>
      <c r="G2567" s="9" t="s">
        <v>2682</v>
      </c>
      <c r="H2567" s="4">
        <v>4</v>
      </c>
      <c r="I2567" s="1">
        <v>4</v>
      </c>
      <c r="J2567" s="1">
        <v>4</v>
      </c>
      <c r="K2567" s="1">
        <v>0</v>
      </c>
      <c r="L2567" s="1">
        <v>0</v>
      </c>
      <c r="M2567" s="6">
        <v>4</v>
      </c>
      <c r="N2567" s="5">
        <v>1.9508914090693E-2</v>
      </c>
      <c r="O2567" s="4">
        <v>0</v>
      </c>
      <c r="P2567" s="1">
        <v>0</v>
      </c>
      <c r="Q2567" s="1">
        <v>0</v>
      </c>
      <c r="R2567" s="34">
        <v>0</v>
      </c>
      <c r="S2567" s="3">
        <v>0</v>
      </c>
    </row>
    <row r="2568" spans="6:19" x14ac:dyDescent="0.25">
      <c r="F2568" s="10"/>
      <c r="G2568" s="9" t="s">
        <v>2681</v>
      </c>
      <c r="H2568" s="4">
        <v>2</v>
      </c>
      <c r="I2568" s="1">
        <v>2</v>
      </c>
      <c r="J2568" s="1">
        <v>2</v>
      </c>
      <c r="K2568" s="1">
        <v>0</v>
      </c>
      <c r="L2568" s="1">
        <v>0</v>
      </c>
      <c r="M2568" s="6">
        <v>2</v>
      </c>
      <c r="N2568" s="5">
        <v>2.51022819429636E-3</v>
      </c>
      <c r="O2568" s="4">
        <v>0</v>
      </c>
      <c r="P2568" s="1">
        <v>0</v>
      </c>
      <c r="Q2568" s="1">
        <v>0</v>
      </c>
      <c r="R2568" s="34">
        <v>0</v>
      </c>
      <c r="S2568" s="3">
        <v>0</v>
      </c>
    </row>
    <row r="2569" spans="6:19" x14ac:dyDescent="0.25">
      <c r="F2569" s="10"/>
      <c r="G2569" s="9" t="s">
        <v>2680</v>
      </c>
      <c r="H2569" s="4">
        <v>1</v>
      </c>
      <c r="I2569" s="1">
        <v>1</v>
      </c>
      <c r="J2569" s="1">
        <v>1</v>
      </c>
      <c r="K2569" s="1">
        <v>0</v>
      </c>
      <c r="L2569" s="1">
        <v>0</v>
      </c>
      <c r="M2569" s="6">
        <v>1</v>
      </c>
      <c r="N2569" s="5">
        <v>8.8161975145339966E-4</v>
      </c>
      <c r="O2569" s="4">
        <v>0</v>
      </c>
      <c r="P2569" s="1">
        <v>0</v>
      </c>
      <c r="Q2569" s="1">
        <v>0</v>
      </c>
      <c r="R2569" s="34">
        <v>0</v>
      </c>
      <c r="S2569" s="3">
        <v>0</v>
      </c>
    </row>
    <row r="2570" spans="6:19" x14ac:dyDescent="0.25">
      <c r="F2570" s="10"/>
      <c r="G2570" s="9" t="s">
        <v>2679</v>
      </c>
      <c r="H2570" s="4">
        <v>1</v>
      </c>
      <c r="I2570" s="1">
        <v>1</v>
      </c>
      <c r="J2570" s="1">
        <v>1</v>
      </c>
      <c r="K2570" s="1">
        <v>0</v>
      </c>
      <c r="L2570" s="1">
        <v>0</v>
      </c>
      <c r="M2570" s="6">
        <v>1</v>
      </c>
      <c r="N2570" s="5">
        <v>1.7146337777376171E-3</v>
      </c>
      <c r="O2570" s="4">
        <v>0</v>
      </c>
      <c r="P2570" s="1">
        <v>0</v>
      </c>
      <c r="Q2570" s="1">
        <v>0</v>
      </c>
      <c r="R2570" s="34">
        <v>0</v>
      </c>
      <c r="S2570" s="3">
        <v>0</v>
      </c>
    </row>
    <row r="2571" spans="6:19" x14ac:dyDescent="0.25">
      <c r="F2571" s="10"/>
      <c r="G2571" s="9" t="s">
        <v>2678</v>
      </c>
      <c r="H2571" s="4">
        <v>8</v>
      </c>
      <c r="I2571" s="1">
        <v>8</v>
      </c>
      <c r="J2571" s="1">
        <v>8</v>
      </c>
      <c r="K2571" s="1">
        <v>0</v>
      </c>
      <c r="L2571" s="1">
        <v>0</v>
      </c>
      <c r="M2571" s="6">
        <v>8</v>
      </c>
      <c r="N2571" s="5">
        <v>2.337374351918697E-2</v>
      </c>
      <c r="O2571" s="4">
        <v>0</v>
      </c>
      <c r="P2571" s="1">
        <v>0</v>
      </c>
      <c r="Q2571" s="1">
        <v>0</v>
      </c>
      <c r="R2571" s="34">
        <v>0</v>
      </c>
      <c r="S2571" s="3">
        <v>0</v>
      </c>
    </row>
    <row r="2572" spans="6:19" x14ac:dyDescent="0.25">
      <c r="F2572" s="10"/>
      <c r="G2572" s="9" t="s">
        <v>2677</v>
      </c>
      <c r="H2572" s="4">
        <v>1</v>
      </c>
      <c r="I2572" s="1">
        <v>1</v>
      </c>
      <c r="J2572" s="1">
        <v>1</v>
      </c>
      <c r="K2572" s="1">
        <v>0</v>
      </c>
      <c r="L2572" s="1">
        <v>0</v>
      </c>
      <c r="M2572" s="6">
        <v>1</v>
      </c>
      <c r="N2572" s="5">
        <v>8.631441742181778E-4</v>
      </c>
      <c r="O2572" s="4">
        <v>0</v>
      </c>
      <c r="P2572" s="1">
        <v>0</v>
      </c>
      <c r="Q2572" s="1">
        <v>0</v>
      </c>
      <c r="R2572" s="34">
        <v>0</v>
      </c>
      <c r="S2572" s="3">
        <v>0</v>
      </c>
    </row>
    <row r="2573" spans="6:19" x14ac:dyDescent="0.25">
      <c r="F2573" s="10"/>
      <c r="G2573" s="9" t="s">
        <v>2676</v>
      </c>
      <c r="H2573" s="4">
        <v>6</v>
      </c>
      <c r="I2573" s="1">
        <v>6</v>
      </c>
      <c r="J2573" s="1">
        <v>6</v>
      </c>
      <c r="K2573" s="1">
        <v>0</v>
      </c>
      <c r="L2573" s="1">
        <v>0</v>
      </c>
      <c r="M2573" s="6">
        <v>6</v>
      </c>
      <c r="N2573" s="5">
        <v>3.072534874081612E-2</v>
      </c>
      <c r="O2573" s="4">
        <v>0</v>
      </c>
      <c r="P2573" s="1">
        <v>0</v>
      </c>
      <c r="Q2573" s="1">
        <v>0</v>
      </c>
      <c r="R2573" s="34">
        <v>0</v>
      </c>
      <c r="S2573" s="3">
        <v>0</v>
      </c>
    </row>
    <row r="2574" spans="6:19" x14ac:dyDescent="0.25">
      <c r="F2574" s="10"/>
      <c r="G2574" s="9" t="s">
        <v>2675</v>
      </c>
      <c r="H2574" s="4">
        <v>2</v>
      </c>
      <c r="I2574" s="1">
        <v>2</v>
      </c>
      <c r="J2574" s="1">
        <v>2</v>
      </c>
      <c r="K2574" s="1">
        <v>0</v>
      </c>
      <c r="L2574" s="1">
        <v>0</v>
      </c>
      <c r="M2574" s="6">
        <v>2</v>
      </c>
      <c r="N2574" s="5">
        <v>2.3484230972826481E-2</v>
      </c>
      <c r="O2574" s="4">
        <v>0</v>
      </c>
      <c r="P2574" s="1">
        <v>0</v>
      </c>
      <c r="Q2574" s="1">
        <v>0</v>
      </c>
      <c r="R2574" s="34">
        <v>0</v>
      </c>
      <c r="S2574" s="3">
        <v>0</v>
      </c>
    </row>
    <row r="2575" spans="6:19" x14ac:dyDescent="0.25">
      <c r="F2575" s="10"/>
      <c r="G2575" s="9" t="s">
        <v>2674</v>
      </c>
      <c r="H2575" s="4">
        <v>2</v>
      </c>
      <c r="I2575" s="1">
        <v>2</v>
      </c>
      <c r="J2575" s="1">
        <v>2</v>
      </c>
      <c r="K2575" s="1">
        <v>0</v>
      </c>
      <c r="L2575" s="1">
        <v>0</v>
      </c>
      <c r="M2575" s="6">
        <v>2</v>
      </c>
      <c r="N2575" s="5">
        <v>1.1215846054255961E-2</v>
      </c>
      <c r="O2575" s="4">
        <v>0</v>
      </c>
      <c r="P2575" s="1">
        <v>0</v>
      </c>
      <c r="Q2575" s="1">
        <v>0</v>
      </c>
      <c r="R2575" s="34">
        <v>0</v>
      </c>
      <c r="S2575" s="3">
        <v>0</v>
      </c>
    </row>
    <row r="2576" spans="6:19" x14ac:dyDescent="0.25">
      <c r="F2576" s="10"/>
      <c r="G2576" s="9" t="s">
        <v>2673</v>
      </c>
      <c r="H2576" s="4">
        <v>2</v>
      </c>
      <c r="I2576" s="1">
        <v>2</v>
      </c>
      <c r="J2576" s="1">
        <v>2</v>
      </c>
      <c r="K2576" s="1">
        <v>0</v>
      </c>
      <c r="L2576" s="1">
        <v>0</v>
      </c>
      <c r="M2576" s="6">
        <v>2</v>
      </c>
      <c r="N2576" s="5">
        <v>1.363032404333353E-2</v>
      </c>
      <c r="O2576" s="4">
        <v>0</v>
      </c>
      <c r="P2576" s="1">
        <v>0</v>
      </c>
      <c r="Q2576" s="1">
        <v>0</v>
      </c>
      <c r="R2576" s="34">
        <v>0</v>
      </c>
      <c r="S2576" s="3">
        <v>0</v>
      </c>
    </row>
    <row r="2577" spans="6:19" x14ac:dyDescent="0.25">
      <c r="F2577" s="10"/>
      <c r="G2577" s="9" t="s">
        <v>2672</v>
      </c>
      <c r="H2577" s="4">
        <v>2</v>
      </c>
      <c r="I2577" s="1">
        <v>2</v>
      </c>
      <c r="J2577" s="1">
        <v>2</v>
      </c>
      <c r="K2577" s="1">
        <v>0</v>
      </c>
      <c r="L2577" s="1">
        <v>0</v>
      </c>
      <c r="M2577" s="6">
        <v>2</v>
      </c>
      <c r="N2577" s="5">
        <v>1.126008201390505E-2</v>
      </c>
      <c r="O2577" s="4">
        <v>0</v>
      </c>
      <c r="P2577" s="1">
        <v>0</v>
      </c>
      <c r="Q2577" s="1">
        <v>0</v>
      </c>
      <c r="R2577" s="34">
        <v>0</v>
      </c>
      <c r="S2577" s="3">
        <v>0</v>
      </c>
    </row>
    <row r="2578" spans="6:19" x14ac:dyDescent="0.25">
      <c r="F2578" s="10"/>
      <c r="G2578" s="9" t="s">
        <v>2671</v>
      </c>
      <c r="H2578" s="4">
        <v>1</v>
      </c>
      <c r="I2578" s="1">
        <v>1</v>
      </c>
      <c r="J2578" s="1">
        <v>1</v>
      </c>
      <c r="K2578" s="1">
        <v>0</v>
      </c>
      <c r="L2578" s="1">
        <v>0</v>
      </c>
      <c r="M2578" s="6">
        <v>1</v>
      </c>
      <c r="N2578" s="5">
        <v>4.7008050605654716E-3</v>
      </c>
      <c r="O2578" s="4">
        <v>0</v>
      </c>
      <c r="P2578" s="1">
        <v>0</v>
      </c>
      <c r="Q2578" s="1">
        <v>0</v>
      </c>
      <c r="R2578" s="34">
        <v>0</v>
      </c>
      <c r="S2578" s="3">
        <v>0</v>
      </c>
    </row>
    <row r="2579" spans="6:19" x14ac:dyDescent="0.25">
      <c r="F2579" s="10"/>
      <c r="G2579" s="9" t="s">
        <v>2670</v>
      </c>
      <c r="H2579" s="4">
        <v>1</v>
      </c>
      <c r="I2579" s="1">
        <v>1</v>
      </c>
      <c r="J2579" s="1">
        <v>1</v>
      </c>
      <c r="K2579" s="1">
        <v>0</v>
      </c>
      <c r="L2579" s="1">
        <v>0</v>
      </c>
      <c r="M2579" s="6">
        <v>1</v>
      </c>
      <c r="N2579" s="5">
        <v>3.5725347697734828E-3</v>
      </c>
      <c r="O2579" s="4">
        <v>0</v>
      </c>
      <c r="P2579" s="1">
        <v>0</v>
      </c>
      <c r="Q2579" s="1">
        <v>0</v>
      </c>
      <c r="R2579" s="34">
        <v>0</v>
      </c>
      <c r="S2579" s="3">
        <v>0</v>
      </c>
    </row>
    <row r="2580" spans="6:19" x14ac:dyDescent="0.25">
      <c r="F2580" s="10"/>
      <c r="G2580" s="9" t="s">
        <v>2669</v>
      </c>
      <c r="H2580" s="4">
        <v>1</v>
      </c>
      <c r="I2580" s="1">
        <v>1</v>
      </c>
      <c r="J2580" s="1">
        <v>1</v>
      </c>
      <c r="K2580" s="1">
        <v>0</v>
      </c>
      <c r="L2580" s="1">
        <v>0</v>
      </c>
      <c r="M2580" s="6">
        <v>1</v>
      </c>
      <c r="N2580" s="5">
        <v>1.296331454068422E-2</v>
      </c>
      <c r="O2580" s="4">
        <v>0</v>
      </c>
      <c r="P2580" s="1">
        <v>0</v>
      </c>
      <c r="Q2580" s="1">
        <v>0</v>
      </c>
      <c r="R2580" s="34">
        <v>0</v>
      </c>
      <c r="S2580" s="3">
        <v>0</v>
      </c>
    </row>
    <row r="2581" spans="6:19" x14ac:dyDescent="0.25">
      <c r="F2581" s="10"/>
      <c r="G2581" s="9" t="s">
        <v>2668</v>
      </c>
      <c r="H2581" s="4">
        <v>1</v>
      </c>
      <c r="I2581" s="1">
        <v>1</v>
      </c>
      <c r="J2581" s="1">
        <v>1</v>
      </c>
      <c r="K2581" s="1">
        <v>0</v>
      </c>
      <c r="L2581" s="1">
        <v>0</v>
      </c>
      <c r="M2581" s="6">
        <v>1</v>
      </c>
      <c r="N2581" s="5">
        <v>1.146901398897171E-3</v>
      </c>
      <c r="O2581" s="4">
        <v>0</v>
      </c>
      <c r="P2581" s="1">
        <v>0</v>
      </c>
      <c r="Q2581" s="1">
        <v>0</v>
      </c>
      <c r="R2581" s="34">
        <v>0</v>
      </c>
      <c r="S2581" s="3">
        <v>0</v>
      </c>
    </row>
    <row r="2582" spans="6:19" x14ac:dyDescent="0.25">
      <c r="F2582" s="10"/>
      <c r="G2582" s="9" t="s">
        <v>2667</v>
      </c>
      <c r="H2582" s="4">
        <v>1</v>
      </c>
      <c r="I2582" s="1">
        <v>1</v>
      </c>
      <c r="J2582" s="1">
        <v>1</v>
      </c>
      <c r="K2582" s="1">
        <v>0</v>
      </c>
      <c r="L2582" s="1">
        <v>0</v>
      </c>
      <c r="M2582" s="6">
        <v>1</v>
      </c>
      <c r="N2582" s="5">
        <v>2.361862920224667E-3</v>
      </c>
      <c r="O2582" s="4">
        <v>0</v>
      </c>
      <c r="P2582" s="1">
        <v>0</v>
      </c>
      <c r="Q2582" s="1">
        <v>0</v>
      </c>
      <c r="R2582" s="34">
        <v>0</v>
      </c>
      <c r="S2582" s="3">
        <v>0</v>
      </c>
    </row>
    <row r="2583" spans="6:19" x14ac:dyDescent="0.25">
      <c r="F2583" s="10"/>
      <c r="G2583" s="9" t="s">
        <v>2666</v>
      </c>
      <c r="H2583" s="4">
        <v>2</v>
      </c>
      <c r="I2583" s="1">
        <v>2</v>
      </c>
      <c r="J2583" s="1">
        <v>2</v>
      </c>
      <c r="K2583" s="1">
        <v>0</v>
      </c>
      <c r="L2583" s="1">
        <v>0</v>
      </c>
      <c r="M2583" s="6">
        <v>2</v>
      </c>
      <c r="N2583" s="5">
        <v>7.628430612385273E-3</v>
      </c>
      <c r="O2583" s="4">
        <v>0</v>
      </c>
      <c r="P2583" s="1">
        <v>0</v>
      </c>
      <c r="Q2583" s="1">
        <v>0</v>
      </c>
      <c r="R2583" s="34">
        <v>0</v>
      </c>
      <c r="S2583" s="3">
        <v>0</v>
      </c>
    </row>
    <row r="2584" spans="6:19" x14ac:dyDescent="0.25">
      <c r="F2584" s="10"/>
      <c r="G2584" s="9" t="s">
        <v>2665</v>
      </c>
      <c r="H2584" s="4">
        <v>3</v>
      </c>
      <c r="I2584" s="1">
        <v>3</v>
      </c>
      <c r="J2584" s="1">
        <v>3</v>
      </c>
      <c r="K2584" s="1">
        <v>0</v>
      </c>
      <c r="L2584" s="1">
        <v>0</v>
      </c>
      <c r="M2584" s="6">
        <v>3</v>
      </c>
      <c r="N2584" s="5">
        <v>4.075794480741024E-2</v>
      </c>
      <c r="O2584" s="4">
        <v>0</v>
      </c>
      <c r="P2584" s="1">
        <v>0</v>
      </c>
      <c r="Q2584" s="1">
        <v>0</v>
      </c>
      <c r="R2584" s="34">
        <v>0</v>
      </c>
      <c r="S2584" s="3">
        <v>0</v>
      </c>
    </row>
    <row r="2585" spans="6:19" x14ac:dyDescent="0.25">
      <c r="F2585" s="10"/>
      <c r="G2585" s="9" t="s">
        <v>2664</v>
      </c>
      <c r="H2585" s="4">
        <v>1</v>
      </c>
      <c r="I2585" s="1">
        <v>1</v>
      </c>
      <c r="J2585" s="1">
        <v>1</v>
      </c>
      <c r="K2585" s="1">
        <v>0</v>
      </c>
      <c r="L2585" s="1">
        <v>0</v>
      </c>
      <c r="M2585" s="6">
        <v>1</v>
      </c>
      <c r="N2585" s="5">
        <v>5.581248551607132E-4</v>
      </c>
      <c r="O2585" s="4">
        <v>0</v>
      </c>
      <c r="P2585" s="1">
        <v>0</v>
      </c>
      <c r="Q2585" s="1">
        <v>0</v>
      </c>
      <c r="R2585" s="34">
        <v>0</v>
      </c>
      <c r="S2585" s="3">
        <v>0</v>
      </c>
    </row>
    <row r="2586" spans="6:19" x14ac:dyDescent="0.25">
      <c r="F2586" s="10"/>
      <c r="G2586" s="9" t="s">
        <v>2663</v>
      </c>
      <c r="H2586" s="4">
        <v>4</v>
      </c>
      <c r="I2586" s="1">
        <v>4</v>
      </c>
      <c r="J2586" s="1">
        <v>4</v>
      </c>
      <c r="K2586" s="1">
        <v>0</v>
      </c>
      <c r="L2586" s="1">
        <v>0</v>
      </c>
      <c r="M2586" s="6">
        <v>4</v>
      </c>
      <c r="N2586" s="5">
        <v>1.265318226069212E-2</v>
      </c>
      <c r="O2586" s="4">
        <v>0</v>
      </c>
      <c r="P2586" s="1">
        <v>0</v>
      </c>
      <c r="Q2586" s="1">
        <v>0</v>
      </c>
      <c r="R2586" s="34">
        <v>0</v>
      </c>
      <c r="S2586" s="3">
        <v>0</v>
      </c>
    </row>
    <row r="2587" spans="6:19" x14ac:dyDescent="0.25">
      <c r="F2587" s="10"/>
      <c r="G2587" s="9" t="s">
        <v>2662</v>
      </c>
      <c r="H2587" s="4">
        <v>3</v>
      </c>
      <c r="I2587" s="1">
        <v>3</v>
      </c>
      <c r="J2587" s="1">
        <v>3</v>
      </c>
      <c r="K2587" s="1">
        <v>0</v>
      </c>
      <c r="L2587" s="1">
        <v>0</v>
      </c>
      <c r="M2587" s="6">
        <v>3</v>
      </c>
      <c r="N2587" s="5">
        <v>1.943325437605381E-2</v>
      </c>
      <c r="O2587" s="4">
        <v>0</v>
      </c>
      <c r="P2587" s="1">
        <v>0</v>
      </c>
      <c r="Q2587" s="1">
        <v>0</v>
      </c>
      <c r="R2587" s="34">
        <v>0</v>
      </c>
      <c r="S2587" s="3">
        <v>0</v>
      </c>
    </row>
    <row r="2588" spans="6:19" x14ac:dyDescent="0.25">
      <c r="F2588" s="10"/>
      <c r="G2588" s="9" t="s">
        <v>2661</v>
      </c>
      <c r="H2588" s="4">
        <v>6</v>
      </c>
      <c r="I2588" s="1">
        <v>6</v>
      </c>
      <c r="J2588" s="1">
        <v>6</v>
      </c>
      <c r="K2588" s="1">
        <v>0</v>
      </c>
      <c r="L2588" s="1">
        <v>0</v>
      </c>
      <c r="M2588" s="6">
        <v>6</v>
      </c>
      <c r="N2588" s="5">
        <v>3.9221900515258312E-2</v>
      </c>
      <c r="O2588" s="4">
        <v>0</v>
      </c>
      <c r="P2588" s="1">
        <v>0</v>
      </c>
      <c r="Q2588" s="1">
        <v>0</v>
      </c>
      <c r="R2588" s="34">
        <v>0</v>
      </c>
      <c r="S2588" s="3">
        <v>0</v>
      </c>
    </row>
    <row r="2589" spans="6:19" x14ac:dyDescent="0.25">
      <c r="F2589" s="10"/>
      <c r="G2589" s="9" t="s">
        <v>2660</v>
      </c>
      <c r="H2589" s="4">
        <v>1</v>
      </c>
      <c r="I2589" s="1">
        <v>1</v>
      </c>
      <c r="J2589" s="1">
        <v>1</v>
      </c>
      <c r="K2589" s="1">
        <v>0</v>
      </c>
      <c r="L2589" s="1">
        <v>0</v>
      </c>
      <c r="M2589" s="6">
        <v>1</v>
      </c>
      <c r="N2589" s="5">
        <v>3.194288350641727E-3</v>
      </c>
      <c r="O2589" s="4">
        <v>0</v>
      </c>
      <c r="P2589" s="1">
        <v>0</v>
      </c>
      <c r="Q2589" s="1">
        <v>0</v>
      </c>
      <c r="R2589" s="34">
        <v>0</v>
      </c>
      <c r="S2589" s="3">
        <v>0</v>
      </c>
    </row>
    <row r="2590" spans="6:19" x14ac:dyDescent="0.25">
      <c r="F2590" s="10"/>
      <c r="G2590" s="9" t="s">
        <v>2659</v>
      </c>
      <c r="H2590" s="4">
        <v>3</v>
      </c>
      <c r="I2590" s="1">
        <v>3</v>
      </c>
      <c r="J2590" s="1">
        <v>3</v>
      </c>
      <c r="K2590" s="1">
        <v>0</v>
      </c>
      <c r="L2590" s="1">
        <v>0</v>
      </c>
      <c r="M2590" s="6">
        <v>3</v>
      </c>
      <c r="N2590" s="5">
        <v>3.099753241986036E-2</v>
      </c>
      <c r="O2590" s="4">
        <v>0</v>
      </c>
      <c r="P2590" s="1">
        <v>0</v>
      </c>
      <c r="Q2590" s="1">
        <v>0</v>
      </c>
      <c r="R2590" s="34">
        <v>0</v>
      </c>
      <c r="S2590" s="3">
        <v>0</v>
      </c>
    </row>
    <row r="2591" spans="6:19" x14ac:dyDescent="0.25">
      <c r="F2591" s="10"/>
      <c r="G2591" s="9" t="s">
        <v>2658</v>
      </c>
      <c r="H2591" s="4">
        <v>19</v>
      </c>
      <c r="I2591" s="1">
        <v>19</v>
      </c>
      <c r="J2591" s="1">
        <v>19</v>
      </c>
      <c r="K2591" s="1">
        <v>0</v>
      </c>
      <c r="L2591" s="1">
        <v>0</v>
      </c>
      <c r="M2591" s="6">
        <v>19</v>
      </c>
      <c r="N2591" s="5">
        <v>0.12758163549005991</v>
      </c>
      <c r="O2591" s="4">
        <v>0</v>
      </c>
      <c r="P2591" s="1">
        <v>0</v>
      </c>
      <c r="Q2591" s="1">
        <v>0</v>
      </c>
      <c r="R2591" s="34">
        <v>0</v>
      </c>
      <c r="S2591" s="3">
        <v>0</v>
      </c>
    </row>
    <row r="2592" spans="6:19" x14ac:dyDescent="0.25">
      <c r="F2592" s="10"/>
      <c r="G2592" s="9" t="s">
        <v>2657</v>
      </c>
      <c r="H2592" s="4">
        <v>2</v>
      </c>
      <c r="I2592" s="1">
        <v>2</v>
      </c>
      <c r="J2592" s="1">
        <v>2</v>
      </c>
      <c r="K2592" s="1">
        <v>0</v>
      </c>
      <c r="L2592" s="1">
        <v>0</v>
      </c>
      <c r="M2592" s="6">
        <v>2</v>
      </c>
      <c r="N2592" s="5">
        <v>7.4832160025835037E-3</v>
      </c>
      <c r="O2592" s="4">
        <v>0</v>
      </c>
      <c r="P2592" s="1">
        <v>0</v>
      </c>
      <c r="Q2592" s="1">
        <v>0</v>
      </c>
      <c r="R2592" s="34">
        <v>0</v>
      </c>
      <c r="S2592" s="3">
        <v>0</v>
      </c>
    </row>
    <row r="2593" spans="6:19" x14ac:dyDescent="0.25">
      <c r="F2593" s="10"/>
      <c r="G2593" s="9" t="s">
        <v>2656</v>
      </c>
      <c r="H2593" s="4">
        <v>18</v>
      </c>
      <c r="I2593" s="1">
        <v>18</v>
      </c>
      <c r="J2593" s="1">
        <v>18</v>
      </c>
      <c r="K2593" s="1">
        <v>0</v>
      </c>
      <c r="L2593" s="1">
        <v>0</v>
      </c>
      <c r="M2593" s="6">
        <v>18</v>
      </c>
      <c r="N2593" s="5">
        <v>5.6525909341871738E-2</v>
      </c>
      <c r="O2593" s="4">
        <v>0</v>
      </c>
      <c r="P2593" s="1">
        <v>0</v>
      </c>
      <c r="Q2593" s="1">
        <v>0</v>
      </c>
      <c r="R2593" s="34">
        <v>0</v>
      </c>
      <c r="S2593" s="3">
        <v>0</v>
      </c>
    </row>
    <row r="2594" spans="6:19" x14ac:dyDescent="0.25">
      <c r="F2594" s="10"/>
      <c r="G2594" s="9" t="s">
        <v>2655</v>
      </c>
      <c r="H2594" s="4">
        <v>3</v>
      </c>
      <c r="I2594" s="1">
        <v>3</v>
      </c>
      <c r="J2594" s="1">
        <v>3</v>
      </c>
      <c r="K2594" s="1">
        <v>0</v>
      </c>
      <c r="L2594" s="1">
        <v>0</v>
      </c>
      <c r="M2594" s="6">
        <v>3</v>
      </c>
      <c r="N2594" s="5">
        <v>8.9733777567744255E-3</v>
      </c>
      <c r="O2594" s="4">
        <v>0</v>
      </c>
      <c r="P2594" s="1">
        <v>0</v>
      </c>
      <c r="Q2594" s="1">
        <v>0</v>
      </c>
      <c r="R2594" s="34">
        <v>0</v>
      </c>
      <c r="S2594" s="3">
        <v>0</v>
      </c>
    </row>
    <row r="2595" spans="6:19" x14ac:dyDescent="0.25">
      <c r="F2595" s="10"/>
      <c r="G2595" s="9" t="s">
        <v>2654</v>
      </c>
      <c r="H2595" s="4">
        <v>3</v>
      </c>
      <c r="I2595" s="1">
        <v>3</v>
      </c>
      <c r="J2595" s="1">
        <v>3</v>
      </c>
      <c r="K2595" s="1">
        <v>0</v>
      </c>
      <c r="L2595" s="1">
        <v>0</v>
      </c>
      <c r="M2595" s="6">
        <v>3</v>
      </c>
      <c r="N2595" s="5">
        <v>3.2406686805188663E-2</v>
      </c>
      <c r="O2595" s="4">
        <v>0</v>
      </c>
      <c r="P2595" s="1">
        <v>0</v>
      </c>
      <c r="Q2595" s="1">
        <v>0</v>
      </c>
      <c r="R2595" s="34">
        <v>0</v>
      </c>
      <c r="S2595" s="3">
        <v>0</v>
      </c>
    </row>
    <row r="2596" spans="6:19" x14ac:dyDescent="0.25">
      <c r="F2596" s="10"/>
      <c r="G2596" s="9" t="s">
        <v>2653</v>
      </c>
      <c r="H2596" s="4">
        <v>4</v>
      </c>
      <c r="I2596" s="1">
        <v>4</v>
      </c>
      <c r="J2596" s="1">
        <v>4</v>
      </c>
      <c r="K2596" s="1">
        <v>0</v>
      </c>
      <c r="L2596" s="1">
        <v>0</v>
      </c>
      <c r="M2596" s="6">
        <v>4</v>
      </c>
      <c r="N2596" s="5">
        <v>7.8455973416566849E-3</v>
      </c>
      <c r="O2596" s="4">
        <v>0</v>
      </c>
      <c r="P2596" s="1">
        <v>0</v>
      </c>
      <c r="Q2596" s="1">
        <v>0</v>
      </c>
      <c r="R2596" s="34">
        <v>0</v>
      </c>
      <c r="S2596" s="3">
        <v>0</v>
      </c>
    </row>
    <row r="2597" spans="6:19" x14ac:dyDescent="0.25">
      <c r="F2597" s="10"/>
      <c r="G2597" s="9" t="s">
        <v>2652</v>
      </c>
      <c r="H2597" s="4">
        <v>4</v>
      </c>
      <c r="I2597" s="1">
        <v>4</v>
      </c>
      <c r="J2597" s="1">
        <v>4</v>
      </c>
      <c r="K2597" s="1">
        <v>0</v>
      </c>
      <c r="L2597" s="1">
        <v>0</v>
      </c>
      <c r="M2597" s="6">
        <v>4</v>
      </c>
      <c r="N2597" s="5">
        <v>2.8685810975730419E-2</v>
      </c>
      <c r="O2597" s="4">
        <v>0</v>
      </c>
      <c r="P2597" s="1">
        <v>0</v>
      </c>
      <c r="Q2597" s="1">
        <v>0</v>
      </c>
      <c r="R2597" s="34">
        <v>0</v>
      </c>
      <c r="S2597" s="3">
        <v>0</v>
      </c>
    </row>
    <row r="2598" spans="6:19" x14ac:dyDescent="0.25">
      <c r="F2598" s="10"/>
      <c r="G2598" s="9" t="s">
        <v>2651</v>
      </c>
      <c r="H2598" s="4">
        <v>3</v>
      </c>
      <c r="I2598" s="1">
        <v>3</v>
      </c>
      <c r="J2598" s="1">
        <v>3</v>
      </c>
      <c r="K2598" s="1">
        <v>0</v>
      </c>
      <c r="L2598" s="1">
        <v>0</v>
      </c>
      <c r="M2598" s="6">
        <v>3</v>
      </c>
      <c r="N2598" s="5">
        <v>1.3456561602652069E-2</v>
      </c>
      <c r="O2598" s="4">
        <v>0</v>
      </c>
      <c r="P2598" s="1">
        <v>0</v>
      </c>
      <c r="Q2598" s="1">
        <v>0</v>
      </c>
      <c r="R2598" s="34">
        <v>0</v>
      </c>
      <c r="S2598" s="3">
        <v>0</v>
      </c>
    </row>
    <row r="2599" spans="6:19" x14ac:dyDescent="0.25">
      <c r="F2599" s="10"/>
      <c r="G2599" s="9" t="s">
        <v>2650</v>
      </c>
      <c r="H2599" s="4">
        <v>3</v>
      </c>
      <c r="I2599" s="1">
        <v>3</v>
      </c>
      <c r="J2599" s="1">
        <v>3</v>
      </c>
      <c r="K2599" s="1">
        <v>0</v>
      </c>
      <c r="L2599" s="1">
        <v>0</v>
      </c>
      <c r="M2599" s="6">
        <v>3</v>
      </c>
      <c r="N2599" s="5">
        <v>3.1953933648765087E-2</v>
      </c>
      <c r="O2599" s="4">
        <v>0</v>
      </c>
      <c r="P2599" s="1">
        <v>0</v>
      </c>
      <c r="Q2599" s="1">
        <v>0</v>
      </c>
      <c r="R2599" s="34">
        <v>0</v>
      </c>
      <c r="S2599" s="3">
        <v>0</v>
      </c>
    </row>
    <row r="2600" spans="6:19" x14ac:dyDescent="0.25">
      <c r="F2600" s="10"/>
      <c r="G2600" s="9" t="s">
        <v>2649</v>
      </c>
      <c r="H2600" s="4">
        <v>2</v>
      </c>
      <c r="I2600" s="1">
        <v>2</v>
      </c>
      <c r="J2600" s="1">
        <v>2</v>
      </c>
      <c r="K2600" s="1">
        <v>0</v>
      </c>
      <c r="L2600" s="1">
        <v>0</v>
      </c>
      <c r="M2600" s="6">
        <v>2</v>
      </c>
      <c r="N2600" s="5">
        <v>3.0212383717298508E-4</v>
      </c>
      <c r="O2600" s="4">
        <v>0</v>
      </c>
      <c r="P2600" s="1">
        <v>0</v>
      </c>
      <c r="Q2600" s="1">
        <v>0</v>
      </c>
      <c r="R2600" s="34">
        <v>0</v>
      </c>
      <c r="S2600" s="3">
        <v>0</v>
      </c>
    </row>
    <row r="2601" spans="6:19" x14ac:dyDescent="0.25">
      <c r="F2601" s="10"/>
      <c r="G2601" s="9" t="s">
        <v>2648</v>
      </c>
      <c r="H2601" s="4">
        <v>2</v>
      </c>
      <c r="I2601" s="1">
        <v>2</v>
      </c>
      <c r="J2601" s="1">
        <v>2</v>
      </c>
      <c r="K2601" s="1">
        <v>0</v>
      </c>
      <c r="L2601" s="1">
        <v>0</v>
      </c>
      <c r="M2601" s="6">
        <v>2</v>
      </c>
      <c r="N2601" s="5">
        <v>3.1531788408756262E-4</v>
      </c>
      <c r="O2601" s="4">
        <v>0</v>
      </c>
      <c r="P2601" s="1">
        <v>0</v>
      </c>
      <c r="Q2601" s="1">
        <v>0</v>
      </c>
      <c r="R2601" s="34">
        <v>0</v>
      </c>
      <c r="S2601" s="3">
        <v>0</v>
      </c>
    </row>
    <row r="2602" spans="6:19" x14ac:dyDescent="0.25">
      <c r="F2602" s="10"/>
      <c r="G2602" s="9" t="s">
        <v>2647</v>
      </c>
      <c r="H2602" s="4">
        <v>1</v>
      </c>
      <c r="I2602" s="1">
        <v>1</v>
      </c>
      <c r="J2602" s="1">
        <v>1</v>
      </c>
      <c r="K2602" s="1">
        <v>0</v>
      </c>
      <c r="L2602" s="1">
        <v>0</v>
      </c>
      <c r="M2602" s="6">
        <v>1</v>
      </c>
      <c r="N2602" s="5">
        <v>6.476743146777153E-4</v>
      </c>
      <c r="O2602" s="4">
        <v>0</v>
      </c>
      <c r="P2602" s="1">
        <v>0</v>
      </c>
      <c r="Q2602" s="1">
        <v>0</v>
      </c>
      <c r="R2602" s="34">
        <v>0</v>
      </c>
      <c r="S2602" s="3">
        <v>0</v>
      </c>
    </row>
    <row r="2603" spans="6:19" x14ac:dyDescent="0.25">
      <c r="F2603" s="10"/>
      <c r="G2603" s="9" t="s">
        <v>2646</v>
      </c>
      <c r="H2603" s="4">
        <v>2</v>
      </c>
      <c r="I2603" s="1">
        <v>2</v>
      </c>
      <c r="J2603" s="1">
        <v>2</v>
      </c>
      <c r="K2603" s="1">
        <v>0</v>
      </c>
      <c r="L2603" s="1">
        <v>0</v>
      </c>
      <c r="M2603" s="6">
        <v>2</v>
      </c>
      <c r="N2603" s="5">
        <v>6.3346456736326218E-3</v>
      </c>
      <c r="O2603" s="4">
        <v>0</v>
      </c>
      <c r="P2603" s="1">
        <v>0</v>
      </c>
      <c r="Q2603" s="1">
        <v>0</v>
      </c>
      <c r="R2603" s="34">
        <v>0</v>
      </c>
      <c r="S2603" s="3">
        <v>0</v>
      </c>
    </row>
    <row r="2604" spans="6:19" x14ac:dyDescent="0.25">
      <c r="F2604" s="10"/>
      <c r="G2604" s="9" t="s">
        <v>2645</v>
      </c>
      <c r="H2604" s="4">
        <v>4</v>
      </c>
      <c r="I2604" s="1">
        <v>4</v>
      </c>
      <c r="J2604" s="1">
        <v>4</v>
      </c>
      <c r="K2604" s="1">
        <v>0</v>
      </c>
      <c r="L2604" s="1">
        <v>0</v>
      </c>
      <c r="M2604" s="6">
        <v>4</v>
      </c>
      <c r="N2604" s="5">
        <v>1.743380352854729E-2</v>
      </c>
      <c r="O2604" s="4">
        <v>0</v>
      </c>
      <c r="P2604" s="1">
        <v>0</v>
      </c>
      <c r="Q2604" s="1">
        <v>0</v>
      </c>
      <c r="R2604" s="34">
        <v>0</v>
      </c>
      <c r="S2604" s="3">
        <v>0</v>
      </c>
    </row>
    <row r="2605" spans="6:19" x14ac:dyDescent="0.25">
      <c r="F2605" s="10"/>
      <c r="G2605" s="9" t="s">
        <v>2644</v>
      </c>
      <c r="H2605" s="4">
        <v>3</v>
      </c>
      <c r="I2605" s="1">
        <v>3</v>
      </c>
      <c r="J2605" s="1">
        <v>3</v>
      </c>
      <c r="K2605" s="1">
        <v>0</v>
      </c>
      <c r="L2605" s="1">
        <v>0</v>
      </c>
      <c r="M2605" s="6">
        <v>3</v>
      </c>
      <c r="N2605" s="5">
        <v>2.3723474703729149E-2</v>
      </c>
      <c r="O2605" s="4">
        <v>0</v>
      </c>
      <c r="P2605" s="1">
        <v>0</v>
      </c>
      <c r="Q2605" s="1">
        <v>0</v>
      </c>
      <c r="R2605" s="34">
        <v>0</v>
      </c>
      <c r="S2605" s="3">
        <v>0</v>
      </c>
    </row>
    <row r="2606" spans="6:19" x14ac:dyDescent="0.25">
      <c r="F2606" s="10"/>
      <c r="G2606" s="9" t="s">
        <v>2643</v>
      </c>
      <c r="H2606" s="4">
        <v>12</v>
      </c>
      <c r="I2606" s="1">
        <v>12</v>
      </c>
      <c r="J2606" s="1">
        <v>12</v>
      </c>
      <c r="K2606" s="1">
        <v>0</v>
      </c>
      <c r="L2606" s="1">
        <v>0</v>
      </c>
      <c r="M2606" s="6">
        <v>12</v>
      </c>
      <c r="N2606" s="5">
        <v>7.4495968408882618E-2</v>
      </c>
      <c r="O2606" s="4">
        <v>0</v>
      </c>
      <c r="P2606" s="1">
        <v>0</v>
      </c>
      <c r="Q2606" s="1">
        <v>0</v>
      </c>
      <c r="R2606" s="34">
        <v>0</v>
      </c>
      <c r="S2606" s="3">
        <v>0</v>
      </c>
    </row>
    <row r="2607" spans="6:19" x14ac:dyDescent="0.25">
      <c r="F2607" s="10"/>
      <c r="G2607" s="9" t="s">
        <v>2642</v>
      </c>
      <c r="H2607" s="4">
        <v>3</v>
      </c>
      <c r="I2607" s="1">
        <v>3</v>
      </c>
      <c r="J2607" s="1">
        <v>3</v>
      </c>
      <c r="K2607" s="1">
        <v>0</v>
      </c>
      <c r="L2607" s="1">
        <v>0</v>
      </c>
      <c r="M2607" s="6">
        <v>3</v>
      </c>
      <c r="N2607" s="5">
        <v>5.1100458949804306E-4</v>
      </c>
      <c r="O2607" s="4">
        <v>0</v>
      </c>
      <c r="P2607" s="1">
        <v>0</v>
      </c>
      <c r="Q2607" s="1">
        <v>0</v>
      </c>
      <c r="R2607" s="34">
        <v>0</v>
      </c>
      <c r="S2607" s="3">
        <v>0</v>
      </c>
    </row>
    <row r="2608" spans="6:19" x14ac:dyDescent="0.25">
      <c r="F2608" s="10"/>
      <c r="G2608" s="9" t="s">
        <v>2641</v>
      </c>
      <c r="H2608" s="4">
        <v>5</v>
      </c>
      <c r="I2608" s="1">
        <v>5</v>
      </c>
      <c r="J2608" s="1">
        <v>5</v>
      </c>
      <c r="K2608" s="1">
        <v>0</v>
      </c>
      <c r="L2608" s="1">
        <v>0</v>
      </c>
      <c r="M2608" s="6">
        <v>5</v>
      </c>
      <c r="N2608" s="5">
        <v>4.6796539798378937E-2</v>
      </c>
      <c r="O2608" s="4">
        <v>0</v>
      </c>
      <c r="P2608" s="1">
        <v>0</v>
      </c>
      <c r="Q2608" s="1">
        <v>0</v>
      </c>
      <c r="R2608" s="34">
        <v>0</v>
      </c>
      <c r="S2608" s="3">
        <v>0</v>
      </c>
    </row>
    <row r="2609" spans="6:19" x14ac:dyDescent="0.25">
      <c r="F2609" s="10"/>
      <c r="G2609" s="9" t="s">
        <v>2640</v>
      </c>
      <c r="H2609" s="4">
        <v>21</v>
      </c>
      <c r="I2609" s="1">
        <v>21</v>
      </c>
      <c r="J2609" s="1">
        <v>21</v>
      </c>
      <c r="K2609" s="1">
        <v>0</v>
      </c>
      <c r="L2609" s="1">
        <v>0</v>
      </c>
      <c r="M2609" s="6">
        <v>21</v>
      </c>
      <c r="N2609" s="5">
        <v>9.2697976157069206E-2</v>
      </c>
      <c r="O2609" s="4">
        <v>0</v>
      </c>
      <c r="P2609" s="1">
        <v>0</v>
      </c>
      <c r="Q2609" s="1">
        <v>0</v>
      </c>
      <c r="R2609" s="34">
        <v>0</v>
      </c>
      <c r="S2609" s="3">
        <v>0</v>
      </c>
    </row>
    <row r="2610" spans="6:19" x14ac:dyDescent="0.25">
      <c r="F2610" s="10"/>
      <c r="G2610" s="9" t="s">
        <v>2639</v>
      </c>
      <c r="H2610" s="4">
        <v>8</v>
      </c>
      <c r="I2610" s="1">
        <v>8</v>
      </c>
      <c r="J2610" s="1">
        <v>8</v>
      </c>
      <c r="K2610" s="1">
        <v>0</v>
      </c>
      <c r="L2610" s="1">
        <v>0</v>
      </c>
      <c r="M2610" s="6">
        <v>8</v>
      </c>
      <c r="N2610" s="5">
        <v>7.937761303037405E-2</v>
      </c>
      <c r="O2610" s="4">
        <v>0</v>
      </c>
      <c r="P2610" s="1">
        <v>0</v>
      </c>
      <c r="Q2610" s="1">
        <v>0</v>
      </c>
      <c r="R2610" s="34">
        <v>0</v>
      </c>
      <c r="S2610" s="3">
        <v>0</v>
      </c>
    </row>
    <row r="2611" spans="6:19" x14ac:dyDescent="0.25">
      <c r="F2611" s="10"/>
      <c r="G2611" s="9" t="s">
        <v>2638</v>
      </c>
      <c r="H2611" s="4">
        <v>2</v>
      </c>
      <c r="I2611" s="1">
        <v>2</v>
      </c>
      <c r="J2611" s="1">
        <v>2</v>
      </c>
      <c r="K2611" s="1">
        <v>0</v>
      </c>
      <c r="L2611" s="1">
        <v>0</v>
      </c>
      <c r="M2611" s="6">
        <v>2</v>
      </c>
      <c r="N2611" s="5">
        <v>1.8232041969895359E-2</v>
      </c>
      <c r="O2611" s="4">
        <v>0</v>
      </c>
      <c r="P2611" s="1">
        <v>0</v>
      </c>
      <c r="Q2611" s="1">
        <v>0</v>
      </c>
      <c r="R2611" s="34">
        <v>0</v>
      </c>
      <c r="S2611" s="3">
        <v>0</v>
      </c>
    </row>
    <row r="2612" spans="6:19" x14ac:dyDescent="0.25">
      <c r="F2612" s="10"/>
      <c r="G2612" s="9" t="s">
        <v>2637</v>
      </c>
      <c r="H2612" s="4">
        <v>7</v>
      </c>
      <c r="I2612" s="1">
        <v>7</v>
      </c>
      <c r="J2612" s="1">
        <v>7</v>
      </c>
      <c r="K2612" s="1">
        <v>0</v>
      </c>
      <c r="L2612" s="1">
        <v>0</v>
      </c>
      <c r="M2612" s="6">
        <v>7</v>
      </c>
      <c r="N2612" s="5">
        <v>4.8477359116077423E-2</v>
      </c>
      <c r="O2612" s="4">
        <v>0</v>
      </c>
      <c r="P2612" s="1">
        <v>0</v>
      </c>
      <c r="Q2612" s="1">
        <v>0</v>
      </c>
      <c r="R2612" s="34">
        <v>0</v>
      </c>
      <c r="S2612" s="3">
        <v>0</v>
      </c>
    </row>
    <row r="2613" spans="6:19" x14ac:dyDescent="0.25">
      <c r="F2613" s="10"/>
      <c r="G2613" s="9" t="s">
        <v>2636</v>
      </c>
      <c r="H2613" s="4">
        <v>2</v>
      </c>
      <c r="I2613" s="1">
        <v>2</v>
      </c>
      <c r="J2613" s="1">
        <v>2</v>
      </c>
      <c r="K2613" s="1">
        <v>0</v>
      </c>
      <c r="L2613" s="1">
        <v>0</v>
      </c>
      <c r="M2613" s="6">
        <v>2</v>
      </c>
      <c r="N2613" s="5">
        <v>4.7947745770215988E-4</v>
      </c>
      <c r="O2613" s="4">
        <v>0</v>
      </c>
      <c r="P2613" s="1">
        <v>0</v>
      </c>
      <c r="Q2613" s="1">
        <v>0</v>
      </c>
      <c r="R2613" s="34">
        <v>0</v>
      </c>
      <c r="S2613" s="3">
        <v>0</v>
      </c>
    </row>
    <row r="2614" spans="6:19" x14ac:dyDescent="0.25">
      <c r="F2614" s="10"/>
      <c r="G2614" s="9" t="s">
        <v>2635</v>
      </c>
      <c r="H2614" s="4">
        <v>14</v>
      </c>
      <c r="I2614" s="1">
        <v>14</v>
      </c>
      <c r="J2614" s="1">
        <v>14</v>
      </c>
      <c r="K2614" s="1">
        <v>0</v>
      </c>
      <c r="L2614" s="1">
        <v>0</v>
      </c>
      <c r="M2614" s="6">
        <v>14</v>
      </c>
      <c r="N2614" s="5">
        <v>5.553435068577528E-2</v>
      </c>
      <c r="O2614" s="4">
        <v>0</v>
      </c>
      <c r="P2614" s="1">
        <v>0</v>
      </c>
      <c r="Q2614" s="1">
        <v>0</v>
      </c>
      <c r="R2614" s="34">
        <v>0</v>
      </c>
      <c r="S2614" s="3">
        <v>0</v>
      </c>
    </row>
    <row r="2615" spans="6:19" x14ac:dyDescent="0.25">
      <c r="F2615" s="10"/>
      <c r="G2615" s="9" t="s">
        <v>2634</v>
      </c>
      <c r="H2615" s="4">
        <v>2</v>
      </c>
      <c r="I2615" s="1">
        <v>2</v>
      </c>
      <c r="J2615" s="1">
        <v>2</v>
      </c>
      <c r="K2615" s="1">
        <v>0</v>
      </c>
      <c r="L2615" s="1">
        <v>0</v>
      </c>
      <c r="M2615" s="6">
        <v>2</v>
      </c>
      <c r="N2615" s="5">
        <v>7.9933460801839828E-4</v>
      </c>
      <c r="O2615" s="4">
        <v>0</v>
      </c>
      <c r="P2615" s="1">
        <v>0</v>
      </c>
      <c r="Q2615" s="1">
        <v>0</v>
      </c>
      <c r="R2615" s="34">
        <v>0</v>
      </c>
      <c r="S2615" s="3">
        <v>0</v>
      </c>
    </row>
    <row r="2616" spans="6:19" x14ac:dyDescent="0.25">
      <c r="F2616" s="10"/>
      <c r="G2616" s="9" t="s">
        <v>2633</v>
      </c>
      <c r="H2616" s="4">
        <v>2</v>
      </c>
      <c r="I2616" s="1">
        <v>2</v>
      </c>
      <c r="J2616" s="1">
        <v>2</v>
      </c>
      <c r="K2616" s="1">
        <v>0</v>
      </c>
      <c r="L2616" s="1">
        <v>0</v>
      </c>
      <c r="M2616" s="6">
        <v>2</v>
      </c>
      <c r="N2616" s="5">
        <v>2.9040668159723282E-3</v>
      </c>
      <c r="O2616" s="4">
        <v>0</v>
      </c>
      <c r="P2616" s="1">
        <v>0</v>
      </c>
      <c r="Q2616" s="1">
        <v>0</v>
      </c>
      <c r="R2616" s="34">
        <v>0</v>
      </c>
      <c r="S2616" s="3">
        <v>0</v>
      </c>
    </row>
    <row r="2617" spans="6:19" x14ac:dyDescent="0.25">
      <c r="F2617" s="10"/>
      <c r="G2617" s="9" t="s">
        <v>2632</v>
      </c>
      <c r="H2617" s="4">
        <v>7</v>
      </c>
      <c r="I2617" s="1">
        <v>7</v>
      </c>
      <c r="J2617" s="1">
        <v>7</v>
      </c>
      <c r="K2617" s="1">
        <v>0</v>
      </c>
      <c r="L2617" s="1">
        <v>0</v>
      </c>
      <c r="M2617" s="6">
        <v>7</v>
      </c>
      <c r="N2617" s="5">
        <v>4.9989798106253147E-2</v>
      </c>
      <c r="O2617" s="4">
        <v>0</v>
      </c>
      <c r="P2617" s="1">
        <v>0</v>
      </c>
      <c r="Q2617" s="1">
        <v>0</v>
      </c>
      <c r="R2617" s="34">
        <v>0</v>
      </c>
      <c r="S2617" s="3">
        <v>0</v>
      </c>
    </row>
    <row r="2618" spans="6:19" x14ac:dyDescent="0.25">
      <c r="F2618" s="10"/>
      <c r="G2618" s="9" t="s">
        <v>2631</v>
      </c>
      <c r="H2618" s="4">
        <v>2</v>
      </c>
      <c r="I2618" s="1">
        <v>2</v>
      </c>
      <c r="J2618" s="1">
        <v>2</v>
      </c>
      <c r="K2618" s="1">
        <v>0</v>
      </c>
      <c r="L2618" s="1">
        <v>0</v>
      </c>
      <c r="M2618" s="6">
        <v>2</v>
      </c>
      <c r="N2618" s="5">
        <v>7.2284769266843796E-3</v>
      </c>
      <c r="O2618" s="4">
        <v>0</v>
      </c>
      <c r="P2618" s="1">
        <v>0</v>
      </c>
      <c r="Q2618" s="1">
        <v>0</v>
      </c>
      <c r="R2618" s="34">
        <v>0</v>
      </c>
      <c r="S2618" s="3">
        <v>0</v>
      </c>
    </row>
    <row r="2619" spans="6:19" x14ac:dyDescent="0.25">
      <c r="F2619" s="10"/>
      <c r="G2619" s="9" t="s">
        <v>2630</v>
      </c>
      <c r="H2619" s="4">
        <v>1</v>
      </c>
      <c r="I2619" s="1">
        <v>1</v>
      </c>
      <c r="J2619" s="1">
        <v>1</v>
      </c>
      <c r="K2619" s="1">
        <v>0</v>
      </c>
      <c r="L2619" s="1">
        <v>0</v>
      </c>
      <c r="M2619" s="6">
        <v>1</v>
      </c>
      <c r="N2619" s="5">
        <v>5.1396433264017105E-4</v>
      </c>
      <c r="O2619" s="4">
        <v>0</v>
      </c>
      <c r="P2619" s="1">
        <v>0</v>
      </c>
      <c r="Q2619" s="1">
        <v>0</v>
      </c>
      <c r="R2619" s="34">
        <v>0</v>
      </c>
      <c r="S2619" s="3">
        <v>0</v>
      </c>
    </row>
    <row r="2620" spans="6:19" x14ac:dyDescent="0.25">
      <c r="F2620" s="10"/>
      <c r="G2620" s="9" t="s">
        <v>2629</v>
      </c>
      <c r="H2620" s="4">
        <v>7</v>
      </c>
      <c r="I2620" s="1">
        <v>7</v>
      </c>
      <c r="J2620" s="1">
        <v>7</v>
      </c>
      <c r="K2620" s="1">
        <v>0</v>
      </c>
      <c r="L2620" s="1">
        <v>0</v>
      </c>
      <c r="M2620" s="6">
        <v>7</v>
      </c>
      <c r="N2620" s="5">
        <v>2.3931276984512809E-2</v>
      </c>
      <c r="O2620" s="4">
        <v>0</v>
      </c>
      <c r="P2620" s="1">
        <v>0</v>
      </c>
      <c r="Q2620" s="1">
        <v>0</v>
      </c>
      <c r="R2620" s="34">
        <v>0</v>
      </c>
      <c r="S2620" s="3">
        <v>0</v>
      </c>
    </row>
    <row r="2621" spans="6:19" x14ac:dyDescent="0.25">
      <c r="F2621" s="10"/>
      <c r="G2621" s="9" t="s">
        <v>2628</v>
      </c>
      <c r="H2621" s="4">
        <v>1</v>
      </c>
      <c r="I2621" s="1">
        <v>1</v>
      </c>
      <c r="J2621" s="1">
        <v>1</v>
      </c>
      <c r="K2621" s="1">
        <v>0</v>
      </c>
      <c r="L2621" s="1">
        <v>0</v>
      </c>
      <c r="M2621" s="6">
        <v>1</v>
      </c>
      <c r="N2621" s="5">
        <v>1.6936785541474819E-2</v>
      </c>
      <c r="O2621" s="4">
        <v>0</v>
      </c>
      <c r="P2621" s="1">
        <v>0</v>
      </c>
      <c r="Q2621" s="1">
        <v>0</v>
      </c>
      <c r="R2621" s="34">
        <v>0</v>
      </c>
      <c r="S2621" s="3">
        <v>0</v>
      </c>
    </row>
    <row r="2622" spans="6:19" x14ac:dyDescent="0.25">
      <c r="F2622" s="10"/>
      <c r="G2622" s="9" t="s">
        <v>2627</v>
      </c>
      <c r="H2622" s="4">
        <v>0</v>
      </c>
      <c r="I2622" s="1">
        <v>0</v>
      </c>
      <c r="J2622" s="1">
        <v>0</v>
      </c>
      <c r="K2622" s="1">
        <v>0</v>
      </c>
      <c r="L2622" s="1">
        <v>0</v>
      </c>
      <c r="M2622" s="6">
        <v>0</v>
      </c>
      <c r="N2622" s="5">
        <v>0</v>
      </c>
      <c r="O2622" s="4">
        <v>0</v>
      </c>
      <c r="P2622" s="1">
        <v>0</v>
      </c>
      <c r="Q2622" s="1">
        <v>0</v>
      </c>
      <c r="R2622" s="34">
        <v>0</v>
      </c>
      <c r="S2622" s="3">
        <v>0</v>
      </c>
    </row>
    <row r="2623" spans="6:19" x14ac:dyDescent="0.25">
      <c r="F2623" s="10"/>
      <c r="G2623" s="9" t="s">
        <v>2626</v>
      </c>
      <c r="H2623" s="4">
        <v>7</v>
      </c>
      <c r="I2623" s="1">
        <v>7</v>
      </c>
      <c r="J2623" s="1">
        <v>7</v>
      </c>
      <c r="K2623" s="1">
        <v>0</v>
      </c>
      <c r="L2623" s="1">
        <v>0</v>
      </c>
      <c r="M2623" s="6">
        <v>7</v>
      </c>
      <c r="N2623" s="5">
        <v>1.6194099560379979E-2</v>
      </c>
      <c r="O2623" s="4">
        <v>0</v>
      </c>
      <c r="P2623" s="1">
        <v>0</v>
      </c>
      <c r="Q2623" s="1">
        <v>0</v>
      </c>
      <c r="R2623" s="34">
        <v>0</v>
      </c>
      <c r="S2623" s="3">
        <v>0</v>
      </c>
    </row>
    <row r="2624" spans="6:19" x14ac:dyDescent="0.25">
      <c r="F2624" s="10"/>
      <c r="G2624" s="9" t="s">
        <v>2625</v>
      </c>
      <c r="H2624" s="4">
        <v>4</v>
      </c>
      <c r="I2624" s="1">
        <v>4</v>
      </c>
      <c r="J2624" s="1">
        <v>4</v>
      </c>
      <c r="K2624" s="1">
        <v>0</v>
      </c>
      <c r="L2624" s="1">
        <v>0</v>
      </c>
      <c r="M2624" s="6">
        <v>4</v>
      </c>
      <c r="N2624" s="5">
        <v>2.3739345371723179E-2</v>
      </c>
      <c r="O2624" s="4">
        <v>0</v>
      </c>
      <c r="P2624" s="1">
        <v>0</v>
      </c>
      <c r="Q2624" s="1">
        <v>0</v>
      </c>
      <c r="R2624" s="34">
        <v>0</v>
      </c>
      <c r="S2624" s="3">
        <v>0</v>
      </c>
    </row>
    <row r="2625" spans="6:19" x14ac:dyDescent="0.25">
      <c r="F2625" s="10"/>
      <c r="G2625" s="9" t="s">
        <v>2624</v>
      </c>
      <c r="H2625" s="4">
        <v>1</v>
      </c>
      <c r="I2625" s="1">
        <v>1</v>
      </c>
      <c r="J2625" s="1">
        <v>1</v>
      </c>
      <c r="K2625" s="1">
        <v>0</v>
      </c>
      <c r="L2625" s="1">
        <v>0</v>
      </c>
      <c r="M2625" s="6">
        <v>1</v>
      </c>
      <c r="N2625" s="5">
        <v>5.1881102845072746E-3</v>
      </c>
      <c r="O2625" s="4">
        <v>0</v>
      </c>
      <c r="P2625" s="1">
        <v>0</v>
      </c>
      <c r="Q2625" s="1">
        <v>0</v>
      </c>
      <c r="R2625" s="34">
        <v>0</v>
      </c>
      <c r="S2625" s="3">
        <v>0</v>
      </c>
    </row>
    <row r="2626" spans="6:19" x14ac:dyDescent="0.25">
      <c r="F2626" s="10"/>
      <c r="G2626" s="9" t="s">
        <v>2623</v>
      </c>
      <c r="H2626" s="4">
        <v>1</v>
      </c>
      <c r="I2626" s="1">
        <v>1</v>
      </c>
      <c r="J2626" s="1">
        <v>1</v>
      </c>
      <c r="K2626" s="1">
        <v>0</v>
      </c>
      <c r="L2626" s="1">
        <v>0</v>
      </c>
      <c r="M2626" s="6">
        <v>1</v>
      </c>
      <c r="N2626" s="5">
        <v>9.5073971897363663E-4</v>
      </c>
      <c r="O2626" s="4">
        <v>0</v>
      </c>
      <c r="P2626" s="1">
        <v>0</v>
      </c>
      <c r="Q2626" s="1">
        <v>0</v>
      </c>
      <c r="R2626" s="34">
        <v>0</v>
      </c>
      <c r="S2626" s="3">
        <v>0</v>
      </c>
    </row>
    <row r="2627" spans="6:19" x14ac:dyDescent="0.25">
      <c r="F2627" s="10"/>
      <c r="G2627" s="9" t="s">
        <v>2622</v>
      </c>
      <c r="H2627" s="4">
        <v>2</v>
      </c>
      <c r="I2627" s="1">
        <v>2</v>
      </c>
      <c r="J2627" s="1">
        <v>2</v>
      </c>
      <c r="K2627" s="1">
        <v>0</v>
      </c>
      <c r="L2627" s="1">
        <v>0</v>
      </c>
      <c r="M2627" s="6">
        <v>2</v>
      </c>
      <c r="N2627" s="5">
        <v>5.4759019985795021E-3</v>
      </c>
      <c r="O2627" s="4">
        <v>0</v>
      </c>
      <c r="P2627" s="1">
        <v>0</v>
      </c>
      <c r="Q2627" s="1">
        <v>0</v>
      </c>
      <c r="R2627" s="34">
        <v>0</v>
      </c>
      <c r="S2627" s="3">
        <v>0</v>
      </c>
    </row>
    <row r="2628" spans="6:19" x14ac:dyDescent="0.25">
      <c r="F2628" s="10"/>
      <c r="G2628" s="9" t="s">
        <v>2621</v>
      </c>
      <c r="H2628" s="4">
        <v>2</v>
      </c>
      <c r="I2628" s="1">
        <v>2</v>
      </c>
      <c r="J2628" s="1">
        <v>2</v>
      </c>
      <c r="K2628" s="1">
        <v>0</v>
      </c>
      <c r="L2628" s="1">
        <v>0</v>
      </c>
      <c r="M2628" s="6">
        <v>2</v>
      </c>
      <c r="N2628" s="5">
        <v>3.8523226976394649E-3</v>
      </c>
      <c r="O2628" s="4">
        <v>0</v>
      </c>
      <c r="P2628" s="1">
        <v>0</v>
      </c>
      <c r="Q2628" s="1">
        <v>0</v>
      </c>
      <c r="R2628" s="34">
        <v>0</v>
      </c>
      <c r="S2628" s="3">
        <v>0</v>
      </c>
    </row>
    <row r="2629" spans="6:19" x14ac:dyDescent="0.25">
      <c r="F2629" s="10"/>
      <c r="G2629" s="9" t="s">
        <v>2620</v>
      </c>
      <c r="H2629" s="4">
        <v>3</v>
      </c>
      <c r="I2629" s="1">
        <v>3</v>
      </c>
      <c r="J2629" s="1">
        <v>3</v>
      </c>
      <c r="K2629" s="1">
        <v>0</v>
      </c>
      <c r="L2629" s="1">
        <v>0</v>
      </c>
      <c r="M2629" s="6">
        <v>3</v>
      </c>
      <c r="N2629" s="5">
        <v>1.681162975728512E-3</v>
      </c>
      <c r="O2629" s="4">
        <v>0</v>
      </c>
      <c r="P2629" s="1">
        <v>0</v>
      </c>
      <c r="Q2629" s="1">
        <v>0</v>
      </c>
      <c r="R2629" s="34">
        <v>0</v>
      </c>
      <c r="S2629" s="3">
        <v>0</v>
      </c>
    </row>
    <row r="2630" spans="6:19" x14ac:dyDescent="0.25">
      <c r="F2630" s="10"/>
      <c r="G2630" s="9" t="s">
        <v>2619</v>
      </c>
      <c r="H2630" s="4">
        <v>1</v>
      </c>
      <c r="I2630" s="1">
        <v>1</v>
      </c>
      <c r="J2630" s="1">
        <v>1</v>
      </c>
      <c r="K2630" s="1">
        <v>0</v>
      </c>
      <c r="L2630" s="1">
        <v>0</v>
      </c>
      <c r="M2630" s="6">
        <v>1</v>
      </c>
      <c r="N2630" s="5">
        <v>1.6439342871308331E-3</v>
      </c>
      <c r="O2630" s="4">
        <v>0</v>
      </c>
      <c r="P2630" s="1">
        <v>0</v>
      </c>
      <c r="Q2630" s="1">
        <v>0</v>
      </c>
      <c r="R2630" s="34">
        <v>0</v>
      </c>
      <c r="S2630" s="3">
        <v>0</v>
      </c>
    </row>
    <row r="2631" spans="6:19" x14ac:dyDescent="0.25">
      <c r="F2631" s="10"/>
      <c r="G2631" s="9" t="s">
        <v>2618</v>
      </c>
      <c r="H2631" s="4">
        <v>5</v>
      </c>
      <c r="I2631" s="1">
        <v>5</v>
      </c>
      <c r="J2631" s="1">
        <v>5</v>
      </c>
      <c r="K2631" s="1">
        <v>0</v>
      </c>
      <c r="L2631" s="1">
        <v>0</v>
      </c>
      <c r="M2631" s="6">
        <v>5</v>
      </c>
      <c r="N2631" s="5">
        <v>7.2853725403547287E-2</v>
      </c>
      <c r="O2631" s="4">
        <v>0</v>
      </c>
      <c r="P2631" s="1">
        <v>0</v>
      </c>
      <c r="Q2631" s="1">
        <v>0</v>
      </c>
      <c r="R2631" s="34">
        <v>0</v>
      </c>
      <c r="S2631" s="3">
        <v>0</v>
      </c>
    </row>
    <row r="2632" spans="6:19" x14ac:dyDescent="0.25">
      <c r="F2632" s="10"/>
      <c r="G2632" s="9" t="s">
        <v>2617</v>
      </c>
      <c r="H2632" s="4">
        <v>2</v>
      </c>
      <c r="I2632" s="1">
        <v>2</v>
      </c>
      <c r="J2632" s="1">
        <v>2</v>
      </c>
      <c r="K2632" s="1">
        <v>0</v>
      </c>
      <c r="L2632" s="1">
        <v>0</v>
      </c>
      <c r="M2632" s="6">
        <v>2</v>
      </c>
      <c r="N2632" s="5">
        <v>2.1215774118900299E-2</v>
      </c>
      <c r="O2632" s="4">
        <v>0</v>
      </c>
      <c r="P2632" s="1">
        <v>0</v>
      </c>
      <c r="Q2632" s="1">
        <v>0</v>
      </c>
      <c r="R2632" s="34">
        <v>0</v>
      </c>
      <c r="S2632" s="3">
        <v>0</v>
      </c>
    </row>
    <row r="2633" spans="6:19" x14ac:dyDescent="0.25">
      <c r="F2633" s="10"/>
      <c r="G2633" s="9" t="s">
        <v>2616</v>
      </c>
      <c r="H2633" s="4">
        <v>1</v>
      </c>
      <c r="I2633" s="1">
        <v>1</v>
      </c>
      <c r="J2633" s="1">
        <v>1</v>
      </c>
      <c r="K2633" s="1">
        <v>0</v>
      </c>
      <c r="L2633" s="1">
        <v>0</v>
      </c>
      <c r="M2633" s="6">
        <v>1</v>
      </c>
      <c r="N2633" s="5">
        <v>3.7040812894701962E-3</v>
      </c>
      <c r="O2633" s="4">
        <v>0</v>
      </c>
      <c r="P2633" s="1">
        <v>0</v>
      </c>
      <c r="Q2633" s="1">
        <v>0</v>
      </c>
      <c r="R2633" s="34">
        <v>0</v>
      </c>
      <c r="S2633" s="3">
        <v>0</v>
      </c>
    </row>
    <row r="2634" spans="6:19" x14ac:dyDescent="0.25">
      <c r="F2634" s="10"/>
      <c r="G2634" s="9" t="s">
        <v>2615</v>
      </c>
      <c r="H2634" s="4">
        <v>1</v>
      </c>
      <c r="I2634" s="1">
        <v>1</v>
      </c>
      <c r="J2634" s="1">
        <v>1</v>
      </c>
      <c r="K2634" s="1">
        <v>0</v>
      </c>
      <c r="L2634" s="1">
        <v>0</v>
      </c>
      <c r="M2634" s="6">
        <v>1</v>
      </c>
      <c r="N2634" s="5">
        <v>9.7905844449996948E-4</v>
      </c>
      <c r="O2634" s="4">
        <v>0</v>
      </c>
      <c r="P2634" s="1">
        <v>0</v>
      </c>
      <c r="Q2634" s="1">
        <v>0</v>
      </c>
      <c r="R2634" s="34">
        <v>0</v>
      </c>
      <c r="S2634" s="3">
        <v>0</v>
      </c>
    </row>
    <row r="2635" spans="6:19" x14ac:dyDescent="0.25">
      <c r="F2635" s="10"/>
      <c r="G2635" s="9" t="s">
        <v>2614</v>
      </c>
      <c r="H2635" s="4">
        <v>2</v>
      </c>
      <c r="I2635" s="1">
        <v>2</v>
      </c>
      <c r="J2635" s="1">
        <v>2</v>
      </c>
      <c r="K2635" s="1">
        <v>0</v>
      </c>
      <c r="L2635" s="1">
        <v>0</v>
      </c>
      <c r="M2635" s="6">
        <v>2</v>
      </c>
      <c r="N2635" s="5">
        <v>2.8378041461110119E-3</v>
      </c>
      <c r="O2635" s="4">
        <v>0</v>
      </c>
      <c r="P2635" s="1">
        <v>0</v>
      </c>
      <c r="Q2635" s="1">
        <v>0</v>
      </c>
      <c r="R2635" s="34">
        <v>0</v>
      </c>
      <c r="S2635" s="3">
        <v>0</v>
      </c>
    </row>
    <row r="2636" spans="6:19" x14ac:dyDescent="0.25">
      <c r="F2636" s="10"/>
      <c r="G2636" s="9" t="s">
        <v>2613</v>
      </c>
      <c r="H2636" s="4">
        <v>3</v>
      </c>
      <c r="I2636" s="1">
        <v>3</v>
      </c>
      <c r="J2636" s="1">
        <v>3</v>
      </c>
      <c r="K2636" s="1">
        <v>0</v>
      </c>
      <c r="L2636" s="1">
        <v>0</v>
      </c>
      <c r="M2636" s="6">
        <v>3</v>
      </c>
      <c r="N2636" s="5">
        <v>1.177019439637661E-2</v>
      </c>
      <c r="O2636" s="4">
        <v>0</v>
      </c>
      <c r="P2636" s="1">
        <v>0</v>
      </c>
      <c r="Q2636" s="1">
        <v>0</v>
      </c>
      <c r="R2636" s="34">
        <v>0</v>
      </c>
      <c r="S2636" s="3">
        <v>0</v>
      </c>
    </row>
    <row r="2637" spans="6:19" x14ac:dyDescent="0.25">
      <c r="F2637" s="10"/>
      <c r="G2637" s="9" t="s">
        <v>2612</v>
      </c>
      <c r="H2637" s="4">
        <v>4</v>
      </c>
      <c r="I2637" s="1">
        <v>4</v>
      </c>
      <c r="J2637" s="1">
        <v>4</v>
      </c>
      <c r="K2637" s="1">
        <v>0</v>
      </c>
      <c r="L2637" s="1">
        <v>0</v>
      </c>
      <c r="M2637" s="6">
        <v>4</v>
      </c>
      <c r="N2637" s="5">
        <v>5.1860101521015167E-3</v>
      </c>
      <c r="O2637" s="4">
        <v>0</v>
      </c>
      <c r="P2637" s="1">
        <v>0</v>
      </c>
      <c r="Q2637" s="1">
        <v>0</v>
      </c>
      <c r="R2637" s="34">
        <v>0</v>
      </c>
      <c r="S2637" s="3">
        <v>0</v>
      </c>
    </row>
    <row r="2638" spans="6:19" x14ac:dyDescent="0.25">
      <c r="F2638" s="10"/>
      <c r="G2638" s="9" t="s">
        <v>2611</v>
      </c>
      <c r="H2638" s="4">
        <v>2</v>
      </c>
      <c r="I2638" s="1">
        <v>2</v>
      </c>
      <c r="J2638" s="1">
        <v>2</v>
      </c>
      <c r="K2638" s="1">
        <v>0</v>
      </c>
      <c r="L2638" s="1">
        <v>0</v>
      </c>
      <c r="M2638" s="6">
        <v>2</v>
      </c>
      <c r="N2638" s="5">
        <v>4.2605167254805556E-3</v>
      </c>
      <c r="O2638" s="4">
        <v>0</v>
      </c>
      <c r="P2638" s="1">
        <v>0</v>
      </c>
      <c r="Q2638" s="1">
        <v>0</v>
      </c>
      <c r="R2638" s="34">
        <v>0</v>
      </c>
      <c r="S2638" s="3">
        <v>0</v>
      </c>
    </row>
    <row r="2639" spans="6:19" x14ac:dyDescent="0.25">
      <c r="F2639" s="10"/>
      <c r="G2639" s="9" t="s">
        <v>2610</v>
      </c>
      <c r="H2639" s="4">
        <v>5</v>
      </c>
      <c r="I2639" s="1">
        <v>5</v>
      </c>
      <c r="J2639" s="1">
        <v>5</v>
      </c>
      <c r="K2639" s="1">
        <v>0</v>
      </c>
      <c r="L2639" s="1">
        <v>0</v>
      </c>
      <c r="M2639" s="6">
        <v>5</v>
      </c>
      <c r="N2639" s="5">
        <v>2.161765843629837E-2</v>
      </c>
      <c r="O2639" s="4">
        <v>0</v>
      </c>
      <c r="P2639" s="1">
        <v>0</v>
      </c>
      <c r="Q2639" s="1">
        <v>0</v>
      </c>
      <c r="R2639" s="34">
        <v>0</v>
      </c>
      <c r="S2639" s="3">
        <v>0</v>
      </c>
    </row>
    <row r="2640" spans="6:19" x14ac:dyDescent="0.25">
      <c r="F2640" s="10"/>
      <c r="G2640" s="9" t="s">
        <v>2609</v>
      </c>
      <c r="H2640" s="4">
        <v>1</v>
      </c>
      <c r="I2640" s="1">
        <v>1</v>
      </c>
      <c r="J2640" s="1">
        <v>1</v>
      </c>
      <c r="K2640" s="1">
        <v>0</v>
      </c>
      <c r="L2640" s="1">
        <v>0</v>
      </c>
      <c r="M2640" s="6">
        <v>1</v>
      </c>
      <c r="N2640" s="5">
        <v>2.6248795911669731E-3</v>
      </c>
      <c r="O2640" s="4">
        <v>0</v>
      </c>
      <c r="P2640" s="1">
        <v>0</v>
      </c>
      <c r="Q2640" s="1">
        <v>0</v>
      </c>
      <c r="R2640" s="34">
        <v>0</v>
      </c>
      <c r="S2640" s="3">
        <v>0</v>
      </c>
    </row>
    <row r="2641" spans="6:19" x14ac:dyDescent="0.25">
      <c r="F2641" s="10"/>
      <c r="G2641" s="9" t="s">
        <v>2608</v>
      </c>
      <c r="H2641" s="4">
        <v>1</v>
      </c>
      <c r="I2641" s="1">
        <v>1</v>
      </c>
      <c r="J2641" s="1">
        <v>1</v>
      </c>
      <c r="K2641" s="1">
        <v>0</v>
      </c>
      <c r="L2641" s="1">
        <v>0</v>
      </c>
      <c r="M2641" s="6">
        <v>1</v>
      </c>
      <c r="N2641" s="5">
        <v>5.5931555107235909E-3</v>
      </c>
      <c r="O2641" s="4">
        <v>0</v>
      </c>
      <c r="P2641" s="1">
        <v>0</v>
      </c>
      <c r="Q2641" s="1">
        <v>0</v>
      </c>
      <c r="R2641" s="34">
        <v>0</v>
      </c>
      <c r="S2641" s="3">
        <v>0</v>
      </c>
    </row>
    <row r="2642" spans="6:19" x14ac:dyDescent="0.25">
      <c r="F2642" s="10"/>
      <c r="G2642" s="9" t="s">
        <v>2607</v>
      </c>
      <c r="H2642" s="4">
        <v>4</v>
      </c>
      <c r="I2642" s="1">
        <v>4</v>
      </c>
      <c r="J2642" s="1">
        <v>4</v>
      </c>
      <c r="K2642" s="1">
        <v>0</v>
      </c>
      <c r="L2642" s="1">
        <v>0</v>
      </c>
      <c r="M2642" s="6">
        <v>4</v>
      </c>
      <c r="N2642" s="5">
        <v>3.6139795556664467E-2</v>
      </c>
      <c r="O2642" s="4">
        <v>0</v>
      </c>
      <c r="P2642" s="1">
        <v>0</v>
      </c>
      <c r="Q2642" s="1">
        <v>0</v>
      </c>
      <c r="R2642" s="34">
        <v>0</v>
      </c>
      <c r="S2642" s="3">
        <v>0</v>
      </c>
    </row>
    <row r="2643" spans="6:19" x14ac:dyDescent="0.25">
      <c r="F2643" s="10"/>
      <c r="G2643" s="9" t="s">
        <v>2606</v>
      </c>
      <c r="H2643" s="4">
        <v>1</v>
      </c>
      <c r="I2643" s="1">
        <v>1</v>
      </c>
      <c r="J2643" s="1">
        <v>1</v>
      </c>
      <c r="K2643" s="1">
        <v>0</v>
      </c>
      <c r="L2643" s="1">
        <v>0</v>
      </c>
      <c r="M2643" s="6">
        <v>1</v>
      </c>
      <c r="N2643" s="5">
        <v>8.5758566856384277E-3</v>
      </c>
      <c r="O2643" s="4">
        <v>0</v>
      </c>
      <c r="P2643" s="1">
        <v>0</v>
      </c>
      <c r="Q2643" s="1">
        <v>0</v>
      </c>
      <c r="R2643" s="34">
        <v>0</v>
      </c>
      <c r="S2643" s="3">
        <v>0</v>
      </c>
    </row>
    <row r="2644" spans="6:19" x14ac:dyDescent="0.25">
      <c r="F2644" s="10"/>
      <c r="G2644" s="9" t="s">
        <v>2605</v>
      </c>
      <c r="H2644" s="4">
        <v>6</v>
      </c>
      <c r="I2644" s="1">
        <v>6</v>
      </c>
      <c r="J2644" s="1">
        <v>6</v>
      </c>
      <c r="K2644" s="1">
        <v>0</v>
      </c>
      <c r="L2644" s="1">
        <v>0</v>
      </c>
      <c r="M2644" s="6">
        <v>6</v>
      </c>
      <c r="N2644" s="5">
        <v>5.298160482198E-2</v>
      </c>
      <c r="O2644" s="4">
        <v>0</v>
      </c>
      <c r="P2644" s="1">
        <v>0</v>
      </c>
      <c r="Q2644" s="1">
        <v>0</v>
      </c>
      <c r="R2644" s="34">
        <v>0</v>
      </c>
      <c r="S2644" s="3">
        <v>0</v>
      </c>
    </row>
    <row r="2645" spans="6:19" x14ac:dyDescent="0.25">
      <c r="F2645" s="10"/>
      <c r="G2645" s="9" t="s">
        <v>2604</v>
      </c>
      <c r="H2645" s="4">
        <v>1</v>
      </c>
      <c r="I2645" s="1">
        <v>1</v>
      </c>
      <c r="J2645" s="1">
        <v>1</v>
      </c>
      <c r="K2645" s="1">
        <v>0</v>
      </c>
      <c r="L2645" s="1">
        <v>0</v>
      </c>
      <c r="M2645" s="6">
        <v>1</v>
      </c>
      <c r="N2645" s="5">
        <v>2.1253041923046112E-3</v>
      </c>
      <c r="O2645" s="4">
        <v>0</v>
      </c>
      <c r="P2645" s="1">
        <v>0</v>
      </c>
      <c r="Q2645" s="1">
        <v>0</v>
      </c>
      <c r="R2645" s="34">
        <v>0</v>
      </c>
      <c r="S2645" s="3">
        <v>0</v>
      </c>
    </row>
    <row r="2646" spans="6:19" x14ac:dyDescent="0.25">
      <c r="F2646" s="10"/>
      <c r="G2646" s="9" t="s">
        <v>2603</v>
      </c>
      <c r="H2646" s="4">
        <v>4</v>
      </c>
      <c r="I2646" s="1">
        <v>4</v>
      </c>
      <c r="J2646" s="1">
        <v>4</v>
      </c>
      <c r="K2646" s="1">
        <v>0</v>
      </c>
      <c r="L2646" s="1">
        <v>0</v>
      </c>
      <c r="M2646" s="6">
        <v>4</v>
      </c>
      <c r="N2646" s="5">
        <v>7.0339469239115724E-3</v>
      </c>
      <c r="O2646" s="4">
        <v>0</v>
      </c>
      <c r="P2646" s="1">
        <v>0</v>
      </c>
      <c r="Q2646" s="1">
        <v>0</v>
      </c>
      <c r="R2646" s="34">
        <v>0</v>
      </c>
      <c r="S2646" s="3">
        <v>0</v>
      </c>
    </row>
    <row r="2647" spans="6:19" x14ac:dyDescent="0.25">
      <c r="F2647" s="10"/>
      <c r="G2647" s="9" t="s">
        <v>2602</v>
      </c>
      <c r="H2647" s="4">
        <v>2</v>
      </c>
      <c r="I2647" s="1">
        <v>2</v>
      </c>
      <c r="J2647" s="1">
        <v>2</v>
      </c>
      <c r="K2647" s="1">
        <v>0</v>
      </c>
      <c r="L2647" s="1">
        <v>0</v>
      </c>
      <c r="M2647" s="6">
        <v>2</v>
      </c>
      <c r="N2647" s="5">
        <v>2.6679288595914841E-2</v>
      </c>
      <c r="O2647" s="4">
        <v>0</v>
      </c>
      <c r="P2647" s="1">
        <v>0</v>
      </c>
      <c r="Q2647" s="1">
        <v>0</v>
      </c>
      <c r="R2647" s="34">
        <v>0</v>
      </c>
      <c r="S2647" s="3">
        <v>0</v>
      </c>
    </row>
    <row r="2648" spans="6:19" x14ac:dyDescent="0.25">
      <c r="F2648" s="10"/>
      <c r="G2648" s="9" t="s">
        <v>2601</v>
      </c>
      <c r="H2648" s="4">
        <v>2</v>
      </c>
      <c r="I2648" s="1">
        <v>2</v>
      </c>
      <c r="J2648" s="1">
        <v>2</v>
      </c>
      <c r="K2648" s="1">
        <v>0</v>
      </c>
      <c r="L2648" s="1">
        <v>0</v>
      </c>
      <c r="M2648" s="6">
        <v>2</v>
      </c>
      <c r="N2648" s="5">
        <v>6.9076670333743104E-3</v>
      </c>
      <c r="O2648" s="4">
        <v>0</v>
      </c>
      <c r="P2648" s="1">
        <v>0</v>
      </c>
      <c r="Q2648" s="1">
        <v>0</v>
      </c>
      <c r="R2648" s="34">
        <v>0</v>
      </c>
      <c r="S2648" s="3">
        <v>0</v>
      </c>
    </row>
    <row r="2649" spans="6:19" x14ac:dyDescent="0.25">
      <c r="F2649" s="10"/>
      <c r="G2649" s="9" t="s">
        <v>2600</v>
      </c>
      <c r="H2649" s="4">
        <v>7</v>
      </c>
      <c r="I2649" s="1">
        <v>7</v>
      </c>
      <c r="J2649" s="1">
        <v>7</v>
      </c>
      <c r="K2649" s="1">
        <v>0</v>
      </c>
      <c r="L2649" s="1">
        <v>0</v>
      </c>
      <c r="M2649" s="6">
        <v>7</v>
      </c>
      <c r="N2649" s="5">
        <v>2.896981593221426E-2</v>
      </c>
      <c r="O2649" s="4">
        <v>0</v>
      </c>
      <c r="P2649" s="1">
        <v>0</v>
      </c>
      <c r="Q2649" s="1">
        <v>0</v>
      </c>
      <c r="R2649" s="34">
        <v>0</v>
      </c>
      <c r="S2649" s="3">
        <v>0</v>
      </c>
    </row>
    <row r="2650" spans="6:19" x14ac:dyDescent="0.25">
      <c r="F2650" s="10"/>
      <c r="G2650" s="9" t="s">
        <v>2599</v>
      </c>
      <c r="H2650" s="4">
        <v>1</v>
      </c>
      <c r="I2650" s="1">
        <v>1</v>
      </c>
      <c r="J2650" s="1">
        <v>1</v>
      </c>
      <c r="K2650" s="1">
        <v>0</v>
      </c>
      <c r="L2650" s="1">
        <v>0</v>
      </c>
      <c r="M2650" s="6">
        <v>1</v>
      </c>
      <c r="N2650" s="5">
        <v>8.4133679047226906E-3</v>
      </c>
      <c r="O2650" s="4">
        <v>0</v>
      </c>
      <c r="P2650" s="1">
        <v>0</v>
      </c>
      <c r="Q2650" s="1">
        <v>0</v>
      </c>
      <c r="R2650" s="34">
        <v>0</v>
      </c>
      <c r="S2650" s="3">
        <v>0</v>
      </c>
    </row>
    <row r="2651" spans="6:19" x14ac:dyDescent="0.25">
      <c r="F2651" s="10"/>
      <c r="G2651" s="9" t="s">
        <v>2598</v>
      </c>
      <c r="H2651" s="4">
        <v>11</v>
      </c>
      <c r="I2651" s="1">
        <v>11</v>
      </c>
      <c r="J2651" s="1">
        <v>11</v>
      </c>
      <c r="K2651" s="1">
        <v>0</v>
      </c>
      <c r="L2651" s="1">
        <v>0</v>
      </c>
      <c r="M2651" s="6">
        <v>11</v>
      </c>
      <c r="N2651" s="5">
        <v>0.10949800349771981</v>
      </c>
      <c r="O2651" s="4">
        <v>0</v>
      </c>
      <c r="P2651" s="1">
        <v>0</v>
      </c>
      <c r="Q2651" s="1">
        <v>0</v>
      </c>
      <c r="R2651" s="34">
        <v>0</v>
      </c>
      <c r="S2651" s="3">
        <v>0</v>
      </c>
    </row>
    <row r="2652" spans="6:19" x14ac:dyDescent="0.25">
      <c r="F2652" s="10"/>
      <c r="G2652" s="9" t="s">
        <v>2597</v>
      </c>
      <c r="H2652" s="4">
        <v>10</v>
      </c>
      <c r="I2652" s="1">
        <v>10</v>
      </c>
      <c r="J2652" s="1">
        <v>10</v>
      </c>
      <c r="K2652" s="1">
        <v>0</v>
      </c>
      <c r="L2652" s="1">
        <v>0</v>
      </c>
      <c r="M2652" s="6">
        <v>10</v>
      </c>
      <c r="N2652" s="5">
        <v>5.6688693352043629E-2</v>
      </c>
      <c r="O2652" s="4">
        <v>0</v>
      </c>
      <c r="P2652" s="1">
        <v>0</v>
      </c>
      <c r="Q2652" s="1">
        <v>0</v>
      </c>
      <c r="R2652" s="34">
        <v>0</v>
      </c>
      <c r="S2652" s="3">
        <v>0</v>
      </c>
    </row>
    <row r="2653" spans="6:19" x14ac:dyDescent="0.25">
      <c r="F2653" s="10"/>
      <c r="G2653" s="9" t="s">
        <v>2596</v>
      </c>
      <c r="H2653" s="4">
        <v>9</v>
      </c>
      <c r="I2653" s="1">
        <v>9</v>
      </c>
      <c r="J2653" s="1">
        <v>9</v>
      </c>
      <c r="K2653" s="1">
        <v>0</v>
      </c>
      <c r="L2653" s="1">
        <v>0</v>
      </c>
      <c r="M2653" s="6">
        <v>9</v>
      </c>
      <c r="N2653" s="5">
        <v>3.1797035597264767E-2</v>
      </c>
      <c r="O2653" s="4">
        <v>0</v>
      </c>
      <c r="P2653" s="1">
        <v>0</v>
      </c>
      <c r="Q2653" s="1">
        <v>0</v>
      </c>
      <c r="R2653" s="34">
        <v>0</v>
      </c>
      <c r="S2653" s="3">
        <v>0</v>
      </c>
    </row>
    <row r="2654" spans="6:19" x14ac:dyDescent="0.25">
      <c r="F2654" s="10"/>
      <c r="G2654" s="9" t="s">
        <v>2595</v>
      </c>
      <c r="H2654" s="4">
        <v>8</v>
      </c>
      <c r="I2654" s="1">
        <v>8</v>
      </c>
      <c r="J2654" s="1">
        <v>8</v>
      </c>
      <c r="K2654" s="1">
        <v>0</v>
      </c>
      <c r="L2654" s="1">
        <v>0</v>
      </c>
      <c r="M2654" s="6">
        <v>8</v>
      </c>
      <c r="N2654" s="5">
        <v>2.0299013704061512E-2</v>
      </c>
      <c r="O2654" s="4">
        <v>0</v>
      </c>
      <c r="P2654" s="1">
        <v>0</v>
      </c>
      <c r="Q2654" s="1">
        <v>0</v>
      </c>
      <c r="R2654" s="34">
        <v>0</v>
      </c>
      <c r="S2654" s="3">
        <v>0</v>
      </c>
    </row>
    <row r="2655" spans="6:19" x14ac:dyDescent="0.25">
      <c r="F2655" s="10"/>
      <c r="G2655" s="9" t="s">
        <v>2594</v>
      </c>
      <c r="H2655" s="4">
        <v>5</v>
      </c>
      <c r="I2655" s="1">
        <v>5</v>
      </c>
      <c r="J2655" s="1">
        <v>5</v>
      </c>
      <c r="K2655" s="1">
        <v>0</v>
      </c>
      <c r="L2655" s="1">
        <v>0</v>
      </c>
      <c r="M2655" s="6">
        <v>5</v>
      </c>
      <c r="N2655" s="5">
        <v>1.894093956798315E-2</v>
      </c>
      <c r="O2655" s="4">
        <v>0</v>
      </c>
      <c r="P2655" s="1">
        <v>0</v>
      </c>
      <c r="Q2655" s="1">
        <v>0</v>
      </c>
      <c r="R2655" s="34">
        <v>0</v>
      </c>
      <c r="S2655" s="3">
        <v>0</v>
      </c>
    </row>
    <row r="2656" spans="6:19" x14ac:dyDescent="0.25">
      <c r="F2656" s="10"/>
      <c r="G2656" s="9" t="s">
        <v>2593</v>
      </c>
      <c r="H2656" s="4">
        <v>8</v>
      </c>
      <c r="I2656" s="1">
        <v>8</v>
      </c>
      <c r="J2656" s="1">
        <v>8</v>
      </c>
      <c r="K2656" s="1">
        <v>0</v>
      </c>
      <c r="L2656" s="1">
        <v>0</v>
      </c>
      <c r="M2656" s="6">
        <v>8</v>
      </c>
      <c r="N2656" s="5">
        <v>6.801271066069603E-2</v>
      </c>
      <c r="O2656" s="4">
        <v>0</v>
      </c>
      <c r="P2656" s="1">
        <v>0</v>
      </c>
      <c r="Q2656" s="1">
        <v>0</v>
      </c>
      <c r="R2656" s="34">
        <v>0</v>
      </c>
      <c r="S2656" s="3">
        <v>0</v>
      </c>
    </row>
    <row r="2657" spans="6:19" x14ac:dyDescent="0.25">
      <c r="F2657" s="10"/>
      <c r="G2657" s="9" t="s">
        <v>2592</v>
      </c>
      <c r="H2657" s="4">
        <v>1</v>
      </c>
      <c r="I2657" s="1">
        <v>1</v>
      </c>
      <c r="J2657" s="1">
        <v>1</v>
      </c>
      <c r="K2657" s="1">
        <v>0</v>
      </c>
      <c r="L2657" s="1">
        <v>0</v>
      </c>
      <c r="M2657" s="6">
        <v>1</v>
      </c>
      <c r="N2657" s="5">
        <v>3.3275224268436432E-4</v>
      </c>
      <c r="O2657" s="4">
        <v>0</v>
      </c>
      <c r="P2657" s="1">
        <v>0</v>
      </c>
      <c r="Q2657" s="1">
        <v>0</v>
      </c>
      <c r="R2657" s="34">
        <v>0</v>
      </c>
      <c r="S2657" s="3">
        <v>0</v>
      </c>
    </row>
    <row r="2658" spans="6:19" x14ac:dyDescent="0.25">
      <c r="F2658" s="10"/>
      <c r="G2658" s="9" t="s">
        <v>2591</v>
      </c>
      <c r="H2658" s="4">
        <v>2</v>
      </c>
      <c r="I2658" s="1">
        <v>2</v>
      </c>
      <c r="J2658" s="1">
        <v>2</v>
      </c>
      <c r="K2658" s="1">
        <v>0</v>
      </c>
      <c r="L2658" s="1">
        <v>0</v>
      </c>
      <c r="M2658" s="6">
        <v>2</v>
      </c>
      <c r="N2658" s="5">
        <v>3.7902621552348141E-3</v>
      </c>
      <c r="O2658" s="4">
        <v>0</v>
      </c>
      <c r="P2658" s="1">
        <v>0</v>
      </c>
      <c r="Q2658" s="1">
        <v>0</v>
      </c>
      <c r="R2658" s="34">
        <v>0</v>
      </c>
      <c r="S2658" s="3">
        <v>0</v>
      </c>
    </row>
    <row r="2659" spans="6:19" x14ac:dyDescent="0.25">
      <c r="F2659" s="10"/>
      <c r="G2659" s="9" t="s">
        <v>2590</v>
      </c>
      <c r="H2659" s="4">
        <v>3</v>
      </c>
      <c r="I2659" s="1">
        <v>3</v>
      </c>
      <c r="J2659" s="1">
        <v>3</v>
      </c>
      <c r="K2659" s="1">
        <v>0</v>
      </c>
      <c r="L2659" s="1">
        <v>0</v>
      </c>
      <c r="M2659" s="6">
        <v>3</v>
      </c>
      <c r="N2659" s="5">
        <v>1.9079593941569328E-2</v>
      </c>
      <c r="O2659" s="4">
        <v>0</v>
      </c>
      <c r="P2659" s="1">
        <v>0</v>
      </c>
      <c r="Q2659" s="1">
        <v>0</v>
      </c>
      <c r="R2659" s="34">
        <v>0</v>
      </c>
      <c r="S2659" s="3">
        <v>0</v>
      </c>
    </row>
    <row r="2660" spans="6:19" x14ac:dyDescent="0.25">
      <c r="F2660" s="10"/>
      <c r="G2660" s="9" t="s">
        <v>2589</v>
      </c>
      <c r="H2660" s="4">
        <v>2</v>
      </c>
      <c r="I2660" s="1">
        <v>2</v>
      </c>
      <c r="J2660" s="1">
        <v>2</v>
      </c>
      <c r="K2660" s="1">
        <v>0</v>
      </c>
      <c r="L2660" s="1">
        <v>0</v>
      </c>
      <c r="M2660" s="6">
        <v>2</v>
      </c>
      <c r="N2660" s="5">
        <v>3.0996376648545269E-2</v>
      </c>
      <c r="O2660" s="4">
        <v>0</v>
      </c>
      <c r="P2660" s="1">
        <v>0</v>
      </c>
      <c r="Q2660" s="1">
        <v>0</v>
      </c>
      <c r="R2660" s="34">
        <v>0</v>
      </c>
      <c r="S2660" s="3">
        <v>0</v>
      </c>
    </row>
    <row r="2661" spans="6:19" x14ac:dyDescent="0.25">
      <c r="F2661" s="10"/>
      <c r="G2661" s="9" t="s">
        <v>2588</v>
      </c>
      <c r="H2661" s="4">
        <v>7</v>
      </c>
      <c r="I2661" s="1">
        <v>7</v>
      </c>
      <c r="J2661" s="1">
        <v>7</v>
      </c>
      <c r="K2661" s="1">
        <v>0</v>
      </c>
      <c r="L2661" s="1">
        <v>0</v>
      </c>
      <c r="M2661" s="6">
        <v>7</v>
      </c>
      <c r="N2661" s="5">
        <v>3.339693695306778E-2</v>
      </c>
      <c r="O2661" s="4">
        <v>0</v>
      </c>
      <c r="P2661" s="1">
        <v>0</v>
      </c>
      <c r="Q2661" s="1">
        <v>0</v>
      </c>
      <c r="R2661" s="34">
        <v>0</v>
      </c>
      <c r="S2661" s="3">
        <v>0</v>
      </c>
    </row>
    <row r="2662" spans="6:19" x14ac:dyDescent="0.25">
      <c r="F2662" s="10"/>
      <c r="G2662" s="9" t="s">
        <v>2587</v>
      </c>
      <c r="H2662" s="4">
        <v>7</v>
      </c>
      <c r="I2662" s="1">
        <v>7</v>
      </c>
      <c r="J2662" s="1">
        <v>7</v>
      </c>
      <c r="K2662" s="1">
        <v>0</v>
      </c>
      <c r="L2662" s="1">
        <v>0</v>
      </c>
      <c r="M2662" s="6">
        <v>7</v>
      </c>
      <c r="N2662" s="5">
        <v>6.4026312902569771E-2</v>
      </c>
      <c r="O2662" s="4">
        <v>0</v>
      </c>
      <c r="P2662" s="1">
        <v>0</v>
      </c>
      <c r="Q2662" s="1">
        <v>0</v>
      </c>
      <c r="R2662" s="34">
        <v>0</v>
      </c>
      <c r="S2662" s="3">
        <v>0</v>
      </c>
    </row>
    <row r="2663" spans="6:19" x14ac:dyDescent="0.25">
      <c r="F2663" s="10"/>
      <c r="G2663" s="9" t="s">
        <v>2586</v>
      </c>
      <c r="H2663" s="4">
        <v>3</v>
      </c>
      <c r="I2663" s="1">
        <v>3</v>
      </c>
      <c r="J2663" s="1">
        <v>3</v>
      </c>
      <c r="K2663" s="1">
        <v>0</v>
      </c>
      <c r="L2663" s="1">
        <v>0</v>
      </c>
      <c r="M2663" s="6">
        <v>3</v>
      </c>
      <c r="N2663" s="5">
        <v>5.1136795431375497E-2</v>
      </c>
      <c r="O2663" s="4">
        <v>0</v>
      </c>
      <c r="P2663" s="1">
        <v>0</v>
      </c>
      <c r="Q2663" s="1">
        <v>0</v>
      </c>
      <c r="R2663" s="34">
        <v>0</v>
      </c>
      <c r="S2663" s="3">
        <v>0</v>
      </c>
    </row>
    <row r="2664" spans="6:19" x14ac:dyDescent="0.25">
      <c r="F2664" s="10"/>
      <c r="G2664" s="9" t="s">
        <v>2585</v>
      </c>
      <c r="H2664" s="4">
        <v>6</v>
      </c>
      <c r="I2664" s="1">
        <v>6</v>
      </c>
      <c r="J2664" s="1">
        <v>6</v>
      </c>
      <c r="K2664" s="1">
        <v>0</v>
      </c>
      <c r="L2664" s="1">
        <v>0</v>
      </c>
      <c r="M2664" s="6">
        <v>6</v>
      </c>
      <c r="N2664" s="5">
        <v>0.1086341794580221</v>
      </c>
      <c r="O2664" s="4">
        <v>0</v>
      </c>
      <c r="P2664" s="1">
        <v>0</v>
      </c>
      <c r="Q2664" s="1">
        <v>0</v>
      </c>
      <c r="R2664" s="34">
        <v>0</v>
      </c>
      <c r="S2664" s="3">
        <v>0</v>
      </c>
    </row>
    <row r="2665" spans="6:19" x14ac:dyDescent="0.25">
      <c r="F2665" s="10"/>
      <c r="G2665" s="9" t="s">
        <v>2584</v>
      </c>
      <c r="H2665" s="4">
        <v>9</v>
      </c>
      <c r="I2665" s="1">
        <v>9</v>
      </c>
      <c r="J2665" s="1">
        <v>9</v>
      </c>
      <c r="K2665" s="1">
        <v>0</v>
      </c>
      <c r="L2665" s="1">
        <v>0</v>
      </c>
      <c r="M2665" s="6">
        <v>9</v>
      </c>
      <c r="N2665" s="5">
        <v>7.8168152831494808E-2</v>
      </c>
      <c r="O2665" s="4">
        <v>0</v>
      </c>
      <c r="P2665" s="1">
        <v>0</v>
      </c>
      <c r="Q2665" s="1">
        <v>0</v>
      </c>
      <c r="R2665" s="34">
        <v>0</v>
      </c>
      <c r="S2665" s="3">
        <v>0</v>
      </c>
    </row>
    <row r="2666" spans="6:19" x14ac:dyDescent="0.25">
      <c r="F2666" s="10"/>
      <c r="G2666" s="9" t="s">
        <v>2583</v>
      </c>
      <c r="H2666" s="4">
        <v>1</v>
      </c>
      <c r="I2666" s="1">
        <v>1</v>
      </c>
      <c r="J2666" s="1">
        <v>1</v>
      </c>
      <c r="K2666" s="1">
        <v>0</v>
      </c>
      <c r="L2666" s="1">
        <v>0</v>
      </c>
      <c r="M2666" s="6">
        <v>1</v>
      </c>
      <c r="N2666" s="5">
        <v>8.2625644281506538E-3</v>
      </c>
      <c r="O2666" s="4">
        <v>0</v>
      </c>
      <c r="P2666" s="1">
        <v>0</v>
      </c>
      <c r="Q2666" s="1">
        <v>0</v>
      </c>
      <c r="R2666" s="34">
        <v>0</v>
      </c>
      <c r="S2666" s="3">
        <v>0</v>
      </c>
    </row>
    <row r="2667" spans="6:19" x14ac:dyDescent="0.25">
      <c r="F2667" s="10"/>
      <c r="G2667" s="9" t="s">
        <v>2582</v>
      </c>
      <c r="H2667" s="4">
        <v>2</v>
      </c>
      <c r="I2667" s="1">
        <v>2</v>
      </c>
      <c r="J2667" s="1">
        <v>2</v>
      </c>
      <c r="K2667" s="1">
        <v>0</v>
      </c>
      <c r="L2667" s="1">
        <v>0</v>
      </c>
      <c r="M2667" s="6">
        <v>2</v>
      </c>
      <c r="N2667" s="5">
        <v>1.160355284810066E-3</v>
      </c>
      <c r="O2667" s="4">
        <v>0</v>
      </c>
      <c r="P2667" s="1">
        <v>0</v>
      </c>
      <c r="Q2667" s="1">
        <v>0</v>
      </c>
      <c r="R2667" s="34">
        <v>0</v>
      </c>
      <c r="S2667" s="3">
        <v>0</v>
      </c>
    </row>
    <row r="2668" spans="6:19" x14ac:dyDescent="0.25">
      <c r="F2668" s="10"/>
      <c r="G2668" s="9" t="s">
        <v>2581</v>
      </c>
      <c r="H2668" s="4">
        <v>10</v>
      </c>
      <c r="I2668" s="1">
        <v>10</v>
      </c>
      <c r="J2668" s="1">
        <v>10</v>
      </c>
      <c r="K2668" s="1">
        <v>0</v>
      </c>
      <c r="L2668" s="1">
        <v>0</v>
      </c>
      <c r="M2668" s="6">
        <v>10</v>
      </c>
      <c r="N2668" s="5">
        <v>5.1331458613276482E-2</v>
      </c>
      <c r="O2668" s="4">
        <v>0</v>
      </c>
      <c r="P2668" s="1">
        <v>0</v>
      </c>
      <c r="Q2668" s="1">
        <v>0</v>
      </c>
      <c r="R2668" s="34">
        <v>0</v>
      </c>
      <c r="S2668" s="3">
        <v>0</v>
      </c>
    </row>
    <row r="2669" spans="6:19" x14ac:dyDescent="0.25">
      <c r="F2669" s="10"/>
      <c r="G2669" s="9" t="s">
        <v>2580</v>
      </c>
      <c r="H2669" s="4">
        <v>5</v>
      </c>
      <c r="I2669" s="1">
        <v>5</v>
      </c>
      <c r="J2669" s="1">
        <v>5</v>
      </c>
      <c r="K2669" s="1">
        <v>0</v>
      </c>
      <c r="L2669" s="1">
        <v>0</v>
      </c>
      <c r="M2669" s="6">
        <v>5</v>
      </c>
      <c r="N2669" s="5">
        <v>0.13353926315903661</v>
      </c>
      <c r="O2669" s="4">
        <v>0</v>
      </c>
      <c r="P2669" s="1">
        <v>0</v>
      </c>
      <c r="Q2669" s="1">
        <v>0</v>
      </c>
      <c r="R2669" s="34">
        <v>0</v>
      </c>
      <c r="S2669" s="3">
        <v>0</v>
      </c>
    </row>
    <row r="2670" spans="6:19" x14ac:dyDescent="0.25">
      <c r="F2670" s="10"/>
      <c r="G2670" s="9" t="s">
        <v>2579</v>
      </c>
      <c r="H2670" s="4">
        <v>1</v>
      </c>
      <c r="I2670" s="1">
        <v>1</v>
      </c>
      <c r="J2670" s="1">
        <v>1</v>
      </c>
      <c r="K2670" s="1">
        <v>0</v>
      </c>
      <c r="L2670" s="1">
        <v>0</v>
      </c>
      <c r="M2670" s="6">
        <v>1</v>
      </c>
      <c r="N2670" s="5">
        <v>3.3275224268436432E-4</v>
      </c>
      <c r="O2670" s="4">
        <v>0</v>
      </c>
      <c r="P2670" s="1">
        <v>0</v>
      </c>
      <c r="Q2670" s="1">
        <v>0</v>
      </c>
      <c r="R2670" s="34">
        <v>0</v>
      </c>
      <c r="S2670" s="3">
        <v>0</v>
      </c>
    </row>
    <row r="2671" spans="6:19" x14ac:dyDescent="0.25">
      <c r="F2671" s="10"/>
      <c r="G2671" s="9" t="s">
        <v>2578</v>
      </c>
      <c r="H2671" s="4">
        <v>3</v>
      </c>
      <c r="I2671" s="1">
        <v>3</v>
      </c>
      <c r="J2671" s="1">
        <v>3</v>
      </c>
      <c r="K2671" s="1">
        <v>0</v>
      </c>
      <c r="L2671" s="1">
        <v>0</v>
      </c>
      <c r="M2671" s="6">
        <v>3</v>
      </c>
      <c r="N2671" s="5">
        <v>3.2880465500056737E-2</v>
      </c>
      <c r="O2671" s="4">
        <v>0</v>
      </c>
      <c r="P2671" s="1">
        <v>0</v>
      </c>
      <c r="Q2671" s="1">
        <v>0</v>
      </c>
      <c r="R2671" s="34">
        <v>0</v>
      </c>
      <c r="S2671" s="3">
        <v>0</v>
      </c>
    </row>
    <row r="2672" spans="6:19" x14ac:dyDescent="0.25">
      <c r="F2672" s="10"/>
      <c r="G2672" s="9" t="s">
        <v>2577</v>
      </c>
      <c r="H2672" s="4">
        <v>1</v>
      </c>
      <c r="I2672" s="1">
        <v>1</v>
      </c>
      <c r="J2672" s="1">
        <v>1</v>
      </c>
      <c r="K2672" s="1">
        <v>0</v>
      </c>
      <c r="L2672" s="1">
        <v>0</v>
      </c>
      <c r="M2672" s="6">
        <v>1</v>
      </c>
      <c r="N2672" s="5">
        <v>2.012765035033226E-4</v>
      </c>
      <c r="O2672" s="4">
        <v>0</v>
      </c>
      <c r="P2672" s="1">
        <v>0</v>
      </c>
      <c r="Q2672" s="1">
        <v>0</v>
      </c>
      <c r="R2672" s="34">
        <v>0</v>
      </c>
      <c r="S2672" s="3">
        <v>0</v>
      </c>
    </row>
    <row r="2673" spans="6:19" x14ac:dyDescent="0.25">
      <c r="F2673" s="10"/>
      <c r="G2673" s="9" t="s">
        <v>2576</v>
      </c>
      <c r="H2673" s="4">
        <v>2</v>
      </c>
      <c r="I2673" s="1">
        <v>2</v>
      </c>
      <c r="J2673" s="1">
        <v>2</v>
      </c>
      <c r="K2673" s="1">
        <v>0</v>
      </c>
      <c r="L2673" s="1">
        <v>0</v>
      </c>
      <c r="M2673" s="6">
        <v>2</v>
      </c>
      <c r="N2673" s="5">
        <v>5.1013855263590813E-2</v>
      </c>
      <c r="O2673" s="4">
        <v>0</v>
      </c>
      <c r="P2673" s="1">
        <v>0</v>
      </c>
      <c r="Q2673" s="1">
        <v>0</v>
      </c>
      <c r="R2673" s="34">
        <v>0</v>
      </c>
      <c r="S2673" s="3">
        <v>0</v>
      </c>
    </row>
    <row r="2674" spans="6:19" x14ac:dyDescent="0.25">
      <c r="F2674" s="10"/>
      <c r="G2674" s="9" t="s">
        <v>2575</v>
      </c>
      <c r="H2674" s="4">
        <v>9</v>
      </c>
      <c r="I2674" s="1">
        <v>9</v>
      </c>
      <c r="J2674" s="1">
        <v>9</v>
      </c>
      <c r="K2674" s="1">
        <v>0</v>
      </c>
      <c r="L2674" s="1">
        <v>0</v>
      </c>
      <c r="M2674" s="6">
        <v>9</v>
      </c>
      <c r="N2674" s="5">
        <v>1.793669909238815E-2</v>
      </c>
      <c r="O2674" s="4">
        <v>0</v>
      </c>
      <c r="P2674" s="1">
        <v>0</v>
      </c>
      <c r="Q2674" s="1">
        <v>0</v>
      </c>
      <c r="R2674" s="34">
        <v>0</v>
      </c>
      <c r="S2674" s="3">
        <v>0</v>
      </c>
    </row>
    <row r="2675" spans="6:19" x14ac:dyDescent="0.25">
      <c r="F2675" s="10"/>
      <c r="G2675" s="9" t="s">
        <v>2574</v>
      </c>
      <c r="H2675" s="4">
        <v>1</v>
      </c>
      <c r="I2675" s="1">
        <v>1</v>
      </c>
      <c r="J2675" s="1">
        <v>1</v>
      </c>
      <c r="K2675" s="1">
        <v>0</v>
      </c>
      <c r="L2675" s="1">
        <v>0</v>
      </c>
      <c r="M2675" s="6">
        <v>1</v>
      </c>
      <c r="N2675" s="5">
        <v>3.3275224268436432E-4</v>
      </c>
      <c r="O2675" s="4">
        <v>0</v>
      </c>
      <c r="P2675" s="1">
        <v>0</v>
      </c>
      <c r="Q2675" s="1">
        <v>0</v>
      </c>
      <c r="R2675" s="34">
        <v>0</v>
      </c>
      <c r="S2675" s="3">
        <v>0</v>
      </c>
    </row>
    <row r="2676" spans="6:19" x14ac:dyDescent="0.25">
      <c r="F2676" s="10"/>
      <c r="G2676" s="9" t="s">
        <v>2573</v>
      </c>
      <c r="H2676" s="4">
        <v>2</v>
      </c>
      <c r="I2676" s="1">
        <v>2</v>
      </c>
      <c r="J2676" s="1">
        <v>2</v>
      </c>
      <c r="K2676" s="1">
        <v>0</v>
      </c>
      <c r="L2676" s="1">
        <v>0</v>
      </c>
      <c r="M2676" s="6">
        <v>2</v>
      </c>
      <c r="N2676" s="5">
        <v>5.6801953352987773E-2</v>
      </c>
      <c r="O2676" s="4">
        <v>0</v>
      </c>
      <c r="P2676" s="1">
        <v>0</v>
      </c>
      <c r="Q2676" s="1">
        <v>0</v>
      </c>
      <c r="R2676" s="34">
        <v>0</v>
      </c>
      <c r="S2676" s="3">
        <v>0</v>
      </c>
    </row>
    <row r="2677" spans="6:19" x14ac:dyDescent="0.25">
      <c r="F2677" s="10"/>
      <c r="G2677" s="9" t="s">
        <v>2572</v>
      </c>
      <c r="H2677" s="4">
        <v>1</v>
      </c>
      <c r="I2677" s="1">
        <v>1</v>
      </c>
      <c r="J2677" s="1">
        <v>1</v>
      </c>
      <c r="K2677" s="1">
        <v>0</v>
      </c>
      <c r="L2677" s="1">
        <v>0</v>
      </c>
      <c r="M2677" s="6">
        <v>1</v>
      </c>
      <c r="N2677" s="5">
        <v>7.8178262338042259E-3</v>
      </c>
      <c r="O2677" s="4">
        <v>0</v>
      </c>
      <c r="P2677" s="1">
        <v>0</v>
      </c>
      <c r="Q2677" s="1">
        <v>0</v>
      </c>
      <c r="R2677" s="34">
        <v>0</v>
      </c>
      <c r="S2677" s="3">
        <v>0</v>
      </c>
    </row>
    <row r="2678" spans="6:19" x14ac:dyDescent="0.25">
      <c r="F2678" s="10"/>
      <c r="G2678" s="9" t="s">
        <v>2571</v>
      </c>
      <c r="H2678" s="4">
        <v>1</v>
      </c>
      <c r="I2678" s="1">
        <v>1</v>
      </c>
      <c r="J2678" s="1">
        <v>1</v>
      </c>
      <c r="K2678" s="1">
        <v>0</v>
      </c>
      <c r="L2678" s="1">
        <v>0</v>
      </c>
      <c r="M2678" s="6">
        <v>1</v>
      </c>
      <c r="N2678" s="5">
        <v>3.1454060226678848E-3</v>
      </c>
      <c r="O2678" s="4">
        <v>0</v>
      </c>
      <c r="P2678" s="1">
        <v>0</v>
      </c>
      <c r="Q2678" s="1">
        <v>0</v>
      </c>
      <c r="R2678" s="34">
        <v>0</v>
      </c>
      <c r="S2678" s="3">
        <v>0</v>
      </c>
    </row>
    <row r="2679" spans="6:19" x14ac:dyDescent="0.25">
      <c r="F2679" s="10"/>
      <c r="G2679" s="9" t="s">
        <v>2570</v>
      </c>
      <c r="H2679" s="4">
        <v>7</v>
      </c>
      <c r="I2679" s="1">
        <v>7</v>
      </c>
      <c r="J2679" s="1">
        <v>7</v>
      </c>
      <c r="K2679" s="1">
        <v>0</v>
      </c>
      <c r="L2679" s="1">
        <v>0</v>
      </c>
      <c r="M2679" s="6">
        <v>7</v>
      </c>
      <c r="N2679" s="5">
        <v>2.4852879345417019E-2</v>
      </c>
      <c r="O2679" s="4">
        <v>0</v>
      </c>
      <c r="P2679" s="1">
        <v>0</v>
      </c>
      <c r="Q2679" s="1">
        <v>0</v>
      </c>
      <c r="R2679" s="34">
        <v>0</v>
      </c>
      <c r="S2679" s="3">
        <v>0</v>
      </c>
    </row>
    <row r="2680" spans="6:19" x14ac:dyDescent="0.25">
      <c r="F2680" s="10"/>
      <c r="G2680" s="9" t="s">
        <v>2569</v>
      </c>
      <c r="H2680" s="4">
        <v>7</v>
      </c>
      <c r="I2680" s="1">
        <v>7</v>
      </c>
      <c r="J2680" s="1">
        <v>7</v>
      </c>
      <c r="K2680" s="1">
        <v>0</v>
      </c>
      <c r="L2680" s="1">
        <v>0</v>
      </c>
      <c r="M2680" s="6">
        <v>7</v>
      </c>
      <c r="N2680" s="5">
        <v>2.9098359867930409E-2</v>
      </c>
      <c r="O2680" s="4">
        <v>0</v>
      </c>
      <c r="P2680" s="1">
        <v>0</v>
      </c>
      <c r="Q2680" s="1">
        <v>0</v>
      </c>
      <c r="R2680" s="34">
        <v>0</v>
      </c>
      <c r="S2680" s="3">
        <v>0</v>
      </c>
    </row>
    <row r="2681" spans="6:19" x14ac:dyDescent="0.25">
      <c r="F2681" s="10"/>
      <c r="G2681" s="9" t="s">
        <v>2568</v>
      </c>
      <c r="H2681" s="4">
        <v>2</v>
      </c>
      <c r="I2681" s="1">
        <v>2</v>
      </c>
      <c r="J2681" s="1">
        <v>2</v>
      </c>
      <c r="K2681" s="1">
        <v>0</v>
      </c>
      <c r="L2681" s="1">
        <v>0</v>
      </c>
      <c r="M2681" s="6">
        <v>2</v>
      </c>
      <c r="N2681" s="5">
        <v>2.359039150178432E-3</v>
      </c>
      <c r="O2681" s="4">
        <v>0</v>
      </c>
      <c r="P2681" s="1">
        <v>0</v>
      </c>
      <c r="Q2681" s="1">
        <v>0</v>
      </c>
      <c r="R2681" s="34">
        <v>0</v>
      </c>
      <c r="S2681" s="3">
        <v>0</v>
      </c>
    </row>
    <row r="2682" spans="6:19" x14ac:dyDescent="0.25">
      <c r="F2682" s="10"/>
      <c r="G2682" s="9" t="s">
        <v>2567</v>
      </c>
      <c r="H2682" s="4">
        <v>1</v>
      </c>
      <c r="I2682" s="1">
        <v>1</v>
      </c>
      <c r="J2682" s="1">
        <v>1</v>
      </c>
      <c r="K2682" s="1">
        <v>0</v>
      </c>
      <c r="L2682" s="1">
        <v>0</v>
      </c>
      <c r="M2682" s="6">
        <v>1</v>
      </c>
      <c r="N2682" s="5">
        <v>3.3985059708356862E-3</v>
      </c>
      <c r="O2682" s="4">
        <v>0</v>
      </c>
      <c r="P2682" s="1">
        <v>0</v>
      </c>
      <c r="Q2682" s="1">
        <v>0</v>
      </c>
      <c r="R2682" s="34">
        <v>0</v>
      </c>
      <c r="S2682" s="3">
        <v>0</v>
      </c>
    </row>
    <row r="2683" spans="6:19" x14ac:dyDescent="0.25">
      <c r="F2683" s="10"/>
      <c r="G2683" s="9" t="s">
        <v>2566</v>
      </c>
      <c r="H2683" s="4">
        <v>16</v>
      </c>
      <c r="I2683" s="1">
        <v>16</v>
      </c>
      <c r="J2683" s="1">
        <v>16</v>
      </c>
      <c r="K2683" s="1">
        <v>0</v>
      </c>
      <c r="L2683" s="1">
        <v>0</v>
      </c>
      <c r="M2683" s="6">
        <v>16</v>
      </c>
      <c r="N2683" s="5">
        <v>3.9823553524911397E-2</v>
      </c>
      <c r="O2683" s="4">
        <v>0</v>
      </c>
      <c r="P2683" s="1">
        <v>0</v>
      </c>
      <c r="Q2683" s="1">
        <v>0</v>
      </c>
      <c r="R2683" s="34">
        <v>0</v>
      </c>
      <c r="S2683" s="3">
        <v>0</v>
      </c>
    </row>
    <row r="2684" spans="6:19" x14ac:dyDescent="0.25">
      <c r="F2684" s="10"/>
      <c r="G2684" s="9" t="s">
        <v>2565</v>
      </c>
      <c r="H2684" s="4">
        <v>5</v>
      </c>
      <c r="I2684" s="1">
        <v>5</v>
      </c>
      <c r="J2684" s="1">
        <v>5</v>
      </c>
      <c r="K2684" s="1">
        <v>0</v>
      </c>
      <c r="L2684" s="1">
        <v>0</v>
      </c>
      <c r="M2684" s="6">
        <v>5</v>
      </c>
      <c r="N2684" s="5">
        <v>2.7047312818467621E-2</v>
      </c>
      <c r="O2684" s="4">
        <v>0</v>
      </c>
      <c r="P2684" s="1">
        <v>0</v>
      </c>
      <c r="Q2684" s="1">
        <v>0</v>
      </c>
      <c r="R2684" s="34">
        <v>0</v>
      </c>
      <c r="S2684" s="3">
        <v>0</v>
      </c>
    </row>
    <row r="2685" spans="6:19" x14ac:dyDescent="0.25">
      <c r="F2685" s="10"/>
      <c r="G2685" s="9" t="s">
        <v>2564</v>
      </c>
      <c r="H2685" s="4">
        <v>10</v>
      </c>
      <c r="I2685" s="1">
        <v>10</v>
      </c>
      <c r="J2685" s="1">
        <v>10</v>
      </c>
      <c r="K2685" s="1">
        <v>0</v>
      </c>
      <c r="L2685" s="1">
        <v>0</v>
      </c>
      <c r="M2685" s="6">
        <v>10</v>
      </c>
      <c r="N2685" s="5">
        <v>2.9265820980072021E-2</v>
      </c>
      <c r="O2685" s="4">
        <v>0</v>
      </c>
      <c r="P2685" s="1">
        <v>0</v>
      </c>
      <c r="Q2685" s="1">
        <v>0</v>
      </c>
      <c r="R2685" s="34">
        <v>0</v>
      </c>
      <c r="S2685" s="3">
        <v>0</v>
      </c>
    </row>
    <row r="2686" spans="6:19" x14ac:dyDescent="0.25">
      <c r="F2686" s="10"/>
      <c r="G2686" s="9" t="s">
        <v>2563</v>
      </c>
      <c r="H2686" s="4">
        <v>10</v>
      </c>
      <c r="I2686" s="1">
        <v>10</v>
      </c>
      <c r="J2686" s="1">
        <v>10</v>
      </c>
      <c r="K2686" s="1">
        <v>0</v>
      </c>
      <c r="L2686" s="1">
        <v>0</v>
      </c>
      <c r="M2686" s="6">
        <v>10</v>
      </c>
      <c r="N2686" s="5">
        <v>3.2886474393308163E-2</v>
      </c>
      <c r="O2686" s="4">
        <v>0</v>
      </c>
      <c r="P2686" s="1">
        <v>0</v>
      </c>
      <c r="Q2686" s="1">
        <v>0</v>
      </c>
      <c r="R2686" s="34">
        <v>0</v>
      </c>
      <c r="S2686" s="3">
        <v>0</v>
      </c>
    </row>
    <row r="2687" spans="6:19" x14ac:dyDescent="0.25">
      <c r="F2687" s="10"/>
      <c r="G2687" s="9" t="s">
        <v>2562</v>
      </c>
      <c r="H2687" s="4">
        <v>8</v>
      </c>
      <c r="I2687" s="1">
        <v>8</v>
      </c>
      <c r="J2687" s="1">
        <v>8</v>
      </c>
      <c r="K2687" s="1">
        <v>0</v>
      </c>
      <c r="L2687" s="1">
        <v>0</v>
      </c>
      <c r="M2687" s="6">
        <v>8</v>
      </c>
      <c r="N2687" s="5">
        <v>3.9724221453070641E-2</v>
      </c>
      <c r="O2687" s="4">
        <v>0</v>
      </c>
      <c r="P2687" s="1">
        <v>0</v>
      </c>
      <c r="Q2687" s="1">
        <v>0</v>
      </c>
      <c r="R2687" s="34">
        <v>0</v>
      </c>
      <c r="S2687" s="3">
        <v>0</v>
      </c>
    </row>
    <row r="2688" spans="6:19" x14ac:dyDescent="0.25">
      <c r="F2688" s="10"/>
      <c r="G2688" s="9" t="s">
        <v>2561</v>
      </c>
      <c r="H2688" s="4">
        <v>1</v>
      </c>
      <c r="I2688" s="1">
        <v>1</v>
      </c>
      <c r="J2688" s="1">
        <v>1</v>
      </c>
      <c r="K2688" s="1">
        <v>0</v>
      </c>
      <c r="L2688" s="1">
        <v>0</v>
      </c>
      <c r="M2688" s="6">
        <v>1</v>
      </c>
      <c r="N2688" s="5">
        <v>3.3275224268436432E-4</v>
      </c>
      <c r="O2688" s="4">
        <v>0</v>
      </c>
      <c r="P2688" s="1">
        <v>0</v>
      </c>
      <c r="Q2688" s="1">
        <v>0</v>
      </c>
      <c r="R2688" s="34">
        <v>0</v>
      </c>
      <c r="S2688" s="3">
        <v>0</v>
      </c>
    </row>
    <row r="2689" spans="6:19" x14ac:dyDescent="0.25">
      <c r="F2689" s="10"/>
      <c r="G2689" s="9" t="s">
        <v>2560</v>
      </c>
      <c r="H2689" s="4">
        <v>6</v>
      </c>
      <c r="I2689" s="1">
        <v>6</v>
      </c>
      <c r="J2689" s="1">
        <v>6</v>
      </c>
      <c r="K2689" s="1">
        <v>0</v>
      </c>
      <c r="L2689" s="1">
        <v>0</v>
      </c>
      <c r="M2689" s="6">
        <v>6</v>
      </c>
      <c r="N2689" s="5">
        <v>3.4142863936722279E-2</v>
      </c>
      <c r="O2689" s="4">
        <v>0</v>
      </c>
      <c r="P2689" s="1">
        <v>0</v>
      </c>
      <c r="Q2689" s="1">
        <v>0</v>
      </c>
      <c r="R2689" s="34">
        <v>0</v>
      </c>
      <c r="S2689" s="3">
        <v>0</v>
      </c>
    </row>
    <row r="2690" spans="6:19" x14ac:dyDescent="0.25">
      <c r="F2690" s="10"/>
      <c r="G2690" s="9" t="s">
        <v>2559</v>
      </c>
      <c r="H2690" s="4">
        <v>10</v>
      </c>
      <c r="I2690" s="1">
        <v>10</v>
      </c>
      <c r="J2690" s="1">
        <v>10</v>
      </c>
      <c r="K2690" s="1">
        <v>0</v>
      </c>
      <c r="L2690" s="1">
        <v>0</v>
      </c>
      <c r="M2690" s="6">
        <v>10</v>
      </c>
      <c r="N2690" s="5">
        <v>5.7400567457079887E-2</v>
      </c>
      <c r="O2690" s="4">
        <v>0</v>
      </c>
      <c r="P2690" s="1">
        <v>0</v>
      </c>
      <c r="Q2690" s="1">
        <v>0</v>
      </c>
      <c r="R2690" s="34">
        <v>0</v>
      </c>
      <c r="S2690" s="3">
        <v>0</v>
      </c>
    </row>
    <row r="2691" spans="6:19" x14ac:dyDescent="0.25">
      <c r="F2691" s="10"/>
      <c r="G2691" s="9" t="s">
        <v>2558</v>
      </c>
      <c r="H2691" s="4">
        <v>8</v>
      </c>
      <c r="I2691" s="1">
        <v>8</v>
      </c>
      <c r="J2691" s="1">
        <v>8</v>
      </c>
      <c r="K2691" s="1">
        <v>0</v>
      </c>
      <c r="L2691" s="1">
        <v>0</v>
      </c>
      <c r="M2691" s="6">
        <v>8</v>
      </c>
      <c r="N2691" s="5">
        <v>3.4100117161870003E-2</v>
      </c>
      <c r="O2691" s="4">
        <v>0</v>
      </c>
      <c r="P2691" s="1">
        <v>0</v>
      </c>
      <c r="Q2691" s="1">
        <v>0</v>
      </c>
      <c r="R2691" s="34">
        <v>0</v>
      </c>
      <c r="S2691" s="3">
        <v>0</v>
      </c>
    </row>
    <row r="2692" spans="6:19" x14ac:dyDescent="0.25">
      <c r="F2692" s="10"/>
      <c r="G2692" s="9" t="s">
        <v>2557</v>
      </c>
      <c r="H2692" s="4">
        <v>6</v>
      </c>
      <c r="I2692" s="1">
        <v>6</v>
      </c>
      <c r="J2692" s="1">
        <v>6</v>
      </c>
      <c r="K2692" s="1">
        <v>0</v>
      </c>
      <c r="L2692" s="1">
        <v>0</v>
      </c>
      <c r="M2692" s="6">
        <v>6</v>
      </c>
      <c r="N2692" s="5">
        <v>3.9369853213429451E-2</v>
      </c>
      <c r="O2692" s="4">
        <v>0</v>
      </c>
      <c r="P2692" s="1">
        <v>0</v>
      </c>
      <c r="Q2692" s="1">
        <v>0</v>
      </c>
      <c r="R2692" s="34">
        <v>0</v>
      </c>
      <c r="S2692" s="3">
        <v>0</v>
      </c>
    </row>
    <row r="2693" spans="6:19" x14ac:dyDescent="0.25">
      <c r="F2693" s="10"/>
      <c r="G2693" s="9" t="s">
        <v>2556</v>
      </c>
      <c r="H2693" s="4">
        <v>7</v>
      </c>
      <c r="I2693" s="1">
        <v>7</v>
      </c>
      <c r="J2693" s="1">
        <v>7</v>
      </c>
      <c r="K2693" s="1">
        <v>0</v>
      </c>
      <c r="L2693" s="1">
        <v>0</v>
      </c>
      <c r="M2693" s="6">
        <v>7</v>
      </c>
      <c r="N2693" s="5">
        <v>2.1747470833361149E-2</v>
      </c>
      <c r="O2693" s="4">
        <v>0</v>
      </c>
      <c r="P2693" s="1">
        <v>0</v>
      </c>
      <c r="Q2693" s="1">
        <v>0</v>
      </c>
      <c r="R2693" s="34">
        <v>0</v>
      </c>
      <c r="S2693" s="3">
        <v>0</v>
      </c>
    </row>
    <row r="2694" spans="6:19" x14ac:dyDescent="0.25">
      <c r="F2694" s="10"/>
      <c r="G2694" s="9" t="s">
        <v>2555</v>
      </c>
      <c r="H2694" s="4">
        <v>2</v>
      </c>
      <c r="I2694" s="1">
        <v>2</v>
      </c>
      <c r="J2694" s="1">
        <v>2</v>
      </c>
      <c r="K2694" s="1">
        <v>0</v>
      </c>
      <c r="L2694" s="1">
        <v>0</v>
      </c>
      <c r="M2694" s="6">
        <v>2</v>
      </c>
      <c r="N2694" s="5">
        <v>4.4021612033247948E-2</v>
      </c>
      <c r="O2694" s="4">
        <v>0</v>
      </c>
      <c r="P2694" s="1">
        <v>0</v>
      </c>
      <c r="Q2694" s="1">
        <v>0</v>
      </c>
      <c r="R2694" s="34">
        <v>0</v>
      </c>
      <c r="S2694" s="3">
        <v>0</v>
      </c>
    </row>
    <row r="2695" spans="6:19" x14ac:dyDescent="0.25">
      <c r="F2695" s="10"/>
      <c r="G2695" s="9" t="s">
        <v>2554</v>
      </c>
      <c r="H2695" s="4">
        <v>19</v>
      </c>
      <c r="I2695" s="1">
        <v>19</v>
      </c>
      <c r="J2695" s="1">
        <v>19</v>
      </c>
      <c r="K2695" s="1">
        <v>0</v>
      </c>
      <c r="L2695" s="1">
        <v>0</v>
      </c>
      <c r="M2695" s="6">
        <v>19</v>
      </c>
      <c r="N2695" s="5">
        <v>0.16377035900950429</v>
      </c>
      <c r="O2695" s="4">
        <v>0</v>
      </c>
      <c r="P2695" s="1">
        <v>0</v>
      </c>
      <c r="Q2695" s="1">
        <v>0</v>
      </c>
      <c r="R2695" s="34">
        <v>0</v>
      </c>
      <c r="S2695" s="3">
        <v>0</v>
      </c>
    </row>
    <row r="2696" spans="6:19" x14ac:dyDescent="0.25">
      <c r="F2696" s="10"/>
      <c r="G2696" s="9" t="s">
        <v>2553</v>
      </c>
      <c r="H2696" s="4">
        <v>9</v>
      </c>
      <c r="I2696" s="1">
        <v>9</v>
      </c>
      <c r="J2696" s="1">
        <v>9</v>
      </c>
      <c r="K2696" s="1">
        <v>0</v>
      </c>
      <c r="L2696" s="1">
        <v>0</v>
      </c>
      <c r="M2696" s="6">
        <v>9</v>
      </c>
      <c r="N2696" s="5">
        <v>7.9967677593231201E-2</v>
      </c>
      <c r="O2696" s="4">
        <v>0</v>
      </c>
      <c r="P2696" s="1">
        <v>0</v>
      </c>
      <c r="Q2696" s="1">
        <v>0</v>
      </c>
      <c r="R2696" s="34">
        <v>0</v>
      </c>
      <c r="S2696" s="3">
        <v>0</v>
      </c>
    </row>
    <row r="2697" spans="6:19" x14ac:dyDescent="0.25">
      <c r="F2697" s="10"/>
      <c r="G2697" s="9" t="s">
        <v>2552</v>
      </c>
      <c r="H2697" s="4">
        <v>9</v>
      </c>
      <c r="I2697" s="1">
        <v>9</v>
      </c>
      <c r="J2697" s="1">
        <v>9</v>
      </c>
      <c r="K2697" s="1">
        <v>0</v>
      </c>
      <c r="L2697" s="1">
        <v>0</v>
      </c>
      <c r="M2697" s="6">
        <v>9</v>
      </c>
      <c r="N2697" s="5">
        <v>6.1188036575913429E-2</v>
      </c>
      <c r="O2697" s="4">
        <v>0</v>
      </c>
      <c r="P2697" s="1">
        <v>0</v>
      </c>
      <c r="Q2697" s="1">
        <v>0</v>
      </c>
      <c r="R2697" s="34">
        <v>0</v>
      </c>
      <c r="S2697" s="3">
        <v>0</v>
      </c>
    </row>
    <row r="2698" spans="6:19" x14ac:dyDescent="0.25">
      <c r="F2698" s="10"/>
      <c r="G2698" s="9" t="s">
        <v>2551</v>
      </c>
      <c r="H2698" s="4">
        <v>8</v>
      </c>
      <c r="I2698" s="1">
        <v>8</v>
      </c>
      <c r="J2698" s="1">
        <v>8</v>
      </c>
      <c r="K2698" s="1">
        <v>0</v>
      </c>
      <c r="L2698" s="1">
        <v>0</v>
      </c>
      <c r="M2698" s="6">
        <v>8</v>
      </c>
      <c r="N2698" s="5">
        <v>5.4686850868165493E-2</v>
      </c>
      <c r="O2698" s="4">
        <v>0</v>
      </c>
      <c r="P2698" s="1">
        <v>0</v>
      </c>
      <c r="Q2698" s="1">
        <v>0</v>
      </c>
      <c r="R2698" s="34">
        <v>0</v>
      </c>
      <c r="S2698" s="3">
        <v>0</v>
      </c>
    </row>
    <row r="2699" spans="6:19" x14ac:dyDescent="0.25">
      <c r="F2699" s="10"/>
      <c r="G2699" s="9" t="s">
        <v>2550</v>
      </c>
      <c r="H2699" s="4">
        <v>5</v>
      </c>
      <c r="I2699" s="1">
        <v>5</v>
      </c>
      <c r="J2699" s="1">
        <v>5</v>
      </c>
      <c r="K2699" s="1">
        <v>0</v>
      </c>
      <c r="L2699" s="1">
        <v>0</v>
      </c>
      <c r="M2699" s="6">
        <v>5</v>
      </c>
      <c r="N2699" s="5">
        <v>8.5045936517417431E-2</v>
      </c>
      <c r="O2699" s="4">
        <v>0</v>
      </c>
      <c r="P2699" s="1">
        <v>0</v>
      </c>
      <c r="Q2699" s="1">
        <v>0</v>
      </c>
      <c r="R2699" s="34">
        <v>0</v>
      </c>
      <c r="S2699" s="3">
        <v>0</v>
      </c>
    </row>
    <row r="2700" spans="6:19" x14ac:dyDescent="0.25">
      <c r="F2700" s="10"/>
      <c r="G2700" s="9" t="s">
        <v>2549</v>
      </c>
      <c r="H2700" s="4">
        <v>1</v>
      </c>
      <c r="I2700" s="1">
        <v>1</v>
      </c>
      <c r="J2700" s="1">
        <v>1</v>
      </c>
      <c r="K2700" s="1">
        <v>0</v>
      </c>
      <c r="L2700" s="1">
        <v>0</v>
      </c>
      <c r="M2700" s="6">
        <v>1</v>
      </c>
      <c r="N2700" s="5">
        <v>2.3403950035572049E-4</v>
      </c>
      <c r="O2700" s="4">
        <v>0</v>
      </c>
      <c r="P2700" s="1">
        <v>0</v>
      </c>
      <c r="Q2700" s="1">
        <v>0</v>
      </c>
      <c r="R2700" s="34">
        <v>0</v>
      </c>
      <c r="S2700" s="3">
        <v>0</v>
      </c>
    </row>
    <row r="2701" spans="6:19" x14ac:dyDescent="0.25">
      <c r="F2701" s="10"/>
      <c r="G2701" s="9" t="s">
        <v>2548</v>
      </c>
      <c r="H2701" s="4">
        <v>2</v>
      </c>
      <c r="I2701" s="1">
        <v>2</v>
      </c>
      <c r="J2701" s="1">
        <v>2</v>
      </c>
      <c r="K2701" s="1">
        <v>0</v>
      </c>
      <c r="L2701" s="1">
        <v>0</v>
      </c>
      <c r="M2701" s="6">
        <v>2</v>
      </c>
      <c r="N2701" s="5">
        <v>2.3149267770349979E-2</v>
      </c>
      <c r="O2701" s="4">
        <v>0</v>
      </c>
      <c r="P2701" s="1">
        <v>0</v>
      </c>
      <c r="Q2701" s="1">
        <v>0</v>
      </c>
      <c r="R2701" s="34">
        <v>0</v>
      </c>
      <c r="S2701" s="3">
        <v>0</v>
      </c>
    </row>
    <row r="2702" spans="6:19" x14ac:dyDescent="0.25">
      <c r="F2702" s="10"/>
      <c r="G2702" s="9" t="s">
        <v>2547</v>
      </c>
      <c r="H2702" s="4">
        <v>1</v>
      </c>
      <c r="I2702" s="1">
        <v>1</v>
      </c>
      <c r="J2702" s="1">
        <v>1</v>
      </c>
      <c r="K2702" s="1">
        <v>0</v>
      </c>
      <c r="L2702" s="1">
        <v>0</v>
      </c>
      <c r="M2702" s="6">
        <v>1</v>
      </c>
      <c r="N2702" s="5">
        <v>5.8582860045135021E-2</v>
      </c>
      <c r="O2702" s="4">
        <v>0</v>
      </c>
      <c r="P2702" s="1">
        <v>0</v>
      </c>
      <c r="Q2702" s="1">
        <v>0</v>
      </c>
      <c r="R2702" s="34">
        <v>0</v>
      </c>
      <c r="S2702" s="3">
        <v>0</v>
      </c>
    </row>
    <row r="2703" spans="6:19" x14ac:dyDescent="0.25">
      <c r="F2703" s="10"/>
      <c r="G2703" s="9" t="s">
        <v>2546</v>
      </c>
      <c r="H2703" s="4">
        <v>1</v>
      </c>
      <c r="I2703" s="1">
        <v>1</v>
      </c>
      <c r="J2703" s="1">
        <v>1</v>
      </c>
      <c r="K2703" s="1">
        <v>0</v>
      </c>
      <c r="L2703" s="1">
        <v>0</v>
      </c>
      <c r="M2703" s="6">
        <v>1</v>
      </c>
      <c r="N2703" s="5">
        <v>1.206137053668499E-2</v>
      </c>
      <c r="O2703" s="4">
        <v>0</v>
      </c>
      <c r="P2703" s="1">
        <v>0</v>
      </c>
      <c r="Q2703" s="1">
        <v>0</v>
      </c>
      <c r="R2703" s="34">
        <v>0</v>
      </c>
      <c r="S2703" s="3">
        <v>0</v>
      </c>
    </row>
    <row r="2704" spans="6:19" x14ac:dyDescent="0.25">
      <c r="F2704" s="10"/>
      <c r="G2704" s="9" t="s">
        <v>2545</v>
      </c>
      <c r="H2704" s="4">
        <v>5</v>
      </c>
      <c r="I2704" s="1">
        <v>5</v>
      </c>
      <c r="J2704" s="1">
        <v>5</v>
      </c>
      <c r="K2704" s="1">
        <v>0</v>
      </c>
      <c r="L2704" s="1">
        <v>0</v>
      </c>
      <c r="M2704" s="6">
        <v>5</v>
      </c>
      <c r="N2704" s="5">
        <v>2.7921340428292751E-2</v>
      </c>
      <c r="O2704" s="4">
        <v>0</v>
      </c>
      <c r="P2704" s="1">
        <v>0</v>
      </c>
      <c r="Q2704" s="1">
        <v>0</v>
      </c>
      <c r="R2704" s="34">
        <v>0</v>
      </c>
      <c r="S2704" s="3">
        <v>0</v>
      </c>
    </row>
    <row r="2705" spans="6:19" x14ac:dyDescent="0.25">
      <c r="F2705" s="10"/>
      <c r="G2705" s="9" t="s">
        <v>2544</v>
      </c>
      <c r="H2705" s="4">
        <v>6</v>
      </c>
      <c r="I2705" s="1">
        <v>6</v>
      </c>
      <c r="J2705" s="1">
        <v>6</v>
      </c>
      <c r="K2705" s="1">
        <v>0</v>
      </c>
      <c r="L2705" s="1">
        <v>0</v>
      </c>
      <c r="M2705" s="6">
        <v>6</v>
      </c>
      <c r="N2705" s="5">
        <v>3.0280194245278839E-2</v>
      </c>
      <c r="O2705" s="4">
        <v>0</v>
      </c>
      <c r="P2705" s="1">
        <v>0</v>
      </c>
      <c r="Q2705" s="1">
        <v>0</v>
      </c>
      <c r="R2705" s="34">
        <v>0</v>
      </c>
      <c r="S2705" s="3">
        <v>0</v>
      </c>
    </row>
    <row r="2706" spans="6:19" x14ac:dyDescent="0.25">
      <c r="F2706" s="10"/>
      <c r="G2706" s="9" t="s">
        <v>2543</v>
      </c>
      <c r="H2706" s="4">
        <v>5</v>
      </c>
      <c r="I2706" s="1">
        <v>5</v>
      </c>
      <c r="J2706" s="1">
        <v>5</v>
      </c>
      <c r="K2706" s="1">
        <v>0</v>
      </c>
      <c r="L2706" s="1">
        <v>0</v>
      </c>
      <c r="M2706" s="6">
        <v>5</v>
      </c>
      <c r="N2706" s="5">
        <v>1.6210312023758892E-2</v>
      </c>
      <c r="O2706" s="4">
        <v>0</v>
      </c>
      <c r="P2706" s="1">
        <v>0</v>
      </c>
      <c r="Q2706" s="1">
        <v>0</v>
      </c>
      <c r="R2706" s="34">
        <v>0</v>
      </c>
      <c r="S2706" s="3">
        <v>0</v>
      </c>
    </row>
    <row r="2707" spans="6:19" x14ac:dyDescent="0.25">
      <c r="F2707" s="10"/>
      <c r="G2707" s="9" t="s">
        <v>2542</v>
      </c>
      <c r="H2707" s="4">
        <v>5</v>
      </c>
      <c r="I2707" s="1">
        <v>5</v>
      </c>
      <c r="J2707" s="1">
        <v>5</v>
      </c>
      <c r="K2707" s="1">
        <v>0</v>
      </c>
      <c r="L2707" s="1">
        <v>0</v>
      </c>
      <c r="M2707" s="6">
        <v>5</v>
      </c>
      <c r="N2707" s="5">
        <v>3.1468611210584641E-2</v>
      </c>
      <c r="O2707" s="4">
        <v>0</v>
      </c>
      <c r="P2707" s="1">
        <v>0</v>
      </c>
      <c r="Q2707" s="1">
        <v>0</v>
      </c>
      <c r="R2707" s="34">
        <v>0</v>
      </c>
      <c r="S2707" s="3">
        <v>0</v>
      </c>
    </row>
    <row r="2708" spans="6:19" x14ac:dyDescent="0.25">
      <c r="F2708" s="10"/>
      <c r="G2708" s="9" t="s">
        <v>2541</v>
      </c>
      <c r="H2708" s="4">
        <v>6</v>
      </c>
      <c r="I2708" s="1">
        <v>6</v>
      </c>
      <c r="J2708" s="1">
        <v>6</v>
      </c>
      <c r="K2708" s="1">
        <v>0</v>
      </c>
      <c r="L2708" s="1">
        <v>0</v>
      </c>
      <c r="M2708" s="6">
        <v>6</v>
      </c>
      <c r="N2708" s="5">
        <v>6.3633817248046398E-2</v>
      </c>
      <c r="O2708" s="4">
        <v>0</v>
      </c>
      <c r="P2708" s="1">
        <v>0</v>
      </c>
      <c r="Q2708" s="1">
        <v>0</v>
      </c>
      <c r="R2708" s="34">
        <v>0</v>
      </c>
      <c r="S2708" s="3">
        <v>0</v>
      </c>
    </row>
    <row r="2709" spans="6:19" x14ac:dyDescent="0.25">
      <c r="F2709" s="10"/>
      <c r="G2709" s="9" t="s">
        <v>2540</v>
      </c>
      <c r="H2709" s="4">
        <v>2</v>
      </c>
      <c r="I2709" s="1">
        <v>2</v>
      </c>
      <c r="J2709" s="1">
        <v>2</v>
      </c>
      <c r="K2709" s="1">
        <v>0</v>
      </c>
      <c r="L2709" s="1">
        <v>0</v>
      </c>
      <c r="M2709" s="6">
        <v>2</v>
      </c>
      <c r="N2709" s="5">
        <v>2.5884509086608891E-3</v>
      </c>
      <c r="O2709" s="4">
        <v>0</v>
      </c>
      <c r="P2709" s="1">
        <v>0</v>
      </c>
      <c r="Q2709" s="1">
        <v>0</v>
      </c>
      <c r="R2709" s="34">
        <v>0</v>
      </c>
      <c r="S2709" s="3">
        <v>0</v>
      </c>
    </row>
    <row r="2710" spans="6:19" x14ac:dyDescent="0.25">
      <c r="F2710" s="10"/>
      <c r="G2710" s="9" t="s">
        <v>2539</v>
      </c>
      <c r="H2710" s="4">
        <v>7</v>
      </c>
      <c r="I2710" s="1">
        <v>7</v>
      </c>
      <c r="J2710" s="1">
        <v>7</v>
      </c>
      <c r="K2710" s="1">
        <v>0</v>
      </c>
      <c r="L2710" s="1">
        <v>0</v>
      </c>
      <c r="M2710" s="6">
        <v>7</v>
      </c>
      <c r="N2710" s="5">
        <v>1.6475362703204151E-2</v>
      </c>
      <c r="O2710" s="4">
        <v>0</v>
      </c>
      <c r="P2710" s="1">
        <v>0</v>
      </c>
      <c r="Q2710" s="1">
        <v>0</v>
      </c>
      <c r="R2710" s="34">
        <v>0</v>
      </c>
      <c r="S2710" s="3">
        <v>0</v>
      </c>
    </row>
    <row r="2711" spans="6:19" x14ac:dyDescent="0.25">
      <c r="F2711" s="10"/>
      <c r="G2711" s="9" t="s">
        <v>2538</v>
      </c>
      <c r="H2711" s="4">
        <v>8</v>
      </c>
      <c r="I2711" s="1">
        <v>8</v>
      </c>
      <c r="J2711" s="1">
        <v>8</v>
      </c>
      <c r="K2711" s="1">
        <v>0</v>
      </c>
      <c r="L2711" s="1">
        <v>0</v>
      </c>
      <c r="M2711" s="6">
        <v>8</v>
      </c>
      <c r="N2711" s="5">
        <v>2.8977777808904651E-2</v>
      </c>
      <c r="O2711" s="4">
        <v>0</v>
      </c>
      <c r="P2711" s="1">
        <v>0</v>
      </c>
      <c r="Q2711" s="1">
        <v>0</v>
      </c>
      <c r="R2711" s="34">
        <v>0</v>
      </c>
      <c r="S2711" s="3">
        <v>0</v>
      </c>
    </row>
    <row r="2712" spans="6:19" x14ac:dyDescent="0.25">
      <c r="F2712" s="10"/>
      <c r="G2712" s="9" t="s">
        <v>2537</v>
      </c>
      <c r="H2712" s="4">
        <v>5</v>
      </c>
      <c r="I2712" s="1">
        <v>5</v>
      </c>
      <c r="J2712" s="1">
        <v>5</v>
      </c>
      <c r="K2712" s="1">
        <v>0</v>
      </c>
      <c r="L2712" s="1">
        <v>0</v>
      </c>
      <c r="M2712" s="6">
        <v>5</v>
      </c>
      <c r="N2712" s="5">
        <v>1.8798359669744968E-2</v>
      </c>
      <c r="O2712" s="4">
        <v>0</v>
      </c>
      <c r="P2712" s="1">
        <v>0</v>
      </c>
      <c r="Q2712" s="1">
        <v>0</v>
      </c>
      <c r="R2712" s="34">
        <v>0</v>
      </c>
      <c r="S2712" s="3">
        <v>0</v>
      </c>
    </row>
    <row r="2713" spans="6:19" x14ac:dyDescent="0.25">
      <c r="F2713" s="10"/>
      <c r="G2713" s="9" t="s">
        <v>2536</v>
      </c>
      <c r="H2713" s="4">
        <v>9</v>
      </c>
      <c r="I2713" s="1">
        <v>9</v>
      </c>
      <c r="J2713" s="1">
        <v>9</v>
      </c>
      <c r="K2713" s="1">
        <v>0</v>
      </c>
      <c r="L2713" s="1">
        <v>0</v>
      </c>
      <c r="M2713" s="6">
        <v>9</v>
      </c>
      <c r="N2713" s="5">
        <v>5.671896506100893E-2</v>
      </c>
      <c r="O2713" s="4">
        <v>0</v>
      </c>
      <c r="P2713" s="1">
        <v>0</v>
      </c>
      <c r="Q2713" s="1">
        <v>0</v>
      </c>
      <c r="R2713" s="34">
        <v>0</v>
      </c>
      <c r="S2713" s="3">
        <v>0</v>
      </c>
    </row>
    <row r="2714" spans="6:19" x14ac:dyDescent="0.25">
      <c r="F2714" s="10"/>
      <c r="G2714" s="9" t="s">
        <v>2535</v>
      </c>
      <c r="H2714" s="4">
        <v>11</v>
      </c>
      <c r="I2714" s="1">
        <v>11</v>
      </c>
      <c r="J2714" s="1">
        <v>11</v>
      </c>
      <c r="K2714" s="1">
        <v>0</v>
      </c>
      <c r="L2714" s="1">
        <v>0</v>
      </c>
      <c r="M2714" s="6">
        <v>11</v>
      </c>
      <c r="N2714" s="5">
        <v>9.8039747215807438E-2</v>
      </c>
      <c r="O2714" s="4">
        <v>0</v>
      </c>
      <c r="P2714" s="1">
        <v>0</v>
      </c>
      <c r="Q2714" s="1">
        <v>0</v>
      </c>
      <c r="R2714" s="34">
        <v>0</v>
      </c>
      <c r="S2714" s="3">
        <v>0</v>
      </c>
    </row>
    <row r="2715" spans="6:19" x14ac:dyDescent="0.25">
      <c r="F2715" s="10"/>
      <c r="G2715" s="9" t="s">
        <v>2534</v>
      </c>
      <c r="H2715" s="4">
        <v>6</v>
      </c>
      <c r="I2715" s="1">
        <v>6</v>
      </c>
      <c r="J2715" s="1">
        <v>6</v>
      </c>
      <c r="K2715" s="1">
        <v>0</v>
      </c>
      <c r="L2715" s="1">
        <v>0</v>
      </c>
      <c r="M2715" s="6">
        <v>6</v>
      </c>
      <c r="N2715" s="5">
        <v>3.1738679856061942E-2</v>
      </c>
      <c r="O2715" s="4">
        <v>0</v>
      </c>
      <c r="P2715" s="1">
        <v>0</v>
      </c>
      <c r="Q2715" s="1">
        <v>0</v>
      </c>
      <c r="R2715" s="34">
        <v>0</v>
      </c>
      <c r="S2715" s="3">
        <v>0</v>
      </c>
    </row>
    <row r="2716" spans="6:19" x14ac:dyDescent="0.25">
      <c r="F2716" s="10"/>
      <c r="G2716" s="9" t="s">
        <v>2533</v>
      </c>
      <c r="H2716" s="4">
        <v>6</v>
      </c>
      <c r="I2716" s="1">
        <v>6</v>
      </c>
      <c r="J2716" s="1">
        <v>6</v>
      </c>
      <c r="K2716" s="1">
        <v>0</v>
      </c>
      <c r="L2716" s="1">
        <v>0</v>
      </c>
      <c r="M2716" s="6">
        <v>6</v>
      </c>
      <c r="N2716" s="5">
        <v>2.3651851341128349E-2</v>
      </c>
      <c r="O2716" s="4">
        <v>0</v>
      </c>
      <c r="P2716" s="1">
        <v>0</v>
      </c>
      <c r="Q2716" s="1">
        <v>0</v>
      </c>
      <c r="R2716" s="34">
        <v>0</v>
      </c>
      <c r="S2716" s="3">
        <v>0</v>
      </c>
    </row>
    <row r="2717" spans="6:19" x14ac:dyDescent="0.25">
      <c r="F2717" s="10"/>
      <c r="G2717" s="9" t="s">
        <v>2532</v>
      </c>
      <c r="H2717" s="4">
        <v>7</v>
      </c>
      <c r="I2717" s="1">
        <v>7</v>
      </c>
      <c r="J2717" s="1">
        <v>7</v>
      </c>
      <c r="K2717" s="1">
        <v>0</v>
      </c>
      <c r="L2717" s="1">
        <v>0</v>
      </c>
      <c r="M2717" s="6">
        <v>7</v>
      </c>
      <c r="N2717" s="5">
        <v>3.4699325449764729E-2</v>
      </c>
      <c r="O2717" s="4">
        <v>0</v>
      </c>
      <c r="P2717" s="1">
        <v>0</v>
      </c>
      <c r="Q2717" s="1">
        <v>0</v>
      </c>
      <c r="R2717" s="34">
        <v>0</v>
      </c>
      <c r="S2717" s="3">
        <v>0</v>
      </c>
    </row>
    <row r="2718" spans="6:19" x14ac:dyDescent="0.25">
      <c r="F2718" s="10"/>
      <c r="G2718" s="9" t="s">
        <v>2531</v>
      </c>
      <c r="H2718" s="4">
        <v>13</v>
      </c>
      <c r="I2718" s="1">
        <v>13</v>
      </c>
      <c r="J2718" s="1">
        <v>13</v>
      </c>
      <c r="K2718" s="1">
        <v>0</v>
      </c>
      <c r="L2718" s="1">
        <v>0</v>
      </c>
      <c r="M2718" s="6">
        <v>13</v>
      </c>
      <c r="N2718" s="5">
        <v>7.3466337285935879E-2</v>
      </c>
      <c r="O2718" s="4">
        <v>0</v>
      </c>
      <c r="P2718" s="1">
        <v>0</v>
      </c>
      <c r="Q2718" s="1">
        <v>0</v>
      </c>
      <c r="R2718" s="34">
        <v>0</v>
      </c>
      <c r="S2718" s="3">
        <v>0</v>
      </c>
    </row>
    <row r="2719" spans="6:19" x14ac:dyDescent="0.25">
      <c r="F2719" s="10"/>
      <c r="G2719" s="9" t="s">
        <v>2530</v>
      </c>
      <c r="H2719" s="4">
        <v>5</v>
      </c>
      <c r="I2719" s="1">
        <v>5</v>
      </c>
      <c r="J2719" s="1">
        <v>5</v>
      </c>
      <c r="K2719" s="1">
        <v>0</v>
      </c>
      <c r="L2719" s="1">
        <v>0</v>
      </c>
      <c r="M2719" s="6">
        <v>5</v>
      </c>
      <c r="N2719" s="5">
        <v>6.3559121452271938E-2</v>
      </c>
      <c r="O2719" s="4">
        <v>0</v>
      </c>
      <c r="P2719" s="1">
        <v>0</v>
      </c>
      <c r="Q2719" s="1">
        <v>0</v>
      </c>
      <c r="R2719" s="34">
        <v>0</v>
      </c>
      <c r="S2719" s="3">
        <v>0</v>
      </c>
    </row>
    <row r="2720" spans="6:19" x14ac:dyDescent="0.25">
      <c r="F2720" s="10"/>
      <c r="G2720" s="9" t="s">
        <v>2529</v>
      </c>
      <c r="H2720" s="4">
        <v>2</v>
      </c>
      <c r="I2720" s="1">
        <v>2</v>
      </c>
      <c r="J2720" s="1">
        <v>2</v>
      </c>
      <c r="K2720" s="1">
        <v>0</v>
      </c>
      <c r="L2720" s="1">
        <v>0</v>
      </c>
      <c r="M2720" s="6">
        <v>2</v>
      </c>
      <c r="N2720" s="5">
        <v>6.1252671293914318E-2</v>
      </c>
      <c r="O2720" s="4">
        <v>0</v>
      </c>
      <c r="P2720" s="1">
        <v>0</v>
      </c>
      <c r="Q2720" s="1">
        <v>0</v>
      </c>
      <c r="R2720" s="34">
        <v>0</v>
      </c>
      <c r="S2720" s="3">
        <v>0</v>
      </c>
    </row>
    <row r="2721" spans="6:19" x14ac:dyDescent="0.25">
      <c r="F2721" s="10"/>
      <c r="G2721" s="9" t="s">
        <v>2528</v>
      </c>
      <c r="H2721" s="4">
        <v>5</v>
      </c>
      <c r="I2721" s="1">
        <v>5</v>
      </c>
      <c r="J2721" s="1">
        <v>5</v>
      </c>
      <c r="K2721" s="1">
        <v>0</v>
      </c>
      <c r="L2721" s="1">
        <v>0</v>
      </c>
      <c r="M2721" s="6">
        <v>5</v>
      </c>
      <c r="N2721" s="5">
        <v>2.0571328699588779E-2</v>
      </c>
      <c r="O2721" s="4">
        <v>0</v>
      </c>
      <c r="P2721" s="1">
        <v>0</v>
      </c>
      <c r="Q2721" s="1">
        <v>0</v>
      </c>
      <c r="R2721" s="34">
        <v>0</v>
      </c>
      <c r="S2721" s="3">
        <v>0</v>
      </c>
    </row>
    <row r="2722" spans="6:19" x14ac:dyDescent="0.25">
      <c r="F2722" s="10"/>
      <c r="G2722" s="9" t="s">
        <v>2527</v>
      </c>
      <c r="H2722" s="4">
        <v>7</v>
      </c>
      <c r="I2722" s="1">
        <v>7</v>
      </c>
      <c r="J2722" s="1">
        <v>7</v>
      </c>
      <c r="K2722" s="1">
        <v>0</v>
      </c>
      <c r="L2722" s="1">
        <v>0</v>
      </c>
      <c r="M2722" s="6">
        <v>7</v>
      </c>
      <c r="N2722" s="5">
        <v>3.8678961805999279E-2</v>
      </c>
      <c r="O2722" s="4">
        <v>0</v>
      </c>
      <c r="P2722" s="1">
        <v>0</v>
      </c>
      <c r="Q2722" s="1">
        <v>0</v>
      </c>
      <c r="R2722" s="34">
        <v>0</v>
      </c>
      <c r="S2722" s="3">
        <v>0</v>
      </c>
    </row>
    <row r="2723" spans="6:19" x14ac:dyDescent="0.25">
      <c r="F2723" s="10"/>
      <c r="G2723" s="9" t="s">
        <v>2526</v>
      </c>
      <c r="H2723" s="4">
        <v>2</v>
      </c>
      <c r="I2723" s="1">
        <v>2</v>
      </c>
      <c r="J2723" s="1">
        <v>2</v>
      </c>
      <c r="K2723" s="1">
        <v>0</v>
      </c>
      <c r="L2723" s="1">
        <v>0</v>
      </c>
      <c r="M2723" s="6">
        <v>2</v>
      </c>
      <c r="N2723" s="5">
        <v>8.1061134114861488E-3</v>
      </c>
      <c r="O2723" s="4">
        <v>0</v>
      </c>
      <c r="P2723" s="1">
        <v>0</v>
      </c>
      <c r="Q2723" s="1">
        <v>0</v>
      </c>
      <c r="R2723" s="34">
        <v>0</v>
      </c>
      <c r="S2723" s="3">
        <v>0</v>
      </c>
    </row>
    <row r="2724" spans="6:19" x14ac:dyDescent="0.25">
      <c r="F2724" s="10"/>
      <c r="G2724" s="9" t="s">
        <v>2525</v>
      </c>
      <c r="H2724" s="4">
        <v>8</v>
      </c>
      <c r="I2724" s="1">
        <v>8</v>
      </c>
      <c r="J2724" s="1">
        <v>8</v>
      </c>
      <c r="K2724" s="1">
        <v>0</v>
      </c>
      <c r="L2724" s="1">
        <v>0</v>
      </c>
      <c r="M2724" s="6">
        <v>8</v>
      </c>
      <c r="N2724" s="5">
        <v>4.8200745135545731E-2</v>
      </c>
      <c r="O2724" s="4">
        <v>0</v>
      </c>
      <c r="P2724" s="1">
        <v>0</v>
      </c>
      <c r="Q2724" s="1">
        <v>0</v>
      </c>
      <c r="R2724" s="34">
        <v>0</v>
      </c>
      <c r="S2724" s="3">
        <v>0</v>
      </c>
    </row>
    <row r="2725" spans="6:19" x14ac:dyDescent="0.25">
      <c r="F2725" s="10"/>
      <c r="G2725" s="9" t="s">
        <v>2524</v>
      </c>
      <c r="H2725" s="4">
        <v>1</v>
      </c>
      <c r="I2725" s="1">
        <v>1</v>
      </c>
      <c r="J2725" s="1">
        <v>1</v>
      </c>
      <c r="K2725" s="1">
        <v>0</v>
      </c>
      <c r="L2725" s="1">
        <v>0</v>
      </c>
      <c r="M2725" s="6">
        <v>1</v>
      </c>
      <c r="N2725" s="5">
        <v>1.78457498550415E-2</v>
      </c>
      <c r="O2725" s="4">
        <v>0</v>
      </c>
      <c r="P2725" s="1">
        <v>0</v>
      </c>
      <c r="Q2725" s="1">
        <v>0</v>
      </c>
      <c r="R2725" s="34">
        <v>0</v>
      </c>
      <c r="S2725" s="3">
        <v>0</v>
      </c>
    </row>
    <row r="2726" spans="6:19" x14ac:dyDescent="0.25">
      <c r="F2726" s="10"/>
      <c r="G2726" s="9" t="s">
        <v>2523</v>
      </c>
      <c r="H2726" s="4">
        <v>3</v>
      </c>
      <c r="I2726" s="1">
        <v>3</v>
      </c>
      <c r="J2726" s="1">
        <v>3</v>
      </c>
      <c r="K2726" s="1">
        <v>0</v>
      </c>
      <c r="L2726" s="1">
        <v>0</v>
      </c>
      <c r="M2726" s="6">
        <v>3</v>
      </c>
      <c r="N2726" s="5">
        <v>2.121229283511639E-2</v>
      </c>
      <c r="O2726" s="4">
        <v>0</v>
      </c>
      <c r="P2726" s="1">
        <v>0</v>
      </c>
      <c r="Q2726" s="1">
        <v>0</v>
      </c>
      <c r="R2726" s="34">
        <v>0</v>
      </c>
      <c r="S2726" s="3">
        <v>0</v>
      </c>
    </row>
    <row r="2727" spans="6:19" x14ac:dyDescent="0.25">
      <c r="F2727" s="10"/>
      <c r="G2727" s="9" t="s">
        <v>2522</v>
      </c>
      <c r="H2727" s="4">
        <v>3</v>
      </c>
      <c r="I2727" s="1">
        <v>3</v>
      </c>
      <c r="J2727" s="1">
        <v>3</v>
      </c>
      <c r="K2727" s="1">
        <v>0</v>
      </c>
      <c r="L2727" s="1">
        <v>0</v>
      </c>
      <c r="M2727" s="6">
        <v>3</v>
      </c>
      <c r="N2727" s="5">
        <v>1.0456820949912069E-2</v>
      </c>
      <c r="O2727" s="4">
        <v>0</v>
      </c>
      <c r="P2727" s="1">
        <v>0</v>
      </c>
      <c r="Q2727" s="1">
        <v>0</v>
      </c>
      <c r="R2727" s="34">
        <v>0</v>
      </c>
      <c r="S2727" s="3">
        <v>0</v>
      </c>
    </row>
    <row r="2728" spans="6:19" x14ac:dyDescent="0.25">
      <c r="F2728" s="10"/>
      <c r="G2728" s="9" t="s">
        <v>2521</v>
      </c>
      <c r="H2728" s="4">
        <v>2</v>
      </c>
      <c r="I2728" s="1">
        <v>2</v>
      </c>
      <c r="J2728" s="1">
        <v>2</v>
      </c>
      <c r="K2728" s="1">
        <v>0</v>
      </c>
      <c r="L2728" s="1">
        <v>0</v>
      </c>
      <c r="M2728" s="6">
        <v>2</v>
      </c>
      <c r="N2728" s="5">
        <v>2.9542873613536361E-2</v>
      </c>
      <c r="O2728" s="4">
        <v>0</v>
      </c>
      <c r="P2728" s="1">
        <v>0</v>
      </c>
      <c r="Q2728" s="1">
        <v>0</v>
      </c>
      <c r="R2728" s="34">
        <v>0</v>
      </c>
      <c r="S2728" s="3">
        <v>0</v>
      </c>
    </row>
    <row r="2729" spans="6:19" x14ac:dyDescent="0.25">
      <c r="F2729" s="10"/>
      <c r="G2729" s="9" t="s">
        <v>2520</v>
      </c>
      <c r="H2729" s="4">
        <v>7</v>
      </c>
      <c r="I2729" s="1">
        <v>7</v>
      </c>
      <c r="J2729" s="1">
        <v>7</v>
      </c>
      <c r="K2729" s="1">
        <v>0</v>
      </c>
      <c r="L2729" s="1">
        <v>0</v>
      </c>
      <c r="M2729" s="6">
        <v>7</v>
      </c>
      <c r="N2729" s="5">
        <v>5.6601319462060928E-2</v>
      </c>
      <c r="O2729" s="4">
        <v>0</v>
      </c>
      <c r="P2729" s="1">
        <v>0</v>
      </c>
      <c r="Q2729" s="1">
        <v>0</v>
      </c>
      <c r="R2729" s="34">
        <v>0</v>
      </c>
      <c r="S2729" s="3">
        <v>0</v>
      </c>
    </row>
    <row r="2730" spans="6:19" x14ac:dyDescent="0.25">
      <c r="F2730" s="10"/>
      <c r="G2730" s="9" t="s">
        <v>2519</v>
      </c>
      <c r="H2730" s="4">
        <v>10</v>
      </c>
      <c r="I2730" s="1">
        <v>10</v>
      </c>
      <c r="J2730" s="1">
        <v>10</v>
      </c>
      <c r="K2730" s="1">
        <v>0</v>
      </c>
      <c r="L2730" s="1">
        <v>0</v>
      </c>
      <c r="M2730" s="6">
        <v>10</v>
      </c>
      <c r="N2730" s="5">
        <v>6.0413142666220658E-2</v>
      </c>
      <c r="O2730" s="4">
        <v>0</v>
      </c>
      <c r="P2730" s="1">
        <v>0</v>
      </c>
      <c r="Q2730" s="1">
        <v>0</v>
      </c>
      <c r="R2730" s="34">
        <v>0</v>
      </c>
      <c r="S2730" s="3">
        <v>0</v>
      </c>
    </row>
    <row r="2731" spans="6:19" x14ac:dyDescent="0.25">
      <c r="F2731" s="10"/>
      <c r="G2731" s="9" t="s">
        <v>2518</v>
      </c>
      <c r="H2731" s="4">
        <v>10</v>
      </c>
      <c r="I2731" s="1">
        <v>10</v>
      </c>
      <c r="J2731" s="1">
        <v>10</v>
      </c>
      <c r="K2731" s="1">
        <v>0</v>
      </c>
      <c r="L2731" s="1">
        <v>0</v>
      </c>
      <c r="M2731" s="6">
        <v>10</v>
      </c>
      <c r="N2731" s="5">
        <v>6.1521489173173897E-2</v>
      </c>
      <c r="O2731" s="4">
        <v>0</v>
      </c>
      <c r="P2731" s="1">
        <v>0</v>
      </c>
      <c r="Q2731" s="1">
        <v>0</v>
      </c>
      <c r="R2731" s="34">
        <v>0</v>
      </c>
      <c r="S2731" s="3">
        <v>0</v>
      </c>
    </row>
    <row r="2732" spans="6:19" x14ac:dyDescent="0.25">
      <c r="F2732" s="10"/>
      <c r="G2732" s="9" t="s">
        <v>2517</v>
      </c>
      <c r="H2732" s="4">
        <v>4</v>
      </c>
      <c r="I2732" s="1">
        <v>4</v>
      </c>
      <c r="J2732" s="1">
        <v>4</v>
      </c>
      <c r="K2732" s="1">
        <v>0</v>
      </c>
      <c r="L2732" s="1">
        <v>0</v>
      </c>
      <c r="M2732" s="6">
        <v>4</v>
      </c>
      <c r="N2732" s="5">
        <v>5.6666404008865363E-2</v>
      </c>
      <c r="O2732" s="4">
        <v>0</v>
      </c>
      <c r="P2732" s="1">
        <v>0</v>
      </c>
      <c r="Q2732" s="1">
        <v>0</v>
      </c>
      <c r="R2732" s="34">
        <v>0</v>
      </c>
      <c r="S2732" s="3">
        <v>0</v>
      </c>
    </row>
    <row r="2733" spans="6:19" x14ac:dyDescent="0.25">
      <c r="F2733" s="10"/>
      <c r="G2733" s="9" t="s">
        <v>2516</v>
      </c>
      <c r="H2733" s="4">
        <v>2</v>
      </c>
      <c r="I2733" s="1">
        <v>2</v>
      </c>
      <c r="J2733" s="1">
        <v>2</v>
      </c>
      <c r="K2733" s="1">
        <v>0</v>
      </c>
      <c r="L2733" s="1">
        <v>0</v>
      </c>
      <c r="M2733" s="6">
        <v>2</v>
      </c>
      <c r="N2733" s="5">
        <v>2.5953402742743489E-2</v>
      </c>
      <c r="O2733" s="4">
        <v>0</v>
      </c>
      <c r="P2733" s="1">
        <v>0</v>
      </c>
      <c r="Q2733" s="1">
        <v>0</v>
      </c>
      <c r="R2733" s="34">
        <v>0</v>
      </c>
      <c r="S2733" s="3">
        <v>0</v>
      </c>
    </row>
    <row r="2734" spans="6:19" x14ac:dyDescent="0.25">
      <c r="F2734" s="10"/>
      <c r="G2734" s="9" t="s">
        <v>2515</v>
      </c>
      <c r="H2734" s="4">
        <v>5</v>
      </c>
      <c r="I2734" s="1">
        <v>5</v>
      </c>
      <c r="J2734" s="1">
        <v>5</v>
      </c>
      <c r="K2734" s="1">
        <v>0</v>
      </c>
      <c r="L2734" s="1">
        <v>0</v>
      </c>
      <c r="M2734" s="6">
        <v>5</v>
      </c>
      <c r="N2734" s="5">
        <v>3.6188898608088493E-2</v>
      </c>
      <c r="O2734" s="4">
        <v>0</v>
      </c>
      <c r="P2734" s="1">
        <v>0</v>
      </c>
      <c r="Q2734" s="1">
        <v>0</v>
      </c>
      <c r="R2734" s="34">
        <v>0</v>
      </c>
      <c r="S2734" s="3">
        <v>0</v>
      </c>
    </row>
    <row r="2735" spans="6:19" x14ac:dyDescent="0.25">
      <c r="F2735" s="10"/>
      <c r="G2735" s="9" t="s">
        <v>2514</v>
      </c>
      <c r="H2735" s="4">
        <v>6</v>
      </c>
      <c r="I2735" s="1">
        <v>6</v>
      </c>
      <c r="J2735" s="1">
        <v>6</v>
      </c>
      <c r="K2735" s="1">
        <v>0</v>
      </c>
      <c r="L2735" s="1">
        <v>0</v>
      </c>
      <c r="M2735" s="6">
        <v>6</v>
      </c>
      <c r="N2735" s="5">
        <v>5.9139072895050049E-2</v>
      </c>
      <c r="O2735" s="4">
        <v>0</v>
      </c>
      <c r="P2735" s="1">
        <v>0</v>
      </c>
      <c r="Q2735" s="1">
        <v>0</v>
      </c>
      <c r="R2735" s="34">
        <v>0</v>
      </c>
      <c r="S2735" s="3">
        <v>0</v>
      </c>
    </row>
    <row r="2736" spans="6:19" x14ac:dyDescent="0.25">
      <c r="F2736" s="10"/>
      <c r="G2736" s="9" t="s">
        <v>2513</v>
      </c>
      <c r="H2736" s="4">
        <v>2</v>
      </c>
      <c r="I2736" s="1">
        <v>2</v>
      </c>
      <c r="J2736" s="1">
        <v>2</v>
      </c>
      <c r="K2736" s="1">
        <v>0</v>
      </c>
      <c r="L2736" s="1">
        <v>0</v>
      </c>
      <c r="M2736" s="6">
        <v>2</v>
      </c>
      <c r="N2736" s="5">
        <v>3.4614681266248233E-2</v>
      </c>
      <c r="O2736" s="4">
        <v>0</v>
      </c>
      <c r="P2736" s="1">
        <v>0</v>
      </c>
      <c r="Q2736" s="1">
        <v>0</v>
      </c>
      <c r="R2736" s="34">
        <v>0</v>
      </c>
      <c r="S2736" s="3">
        <v>0</v>
      </c>
    </row>
    <row r="2737" spans="6:19" x14ac:dyDescent="0.25">
      <c r="F2737" s="10"/>
      <c r="G2737" s="9" t="s">
        <v>2512</v>
      </c>
      <c r="H2737" s="4">
        <v>4</v>
      </c>
      <c r="I2737" s="1">
        <v>4</v>
      </c>
      <c r="J2737" s="1">
        <v>4</v>
      </c>
      <c r="K2737" s="1">
        <v>0</v>
      </c>
      <c r="L2737" s="1">
        <v>0</v>
      </c>
      <c r="M2737" s="6">
        <v>4</v>
      </c>
      <c r="N2737" s="5">
        <v>1.810094527900219E-2</v>
      </c>
      <c r="O2737" s="4">
        <v>0</v>
      </c>
      <c r="P2737" s="1">
        <v>0</v>
      </c>
      <c r="Q2737" s="1">
        <v>0</v>
      </c>
      <c r="R2737" s="34">
        <v>0</v>
      </c>
      <c r="S2737" s="3">
        <v>0</v>
      </c>
    </row>
    <row r="2738" spans="6:19" x14ac:dyDescent="0.25">
      <c r="F2738" s="10"/>
      <c r="G2738" s="9" t="s">
        <v>2511</v>
      </c>
      <c r="H2738" s="4">
        <v>3</v>
      </c>
      <c r="I2738" s="1">
        <v>3</v>
      </c>
      <c r="J2738" s="1">
        <v>3</v>
      </c>
      <c r="K2738" s="1">
        <v>0</v>
      </c>
      <c r="L2738" s="1">
        <v>0</v>
      </c>
      <c r="M2738" s="6">
        <v>3</v>
      </c>
      <c r="N2738" s="5">
        <v>9.0780333615839481E-2</v>
      </c>
      <c r="O2738" s="4">
        <v>0</v>
      </c>
      <c r="P2738" s="1">
        <v>0</v>
      </c>
      <c r="Q2738" s="1">
        <v>0</v>
      </c>
      <c r="R2738" s="34">
        <v>0</v>
      </c>
      <c r="S2738" s="3">
        <v>0</v>
      </c>
    </row>
    <row r="2739" spans="6:19" x14ac:dyDescent="0.25">
      <c r="F2739" s="10"/>
      <c r="G2739" s="9" t="s">
        <v>2510</v>
      </c>
      <c r="H2739" s="4">
        <v>7</v>
      </c>
      <c r="I2739" s="1">
        <v>7</v>
      </c>
      <c r="J2739" s="1">
        <v>7</v>
      </c>
      <c r="K2739" s="1">
        <v>0</v>
      </c>
      <c r="L2739" s="1">
        <v>0</v>
      </c>
      <c r="M2739" s="6">
        <v>7</v>
      </c>
      <c r="N2739" s="5">
        <v>4.3161982670426369E-2</v>
      </c>
      <c r="O2739" s="4">
        <v>0</v>
      </c>
      <c r="P2739" s="1">
        <v>0</v>
      </c>
      <c r="Q2739" s="1">
        <v>0</v>
      </c>
      <c r="R2739" s="34">
        <v>0</v>
      </c>
      <c r="S2739" s="3">
        <v>0</v>
      </c>
    </row>
    <row r="2740" spans="6:19" x14ac:dyDescent="0.25">
      <c r="F2740" s="10"/>
      <c r="G2740" s="9" t="s">
        <v>2509</v>
      </c>
      <c r="H2740" s="4">
        <v>2</v>
      </c>
      <c r="I2740" s="1">
        <v>2</v>
      </c>
      <c r="J2740" s="1">
        <v>2</v>
      </c>
      <c r="K2740" s="1">
        <v>0</v>
      </c>
      <c r="L2740" s="1">
        <v>0</v>
      </c>
      <c r="M2740" s="6">
        <v>2</v>
      </c>
      <c r="N2740" s="5">
        <v>5.0805620849132538E-3</v>
      </c>
      <c r="O2740" s="4">
        <v>0</v>
      </c>
      <c r="P2740" s="1">
        <v>0</v>
      </c>
      <c r="Q2740" s="1">
        <v>0</v>
      </c>
      <c r="R2740" s="34">
        <v>0</v>
      </c>
      <c r="S2740" s="3">
        <v>0</v>
      </c>
    </row>
    <row r="2741" spans="6:19" x14ac:dyDescent="0.25">
      <c r="F2741" s="10"/>
      <c r="G2741" s="9" t="s">
        <v>2508</v>
      </c>
      <c r="H2741" s="4">
        <v>2</v>
      </c>
      <c r="I2741" s="1">
        <v>2</v>
      </c>
      <c r="J2741" s="1">
        <v>2</v>
      </c>
      <c r="K2741" s="1">
        <v>0</v>
      </c>
      <c r="L2741" s="1">
        <v>0</v>
      </c>
      <c r="M2741" s="6">
        <v>2</v>
      </c>
      <c r="N2741" s="5">
        <v>7.5510283932089814E-3</v>
      </c>
      <c r="O2741" s="4">
        <v>0</v>
      </c>
      <c r="P2741" s="1">
        <v>0</v>
      </c>
      <c r="Q2741" s="1">
        <v>0</v>
      </c>
      <c r="R2741" s="34">
        <v>0</v>
      </c>
      <c r="S2741" s="3">
        <v>0</v>
      </c>
    </row>
    <row r="2742" spans="6:19" x14ac:dyDescent="0.25">
      <c r="F2742" s="10"/>
      <c r="G2742" s="9" t="s">
        <v>2507</v>
      </c>
      <c r="H2742" s="4">
        <v>14</v>
      </c>
      <c r="I2742" s="1">
        <v>14</v>
      </c>
      <c r="J2742" s="1">
        <v>14</v>
      </c>
      <c r="K2742" s="1">
        <v>0</v>
      </c>
      <c r="L2742" s="1">
        <v>0</v>
      </c>
      <c r="M2742" s="6">
        <v>14</v>
      </c>
      <c r="N2742" s="5">
        <v>1.888577826321125E-2</v>
      </c>
      <c r="O2742" s="4">
        <v>0</v>
      </c>
      <c r="P2742" s="1">
        <v>0</v>
      </c>
      <c r="Q2742" s="1">
        <v>0</v>
      </c>
      <c r="R2742" s="34">
        <v>0</v>
      </c>
      <c r="S2742" s="3">
        <v>0</v>
      </c>
    </row>
    <row r="2743" spans="6:19" x14ac:dyDescent="0.25">
      <c r="F2743" s="10"/>
      <c r="G2743" s="9" t="s">
        <v>2506</v>
      </c>
      <c r="H2743" s="4">
        <v>1</v>
      </c>
      <c r="I2743" s="1">
        <v>1</v>
      </c>
      <c r="J2743" s="1">
        <v>1</v>
      </c>
      <c r="K2743" s="1">
        <v>0</v>
      </c>
      <c r="L2743" s="1">
        <v>0</v>
      </c>
      <c r="M2743" s="6">
        <v>1</v>
      </c>
      <c r="N2743" s="5">
        <v>6.6261682659387589E-3</v>
      </c>
      <c r="O2743" s="4">
        <v>0</v>
      </c>
      <c r="P2743" s="1">
        <v>0</v>
      </c>
      <c r="Q2743" s="1">
        <v>0</v>
      </c>
      <c r="R2743" s="34">
        <v>0</v>
      </c>
      <c r="S2743" s="3">
        <v>0</v>
      </c>
    </row>
    <row r="2744" spans="6:19" x14ac:dyDescent="0.25">
      <c r="F2744" s="10"/>
      <c r="G2744" s="9" t="s">
        <v>2505</v>
      </c>
      <c r="H2744" s="4">
        <v>16</v>
      </c>
      <c r="I2744" s="1">
        <v>16</v>
      </c>
      <c r="J2744" s="1">
        <v>16</v>
      </c>
      <c r="K2744" s="1">
        <v>0</v>
      </c>
      <c r="L2744" s="1">
        <v>0</v>
      </c>
      <c r="M2744" s="6">
        <v>16</v>
      </c>
      <c r="N2744" s="5">
        <v>3.2577124424278743E-2</v>
      </c>
      <c r="O2744" s="4">
        <v>0</v>
      </c>
      <c r="P2744" s="1">
        <v>0</v>
      </c>
      <c r="Q2744" s="1">
        <v>0</v>
      </c>
      <c r="R2744" s="34">
        <v>0</v>
      </c>
      <c r="S2744" s="3">
        <v>0</v>
      </c>
    </row>
    <row r="2745" spans="6:19" x14ac:dyDescent="0.25">
      <c r="F2745" s="10"/>
      <c r="G2745" s="9" t="s">
        <v>2504</v>
      </c>
      <c r="H2745" s="4">
        <v>16</v>
      </c>
      <c r="I2745" s="1">
        <v>16</v>
      </c>
      <c r="J2745" s="1">
        <v>16</v>
      </c>
      <c r="K2745" s="1">
        <v>0</v>
      </c>
      <c r="L2745" s="1">
        <v>0</v>
      </c>
      <c r="M2745" s="6">
        <v>16</v>
      </c>
      <c r="N2745" s="5">
        <v>2.9533467255532742E-2</v>
      </c>
      <c r="O2745" s="4">
        <v>0</v>
      </c>
      <c r="P2745" s="1">
        <v>0</v>
      </c>
      <c r="Q2745" s="1">
        <v>0</v>
      </c>
      <c r="R2745" s="34">
        <v>0</v>
      </c>
      <c r="S2745" s="3">
        <v>0</v>
      </c>
    </row>
    <row r="2746" spans="6:19" x14ac:dyDescent="0.25">
      <c r="F2746" s="10"/>
      <c r="G2746" s="9" t="s">
        <v>2503</v>
      </c>
      <c r="H2746" s="4">
        <v>7</v>
      </c>
      <c r="I2746" s="1">
        <v>7</v>
      </c>
      <c r="J2746" s="1">
        <v>7</v>
      </c>
      <c r="K2746" s="1">
        <v>0</v>
      </c>
      <c r="L2746" s="1">
        <v>0</v>
      </c>
      <c r="M2746" s="6">
        <v>7</v>
      </c>
      <c r="N2746" s="5">
        <v>0.1439852565526962</v>
      </c>
      <c r="O2746" s="4">
        <v>0</v>
      </c>
      <c r="P2746" s="1">
        <v>0</v>
      </c>
      <c r="Q2746" s="1">
        <v>0</v>
      </c>
      <c r="R2746" s="34">
        <v>0</v>
      </c>
      <c r="S2746" s="3">
        <v>0</v>
      </c>
    </row>
    <row r="2747" spans="6:19" x14ac:dyDescent="0.25">
      <c r="F2747" s="10"/>
      <c r="G2747" s="9" t="s">
        <v>2502</v>
      </c>
      <c r="H2747" s="4">
        <v>12</v>
      </c>
      <c r="I2747" s="1">
        <v>12</v>
      </c>
      <c r="J2747" s="1">
        <v>12</v>
      </c>
      <c r="K2747" s="1">
        <v>0</v>
      </c>
      <c r="L2747" s="1">
        <v>0</v>
      </c>
      <c r="M2747" s="6">
        <v>12</v>
      </c>
      <c r="N2747" s="5">
        <v>1.8168562091887001E-2</v>
      </c>
      <c r="O2747" s="4">
        <v>0</v>
      </c>
      <c r="P2747" s="1">
        <v>0</v>
      </c>
      <c r="Q2747" s="1">
        <v>0</v>
      </c>
      <c r="R2747" s="34">
        <v>0</v>
      </c>
      <c r="S2747" s="3">
        <v>0</v>
      </c>
    </row>
    <row r="2748" spans="6:19" x14ac:dyDescent="0.25">
      <c r="F2748" s="10"/>
      <c r="G2748" s="9" t="s">
        <v>2501</v>
      </c>
      <c r="H2748" s="4">
        <v>1</v>
      </c>
      <c r="I2748" s="1">
        <v>1</v>
      </c>
      <c r="J2748" s="1">
        <v>1</v>
      </c>
      <c r="K2748" s="1">
        <v>0</v>
      </c>
      <c r="L2748" s="1">
        <v>0</v>
      </c>
      <c r="M2748" s="6">
        <v>1</v>
      </c>
      <c r="N2748" s="5">
        <v>6.5291859209537506E-3</v>
      </c>
      <c r="O2748" s="4">
        <v>0</v>
      </c>
      <c r="P2748" s="1">
        <v>0</v>
      </c>
      <c r="Q2748" s="1">
        <v>0</v>
      </c>
      <c r="R2748" s="34">
        <v>0</v>
      </c>
      <c r="S2748" s="3">
        <v>0</v>
      </c>
    </row>
    <row r="2749" spans="6:19" x14ac:dyDescent="0.25">
      <c r="F2749" s="10"/>
      <c r="G2749" s="9" t="s">
        <v>2500</v>
      </c>
      <c r="H2749" s="4">
        <v>1</v>
      </c>
      <c r="I2749" s="1">
        <v>1</v>
      </c>
      <c r="J2749" s="1">
        <v>1</v>
      </c>
      <c r="K2749" s="1">
        <v>0</v>
      </c>
      <c r="L2749" s="1">
        <v>0</v>
      </c>
      <c r="M2749" s="6">
        <v>1</v>
      </c>
      <c r="N2749" s="5">
        <v>4.5028179883956909E-3</v>
      </c>
      <c r="O2749" s="4">
        <v>0</v>
      </c>
      <c r="P2749" s="1">
        <v>0</v>
      </c>
      <c r="Q2749" s="1">
        <v>0</v>
      </c>
      <c r="R2749" s="34">
        <v>0</v>
      </c>
      <c r="S2749" s="3">
        <v>0</v>
      </c>
    </row>
    <row r="2750" spans="6:19" x14ac:dyDescent="0.25">
      <c r="F2750" s="10"/>
      <c r="G2750" s="9" t="s">
        <v>2499</v>
      </c>
      <c r="H2750" s="4">
        <v>5</v>
      </c>
      <c r="I2750" s="1">
        <v>5</v>
      </c>
      <c r="J2750" s="1">
        <v>5</v>
      </c>
      <c r="K2750" s="1">
        <v>0</v>
      </c>
      <c r="L2750" s="1">
        <v>0</v>
      </c>
      <c r="M2750" s="6">
        <v>5</v>
      </c>
      <c r="N2750" s="5">
        <v>5.3183515556156642E-2</v>
      </c>
      <c r="O2750" s="4">
        <v>0</v>
      </c>
      <c r="P2750" s="1">
        <v>0</v>
      </c>
      <c r="Q2750" s="1">
        <v>0</v>
      </c>
      <c r="R2750" s="34">
        <v>0</v>
      </c>
      <c r="S2750" s="3">
        <v>0</v>
      </c>
    </row>
    <row r="2751" spans="6:19" x14ac:dyDescent="0.25">
      <c r="F2751" s="10"/>
      <c r="G2751" s="9" t="s">
        <v>2498</v>
      </c>
      <c r="H2751" s="4">
        <v>1</v>
      </c>
      <c r="I2751" s="1">
        <v>1</v>
      </c>
      <c r="J2751" s="1">
        <v>1</v>
      </c>
      <c r="K2751" s="1">
        <v>0</v>
      </c>
      <c r="L2751" s="1">
        <v>0</v>
      </c>
      <c r="M2751" s="6">
        <v>1</v>
      </c>
      <c r="N2751" s="5">
        <v>7.172674871981144E-3</v>
      </c>
      <c r="O2751" s="4">
        <v>0</v>
      </c>
      <c r="P2751" s="1">
        <v>0</v>
      </c>
      <c r="Q2751" s="1">
        <v>0</v>
      </c>
      <c r="R2751" s="34">
        <v>0</v>
      </c>
      <c r="S2751" s="3">
        <v>0</v>
      </c>
    </row>
    <row r="2752" spans="6:19" x14ac:dyDescent="0.25">
      <c r="F2752" s="10"/>
      <c r="G2752" s="9" t="s">
        <v>2497</v>
      </c>
      <c r="H2752" s="4">
        <v>1</v>
      </c>
      <c r="I2752" s="1">
        <v>1</v>
      </c>
      <c r="J2752" s="1">
        <v>1</v>
      </c>
      <c r="K2752" s="1">
        <v>0</v>
      </c>
      <c r="L2752" s="1">
        <v>0</v>
      </c>
      <c r="M2752" s="6">
        <v>1</v>
      </c>
      <c r="N2752" s="5">
        <v>7.0313774049282074E-3</v>
      </c>
      <c r="O2752" s="4">
        <v>0</v>
      </c>
      <c r="P2752" s="1">
        <v>0</v>
      </c>
      <c r="Q2752" s="1">
        <v>0</v>
      </c>
      <c r="R2752" s="34">
        <v>0</v>
      </c>
      <c r="S2752" s="3">
        <v>0</v>
      </c>
    </row>
    <row r="2753" spans="6:19" x14ac:dyDescent="0.25">
      <c r="F2753" s="10"/>
      <c r="G2753" s="9" t="s">
        <v>2496</v>
      </c>
      <c r="H2753" s="4">
        <v>4</v>
      </c>
      <c r="I2753" s="1">
        <v>4</v>
      </c>
      <c r="J2753" s="1">
        <v>4</v>
      </c>
      <c r="K2753" s="1">
        <v>0</v>
      </c>
      <c r="L2753" s="1">
        <v>0</v>
      </c>
      <c r="M2753" s="6">
        <v>4</v>
      </c>
      <c r="N2753" s="5">
        <v>0.1154744205996394</v>
      </c>
      <c r="O2753" s="4">
        <v>0</v>
      </c>
      <c r="P2753" s="1">
        <v>0</v>
      </c>
      <c r="Q2753" s="1">
        <v>0</v>
      </c>
      <c r="R2753" s="34">
        <v>0</v>
      </c>
      <c r="S2753" s="3">
        <v>0</v>
      </c>
    </row>
    <row r="2754" spans="6:19" x14ac:dyDescent="0.25">
      <c r="F2754" s="10"/>
      <c r="G2754" s="9" t="s">
        <v>2495</v>
      </c>
      <c r="H2754" s="4">
        <v>1</v>
      </c>
      <c r="I2754" s="1">
        <v>1</v>
      </c>
      <c r="J2754" s="1">
        <v>1</v>
      </c>
      <c r="K2754" s="1">
        <v>0</v>
      </c>
      <c r="L2754" s="1">
        <v>0</v>
      </c>
      <c r="M2754" s="6">
        <v>1</v>
      </c>
      <c r="N2754" s="5">
        <v>3.8383694365620613E-2</v>
      </c>
      <c r="O2754" s="4">
        <v>0</v>
      </c>
      <c r="P2754" s="1">
        <v>0</v>
      </c>
      <c r="Q2754" s="1">
        <v>0</v>
      </c>
      <c r="R2754" s="34">
        <v>0</v>
      </c>
      <c r="S2754" s="3">
        <v>0</v>
      </c>
    </row>
    <row r="2755" spans="6:19" x14ac:dyDescent="0.25">
      <c r="F2755" s="10"/>
      <c r="G2755" s="9" t="s">
        <v>2494</v>
      </c>
      <c r="H2755" s="4">
        <v>4</v>
      </c>
      <c r="I2755" s="1">
        <v>4</v>
      </c>
      <c r="J2755" s="1">
        <v>4</v>
      </c>
      <c r="K2755" s="1">
        <v>0</v>
      </c>
      <c r="L2755" s="1">
        <v>0</v>
      </c>
      <c r="M2755" s="6">
        <v>4</v>
      </c>
      <c r="N2755" s="5">
        <v>6.566537544131279E-3</v>
      </c>
      <c r="O2755" s="4">
        <v>0</v>
      </c>
      <c r="P2755" s="1">
        <v>0</v>
      </c>
      <c r="Q2755" s="1">
        <v>0</v>
      </c>
      <c r="R2755" s="34">
        <v>0</v>
      </c>
      <c r="S2755" s="3">
        <v>0</v>
      </c>
    </row>
    <row r="2756" spans="6:19" x14ac:dyDescent="0.25">
      <c r="F2756" s="10"/>
      <c r="G2756" s="9" t="s">
        <v>2493</v>
      </c>
      <c r="H2756" s="4">
        <v>1</v>
      </c>
      <c r="I2756" s="1">
        <v>1</v>
      </c>
      <c r="J2756" s="1">
        <v>1</v>
      </c>
      <c r="K2756" s="1">
        <v>0</v>
      </c>
      <c r="L2756" s="1">
        <v>0</v>
      </c>
      <c r="M2756" s="6">
        <v>1</v>
      </c>
      <c r="N2756" s="5">
        <v>3.3275224268436432E-4</v>
      </c>
      <c r="O2756" s="4">
        <v>0</v>
      </c>
      <c r="P2756" s="1">
        <v>0</v>
      </c>
      <c r="Q2756" s="1">
        <v>0</v>
      </c>
      <c r="R2756" s="34">
        <v>0</v>
      </c>
      <c r="S2756" s="3">
        <v>0</v>
      </c>
    </row>
    <row r="2757" spans="6:19" x14ac:dyDescent="0.25">
      <c r="F2757" s="10"/>
      <c r="G2757" s="9" t="s">
        <v>2492</v>
      </c>
      <c r="H2757" s="4">
        <v>9</v>
      </c>
      <c r="I2757" s="1">
        <v>9</v>
      </c>
      <c r="J2757" s="1">
        <v>9</v>
      </c>
      <c r="K2757" s="1">
        <v>0</v>
      </c>
      <c r="L2757" s="1">
        <v>0</v>
      </c>
      <c r="M2757" s="6">
        <v>9</v>
      </c>
      <c r="N2757" s="5">
        <v>0.1182090174406767</v>
      </c>
      <c r="O2757" s="4">
        <v>0</v>
      </c>
      <c r="P2757" s="1">
        <v>0</v>
      </c>
      <c r="Q2757" s="1">
        <v>0</v>
      </c>
      <c r="R2757" s="34">
        <v>0</v>
      </c>
      <c r="S2757" s="3">
        <v>0</v>
      </c>
    </row>
    <row r="2758" spans="6:19" x14ac:dyDescent="0.25">
      <c r="F2758" s="10"/>
      <c r="G2758" s="9" t="s">
        <v>2491</v>
      </c>
      <c r="H2758" s="4">
        <v>5</v>
      </c>
      <c r="I2758" s="1">
        <v>5</v>
      </c>
      <c r="J2758" s="1">
        <v>5</v>
      </c>
      <c r="K2758" s="1">
        <v>0</v>
      </c>
      <c r="L2758" s="1">
        <v>0</v>
      </c>
      <c r="M2758" s="6">
        <v>5</v>
      </c>
      <c r="N2758" s="5">
        <v>6.72841751947999E-2</v>
      </c>
      <c r="O2758" s="4">
        <v>0</v>
      </c>
      <c r="P2758" s="1">
        <v>0</v>
      </c>
      <c r="Q2758" s="1">
        <v>0</v>
      </c>
      <c r="R2758" s="34">
        <v>0</v>
      </c>
      <c r="S2758" s="3">
        <v>0</v>
      </c>
    </row>
    <row r="2759" spans="6:19" x14ac:dyDescent="0.25">
      <c r="F2759" s="10"/>
      <c r="G2759" s="9" t="s">
        <v>2490</v>
      </c>
      <c r="H2759" s="4">
        <v>10</v>
      </c>
      <c r="I2759" s="1">
        <v>10</v>
      </c>
      <c r="J2759" s="1">
        <v>10</v>
      </c>
      <c r="K2759" s="1">
        <v>0</v>
      </c>
      <c r="L2759" s="1">
        <v>0</v>
      </c>
      <c r="M2759" s="6">
        <v>10</v>
      </c>
      <c r="N2759" s="5">
        <v>3.2530346885323518E-2</v>
      </c>
      <c r="O2759" s="4">
        <v>0</v>
      </c>
      <c r="P2759" s="1">
        <v>0</v>
      </c>
      <c r="Q2759" s="1">
        <v>0</v>
      </c>
      <c r="R2759" s="34">
        <v>0</v>
      </c>
      <c r="S2759" s="3">
        <v>0</v>
      </c>
    </row>
    <row r="2760" spans="6:19" x14ac:dyDescent="0.25">
      <c r="F2760" s="10"/>
      <c r="G2760" s="9" t="s">
        <v>2489</v>
      </c>
      <c r="H2760" s="4">
        <v>1</v>
      </c>
      <c r="I2760" s="1">
        <v>1</v>
      </c>
      <c r="J2760" s="1">
        <v>1</v>
      </c>
      <c r="K2760" s="1">
        <v>0</v>
      </c>
      <c r="L2760" s="1">
        <v>0</v>
      </c>
      <c r="M2760" s="6">
        <v>1</v>
      </c>
      <c r="N2760" s="5">
        <v>4.4502567499876022E-2</v>
      </c>
      <c r="O2760" s="4">
        <v>0</v>
      </c>
      <c r="P2760" s="1">
        <v>0</v>
      </c>
      <c r="Q2760" s="1">
        <v>0</v>
      </c>
      <c r="R2760" s="34">
        <v>0</v>
      </c>
      <c r="S2760" s="3">
        <v>0</v>
      </c>
    </row>
    <row r="2761" spans="6:19" x14ac:dyDescent="0.25">
      <c r="F2761" s="10"/>
      <c r="G2761" s="9" t="s">
        <v>2488</v>
      </c>
      <c r="H2761" s="4">
        <v>2</v>
      </c>
      <c r="I2761" s="1">
        <v>2</v>
      </c>
      <c r="J2761" s="1">
        <v>2</v>
      </c>
      <c r="K2761" s="1">
        <v>0</v>
      </c>
      <c r="L2761" s="1">
        <v>0</v>
      </c>
      <c r="M2761" s="6">
        <v>2</v>
      </c>
      <c r="N2761" s="5">
        <v>3.1889660283923149E-2</v>
      </c>
      <c r="O2761" s="4">
        <v>0</v>
      </c>
      <c r="P2761" s="1">
        <v>0</v>
      </c>
      <c r="Q2761" s="1">
        <v>0</v>
      </c>
      <c r="R2761" s="34">
        <v>0</v>
      </c>
      <c r="S2761" s="3">
        <v>0</v>
      </c>
    </row>
    <row r="2762" spans="6:19" x14ac:dyDescent="0.25">
      <c r="F2762" s="10"/>
      <c r="G2762" s="9" t="s">
        <v>2487</v>
      </c>
      <c r="H2762" s="4">
        <v>5</v>
      </c>
      <c r="I2762" s="1">
        <v>5</v>
      </c>
      <c r="J2762" s="1">
        <v>5</v>
      </c>
      <c r="K2762" s="1">
        <v>0</v>
      </c>
      <c r="L2762" s="1">
        <v>0</v>
      </c>
      <c r="M2762" s="6">
        <v>5</v>
      </c>
      <c r="N2762" s="5">
        <v>3.8345211185514927E-2</v>
      </c>
      <c r="O2762" s="4">
        <v>0</v>
      </c>
      <c r="P2762" s="1">
        <v>0</v>
      </c>
      <c r="Q2762" s="1">
        <v>0</v>
      </c>
      <c r="R2762" s="34">
        <v>0</v>
      </c>
      <c r="S2762" s="3">
        <v>0</v>
      </c>
    </row>
    <row r="2763" spans="6:19" x14ac:dyDescent="0.25">
      <c r="F2763" s="10"/>
      <c r="G2763" s="9" t="s">
        <v>2486</v>
      </c>
      <c r="H2763" s="4">
        <v>1</v>
      </c>
      <c r="I2763" s="1">
        <v>1</v>
      </c>
      <c r="J2763" s="1">
        <v>1</v>
      </c>
      <c r="K2763" s="1">
        <v>0</v>
      </c>
      <c r="L2763" s="1">
        <v>0</v>
      </c>
      <c r="M2763" s="6">
        <v>1</v>
      </c>
      <c r="N2763" s="5">
        <v>1.9454029388725761E-2</v>
      </c>
      <c r="O2763" s="4">
        <v>0</v>
      </c>
      <c r="P2763" s="1">
        <v>0</v>
      </c>
      <c r="Q2763" s="1">
        <v>0</v>
      </c>
      <c r="R2763" s="34">
        <v>0</v>
      </c>
      <c r="S2763" s="3">
        <v>0</v>
      </c>
    </row>
    <row r="2764" spans="6:19" x14ac:dyDescent="0.25">
      <c r="F2764" s="10"/>
      <c r="G2764" s="9" t="s">
        <v>2485</v>
      </c>
      <c r="H2764" s="4">
        <v>3</v>
      </c>
      <c r="I2764" s="1">
        <v>3</v>
      </c>
      <c r="J2764" s="1">
        <v>3</v>
      </c>
      <c r="K2764" s="1">
        <v>0</v>
      </c>
      <c r="L2764" s="1">
        <v>0</v>
      </c>
      <c r="M2764" s="6">
        <v>3</v>
      </c>
      <c r="N2764" s="5">
        <v>2.4409523233771321E-2</v>
      </c>
      <c r="O2764" s="4">
        <v>0</v>
      </c>
      <c r="P2764" s="1">
        <v>0</v>
      </c>
      <c r="Q2764" s="1">
        <v>0</v>
      </c>
      <c r="R2764" s="34">
        <v>0</v>
      </c>
      <c r="S2764" s="3">
        <v>0</v>
      </c>
    </row>
    <row r="2765" spans="6:19" x14ac:dyDescent="0.25">
      <c r="F2765" s="10"/>
      <c r="G2765" s="9" t="s">
        <v>2484</v>
      </c>
      <c r="H2765" s="4">
        <v>4</v>
      </c>
      <c r="I2765" s="1">
        <v>4</v>
      </c>
      <c r="J2765" s="1">
        <v>4</v>
      </c>
      <c r="K2765" s="1">
        <v>0</v>
      </c>
      <c r="L2765" s="1">
        <v>0</v>
      </c>
      <c r="M2765" s="6">
        <v>4</v>
      </c>
      <c r="N2765" s="5">
        <v>2.4435629136860371E-2</v>
      </c>
      <c r="O2765" s="4">
        <v>0</v>
      </c>
      <c r="P2765" s="1">
        <v>0</v>
      </c>
      <c r="Q2765" s="1">
        <v>0</v>
      </c>
      <c r="R2765" s="34">
        <v>0</v>
      </c>
      <c r="S2765" s="3">
        <v>0</v>
      </c>
    </row>
    <row r="2766" spans="6:19" x14ac:dyDescent="0.25">
      <c r="F2766" s="10"/>
      <c r="G2766" s="9" t="s">
        <v>2483</v>
      </c>
      <c r="H2766" s="4">
        <v>8</v>
      </c>
      <c r="I2766" s="1">
        <v>8</v>
      </c>
      <c r="J2766" s="1">
        <v>8</v>
      </c>
      <c r="K2766" s="1">
        <v>0</v>
      </c>
      <c r="L2766" s="1">
        <v>0</v>
      </c>
      <c r="M2766" s="6">
        <v>8</v>
      </c>
      <c r="N2766" s="5">
        <v>2.2962628863751888E-2</v>
      </c>
      <c r="O2766" s="4">
        <v>0</v>
      </c>
      <c r="P2766" s="1">
        <v>0</v>
      </c>
      <c r="Q2766" s="1">
        <v>0</v>
      </c>
      <c r="R2766" s="34">
        <v>0</v>
      </c>
      <c r="S2766" s="3">
        <v>0</v>
      </c>
    </row>
    <row r="2767" spans="6:19" x14ac:dyDescent="0.25">
      <c r="F2767" s="10"/>
      <c r="G2767" s="9" t="s">
        <v>2482</v>
      </c>
      <c r="H2767" s="4">
        <v>4</v>
      </c>
      <c r="I2767" s="1">
        <v>4</v>
      </c>
      <c r="J2767" s="1">
        <v>4</v>
      </c>
      <c r="K2767" s="1">
        <v>0</v>
      </c>
      <c r="L2767" s="1">
        <v>0</v>
      </c>
      <c r="M2767" s="6">
        <v>4</v>
      </c>
      <c r="N2767" s="5">
        <v>1.7864970490336422E-2</v>
      </c>
      <c r="O2767" s="4">
        <v>0</v>
      </c>
      <c r="P2767" s="1">
        <v>0</v>
      </c>
      <c r="Q2767" s="1">
        <v>0</v>
      </c>
      <c r="R2767" s="34">
        <v>0</v>
      </c>
      <c r="S2767" s="3">
        <v>0</v>
      </c>
    </row>
    <row r="2768" spans="6:19" x14ac:dyDescent="0.25">
      <c r="F2768" s="10"/>
      <c r="G2768" s="9" t="s">
        <v>2481</v>
      </c>
      <c r="H2768" s="4">
        <v>12</v>
      </c>
      <c r="I2768" s="1">
        <v>12</v>
      </c>
      <c r="J2768" s="1">
        <v>12</v>
      </c>
      <c r="K2768" s="1">
        <v>0</v>
      </c>
      <c r="L2768" s="1">
        <v>0</v>
      </c>
      <c r="M2768" s="6">
        <v>12</v>
      </c>
      <c r="N2768" s="5">
        <v>4.2093072086572647E-2</v>
      </c>
      <c r="O2768" s="4">
        <v>0</v>
      </c>
      <c r="P2768" s="1">
        <v>0</v>
      </c>
      <c r="Q2768" s="1">
        <v>0</v>
      </c>
      <c r="R2768" s="34">
        <v>0</v>
      </c>
      <c r="S2768" s="3">
        <v>0</v>
      </c>
    </row>
    <row r="2769" spans="6:19" x14ac:dyDescent="0.25">
      <c r="F2769" s="10"/>
      <c r="G2769" s="9" t="s">
        <v>2480</v>
      </c>
      <c r="H2769" s="4">
        <v>4</v>
      </c>
      <c r="I2769" s="1">
        <v>4</v>
      </c>
      <c r="J2769" s="1">
        <v>4</v>
      </c>
      <c r="K2769" s="1">
        <v>0</v>
      </c>
      <c r="L2769" s="1">
        <v>0</v>
      </c>
      <c r="M2769" s="6">
        <v>4</v>
      </c>
      <c r="N2769" s="5">
        <v>1.1348189786076549E-2</v>
      </c>
      <c r="O2769" s="4">
        <v>0</v>
      </c>
      <c r="P2769" s="1">
        <v>0</v>
      </c>
      <c r="Q2769" s="1">
        <v>0</v>
      </c>
      <c r="R2769" s="34">
        <v>0</v>
      </c>
      <c r="S2769" s="3">
        <v>0</v>
      </c>
    </row>
    <row r="2770" spans="6:19" x14ac:dyDescent="0.25">
      <c r="F2770" s="10"/>
      <c r="G2770" s="9" t="s">
        <v>2479</v>
      </c>
      <c r="H2770" s="4">
        <v>1</v>
      </c>
      <c r="I2770" s="1">
        <v>1</v>
      </c>
      <c r="J2770" s="1">
        <v>1</v>
      </c>
      <c r="K2770" s="1">
        <v>0</v>
      </c>
      <c r="L2770" s="1">
        <v>0</v>
      </c>
      <c r="M2770" s="6">
        <v>1</v>
      </c>
      <c r="N2770" s="5">
        <v>1.3196217827498909E-2</v>
      </c>
      <c r="O2770" s="4">
        <v>0</v>
      </c>
      <c r="P2770" s="1">
        <v>0</v>
      </c>
      <c r="Q2770" s="1">
        <v>0</v>
      </c>
      <c r="R2770" s="34">
        <v>0</v>
      </c>
      <c r="S2770" s="3">
        <v>0</v>
      </c>
    </row>
    <row r="2771" spans="6:19" x14ac:dyDescent="0.25">
      <c r="F2771" s="10"/>
      <c r="G2771" s="9" t="s">
        <v>2478</v>
      </c>
      <c r="H2771" s="4">
        <v>6</v>
      </c>
      <c r="I2771" s="1">
        <v>6</v>
      </c>
      <c r="J2771" s="1">
        <v>6</v>
      </c>
      <c r="K2771" s="1">
        <v>0</v>
      </c>
      <c r="L2771" s="1">
        <v>0</v>
      </c>
      <c r="M2771" s="6">
        <v>6</v>
      </c>
      <c r="N2771" s="5">
        <v>5.5689888074994087E-2</v>
      </c>
      <c r="O2771" s="4">
        <v>0</v>
      </c>
      <c r="P2771" s="1">
        <v>0</v>
      </c>
      <c r="Q2771" s="1">
        <v>0</v>
      </c>
      <c r="R2771" s="34">
        <v>0</v>
      </c>
      <c r="S2771" s="3">
        <v>0</v>
      </c>
    </row>
    <row r="2772" spans="6:19" x14ac:dyDescent="0.25">
      <c r="F2772" s="10"/>
      <c r="G2772" s="9" t="s">
        <v>2477</v>
      </c>
      <c r="H2772" s="4">
        <v>5</v>
      </c>
      <c r="I2772" s="1">
        <v>5</v>
      </c>
      <c r="J2772" s="1">
        <v>5</v>
      </c>
      <c r="K2772" s="1">
        <v>0</v>
      </c>
      <c r="L2772" s="1">
        <v>0</v>
      </c>
      <c r="M2772" s="6">
        <v>5</v>
      </c>
      <c r="N2772" s="5">
        <v>6.5641134977340698E-2</v>
      </c>
      <c r="O2772" s="4">
        <v>0</v>
      </c>
      <c r="P2772" s="1">
        <v>0</v>
      </c>
      <c r="Q2772" s="1">
        <v>0</v>
      </c>
      <c r="R2772" s="34">
        <v>0</v>
      </c>
      <c r="S2772" s="3">
        <v>0</v>
      </c>
    </row>
    <row r="2773" spans="6:19" x14ac:dyDescent="0.25">
      <c r="F2773" s="10"/>
      <c r="G2773" s="9" t="s">
        <v>2476</v>
      </c>
      <c r="H2773" s="4">
        <v>12</v>
      </c>
      <c r="I2773" s="1">
        <v>12</v>
      </c>
      <c r="J2773" s="1">
        <v>12</v>
      </c>
      <c r="K2773" s="1">
        <v>0</v>
      </c>
      <c r="L2773" s="1">
        <v>0</v>
      </c>
      <c r="M2773" s="6">
        <v>12</v>
      </c>
      <c r="N2773" s="5">
        <v>4.9229082651436329E-2</v>
      </c>
      <c r="O2773" s="4">
        <v>0</v>
      </c>
      <c r="P2773" s="1">
        <v>0</v>
      </c>
      <c r="Q2773" s="1">
        <v>0</v>
      </c>
      <c r="R2773" s="34">
        <v>0</v>
      </c>
      <c r="S2773" s="3">
        <v>0</v>
      </c>
    </row>
    <row r="2774" spans="6:19" x14ac:dyDescent="0.25">
      <c r="F2774" s="10"/>
      <c r="G2774" s="9" t="s">
        <v>2475</v>
      </c>
      <c r="H2774" s="4">
        <v>4</v>
      </c>
      <c r="I2774" s="1">
        <v>4</v>
      </c>
      <c r="J2774" s="1">
        <v>4</v>
      </c>
      <c r="K2774" s="1">
        <v>0</v>
      </c>
      <c r="L2774" s="1">
        <v>0</v>
      </c>
      <c r="M2774" s="6">
        <v>4</v>
      </c>
      <c r="N2774" s="5">
        <v>6.0261925682425499E-3</v>
      </c>
      <c r="O2774" s="4">
        <v>0</v>
      </c>
      <c r="P2774" s="1">
        <v>0</v>
      </c>
      <c r="Q2774" s="1">
        <v>0</v>
      </c>
      <c r="R2774" s="34">
        <v>0</v>
      </c>
      <c r="S2774" s="3">
        <v>0</v>
      </c>
    </row>
    <row r="2775" spans="6:19" x14ac:dyDescent="0.25">
      <c r="F2775" s="10"/>
      <c r="G2775" s="9" t="s">
        <v>2474</v>
      </c>
      <c r="H2775" s="4">
        <v>2</v>
      </c>
      <c r="I2775" s="1">
        <v>2</v>
      </c>
      <c r="J2775" s="1">
        <v>2</v>
      </c>
      <c r="K2775" s="1">
        <v>0</v>
      </c>
      <c r="L2775" s="1">
        <v>0</v>
      </c>
      <c r="M2775" s="6">
        <v>2</v>
      </c>
      <c r="N2775" s="5">
        <v>2.8465203940868381E-2</v>
      </c>
      <c r="O2775" s="4">
        <v>0</v>
      </c>
      <c r="P2775" s="1">
        <v>0</v>
      </c>
      <c r="Q2775" s="1">
        <v>0</v>
      </c>
      <c r="R2775" s="34">
        <v>0</v>
      </c>
      <c r="S2775" s="3">
        <v>0</v>
      </c>
    </row>
    <row r="2776" spans="6:19" x14ac:dyDescent="0.25">
      <c r="F2776" s="10"/>
      <c r="G2776" s="9" t="s">
        <v>2473</v>
      </c>
      <c r="H2776" s="4">
        <v>1</v>
      </c>
      <c r="I2776" s="1">
        <v>1</v>
      </c>
      <c r="J2776" s="1">
        <v>1</v>
      </c>
      <c r="K2776" s="1">
        <v>0</v>
      </c>
      <c r="L2776" s="1">
        <v>0</v>
      </c>
      <c r="M2776" s="6">
        <v>1</v>
      </c>
      <c r="N2776" s="5">
        <v>1.218978315591812E-2</v>
      </c>
      <c r="O2776" s="4">
        <v>0</v>
      </c>
      <c r="P2776" s="1">
        <v>0</v>
      </c>
      <c r="Q2776" s="1">
        <v>0</v>
      </c>
      <c r="R2776" s="34">
        <v>0</v>
      </c>
      <c r="S2776" s="3">
        <v>0</v>
      </c>
    </row>
    <row r="2777" spans="6:19" x14ac:dyDescent="0.25">
      <c r="F2777" s="10"/>
      <c r="G2777" s="9" t="s">
        <v>2472</v>
      </c>
      <c r="H2777" s="4">
        <v>7</v>
      </c>
      <c r="I2777" s="1">
        <v>7</v>
      </c>
      <c r="J2777" s="1">
        <v>7</v>
      </c>
      <c r="K2777" s="1">
        <v>0</v>
      </c>
      <c r="L2777" s="1">
        <v>0</v>
      </c>
      <c r="M2777" s="6">
        <v>7</v>
      </c>
      <c r="N2777" s="5">
        <v>4.234799463301897E-2</v>
      </c>
      <c r="O2777" s="4">
        <v>0</v>
      </c>
      <c r="P2777" s="1">
        <v>0</v>
      </c>
      <c r="Q2777" s="1">
        <v>0</v>
      </c>
      <c r="R2777" s="34">
        <v>0</v>
      </c>
      <c r="S2777" s="3">
        <v>0</v>
      </c>
    </row>
    <row r="2778" spans="6:19" x14ac:dyDescent="0.25">
      <c r="F2778" s="10"/>
      <c r="G2778" s="9" t="s">
        <v>2471</v>
      </c>
      <c r="H2778" s="4">
        <v>5</v>
      </c>
      <c r="I2778" s="1">
        <v>5</v>
      </c>
      <c r="J2778" s="1">
        <v>5</v>
      </c>
      <c r="K2778" s="1">
        <v>0</v>
      </c>
      <c r="L2778" s="1">
        <v>0</v>
      </c>
      <c r="M2778" s="6">
        <v>5</v>
      </c>
      <c r="N2778" s="5">
        <v>7.8862478956580162E-2</v>
      </c>
      <c r="O2778" s="4">
        <v>0</v>
      </c>
      <c r="P2778" s="1">
        <v>0</v>
      </c>
      <c r="Q2778" s="1">
        <v>0</v>
      </c>
      <c r="R2778" s="34">
        <v>0</v>
      </c>
      <c r="S2778" s="3">
        <v>0</v>
      </c>
    </row>
    <row r="2779" spans="6:19" x14ac:dyDescent="0.25">
      <c r="F2779" s="10"/>
      <c r="G2779" s="9" t="s">
        <v>2470</v>
      </c>
      <c r="H2779" s="4">
        <v>11</v>
      </c>
      <c r="I2779" s="1">
        <v>11</v>
      </c>
      <c r="J2779" s="1">
        <v>11</v>
      </c>
      <c r="K2779" s="1">
        <v>0</v>
      </c>
      <c r="L2779" s="1">
        <v>0</v>
      </c>
      <c r="M2779" s="6">
        <v>11</v>
      </c>
      <c r="N2779" s="5">
        <v>0.2398293623700738</v>
      </c>
      <c r="O2779" s="4">
        <v>0</v>
      </c>
      <c r="P2779" s="1">
        <v>0</v>
      </c>
      <c r="Q2779" s="1">
        <v>0</v>
      </c>
      <c r="R2779" s="34">
        <v>0</v>
      </c>
      <c r="S2779" s="3">
        <v>0</v>
      </c>
    </row>
    <row r="2780" spans="6:19" x14ac:dyDescent="0.25">
      <c r="F2780" s="10"/>
      <c r="G2780" s="9" t="s">
        <v>2469</v>
      </c>
      <c r="H2780" s="4">
        <v>3</v>
      </c>
      <c r="I2780" s="1">
        <v>3</v>
      </c>
      <c r="J2780" s="1">
        <v>3</v>
      </c>
      <c r="K2780" s="1">
        <v>0</v>
      </c>
      <c r="L2780" s="1">
        <v>0</v>
      </c>
      <c r="M2780" s="6">
        <v>3</v>
      </c>
      <c r="N2780" s="5">
        <v>0.11030148062855009</v>
      </c>
      <c r="O2780" s="4">
        <v>0</v>
      </c>
      <c r="P2780" s="1">
        <v>0</v>
      </c>
      <c r="Q2780" s="1">
        <v>0</v>
      </c>
      <c r="R2780" s="34">
        <v>0</v>
      </c>
      <c r="S2780" s="3">
        <v>0</v>
      </c>
    </row>
    <row r="2781" spans="6:19" x14ac:dyDescent="0.25">
      <c r="F2781" s="10"/>
      <c r="G2781" s="9" t="s">
        <v>2468</v>
      </c>
      <c r="H2781" s="4">
        <v>4</v>
      </c>
      <c r="I2781" s="1">
        <v>4</v>
      </c>
      <c r="J2781" s="1">
        <v>4</v>
      </c>
      <c r="K2781" s="1">
        <v>0</v>
      </c>
      <c r="L2781" s="1">
        <v>0</v>
      </c>
      <c r="M2781" s="6">
        <v>4</v>
      </c>
      <c r="N2781" s="5">
        <v>2.921717707067728E-2</v>
      </c>
      <c r="O2781" s="4">
        <v>0</v>
      </c>
      <c r="P2781" s="1">
        <v>0</v>
      </c>
      <c r="Q2781" s="1">
        <v>0</v>
      </c>
      <c r="R2781" s="34">
        <v>0</v>
      </c>
      <c r="S2781" s="3">
        <v>0</v>
      </c>
    </row>
    <row r="2782" spans="6:19" x14ac:dyDescent="0.25">
      <c r="F2782" s="10"/>
      <c r="G2782" s="9" t="s">
        <v>2467</v>
      </c>
      <c r="H2782" s="4">
        <v>3</v>
      </c>
      <c r="I2782" s="1">
        <v>3</v>
      </c>
      <c r="J2782" s="1">
        <v>3</v>
      </c>
      <c r="K2782" s="1">
        <v>0</v>
      </c>
      <c r="L2782" s="1">
        <v>0</v>
      </c>
      <c r="M2782" s="6">
        <v>3</v>
      </c>
      <c r="N2782" s="5">
        <v>1.4396225102245809E-2</v>
      </c>
      <c r="O2782" s="4">
        <v>0</v>
      </c>
      <c r="P2782" s="1">
        <v>0</v>
      </c>
      <c r="Q2782" s="1">
        <v>0</v>
      </c>
      <c r="R2782" s="34">
        <v>0</v>
      </c>
      <c r="S2782" s="3">
        <v>0</v>
      </c>
    </row>
    <row r="2783" spans="6:19" x14ac:dyDescent="0.25">
      <c r="F2783" s="10"/>
      <c r="G2783" s="9" t="s">
        <v>2466</v>
      </c>
      <c r="H2783" s="4">
        <v>3</v>
      </c>
      <c r="I2783" s="1">
        <v>3</v>
      </c>
      <c r="J2783" s="1">
        <v>3</v>
      </c>
      <c r="K2783" s="1">
        <v>0</v>
      </c>
      <c r="L2783" s="1">
        <v>0</v>
      </c>
      <c r="M2783" s="6">
        <v>3</v>
      </c>
      <c r="N2783" s="5">
        <v>0.11287711374461649</v>
      </c>
      <c r="O2783" s="4">
        <v>0</v>
      </c>
      <c r="P2783" s="1">
        <v>0</v>
      </c>
      <c r="Q2783" s="1">
        <v>0</v>
      </c>
      <c r="R2783" s="34">
        <v>0</v>
      </c>
      <c r="S2783" s="3">
        <v>0</v>
      </c>
    </row>
    <row r="2784" spans="6:19" x14ac:dyDescent="0.25">
      <c r="F2784" s="10"/>
      <c r="G2784" s="9" t="s">
        <v>2465</v>
      </c>
      <c r="H2784" s="4">
        <v>1</v>
      </c>
      <c r="I2784" s="1">
        <v>1</v>
      </c>
      <c r="J2784" s="1">
        <v>1</v>
      </c>
      <c r="K2784" s="1">
        <v>0</v>
      </c>
      <c r="L2784" s="1">
        <v>0</v>
      </c>
      <c r="M2784" s="6">
        <v>1</v>
      </c>
      <c r="N2784" s="5">
        <v>3.3275224268436432E-4</v>
      </c>
      <c r="O2784" s="4">
        <v>0</v>
      </c>
      <c r="P2784" s="1">
        <v>0</v>
      </c>
      <c r="Q2784" s="1">
        <v>0</v>
      </c>
      <c r="R2784" s="34">
        <v>0</v>
      </c>
      <c r="S2784" s="3">
        <v>0</v>
      </c>
    </row>
    <row r="2785" spans="6:19" x14ac:dyDescent="0.25">
      <c r="F2785" s="10"/>
      <c r="G2785" s="9" t="s">
        <v>2464</v>
      </c>
      <c r="H2785" s="4">
        <v>1</v>
      </c>
      <c r="I2785" s="1">
        <v>1</v>
      </c>
      <c r="J2785" s="1">
        <v>1</v>
      </c>
      <c r="K2785" s="1">
        <v>0</v>
      </c>
      <c r="L2785" s="1">
        <v>0</v>
      </c>
      <c r="M2785" s="6">
        <v>1</v>
      </c>
      <c r="N2785" s="5">
        <v>3.3275224268436432E-4</v>
      </c>
      <c r="O2785" s="4">
        <v>0</v>
      </c>
      <c r="P2785" s="1">
        <v>0</v>
      </c>
      <c r="Q2785" s="1">
        <v>0</v>
      </c>
      <c r="R2785" s="34">
        <v>0</v>
      </c>
      <c r="S2785" s="3">
        <v>0</v>
      </c>
    </row>
    <row r="2786" spans="6:19" x14ac:dyDescent="0.25">
      <c r="F2786" s="10"/>
      <c r="G2786" s="9" t="s">
        <v>2463</v>
      </c>
      <c r="H2786" s="4">
        <v>11</v>
      </c>
      <c r="I2786" s="1">
        <v>11</v>
      </c>
      <c r="J2786" s="1">
        <v>11</v>
      </c>
      <c r="K2786" s="1">
        <v>0</v>
      </c>
      <c r="L2786" s="1">
        <v>0</v>
      </c>
      <c r="M2786" s="6">
        <v>11</v>
      </c>
      <c r="N2786" s="5">
        <v>7.4741003103554249E-2</v>
      </c>
      <c r="O2786" s="4">
        <v>0</v>
      </c>
      <c r="P2786" s="1">
        <v>0</v>
      </c>
      <c r="Q2786" s="1">
        <v>0</v>
      </c>
      <c r="R2786" s="34">
        <v>0</v>
      </c>
      <c r="S2786" s="3">
        <v>0</v>
      </c>
    </row>
    <row r="2787" spans="6:19" x14ac:dyDescent="0.25">
      <c r="F2787" s="10"/>
      <c r="G2787" s="9" t="s">
        <v>2462</v>
      </c>
      <c r="H2787" s="4">
        <v>6</v>
      </c>
      <c r="I2787" s="1">
        <v>6</v>
      </c>
      <c r="J2787" s="1">
        <v>6</v>
      </c>
      <c r="K2787" s="1">
        <v>0</v>
      </c>
      <c r="L2787" s="1">
        <v>0</v>
      </c>
      <c r="M2787" s="6">
        <v>6</v>
      </c>
      <c r="N2787" s="5">
        <v>2.784594893455505E-2</v>
      </c>
      <c r="O2787" s="4">
        <v>0</v>
      </c>
      <c r="P2787" s="1">
        <v>0</v>
      </c>
      <c r="Q2787" s="1">
        <v>0</v>
      </c>
      <c r="R2787" s="34">
        <v>0</v>
      </c>
      <c r="S2787" s="3">
        <v>0</v>
      </c>
    </row>
    <row r="2788" spans="6:19" x14ac:dyDescent="0.25">
      <c r="F2788" s="10"/>
      <c r="G2788" s="9" t="s">
        <v>2461</v>
      </c>
      <c r="H2788" s="4">
        <v>9</v>
      </c>
      <c r="I2788" s="1">
        <v>9</v>
      </c>
      <c r="J2788" s="1">
        <v>9</v>
      </c>
      <c r="K2788" s="1">
        <v>0</v>
      </c>
      <c r="L2788" s="1">
        <v>0</v>
      </c>
      <c r="M2788" s="6">
        <v>9</v>
      </c>
      <c r="N2788" s="5">
        <v>2.5390642695128921E-2</v>
      </c>
      <c r="O2788" s="4">
        <v>0</v>
      </c>
      <c r="P2788" s="1">
        <v>0</v>
      </c>
      <c r="Q2788" s="1">
        <v>0</v>
      </c>
      <c r="R2788" s="34">
        <v>0</v>
      </c>
      <c r="S2788" s="3">
        <v>0</v>
      </c>
    </row>
    <row r="2789" spans="6:19" x14ac:dyDescent="0.25">
      <c r="F2789" s="10"/>
      <c r="G2789" s="9" t="s">
        <v>2460</v>
      </c>
      <c r="H2789" s="4">
        <v>3</v>
      </c>
      <c r="I2789" s="1">
        <v>3</v>
      </c>
      <c r="J2789" s="1">
        <v>3</v>
      </c>
      <c r="K2789" s="1">
        <v>0</v>
      </c>
      <c r="L2789" s="1">
        <v>0</v>
      </c>
      <c r="M2789" s="6">
        <v>3</v>
      </c>
      <c r="N2789" s="5">
        <v>1.5329494141042231E-2</v>
      </c>
      <c r="O2789" s="4">
        <v>0</v>
      </c>
      <c r="P2789" s="1">
        <v>0</v>
      </c>
      <c r="Q2789" s="1">
        <v>0</v>
      </c>
      <c r="R2789" s="34">
        <v>0</v>
      </c>
      <c r="S2789" s="3">
        <v>0</v>
      </c>
    </row>
    <row r="2790" spans="6:19" x14ac:dyDescent="0.25">
      <c r="F2790" s="10"/>
      <c r="G2790" s="9" t="s">
        <v>2459</v>
      </c>
      <c r="H2790" s="4">
        <v>1</v>
      </c>
      <c r="I2790" s="1">
        <v>1</v>
      </c>
      <c r="J2790" s="1">
        <v>1</v>
      </c>
      <c r="K2790" s="1">
        <v>0</v>
      </c>
      <c r="L2790" s="1">
        <v>0</v>
      </c>
      <c r="M2790" s="6">
        <v>1</v>
      </c>
      <c r="N2790" s="5">
        <v>3.3275224268436432E-4</v>
      </c>
      <c r="O2790" s="4">
        <v>0</v>
      </c>
      <c r="P2790" s="1">
        <v>0</v>
      </c>
      <c r="Q2790" s="1">
        <v>0</v>
      </c>
      <c r="R2790" s="34">
        <v>0</v>
      </c>
      <c r="S2790" s="3">
        <v>0</v>
      </c>
    </row>
    <row r="2791" spans="6:19" x14ac:dyDescent="0.25">
      <c r="F2791" s="10"/>
      <c r="G2791" s="9" t="s">
        <v>2458</v>
      </c>
      <c r="H2791" s="4">
        <v>8</v>
      </c>
      <c r="I2791" s="1">
        <v>8</v>
      </c>
      <c r="J2791" s="1">
        <v>8</v>
      </c>
      <c r="K2791" s="1">
        <v>0</v>
      </c>
      <c r="L2791" s="1">
        <v>0</v>
      </c>
      <c r="M2791" s="6">
        <v>8</v>
      </c>
      <c r="N2791" s="5">
        <v>0.14647550694644451</v>
      </c>
      <c r="O2791" s="4">
        <v>0</v>
      </c>
      <c r="P2791" s="1">
        <v>0</v>
      </c>
      <c r="Q2791" s="1">
        <v>0</v>
      </c>
      <c r="R2791" s="34">
        <v>0</v>
      </c>
      <c r="S2791" s="3">
        <v>0</v>
      </c>
    </row>
    <row r="2792" spans="6:19" x14ac:dyDescent="0.25">
      <c r="F2792" s="10"/>
      <c r="G2792" s="9" t="s">
        <v>2457</v>
      </c>
      <c r="H2792" s="4">
        <v>7</v>
      </c>
      <c r="I2792" s="1">
        <v>7</v>
      </c>
      <c r="J2792" s="1">
        <v>7</v>
      </c>
      <c r="K2792" s="1">
        <v>0</v>
      </c>
      <c r="L2792" s="1">
        <v>0</v>
      </c>
      <c r="M2792" s="6">
        <v>7</v>
      </c>
      <c r="N2792" s="5">
        <v>0.1537359915673733</v>
      </c>
      <c r="O2792" s="4">
        <v>0</v>
      </c>
      <c r="P2792" s="1">
        <v>0</v>
      </c>
      <c r="Q2792" s="1">
        <v>0</v>
      </c>
      <c r="R2792" s="34">
        <v>0</v>
      </c>
      <c r="S2792" s="3">
        <v>0</v>
      </c>
    </row>
    <row r="2793" spans="6:19" x14ac:dyDescent="0.25">
      <c r="F2793" s="10"/>
      <c r="G2793" s="9" t="s">
        <v>2456</v>
      </c>
      <c r="H2793" s="4">
        <v>2</v>
      </c>
      <c r="I2793" s="1">
        <v>2</v>
      </c>
      <c r="J2793" s="1">
        <v>2</v>
      </c>
      <c r="K2793" s="1">
        <v>0</v>
      </c>
      <c r="L2793" s="1">
        <v>0</v>
      </c>
      <c r="M2793" s="6">
        <v>2</v>
      </c>
      <c r="N2793" s="5">
        <v>2.1695575676858429E-2</v>
      </c>
      <c r="O2793" s="4">
        <v>0</v>
      </c>
      <c r="P2793" s="1">
        <v>0</v>
      </c>
      <c r="Q2793" s="1">
        <v>0</v>
      </c>
      <c r="R2793" s="34">
        <v>0</v>
      </c>
      <c r="S2793" s="3">
        <v>0</v>
      </c>
    </row>
    <row r="2794" spans="6:19" x14ac:dyDescent="0.25">
      <c r="F2794" s="10"/>
      <c r="G2794" s="9" t="s">
        <v>2455</v>
      </c>
      <c r="H2794" s="4">
        <v>2</v>
      </c>
      <c r="I2794" s="1">
        <v>2</v>
      </c>
      <c r="J2794" s="1">
        <v>2</v>
      </c>
      <c r="K2794" s="1">
        <v>0</v>
      </c>
      <c r="L2794" s="1">
        <v>0</v>
      </c>
      <c r="M2794" s="6">
        <v>2</v>
      </c>
      <c r="N2794" s="5">
        <v>6.1075741425156593E-2</v>
      </c>
      <c r="O2794" s="4">
        <v>0</v>
      </c>
      <c r="P2794" s="1">
        <v>0</v>
      </c>
      <c r="Q2794" s="1">
        <v>0</v>
      </c>
      <c r="R2794" s="34">
        <v>0</v>
      </c>
      <c r="S2794" s="3">
        <v>0</v>
      </c>
    </row>
    <row r="2795" spans="6:19" x14ac:dyDescent="0.25">
      <c r="F2795" s="10"/>
      <c r="G2795" s="9" t="s">
        <v>2454</v>
      </c>
      <c r="H2795" s="4">
        <v>5</v>
      </c>
      <c r="I2795" s="1">
        <v>5</v>
      </c>
      <c r="J2795" s="1">
        <v>5</v>
      </c>
      <c r="K2795" s="1">
        <v>0</v>
      </c>
      <c r="L2795" s="1">
        <v>0</v>
      </c>
      <c r="M2795" s="6">
        <v>5</v>
      </c>
      <c r="N2795" s="5">
        <v>9.3429753556847572E-2</v>
      </c>
      <c r="O2795" s="4">
        <v>0</v>
      </c>
      <c r="P2795" s="1">
        <v>0</v>
      </c>
      <c r="Q2795" s="1">
        <v>0</v>
      </c>
      <c r="R2795" s="34">
        <v>0</v>
      </c>
      <c r="S2795" s="3">
        <v>0</v>
      </c>
    </row>
    <row r="2796" spans="6:19" x14ac:dyDescent="0.25">
      <c r="F2796" s="10"/>
      <c r="G2796" s="9" t="s">
        <v>2453</v>
      </c>
      <c r="H2796" s="4">
        <v>2</v>
      </c>
      <c r="I2796" s="1">
        <v>2</v>
      </c>
      <c r="J2796" s="1">
        <v>2</v>
      </c>
      <c r="K2796" s="1">
        <v>0</v>
      </c>
      <c r="L2796" s="1">
        <v>0</v>
      </c>
      <c r="M2796" s="6">
        <v>2</v>
      </c>
      <c r="N2796" s="5">
        <v>4.0899869054555893E-2</v>
      </c>
      <c r="O2796" s="4">
        <v>0</v>
      </c>
      <c r="P2796" s="1">
        <v>0</v>
      </c>
      <c r="Q2796" s="1">
        <v>0</v>
      </c>
      <c r="R2796" s="34">
        <v>0</v>
      </c>
      <c r="S2796" s="3">
        <v>0</v>
      </c>
    </row>
    <row r="2797" spans="6:19" x14ac:dyDescent="0.25">
      <c r="F2797" s="10"/>
      <c r="G2797" s="9" t="s">
        <v>2452</v>
      </c>
      <c r="H2797" s="4">
        <v>6</v>
      </c>
      <c r="I2797" s="1">
        <v>6</v>
      </c>
      <c r="J2797" s="1">
        <v>6</v>
      </c>
      <c r="K2797" s="1">
        <v>0</v>
      </c>
      <c r="L2797" s="1">
        <v>0</v>
      </c>
      <c r="M2797" s="6">
        <v>6</v>
      </c>
      <c r="N2797" s="5">
        <v>5.0584716722369187E-2</v>
      </c>
      <c r="O2797" s="4">
        <v>0</v>
      </c>
      <c r="P2797" s="1">
        <v>0</v>
      </c>
      <c r="Q2797" s="1">
        <v>0</v>
      </c>
      <c r="R2797" s="34">
        <v>0</v>
      </c>
      <c r="S2797" s="3">
        <v>0</v>
      </c>
    </row>
    <row r="2798" spans="6:19" x14ac:dyDescent="0.25">
      <c r="F2798" s="10"/>
      <c r="G2798" s="9" t="s">
        <v>2451</v>
      </c>
      <c r="H2798" s="4">
        <v>6</v>
      </c>
      <c r="I2798" s="1">
        <v>6</v>
      </c>
      <c r="J2798" s="1">
        <v>6</v>
      </c>
      <c r="K2798" s="1">
        <v>0</v>
      </c>
      <c r="L2798" s="1">
        <v>0</v>
      </c>
      <c r="M2798" s="6">
        <v>6</v>
      </c>
      <c r="N2798" s="5">
        <v>5.7165767066180713E-2</v>
      </c>
      <c r="O2798" s="4">
        <v>0</v>
      </c>
      <c r="P2798" s="1">
        <v>0</v>
      </c>
      <c r="Q2798" s="1">
        <v>0</v>
      </c>
      <c r="R2798" s="34">
        <v>0</v>
      </c>
      <c r="S2798" s="3">
        <v>0</v>
      </c>
    </row>
    <row r="2799" spans="6:19" x14ac:dyDescent="0.25">
      <c r="F2799" s="10"/>
      <c r="G2799" s="9" t="s">
        <v>2450</v>
      </c>
      <c r="H2799" s="4">
        <v>9</v>
      </c>
      <c r="I2799" s="1">
        <v>9</v>
      </c>
      <c r="J2799" s="1">
        <v>9</v>
      </c>
      <c r="K2799" s="1">
        <v>0</v>
      </c>
      <c r="L2799" s="1">
        <v>0</v>
      </c>
      <c r="M2799" s="6">
        <v>9</v>
      </c>
      <c r="N2799" s="5">
        <v>3.1501180492341518E-2</v>
      </c>
      <c r="O2799" s="4">
        <v>0</v>
      </c>
      <c r="P2799" s="1">
        <v>0</v>
      </c>
      <c r="Q2799" s="1">
        <v>0</v>
      </c>
      <c r="R2799" s="34">
        <v>0</v>
      </c>
      <c r="S2799" s="3">
        <v>0</v>
      </c>
    </row>
    <row r="2800" spans="6:19" x14ac:dyDescent="0.25">
      <c r="F2800" s="10"/>
      <c r="G2800" s="9" t="s">
        <v>2449</v>
      </c>
      <c r="H2800" s="4">
        <v>4</v>
      </c>
      <c r="I2800" s="1">
        <v>4</v>
      </c>
      <c r="J2800" s="1">
        <v>4</v>
      </c>
      <c r="K2800" s="1">
        <v>0</v>
      </c>
      <c r="L2800" s="1">
        <v>0</v>
      </c>
      <c r="M2800" s="6">
        <v>4</v>
      </c>
      <c r="N2800" s="5">
        <v>3.0648227781057361E-2</v>
      </c>
      <c r="O2800" s="4">
        <v>0</v>
      </c>
      <c r="P2800" s="1">
        <v>0</v>
      </c>
      <c r="Q2800" s="1">
        <v>0</v>
      </c>
      <c r="R2800" s="34">
        <v>0</v>
      </c>
      <c r="S2800" s="3">
        <v>0</v>
      </c>
    </row>
    <row r="2801" spans="6:19" x14ac:dyDescent="0.25">
      <c r="F2801" s="10"/>
      <c r="G2801" s="9" t="s">
        <v>2448</v>
      </c>
      <c r="H2801" s="4">
        <v>9</v>
      </c>
      <c r="I2801" s="1">
        <v>9</v>
      </c>
      <c r="J2801" s="1">
        <v>9</v>
      </c>
      <c r="K2801" s="1">
        <v>0</v>
      </c>
      <c r="L2801" s="1">
        <v>0</v>
      </c>
      <c r="M2801" s="6">
        <v>9</v>
      </c>
      <c r="N2801" s="5">
        <v>3.4724334254860878E-2</v>
      </c>
      <c r="O2801" s="4">
        <v>0</v>
      </c>
      <c r="P2801" s="1">
        <v>0</v>
      </c>
      <c r="Q2801" s="1">
        <v>0</v>
      </c>
      <c r="R2801" s="34">
        <v>0</v>
      </c>
      <c r="S2801" s="3">
        <v>0</v>
      </c>
    </row>
    <row r="2802" spans="6:19" x14ac:dyDescent="0.25">
      <c r="F2802" s="10"/>
      <c r="G2802" s="9" t="s">
        <v>2447</v>
      </c>
      <c r="H2802" s="4">
        <v>13</v>
      </c>
      <c r="I2802" s="1">
        <v>13</v>
      </c>
      <c r="J2802" s="1">
        <v>13</v>
      </c>
      <c r="K2802" s="1">
        <v>0</v>
      </c>
      <c r="L2802" s="1">
        <v>0</v>
      </c>
      <c r="M2802" s="6">
        <v>13</v>
      </c>
      <c r="N2802" s="5">
        <v>6.1004224233329303E-2</v>
      </c>
      <c r="O2802" s="4">
        <v>0</v>
      </c>
      <c r="P2802" s="1">
        <v>0</v>
      </c>
      <c r="Q2802" s="1">
        <v>0</v>
      </c>
      <c r="R2802" s="34">
        <v>0</v>
      </c>
      <c r="S2802" s="3">
        <v>0</v>
      </c>
    </row>
    <row r="2803" spans="6:19" x14ac:dyDescent="0.25">
      <c r="F2803" s="10"/>
      <c r="G2803" s="9" t="s">
        <v>2446</v>
      </c>
      <c r="H2803" s="4">
        <v>2</v>
      </c>
      <c r="I2803" s="1">
        <v>2</v>
      </c>
      <c r="J2803" s="1">
        <v>2</v>
      </c>
      <c r="K2803" s="1">
        <v>0</v>
      </c>
      <c r="L2803" s="1">
        <v>0</v>
      </c>
      <c r="M2803" s="6">
        <v>2</v>
      </c>
      <c r="N2803" s="5">
        <v>3.4078636206686497E-2</v>
      </c>
      <c r="O2803" s="4">
        <v>0</v>
      </c>
      <c r="P2803" s="1">
        <v>0</v>
      </c>
      <c r="Q2803" s="1">
        <v>0</v>
      </c>
      <c r="R2803" s="34">
        <v>0</v>
      </c>
      <c r="S2803" s="3">
        <v>0</v>
      </c>
    </row>
    <row r="2804" spans="6:19" x14ac:dyDescent="0.25">
      <c r="F2804" s="10"/>
      <c r="G2804" s="9" t="s">
        <v>2445</v>
      </c>
      <c r="H2804" s="4">
        <v>6</v>
      </c>
      <c r="I2804" s="1">
        <v>6</v>
      </c>
      <c r="J2804" s="1">
        <v>6</v>
      </c>
      <c r="K2804" s="1">
        <v>0</v>
      </c>
      <c r="L2804" s="1">
        <v>0</v>
      </c>
      <c r="M2804" s="6">
        <v>6</v>
      </c>
      <c r="N2804" s="5">
        <v>2.7026924304664132E-2</v>
      </c>
      <c r="O2804" s="4">
        <v>0</v>
      </c>
      <c r="P2804" s="1">
        <v>0</v>
      </c>
      <c r="Q2804" s="1">
        <v>0</v>
      </c>
      <c r="R2804" s="34">
        <v>0</v>
      </c>
      <c r="S2804" s="3">
        <v>0</v>
      </c>
    </row>
    <row r="2805" spans="6:19" x14ac:dyDescent="0.25">
      <c r="F2805" s="10"/>
      <c r="G2805" s="9" t="s">
        <v>2444</v>
      </c>
      <c r="H2805" s="4">
        <v>2</v>
      </c>
      <c r="I2805" s="1">
        <v>2</v>
      </c>
      <c r="J2805" s="1">
        <v>2</v>
      </c>
      <c r="K2805" s="1">
        <v>0</v>
      </c>
      <c r="L2805" s="1">
        <v>0</v>
      </c>
      <c r="M2805" s="6">
        <v>2</v>
      </c>
      <c r="N2805" s="5">
        <v>5.6953842751681798E-2</v>
      </c>
      <c r="O2805" s="4">
        <v>0</v>
      </c>
      <c r="P2805" s="1">
        <v>0</v>
      </c>
      <c r="Q2805" s="1">
        <v>0</v>
      </c>
      <c r="R2805" s="34">
        <v>0</v>
      </c>
      <c r="S2805" s="3">
        <v>0</v>
      </c>
    </row>
    <row r="2806" spans="6:19" x14ac:dyDescent="0.25">
      <c r="F2806" s="10"/>
      <c r="G2806" s="9" t="s">
        <v>2443</v>
      </c>
      <c r="H2806" s="4">
        <v>6</v>
      </c>
      <c r="I2806" s="1">
        <v>6</v>
      </c>
      <c r="J2806" s="1">
        <v>6</v>
      </c>
      <c r="K2806" s="1">
        <v>0</v>
      </c>
      <c r="L2806" s="1">
        <v>0</v>
      </c>
      <c r="M2806" s="6">
        <v>6</v>
      </c>
      <c r="N2806" s="5">
        <v>0.1119887195527554</v>
      </c>
      <c r="O2806" s="4">
        <v>0</v>
      </c>
      <c r="P2806" s="1">
        <v>0</v>
      </c>
      <c r="Q2806" s="1">
        <v>0</v>
      </c>
      <c r="R2806" s="34">
        <v>0</v>
      </c>
      <c r="S2806" s="3">
        <v>0</v>
      </c>
    </row>
    <row r="2807" spans="6:19" x14ac:dyDescent="0.25">
      <c r="F2807" s="10"/>
      <c r="G2807" s="9" t="s">
        <v>2442</v>
      </c>
      <c r="H2807" s="4">
        <v>3</v>
      </c>
      <c r="I2807" s="1">
        <v>3</v>
      </c>
      <c r="J2807" s="1">
        <v>3</v>
      </c>
      <c r="K2807" s="1">
        <v>0</v>
      </c>
      <c r="L2807" s="1">
        <v>0</v>
      </c>
      <c r="M2807" s="6">
        <v>3</v>
      </c>
      <c r="N2807" s="5">
        <v>1.1629092507064341E-2</v>
      </c>
      <c r="O2807" s="4">
        <v>0</v>
      </c>
      <c r="P2807" s="1">
        <v>0</v>
      </c>
      <c r="Q2807" s="1">
        <v>0</v>
      </c>
      <c r="R2807" s="34">
        <v>0</v>
      </c>
      <c r="S2807" s="3">
        <v>0</v>
      </c>
    </row>
    <row r="2808" spans="6:19" x14ac:dyDescent="0.25">
      <c r="F2808" s="10"/>
      <c r="G2808" s="9" t="s">
        <v>2441</v>
      </c>
      <c r="H2808" s="4">
        <v>7</v>
      </c>
      <c r="I2808" s="1">
        <v>7</v>
      </c>
      <c r="J2808" s="1">
        <v>7</v>
      </c>
      <c r="K2808" s="1">
        <v>0</v>
      </c>
      <c r="L2808" s="1">
        <v>0</v>
      </c>
      <c r="M2808" s="6">
        <v>7</v>
      </c>
      <c r="N2808" s="5">
        <v>2.9451430775225159E-2</v>
      </c>
      <c r="O2808" s="4">
        <v>0</v>
      </c>
      <c r="P2808" s="1">
        <v>0</v>
      </c>
      <c r="Q2808" s="1">
        <v>0</v>
      </c>
      <c r="R2808" s="34">
        <v>0</v>
      </c>
      <c r="S2808" s="3">
        <v>0</v>
      </c>
    </row>
    <row r="2809" spans="6:19" x14ac:dyDescent="0.25">
      <c r="F2809" s="10"/>
      <c r="G2809" s="9" t="s">
        <v>2440</v>
      </c>
      <c r="H2809" s="4">
        <v>2</v>
      </c>
      <c r="I2809" s="1">
        <v>2</v>
      </c>
      <c r="J2809" s="1">
        <v>2</v>
      </c>
      <c r="K2809" s="1">
        <v>0</v>
      </c>
      <c r="L2809" s="1">
        <v>0</v>
      </c>
      <c r="M2809" s="6">
        <v>2</v>
      </c>
      <c r="N2809" s="5">
        <v>2.669576741755009E-2</v>
      </c>
      <c r="O2809" s="4">
        <v>0</v>
      </c>
      <c r="P2809" s="1">
        <v>0</v>
      </c>
      <c r="Q2809" s="1">
        <v>0</v>
      </c>
      <c r="R2809" s="34">
        <v>0</v>
      </c>
      <c r="S2809" s="3">
        <v>0</v>
      </c>
    </row>
    <row r="2810" spans="6:19" x14ac:dyDescent="0.25">
      <c r="F2810" s="10"/>
      <c r="G2810" s="9" t="s">
        <v>2439</v>
      </c>
      <c r="H2810" s="4">
        <v>1</v>
      </c>
      <c r="I2810" s="1">
        <v>1</v>
      </c>
      <c r="J2810" s="1">
        <v>1</v>
      </c>
      <c r="K2810" s="1">
        <v>0</v>
      </c>
      <c r="L2810" s="1">
        <v>0</v>
      </c>
      <c r="M2810" s="6">
        <v>1</v>
      </c>
      <c r="N2810" s="5">
        <v>3.3275224268436432E-4</v>
      </c>
      <c r="O2810" s="4">
        <v>0</v>
      </c>
      <c r="P2810" s="1">
        <v>0</v>
      </c>
      <c r="Q2810" s="1">
        <v>0</v>
      </c>
      <c r="R2810" s="34">
        <v>0</v>
      </c>
      <c r="S2810" s="3">
        <v>0</v>
      </c>
    </row>
    <row r="2811" spans="6:19" x14ac:dyDescent="0.25">
      <c r="F2811" s="10"/>
      <c r="G2811" s="9" t="s">
        <v>2438</v>
      </c>
      <c r="H2811" s="4">
        <v>4</v>
      </c>
      <c r="I2811" s="1">
        <v>4</v>
      </c>
      <c r="J2811" s="1">
        <v>4</v>
      </c>
      <c r="K2811" s="1">
        <v>0</v>
      </c>
      <c r="L2811" s="1">
        <v>0</v>
      </c>
      <c r="M2811" s="6">
        <v>4</v>
      </c>
      <c r="N2811" s="5">
        <v>2.0243627019226551E-2</v>
      </c>
      <c r="O2811" s="4">
        <v>0</v>
      </c>
      <c r="P2811" s="1">
        <v>0</v>
      </c>
      <c r="Q2811" s="1">
        <v>0</v>
      </c>
      <c r="R2811" s="34">
        <v>0</v>
      </c>
      <c r="S2811" s="3">
        <v>0</v>
      </c>
    </row>
    <row r="2812" spans="6:19" x14ac:dyDescent="0.25">
      <c r="F2812" s="10"/>
      <c r="G2812" s="9" t="s">
        <v>2437</v>
      </c>
      <c r="H2812" s="4">
        <v>1</v>
      </c>
      <c r="I2812" s="1">
        <v>1</v>
      </c>
      <c r="J2812" s="1">
        <v>1</v>
      </c>
      <c r="K2812" s="1">
        <v>0</v>
      </c>
      <c r="L2812" s="1">
        <v>0</v>
      </c>
      <c r="M2812" s="6">
        <v>1</v>
      </c>
      <c r="N2812" s="5">
        <v>2.2341096773743629E-3</v>
      </c>
      <c r="O2812" s="4">
        <v>0</v>
      </c>
      <c r="P2812" s="1">
        <v>0</v>
      </c>
      <c r="Q2812" s="1">
        <v>0</v>
      </c>
      <c r="R2812" s="34">
        <v>0</v>
      </c>
      <c r="S2812" s="3">
        <v>0</v>
      </c>
    </row>
    <row r="2813" spans="6:19" x14ac:dyDescent="0.25">
      <c r="F2813" s="10"/>
      <c r="G2813" s="9" t="s">
        <v>2436</v>
      </c>
      <c r="H2813" s="4">
        <v>3</v>
      </c>
      <c r="I2813" s="1">
        <v>3</v>
      </c>
      <c r="J2813" s="1">
        <v>3</v>
      </c>
      <c r="K2813" s="1">
        <v>0</v>
      </c>
      <c r="L2813" s="1">
        <v>0</v>
      </c>
      <c r="M2813" s="6">
        <v>3</v>
      </c>
      <c r="N2813" s="5">
        <v>5.5651227012276649E-3</v>
      </c>
      <c r="O2813" s="4">
        <v>0</v>
      </c>
      <c r="P2813" s="1">
        <v>0</v>
      </c>
      <c r="Q2813" s="1">
        <v>0</v>
      </c>
      <c r="R2813" s="34">
        <v>0</v>
      </c>
      <c r="S2813" s="3">
        <v>0</v>
      </c>
    </row>
    <row r="2814" spans="6:19" x14ac:dyDescent="0.25">
      <c r="F2814" s="10"/>
      <c r="G2814" s="9" t="s">
        <v>2435</v>
      </c>
      <c r="H2814" s="4">
        <v>9</v>
      </c>
      <c r="I2814" s="1">
        <v>9</v>
      </c>
      <c r="J2814" s="1">
        <v>9</v>
      </c>
      <c r="K2814" s="1">
        <v>0</v>
      </c>
      <c r="L2814" s="1">
        <v>0</v>
      </c>
      <c r="M2814" s="6">
        <v>9</v>
      </c>
      <c r="N2814" s="5">
        <v>0.46606043353676802</v>
      </c>
      <c r="O2814" s="4">
        <v>0</v>
      </c>
      <c r="P2814" s="1">
        <v>0</v>
      </c>
      <c r="Q2814" s="1">
        <v>0</v>
      </c>
      <c r="R2814" s="34">
        <v>0</v>
      </c>
      <c r="S2814" s="3">
        <v>0</v>
      </c>
    </row>
    <row r="2815" spans="6:19" x14ac:dyDescent="0.25">
      <c r="F2815" s="10"/>
      <c r="G2815" s="9" t="s">
        <v>2434</v>
      </c>
      <c r="H2815" s="4">
        <v>1</v>
      </c>
      <c r="I2815" s="1">
        <v>1</v>
      </c>
      <c r="J2815" s="1">
        <v>1</v>
      </c>
      <c r="K2815" s="1">
        <v>0</v>
      </c>
      <c r="L2815" s="1">
        <v>0</v>
      </c>
      <c r="M2815" s="6">
        <v>1</v>
      </c>
      <c r="N2815" s="5">
        <v>2.5013422593474392E-2</v>
      </c>
      <c r="O2815" s="4">
        <v>0</v>
      </c>
      <c r="P2815" s="1">
        <v>0</v>
      </c>
      <c r="Q2815" s="1">
        <v>0</v>
      </c>
      <c r="R2815" s="34">
        <v>0</v>
      </c>
      <c r="S2815" s="3">
        <v>0</v>
      </c>
    </row>
    <row r="2816" spans="6:19" x14ac:dyDescent="0.25">
      <c r="F2816" s="10"/>
      <c r="G2816" s="9" t="s">
        <v>2433</v>
      </c>
      <c r="H2816" s="4">
        <v>1</v>
      </c>
      <c r="I2816" s="1">
        <v>1</v>
      </c>
      <c r="J2816" s="1">
        <v>1</v>
      </c>
      <c r="K2816" s="1">
        <v>0</v>
      </c>
      <c r="L2816" s="1">
        <v>0</v>
      </c>
      <c r="M2816" s="6">
        <v>1</v>
      </c>
      <c r="N2816" s="5">
        <v>6.9598006084561348E-3</v>
      </c>
      <c r="O2816" s="4">
        <v>0</v>
      </c>
      <c r="P2816" s="1">
        <v>0</v>
      </c>
      <c r="Q2816" s="1">
        <v>0</v>
      </c>
      <c r="R2816" s="34">
        <v>0</v>
      </c>
      <c r="S2816" s="3">
        <v>0</v>
      </c>
    </row>
    <row r="2817" spans="6:19" x14ac:dyDescent="0.25">
      <c r="F2817" s="10"/>
      <c r="G2817" s="9" t="s">
        <v>2432</v>
      </c>
      <c r="H2817" s="4">
        <v>3</v>
      </c>
      <c r="I2817" s="1">
        <v>3</v>
      </c>
      <c r="J2817" s="1">
        <v>3</v>
      </c>
      <c r="K2817" s="1">
        <v>0</v>
      </c>
      <c r="L2817" s="1">
        <v>0</v>
      </c>
      <c r="M2817" s="6">
        <v>3</v>
      </c>
      <c r="N2817" s="5">
        <v>1.586813293397427E-2</v>
      </c>
      <c r="O2817" s="4">
        <v>0</v>
      </c>
      <c r="P2817" s="1">
        <v>0</v>
      </c>
      <c r="Q2817" s="1">
        <v>0</v>
      </c>
      <c r="R2817" s="34">
        <v>0</v>
      </c>
      <c r="S2817" s="3">
        <v>0</v>
      </c>
    </row>
    <row r="2818" spans="6:19" x14ac:dyDescent="0.25">
      <c r="F2818" s="10"/>
      <c r="G2818" s="9" t="s">
        <v>2431</v>
      </c>
      <c r="H2818" s="4">
        <v>2</v>
      </c>
      <c r="I2818" s="1">
        <v>2</v>
      </c>
      <c r="J2818" s="1">
        <v>2</v>
      </c>
      <c r="K2818" s="1">
        <v>0</v>
      </c>
      <c r="L2818" s="1">
        <v>0</v>
      </c>
      <c r="M2818" s="6">
        <v>2</v>
      </c>
      <c r="N2818" s="5">
        <v>2.5505824014544491E-3</v>
      </c>
      <c r="O2818" s="4">
        <v>0</v>
      </c>
      <c r="P2818" s="1">
        <v>0</v>
      </c>
      <c r="Q2818" s="1">
        <v>0</v>
      </c>
      <c r="R2818" s="34">
        <v>0</v>
      </c>
      <c r="S2818" s="3">
        <v>0</v>
      </c>
    </row>
    <row r="2819" spans="6:19" x14ac:dyDescent="0.25">
      <c r="F2819" s="10"/>
      <c r="G2819" s="9" t="s">
        <v>2430</v>
      </c>
      <c r="H2819" s="4">
        <v>1</v>
      </c>
      <c r="I2819" s="1">
        <v>1</v>
      </c>
      <c r="J2819" s="1">
        <v>1</v>
      </c>
      <c r="K2819" s="1">
        <v>0</v>
      </c>
      <c r="L2819" s="1">
        <v>0</v>
      </c>
      <c r="M2819" s="6">
        <v>1</v>
      </c>
      <c r="N2819" s="5">
        <v>6.7859888076782227E-5</v>
      </c>
      <c r="O2819" s="4">
        <v>0</v>
      </c>
      <c r="P2819" s="1">
        <v>0</v>
      </c>
      <c r="Q2819" s="1">
        <v>0</v>
      </c>
      <c r="R2819" s="34">
        <v>0</v>
      </c>
      <c r="S2819" s="3">
        <v>0</v>
      </c>
    </row>
    <row r="2820" spans="6:19" x14ac:dyDescent="0.25">
      <c r="F2820" s="10"/>
      <c r="G2820" s="9" t="s">
        <v>2429</v>
      </c>
      <c r="H2820" s="4">
        <v>3</v>
      </c>
      <c r="I2820" s="1">
        <v>3</v>
      </c>
      <c r="J2820" s="1">
        <v>3</v>
      </c>
      <c r="K2820" s="1">
        <v>0</v>
      </c>
      <c r="L2820" s="1">
        <v>0</v>
      </c>
      <c r="M2820" s="6">
        <v>3</v>
      </c>
      <c r="N2820" s="5">
        <v>7.1904556825757027E-3</v>
      </c>
      <c r="O2820" s="4">
        <v>0</v>
      </c>
      <c r="P2820" s="1">
        <v>0</v>
      </c>
      <c r="Q2820" s="1">
        <v>0</v>
      </c>
      <c r="R2820" s="34">
        <v>0</v>
      </c>
      <c r="S2820" s="3">
        <v>0</v>
      </c>
    </row>
    <row r="2821" spans="6:19" x14ac:dyDescent="0.25">
      <c r="F2821" s="10"/>
      <c r="G2821" s="9" t="s">
        <v>2428</v>
      </c>
      <c r="H2821" s="4">
        <v>3</v>
      </c>
      <c r="I2821" s="1">
        <v>3</v>
      </c>
      <c r="J2821" s="1">
        <v>3</v>
      </c>
      <c r="K2821" s="1">
        <v>0</v>
      </c>
      <c r="L2821" s="1">
        <v>0</v>
      </c>
      <c r="M2821" s="6">
        <v>3</v>
      </c>
      <c r="N2821" s="5">
        <v>6.0584694147109994E-3</v>
      </c>
      <c r="O2821" s="4">
        <v>0</v>
      </c>
      <c r="P2821" s="1">
        <v>0</v>
      </c>
      <c r="Q2821" s="1">
        <v>0</v>
      </c>
      <c r="R2821" s="34">
        <v>0</v>
      </c>
      <c r="S2821" s="3">
        <v>0</v>
      </c>
    </row>
    <row r="2822" spans="6:19" x14ac:dyDescent="0.25">
      <c r="F2822" s="10"/>
      <c r="G2822" s="9" t="s">
        <v>2427</v>
      </c>
      <c r="H2822" s="4">
        <v>3</v>
      </c>
      <c r="I2822" s="1">
        <v>3</v>
      </c>
      <c r="J2822" s="1">
        <v>3</v>
      </c>
      <c r="K2822" s="1">
        <v>0</v>
      </c>
      <c r="L2822" s="1">
        <v>0</v>
      </c>
      <c r="M2822" s="6">
        <v>3</v>
      </c>
      <c r="N2822" s="5">
        <v>1.663318462669849E-2</v>
      </c>
      <c r="O2822" s="4">
        <v>0</v>
      </c>
      <c r="P2822" s="1">
        <v>0</v>
      </c>
      <c r="Q2822" s="1">
        <v>0</v>
      </c>
      <c r="R2822" s="34">
        <v>0</v>
      </c>
      <c r="S2822" s="3">
        <v>0</v>
      </c>
    </row>
    <row r="2823" spans="6:19" x14ac:dyDescent="0.25">
      <c r="F2823" s="10"/>
      <c r="G2823" s="9" t="s">
        <v>2426</v>
      </c>
      <c r="H2823" s="4">
        <v>12</v>
      </c>
      <c r="I2823" s="1">
        <v>12</v>
      </c>
      <c r="J2823" s="1">
        <v>12</v>
      </c>
      <c r="K2823" s="1">
        <v>0</v>
      </c>
      <c r="L2823" s="1">
        <v>0</v>
      </c>
      <c r="M2823" s="6">
        <v>12</v>
      </c>
      <c r="N2823" s="5">
        <v>3.6798825487494469E-2</v>
      </c>
      <c r="O2823" s="4">
        <v>0</v>
      </c>
      <c r="P2823" s="1">
        <v>0</v>
      </c>
      <c r="Q2823" s="1">
        <v>0</v>
      </c>
      <c r="R2823" s="34">
        <v>0</v>
      </c>
      <c r="S2823" s="3">
        <v>0</v>
      </c>
    </row>
    <row r="2824" spans="6:19" x14ac:dyDescent="0.25">
      <c r="F2824" s="10"/>
      <c r="G2824" s="9" t="s">
        <v>2425</v>
      </c>
      <c r="H2824" s="4">
        <v>11</v>
      </c>
      <c r="I2824" s="1">
        <v>11</v>
      </c>
      <c r="J2824" s="1">
        <v>11</v>
      </c>
      <c r="K2824" s="1">
        <v>0</v>
      </c>
      <c r="L2824" s="1">
        <v>0</v>
      </c>
      <c r="M2824" s="6">
        <v>11</v>
      </c>
      <c r="N2824" s="5">
        <v>3.0229662545025349E-2</v>
      </c>
      <c r="O2824" s="4">
        <v>0</v>
      </c>
      <c r="P2824" s="1">
        <v>0</v>
      </c>
      <c r="Q2824" s="1">
        <v>0</v>
      </c>
      <c r="R2824" s="34">
        <v>0</v>
      </c>
      <c r="S2824" s="3">
        <v>0</v>
      </c>
    </row>
    <row r="2825" spans="6:19" x14ac:dyDescent="0.25">
      <c r="F2825" s="10"/>
      <c r="G2825" s="9" t="s">
        <v>2424</v>
      </c>
      <c r="H2825" s="4">
        <v>1</v>
      </c>
      <c r="I2825" s="1">
        <v>1</v>
      </c>
      <c r="J2825" s="1">
        <v>1</v>
      </c>
      <c r="K2825" s="1">
        <v>0</v>
      </c>
      <c r="L2825" s="1">
        <v>0</v>
      </c>
      <c r="M2825" s="6">
        <v>1</v>
      </c>
      <c r="N2825" s="5">
        <v>1.44683038815856E-2</v>
      </c>
      <c r="O2825" s="4">
        <v>0</v>
      </c>
      <c r="P2825" s="1">
        <v>0</v>
      </c>
      <c r="Q2825" s="1">
        <v>0</v>
      </c>
      <c r="R2825" s="34">
        <v>0</v>
      </c>
      <c r="S2825" s="3">
        <v>0</v>
      </c>
    </row>
    <row r="2826" spans="6:19" x14ac:dyDescent="0.25">
      <c r="F2826" s="10"/>
      <c r="G2826" s="9" t="s">
        <v>2423</v>
      </c>
      <c r="H2826" s="4">
        <v>7</v>
      </c>
      <c r="I2826" s="1">
        <v>7</v>
      </c>
      <c r="J2826" s="1">
        <v>7</v>
      </c>
      <c r="K2826" s="1">
        <v>0</v>
      </c>
      <c r="L2826" s="1">
        <v>0</v>
      </c>
      <c r="M2826" s="6">
        <v>7</v>
      </c>
      <c r="N2826" s="5">
        <v>4.6639857813715928E-2</v>
      </c>
      <c r="O2826" s="4">
        <v>0</v>
      </c>
      <c r="P2826" s="1">
        <v>0</v>
      </c>
      <c r="Q2826" s="1">
        <v>0</v>
      </c>
      <c r="R2826" s="34">
        <v>0</v>
      </c>
      <c r="S2826" s="3">
        <v>0</v>
      </c>
    </row>
    <row r="2827" spans="6:19" x14ac:dyDescent="0.25">
      <c r="F2827" s="10"/>
      <c r="G2827" s="9" t="s">
        <v>2422</v>
      </c>
      <c r="H2827" s="4">
        <v>11</v>
      </c>
      <c r="I2827" s="1">
        <v>11</v>
      </c>
      <c r="J2827" s="1">
        <v>11</v>
      </c>
      <c r="K2827" s="1">
        <v>0</v>
      </c>
      <c r="L2827" s="1">
        <v>0</v>
      </c>
      <c r="M2827" s="6">
        <v>11</v>
      </c>
      <c r="N2827" s="5">
        <v>4.7644179314374917E-2</v>
      </c>
      <c r="O2827" s="4">
        <v>0</v>
      </c>
      <c r="P2827" s="1">
        <v>0</v>
      </c>
      <c r="Q2827" s="1">
        <v>0</v>
      </c>
      <c r="R2827" s="34">
        <v>0</v>
      </c>
      <c r="S2827" s="3">
        <v>0</v>
      </c>
    </row>
    <row r="2828" spans="6:19" x14ac:dyDescent="0.25">
      <c r="F2828" s="10"/>
      <c r="G2828" s="9" t="s">
        <v>2421</v>
      </c>
      <c r="H2828" s="4">
        <v>2</v>
      </c>
      <c r="I2828" s="1">
        <v>2</v>
      </c>
      <c r="J2828" s="1">
        <v>2</v>
      </c>
      <c r="K2828" s="1">
        <v>0</v>
      </c>
      <c r="L2828" s="1">
        <v>0</v>
      </c>
      <c r="M2828" s="6">
        <v>2</v>
      </c>
      <c r="N2828" s="5">
        <v>2.0988350734114651E-3</v>
      </c>
      <c r="O2828" s="4">
        <v>0</v>
      </c>
      <c r="P2828" s="1">
        <v>0</v>
      </c>
      <c r="Q2828" s="1">
        <v>0</v>
      </c>
      <c r="R2828" s="34">
        <v>0</v>
      </c>
      <c r="S2828" s="3">
        <v>0</v>
      </c>
    </row>
    <row r="2829" spans="6:19" x14ac:dyDescent="0.25">
      <c r="F2829" s="10"/>
      <c r="G2829" s="9" t="s">
        <v>2420</v>
      </c>
      <c r="H2829" s="4">
        <v>1</v>
      </c>
      <c r="I2829" s="1">
        <v>1</v>
      </c>
      <c r="J2829" s="1">
        <v>1</v>
      </c>
      <c r="K2829" s="1">
        <v>0</v>
      </c>
      <c r="L2829" s="1">
        <v>0</v>
      </c>
      <c r="M2829" s="6">
        <v>1</v>
      </c>
      <c r="N2829" s="5">
        <v>2.837668918073177E-2</v>
      </c>
      <c r="O2829" s="4">
        <v>0</v>
      </c>
      <c r="P2829" s="1">
        <v>0</v>
      </c>
      <c r="Q2829" s="1">
        <v>0</v>
      </c>
      <c r="R2829" s="34">
        <v>0</v>
      </c>
      <c r="S2829" s="3">
        <v>0</v>
      </c>
    </row>
    <row r="2830" spans="6:19" x14ac:dyDescent="0.25">
      <c r="F2830" s="10"/>
      <c r="G2830" s="9" t="s">
        <v>2419</v>
      </c>
      <c r="H2830" s="4">
        <v>2</v>
      </c>
      <c r="I2830" s="1">
        <v>2</v>
      </c>
      <c r="J2830" s="1">
        <v>2</v>
      </c>
      <c r="K2830" s="1">
        <v>0</v>
      </c>
      <c r="L2830" s="1">
        <v>0</v>
      </c>
      <c r="M2830" s="6">
        <v>2</v>
      </c>
      <c r="N2830" s="5">
        <v>4.7128451988101014E-3</v>
      </c>
      <c r="O2830" s="4">
        <v>0</v>
      </c>
      <c r="P2830" s="1">
        <v>0</v>
      </c>
      <c r="Q2830" s="1">
        <v>0</v>
      </c>
      <c r="R2830" s="34">
        <v>0</v>
      </c>
      <c r="S2830" s="3">
        <v>0</v>
      </c>
    </row>
    <row r="2831" spans="6:19" x14ac:dyDescent="0.25">
      <c r="F2831" s="10"/>
      <c r="G2831" s="9" t="s">
        <v>2418</v>
      </c>
      <c r="H2831" s="4">
        <v>9</v>
      </c>
      <c r="I2831" s="1">
        <v>9</v>
      </c>
      <c r="J2831" s="1">
        <v>9</v>
      </c>
      <c r="K2831" s="1">
        <v>0</v>
      </c>
      <c r="L2831" s="1">
        <v>0</v>
      </c>
      <c r="M2831" s="6">
        <v>9</v>
      </c>
      <c r="N2831" s="5">
        <v>2.89794160053134E-2</v>
      </c>
      <c r="O2831" s="4">
        <v>0</v>
      </c>
      <c r="P2831" s="1">
        <v>0</v>
      </c>
      <c r="Q2831" s="1">
        <v>0</v>
      </c>
      <c r="R2831" s="34">
        <v>0</v>
      </c>
      <c r="S2831" s="3">
        <v>0</v>
      </c>
    </row>
    <row r="2832" spans="6:19" x14ac:dyDescent="0.25">
      <c r="F2832" s="10"/>
      <c r="G2832" s="9" t="s">
        <v>2417</v>
      </c>
      <c r="H2832" s="4">
        <v>1</v>
      </c>
      <c r="I2832" s="1">
        <v>1</v>
      </c>
      <c r="J2832" s="1">
        <v>1</v>
      </c>
      <c r="K2832" s="1">
        <v>0</v>
      </c>
      <c r="L2832" s="1">
        <v>0</v>
      </c>
      <c r="M2832" s="6">
        <v>1</v>
      </c>
      <c r="N2832" s="5">
        <v>2.0424398593604561E-2</v>
      </c>
      <c r="O2832" s="4">
        <v>0</v>
      </c>
      <c r="P2832" s="1">
        <v>0</v>
      </c>
      <c r="Q2832" s="1">
        <v>0</v>
      </c>
      <c r="R2832" s="34">
        <v>0</v>
      </c>
      <c r="S2832" s="3">
        <v>0</v>
      </c>
    </row>
    <row r="2833" spans="6:19" x14ac:dyDescent="0.25">
      <c r="F2833" s="10"/>
      <c r="G2833" s="9" t="s">
        <v>2416</v>
      </c>
      <c r="H2833" s="4">
        <v>1</v>
      </c>
      <c r="I2833" s="1">
        <v>1</v>
      </c>
      <c r="J2833" s="1">
        <v>1</v>
      </c>
      <c r="K2833" s="1">
        <v>0</v>
      </c>
      <c r="L2833" s="1">
        <v>0</v>
      </c>
      <c r="M2833" s="6">
        <v>1</v>
      </c>
      <c r="N2833" s="5">
        <v>1.6158819198608401E-3</v>
      </c>
      <c r="O2833" s="4">
        <v>0</v>
      </c>
      <c r="P2833" s="1">
        <v>0</v>
      </c>
      <c r="Q2833" s="1">
        <v>0</v>
      </c>
      <c r="R2833" s="34">
        <v>0</v>
      </c>
      <c r="S2833" s="3">
        <v>0</v>
      </c>
    </row>
    <row r="2834" spans="6:19" x14ac:dyDescent="0.25">
      <c r="F2834" s="10"/>
      <c r="G2834" s="9" t="s">
        <v>2415</v>
      </c>
      <c r="H2834" s="4">
        <v>4</v>
      </c>
      <c r="I2834" s="1">
        <v>4</v>
      </c>
      <c r="J2834" s="1">
        <v>4</v>
      </c>
      <c r="K2834" s="1">
        <v>0</v>
      </c>
      <c r="L2834" s="1">
        <v>0</v>
      </c>
      <c r="M2834" s="6">
        <v>4</v>
      </c>
      <c r="N2834" s="5">
        <v>1.4213515445590019E-2</v>
      </c>
      <c r="O2834" s="4">
        <v>0</v>
      </c>
      <c r="P2834" s="1">
        <v>0</v>
      </c>
      <c r="Q2834" s="1">
        <v>0</v>
      </c>
      <c r="R2834" s="34">
        <v>0</v>
      </c>
      <c r="S2834" s="3">
        <v>0</v>
      </c>
    </row>
    <row r="2835" spans="6:19" x14ac:dyDescent="0.25">
      <c r="F2835" s="10"/>
      <c r="G2835" s="9" t="s">
        <v>2414</v>
      </c>
      <c r="H2835" s="4">
        <v>7</v>
      </c>
      <c r="I2835" s="1">
        <v>7</v>
      </c>
      <c r="J2835" s="1">
        <v>7</v>
      </c>
      <c r="K2835" s="1">
        <v>0</v>
      </c>
      <c r="L2835" s="1">
        <v>0</v>
      </c>
      <c r="M2835" s="6">
        <v>7</v>
      </c>
      <c r="N2835" s="5">
        <v>4.7740919515490532E-2</v>
      </c>
      <c r="O2835" s="4">
        <v>0</v>
      </c>
      <c r="P2835" s="1">
        <v>0</v>
      </c>
      <c r="Q2835" s="1">
        <v>0</v>
      </c>
      <c r="R2835" s="34">
        <v>0</v>
      </c>
      <c r="S2835" s="3">
        <v>0</v>
      </c>
    </row>
    <row r="2836" spans="6:19" x14ac:dyDescent="0.25">
      <c r="F2836" s="10"/>
      <c r="G2836" s="9" t="s">
        <v>2413</v>
      </c>
      <c r="H2836" s="4">
        <v>2</v>
      </c>
      <c r="I2836" s="1">
        <v>2</v>
      </c>
      <c r="J2836" s="1">
        <v>2</v>
      </c>
      <c r="K2836" s="1">
        <v>0</v>
      </c>
      <c r="L2836" s="1">
        <v>0</v>
      </c>
      <c r="M2836" s="6">
        <v>2</v>
      </c>
      <c r="N2836" s="5">
        <v>3.0980007722973819E-3</v>
      </c>
      <c r="O2836" s="4">
        <v>0</v>
      </c>
      <c r="P2836" s="1">
        <v>0</v>
      </c>
      <c r="Q2836" s="1">
        <v>0</v>
      </c>
      <c r="R2836" s="34">
        <v>0</v>
      </c>
      <c r="S2836" s="3">
        <v>0</v>
      </c>
    </row>
    <row r="2837" spans="6:19" x14ac:dyDescent="0.25">
      <c r="F2837" s="10"/>
      <c r="G2837" s="9" t="s">
        <v>2412</v>
      </c>
      <c r="H2837" s="4">
        <v>2</v>
      </c>
      <c r="I2837" s="1">
        <v>2</v>
      </c>
      <c r="J2837" s="1">
        <v>2</v>
      </c>
      <c r="K2837" s="1">
        <v>0</v>
      </c>
      <c r="L2837" s="1">
        <v>0</v>
      </c>
      <c r="M2837" s="6">
        <v>2</v>
      </c>
      <c r="N2837" s="5">
        <v>2.882975153625011E-3</v>
      </c>
      <c r="O2837" s="4">
        <v>0</v>
      </c>
      <c r="P2837" s="1">
        <v>0</v>
      </c>
      <c r="Q2837" s="1">
        <v>0</v>
      </c>
      <c r="R2837" s="34">
        <v>0</v>
      </c>
      <c r="S2837" s="3">
        <v>0</v>
      </c>
    </row>
    <row r="2838" spans="6:19" x14ac:dyDescent="0.25">
      <c r="F2838" s="10"/>
      <c r="G2838" s="9" t="s">
        <v>2411</v>
      </c>
      <c r="H2838" s="4">
        <v>2</v>
      </c>
      <c r="I2838" s="1">
        <v>2</v>
      </c>
      <c r="J2838" s="1">
        <v>2</v>
      </c>
      <c r="K2838" s="1">
        <v>0</v>
      </c>
      <c r="L2838" s="1">
        <v>0</v>
      </c>
      <c r="M2838" s="6">
        <v>2</v>
      </c>
      <c r="N2838" s="5">
        <v>2.7417009696364398E-3</v>
      </c>
      <c r="O2838" s="4">
        <v>0</v>
      </c>
      <c r="P2838" s="1">
        <v>0</v>
      </c>
      <c r="Q2838" s="1">
        <v>0</v>
      </c>
      <c r="R2838" s="34">
        <v>0</v>
      </c>
      <c r="S2838" s="3">
        <v>0</v>
      </c>
    </row>
    <row r="2839" spans="6:19" x14ac:dyDescent="0.25">
      <c r="F2839" s="10"/>
      <c r="G2839" s="9" t="s">
        <v>2410</v>
      </c>
      <c r="H2839" s="4">
        <v>2</v>
      </c>
      <c r="I2839" s="1">
        <v>2</v>
      </c>
      <c r="J2839" s="1">
        <v>2</v>
      </c>
      <c r="K2839" s="1">
        <v>0</v>
      </c>
      <c r="L2839" s="1">
        <v>0</v>
      </c>
      <c r="M2839" s="6">
        <v>2</v>
      </c>
      <c r="N2839" s="5">
        <v>2.5422666221857071E-3</v>
      </c>
      <c r="O2839" s="4">
        <v>0</v>
      </c>
      <c r="P2839" s="1">
        <v>0</v>
      </c>
      <c r="Q2839" s="1">
        <v>0</v>
      </c>
      <c r="R2839" s="34">
        <v>0</v>
      </c>
      <c r="S2839" s="3">
        <v>0</v>
      </c>
    </row>
    <row r="2840" spans="6:19" x14ac:dyDescent="0.25">
      <c r="F2840" s="10"/>
      <c r="G2840" s="9" t="s">
        <v>2409</v>
      </c>
      <c r="H2840" s="4">
        <v>2</v>
      </c>
      <c r="I2840" s="1">
        <v>2</v>
      </c>
      <c r="J2840" s="1">
        <v>2</v>
      </c>
      <c r="K2840" s="1">
        <v>0</v>
      </c>
      <c r="L2840" s="1">
        <v>0</v>
      </c>
      <c r="M2840" s="6">
        <v>2</v>
      </c>
      <c r="N2840" s="5">
        <v>5.7810498401522636E-3</v>
      </c>
      <c r="O2840" s="4">
        <v>0</v>
      </c>
      <c r="P2840" s="1">
        <v>0</v>
      </c>
      <c r="Q2840" s="1">
        <v>0</v>
      </c>
      <c r="R2840" s="34">
        <v>0</v>
      </c>
      <c r="S2840" s="3">
        <v>0</v>
      </c>
    </row>
    <row r="2841" spans="6:19" x14ac:dyDescent="0.25">
      <c r="F2841" s="10"/>
      <c r="G2841" s="9" t="s">
        <v>2408</v>
      </c>
      <c r="H2841" s="4">
        <v>1</v>
      </c>
      <c r="I2841" s="1">
        <v>1</v>
      </c>
      <c r="J2841" s="1">
        <v>1</v>
      </c>
      <c r="K2841" s="1">
        <v>0</v>
      </c>
      <c r="L2841" s="1">
        <v>0</v>
      </c>
      <c r="M2841" s="6">
        <v>1</v>
      </c>
      <c r="N2841" s="5">
        <v>2.4548688903450969E-2</v>
      </c>
      <c r="O2841" s="4">
        <v>0</v>
      </c>
      <c r="P2841" s="1">
        <v>0</v>
      </c>
      <c r="Q2841" s="1">
        <v>0</v>
      </c>
      <c r="R2841" s="34">
        <v>0</v>
      </c>
      <c r="S2841" s="3">
        <v>0</v>
      </c>
    </row>
    <row r="2842" spans="6:19" x14ac:dyDescent="0.25">
      <c r="F2842" s="10"/>
      <c r="G2842" s="9" t="s">
        <v>2407</v>
      </c>
      <c r="H2842" s="4">
        <v>1</v>
      </c>
      <c r="I2842" s="1">
        <v>1</v>
      </c>
      <c r="J2842" s="1">
        <v>1</v>
      </c>
      <c r="K2842" s="1">
        <v>0</v>
      </c>
      <c r="L2842" s="1">
        <v>0</v>
      </c>
      <c r="M2842" s="6">
        <v>1</v>
      </c>
      <c r="N2842" s="5">
        <v>6.8373968824744216E-3</v>
      </c>
      <c r="O2842" s="4">
        <v>0</v>
      </c>
      <c r="P2842" s="1">
        <v>0</v>
      </c>
      <c r="Q2842" s="1">
        <v>0</v>
      </c>
      <c r="R2842" s="34">
        <v>0</v>
      </c>
      <c r="S2842" s="3">
        <v>0</v>
      </c>
    </row>
    <row r="2843" spans="6:19" x14ac:dyDescent="0.25">
      <c r="F2843" s="10"/>
      <c r="G2843" s="9" t="s">
        <v>2406</v>
      </c>
      <c r="H2843" s="4">
        <v>1</v>
      </c>
      <c r="I2843" s="1">
        <v>1</v>
      </c>
      <c r="J2843" s="1">
        <v>1</v>
      </c>
      <c r="K2843" s="1">
        <v>0</v>
      </c>
      <c r="L2843" s="1">
        <v>0</v>
      </c>
      <c r="M2843" s="6">
        <v>1</v>
      </c>
      <c r="N2843" s="5">
        <v>9.9980244413018227E-3</v>
      </c>
      <c r="O2843" s="4">
        <v>0</v>
      </c>
      <c r="P2843" s="1">
        <v>0</v>
      </c>
      <c r="Q2843" s="1">
        <v>0</v>
      </c>
      <c r="R2843" s="34">
        <v>0</v>
      </c>
      <c r="S2843" s="3">
        <v>0</v>
      </c>
    </row>
    <row r="2844" spans="6:19" x14ac:dyDescent="0.25">
      <c r="F2844" s="10"/>
      <c r="G2844" s="9" t="s">
        <v>2405</v>
      </c>
      <c r="H2844" s="4">
        <v>1</v>
      </c>
      <c r="I2844" s="1">
        <v>1</v>
      </c>
      <c r="J2844" s="1">
        <v>1</v>
      </c>
      <c r="K2844" s="1">
        <v>0</v>
      </c>
      <c r="L2844" s="1">
        <v>0</v>
      </c>
      <c r="M2844" s="6">
        <v>1</v>
      </c>
      <c r="N2844" s="5">
        <v>1.8046554177999501E-3</v>
      </c>
      <c r="O2844" s="4">
        <v>0</v>
      </c>
      <c r="P2844" s="1">
        <v>0</v>
      </c>
      <c r="Q2844" s="1">
        <v>0</v>
      </c>
      <c r="R2844" s="34">
        <v>0</v>
      </c>
      <c r="S2844" s="3">
        <v>0</v>
      </c>
    </row>
    <row r="2845" spans="6:19" x14ac:dyDescent="0.25">
      <c r="F2845" s="10"/>
      <c r="G2845" s="9" t="s">
        <v>2404</v>
      </c>
      <c r="H2845" s="4">
        <v>2</v>
      </c>
      <c r="I2845" s="1">
        <v>2</v>
      </c>
      <c r="J2845" s="1">
        <v>2</v>
      </c>
      <c r="K2845" s="1">
        <v>0</v>
      </c>
      <c r="L2845" s="1">
        <v>0</v>
      </c>
      <c r="M2845" s="6">
        <v>2</v>
      </c>
      <c r="N2845" s="5">
        <v>1.16976173594594E-2</v>
      </c>
      <c r="O2845" s="4">
        <v>0</v>
      </c>
      <c r="P2845" s="1">
        <v>0</v>
      </c>
      <c r="Q2845" s="1">
        <v>0</v>
      </c>
      <c r="R2845" s="34">
        <v>0</v>
      </c>
      <c r="S2845" s="3">
        <v>0</v>
      </c>
    </row>
    <row r="2846" spans="6:19" x14ac:dyDescent="0.25">
      <c r="F2846" s="10"/>
      <c r="G2846" s="9" t="s">
        <v>2403</v>
      </c>
      <c r="H2846" s="4">
        <v>2</v>
      </c>
      <c r="I2846" s="1">
        <v>2</v>
      </c>
      <c r="J2846" s="1">
        <v>2</v>
      </c>
      <c r="K2846" s="1">
        <v>0</v>
      </c>
      <c r="L2846" s="1">
        <v>0</v>
      </c>
      <c r="M2846" s="6">
        <v>2</v>
      </c>
      <c r="N2846" s="5">
        <v>2.6409514248371119E-4</v>
      </c>
      <c r="O2846" s="4">
        <v>0</v>
      </c>
      <c r="P2846" s="1">
        <v>0</v>
      </c>
      <c r="Q2846" s="1">
        <v>0</v>
      </c>
      <c r="R2846" s="34">
        <v>0</v>
      </c>
      <c r="S2846" s="3">
        <v>0</v>
      </c>
    </row>
    <row r="2847" spans="6:19" x14ac:dyDescent="0.25">
      <c r="F2847" s="10"/>
      <c r="G2847" s="9" t="s">
        <v>2402</v>
      </c>
      <c r="H2847" s="4">
        <v>1</v>
      </c>
      <c r="I2847" s="1">
        <v>1</v>
      </c>
      <c r="J2847" s="1">
        <v>1</v>
      </c>
      <c r="K2847" s="1">
        <v>0</v>
      </c>
      <c r="L2847" s="1">
        <v>0</v>
      </c>
      <c r="M2847" s="6">
        <v>1</v>
      </c>
      <c r="N2847" s="5">
        <v>7.9390127211809158E-4</v>
      </c>
      <c r="O2847" s="4">
        <v>0</v>
      </c>
      <c r="P2847" s="1">
        <v>0</v>
      </c>
      <c r="Q2847" s="1">
        <v>0</v>
      </c>
      <c r="R2847" s="34">
        <v>0</v>
      </c>
      <c r="S2847" s="3">
        <v>0</v>
      </c>
    </row>
    <row r="2848" spans="6:19" x14ac:dyDescent="0.25">
      <c r="F2848" s="10"/>
      <c r="G2848" s="9" t="s">
        <v>2401</v>
      </c>
      <c r="H2848" s="4">
        <v>7</v>
      </c>
      <c r="I2848" s="1">
        <v>7</v>
      </c>
      <c r="J2848" s="1">
        <v>7</v>
      </c>
      <c r="K2848" s="1">
        <v>0</v>
      </c>
      <c r="L2848" s="1">
        <v>0</v>
      </c>
      <c r="M2848" s="6">
        <v>7</v>
      </c>
      <c r="N2848" s="5">
        <v>1.4632307924330229E-2</v>
      </c>
      <c r="O2848" s="4">
        <v>0</v>
      </c>
      <c r="P2848" s="1">
        <v>0</v>
      </c>
      <c r="Q2848" s="1">
        <v>0</v>
      </c>
      <c r="R2848" s="34">
        <v>0</v>
      </c>
      <c r="S2848" s="3">
        <v>0</v>
      </c>
    </row>
    <row r="2849" spans="6:19" x14ac:dyDescent="0.25">
      <c r="F2849" s="10"/>
      <c r="G2849" s="9" t="s">
        <v>2400</v>
      </c>
      <c r="H2849" s="4">
        <v>1</v>
      </c>
      <c r="I2849" s="1">
        <v>1</v>
      </c>
      <c r="J2849" s="1">
        <v>1</v>
      </c>
      <c r="K2849" s="1">
        <v>0</v>
      </c>
      <c r="L2849" s="1">
        <v>0</v>
      </c>
      <c r="M2849" s="6">
        <v>1</v>
      </c>
      <c r="N2849" s="5">
        <v>1.414122059941292E-3</v>
      </c>
      <c r="O2849" s="4">
        <v>0</v>
      </c>
      <c r="P2849" s="1">
        <v>0</v>
      </c>
      <c r="Q2849" s="1">
        <v>0</v>
      </c>
      <c r="R2849" s="34">
        <v>0</v>
      </c>
      <c r="S2849" s="3">
        <v>0</v>
      </c>
    </row>
    <row r="2850" spans="6:19" x14ac:dyDescent="0.25">
      <c r="F2850" s="10"/>
      <c r="G2850" s="9" t="s">
        <v>2399</v>
      </c>
      <c r="H2850" s="4">
        <v>4</v>
      </c>
      <c r="I2850" s="1">
        <v>4</v>
      </c>
      <c r="J2850" s="1">
        <v>4</v>
      </c>
      <c r="K2850" s="1">
        <v>0</v>
      </c>
      <c r="L2850" s="1">
        <v>0</v>
      </c>
      <c r="M2850" s="6">
        <v>4</v>
      </c>
      <c r="N2850" s="5">
        <v>5.4324083030223846E-3</v>
      </c>
      <c r="O2850" s="4">
        <v>0</v>
      </c>
      <c r="P2850" s="1">
        <v>0</v>
      </c>
      <c r="Q2850" s="1">
        <v>0</v>
      </c>
      <c r="R2850" s="34">
        <v>0</v>
      </c>
      <c r="S2850" s="3">
        <v>0</v>
      </c>
    </row>
    <row r="2851" spans="6:19" x14ac:dyDescent="0.25">
      <c r="F2851" s="10"/>
      <c r="G2851" s="9" t="s">
        <v>2398</v>
      </c>
      <c r="H2851" s="4">
        <v>5</v>
      </c>
      <c r="I2851" s="1">
        <v>5</v>
      </c>
      <c r="J2851" s="1">
        <v>5</v>
      </c>
      <c r="K2851" s="1">
        <v>0</v>
      </c>
      <c r="L2851" s="1">
        <v>0</v>
      </c>
      <c r="M2851" s="6">
        <v>5</v>
      </c>
      <c r="N2851" s="5">
        <v>2.7319727465510368E-2</v>
      </c>
      <c r="O2851" s="4">
        <v>0</v>
      </c>
      <c r="P2851" s="1">
        <v>0</v>
      </c>
      <c r="Q2851" s="1">
        <v>0</v>
      </c>
      <c r="R2851" s="34">
        <v>0</v>
      </c>
      <c r="S2851" s="3">
        <v>0</v>
      </c>
    </row>
    <row r="2852" spans="6:19" x14ac:dyDescent="0.25">
      <c r="F2852" s="10"/>
      <c r="G2852" s="9" t="s">
        <v>2397</v>
      </c>
      <c r="H2852" s="4">
        <v>2</v>
      </c>
      <c r="I2852" s="1">
        <v>2</v>
      </c>
      <c r="J2852" s="1">
        <v>2</v>
      </c>
      <c r="K2852" s="1">
        <v>0</v>
      </c>
      <c r="L2852" s="1">
        <v>0</v>
      </c>
      <c r="M2852" s="6">
        <v>2</v>
      </c>
      <c r="N2852" s="5">
        <v>4.9306340515613556E-3</v>
      </c>
      <c r="O2852" s="4">
        <v>0</v>
      </c>
      <c r="P2852" s="1">
        <v>0</v>
      </c>
      <c r="Q2852" s="1">
        <v>0</v>
      </c>
      <c r="R2852" s="34">
        <v>0</v>
      </c>
      <c r="S2852" s="3">
        <v>0</v>
      </c>
    </row>
    <row r="2853" spans="6:19" x14ac:dyDescent="0.25">
      <c r="F2853" s="10"/>
      <c r="G2853" s="9" t="s">
        <v>2396</v>
      </c>
      <c r="H2853" s="4">
        <v>2</v>
      </c>
      <c r="I2853" s="1">
        <v>2</v>
      </c>
      <c r="J2853" s="1">
        <v>2</v>
      </c>
      <c r="K2853" s="1">
        <v>0</v>
      </c>
      <c r="L2853" s="1">
        <v>0</v>
      </c>
      <c r="M2853" s="6">
        <v>2</v>
      </c>
      <c r="N2853" s="5">
        <v>4.2302645742893219E-3</v>
      </c>
      <c r="O2853" s="4">
        <v>0</v>
      </c>
      <c r="P2853" s="1">
        <v>0</v>
      </c>
      <c r="Q2853" s="1">
        <v>0</v>
      </c>
      <c r="R2853" s="34">
        <v>0</v>
      </c>
      <c r="S2853" s="3">
        <v>0</v>
      </c>
    </row>
    <row r="2854" spans="6:19" x14ac:dyDescent="0.25">
      <c r="F2854" s="10"/>
      <c r="G2854" s="9" t="s">
        <v>2395</v>
      </c>
      <c r="H2854" s="4">
        <v>6</v>
      </c>
      <c r="I2854" s="1">
        <v>6</v>
      </c>
      <c r="J2854" s="1">
        <v>6</v>
      </c>
      <c r="K2854" s="1">
        <v>0</v>
      </c>
      <c r="L2854" s="1">
        <v>0</v>
      </c>
      <c r="M2854" s="6">
        <v>6</v>
      </c>
      <c r="N2854" s="5">
        <v>1.2260628864169121E-2</v>
      </c>
      <c r="O2854" s="4">
        <v>0</v>
      </c>
      <c r="P2854" s="1">
        <v>0</v>
      </c>
      <c r="Q2854" s="1">
        <v>0</v>
      </c>
      <c r="R2854" s="34">
        <v>0</v>
      </c>
      <c r="S2854" s="3">
        <v>0</v>
      </c>
    </row>
    <row r="2855" spans="6:19" x14ac:dyDescent="0.25">
      <c r="F2855" s="10"/>
      <c r="G2855" s="9" t="s">
        <v>2394</v>
      </c>
      <c r="H2855" s="4">
        <v>1</v>
      </c>
      <c r="I2855" s="1">
        <v>1</v>
      </c>
      <c r="J2855" s="1">
        <v>1</v>
      </c>
      <c r="K2855" s="1">
        <v>0</v>
      </c>
      <c r="L2855" s="1">
        <v>0</v>
      </c>
      <c r="M2855" s="6">
        <v>1</v>
      </c>
      <c r="N2855" s="5">
        <v>3.9334334433078766E-3</v>
      </c>
      <c r="O2855" s="4">
        <v>0</v>
      </c>
      <c r="P2855" s="1">
        <v>0</v>
      </c>
      <c r="Q2855" s="1">
        <v>0</v>
      </c>
      <c r="R2855" s="34">
        <v>0</v>
      </c>
      <c r="S2855" s="3">
        <v>0</v>
      </c>
    </row>
    <row r="2856" spans="6:19" x14ac:dyDescent="0.25">
      <c r="F2856" s="10"/>
      <c r="G2856" s="9" t="s">
        <v>2393</v>
      </c>
      <c r="H2856" s="4">
        <v>2</v>
      </c>
      <c r="I2856" s="1">
        <v>2</v>
      </c>
      <c r="J2856" s="1">
        <v>2</v>
      </c>
      <c r="K2856" s="1">
        <v>0</v>
      </c>
      <c r="L2856" s="1">
        <v>0</v>
      </c>
      <c r="M2856" s="6">
        <v>2</v>
      </c>
      <c r="N2856" s="5">
        <v>3.263743594288826E-3</v>
      </c>
      <c r="O2856" s="4">
        <v>0</v>
      </c>
      <c r="P2856" s="1">
        <v>0</v>
      </c>
      <c r="Q2856" s="1">
        <v>0</v>
      </c>
      <c r="R2856" s="34">
        <v>0</v>
      </c>
      <c r="S2856" s="3">
        <v>0</v>
      </c>
    </row>
    <row r="2857" spans="6:19" x14ac:dyDescent="0.25">
      <c r="F2857" s="10"/>
      <c r="G2857" s="9" t="s">
        <v>2392</v>
      </c>
      <c r="H2857" s="4">
        <v>2</v>
      </c>
      <c r="I2857" s="1">
        <v>2</v>
      </c>
      <c r="J2857" s="1">
        <v>2</v>
      </c>
      <c r="K2857" s="1">
        <v>0</v>
      </c>
      <c r="L2857" s="1">
        <v>0</v>
      </c>
      <c r="M2857" s="6">
        <v>2</v>
      </c>
      <c r="N2857" s="5">
        <v>3.2054968178272252E-3</v>
      </c>
      <c r="O2857" s="4">
        <v>0</v>
      </c>
      <c r="P2857" s="1">
        <v>0</v>
      </c>
      <c r="Q2857" s="1">
        <v>0</v>
      </c>
      <c r="R2857" s="34">
        <v>0</v>
      </c>
      <c r="S2857" s="3">
        <v>0</v>
      </c>
    </row>
    <row r="2858" spans="6:19" x14ac:dyDescent="0.25">
      <c r="F2858" s="10"/>
      <c r="G2858" s="9" t="s">
        <v>2391</v>
      </c>
      <c r="H2858" s="4">
        <v>3</v>
      </c>
      <c r="I2858" s="1">
        <v>3</v>
      </c>
      <c r="J2858" s="1">
        <v>3</v>
      </c>
      <c r="K2858" s="1">
        <v>0</v>
      </c>
      <c r="L2858" s="1">
        <v>0</v>
      </c>
      <c r="M2858" s="6">
        <v>3</v>
      </c>
      <c r="N2858" s="5">
        <v>2.0437901839613911E-2</v>
      </c>
      <c r="O2858" s="4">
        <v>0</v>
      </c>
      <c r="P2858" s="1">
        <v>0</v>
      </c>
      <c r="Q2858" s="1">
        <v>0</v>
      </c>
      <c r="R2858" s="34">
        <v>0</v>
      </c>
      <c r="S2858" s="3">
        <v>0</v>
      </c>
    </row>
    <row r="2859" spans="6:19" x14ac:dyDescent="0.25">
      <c r="F2859" s="10"/>
      <c r="G2859" s="9" t="s">
        <v>2390</v>
      </c>
      <c r="H2859" s="4">
        <v>2</v>
      </c>
      <c r="I2859" s="1">
        <v>2</v>
      </c>
      <c r="J2859" s="1">
        <v>2</v>
      </c>
      <c r="K2859" s="1">
        <v>0</v>
      </c>
      <c r="L2859" s="1">
        <v>0</v>
      </c>
      <c r="M2859" s="6">
        <v>2</v>
      </c>
      <c r="N2859" s="5">
        <v>5.0644772127270699E-3</v>
      </c>
      <c r="O2859" s="4">
        <v>0</v>
      </c>
      <c r="P2859" s="1">
        <v>0</v>
      </c>
      <c r="Q2859" s="1">
        <v>0</v>
      </c>
      <c r="R2859" s="34">
        <v>0</v>
      </c>
      <c r="S2859" s="3">
        <v>0</v>
      </c>
    </row>
    <row r="2860" spans="6:19" x14ac:dyDescent="0.25">
      <c r="F2860" s="10"/>
      <c r="G2860" s="9" t="s">
        <v>2389</v>
      </c>
      <c r="H2860" s="4">
        <v>3</v>
      </c>
      <c r="I2860" s="1">
        <v>3</v>
      </c>
      <c r="J2860" s="1">
        <v>3</v>
      </c>
      <c r="K2860" s="1">
        <v>0</v>
      </c>
      <c r="L2860" s="1">
        <v>0</v>
      </c>
      <c r="M2860" s="6">
        <v>3</v>
      </c>
      <c r="N2860" s="5">
        <v>1.1880370788276201E-2</v>
      </c>
      <c r="O2860" s="4">
        <v>0</v>
      </c>
      <c r="P2860" s="1">
        <v>0</v>
      </c>
      <c r="Q2860" s="1">
        <v>0</v>
      </c>
      <c r="R2860" s="34">
        <v>0</v>
      </c>
      <c r="S2860" s="3">
        <v>0</v>
      </c>
    </row>
    <row r="2861" spans="6:19" x14ac:dyDescent="0.25">
      <c r="F2861" s="10"/>
      <c r="G2861" s="9" t="s">
        <v>2388</v>
      </c>
      <c r="H2861" s="4">
        <v>1</v>
      </c>
      <c r="I2861" s="1">
        <v>1</v>
      </c>
      <c r="J2861" s="1">
        <v>1</v>
      </c>
      <c r="K2861" s="1">
        <v>0</v>
      </c>
      <c r="L2861" s="1">
        <v>0</v>
      </c>
      <c r="M2861" s="6">
        <v>1</v>
      </c>
      <c r="N2861" s="5">
        <v>1.0886918753385539E-3</v>
      </c>
      <c r="O2861" s="4">
        <v>0</v>
      </c>
      <c r="P2861" s="1">
        <v>0</v>
      </c>
      <c r="Q2861" s="1">
        <v>0</v>
      </c>
      <c r="R2861" s="34">
        <v>0</v>
      </c>
      <c r="S2861" s="3">
        <v>0</v>
      </c>
    </row>
    <row r="2862" spans="6:19" x14ac:dyDescent="0.25">
      <c r="F2862" s="10"/>
      <c r="G2862" s="9" t="s">
        <v>2387</v>
      </c>
      <c r="H2862" s="4">
        <v>8</v>
      </c>
      <c r="I2862" s="1">
        <v>8</v>
      </c>
      <c r="J2862" s="1">
        <v>8</v>
      </c>
      <c r="K2862" s="1">
        <v>0</v>
      </c>
      <c r="L2862" s="1">
        <v>0</v>
      </c>
      <c r="M2862" s="6">
        <v>8</v>
      </c>
      <c r="N2862" s="5">
        <v>1.3443659991025919E-2</v>
      </c>
      <c r="O2862" s="4">
        <v>0</v>
      </c>
      <c r="P2862" s="1">
        <v>0</v>
      </c>
      <c r="Q2862" s="1">
        <v>0</v>
      </c>
      <c r="R2862" s="34">
        <v>0</v>
      </c>
      <c r="S2862" s="3">
        <v>0</v>
      </c>
    </row>
    <row r="2863" spans="6:19" x14ac:dyDescent="0.25">
      <c r="F2863" s="10"/>
      <c r="G2863" s="9" t="s">
        <v>2386</v>
      </c>
      <c r="H2863" s="4">
        <v>3</v>
      </c>
      <c r="I2863" s="1">
        <v>3</v>
      </c>
      <c r="J2863" s="1">
        <v>3</v>
      </c>
      <c r="K2863" s="1">
        <v>0</v>
      </c>
      <c r="L2863" s="1">
        <v>0</v>
      </c>
      <c r="M2863" s="6">
        <v>3</v>
      </c>
      <c r="N2863" s="5">
        <v>3.5533756949007511E-2</v>
      </c>
      <c r="O2863" s="4">
        <v>0</v>
      </c>
      <c r="P2863" s="1">
        <v>0</v>
      </c>
      <c r="Q2863" s="1">
        <v>0</v>
      </c>
      <c r="R2863" s="34">
        <v>0</v>
      </c>
      <c r="S2863" s="3">
        <v>0</v>
      </c>
    </row>
    <row r="2864" spans="6:19" x14ac:dyDescent="0.25">
      <c r="F2864" s="10"/>
      <c r="G2864" s="9" t="s">
        <v>2385</v>
      </c>
      <c r="H2864" s="4">
        <v>1</v>
      </c>
      <c r="I2864" s="1">
        <v>1</v>
      </c>
      <c r="J2864" s="1">
        <v>1</v>
      </c>
      <c r="K2864" s="1">
        <v>0</v>
      </c>
      <c r="L2864" s="1">
        <v>0</v>
      </c>
      <c r="M2864" s="6">
        <v>1</v>
      </c>
      <c r="N2864" s="5">
        <v>6.9022467359900466E-3</v>
      </c>
      <c r="O2864" s="4">
        <v>0</v>
      </c>
      <c r="P2864" s="1">
        <v>0</v>
      </c>
      <c r="Q2864" s="1">
        <v>0</v>
      </c>
      <c r="R2864" s="34">
        <v>0</v>
      </c>
      <c r="S2864" s="3">
        <v>0</v>
      </c>
    </row>
    <row r="2865" spans="6:19" x14ac:dyDescent="0.25">
      <c r="F2865" s="10"/>
      <c r="G2865" s="9" t="s">
        <v>2384</v>
      </c>
      <c r="H2865" s="4">
        <v>1</v>
      </c>
      <c r="I2865" s="1">
        <v>1</v>
      </c>
      <c r="J2865" s="1">
        <v>1</v>
      </c>
      <c r="K2865" s="1">
        <v>0</v>
      </c>
      <c r="L2865" s="1">
        <v>0</v>
      </c>
      <c r="M2865" s="6">
        <v>1</v>
      </c>
      <c r="N2865" s="5">
        <v>9.004947729408741E-3</v>
      </c>
      <c r="O2865" s="4">
        <v>0</v>
      </c>
      <c r="P2865" s="1">
        <v>0</v>
      </c>
      <c r="Q2865" s="1">
        <v>0</v>
      </c>
      <c r="R2865" s="34">
        <v>0</v>
      </c>
      <c r="S2865" s="3">
        <v>0</v>
      </c>
    </row>
    <row r="2866" spans="6:19" x14ac:dyDescent="0.25">
      <c r="F2866" s="10"/>
      <c r="G2866" s="9" t="s">
        <v>2383</v>
      </c>
      <c r="H2866" s="4">
        <v>2</v>
      </c>
      <c r="I2866" s="1">
        <v>2</v>
      </c>
      <c r="J2866" s="1">
        <v>2</v>
      </c>
      <c r="K2866" s="1">
        <v>0</v>
      </c>
      <c r="L2866" s="1">
        <v>0</v>
      </c>
      <c r="M2866" s="6">
        <v>2</v>
      </c>
      <c r="N2866" s="5">
        <v>1.457618363201618E-2</v>
      </c>
      <c r="O2866" s="4">
        <v>0</v>
      </c>
      <c r="P2866" s="1">
        <v>0</v>
      </c>
      <c r="Q2866" s="1">
        <v>0</v>
      </c>
      <c r="R2866" s="34">
        <v>0</v>
      </c>
      <c r="S2866" s="3">
        <v>0</v>
      </c>
    </row>
    <row r="2867" spans="6:19" x14ac:dyDescent="0.25">
      <c r="F2867" s="10"/>
      <c r="G2867" s="9" t="s">
        <v>2382</v>
      </c>
      <c r="H2867" s="4">
        <v>3</v>
      </c>
      <c r="I2867" s="1">
        <v>3</v>
      </c>
      <c r="J2867" s="1">
        <v>3</v>
      </c>
      <c r="K2867" s="1">
        <v>0</v>
      </c>
      <c r="L2867" s="1">
        <v>0</v>
      </c>
      <c r="M2867" s="6">
        <v>3</v>
      </c>
      <c r="N2867" s="5">
        <v>9.6994843333959579E-3</v>
      </c>
      <c r="O2867" s="4">
        <v>0</v>
      </c>
      <c r="P2867" s="1">
        <v>0</v>
      </c>
      <c r="Q2867" s="1">
        <v>0</v>
      </c>
      <c r="R2867" s="34">
        <v>0</v>
      </c>
      <c r="S2867" s="3">
        <v>0</v>
      </c>
    </row>
    <row r="2868" spans="6:19" x14ac:dyDescent="0.25">
      <c r="F2868" s="10"/>
      <c r="G2868" s="9" t="s">
        <v>2381</v>
      </c>
      <c r="H2868" s="4">
        <v>2</v>
      </c>
      <c r="I2868" s="1">
        <v>2</v>
      </c>
      <c r="J2868" s="1">
        <v>2</v>
      </c>
      <c r="K2868" s="1">
        <v>0</v>
      </c>
      <c r="L2868" s="1">
        <v>0</v>
      </c>
      <c r="M2868" s="6">
        <v>2</v>
      </c>
      <c r="N2868" s="5">
        <v>2.1338894963264469E-2</v>
      </c>
      <c r="O2868" s="4">
        <v>0</v>
      </c>
      <c r="P2868" s="1">
        <v>0</v>
      </c>
      <c r="Q2868" s="1">
        <v>0</v>
      </c>
      <c r="R2868" s="34">
        <v>0</v>
      </c>
      <c r="S2868" s="3">
        <v>0</v>
      </c>
    </row>
    <row r="2869" spans="6:19" x14ac:dyDescent="0.25">
      <c r="F2869" s="10"/>
      <c r="G2869" s="9" t="s">
        <v>2380</v>
      </c>
      <c r="H2869" s="4">
        <v>6</v>
      </c>
      <c r="I2869" s="1">
        <v>6</v>
      </c>
      <c r="J2869" s="1">
        <v>6</v>
      </c>
      <c r="K2869" s="1">
        <v>0</v>
      </c>
      <c r="L2869" s="1">
        <v>0</v>
      </c>
      <c r="M2869" s="6">
        <v>6</v>
      </c>
      <c r="N2869" s="5">
        <v>2.9397268779575821E-2</v>
      </c>
      <c r="O2869" s="4">
        <v>0</v>
      </c>
      <c r="P2869" s="1">
        <v>0</v>
      </c>
      <c r="Q2869" s="1">
        <v>0</v>
      </c>
      <c r="R2869" s="34">
        <v>0</v>
      </c>
      <c r="S2869" s="3">
        <v>0</v>
      </c>
    </row>
    <row r="2870" spans="6:19" x14ac:dyDescent="0.25">
      <c r="F2870" s="10"/>
      <c r="G2870" s="9" t="s">
        <v>2379</v>
      </c>
      <c r="H2870" s="4">
        <v>3</v>
      </c>
      <c r="I2870" s="1">
        <v>3</v>
      </c>
      <c r="J2870" s="1">
        <v>3</v>
      </c>
      <c r="K2870" s="1">
        <v>0</v>
      </c>
      <c r="L2870" s="1">
        <v>0</v>
      </c>
      <c r="M2870" s="6">
        <v>3</v>
      </c>
      <c r="N2870" s="5">
        <v>1.204819791018963E-2</v>
      </c>
      <c r="O2870" s="4">
        <v>0</v>
      </c>
      <c r="P2870" s="1">
        <v>0</v>
      </c>
      <c r="Q2870" s="1">
        <v>0</v>
      </c>
      <c r="R2870" s="34">
        <v>0</v>
      </c>
      <c r="S2870" s="3">
        <v>0</v>
      </c>
    </row>
    <row r="2871" spans="6:19" x14ac:dyDescent="0.25">
      <c r="F2871" s="10"/>
      <c r="G2871" s="9" t="s">
        <v>2378</v>
      </c>
      <c r="H2871" s="4">
        <v>1</v>
      </c>
      <c r="I2871" s="1">
        <v>1</v>
      </c>
      <c r="J2871" s="1">
        <v>1</v>
      </c>
      <c r="K2871" s="1">
        <v>0</v>
      </c>
      <c r="L2871" s="1">
        <v>0</v>
      </c>
      <c r="M2871" s="6">
        <v>1</v>
      </c>
      <c r="N2871" s="5">
        <v>8.553769439458847E-4</v>
      </c>
      <c r="O2871" s="4">
        <v>0</v>
      </c>
      <c r="P2871" s="1">
        <v>0</v>
      </c>
      <c r="Q2871" s="1">
        <v>0</v>
      </c>
      <c r="R2871" s="34">
        <v>0</v>
      </c>
      <c r="S2871" s="3">
        <v>0</v>
      </c>
    </row>
    <row r="2872" spans="6:19" x14ac:dyDescent="0.25">
      <c r="F2872" s="10"/>
      <c r="G2872" s="9" t="s">
        <v>2377</v>
      </c>
      <c r="H2872" s="4">
        <v>1</v>
      </c>
      <c r="I2872" s="1">
        <v>1</v>
      </c>
      <c r="J2872" s="1">
        <v>1</v>
      </c>
      <c r="K2872" s="1">
        <v>0</v>
      </c>
      <c r="L2872" s="1">
        <v>0</v>
      </c>
      <c r="M2872" s="6">
        <v>1</v>
      </c>
      <c r="N2872" s="5">
        <v>8.0021098256111145E-4</v>
      </c>
      <c r="O2872" s="4">
        <v>0</v>
      </c>
      <c r="P2872" s="1">
        <v>0</v>
      </c>
      <c r="Q2872" s="1">
        <v>0</v>
      </c>
      <c r="R2872" s="34">
        <v>0</v>
      </c>
      <c r="S2872" s="3">
        <v>0</v>
      </c>
    </row>
    <row r="2873" spans="6:19" x14ac:dyDescent="0.25">
      <c r="F2873" s="10"/>
      <c r="G2873" s="9" t="s">
        <v>2376</v>
      </c>
      <c r="H2873" s="4">
        <v>2</v>
      </c>
      <c r="I2873" s="1">
        <v>2</v>
      </c>
      <c r="J2873" s="1">
        <v>2</v>
      </c>
      <c r="K2873" s="1">
        <v>0</v>
      </c>
      <c r="L2873" s="1">
        <v>0</v>
      </c>
      <c r="M2873" s="6">
        <v>2</v>
      </c>
      <c r="N2873" s="5">
        <v>6.3451193273067474E-4</v>
      </c>
      <c r="O2873" s="4">
        <v>0</v>
      </c>
      <c r="P2873" s="1">
        <v>0</v>
      </c>
      <c r="Q2873" s="1">
        <v>0</v>
      </c>
      <c r="R2873" s="34">
        <v>0</v>
      </c>
      <c r="S2873" s="3">
        <v>0</v>
      </c>
    </row>
    <row r="2874" spans="6:19" x14ac:dyDescent="0.25">
      <c r="F2874" s="10"/>
      <c r="G2874" s="9" t="s">
        <v>2375</v>
      </c>
      <c r="H2874" s="4">
        <v>3</v>
      </c>
      <c r="I2874" s="1">
        <v>3</v>
      </c>
      <c r="J2874" s="1">
        <v>3</v>
      </c>
      <c r="K2874" s="1">
        <v>0</v>
      </c>
      <c r="L2874" s="1">
        <v>0</v>
      </c>
      <c r="M2874" s="6">
        <v>3</v>
      </c>
      <c r="N2874" s="5">
        <v>4.1024668142199523E-2</v>
      </c>
      <c r="O2874" s="4">
        <v>0</v>
      </c>
      <c r="P2874" s="1">
        <v>0</v>
      </c>
      <c r="Q2874" s="1">
        <v>0</v>
      </c>
      <c r="R2874" s="34">
        <v>0</v>
      </c>
      <c r="S2874" s="3">
        <v>0</v>
      </c>
    </row>
    <row r="2875" spans="6:19" x14ac:dyDescent="0.25">
      <c r="F2875" s="10"/>
      <c r="G2875" s="9" t="s">
        <v>2374</v>
      </c>
      <c r="H2875" s="4">
        <v>4</v>
      </c>
      <c r="I2875" s="1">
        <v>4</v>
      </c>
      <c r="J2875" s="1">
        <v>4</v>
      </c>
      <c r="K2875" s="1">
        <v>0</v>
      </c>
      <c r="L2875" s="1">
        <v>0</v>
      </c>
      <c r="M2875" s="6">
        <v>4</v>
      </c>
      <c r="N2875" s="5">
        <v>1.667048595845699E-2</v>
      </c>
      <c r="O2875" s="4">
        <v>0</v>
      </c>
      <c r="P2875" s="1">
        <v>0</v>
      </c>
      <c r="Q2875" s="1">
        <v>0</v>
      </c>
      <c r="R2875" s="34">
        <v>0</v>
      </c>
      <c r="S2875" s="3">
        <v>0</v>
      </c>
    </row>
    <row r="2876" spans="6:19" x14ac:dyDescent="0.25">
      <c r="F2876" s="10"/>
      <c r="G2876" s="9" t="s">
        <v>2373</v>
      </c>
      <c r="H2876" s="4">
        <v>5</v>
      </c>
      <c r="I2876" s="1">
        <v>5</v>
      </c>
      <c r="J2876" s="1">
        <v>5</v>
      </c>
      <c r="K2876" s="1">
        <v>0</v>
      </c>
      <c r="L2876" s="1">
        <v>0</v>
      </c>
      <c r="M2876" s="6">
        <v>5</v>
      </c>
      <c r="N2876" s="5">
        <v>1.073026284575462E-2</v>
      </c>
      <c r="O2876" s="4">
        <v>0</v>
      </c>
      <c r="P2876" s="1">
        <v>0</v>
      </c>
      <c r="Q2876" s="1">
        <v>0</v>
      </c>
      <c r="R2876" s="34">
        <v>0</v>
      </c>
      <c r="S2876" s="3">
        <v>0</v>
      </c>
    </row>
    <row r="2877" spans="6:19" x14ac:dyDescent="0.25">
      <c r="F2877" s="10"/>
      <c r="G2877" s="9" t="s">
        <v>2372</v>
      </c>
      <c r="H2877" s="4">
        <v>4</v>
      </c>
      <c r="I2877" s="1">
        <v>4</v>
      </c>
      <c r="J2877" s="1">
        <v>4</v>
      </c>
      <c r="K2877" s="1">
        <v>0</v>
      </c>
      <c r="L2877" s="1">
        <v>0</v>
      </c>
      <c r="M2877" s="6">
        <v>4</v>
      </c>
      <c r="N2877" s="5">
        <v>1.31164388731122E-2</v>
      </c>
      <c r="O2877" s="4">
        <v>0</v>
      </c>
      <c r="P2877" s="1">
        <v>0</v>
      </c>
      <c r="Q2877" s="1">
        <v>0</v>
      </c>
      <c r="R2877" s="34">
        <v>0</v>
      </c>
      <c r="S2877" s="3">
        <v>0</v>
      </c>
    </row>
    <row r="2878" spans="6:19" x14ac:dyDescent="0.25">
      <c r="F2878" s="10"/>
      <c r="G2878" s="9" t="s">
        <v>2371</v>
      </c>
      <c r="H2878" s="4">
        <v>4</v>
      </c>
      <c r="I2878" s="1">
        <v>4</v>
      </c>
      <c r="J2878" s="1">
        <v>4</v>
      </c>
      <c r="K2878" s="1">
        <v>0</v>
      </c>
      <c r="L2878" s="1">
        <v>0</v>
      </c>
      <c r="M2878" s="6">
        <v>4</v>
      </c>
      <c r="N2878" s="5">
        <v>2.251363359391689E-2</v>
      </c>
      <c r="O2878" s="4">
        <v>0</v>
      </c>
      <c r="P2878" s="1">
        <v>0</v>
      </c>
      <c r="Q2878" s="1">
        <v>0</v>
      </c>
      <c r="R2878" s="34">
        <v>0</v>
      </c>
      <c r="S2878" s="3">
        <v>0</v>
      </c>
    </row>
    <row r="2879" spans="6:19" x14ac:dyDescent="0.25">
      <c r="F2879" s="10"/>
      <c r="G2879" s="9" t="s">
        <v>2370</v>
      </c>
      <c r="H2879" s="4">
        <v>1</v>
      </c>
      <c r="I2879" s="1">
        <v>1</v>
      </c>
      <c r="J2879" s="1">
        <v>1</v>
      </c>
      <c r="K2879" s="1">
        <v>0</v>
      </c>
      <c r="L2879" s="1">
        <v>0</v>
      </c>
      <c r="M2879" s="6">
        <v>1</v>
      </c>
      <c r="N2879" s="5">
        <v>1.4928410761058331E-2</v>
      </c>
      <c r="O2879" s="4">
        <v>0</v>
      </c>
      <c r="P2879" s="1">
        <v>0</v>
      </c>
      <c r="Q2879" s="1">
        <v>0</v>
      </c>
      <c r="R2879" s="34">
        <v>0</v>
      </c>
      <c r="S2879" s="3">
        <v>0</v>
      </c>
    </row>
    <row r="2880" spans="6:19" x14ac:dyDescent="0.25">
      <c r="F2880" s="10"/>
      <c r="G2880" s="9" t="s">
        <v>2369</v>
      </c>
      <c r="H2880" s="4">
        <v>1</v>
      </c>
      <c r="I2880" s="1">
        <v>1</v>
      </c>
      <c r="J2880" s="1">
        <v>1</v>
      </c>
      <c r="K2880" s="1">
        <v>0</v>
      </c>
      <c r="L2880" s="1">
        <v>0</v>
      </c>
      <c r="M2880" s="6">
        <v>1</v>
      </c>
      <c r="N2880" s="5">
        <v>7.1560712531208992E-3</v>
      </c>
      <c r="O2880" s="4">
        <v>0</v>
      </c>
      <c r="P2880" s="1">
        <v>0</v>
      </c>
      <c r="Q2880" s="1">
        <v>0</v>
      </c>
      <c r="R2880" s="34">
        <v>0</v>
      </c>
      <c r="S2880" s="3">
        <v>0</v>
      </c>
    </row>
    <row r="2881" spans="6:19" x14ac:dyDescent="0.25">
      <c r="F2881" s="10"/>
      <c r="G2881" s="9" t="s">
        <v>2368</v>
      </c>
      <c r="H2881" s="4">
        <v>1</v>
      </c>
      <c r="I2881" s="1">
        <v>1</v>
      </c>
      <c r="J2881" s="1">
        <v>1</v>
      </c>
      <c r="K2881" s="1">
        <v>0</v>
      </c>
      <c r="L2881" s="1">
        <v>0</v>
      </c>
      <c r="M2881" s="6">
        <v>1</v>
      </c>
      <c r="N2881" s="5">
        <v>1.364685595035553E-4</v>
      </c>
      <c r="O2881" s="4">
        <v>0</v>
      </c>
      <c r="P2881" s="1">
        <v>0</v>
      </c>
      <c r="Q2881" s="1">
        <v>0</v>
      </c>
      <c r="R2881" s="34">
        <v>0</v>
      </c>
      <c r="S2881" s="3">
        <v>0</v>
      </c>
    </row>
    <row r="2882" spans="6:19" x14ac:dyDescent="0.25">
      <c r="F2882" s="10"/>
      <c r="G2882" s="9" t="s">
        <v>2367</v>
      </c>
      <c r="H2882" s="4">
        <v>6</v>
      </c>
      <c r="I2882" s="1">
        <v>6</v>
      </c>
      <c r="J2882" s="1">
        <v>6</v>
      </c>
      <c r="K2882" s="1">
        <v>0</v>
      </c>
      <c r="L2882" s="1">
        <v>0</v>
      </c>
      <c r="M2882" s="6">
        <v>6</v>
      </c>
      <c r="N2882" s="5">
        <v>2.1239743568003181E-2</v>
      </c>
      <c r="O2882" s="4">
        <v>0</v>
      </c>
      <c r="P2882" s="1">
        <v>0</v>
      </c>
      <c r="Q2882" s="1">
        <v>0</v>
      </c>
      <c r="R2882" s="34">
        <v>0</v>
      </c>
      <c r="S2882" s="3">
        <v>0</v>
      </c>
    </row>
    <row r="2883" spans="6:19" x14ac:dyDescent="0.25">
      <c r="F2883" s="10"/>
      <c r="G2883" s="9" t="s">
        <v>2366</v>
      </c>
      <c r="H2883" s="4">
        <v>3</v>
      </c>
      <c r="I2883" s="1">
        <v>3</v>
      </c>
      <c r="J2883" s="1">
        <v>3</v>
      </c>
      <c r="K2883" s="1">
        <v>0</v>
      </c>
      <c r="L2883" s="1">
        <v>0</v>
      </c>
      <c r="M2883" s="6">
        <v>3</v>
      </c>
      <c r="N2883" s="5">
        <v>1.307696010917425E-2</v>
      </c>
      <c r="O2883" s="4">
        <v>0</v>
      </c>
      <c r="P2883" s="1">
        <v>0</v>
      </c>
      <c r="Q2883" s="1">
        <v>0</v>
      </c>
      <c r="R2883" s="34">
        <v>0</v>
      </c>
      <c r="S2883" s="3">
        <v>0</v>
      </c>
    </row>
    <row r="2884" spans="6:19" x14ac:dyDescent="0.25">
      <c r="F2884" s="10"/>
      <c r="G2884" s="9" t="s">
        <v>2365</v>
      </c>
      <c r="H2884" s="4">
        <v>2</v>
      </c>
      <c r="I2884" s="1">
        <v>2</v>
      </c>
      <c r="J2884" s="1">
        <v>2</v>
      </c>
      <c r="K2884" s="1">
        <v>0</v>
      </c>
      <c r="L2884" s="1">
        <v>0</v>
      </c>
      <c r="M2884" s="6">
        <v>2</v>
      </c>
      <c r="N2884" s="5">
        <v>3.5855565220117569E-3</v>
      </c>
      <c r="O2884" s="4">
        <v>0</v>
      </c>
      <c r="P2884" s="1">
        <v>0</v>
      </c>
      <c r="Q2884" s="1">
        <v>0</v>
      </c>
      <c r="R2884" s="34">
        <v>0</v>
      </c>
      <c r="S2884" s="3">
        <v>0</v>
      </c>
    </row>
    <row r="2885" spans="6:19" x14ac:dyDescent="0.25">
      <c r="F2885" s="10"/>
      <c r="G2885" s="9" t="s">
        <v>2364</v>
      </c>
      <c r="H2885" s="4">
        <v>1</v>
      </c>
      <c r="I2885" s="1">
        <v>1</v>
      </c>
      <c r="J2885" s="1">
        <v>1</v>
      </c>
      <c r="K2885" s="1">
        <v>0</v>
      </c>
      <c r="L2885" s="1">
        <v>0</v>
      </c>
      <c r="M2885" s="6">
        <v>1</v>
      </c>
      <c r="N2885" s="5">
        <v>2.8439238667488098E-4</v>
      </c>
      <c r="O2885" s="4">
        <v>0</v>
      </c>
      <c r="P2885" s="1">
        <v>0</v>
      </c>
      <c r="Q2885" s="1">
        <v>0</v>
      </c>
      <c r="R2885" s="34">
        <v>0</v>
      </c>
      <c r="S2885" s="3">
        <v>0</v>
      </c>
    </row>
    <row r="2886" spans="6:19" x14ac:dyDescent="0.25">
      <c r="F2886" s="10"/>
      <c r="G2886" s="9" t="s">
        <v>2363</v>
      </c>
      <c r="H2886" s="4">
        <v>9</v>
      </c>
      <c r="I2886" s="1">
        <v>9</v>
      </c>
      <c r="J2886" s="1">
        <v>9</v>
      </c>
      <c r="K2886" s="1">
        <v>0</v>
      </c>
      <c r="L2886" s="1">
        <v>0</v>
      </c>
      <c r="M2886" s="6">
        <v>9</v>
      </c>
      <c r="N2886" s="5">
        <v>6.1219967901706702E-2</v>
      </c>
      <c r="O2886" s="4">
        <v>0</v>
      </c>
      <c r="P2886" s="1">
        <v>0</v>
      </c>
      <c r="Q2886" s="1">
        <v>0</v>
      </c>
      <c r="R2886" s="34">
        <v>0</v>
      </c>
      <c r="S2886" s="3">
        <v>0</v>
      </c>
    </row>
    <row r="2887" spans="6:19" x14ac:dyDescent="0.25">
      <c r="F2887" s="10"/>
      <c r="G2887" s="9" t="s">
        <v>2362</v>
      </c>
      <c r="H2887" s="4">
        <v>6</v>
      </c>
      <c r="I2887" s="1">
        <v>6</v>
      </c>
      <c r="J2887" s="1">
        <v>6</v>
      </c>
      <c r="K2887" s="1">
        <v>0</v>
      </c>
      <c r="L2887" s="1">
        <v>0</v>
      </c>
      <c r="M2887" s="6">
        <v>6</v>
      </c>
      <c r="N2887" s="5">
        <v>3.3898563124239438E-2</v>
      </c>
      <c r="O2887" s="4">
        <v>0</v>
      </c>
      <c r="P2887" s="1">
        <v>0</v>
      </c>
      <c r="Q2887" s="1">
        <v>0</v>
      </c>
      <c r="R2887" s="34">
        <v>0</v>
      </c>
      <c r="S2887" s="3">
        <v>0</v>
      </c>
    </row>
    <row r="2888" spans="6:19" x14ac:dyDescent="0.25">
      <c r="F2888" s="10"/>
      <c r="G2888" s="9" t="s">
        <v>2361</v>
      </c>
      <c r="H2888" s="4">
        <v>10</v>
      </c>
      <c r="I2888" s="1">
        <v>10</v>
      </c>
      <c r="J2888" s="1">
        <v>10</v>
      </c>
      <c r="K2888" s="1">
        <v>0</v>
      </c>
      <c r="L2888" s="1">
        <v>0</v>
      </c>
      <c r="M2888" s="6">
        <v>10</v>
      </c>
      <c r="N2888" s="5">
        <v>4.6621191315352917E-2</v>
      </c>
      <c r="O2888" s="4">
        <v>0</v>
      </c>
      <c r="P2888" s="1">
        <v>0</v>
      </c>
      <c r="Q2888" s="1">
        <v>0</v>
      </c>
      <c r="R2888" s="34">
        <v>0</v>
      </c>
      <c r="S2888" s="3">
        <v>0</v>
      </c>
    </row>
    <row r="2889" spans="6:19" x14ac:dyDescent="0.25">
      <c r="F2889" s="10"/>
      <c r="G2889" s="9" t="s">
        <v>2360</v>
      </c>
      <c r="H2889" s="4">
        <v>2</v>
      </c>
      <c r="I2889" s="1">
        <v>2</v>
      </c>
      <c r="J2889" s="1">
        <v>2</v>
      </c>
      <c r="K2889" s="1">
        <v>0</v>
      </c>
      <c r="L2889" s="1">
        <v>0</v>
      </c>
      <c r="M2889" s="6">
        <v>2</v>
      </c>
      <c r="N2889" s="5">
        <v>5.4042646661400786E-3</v>
      </c>
      <c r="O2889" s="4">
        <v>0</v>
      </c>
      <c r="P2889" s="1">
        <v>0</v>
      </c>
      <c r="Q2889" s="1">
        <v>0</v>
      </c>
      <c r="R2889" s="34">
        <v>0</v>
      </c>
      <c r="S2889" s="3">
        <v>0</v>
      </c>
    </row>
    <row r="2890" spans="6:19" x14ac:dyDescent="0.25">
      <c r="F2890" s="10"/>
      <c r="G2890" s="9" t="s">
        <v>2359</v>
      </c>
      <c r="H2890" s="4">
        <v>1</v>
      </c>
      <c r="I2890" s="1">
        <v>1</v>
      </c>
      <c r="J2890" s="1">
        <v>1</v>
      </c>
      <c r="K2890" s="1">
        <v>0</v>
      </c>
      <c r="L2890" s="1">
        <v>0</v>
      </c>
      <c r="M2890" s="6">
        <v>1</v>
      </c>
      <c r="N2890" s="5">
        <v>5.8450829237699509E-3</v>
      </c>
      <c r="O2890" s="4">
        <v>0</v>
      </c>
      <c r="P2890" s="1">
        <v>0</v>
      </c>
      <c r="Q2890" s="1">
        <v>0</v>
      </c>
      <c r="R2890" s="34">
        <v>0</v>
      </c>
      <c r="S2890" s="3">
        <v>0</v>
      </c>
    </row>
    <row r="2891" spans="6:19" x14ac:dyDescent="0.25">
      <c r="F2891" s="10"/>
      <c r="G2891" s="9" t="s">
        <v>2358</v>
      </c>
      <c r="H2891" s="4">
        <v>4</v>
      </c>
      <c r="I2891" s="1">
        <v>4</v>
      </c>
      <c r="J2891" s="1">
        <v>4</v>
      </c>
      <c r="K2891" s="1">
        <v>0</v>
      </c>
      <c r="L2891" s="1">
        <v>0</v>
      </c>
      <c r="M2891" s="6">
        <v>4</v>
      </c>
      <c r="N2891" s="5">
        <v>4.3407292105257511E-2</v>
      </c>
      <c r="O2891" s="4">
        <v>0</v>
      </c>
      <c r="P2891" s="1">
        <v>0</v>
      </c>
      <c r="Q2891" s="1">
        <v>0</v>
      </c>
      <c r="R2891" s="34">
        <v>0</v>
      </c>
      <c r="S2891" s="3">
        <v>0</v>
      </c>
    </row>
    <row r="2892" spans="6:19" x14ac:dyDescent="0.25">
      <c r="F2892" s="10"/>
      <c r="G2892" s="9" t="s">
        <v>2357</v>
      </c>
      <c r="H2892" s="4">
        <v>1</v>
      </c>
      <c r="I2892" s="1">
        <v>1</v>
      </c>
      <c r="J2892" s="1">
        <v>1</v>
      </c>
      <c r="K2892" s="1">
        <v>0</v>
      </c>
      <c r="L2892" s="1">
        <v>0</v>
      </c>
      <c r="M2892" s="6">
        <v>1</v>
      </c>
      <c r="N2892" s="5">
        <v>3.5405093804001808E-3</v>
      </c>
      <c r="O2892" s="4">
        <v>0</v>
      </c>
      <c r="P2892" s="1">
        <v>0</v>
      </c>
      <c r="Q2892" s="1">
        <v>0</v>
      </c>
      <c r="R2892" s="34">
        <v>0</v>
      </c>
      <c r="S2892" s="3">
        <v>0</v>
      </c>
    </row>
    <row r="2893" spans="6:19" x14ac:dyDescent="0.25">
      <c r="F2893" s="10"/>
      <c r="G2893" s="9" t="s">
        <v>2356</v>
      </c>
      <c r="H2893" s="4">
        <v>3</v>
      </c>
      <c r="I2893" s="1">
        <v>3</v>
      </c>
      <c r="J2893" s="1">
        <v>3</v>
      </c>
      <c r="K2893" s="1">
        <v>0</v>
      </c>
      <c r="L2893" s="1">
        <v>0</v>
      </c>
      <c r="M2893" s="6">
        <v>3</v>
      </c>
      <c r="N2893" s="5">
        <v>2.2916104644536969E-2</v>
      </c>
      <c r="O2893" s="4">
        <v>0</v>
      </c>
      <c r="P2893" s="1">
        <v>0</v>
      </c>
      <c r="Q2893" s="1">
        <v>0</v>
      </c>
      <c r="R2893" s="34">
        <v>0</v>
      </c>
      <c r="S2893" s="3">
        <v>0</v>
      </c>
    </row>
    <row r="2894" spans="6:19" x14ac:dyDescent="0.25">
      <c r="F2894" s="10"/>
      <c r="G2894" s="9" t="s">
        <v>2355</v>
      </c>
      <c r="H2894" s="4">
        <v>2</v>
      </c>
      <c r="I2894" s="1">
        <v>2</v>
      </c>
      <c r="J2894" s="1">
        <v>2</v>
      </c>
      <c r="K2894" s="1">
        <v>0</v>
      </c>
      <c r="L2894" s="1">
        <v>0</v>
      </c>
      <c r="M2894" s="6">
        <v>2</v>
      </c>
      <c r="N2894" s="5">
        <v>3.073476254940033E-3</v>
      </c>
      <c r="O2894" s="4">
        <v>0</v>
      </c>
      <c r="P2894" s="1">
        <v>0</v>
      </c>
      <c r="Q2894" s="1">
        <v>0</v>
      </c>
      <c r="R2894" s="34">
        <v>0</v>
      </c>
      <c r="S2894" s="3">
        <v>0</v>
      </c>
    </row>
    <row r="2895" spans="6:19" x14ac:dyDescent="0.25">
      <c r="F2895" s="10"/>
      <c r="G2895" s="9" t="s">
        <v>2354</v>
      </c>
      <c r="H2895" s="4">
        <v>2</v>
      </c>
      <c r="I2895" s="1">
        <v>2</v>
      </c>
      <c r="J2895" s="1">
        <v>2</v>
      </c>
      <c r="K2895" s="1">
        <v>0</v>
      </c>
      <c r="L2895" s="1">
        <v>0</v>
      </c>
      <c r="M2895" s="6">
        <v>2</v>
      </c>
      <c r="N2895" s="5">
        <v>1.2788739986717699E-2</v>
      </c>
      <c r="O2895" s="4">
        <v>0</v>
      </c>
      <c r="P2895" s="1">
        <v>0</v>
      </c>
      <c r="Q2895" s="1">
        <v>0</v>
      </c>
      <c r="R2895" s="34">
        <v>0</v>
      </c>
      <c r="S2895" s="3">
        <v>0</v>
      </c>
    </row>
    <row r="2896" spans="6:19" x14ac:dyDescent="0.25">
      <c r="F2896" s="10"/>
      <c r="G2896" s="9" t="s">
        <v>2353</v>
      </c>
      <c r="H2896" s="4">
        <v>3</v>
      </c>
      <c r="I2896" s="1">
        <v>3</v>
      </c>
      <c r="J2896" s="1">
        <v>3</v>
      </c>
      <c r="K2896" s="1">
        <v>0</v>
      </c>
      <c r="L2896" s="1">
        <v>0</v>
      </c>
      <c r="M2896" s="6">
        <v>3</v>
      </c>
      <c r="N2896" s="5">
        <v>1.4709994196891779E-2</v>
      </c>
      <c r="O2896" s="4">
        <v>0</v>
      </c>
      <c r="P2896" s="1">
        <v>0</v>
      </c>
      <c r="Q2896" s="1">
        <v>0</v>
      </c>
      <c r="R2896" s="34">
        <v>0</v>
      </c>
      <c r="S2896" s="3">
        <v>0</v>
      </c>
    </row>
    <row r="2897" spans="6:19" x14ac:dyDescent="0.25">
      <c r="F2897" s="10"/>
      <c r="G2897" s="9" t="s">
        <v>2352</v>
      </c>
      <c r="H2897" s="4">
        <v>1</v>
      </c>
      <c r="I2897" s="1">
        <v>1</v>
      </c>
      <c r="J2897" s="1">
        <v>1</v>
      </c>
      <c r="K2897" s="1">
        <v>0</v>
      </c>
      <c r="L2897" s="1">
        <v>0</v>
      </c>
      <c r="M2897" s="6">
        <v>1</v>
      </c>
      <c r="N2897" s="5">
        <v>6.7859888076782227E-5</v>
      </c>
      <c r="O2897" s="4">
        <v>0</v>
      </c>
      <c r="P2897" s="1">
        <v>0</v>
      </c>
      <c r="Q2897" s="1">
        <v>0</v>
      </c>
      <c r="R2897" s="34">
        <v>0</v>
      </c>
      <c r="S2897" s="3">
        <v>0</v>
      </c>
    </row>
    <row r="2898" spans="6:19" x14ac:dyDescent="0.25">
      <c r="F2898" s="10"/>
      <c r="G2898" s="9" t="s">
        <v>2351</v>
      </c>
      <c r="H2898" s="4">
        <v>4</v>
      </c>
      <c r="I2898" s="1">
        <v>4</v>
      </c>
      <c r="J2898" s="1">
        <v>4</v>
      </c>
      <c r="K2898" s="1">
        <v>0</v>
      </c>
      <c r="L2898" s="1">
        <v>0</v>
      </c>
      <c r="M2898" s="6">
        <v>4</v>
      </c>
      <c r="N2898" s="5">
        <v>2.3812506347894669E-2</v>
      </c>
      <c r="O2898" s="4">
        <v>0</v>
      </c>
      <c r="P2898" s="1">
        <v>0</v>
      </c>
      <c r="Q2898" s="1">
        <v>0</v>
      </c>
      <c r="R2898" s="34">
        <v>0</v>
      </c>
      <c r="S2898" s="3">
        <v>0</v>
      </c>
    </row>
    <row r="2899" spans="6:19" x14ac:dyDescent="0.25">
      <c r="F2899" s="10"/>
      <c r="G2899" s="9" t="s">
        <v>2350</v>
      </c>
      <c r="H2899" s="4">
        <v>13</v>
      </c>
      <c r="I2899" s="1">
        <v>13</v>
      </c>
      <c r="J2899" s="1">
        <v>13</v>
      </c>
      <c r="K2899" s="1">
        <v>0</v>
      </c>
      <c r="L2899" s="1">
        <v>0</v>
      </c>
      <c r="M2899" s="6">
        <v>13</v>
      </c>
      <c r="N2899" s="5">
        <v>6.1259492300450802E-2</v>
      </c>
      <c r="O2899" s="4">
        <v>0</v>
      </c>
      <c r="P2899" s="1">
        <v>0</v>
      </c>
      <c r="Q2899" s="1">
        <v>0</v>
      </c>
      <c r="R2899" s="34">
        <v>0</v>
      </c>
      <c r="S2899" s="3">
        <v>0</v>
      </c>
    </row>
    <row r="2900" spans="6:19" x14ac:dyDescent="0.25">
      <c r="F2900" s="10"/>
      <c r="G2900" s="9" t="s">
        <v>2349</v>
      </c>
      <c r="H2900" s="4">
        <v>6</v>
      </c>
      <c r="I2900" s="1">
        <v>6</v>
      </c>
      <c r="J2900" s="1">
        <v>6</v>
      </c>
      <c r="K2900" s="1">
        <v>0</v>
      </c>
      <c r="L2900" s="1">
        <v>0</v>
      </c>
      <c r="M2900" s="6">
        <v>6</v>
      </c>
      <c r="N2900" s="5">
        <v>1.3042104430496689E-2</v>
      </c>
      <c r="O2900" s="4">
        <v>0</v>
      </c>
      <c r="P2900" s="1">
        <v>0</v>
      </c>
      <c r="Q2900" s="1">
        <v>0</v>
      </c>
      <c r="R2900" s="34">
        <v>0</v>
      </c>
      <c r="S2900" s="3">
        <v>0</v>
      </c>
    </row>
    <row r="2901" spans="6:19" x14ac:dyDescent="0.25">
      <c r="F2901" s="10"/>
      <c r="G2901" s="9" t="s">
        <v>2348</v>
      </c>
      <c r="H2901" s="4">
        <v>1</v>
      </c>
      <c r="I2901" s="1">
        <v>1</v>
      </c>
      <c r="J2901" s="1">
        <v>1</v>
      </c>
      <c r="K2901" s="1">
        <v>0</v>
      </c>
      <c r="L2901" s="1">
        <v>0</v>
      </c>
      <c r="M2901" s="6">
        <v>1</v>
      </c>
      <c r="N2901" s="5">
        <v>9.7391568124294281E-4</v>
      </c>
      <c r="O2901" s="4">
        <v>0</v>
      </c>
      <c r="P2901" s="1">
        <v>0</v>
      </c>
      <c r="Q2901" s="1">
        <v>0</v>
      </c>
      <c r="R2901" s="34">
        <v>0</v>
      </c>
      <c r="S2901" s="3">
        <v>0</v>
      </c>
    </row>
    <row r="2902" spans="6:19" x14ac:dyDescent="0.25">
      <c r="F2902" s="10"/>
      <c r="G2902" s="9" t="s">
        <v>2347</v>
      </c>
      <c r="H2902" s="4">
        <v>3</v>
      </c>
      <c r="I2902" s="1">
        <v>3</v>
      </c>
      <c r="J2902" s="1">
        <v>3</v>
      </c>
      <c r="K2902" s="1">
        <v>0</v>
      </c>
      <c r="L2902" s="1">
        <v>0</v>
      </c>
      <c r="M2902" s="6">
        <v>3</v>
      </c>
      <c r="N2902" s="5">
        <v>9.714888408780098E-3</v>
      </c>
      <c r="O2902" s="4">
        <v>0</v>
      </c>
      <c r="P2902" s="1">
        <v>0</v>
      </c>
      <c r="Q2902" s="1">
        <v>0</v>
      </c>
      <c r="R2902" s="34">
        <v>0</v>
      </c>
      <c r="S2902" s="3">
        <v>0</v>
      </c>
    </row>
    <row r="2903" spans="6:19" x14ac:dyDescent="0.25">
      <c r="F2903" s="10"/>
      <c r="G2903" s="9" t="s">
        <v>2346</v>
      </c>
      <c r="H2903" s="4">
        <v>1</v>
      </c>
      <c r="I2903" s="1">
        <v>1</v>
      </c>
      <c r="J2903" s="1">
        <v>1</v>
      </c>
      <c r="K2903" s="1">
        <v>0</v>
      </c>
      <c r="L2903" s="1">
        <v>0</v>
      </c>
      <c r="M2903" s="6">
        <v>1</v>
      </c>
      <c r="N2903" s="5">
        <v>9.5047801733016968E-4</v>
      </c>
      <c r="O2903" s="4">
        <v>0</v>
      </c>
      <c r="P2903" s="1">
        <v>0</v>
      </c>
      <c r="Q2903" s="1">
        <v>0</v>
      </c>
      <c r="R2903" s="34">
        <v>0</v>
      </c>
      <c r="S2903" s="3">
        <v>0</v>
      </c>
    </row>
    <row r="2904" spans="6:19" x14ac:dyDescent="0.25">
      <c r="F2904" s="10"/>
      <c r="G2904" s="9" t="s">
        <v>2345</v>
      </c>
      <c r="H2904" s="4">
        <v>9</v>
      </c>
      <c r="I2904" s="1">
        <v>9</v>
      </c>
      <c r="J2904" s="1">
        <v>9</v>
      </c>
      <c r="K2904" s="1">
        <v>0</v>
      </c>
      <c r="L2904" s="1">
        <v>0</v>
      </c>
      <c r="M2904" s="6">
        <v>9</v>
      </c>
      <c r="N2904" s="5">
        <v>6.2079026363790042E-2</v>
      </c>
      <c r="O2904" s="4">
        <v>0</v>
      </c>
      <c r="P2904" s="1">
        <v>0</v>
      </c>
      <c r="Q2904" s="1">
        <v>0</v>
      </c>
      <c r="R2904" s="34">
        <v>0</v>
      </c>
      <c r="S2904" s="3">
        <v>0</v>
      </c>
    </row>
    <row r="2905" spans="6:19" x14ac:dyDescent="0.25">
      <c r="F2905" s="10"/>
      <c r="G2905" s="9" t="s">
        <v>2344</v>
      </c>
      <c r="H2905" s="4">
        <v>2</v>
      </c>
      <c r="I2905" s="1">
        <v>2</v>
      </c>
      <c r="J2905" s="1">
        <v>2</v>
      </c>
      <c r="K2905" s="1">
        <v>0</v>
      </c>
      <c r="L2905" s="1">
        <v>0</v>
      </c>
      <c r="M2905" s="6">
        <v>2</v>
      </c>
      <c r="N2905" s="5">
        <v>2.9688421636819839E-3</v>
      </c>
      <c r="O2905" s="4">
        <v>0</v>
      </c>
      <c r="P2905" s="1">
        <v>0</v>
      </c>
      <c r="Q2905" s="1">
        <v>0</v>
      </c>
      <c r="R2905" s="34">
        <v>0</v>
      </c>
      <c r="S2905" s="3">
        <v>0</v>
      </c>
    </row>
    <row r="2906" spans="6:19" x14ac:dyDescent="0.25">
      <c r="F2906" s="10"/>
      <c r="G2906" s="9" t="s">
        <v>2343</v>
      </c>
      <c r="H2906" s="4">
        <v>3</v>
      </c>
      <c r="I2906" s="1">
        <v>3</v>
      </c>
      <c r="J2906" s="1">
        <v>3</v>
      </c>
      <c r="K2906" s="1">
        <v>0</v>
      </c>
      <c r="L2906" s="1">
        <v>0</v>
      </c>
      <c r="M2906" s="6">
        <v>3</v>
      </c>
      <c r="N2906" s="5">
        <v>8.558378554880619E-3</v>
      </c>
      <c r="O2906" s="4">
        <v>0</v>
      </c>
      <c r="P2906" s="1">
        <v>0</v>
      </c>
      <c r="Q2906" s="1">
        <v>0</v>
      </c>
      <c r="R2906" s="34">
        <v>0</v>
      </c>
      <c r="S2906" s="3">
        <v>0</v>
      </c>
    </row>
    <row r="2907" spans="6:19" x14ac:dyDescent="0.25">
      <c r="F2907" s="10"/>
      <c r="G2907" s="9" t="s">
        <v>2342</v>
      </c>
      <c r="H2907" s="4">
        <v>7</v>
      </c>
      <c r="I2907" s="1">
        <v>7</v>
      </c>
      <c r="J2907" s="1">
        <v>7</v>
      </c>
      <c r="K2907" s="1">
        <v>0</v>
      </c>
      <c r="L2907" s="1">
        <v>0</v>
      </c>
      <c r="M2907" s="6">
        <v>7</v>
      </c>
      <c r="N2907" s="5">
        <v>1.8104537390172482E-2</v>
      </c>
      <c r="O2907" s="4">
        <v>0</v>
      </c>
      <c r="P2907" s="1">
        <v>0</v>
      </c>
      <c r="Q2907" s="1">
        <v>0</v>
      </c>
      <c r="R2907" s="34">
        <v>0</v>
      </c>
      <c r="S2907" s="3">
        <v>0</v>
      </c>
    </row>
    <row r="2908" spans="6:19" x14ac:dyDescent="0.25">
      <c r="F2908" s="10"/>
      <c r="G2908" s="9" t="s">
        <v>2341</v>
      </c>
      <c r="H2908" s="4">
        <v>2</v>
      </c>
      <c r="I2908" s="1">
        <v>2</v>
      </c>
      <c r="J2908" s="1">
        <v>2</v>
      </c>
      <c r="K2908" s="1">
        <v>0</v>
      </c>
      <c r="L2908" s="1">
        <v>0</v>
      </c>
      <c r="M2908" s="6">
        <v>2</v>
      </c>
      <c r="N2908" s="5">
        <v>1.165700890123844E-2</v>
      </c>
      <c r="O2908" s="4">
        <v>0</v>
      </c>
      <c r="P2908" s="1">
        <v>0</v>
      </c>
      <c r="Q2908" s="1">
        <v>0</v>
      </c>
      <c r="R2908" s="34">
        <v>0</v>
      </c>
      <c r="S2908" s="3">
        <v>0</v>
      </c>
    </row>
    <row r="2909" spans="6:19" x14ac:dyDescent="0.25">
      <c r="F2909" s="10"/>
      <c r="G2909" s="9" t="s">
        <v>2340</v>
      </c>
      <c r="H2909" s="4">
        <v>2</v>
      </c>
      <c r="I2909" s="1">
        <v>2</v>
      </c>
      <c r="J2909" s="1">
        <v>2</v>
      </c>
      <c r="K2909" s="1">
        <v>0</v>
      </c>
      <c r="L2909" s="1">
        <v>0</v>
      </c>
      <c r="M2909" s="6">
        <v>2</v>
      </c>
      <c r="N2909" s="5">
        <v>2.299818210303783E-3</v>
      </c>
      <c r="O2909" s="4">
        <v>0</v>
      </c>
      <c r="P2909" s="1">
        <v>0</v>
      </c>
      <c r="Q2909" s="1">
        <v>0</v>
      </c>
      <c r="R2909" s="34">
        <v>0</v>
      </c>
      <c r="S2909" s="3">
        <v>0</v>
      </c>
    </row>
    <row r="2910" spans="6:19" x14ac:dyDescent="0.25">
      <c r="F2910" s="10"/>
      <c r="G2910" s="9" t="s">
        <v>2339</v>
      </c>
      <c r="H2910" s="4">
        <v>6</v>
      </c>
      <c r="I2910" s="1">
        <v>6</v>
      </c>
      <c r="J2910" s="1">
        <v>6</v>
      </c>
      <c r="K2910" s="1">
        <v>0</v>
      </c>
      <c r="L2910" s="1">
        <v>0</v>
      </c>
      <c r="M2910" s="6">
        <v>6</v>
      </c>
      <c r="N2910" s="5">
        <v>9.9094770848751068E-3</v>
      </c>
      <c r="O2910" s="4">
        <v>0</v>
      </c>
      <c r="P2910" s="1">
        <v>0</v>
      </c>
      <c r="Q2910" s="1">
        <v>0</v>
      </c>
      <c r="R2910" s="34">
        <v>0</v>
      </c>
      <c r="S2910" s="3">
        <v>0</v>
      </c>
    </row>
    <row r="2911" spans="6:19" x14ac:dyDescent="0.25">
      <c r="F2911" s="10"/>
      <c r="G2911" s="9" t="s">
        <v>2338</v>
      </c>
      <c r="H2911" s="4">
        <v>1</v>
      </c>
      <c r="I2911" s="1">
        <v>1</v>
      </c>
      <c r="J2911" s="1">
        <v>1</v>
      </c>
      <c r="K2911" s="1">
        <v>0</v>
      </c>
      <c r="L2911" s="1">
        <v>0</v>
      </c>
      <c r="M2911" s="6">
        <v>1</v>
      </c>
      <c r="N2911" s="5">
        <v>7.6891472563147536E-3</v>
      </c>
      <c r="O2911" s="4">
        <v>0</v>
      </c>
      <c r="P2911" s="1">
        <v>0</v>
      </c>
      <c r="Q2911" s="1">
        <v>0</v>
      </c>
      <c r="R2911" s="34">
        <v>0</v>
      </c>
      <c r="S2911" s="3">
        <v>0</v>
      </c>
    </row>
    <row r="2912" spans="6:19" x14ac:dyDescent="0.25">
      <c r="F2912" s="10"/>
      <c r="G2912" s="9" t="s">
        <v>2337</v>
      </c>
      <c r="H2912" s="4">
        <v>2</v>
      </c>
      <c r="I2912" s="1">
        <v>2</v>
      </c>
      <c r="J2912" s="1">
        <v>2</v>
      </c>
      <c r="K2912" s="1">
        <v>0</v>
      </c>
      <c r="L2912" s="1">
        <v>0</v>
      </c>
      <c r="M2912" s="6">
        <v>2</v>
      </c>
      <c r="N2912" s="5">
        <v>1.5043669380247589E-2</v>
      </c>
      <c r="O2912" s="4">
        <v>0</v>
      </c>
      <c r="P2912" s="1">
        <v>0</v>
      </c>
      <c r="Q2912" s="1">
        <v>0</v>
      </c>
      <c r="R2912" s="34">
        <v>0</v>
      </c>
      <c r="S2912" s="3">
        <v>0</v>
      </c>
    </row>
    <row r="2913" spans="6:19" x14ac:dyDescent="0.25">
      <c r="F2913" s="10"/>
      <c r="G2913" s="9" t="s">
        <v>2336</v>
      </c>
      <c r="H2913" s="4">
        <v>3</v>
      </c>
      <c r="I2913" s="1">
        <v>3</v>
      </c>
      <c r="J2913" s="1">
        <v>3</v>
      </c>
      <c r="K2913" s="1">
        <v>0</v>
      </c>
      <c r="L2913" s="1">
        <v>0</v>
      </c>
      <c r="M2913" s="6">
        <v>3</v>
      </c>
      <c r="N2913" s="5">
        <v>1.7744432203471661E-2</v>
      </c>
      <c r="O2913" s="4">
        <v>0</v>
      </c>
      <c r="P2913" s="1">
        <v>0</v>
      </c>
      <c r="Q2913" s="1">
        <v>0</v>
      </c>
      <c r="R2913" s="34">
        <v>0</v>
      </c>
      <c r="S2913" s="3">
        <v>0</v>
      </c>
    </row>
    <row r="2914" spans="6:19" x14ac:dyDescent="0.25">
      <c r="F2914" s="10"/>
      <c r="G2914" s="9" t="s">
        <v>2335</v>
      </c>
      <c r="H2914" s="4">
        <v>4</v>
      </c>
      <c r="I2914" s="1">
        <v>4</v>
      </c>
      <c r="J2914" s="1">
        <v>4</v>
      </c>
      <c r="K2914" s="1">
        <v>0</v>
      </c>
      <c r="L2914" s="1">
        <v>0</v>
      </c>
      <c r="M2914" s="6">
        <v>4</v>
      </c>
      <c r="N2914" s="5">
        <v>9.0621961280703545E-3</v>
      </c>
      <c r="O2914" s="4">
        <v>0</v>
      </c>
      <c r="P2914" s="1">
        <v>0</v>
      </c>
      <c r="Q2914" s="1">
        <v>0</v>
      </c>
      <c r="R2914" s="34">
        <v>0</v>
      </c>
      <c r="S2914" s="3">
        <v>0</v>
      </c>
    </row>
    <row r="2915" spans="6:19" x14ac:dyDescent="0.25">
      <c r="F2915" s="10"/>
      <c r="G2915" s="9" t="s">
        <v>2334</v>
      </c>
      <c r="H2915" s="4">
        <v>10</v>
      </c>
      <c r="I2915" s="1">
        <v>10</v>
      </c>
      <c r="J2915" s="1">
        <v>10</v>
      </c>
      <c r="K2915" s="1">
        <v>0</v>
      </c>
      <c r="L2915" s="1">
        <v>0</v>
      </c>
      <c r="M2915" s="6">
        <v>10</v>
      </c>
      <c r="N2915" s="5">
        <v>6.6497745923697948E-2</v>
      </c>
      <c r="O2915" s="4">
        <v>0</v>
      </c>
      <c r="P2915" s="1">
        <v>0</v>
      </c>
      <c r="Q2915" s="1">
        <v>0</v>
      </c>
      <c r="R2915" s="34">
        <v>0</v>
      </c>
      <c r="S2915" s="3">
        <v>0</v>
      </c>
    </row>
    <row r="2916" spans="6:19" x14ac:dyDescent="0.25">
      <c r="F2916" s="10"/>
      <c r="G2916" s="9" t="s">
        <v>2333</v>
      </c>
      <c r="H2916" s="4">
        <v>1</v>
      </c>
      <c r="I2916" s="1">
        <v>1</v>
      </c>
      <c r="J2916" s="1">
        <v>1</v>
      </c>
      <c r="K2916" s="1">
        <v>0</v>
      </c>
      <c r="L2916" s="1">
        <v>0</v>
      </c>
      <c r="M2916" s="6">
        <v>1</v>
      </c>
      <c r="N2916" s="5">
        <v>1.2363679707050321E-4</v>
      </c>
      <c r="O2916" s="4">
        <v>0</v>
      </c>
      <c r="P2916" s="1">
        <v>0</v>
      </c>
      <c r="Q2916" s="1">
        <v>0</v>
      </c>
      <c r="R2916" s="34">
        <v>0</v>
      </c>
      <c r="S2916" s="3">
        <v>0</v>
      </c>
    </row>
    <row r="2917" spans="6:19" x14ac:dyDescent="0.25">
      <c r="F2917" s="10"/>
      <c r="G2917" s="9" t="s">
        <v>2332</v>
      </c>
      <c r="H2917" s="4">
        <v>1</v>
      </c>
      <c r="I2917" s="1">
        <v>1</v>
      </c>
      <c r="J2917" s="1">
        <v>1</v>
      </c>
      <c r="K2917" s="1">
        <v>0</v>
      </c>
      <c r="L2917" s="1">
        <v>0</v>
      </c>
      <c r="M2917" s="6">
        <v>1</v>
      </c>
      <c r="N2917" s="5">
        <v>6.2687601894140244E-4</v>
      </c>
      <c r="O2917" s="4">
        <v>0</v>
      </c>
      <c r="P2917" s="1">
        <v>0</v>
      </c>
      <c r="Q2917" s="1">
        <v>0</v>
      </c>
      <c r="R2917" s="34">
        <v>0</v>
      </c>
      <c r="S2917" s="3">
        <v>0</v>
      </c>
    </row>
    <row r="2918" spans="6:19" x14ac:dyDescent="0.25">
      <c r="F2918" s="10"/>
      <c r="G2918" s="9" t="s">
        <v>2331</v>
      </c>
      <c r="H2918" s="4">
        <v>5</v>
      </c>
      <c r="I2918" s="1">
        <v>5</v>
      </c>
      <c r="J2918" s="1">
        <v>5</v>
      </c>
      <c r="K2918" s="1">
        <v>0</v>
      </c>
      <c r="L2918" s="1">
        <v>0</v>
      </c>
      <c r="M2918" s="6">
        <v>5</v>
      </c>
      <c r="N2918" s="5">
        <v>2.2454602643847469E-2</v>
      </c>
      <c r="O2918" s="4">
        <v>1</v>
      </c>
      <c r="P2918" s="1">
        <v>1</v>
      </c>
      <c r="Q2918" s="1">
        <v>0</v>
      </c>
      <c r="R2918" s="34">
        <v>0</v>
      </c>
      <c r="S2918" s="3">
        <v>0</v>
      </c>
    </row>
    <row r="2919" spans="6:19" x14ac:dyDescent="0.25">
      <c r="F2919" s="10"/>
      <c r="G2919" s="9" t="s">
        <v>2330</v>
      </c>
      <c r="H2919" s="4">
        <v>2</v>
      </c>
      <c r="I2919" s="1">
        <v>2</v>
      </c>
      <c r="J2919" s="1">
        <v>2</v>
      </c>
      <c r="K2919" s="1">
        <v>0</v>
      </c>
      <c r="L2919" s="1">
        <v>0</v>
      </c>
      <c r="M2919" s="6">
        <v>2</v>
      </c>
      <c r="N2919" s="5">
        <v>4.9684029072523117E-3</v>
      </c>
      <c r="O2919" s="4">
        <v>0</v>
      </c>
      <c r="P2919" s="1">
        <v>0</v>
      </c>
      <c r="Q2919" s="1">
        <v>0</v>
      </c>
      <c r="R2919" s="34">
        <v>0</v>
      </c>
      <c r="S2919" s="3">
        <v>0</v>
      </c>
    </row>
    <row r="2920" spans="6:19" x14ac:dyDescent="0.25">
      <c r="F2920" s="10"/>
      <c r="G2920" s="9" t="s">
        <v>2329</v>
      </c>
      <c r="H2920" s="4">
        <v>3</v>
      </c>
      <c r="I2920" s="1">
        <v>3</v>
      </c>
      <c r="J2920" s="1">
        <v>3</v>
      </c>
      <c r="K2920" s="1">
        <v>0</v>
      </c>
      <c r="L2920" s="1">
        <v>0</v>
      </c>
      <c r="M2920" s="6">
        <v>3</v>
      </c>
      <c r="N2920" s="5">
        <v>2.5575151666998859E-3</v>
      </c>
      <c r="O2920" s="4">
        <v>0</v>
      </c>
      <c r="P2920" s="1">
        <v>0</v>
      </c>
      <c r="Q2920" s="1">
        <v>0</v>
      </c>
      <c r="R2920" s="34">
        <v>0</v>
      </c>
      <c r="S2920" s="3">
        <v>0</v>
      </c>
    </row>
    <row r="2921" spans="6:19" x14ac:dyDescent="0.25">
      <c r="F2921" s="10"/>
      <c r="G2921" s="9" t="s">
        <v>2328</v>
      </c>
      <c r="H2921" s="4">
        <v>1</v>
      </c>
      <c r="I2921" s="1">
        <v>1</v>
      </c>
      <c r="J2921" s="1">
        <v>1</v>
      </c>
      <c r="K2921" s="1">
        <v>0</v>
      </c>
      <c r="L2921" s="1">
        <v>0</v>
      </c>
      <c r="M2921" s="6">
        <v>1</v>
      </c>
      <c r="N2921" s="5">
        <v>1.156720332801342E-3</v>
      </c>
      <c r="O2921" s="4">
        <v>0</v>
      </c>
      <c r="P2921" s="1">
        <v>0</v>
      </c>
      <c r="Q2921" s="1">
        <v>0</v>
      </c>
      <c r="R2921" s="34">
        <v>0</v>
      </c>
      <c r="S2921" s="3">
        <v>0</v>
      </c>
    </row>
    <row r="2922" spans="6:19" x14ac:dyDescent="0.25">
      <c r="F2922" s="10"/>
      <c r="G2922" s="9" t="s">
        <v>2327</v>
      </c>
      <c r="H2922" s="4">
        <v>2</v>
      </c>
      <c r="I2922" s="1">
        <v>2</v>
      </c>
      <c r="J2922" s="1">
        <v>2</v>
      </c>
      <c r="K2922" s="1">
        <v>0</v>
      </c>
      <c r="L2922" s="1">
        <v>0</v>
      </c>
      <c r="M2922" s="6">
        <v>2</v>
      </c>
      <c r="N2922" s="5">
        <v>6.8290531635284424E-4</v>
      </c>
      <c r="O2922" s="4">
        <v>0</v>
      </c>
      <c r="P2922" s="1">
        <v>0</v>
      </c>
      <c r="Q2922" s="1">
        <v>0</v>
      </c>
      <c r="R2922" s="34">
        <v>0</v>
      </c>
      <c r="S2922" s="3">
        <v>0</v>
      </c>
    </row>
    <row r="2923" spans="6:19" x14ac:dyDescent="0.25">
      <c r="F2923" s="10"/>
      <c r="G2923" s="9" t="s">
        <v>2326</v>
      </c>
      <c r="H2923" s="4">
        <v>1</v>
      </c>
      <c r="I2923" s="1">
        <v>1</v>
      </c>
      <c r="J2923" s="1">
        <v>1</v>
      </c>
      <c r="K2923" s="1">
        <v>0</v>
      </c>
      <c r="L2923" s="1">
        <v>0</v>
      </c>
      <c r="M2923" s="6">
        <v>1</v>
      </c>
      <c r="N2923" s="5">
        <v>9.7998883575201035E-3</v>
      </c>
      <c r="O2923" s="4">
        <v>0</v>
      </c>
      <c r="P2923" s="1">
        <v>0</v>
      </c>
      <c r="Q2923" s="1">
        <v>0</v>
      </c>
      <c r="R2923" s="34">
        <v>0</v>
      </c>
      <c r="S2923" s="3">
        <v>0</v>
      </c>
    </row>
    <row r="2924" spans="6:19" x14ac:dyDescent="0.25">
      <c r="F2924" s="10"/>
      <c r="G2924" s="9" t="s">
        <v>2325</v>
      </c>
      <c r="H2924" s="4">
        <v>2</v>
      </c>
      <c r="I2924" s="1">
        <v>2</v>
      </c>
      <c r="J2924" s="1">
        <v>2</v>
      </c>
      <c r="K2924" s="1">
        <v>0</v>
      </c>
      <c r="L2924" s="1">
        <v>0</v>
      </c>
      <c r="M2924" s="6">
        <v>2</v>
      </c>
      <c r="N2924" s="5">
        <v>6.6737644374370575E-4</v>
      </c>
      <c r="O2924" s="4">
        <v>0</v>
      </c>
      <c r="P2924" s="1">
        <v>0</v>
      </c>
      <c r="Q2924" s="1">
        <v>0</v>
      </c>
      <c r="R2924" s="34">
        <v>0</v>
      </c>
      <c r="S2924" s="3">
        <v>0</v>
      </c>
    </row>
    <row r="2925" spans="6:19" x14ac:dyDescent="0.25">
      <c r="F2925" s="10"/>
      <c r="G2925" s="9" t="s">
        <v>2324</v>
      </c>
      <c r="H2925" s="4">
        <v>3</v>
      </c>
      <c r="I2925" s="1">
        <v>3</v>
      </c>
      <c r="J2925" s="1">
        <v>3</v>
      </c>
      <c r="K2925" s="1">
        <v>0</v>
      </c>
      <c r="L2925" s="1">
        <v>0</v>
      </c>
      <c r="M2925" s="6">
        <v>3</v>
      </c>
      <c r="N2925" s="5">
        <v>1.518818270415068E-2</v>
      </c>
      <c r="O2925" s="4">
        <v>0</v>
      </c>
      <c r="P2925" s="1">
        <v>0</v>
      </c>
      <c r="Q2925" s="1">
        <v>0</v>
      </c>
      <c r="R2925" s="34">
        <v>0</v>
      </c>
      <c r="S2925" s="3">
        <v>0</v>
      </c>
    </row>
    <row r="2926" spans="6:19" x14ac:dyDescent="0.25">
      <c r="F2926" s="10"/>
      <c r="G2926" s="9" t="s">
        <v>2323</v>
      </c>
      <c r="H2926" s="4">
        <v>11</v>
      </c>
      <c r="I2926" s="1">
        <v>11</v>
      </c>
      <c r="J2926" s="1">
        <v>11</v>
      </c>
      <c r="K2926" s="1">
        <v>0</v>
      </c>
      <c r="L2926" s="1">
        <v>0</v>
      </c>
      <c r="M2926" s="6">
        <v>11</v>
      </c>
      <c r="N2926" s="5">
        <v>3.3285202458500862E-2</v>
      </c>
      <c r="O2926" s="4">
        <v>0</v>
      </c>
      <c r="P2926" s="1">
        <v>0</v>
      </c>
      <c r="Q2926" s="1">
        <v>0</v>
      </c>
      <c r="R2926" s="34">
        <v>0</v>
      </c>
      <c r="S2926" s="3">
        <v>0</v>
      </c>
    </row>
    <row r="2927" spans="6:19" x14ac:dyDescent="0.25">
      <c r="F2927" s="10"/>
      <c r="G2927" s="9" t="s">
        <v>2322</v>
      </c>
      <c r="H2927" s="4">
        <v>1</v>
      </c>
      <c r="I2927" s="1">
        <v>1</v>
      </c>
      <c r="J2927" s="1">
        <v>1</v>
      </c>
      <c r="K2927" s="1">
        <v>0</v>
      </c>
      <c r="L2927" s="1">
        <v>0</v>
      </c>
      <c r="M2927" s="6">
        <v>1</v>
      </c>
      <c r="N2927" s="5">
        <v>2.7132673189043999E-2</v>
      </c>
      <c r="O2927" s="4">
        <v>0</v>
      </c>
      <c r="P2927" s="1">
        <v>0</v>
      </c>
      <c r="Q2927" s="1">
        <v>0</v>
      </c>
      <c r="R2927" s="34">
        <v>0</v>
      </c>
      <c r="S2927" s="3">
        <v>0</v>
      </c>
    </row>
    <row r="2928" spans="6:19" x14ac:dyDescent="0.25">
      <c r="F2928" s="10"/>
      <c r="G2928" s="9" t="s">
        <v>2321</v>
      </c>
      <c r="H2928" s="4">
        <v>1</v>
      </c>
      <c r="I2928" s="1">
        <v>1</v>
      </c>
      <c r="J2928" s="1">
        <v>1</v>
      </c>
      <c r="K2928" s="1">
        <v>0</v>
      </c>
      <c r="L2928" s="1">
        <v>0</v>
      </c>
      <c r="M2928" s="6">
        <v>1</v>
      </c>
      <c r="N2928" s="5">
        <v>1.031713560223579E-3</v>
      </c>
      <c r="O2928" s="4">
        <v>0</v>
      </c>
      <c r="P2928" s="1">
        <v>0</v>
      </c>
      <c r="Q2928" s="1">
        <v>0</v>
      </c>
      <c r="R2928" s="34">
        <v>0</v>
      </c>
      <c r="S2928" s="3">
        <v>0</v>
      </c>
    </row>
    <row r="2929" spans="6:19" x14ac:dyDescent="0.25">
      <c r="F2929" s="10"/>
      <c r="G2929" s="9" t="s">
        <v>2320</v>
      </c>
      <c r="H2929" s="4">
        <v>8</v>
      </c>
      <c r="I2929" s="1">
        <v>8</v>
      </c>
      <c r="J2929" s="1">
        <v>8</v>
      </c>
      <c r="K2929" s="1">
        <v>0</v>
      </c>
      <c r="L2929" s="1">
        <v>0</v>
      </c>
      <c r="M2929" s="6">
        <v>8</v>
      </c>
      <c r="N2929" s="5">
        <v>2.10181251168251E-2</v>
      </c>
      <c r="O2929" s="4">
        <v>0</v>
      </c>
      <c r="P2929" s="1">
        <v>0</v>
      </c>
      <c r="Q2929" s="1">
        <v>0</v>
      </c>
      <c r="R2929" s="34">
        <v>0</v>
      </c>
      <c r="S2929" s="3">
        <v>0</v>
      </c>
    </row>
    <row r="2930" spans="6:19" x14ac:dyDescent="0.25">
      <c r="F2930" s="10"/>
      <c r="G2930" s="9" t="s">
        <v>2319</v>
      </c>
      <c r="H2930" s="4">
        <v>8</v>
      </c>
      <c r="I2930" s="1">
        <v>8</v>
      </c>
      <c r="J2930" s="1">
        <v>8</v>
      </c>
      <c r="K2930" s="1">
        <v>0</v>
      </c>
      <c r="L2930" s="1">
        <v>0</v>
      </c>
      <c r="M2930" s="6">
        <v>8</v>
      </c>
      <c r="N2930" s="5">
        <v>2.6942935772240158E-2</v>
      </c>
      <c r="O2930" s="4">
        <v>0</v>
      </c>
      <c r="P2930" s="1">
        <v>0</v>
      </c>
      <c r="Q2930" s="1">
        <v>0</v>
      </c>
      <c r="R2930" s="34">
        <v>0</v>
      </c>
      <c r="S2930" s="3">
        <v>0</v>
      </c>
    </row>
    <row r="2931" spans="6:19" x14ac:dyDescent="0.25">
      <c r="F2931" s="10"/>
      <c r="G2931" s="9" t="s">
        <v>2318</v>
      </c>
      <c r="H2931" s="4">
        <v>4</v>
      </c>
      <c r="I2931" s="1">
        <v>4</v>
      </c>
      <c r="J2931" s="1">
        <v>4</v>
      </c>
      <c r="K2931" s="1">
        <v>0</v>
      </c>
      <c r="L2931" s="1">
        <v>0</v>
      </c>
      <c r="M2931" s="6">
        <v>4</v>
      </c>
      <c r="N2931" s="5">
        <v>4.5297840610146523E-2</v>
      </c>
      <c r="O2931" s="4">
        <v>0</v>
      </c>
      <c r="P2931" s="1">
        <v>0</v>
      </c>
      <c r="Q2931" s="1">
        <v>0</v>
      </c>
      <c r="R2931" s="34">
        <v>0</v>
      </c>
      <c r="S2931" s="3">
        <v>0</v>
      </c>
    </row>
    <row r="2932" spans="6:19" x14ac:dyDescent="0.25">
      <c r="F2932" s="10"/>
      <c r="G2932" s="9" t="s">
        <v>2317</v>
      </c>
      <c r="H2932" s="4">
        <v>1</v>
      </c>
      <c r="I2932" s="1">
        <v>1</v>
      </c>
      <c r="J2932" s="1">
        <v>1</v>
      </c>
      <c r="K2932" s="1">
        <v>0</v>
      </c>
      <c r="L2932" s="1">
        <v>0</v>
      </c>
      <c r="M2932" s="6">
        <v>1</v>
      </c>
      <c r="N2932" s="5">
        <v>4.4984929263591772E-4</v>
      </c>
      <c r="O2932" s="4">
        <v>0</v>
      </c>
      <c r="P2932" s="1">
        <v>0</v>
      </c>
      <c r="Q2932" s="1">
        <v>0</v>
      </c>
      <c r="R2932" s="34">
        <v>0</v>
      </c>
      <c r="S2932" s="3">
        <v>0</v>
      </c>
    </row>
    <row r="2933" spans="6:19" x14ac:dyDescent="0.25">
      <c r="F2933" s="10"/>
      <c r="G2933" s="9" t="s">
        <v>2316</v>
      </c>
      <c r="H2933" s="4">
        <v>2</v>
      </c>
      <c r="I2933" s="1">
        <v>2</v>
      </c>
      <c r="J2933" s="1">
        <v>2</v>
      </c>
      <c r="K2933" s="1">
        <v>0</v>
      </c>
      <c r="L2933" s="1">
        <v>0</v>
      </c>
      <c r="M2933" s="6">
        <v>2</v>
      </c>
      <c r="N2933" s="5">
        <v>1.050552632659674E-2</v>
      </c>
      <c r="O2933" s="4">
        <v>0</v>
      </c>
      <c r="P2933" s="1">
        <v>0</v>
      </c>
      <c r="Q2933" s="1">
        <v>0</v>
      </c>
      <c r="R2933" s="34">
        <v>0</v>
      </c>
      <c r="S2933" s="3">
        <v>0</v>
      </c>
    </row>
    <row r="2934" spans="6:19" x14ac:dyDescent="0.25">
      <c r="F2934" s="10"/>
      <c r="G2934" s="9" t="s">
        <v>2315</v>
      </c>
      <c r="H2934" s="4">
        <v>1</v>
      </c>
      <c r="I2934" s="1">
        <v>1</v>
      </c>
      <c r="J2934" s="1">
        <v>1</v>
      </c>
      <c r="K2934" s="1">
        <v>0</v>
      </c>
      <c r="L2934" s="1">
        <v>0</v>
      </c>
      <c r="M2934" s="6">
        <v>1</v>
      </c>
      <c r="N2934" s="5">
        <v>1.333860028535128E-2</v>
      </c>
      <c r="O2934" s="4">
        <v>0</v>
      </c>
      <c r="P2934" s="1">
        <v>0</v>
      </c>
      <c r="Q2934" s="1">
        <v>0</v>
      </c>
      <c r="R2934" s="34">
        <v>0</v>
      </c>
      <c r="S2934" s="3">
        <v>0</v>
      </c>
    </row>
    <row r="2935" spans="6:19" x14ac:dyDescent="0.25">
      <c r="F2935" s="10"/>
      <c r="G2935" s="9" t="s">
        <v>2314</v>
      </c>
      <c r="H2935" s="4">
        <v>3</v>
      </c>
      <c r="I2935" s="1">
        <v>3</v>
      </c>
      <c r="J2935" s="1">
        <v>3</v>
      </c>
      <c r="K2935" s="1">
        <v>0</v>
      </c>
      <c r="L2935" s="1">
        <v>0</v>
      </c>
      <c r="M2935" s="6">
        <v>3</v>
      </c>
      <c r="N2935" s="5">
        <v>1.796657312661409E-2</v>
      </c>
      <c r="O2935" s="4">
        <v>0</v>
      </c>
      <c r="P2935" s="1">
        <v>0</v>
      </c>
      <c r="Q2935" s="1">
        <v>0</v>
      </c>
      <c r="R2935" s="34">
        <v>0</v>
      </c>
      <c r="S2935" s="3">
        <v>0</v>
      </c>
    </row>
    <row r="2936" spans="6:19" x14ac:dyDescent="0.25">
      <c r="F2936" s="10"/>
      <c r="G2936" s="9" t="s">
        <v>2313</v>
      </c>
      <c r="H2936" s="4">
        <v>2</v>
      </c>
      <c r="I2936" s="1">
        <v>2</v>
      </c>
      <c r="J2936" s="1">
        <v>2</v>
      </c>
      <c r="K2936" s="1">
        <v>0</v>
      </c>
      <c r="L2936" s="1">
        <v>0</v>
      </c>
      <c r="M2936" s="6">
        <v>2</v>
      </c>
      <c r="N2936" s="5">
        <v>2.5131348520517349E-3</v>
      </c>
      <c r="O2936" s="4">
        <v>0</v>
      </c>
      <c r="P2936" s="1">
        <v>0</v>
      </c>
      <c r="Q2936" s="1">
        <v>0</v>
      </c>
      <c r="R2936" s="34">
        <v>0</v>
      </c>
      <c r="S2936" s="3">
        <v>0</v>
      </c>
    </row>
    <row r="2937" spans="6:19" x14ac:dyDescent="0.25">
      <c r="F2937" s="10"/>
      <c r="G2937" s="9" t="s">
        <v>2312</v>
      </c>
      <c r="H2937" s="4">
        <v>2</v>
      </c>
      <c r="I2937" s="1">
        <v>2</v>
      </c>
      <c r="J2937" s="1">
        <v>2</v>
      </c>
      <c r="K2937" s="1">
        <v>0</v>
      </c>
      <c r="L2937" s="1">
        <v>0</v>
      </c>
      <c r="M2937" s="6">
        <v>2</v>
      </c>
      <c r="N2937" s="5">
        <v>1.4674496836960319E-2</v>
      </c>
      <c r="O2937" s="4">
        <v>0</v>
      </c>
      <c r="P2937" s="1">
        <v>0</v>
      </c>
      <c r="Q2937" s="1">
        <v>0</v>
      </c>
      <c r="R2937" s="34">
        <v>0</v>
      </c>
      <c r="S2937" s="3">
        <v>0</v>
      </c>
    </row>
    <row r="2938" spans="6:19" x14ac:dyDescent="0.25">
      <c r="F2938" s="10"/>
      <c r="G2938" s="9" t="s">
        <v>2311</v>
      </c>
      <c r="H2938" s="4">
        <v>1</v>
      </c>
      <c r="I2938" s="1">
        <v>1</v>
      </c>
      <c r="J2938" s="1">
        <v>1</v>
      </c>
      <c r="K2938" s="1">
        <v>0</v>
      </c>
      <c r="L2938" s="1">
        <v>0</v>
      </c>
      <c r="M2938" s="6">
        <v>1</v>
      </c>
      <c r="N2938" s="5">
        <v>1.9910652190446851E-4</v>
      </c>
      <c r="O2938" s="4">
        <v>0</v>
      </c>
      <c r="P2938" s="1">
        <v>0</v>
      </c>
      <c r="Q2938" s="1">
        <v>0</v>
      </c>
      <c r="R2938" s="34">
        <v>0</v>
      </c>
      <c r="S2938" s="3">
        <v>0</v>
      </c>
    </row>
    <row r="2939" spans="6:19" x14ac:dyDescent="0.25">
      <c r="F2939" s="10"/>
      <c r="G2939" s="9" t="s">
        <v>2310</v>
      </c>
      <c r="H2939" s="4">
        <v>3</v>
      </c>
      <c r="I2939" s="1">
        <v>3</v>
      </c>
      <c r="J2939" s="1">
        <v>3</v>
      </c>
      <c r="K2939" s="1">
        <v>0</v>
      </c>
      <c r="L2939" s="1">
        <v>0</v>
      </c>
      <c r="M2939" s="6">
        <v>3</v>
      </c>
      <c r="N2939" s="5">
        <v>3.6179153248667721E-3</v>
      </c>
      <c r="O2939" s="4">
        <v>0</v>
      </c>
      <c r="P2939" s="1">
        <v>0</v>
      </c>
      <c r="Q2939" s="1">
        <v>0</v>
      </c>
      <c r="R2939" s="34">
        <v>0</v>
      </c>
      <c r="S2939" s="3">
        <v>0</v>
      </c>
    </row>
    <row r="2940" spans="6:19" x14ac:dyDescent="0.25">
      <c r="F2940" s="10"/>
      <c r="G2940" s="9" t="s">
        <v>2309</v>
      </c>
      <c r="H2940" s="4">
        <v>2</v>
      </c>
      <c r="I2940" s="1">
        <v>2</v>
      </c>
      <c r="J2940" s="1">
        <v>2</v>
      </c>
      <c r="K2940" s="1">
        <v>0</v>
      </c>
      <c r="L2940" s="1">
        <v>0</v>
      </c>
      <c r="M2940" s="6">
        <v>2</v>
      </c>
      <c r="N2940" s="5">
        <v>6.4990948885679245E-4</v>
      </c>
      <c r="O2940" s="4">
        <v>0</v>
      </c>
      <c r="P2940" s="1">
        <v>0</v>
      </c>
      <c r="Q2940" s="1">
        <v>0</v>
      </c>
      <c r="R2940" s="34">
        <v>0</v>
      </c>
      <c r="S2940" s="3">
        <v>0</v>
      </c>
    </row>
    <row r="2941" spans="6:19" x14ac:dyDescent="0.25">
      <c r="F2941" s="10"/>
      <c r="G2941" s="9" t="s">
        <v>2308</v>
      </c>
      <c r="H2941" s="4">
        <v>4</v>
      </c>
      <c r="I2941" s="1">
        <v>4</v>
      </c>
      <c r="J2941" s="1">
        <v>4</v>
      </c>
      <c r="K2941" s="1">
        <v>0</v>
      </c>
      <c r="L2941" s="1">
        <v>0</v>
      </c>
      <c r="M2941" s="6">
        <v>4</v>
      </c>
      <c r="N2941" s="5">
        <v>1.176064368337393E-2</v>
      </c>
      <c r="O2941" s="4">
        <v>0</v>
      </c>
      <c r="P2941" s="1">
        <v>0</v>
      </c>
      <c r="Q2941" s="1">
        <v>0</v>
      </c>
      <c r="R2941" s="34">
        <v>0</v>
      </c>
      <c r="S2941" s="3">
        <v>0</v>
      </c>
    </row>
    <row r="2942" spans="6:19" x14ac:dyDescent="0.25">
      <c r="F2942" s="10"/>
      <c r="G2942" s="9" t="s">
        <v>2307</v>
      </c>
      <c r="H2942" s="4">
        <v>1</v>
      </c>
      <c r="I2942" s="1">
        <v>1</v>
      </c>
      <c r="J2942" s="1">
        <v>1</v>
      </c>
      <c r="K2942" s="1">
        <v>0</v>
      </c>
      <c r="L2942" s="1">
        <v>0</v>
      </c>
      <c r="M2942" s="6">
        <v>1</v>
      </c>
      <c r="N2942" s="5">
        <v>9.3333330005407333E-4</v>
      </c>
      <c r="O2942" s="4">
        <v>0</v>
      </c>
      <c r="P2942" s="1">
        <v>0</v>
      </c>
      <c r="Q2942" s="1">
        <v>0</v>
      </c>
      <c r="R2942" s="34">
        <v>0</v>
      </c>
      <c r="S2942" s="3">
        <v>0</v>
      </c>
    </row>
    <row r="2943" spans="6:19" x14ac:dyDescent="0.25">
      <c r="F2943" s="10"/>
      <c r="G2943" s="9" t="s">
        <v>2306</v>
      </c>
      <c r="H2943" s="4">
        <v>10</v>
      </c>
      <c r="I2943" s="1">
        <v>10</v>
      </c>
      <c r="J2943" s="1">
        <v>10</v>
      </c>
      <c r="K2943" s="1">
        <v>0</v>
      </c>
      <c r="L2943" s="1">
        <v>0</v>
      </c>
      <c r="M2943" s="6">
        <v>10</v>
      </c>
      <c r="N2943" s="5">
        <v>4.8642918467521667E-2</v>
      </c>
      <c r="O2943" s="4">
        <v>0</v>
      </c>
      <c r="P2943" s="1">
        <v>0</v>
      </c>
      <c r="Q2943" s="1">
        <v>0</v>
      </c>
      <c r="R2943" s="34">
        <v>0</v>
      </c>
      <c r="S2943" s="3">
        <v>0</v>
      </c>
    </row>
    <row r="2944" spans="6:19" x14ac:dyDescent="0.25">
      <c r="F2944" s="10"/>
      <c r="G2944" s="9" t="s">
        <v>2305</v>
      </c>
      <c r="H2944" s="4">
        <v>3</v>
      </c>
      <c r="I2944" s="1">
        <v>3</v>
      </c>
      <c r="J2944" s="1">
        <v>3</v>
      </c>
      <c r="K2944" s="1">
        <v>0</v>
      </c>
      <c r="L2944" s="1">
        <v>0</v>
      </c>
      <c r="M2944" s="6">
        <v>3</v>
      </c>
      <c r="N2944" s="5">
        <v>5.0234980881214142E-4</v>
      </c>
      <c r="O2944" s="4">
        <v>0</v>
      </c>
      <c r="P2944" s="1">
        <v>0</v>
      </c>
      <c r="Q2944" s="1">
        <v>0</v>
      </c>
      <c r="R2944" s="34">
        <v>0</v>
      </c>
      <c r="S2944" s="3">
        <v>0</v>
      </c>
    </row>
    <row r="2945" spans="6:19" x14ac:dyDescent="0.25">
      <c r="F2945" s="10"/>
      <c r="G2945" s="9" t="s">
        <v>2304</v>
      </c>
      <c r="H2945" s="4">
        <v>1</v>
      </c>
      <c r="I2945" s="1">
        <v>1</v>
      </c>
      <c r="J2945" s="1">
        <v>1</v>
      </c>
      <c r="K2945" s="1">
        <v>0</v>
      </c>
      <c r="L2945" s="1">
        <v>0</v>
      </c>
      <c r="M2945" s="6">
        <v>1</v>
      </c>
      <c r="N2945" s="5">
        <v>7.0703579112887383E-3</v>
      </c>
      <c r="O2945" s="4">
        <v>0</v>
      </c>
      <c r="P2945" s="1">
        <v>0</v>
      </c>
      <c r="Q2945" s="1">
        <v>0</v>
      </c>
      <c r="R2945" s="34">
        <v>0</v>
      </c>
      <c r="S2945" s="3">
        <v>0</v>
      </c>
    </row>
    <row r="2946" spans="6:19" x14ac:dyDescent="0.25">
      <c r="F2946" s="10"/>
      <c r="G2946" s="9" t="s">
        <v>2303</v>
      </c>
      <c r="H2946" s="4">
        <v>3</v>
      </c>
      <c r="I2946" s="1">
        <v>3</v>
      </c>
      <c r="J2946" s="1">
        <v>3</v>
      </c>
      <c r="K2946" s="1">
        <v>0</v>
      </c>
      <c r="L2946" s="1">
        <v>0</v>
      </c>
      <c r="M2946" s="6">
        <v>3</v>
      </c>
      <c r="N2946" s="5">
        <v>1.2811026535928249E-2</v>
      </c>
      <c r="O2946" s="4">
        <v>0</v>
      </c>
      <c r="P2946" s="1">
        <v>0</v>
      </c>
      <c r="Q2946" s="1">
        <v>0</v>
      </c>
      <c r="R2946" s="34">
        <v>0</v>
      </c>
      <c r="S2946" s="3">
        <v>0</v>
      </c>
    </row>
    <row r="2947" spans="6:19" x14ac:dyDescent="0.25">
      <c r="F2947" s="10"/>
      <c r="G2947" s="9" t="s">
        <v>2302</v>
      </c>
      <c r="H2947" s="4">
        <v>2</v>
      </c>
      <c r="I2947" s="1">
        <v>2</v>
      </c>
      <c r="J2947" s="1">
        <v>2</v>
      </c>
      <c r="K2947" s="1">
        <v>0</v>
      </c>
      <c r="L2947" s="1">
        <v>0</v>
      </c>
      <c r="M2947" s="6">
        <v>2</v>
      </c>
      <c r="N2947" s="5">
        <v>2.2072335705161091E-2</v>
      </c>
      <c r="O2947" s="4">
        <v>0</v>
      </c>
      <c r="P2947" s="1">
        <v>0</v>
      </c>
      <c r="Q2947" s="1">
        <v>0</v>
      </c>
      <c r="R2947" s="34">
        <v>0</v>
      </c>
      <c r="S2947" s="3">
        <v>0</v>
      </c>
    </row>
    <row r="2948" spans="6:19" x14ac:dyDescent="0.25">
      <c r="F2948" s="10"/>
      <c r="G2948" s="9" t="s">
        <v>2301</v>
      </c>
      <c r="H2948" s="4">
        <v>2</v>
      </c>
      <c r="I2948" s="1">
        <v>2</v>
      </c>
      <c r="J2948" s="1">
        <v>2</v>
      </c>
      <c r="K2948" s="1">
        <v>0</v>
      </c>
      <c r="L2948" s="1">
        <v>0</v>
      </c>
      <c r="M2948" s="6">
        <v>2</v>
      </c>
      <c r="N2948" s="5">
        <v>2.8283596038818359E-3</v>
      </c>
      <c r="O2948" s="4">
        <v>0</v>
      </c>
      <c r="P2948" s="1">
        <v>0</v>
      </c>
      <c r="Q2948" s="1">
        <v>0</v>
      </c>
      <c r="R2948" s="34">
        <v>0</v>
      </c>
      <c r="S2948" s="3">
        <v>0</v>
      </c>
    </row>
    <row r="2949" spans="6:19" x14ac:dyDescent="0.25">
      <c r="F2949" s="10"/>
      <c r="G2949" s="9" t="s">
        <v>2300</v>
      </c>
      <c r="H2949" s="4">
        <v>2</v>
      </c>
      <c r="I2949" s="1">
        <v>2</v>
      </c>
      <c r="J2949" s="1">
        <v>2</v>
      </c>
      <c r="K2949" s="1">
        <v>0</v>
      </c>
      <c r="L2949" s="1">
        <v>0</v>
      </c>
      <c r="M2949" s="6">
        <v>2</v>
      </c>
      <c r="N2949" s="5">
        <v>2.9825558885931969E-3</v>
      </c>
      <c r="O2949" s="4">
        <v>0</v>
      </c>
      <c r="P2949" s="1">
        <v>0</v>
      </c>
      <c r="Q2949" s="1">
        <v>0</v>
      </c>
      <c r="R2949" s="34">
        <v>0</v>
      </c>
      <c r="S2949" s="3">
        <v>0</v>
      </c>
    </row>
    <row r="2950" spans="6:19" x14ac:dyDescent="0.25">
      <c r="F2950" s="10"/>
      <c r="G2950" s="9" t="s">
        <v>2299</v>
      </c>
      <c r="H2950" s="4">
        <v>3</v>
      </c>
      <c r="I2950" s="1">
        <v>3</v>
      </c>
      <c r="J2950" s="1">
        <v>3</v>
      </c>
      <c r="K2950" s="1">
        <v>0</v>
      </c>
      <c r="L2950" s="1">
        <v>0</v>
      </c>
      <c r="M2950" s="6">
        <v>3</v>
      </c>
      <c r="N2950" s="5">
        <v>1.1661127209663389E-3</v>
      </c>
      <c r="O2950" s="4">
        <v>0</v>
      </c>
      <c r="P2950" s="1">
        <v>0</v>
      </c>
      <c r="Q2950" s="1">
        <v>0</v>
      </c>
      <c r="R2950" s="34">
        <v>0</v>
      </c>
      <c r="S2950" s="3">
        <v>0</v>
      </c>
    </row>
    <row r="2951" spans="6:19" x14ac:dyDescent="0.25">
      <c r="F2951" s="10"/>
      <c r="G2951" s="9" t="s">
        <v>2298</v>
      </c>
      <c r="H2951" s="4">
        <v>10</v>
      </c>
      <c r="I2951" s="1">
        <v>10</v>
      </c>
      <c r="J2951" s="1">
        <v>10</v>
      </c>
      <c r="K2951" s="1">
        <v>0</v>
      </c>
      <c r="L2951" s="1">
        <v>0</v>
      </c>
      <c r="M2951" s="6">
        <v>10</v>
      </c>
      <c r="N2951" s="5">
        <v>2.4015205912292E-2</v>
      </c>
      <c r="O2951" s="4">
        <v>0</v>
      </c>
      <c r="P2951" s="1">
        <v>0</v>
      </c>
      <c r="Q2951" s="1">
        <v>0</v>
      </c>
      <c r="R2951" s="34">
        <v>0</v>
      </c>
      <c r="S2951" s="3">
        <v>0</v>
      </c>
    </row>
    <row r="2952" spans="6:19" x14ac:dyDescent="0.25">
      <c r="F2952" s="10"/>
      <c r="G2952" s="9" t="s">
        <v>2297</v>
      </c>
      <c r="H2952" s="4">
        <v>1</v>
      </c>
      <c r="I2952" s="1">
        <v>1</v>
      </c>
      <c r="J2952" s="1">
        <v>1</v>
      </c>
      <c r="K2952" s="1">
        <v>0</v>
      </c>
      <c r="L2952" s="1">
        <v>0</v>
      </c>
      <c r="M2952" s="6">
        <v>1</v>
      </c>
      <c r="N2952" s="5">
        <v>6.7859888076782227E-5</v>
      </c>
      <c r="O2952" s="4">
        <v>0</v>
      </c>
      <c r="P2952" s="1">
        <v>0</v>
      </c>
      <c r="Q2952" s="1">
        <v>0</v>
      </c>
      <c r="R2952" s="34">
        <v>0</v>
      </c>
      <c r="S2952" s="3">
        <v>0</v>
      </c>
    </row>
    <row r="2953" spans="6:19" x14ac:dyDescent="0.25">
      <c r="F2953" s="10"/>
      <c r="G2953" s="9" t="s">
        <v>2296</v>
      </c>
      <c r="H2953" s="4">
        <v>5</v>
      </c>
      <c r="I2953" s="1">
        <v>5</v>
      </c>
      <c r="J2953" s="1">
        <v>5</v>
      </c>
      <c r="K2953" s="1">
        <v>0</v>
      </c>
      <c r="L2953" s="1">
        <v>0</v>
      </c>
      <c r="M2953" s="6">
        <v>5</v>
      </c>
      <c r="N2953" s="5">
        <v>5.5237803608179092E-3</v>
      </c>
      <c r="O2953" s="4">
        <v>0</v>
      </c>
      <c r="P2953" s="1">
        <v>0</v>
      </c>
      <c r="Q2953" s="1">
        <v>0</v>
      </c>
      <c r="R2953" s="34">
        <v>0</v>
      </c>
      <c r="S2953" s="3">
        <v>0</v>
      </c>
    </row>
    <row r="2954" spans="6:19" x14ac:dyDescent="0.25">
      <c r="F2954" s="10"/>
      <c r="G2954" s="9" t="s">
        <v>2295</v>
      </c>
      <c r="H2954" s="4">
        <v>5</v>
      </c>
      <c r="I2954" s="1">
        <v>5</v>
      </c>
      <c r="J2954" s="1">
        <v>5</v>
      </c>
      <c r="K2954" s="1">
        <v>0</v>
      </c>
      <c r="L2954" s="1">
        <v>0</v>
      </c>
      <c r="M2954" s="6">
        <v>5</v>
      </c>
      <c r="N2954" s="5">
        <v>1.0209674015641211E-2</v>
      </c>
      <c r="O2954" s="4">
        <v>0</v>
      </c>
      <c r="P2954" s="1">
        <v>0</v>
      </c>
      <c r="Q2954" s="1">
        <v>0</v>
      </c>
      <c r="R2954" s="34">
        <v>0</v>
      </c>
      <c r="S2954" s="3">
        <v>0</v>
      </c>
    </row>
    <row r="2955" spans="6:19" x14ac:dyDescent="0.25">
      <c r="F2955" s="10"/>
      <c r="G2955" s="9" t="s">
        <v>2294</v>
      </c>
      <c r="H2955" s="4">
        <v>3</v>
      </c>
      <c r="I2955" s="1">
        <v>3</v>
      </c>
      <c r="J2955" s="1">
        <v>3</v>
      </c>
      <c r="K2955" s="1">
        <v>0</v>
      </c>
      <c r="L2955" s="1">
        <v>0</v>
      </c>
      <c r="M2955" s="6">
        <v>3</v>
      </c>
      <c r="N2955" s="5">
        <v>4.4086556881666183E-3</v>
      </c>
      <c r="O2955" s="4">
        <v>0</v>
      </c>
      <c r="P2955" s="1">
        <v>0</v>
      </c>
      <c r="Q2955" s="1">
        <v>0</v>
      </c>
      <c r="R2955" s="34">
        <v>0</v>
      </c>
      <c r="S2955" s="3">
        <v>0</v>
      </c>
    </row>
    <row r="2956" spans="6:19" x14ac:dyDescent="0.25">
      <c r="F2956" s="10"/>
      <c r="G2956" s="9" t="s">
        <v>2293</v>
      </c>
      <c r="H2956" s="4">
        <v>3</v>
      </c>
      <c r="I2956" s="1">
        <v>3</v>
      </c>
      <c r="J2956" s="1">
        <v>3</v>
      </c>
      <c r="K2956" s="1">
        <v>0</v>
      </c>
      <c r="L2956" s="1">
        <v>0</v>
      </c>
      <c r="M2956" s="6">
        <v>3</v>
      </c>
      <c r="N2956" s="5">
        <v>6.7116199061274529E-3</v>
      </c>
      <c r="O2956" s="4">
        <v>0</v>
      </c>
      <c r="P2956" s="1">
        <v>0</v>
      </c>
      <c r="Q2956" s="1">
        <v>0</v>
      </c>
      <c r="R2956" s="34">
        <v>0</v>
      </c>
      <c r="S2956" s="3">
        <v>0</v>
      </c>
    </row>
    <row r="2957" spans="6:19" x14ac:dyDescent="0.25">
      <c r="F2957" s="10"/>
      <c r="G2957" s="9" t="s">
        <v>2292</v>
      </c>
      <c r="H2957" s="4">
        <v>4</v>
      </c>
      <c r="I2957" s="1">
        <v>4</v>
      </c>
      <c r="J2957" s="1">
        <v>4</v>
      </c>
      <c r="K2957" s="1">
        <v>0</v>
      </c>
      <c r="L2957" s="1">
        <v>0</v>
      </c>
      <c r="M2957" s="6">
        <v>4</v>
      </c>
      <c r="N2957" s="5">
        <v>1.0630517266690729E-2</v>
      </c>
      <c r="O2957" s="4">
        <v>0</v>
      </c>
      <c r="P2957" s="1">
        <v>0</v>
      </c>
      <c r="Q2957" s="1">
        <v>0</v>
      </c>
      <c r="R2957" s="34">
        <v>0</v>
      </c>
      <c r="S2957" s="3">
        <v>0</v>
      </c>
    </row>
    <row r="2958" spans="6:19" x14ac:dyDescent="0.25">
      <c r="F2958" s="10"/>
      <c r="G2958" s="9" t="s">
        <v>2291</v>
      </c>
      <c r="H2958" s="4">
        <v>5</v>
      </c>
      <c r="I2958" s="1">
        <v>5</v>
      </c>
      <c r="J2958" s="1">
        <v>5</v>
      </c>
      <c r="K2958" s="1">
        <v>0</v>
      </c>
      <c r="L2958" s="1">
        <v>0</v>
      </c>
      <c r="M2958" s="6">
        <v>5</v>
      </c>
      <c r="N2958" s="5">
        <v>3.5958637483417988E-2</v>
      </c>
      <c r="O2958" s="4">
        <v>0</v>
      </c>
      <c r="P2958" s="1">
        <v>0</v>
      </c>
      <c r="Q2958" s="1">
        <v>0</v>
      </c>
      <c r="R2958" s="34">
        <v>0</v>
      </c>
      <c r="S2958" s="3">
        <v>0</v>
      </c>
    </row>
    <row r="2959" spans="6:19" x14ac:dyDescent="0.25">
      <c r="F2959" s="10"/>
      <c r="G2959" s="9" t="s">
        <v>2290</v>
      </c>
      <c r="H2959" s="4">
        <v>4</v>
      </c>
      <c r="I2959" s="1">
        <v>4</v>
      </c>
      <c r="J2959" s="1">
        <v>4</v>
      </c>
      <c r="K2959" s="1">
        <v>0</v>
      </c>
      <c r="L2959" s="1">
        <v>0</v>
      </c>
      <c r="M2959" s="6">
        <v>4</v>
      </c>
      <c r="N2959" s="5">
        <v>2.2815435193479061E-2</v>
      </c>
      <c r="O2959" s="4">
        <v>0</v>
      </c>
      <c r="P2959" s="1">
        <v>0</v>
      </c>
      <c r="Q2959" s="1">
        <v>0</v>
      </c>
      <c r="R2959" s="34">
        <v>0</v>
      </c>
      <c r="S2959" s="3">
        <v>0</v>
      </c>
    </row>
    <row r="2960" spans="6:19" x14ac:dyDescent="0.25">
      <c r="F2960" s="10"/>
      <c r="G2960" s="9" t="s">
        <v>2289</v>
      </c>
      <c r="H2960" s="4">
        <v>3</v>
      </c>
      <c r="I2960" s="1">
        <v>3</v>
      </c>
      <c r="J2960" s="1">
        <v>3</v>
      </c>
      <c r="K2960" s="1">
        <v>0</v>
      </c>
      <c r="L2960" s="1">
        <v>0</v>
      </c>
      <c r="M2960" s="6">
        <v>3</v>
      </c>
      <c r="N2960" s="5">
        <v>4.538094624876976E-3</v>
      </c>
      <c r="O2960" s="4">
        <v>0</v>
      </c>
      <c r="P2960" s="1">
        <v>0</v>
      </c>
      <c r="Q2960" s="1">
        <v>0</v>
      </c>
      <c r="R2960" s="34">
        <v>0</v>
      </c>
      <c r="S2960" s="3">
        <v>0</v>
      </c>
    </row>
    <row r="2961" spans="6:19" x14ac:dyDescent="0.25">
      <c r="F2961" s="10"/>
      <c r="G2961" s="9" t="s">
        <v>2288</v>
      </c>
      <c r="H2961" s="4">
        <v>4</v>
      </c>
      <c r="I2961" s="1">
        <v>4</v>
      </c>
      <c r="J2961" s="1">
        <v>4</v>
      </c>
      <c r="K2961" s="1">
        <v>0</v>
      </c>
      <c r="L2961" s="1">
        <v>0</v>
      </c>
      <c r="M2961" s="6">
        <v>4</v>
      </c>
      <c r="N2961" s="5">
        <v>4.364977590739727E-3</v>
      </c>
      <c r="O2961" s="4">
        <v>0</v>
      </c>
      <c r="P2961" s="1">
        <v>0</v>
      </c>
      <c r="Q2961" s="1">
        <v>0</v>
      </c>
      <c r="R2961" s="34">
        <v>0</v>
      </c>
      <c r="S2961" s="3">
        <v>0</v>
      </c>
    </row>
    <row r="2962" spans="6:19" x14ac:dyDescent="0.25">
      <c r="F2962" s="10"/>
      <c r="G2962" s="9" t="s">
        <v>2287</v>
      </c>
      <c r="H2962" s="4">
        <v>7</v>
      </c>
      <c r="I2962" s="1">
        <v>7</v>
      </c>
      <c r="J2962" s="1">
        <v>7</v>
      </c>
      <c r="K2962" s="1">
        <v>0</v>
      </c>
      <c r="L2962" s="1">
        <v>0</v>
      </c>
      <c r="M2962" s="6">
        <v>7</v>
      </c>
      <c r="N2962" s="5">
        <v>4.1005167178809643E-2</v>
      </c>
      <c r="O2962" s="4">
        <v>0</v>
      </c>
      <c r="P2962" s="1">
        <v>0</v>
      </c>
      <c r="Q2962" s="1">
        <v>0</v>
      </c>
      <c r="R2962" s="34">
        <v>0</v>
      </c>
      <c r="S2962" s="3">
        <v>0</v>
      </c>
    </row>
    <row r="2963" spans="6:19" x14ac:dyDescent="0.25">
      <c r="F2963" s="10"/>
      <c r="G2963" s="9" t="s">
        <v>2286</v>
      </c>
      <c r="H2963" s="4">
        <v>4</v>
      </c>
      <c r="I2963" s="1">
        <v>4</v>
      </c>
      <c r="J2963" s="1">
        <v>4</v>
      </c>
      <c r="K2963" s="1">
        <v>0</v>
      </c>
      <c r="L2963" s="1">
        <v>0</v>
      </c>
      <c r="M2963" s="6">
        <v>4</v>
      </c>
      <c r="N2963" s="5">
        <v>1.0579651221632959E-2</v>
      </c>
      <c r="O2963" s="4">
        <v>0</v>
      </c>
      <c r="P2963" s="1">
        <v>0</v>
      </c>
      <c r="Q2963" s="1">
        <v>0</v>
      </c>
      <c r="R2963" s="34">
        <v>0</v>
      </c>
      <c r="S2963" s="3">
        <v>0</v>
      </c>
    </row>
    <row r="2964" spans="6:19" x14ac:dyDescent="0.25">
      <c r="F2964" s="10"/>
      <c r="G2964" s="9" t="s">
        <v>2285</v>
      </c>
      <c r="H2964" s="4">
        <v>1</v>
      </c>
      <c r="I2964" s="1">
        <v>1</v>
      </c>
      <c r="J2964" s="1">
        <v>1</v>
      </c>
      <c r="K2964" s="1">
        <v>0</v>
      </c>
      <c r="L2964" s="1">
        <v>0</v>
      </c>
      <c r="M2964" s="6">
        <v>1</v>
      </c>
      <c r="N2964" s="5">
        <v>1.696049049496651E-2</v>
      </c>
      <c r="O2964" s="4">
        <v>0</v>
      </c>
      <c r="P2964" s="1">
        <v>0</v>
      </c>
      <c r="Q2964" s="1">
        <v>0</v>
      </c>
      <c r="R2964" s="34">
        <v>0</v>
      </c>
      <c r="S2964" s="3">
        <v>0</v>
      </c>
    </row>
    <row r="2965" spans="6:19" x14ac:dyDescent="0.25">
      <c r="F2965" s="10"/>
      <c r="G2965" s="9" t="s">
        <v>2284</v>
      </c>
      <c r="H2965" s="4">
        <v>6</v>
      </c>
      <c r="I2965" s="1">
        <v>6</v>
      </c>
      <c r="J2965" s="1">
        <v>6</v>
      </c>
      <c r="K2965" s="1">
        <v>0</v>
      </c>
      <c r="L2965" s="1">
        <v>0</v>
      </c>
      <c r="M2965" s="6">
        <v>6</v>
      </c>
      <c r="N2965" s="5">
        <v>6.5480748191475868E-2</v>
      </c>
      <c r="O2965" s="4">
        <v>0</v>
      </c>
      <c r="P2965" s="1">
        <v>0</v>
      </c>
      <c r="Q2965" s="1">
        <v>0</v>
      </c>
      <c r="R2965" s="34">
        <v>0</v>
      </c>
      <c r="S2965" s="3">
        <v>0</v>
      </c>
    </row>
    <row r="2966" spans="6:19" x14ac:dyDescent="0.25">
      <c r="F2966" s="10"/>
      <c r="G2966" s="9" t="s">
        <v>2283</v>
      </c>
      <c r="H2966" s="4">
        <v>2</v>
      </c>
      <c r="I2966" s="1">
        <v>2</v>
      </c>
      <c r="J2966" s="1">
        <v>2</v>
      </c>
      <c r="K2966" s="1">
        <v>0</v>
      </c>
      <c r="L2966" s="1">
        <v>0</v>
      </c>
      <c r="M2966" s="6">
        <v>2</v>
      </c>
      <c r="N2966" s="5">
        <v>2.6203412562608719E-4</v>
      </c>
      <c r="O2966" s="4">
        <v>0</v>
      </c>
      <c r="P2966" s="1">
        <v>0</v>
      </c>
      <c r="Q2966" s="1">
        <v>0</v>
      </c>
      <c r="R2966" s="34">
        <v>0</v>
      </c>
      <c r="S2966" s="3">
        <v>0</v>
      </c>
    </row>
    <row r="2967" spans="6:19" x14ac:dyDescent="0.25">
      <c r="F2967" s="10"/>
      <c r="G2967" s="9" t="s">
        <v>2282</v>
      </c>
      <c r="H2967" s="4">
        <v>2</v>
      </c>
      <c r="I2967" s="1">
        <v>2</v>
      </c>
      <c r="J2967" s="1">
        <v>2</v>
      </c>
      <c r="K2967" s="1">
        <v>0</v>
      </c>
      <c r="L2967" s="1">
        <v>0</v>
      </c>
      <c r="M2967" s="6">
        <v>2</v>
      </c>
      <c r="N2967" s="5">
        <v>6.7735448479652405E-2</v>
      </c>
      <c r="O2967" s="4">
        <v>0</v>
      </c>
      <c r="P2967" s="1">
        <v>0</v>
      </c>
      <c r="Q2967" s="1">
        <v>0</v>
      </c>
      <c r="R2967" s="34">
        <v>0</v>
      </c>
      <c r="S2967" s="3">
        <v>0</v>
      </c>
    </row>
    <row r="2968" spans="6:19" x14ac:dyDescent="0.25">
      <c r="F2968" s="10"/>
      <c r="G2968" s="9" t="s">
        <v>2281</v>
      </c>
      <c r="H2968" s="4">
        <v>6</v>
      </c>
      <c r="I2968" s="1">
        <v>6</v>
      </c>
      <c r="J2968" s="1">
        <v>6</v>
      </c>
      <c r="K2968" s="1">
        <v>0</v>
      </c>
      <c r="L2968" s="1">
        <v>0</v>
      </c>
      <c r="M2968" s="6">
        <v>6</v>
      </c>
      <c r="N2968" s="5">
        <v>1.128826197236776E-2</v>
      </c>
      <c r="O2968" s="4">
        <v>0</v>
      </c>
      <c r="P2968" s="1">
        <v>0</v>
      </c>
      <c r="Q2968" s="1">
        <v>0</v>
      </c>
      <c r="R2968" s="34">
        <v>0</v>
      </c>
      <c r="S2968" s="3">
        <v>0</v>
      </c>
    </row>
    <row r="2969" spans="6:19" x14ac:dyDescent="0.25">
      <c r="F2969" s="10"/>
      <c r="G2969" s="9" t="s">
        <v>2280</v>
      </c>
      <c r="H2969" s="4">
        <v>4</v>
      </c>
      <c r="I2969" s="1">
        <v>4</v>
      </c>
      <c r="J2969" s="1">
        <v>4</v>
      </c>
      <c r="K2969" s="1">
        <v>0</v>
      </c>
      <c r="L2969" s="1">
        <v>0</v>
      </c>
      <c r="M2969" s="6">
        <v>4</v>
      </c>
      <c r="N2969" s="5">
        <v>4.0988558903336518E-2</v>
      </c>
      <c r="O2969" s="4">
        <v>0</v>
      </c>
      <c r="P2969" s="1">
        <v>0</v>
      </c>
      <c r="Q2969" s="1">
        <v>0</v>
      </c>
      <c r="R2969" s="34">
        <v>0</v>
      </c>
      <c r="S2969" s="3">
        <v>0</v>
      </c>
    </row>
    <row r="2970" spans="6:19" x14ac:dyDescent="0.25">
      <c r="F2970" s="10"/>
      <c r="G2970" s="9" t="s">
        <v>2279</v>
      </c>
      <c r="H2970" s="4">
        <v>4</v>
      </c>
      <c r="I2970" s="1">
        <v>4</v>
      </c>
      <c r="J2970" s="1">
        <v>4</v>
      </c>
      <c r="K2970" s="1">
        <v>0</v>
      </c>
      <c r="L2970" s="1">
        <v>0</v>
      </c>
      <c r="M2970" s="6">
        <v>4</v>
      </c>
      <c r="N2970" s="5">
        <v>2.8229963965713981E-2</v>
      </c>
      <c r="O2970" s="4">
        <v>0</v>
      </c>
      <c r="P2970" s="1">
        <v>0</v>
      </c>
      <c r="Q2970" s="1">
        <v>0</v>
      </c>
      <c r="R2970" s="34">
        <v>0</v>
      </c>
      <c r="S2970" s="3">
        <v>0</v>
      </c>
    </row>
    <row r="2971" spans="6:19" x14ac:dyDescent="0.25">
      <c r="F2971" s="10"/>
      <c r="G2971" s="9" t="s">
        <v>2278</v>
      </c>
      <c r="H2971" s="4">
        <v>4</v>
      </c>
      <c r="I2971" s="1">
        <v>4</v>
      </c>
      <c r="J2971" s="1">
        <v>4</v>
      </c>
      <c r="K2971" s="1">
        <v>0</v>
      </c>
      <c r="L2971" s="1">
        <v>0</v>
      </c>
      <c r="M2971" s="6">
        <v>4</v>
      </c>
      <c r="N2971" s="5">
        <v>2.858487423509359E-2</v>
      </c>
      <c r="O2971" s="4">
        <v>0</v>
      </c>
      <c r="P2971" s="1">
        <v>0</v>
      </c>
      <c r="Q2971" s="1">
        <v>0</v>
      </c>
      <c r="R2971" s="34">
        <v>0</v>
      </c>
      <c r="S2971" s="3">
        <v>0</v>
      </c>
    </row>
    <row r="2972" spans="6:19" x14ac:dyDescent="0.25">
      <c r="F2972" s="10"/>
      <c r="G2972" s="9" t="s">
        <v>2277</v>
      </c>
      <c r="H2972" s="4">
        <v>1</v>
      </c>
      <c r="I2972" s="1">
        <v>1</v>
      </c>
      <c r="J2972" s="1">
        <v>1</v>
      </c>
      <c r="K2972" s="1">
        <v>0</v>
      </c>
      <c r="L2972" s="1">
        <v>0</v>
      </c>
      <c r="M2972" s="6">
        <v>1</v>
      </c>
      <c r="N2972" s="5">
        <v>7.9641100950539112E-2</v>
      </c>
      <c r="O2972" s="4">
        <v>0</v>
      </c>
      <c r="P2972" s="1">
        <v>0</v>
      </c>
      <c r="Q2972" s="1">
        <v>0</v>
      </c>
      <c r="R2972" s="34">
        <v>0</v>
      </c>
      <c r="S2972" s="3">
        <v>0</v>
      </c>
    </row>
    <row r="2973" spans="6:19" x14ac:dyDescent="0.25">
      <c r="F2973" s="10"/>
      <c r="G2973" s="9" t="s">
        <v>2276</v>
      </c>
      <c r="H2973" s="4">
        <v>2</v>
      </c>
      <c r="I2973" s="1">
        <v>2</v>
      </c>
      <c r="J2973" s="1">
        <v>2</v>
      </c>
      <c r="K2973" s="1">
        <v>0</v>
      </c>
      <c r="L2973" s="1">
        <v>0</v>
      </c>
      <c r="M2973" s="6">
        <v>2</v>
      </c>
      <c r="N2973" s="5">
        <v>4.2528100311756134E-3</v>
      </c>
      <c r="O2973" s="4">
        <v>0</v>
      </c>
      <c r="P2973" s="1">
        <v>0</v>
      </c>
      <c r="Q2973" s="1">
        <v>0</v>
      </c>
      <c r="R2973" s="34">
        <v>0</v>
      </c>
      <c r="S2973" s="3">
        <v>0</v>
      </c>
    </row>
    <row r="2974" spans="6:19" x14ac:dyDescent="0.25">
      <c r="F2974" s="10"/>
      <c r="G2974" s="9" t="s">
        <v>2275</v>
      </c>
      <c r="H2974" s="4">
        <v>5</v>
      </c>
      <c r="I2974" s="1">
        <v>5</v>
      </c>
      <c r="J2974" s="1">
        <v>5</v>
      </c>
      <c r="K2974" s="1">
        <v>0</v>
      </c>
      <c r="L2974" s="1">
        <v>0</v>
      </c>
      <c r="M2974" s="6">
        <v>5</v>
      </c>
      <c r="N2974" s="5">
        <v>9.1874141246080399E-2</v>
      </c>
      <c r="O2974" s="4">
        <v>0</v>
      </c>
      <c r="P2974" s="1">
        <v>0</v>
      </c>
      <c r="Q2974" s="1">
        <v>0</v>
      </c>
      <c r="R2974" s="34">
        <v>0</v>
      </c>
      <c r="S2974" s="3">
        <v>0</v>
      </c>
    </row>
    <row r="2975" spans="6:19" x14ac:dyDescent="0.25">
      <c r="F2975" s="10"/>
      <c r="G2975" s="9" t="s">
        <v>2274</v>
      </c>
      <c r="H2975" s="4">
        <v>1</v>
      </c>
      <c r="I2975" s="1">
        <v>1</v>
      </c>
      <c r="J2975" s="1">
        <v>1</v>
      </c>
      <c r="K2975" s="1">
        <v>0</v>
      </c>
      <c r="L2975" s="1">
        <v>0</v>
      </c>
      <c r="M2975" s="6">
        <v>1</v>
      </c>
      <c r="N2975" s="5">
        <v>4.7485809773206711E-4</v>
      </c>
      <c r="O2975" s="4">
        <v>0</v>
      </c>
      <c r="P2975" s="1">
        <v>0</v>
      </c>
      <c r="Q2975" s="1">
        <v>0</v>
      </c>
      <c r="R2975" s="34">
        <v>0</v>
      </c>
      <c r="S2975" s="3">
        <v>0</v>
      </c>
    </row>
    <row r="2976" spans="6:19" x14ac:dyDescent="0.25">
      <c r="F2976" s="10"/>
      <c r="G2976" s="9" t="s">
        <v>2273</v>
      </c>
      <c r="H2976" s="4">
        <v>3</v>
      </c>
      <c r="I2976" s="1">
        <v>3</v>
      </c>
      <c r="J2976" s="1">
        <v>3</v>
      </c>
      <c r="K2976" s="1">
        <v>0</v>
      </c>
      <c r="L2976" s="1">
        <v>0</v>
      </c>
      <c r="M2976" s="6">
        <v>3</v>
      </c>
      <c r="N2976" s="5">
        <v>7.4121346697211274E-3</v>
      </c>
      <c r="O2976" s="4">
        <v>0</v>
      </c>
      <c r="P2976" s="1">
        <v>0</v>
      </c>
      <c r="Q2976" s="1">
        <v>0</v>
      </c>
      <c r="R2976" s="34">
        <v>0</v>
      </c>
      <c r="S2976" s="3">
        <v>0</v>
      </c>
    </row>
    <row r="2977" spans="6:19" x14ac:dyDescent="0.25">
      <c r="F2977" s="10"/>
      <c r="G2977" s="9" t="s">
        <v>2272</v>
      </c>
      <c r="H2977" s="4">
        <v>7</v>
      </c>
      <c r="I2977" s="1">
        <v>7</v>
      </c>
      <c r="J2977" s="1">
        <v>7</v>
      </c>
      <c r="K2977" s="1">
        <v>0</v>
      </c>
      <c r="L2977" s="1">
        <v>0</v>
      </c>
      <c r="M2977" s="6">
        <v>7</v>
      </c>
      <c r="N2977" s="5">
        <v>4.6472275629639632E-2</v>
      </c>
      <c r="O2977" s="4">
        <v>0</v>
      </c>
      <c r="P2977" s="1">
        <v>0</v>
      </c>
      <c r="Q2977" s="1">
        <v>0</v>
      </c>
      <c r="R2977" s="34">
        <v>0</v>
      </c>
      <c r="S2977" s="3">
        <v>0</v>
      </c>
    </row>
    <row r="2978" spans="6:19" x14ac:dyDescent="0.25">
      <c r="F2978" s="10"/>
      <c r="G2978" s="9" t="s">
        <v>2271</v>
      </c>
      <c r="H2978" s="4">
        <v>3</v>
      </c>
      <c r="I2978" s="1">
        <v>3</v>
      </c>
      <c r="J2978" s="1">
        <v>3</v>
      </c>
      <c r="K2978" s="1">
        <v>0</v>
      </c>
      <c r="L2978" s="1">
        <v>0</v>
      </c>
      <c r="M2978" s="6">
        <v>3</v>
      </c>
      <c r="N2978" s="5">
        <v>2.338046953082085E-2</v>
      </c>
      <c r="O2978" s="4">
        <v>0</v>
      </c>
      <c r="P2978" s="1">
        <v>0</v>
      </c>
      <c r="Q2978" s="1">
        <v>0</v>
      </c>
      <c r="R2978" s="34">
        <v>0</v>
      </c>
      <c r="S2978" s="3">
        <v>0</v>
      </c>
    </row>
    <row r="2979" spans="6:19" x14ac:dyDescent="0.25">
      <c r="F2979" s="10"/>
      <c r="G2979" s="9" t="s">
        <v>2270</v>
      </c>
      <c r="H2979" s="4">
        <v>3</v>
      </c>
      <c r="I2979" s="1">
        <v>3</v>
      </c>
      <c r="J2979" s="1">
        <v>3</v>
      </c>
      <c r="K2979" s="1">
        <v>0</v>
      </c>
      <c r="L2979" s="1">
        <v>0</v>
      </c>
      <c r="M2979" s="6">
        <v>3</v>
      </c>
      <c r="N2979" s="5">
        <v>2.1187657490372661E-2</v>
      </c>
      <c r="O2979" s="4">
        <v>0</v>
      </c>
      <c r="P2979" s="1">
        <v>0</v>
      </c>
      <c r="Q2979" s="1">
        <v>0</v>
      </c>
      <c r="R2979" s="34">
        <v>0</v>
      </c>
      <c r="S2979" s="3">
        <v>0</v>
      </c>
    </row>
    <row r="2980" spans="6:19" x14ac:dyDescent="0.25">
      <c r="F2980" s="10"/>
      <c r="G2980" s="9" t="s">
        <v>2269</v>
      </c>
      <c r="H2980" s="4">
        <v>2</v>
      </c>
      <c r="I2980" s="1">
        <v>2</v>
      </c>
      <c r="J2980" s="1">
        <v>2</v>
      </c>
      <c r="K2980" s="1">
        <v>0</v>
      </c>
      <c r="L2980" s="1">
        <v>0</v>
      </c>
      <c r="M2980" s="6">
        <v>2</v>
      </c>
      <c r="N2980" s="5">
        <v>1.9739327952265739E-2</v>
      </c>
      <c r="O2980" s="4">
        <v>0</v>
      </c>
      <c r="P2980" s="1">
        <v>0</v>
      </c>
      <c r="Q2980" s="1">
        <v>0</v>
      </c>
      <c r="R2980" s="34">
        <v>0</v>
      </c>
      <c r="S2980" s="3">
        <v>0</v>
      </c>
    </row>
    <row r="2981" spans="6:19" x14ac:dyDescent="0.25">
      <c r="F2981" s="10"/>
      <c r="G2981" s="9" t="s">
        <v>2268</v>
      </c>
      <c r="H2981" s="4">
        <v>2</v>
      </c>
      <c r="I2981" s="1">
        <v>2</v>
      </c>
      <c r="J2981" s="1">
        <v>2</v>
      </c>
      <c r="K2981" s="1">
        <v>0</v>
      </c>
      <c r="L2981" s="1">
        <v>0</v>
      </c>
      <c r="M2981" s="6">
        <v>2</v>
      </c>
      <c r="N2981" s="5">
        <v>8.4086824208498001E-3</v>
      </c>
      <c r="O2981" s="4">
        <v>0</v>
      </c>
      <c r="P2981" s="1">
        <v>0</v>
      </c>
      <c r="Q2981" s="1">
        <v>0</v>
      </c>
      <c r="R2981" s="34">
        <v>0</v>
      </c>
      <c r="S2981" s="3">
        <v>0</v>
      </c>
    </row>
    <row r="2982" spans="6:19" x14ac:dyDescent="0.25">
      <c r="F2982" s="10"/>
      <c r="G2982" s="9" t="s">
        <v>2267</v>
      </c>
      <c r="H2982" s="4">
        <v>1</v>
      </c>
      <c r="I2982" s="1">
        <v>1</v>
      </c>
      <c r="J2982" s="1">
        <v>1</v>
      </c>
      <c r="K2982" s="1">
        <v>0</v>
      </c>
      <c r="L2982" s="1">
        <v>0</v>
      </c>
      <c r="M2982" s="6">
        <v>1</v>
      </c>
      <c r="N2982" s="5">
        <v>7.0303212851285934E-4</v>
      </c>
      <c r="O2982" s="4">
        <v>0</v>
      </c>
      <c r="P2982" s="1">
        <v>0</v>
      </c>
      <c r="Q2982" s="1">
        <v>0</v>
      </c>
      <c r="R2982" s="34">
        <v>0</v>
      </c>
      <c r="S2982" s="3">
        <v>0</v>
      </c>
    </row>
    <row r="2983" spans="6:19" x14ac:dyDescent="0.25">
      <c r="F2983" s="10"/>
      <c r="G2983" s="9" t="s">
        <v>2266</v>
      </c>
      <c r="H2983" s="4">
        <v>3</v>
      </c>
      <c r="I2983" s="1">
        <v>3</v>
      </c>
      <c r="J2983" s="1">
        <v>3</v>
      </c>
      <c r="K2983" s="1">
        <v>0</v>
      </c>
      <c r="L2983" s="1">
        <v>0</v>
      </c>
      <c r="M2983" s="6">
        <v>3</v>
      </c>
      <c r="N2983" s="5">
        <v>1.409866102039814E-2</v>
      </c>
      <c r="O2983" s="4">
        <v>0</v>
      </c>
      <c r="P2983" s="1">
        <v>0</v>
      </c>
      <c r="Q2983" s="1">
        <v>0</v>
      </c>
      <c r="R2983" s="34">
        <v>0</v>
      </c>
      <c r="S2983" s="3">
        <v>0</v>
      </c>
    </row>
    <row r="2984" spans="6:19" x14ac:dyDescent="0.25">
      <c r="F2984" s="10"/>
      <c r="G2984" s="9" t="s">
        <v>2265</v>
      </c>
      <c r="H2984" s="4">
        <v>1</v>
      </c>
      <c r="I2984" s="1">
        <v>1</v>
      </c>
      <c r="J2984" s="1">
        <v>1</v>
      </c>
      <c r="K2984" s="1">
        <v>0</v>
      </c>
      <c r="L2984" s="1">
        <v>0</v>
      </c>
      <c r="M2984" s="6">
        <v>1</v>
      </c>
      <c r="N2984" s="5">
        <v>3.0911713838577271E-3</v>
      </c>
      <c r="O2984" s="4">
        <v>0</v>
      </c>
      <c r="P2984" s="1">
        <v>0</v>
      </c>
      <c r="Q2984" s="1">
        <v>0</v>
      </c>
      <c r="R2984" s="34">
        <v>0</v>
      </c>
      <c r="S2984" s="3">
        <v>0</v>
      </c>
    </row>
    <row r="2985" spans="6:19" x14ac:dyDescent="0.25">
      <c r="F2985" s="10"/>
      <c r="G2985" s="9" t="s">
        <v>2264</v>
      </c>
      <c r="H2985" s="4">
        <v>1</v>
      </c>
      <c r="I2985" s="1">
        <v>1</v>
      </c>
      <c r="J2985" s="1">
        <v>1</v>
      </c>
      <c r="K2985" s="1">
        <v>0</v>
      </c>
      <c r="L2985" s="1">
        <v>0</v>
      </c>
      <c r="M2985" s="6">
        <v>1</v>
      </c>
      <c r="N2985" s="5">
        <v>1.55677180737257E-3</v>
      </c>
      <c r="O2985" s="4">
        <v>0</v>
      </c>
      <c r="P2985" s="1">
        <v>0</v>
      </c>
      <c r="Q2985" s="1">
        <v>0</v>
      </c>
      <c r="R2985" s="34">
        <v>0</v>
      </c>
      <c r="S2985" s="3">
        <v>0</v>
      </c>
    </row>
    <row r="2986" spans="6:19" x14ac:dyDescent="0.25">
      <c r="F2986" s="10"/>
      <c r="G2986" s="9" t="s">
        <v>2263</v>
      </c>
      <c r="H2986" s="4">
        <v>2</v>
      </c>
      <c r="I2986" s="1">
        <v>2</v>
      </c>
      <c r="J2986" s="1">
        <v>2</v>
      </c>
      <c r="K2986" s="1">
        <v>0</v>
      </c>
      <c r="L2986" s="1">
        <v>0</v>
      </c>
      <c r="M2986" s="6">
        <v>2</v>
      </c>
      <c r="N2986" s="5">
        <v>3.7149293348193169E-3</v>
      </c>
      <c r="O2986" s="4">
        <v>0</v>
      </c>
      <c r="P2986" s="1">
        <v>0</v>
      </c>
      <c r="Q2986" s="1">
        <v>0</v>
      </c>
      <c r="R2986" s="34">
        <v>0</v>
      </c>
      <c r="S2986" s="3">
        <v>0</v>
      </c>
    </row>
    <row r="2987" spans="6:19" x14ac:dyDescent="0.25">
      <c r="F2987" s="10"/>
      <c r="G2987" s="9" t="s">
        <v>2262</v>
      </c>
      <c r="H2987" s="4">
        <v>7</v>
      </c>
      <c r="I2987" s="1">
        <v>7</v>
      </c>
      <c r="J2987" s="1">
        <v>7</v>
      </c>
      <c r="K2987" s="1">
        <v>0</v>
      </c>
      <c r="L2987" s="1">
        <v>0</v>
      </c>
      <c r="M2987" s="6">
        <v>7</v>
      </c>
      <c r="N2987" s="5">
        <v>3.0488023534417149E-2</v>
      </c>
      <c r="O2987" s="4">
        <v>0</v>
      </c>
      <c r="P2987" s="1">
        <v>0</v>
      </c>
      <c r="Q2987" s="1">
        <v>0</v>
      </c>
      <c r="R2987" s="34">
        <v>0</v>
      </c>
      <c r="S2987" s="3">
        <v>0</v>
      </c>
    </row>
    <row r="2988" spans="6:19" x14ac:dyDescent="0.25">
      <c r="F2988" s="10"/>
      <c r="G2988" s="9" t="s">
        <v>2261</v>
      </c>
      <c r="H2988" s="4">
        <v>3</v>
      </c>
      <c r="I2988" s="1">
        <v>3</v>
      </c>
      <c r="J2988" s="1">
        <v>3</v>
      </c>
      <c r="K2988" s="1">
        <v>0</v>
      </c>
      <c r="L2988" s="1">
        <v>0</v>
      </c>
      <c r="M2988" s="6">
        <v>3</v>
      </c>
      <c r="N2988" s="5">
        <v>8.69013462215662E-3</v>
      </c>
      <c r="O2988" s="4">
        <v>0</v>
      </c>
      <c r="P2988" s="1">
        <v>0</v>
      </c>
      <c r="Q2988" s="1">
        <v>0</v>
      </c>
      <c r="R2988" s="34">
        <v>0</v>
      </c>
      <c r="S2988" s="3">
        <v>0</v>
      </c>
    </row>
    <row r="2989" spans="6:19" x14ac:dyDescent="0.25">
      <c r="F2989" s="10"/>
      <c r="G2989" s="9" t="s">
        <v>2260</v>
      </c>
      <c r="H2989" s="4">
        <v>3</v>
      </c>
      <c r="I2989" s="1">
        <v>3</v>
      </c>
      <c r="J2989" s="1">
        <v>3</v>
      </c>
      <c r="K2989" s="1">
        <v>0</v>
      </c>
      <c r="L2989" s="1">
        <v>0</v>
      </c>
      <c r="M2989" s="6">
        <v>3</v>
      </c>
      <c r="N2989" s="5">
        <v>9.8508233204483986E-3</v>
      </c>
      <c r="O2989" s="4">
        <v>0</v>
      </c>
      <c r="P2989" s="1">
        <v>0</v>
      </c>
      <c r="Q2989" s="1">
        <v>0</v>
      </c>
      <c r="R2989" s="34">
        <v>0</v>
      </c>
      <c r="S2989" s="3">
        <v>0</v>
      </c>
    </row>
    <row r="2990" spans="6:19" x14ac:dyDescent="0.25">
      <c r="F2990" s="10"/>
      <c r="G2990" s="9" t="s">
        <v>2259</v>
      </c>
      <c r="H2990" s="4">
        <v>1</v>
      </c>
      <c r="I2990" s="1">
        <v>1</v>
      </c>
      <c r="J2990" s="1">
        <v>1</v>
      </c>
      <c r="K2990" s="1">
        <v>0</v>
      </c>
      <c r="L2990" s="1">
        <v>0</v>
      </c>
      <c r="M2990" s="6">
        <v>1</v>
      </c>
      <c r="N2990" s="5">
        <v>7.5423382222652444E-3</v>
      </c>
      <c r="O2990" s="4">
        <v>0</v>
      </c>
      <c r="P2990" s="1">
        <v>0</v>
      </c>
      <c r="Q2990" s="1">
        <v>0</v>
      </c>
      <c r="R2990" s="34">
        <v>0</v>
      </c>
      <c r="S2990" s="3">
        <v>0</v>
      </c>
    </row>
    <row r="2991" spans="6:19" x14ac:dyDescent="0.25">
      <c r="F2991" s="10"/>
      <c r="G2991" s="9" t="s">
        <v>2258</v>
      </c>
      <c r="H2991" s="4">
        <v>7</v>
      </c>
      <c r="I2991" s="1">
        <v>7</v>
      </c>
      <c r="J2991" s="1">
        <v>7</v>
      </c>
      <c r="K2991" s="1">
        <v>0</v>
      </c>
      <c r="L2991" s="1">
        <v>0</v>
      </c>
      <c r="M2991" s="6">
        <v>7</v>
      </c>
      <c r="N2991" s="5">
        <v>5.3223139606416232E-2</v>
      </c>
      <c r="O2991" s="4">
        <v>0</v>
      </c>
      <c r="P2991" s="1">
        <v>0</v>
      </c>
      <c r="Q2991" s="1">
        <v>0</v>
      </c>
      <c r="R2991" s="34">
        <v>0</v>
      </c>
      <c r="S2991" s="3">
        <v>0</v>
      </c>
    </row>
    <row r="2992" spans="6:19" x14ac:dyDescent="0.25">
      <c r="F2992" s="10"/>
      <c r="G2992" s="9" t="s">
        <v>2257</v>
      </c>
      <c r="H2992" s="4">
        <v>2</v>
      </c>
      <c r="I2992" s="1">
        <v>2</v>
      </c>
      <c r="J2992" s="1">
        <v>2</v>
      </c>
      <c r="K2992" s="1">
        <v>0</v>
      </c>
      <c r="L2992" s="1">
        <v>0</v>
      </c>
      <c r="M2992" s="6">
        <v>2</v>
      </c>
      <c r="N2992" s="5">
        <v>1.0020202025771141E-3</v>
      </c>
      <c r="O2992" s="4">
        <v>0</v>
      </c>
      <c r="P2992" s="1">
        <v>0</v>
      </c>
      <c r="Q2992" s="1">
        <v>0</v>
      </c>
      <c r="R2992" s="34">
        <v>0</v>
      </c>
      <c r="S2992" s="3">
        <v>0</v>
      </c>
    </row>
    <row r="2993" spans="6:19" x14ac:dyDescent="0.25">
      <c r="F2993" s="10"/>
      <c r="G2993" s="9" t="s">
        <v>2256</v>
      </c>
      <c r="H2993" s="4">
        <v>16</v>
      </c>
      <c r="I2993" s="1">
        <v>16</v>
      </c>
      <c r="J2993" s="1">
        <v>16</v>
      </c>
      <c r="K2993" s="1">
        <v>0</v>
      </c>
      <c r="L2993" s="1">
        <v>0</v>
      </c>
      <c r="M2993" s="6">
        <v>16</v>
      </c>
      <c r="N2993" s="5">
        <v>9.5171037130057812E-2</v>
      </c>
      <c r="O2993" s="4">
        <v>0</v>
      </c>
      <c r="P2993" s="1">
        <v>0</v>
      </c>
      <c r="Q2993" s="1">
        <v>0</v>
      </c>
      <c r="R2993" s="34">
        <v>0</v>
      </c>
      <c r="S2993" s="3">
        <v>0</v>
      </c>
    </row>
    <row r="2994" spans="6:19" x14ac:dyDescent="0.25">
      <c r="F2994" s="10"/>
      <c r="G2994" s="9" t="s">
        <v>2255</v>
      </c>
      <c r="H2994" s="4">
        <v>7</v>
      </c>
      <c r="I2994" s="1">
        <v>7</v>
      </c>
      <c r="J2994" s="1">
        <v>7</v>
      </c>
      <c r="K2994" s="1">
        <v>0</v>
      </c>
      <c r="L2994" s="1">
        <v>0</v>
      </c>
      <c r="M2994" s="6">
        <v>7</v>
      </c>
      <c r="N2994" s="5">
        <v>6.0921168886125088E-2</v>
      </c>
      <c r="O2994" s="4">
        <v>0</v>
      </c>
      <c r="P2994" s="1">
        <v>0</v>
      </c>
      <c r="Q2994" s="1">
        <v>0</v>
      </c>
      <c r="R2994" s="34">
        <v>0</v>
      </c>
      <c r="S2994" s="3">
        <v>0</v>
      </c>
    </row>
    <row r="2995" spans="6:19" x14ac:dyDescent="0.25">
      <c r="F2995" s="10"/>
      <c r="G2995" s="9" t="s">
        <v>2254</v>
      </c>
      <c r="H2995" s="4">
        <v>1</v>
      </c>
      <c r="I2995" s="1">
        <v>1</v>
      </c>
      <c r="J2995" s="1">
        <v>1</v>
      </c>
      <c r="K2995" s="1">
        <v>0</v>
      </c>
      <c r="L2995" s="1">
        <v>0</v>
      </c>
      <c r="M2995" s="6">
        <v>1</v>
      </c>
      <c r="N2995" s="5">
        <v>5.4547470062971124E-3</v>
      </c>
      <c r="O2995" s="4">
        <v>0</v>
      </c>
      <c r="P2995" s="1">
        <v>0</v>
      </c>
      <c r="Q2995" s="1">
        <v>0</v>
      </c>
      <c r="R2995" s="34">
        <v>0</v>
      </c>
      <c r="S2995" s="3">
        <v>0</v>
      </c>
    </row>
    <row r="2996" spans="6:19" x14ac:dyDescent="0.25">
      <c r="F2996" s="10"/>
      <c r="G2996" s="9" t="s">
        <v>2253</v>
      </c>
      <c r="H2996" s="4">
        <v>4</v>
      </c>
      <c r="I2996" s="1">
        <v>4</v>
      </c>
      <c r="J2996" s="1">
        <v>4</v>
      </c>
      <c r="K2996" s="1">
        <v>0</v>
      </c>
      <c r="L2996" s="1">
        <v>0</v>
      </c>
      <c r="M2996" s="6">
        <v>4</v>
      </c>
      <c r="N2996" s="5">
        <v>1.358705572783947E-2</v>
      </c>
      <c r="O2996" s="4">
        <v>0</v>
      </c>
      <c r="P2996" s="1">
        <v>0</v>
      </c>
      <c r="Q2996" s="1">
        <v>0</v>
      </c>
      <c r="R2996" s="34">
        <v>0</v>
      </c>
      <c r="S2996" s="3">
        <v>0</v>
      </c>
    </row>
    <row r="2997" spans="6:19" x14ac:dyDescent="0.25">
      <c r="F2997" s="10"/>
      <c r="G2997" s="9" t="s">
        <v>2252</v>
      </c>
      <c r="H2997" s="4">
        <v>1</v>
      </c>
      <c r="I2997" s="1">
        <v>1</v>
      </c>
      <c r="J2997" s="1">
        <v>1</v>
      </c>
      <c r="K2997" s="1">
        <v>0</v>
      </c>
      <c r="L2997" s="1">
        <v>0</v>
      </c>
      <c r="M2997" s="6">
        <v>1</v>
      </c>
      <c r="N2997" s="5">
        <v>6.7859888076782227E-5</v>
      </c>
      <c r="O2997" s="4">
        <v>0</v>
      </c>
      <c r="P2997" s="1">
        <v>0</v>
      </c>
      <c r="Q2997" s="1">
        <v>0</v>
      </c>
      <c r="R2997" s="34">
        <v>0</v>
      </c>
      <c r="S2997" s="3">
        <v>0</v>
      </c>
    </row>
    <row r="2998" spans="6:19" x14ac:dyDescent="0.25">
      <c r="F2998" s="10"/>
      <c r="G2998" s="9" t="s">
        <v>2251</v>
      </c>
      <c r="H2998" s="4">
        <v>1</v>
      </c>
      <c r="I2998" s="1">
        <v>1</v>
      </c>
      <c r="J2998" s="1">
        <v>1</v>
      </c>
      <c r="K2998" s="1">
        <v>0</v>
      </c>
      <c r="L2998" s="1">
        <v>0</v>
      </c>
      <c r="M2998" s="6">
        <v>1</v>
      </c>
      <c r="N2998" s="5">
        <v>8.5143344476819038E-3</v>
      </c>
      <c r="O2998" s="4">
        <v>0</v>
      </c>
      <c r="P2998" s="1">
        <v>0</v>
      </c>
      <c r="Q2998" s="1">
        <v>0</v>
      </c>
      <c r="R2998" s="34">
        <v>0</v>
      </c>
      <c r="S2998" s="3">
        <v>0</v>
      </c>
    </row>
    <row r="2999" spans="6:19" x14ac:dyDescent="0.25">
      <c r="F2999" s="10"/>
      <c r="G2999" s="9" t="s">
        <v>2250</v>
      </c>
      <c r="H2999" s="4">
        <v>1</v>
      </c>
      <c r="I2999" s="1">
        <v>1</v>
      </c>
      <c r="J2999" s="1">
        <v>1</v>
      </c>
      <c r="K2999" s="1">
        <v>0</v>
      </c>
      <c r="L2999" s="1">
        <v>0</v>
      </c>
      <c r="M2999" s="6">
        <v>1</v>
      </c>
      <c r="N2999" s="5">
        <v>2.9040055349469181E-2</v>
      </c>
      <c r="O2999" s="4">
        <v>0</v>
      </c>
      <c r="P2999" s="1">
        <v>0</v>
      </c>
      <c r="Q2999" s="1">
        <v>0</v>
      </c>
      <c r="R2999" s="34">
        <v>0</v>
      </c>
      <c r="S2999" s="3">
        <v>0</v>
      </c>
    </row>
    <row r="3000" spans="6:19" x14ac:dyDescent="0.25">
      <c r="F3000" s="10"/>
      <c r="G3000" s="9" t="s">
        <v>2249</v>
      </c>
      <c r="H3000" s="4">
        <v>3</v>
      </c>
      <c r="I3000" s="1">
        <v>3</v>
      </c>
      <c r="J3000" s="1">
        <v>3</v>
      </c>
      <c r="K3000" s="1">
        <v>0</v>
      </c>
      <c r="L3000" s="1">
        <v>0</v>
      </c>
      <c r="M3000" s="6">
        <v>3</v>
      </c>
      <c r="N3000" s="5">
        <v>2.1505004726350311E-2</v>
      </c>
      <c r="O3000" s="4">
        <v>0</v>
      </c>
      <c r="P3000" s="1">
        <v>0</v>
      </c>
      <c r="Q3000" s="1">
        <v>0</v>
      </c>
      <c r="R3000" s="34">
        <v>0</v>
      </c>
      <c r="S3000" s="3">
        <v>0</v>
      </c>
    </row>
    <row r="3001" spans="6:19" x14ac:dyDescent="0.25">
      <c r="F3001" s="10"/>
      <c r="G3001" s="9" t="s">
        <v>2248</v>
      </c>
      <c r="H3001" s="4">
        <v>7</v>
      </c>
      <c r="I3001" s="1">
        <v>7</v>
      </c>
      <c r="J3001" s="1">
        <v>7</v>
      </c>
      <c r="K3001" s="1">
        <v>0</v>
      </c>
      <c r="L3001" s="1">
        <v>0</v>
      </c>
      <c r="M3001" s="6">
        <v>7</v>
      </c>
      <c r="N3001" s="5">
        <v>1.6749204136431221E-2</v>
      </c>
      <c r="O3001" s="4">
        <v>0</v>
      </c>
      <c r="P3001" s="1">
        <v>0</v>
      </c>
      <c r="Q3001" s="1">
        <v>0</v>
      </c>
      <c r="R3001" s="34">
        <v>0</v>
      </c>
      <c r="S3001" s="3">
        <v>0</v>
      </c>
    </row>
    <row r="3002" spans="6:19" x14ac:dyDescent="0.25">
      <c r="F3002" s="10"/>
      <c r="G3002" s="9" t="s">
        <v>2247</v>
      </c>
      <c r="H3002" s="4">
        <v>7</v>
      </c>
      <c r="I3002" s="1">
        <v>7</v>
      </c>
      <c r="J3002" s="1">
        <v>7</v>
      </c>
      <c r="K3002" s="1">
        <v>0</v>
      </c>
      <c r="L3002" s="1">
        <v>0</v>
      </c>
      <c r="M3002" s="6">
        <v>7</v>
      </c>
      <c r="N3002" s="5">
        <v>5.0508733838796623E-2</v>
      </c>
      <c r="O3002" s="4">
        <v>0</v>
      </c>
      <c r="P3002" s="1">
        <v>0</v>
      </c>
      <c r="Q3002" s="1">
        <v>0</v>
      </c>
      <c r="R3002" s="34">
        <v>0</v>
      </c>
      <c r="S3002" s="3">
        <v>0</v>
      </c>
    </row>
    <row r="3003" spans="6:19" x14ac:dyDescent="0.25">
      <c r="F3003" s="10"/>
      <c r="G3003" s="9" t="s">
        <v>2246</v>
      </c>
      <c r="H3003" s="4">
        <v>1</v>
      </c>
      <c r="I3003" s="1">
        <v>1</v>
      </c>
      <c r="J3003" s="1">
        <v>1</v>
      </c>
      <c r="K3003" s="1">
        <v>0</v>
      </c>
      <c r="L3003" s="1">
        <v>0</v>
      </c>
      <c r="M3003" s="6">
        <v>1</v>
      </c>
      <c r="N3003" s="5">
        <v>1.3451958075165751E-3</v>
      </c>
      <c r="O3003" s="4">
        <v>0</v>
      </c>
      <c r="P3003" s="1">
        <v>0</v>
      </c>
      <c r="Q3003" s="1">
        <v>0</v>
      </c>
      <c r="R3003" s="34">
        <v>0</v>
      </c>
      <c r="S3003" s="3">
        <v>0</v>
      </c>
    </row>
    <row r="3004" spans="6:19" x14ac:dyDescent="0.25">
      <c r="F3004" s="10"/>
      <c r="G3004" s="9" t="s">
        <v>2245</v>
      </c>
      <c r="H3004" s="4">
        <v>4</v>
      </c>
      <c r="I3004" s="1">
        <v>4</v>
      </c>
      <c r="J3004" s="1">
        <v>4</v>
      </c>
      <c r="K3004" s="1">
        <v>0</v>
      </c>
      <c r="L3004" s="1">
        <v>0</v>
      </c>
      <c r="M3004" s="6">
        <v>4</v>
      </c>
      <c r="N3004" s="5">
        <v>4.1108084842562684E-3</v>
      </c>
      <c r="O3004" s="4">
        <v>0</v>
      </c>
      <c r="P3004" s="1">
        <v>0</v>
      </c>
      <c r="Q3004" s="1">
        <v>0</v>
      </c>
      <c r="R3004" s="34">
        <v>0</v>
      </c>
      <c r="S3004" s="3">
        <v>0</v>
      </c>
    </row>
    <row r="3005" spans="6:19" x14ac:dyDescent="0.25">
      <c r="F3005" s="10"/>
      <c r="G3005" s="9" t="s">
        <v>2244</v>
      </c>
      <c r="H3005" s="4">
        <v>4</v>
      </c>
      <c r="I3005" s="1">
        <v>4</v>
      </c>
      <c r="J3005" s="1">
        <v>4</v>
      </c>
      <c r="K3005" s="1">
        <v>0</v>
      </c>
      <c r="L3005" s="1">
        <v>0</v>
      </c>
      <c r="M3005" s="6">
        <v>4</v>
      </c>
      <c r="N3005" s="5">
        <v>2.432412467896938E-2</v>
      </c>
      <c r="O3005" s="4">
        <v>0</v>
      </c>
      <c r="P3005" s="1">
        <v>0</v>
      </c>
      <c r="Q3005" s="1">
        <v>0</v>
      </c>
      <c r="R3005" s="34">
        <v>0</v>
      </c>
      <c r="S3005" s="3">
        <v>0</v>
      </c>
    </row>
    <row r="3006" spans="6:19" x14ac:dyDescent="0.25">
      <c r="F3006" s="10"/>
      <c r="G3006" s="9" t="s">
        <v>2243</v>
      </c>
      <c r="H3006" s="4">
        <v>22</v>
      </c>
      <c r="I3006" s="1">
        <v>22</v>
      </c>
      <c r="J3006" s="1">
        <v>22</v>
      </c>
      <c r="K3006" s="1">
        <v>0</v>
      </c>
      <c r="L3006" s="1">
        <v>0</v>
      </c>
      <c r="M3006" s="6">
        <v>22</v>
      </c>
      <c r="N3006" s="5">
        <v>0.16954151913523671</v>
      </c>
      <c r="O3006" s="4">
        <v>0</v>
      </c>
      <c r="P3006" s="1">
        <v>0</v>
      </c>
      <c r="Q3006" s="1">
        <v>0</v>
      </c>
      <c r="R3006" s="34">
        <v>0</v>
      </c>
      <c r="S3006" s="3">
        <v>0</v>
      </c>
    </row>
    <row r="3007" spans="6:19" x14ac:dyDescent="0.25">
      <c r="F3007" s="10"/>
      <c r="G3007" s="9" t="s">
        <v>2242</v>
      </c>
      <c r="H3007" s="4">
        <v>2</v>
      </c>
      <c r="I3007" s="1">
        <v>2</v>
      </c>
      <c r="J3007" s="1">
        <v>2</v>
      </c>
      <c r="K3007" s="1">
        <v>0</v>
      </c>
      <c r="L3007" s="1">
        <v>0</v>
      </c>
      <c r="M3007" s="6">
        <v>2</v>
      </c>
      <c r="N3007" s="5">
        <v>1.318901125341654E-2</v>
      </c>
      <c r="O3007" s="4">
        <v>0</v>
      </c>
      <c r="P3007" s="1">
        <v>0</v>
      </c>
      <c r="Q3007" s="1">
        <v>0</v>
      </c>
      <c r="R3007" s="34">
        <v>0</v>
      </c>
      <c r="S3007" s="3">
        <v>0</v>
      </c>
    </row>
    <row r="3008" spans="6:19" x14ac:dyDescent="0.25">
      <c r="F3008" s="10"/>
      <c r="G3008" s="9" t="s">
        <v>2241</v>
      </c>
      <c r="H3008" s="4">
        <v>1</v>
      </c>
      <c r="I3008" s="1">
        <v>1</v>
      </c>
      <c r="J3008" s="1">
        <v>1</v>
      </c>
      <c r="K3008" s="1">
        <v>0</v>
      </c>
      <c r="L3008" s="1">
        <v>0</v>
      </c>
      <c r="M3008" s="6">
        <v>1</v>
      </c>
      <c r="N3008" s="5">
        <v>4.8236921429634087E-5</v>
      </c>
      <c r="O3008" s="4">
        <v>0</v>
      </c>
      <c r="P3008" s="1">
        <v>0</v>
      </c>
      <c r="Q3008" s="1">
        <v>0</v>
      </c>
      <c r="R3008" s="34">
        <v>0</v>
      </c>
      <c r="S3008" s="3">
        <v>0</v>
      </c>
    </row>
    <row r="3009" spans="6:19" x14ac:dyDescent="0.25">
      <c r="F3009" s="10"/>
      <c r="G3009" s="9" t="s">
        <v>2240</v>
      </c>
      <c r="H3009" s="4">
        <v>2</v>
      </c>
      <c r="I3009" s="1">
        <v>2</v>
      </c>
      <c r="J3009" s="1">
        <v>2</v>
      </c>
      <c r="K3009" s="1">
        <v>0</v>
      </c>
      <c r="L3009" s="1">
        <v>0</v>
      </c>
      <c r="M3009" s="6">
        <v>3</v>
      </c>
      <c r="N3009" s="5">
        <v>1.8956979736685749E-2</v>
      </c>
      <c r="O3009" s="4">
        <v>0</v>
      </c>
      <c r="P3009" s="1">
        <v>0</v>
      </c>
      <c r="Q3009" s="1">
        <v>0</v>
      </c>
      <c r="R3009" s="34">
        <v>0</v>
      </c>
      <c r="S3009" s="3">
        <v>0</v>
      </c>
    </row>
    <row r="3010" spans="6:19" x14ac:dyDescent="0.25">
      <c r="F3010" s="10"/>
      <c r="G3010" s="9" t="s">
        <v>2239</v>
      </c>
      <c r="H3010" s="4">
        <v>7</v>
      </c>
      <c r="I3010" s="1">
        <v>7</v>
      </c>
      <c r="J3010" s="1">
        <v>7</v>
      </c>
      <c r="K3010" s="1">
        <v>0</v>
      </c>
      <c r="L3010" s="1">
        <v>0</v>
      </c>
      <c r="M3010" s="6">
        <v>7</v>
      </c>
      <c r="N3010" s="5">
        <v>1.34383300319314E-2</v>
      </c>
      <c r="O3010" s="4">
        <v>0</v>
      </c>
      <c r="P3010" s="1">
        <v>0</v>
      </c>
      <c r="Q3010" s="1">
        <v>0</v>
      </c>
      <c r="R3010" s="34">
        <v>0</v>
      </c>
      <c r="S3010" s="3">
        <v>0</v>
      </c>
    </row>
    <row r="3011" spans="6:19" x14ac:dyDescent="0.25">
      <c r="F3011" s="10"/>
      <c r="G3011" s="9" t="s">
        <v>2238</v>
      </c>
      <c r="H3011" s="4">
        <v>2</v>
      </c>
      <c r="I3011" s="1">
        <v>2</v>
      </c>
      <c r="J3011" s="1">
        <v>2</v>
      </c>
      <c r="K3011" s="1">
        <v>0</v>
      </c>
      <c r="L3011" s="1">
        <v>0</v>
      </c>
      <c r="M3011" s="6">
        <v>2</v>
      </c>
      <c r="N3011" s="5">
        <v>6.5205879509449014E-3</v>
      </c>
      <c r="O3011" s="4">
        <v>0</v>
      </c>
      <c r="P3011" s="1">
        <v>0</v>
      </c>
      <c r="Q3011" s="1">
        <v>0</v>
      </c>
      <c r="R3011" s="34">
        <v>0</v>
      </c>
      <c r="S3011" s="3">
        <v>0</v>
      </c>
    </row>
    <row r="3012" spans="6:19" x14ac:dyDescent="0.25">
      <c r="F3012" s="10"/>
      <c r="G3012" s="9" t="s">
        <v>2237</v>
      </c>
      <c r="H3012" s="4">
        <v>2</v>
      </c>
      <c r="I3012" s="1">
        <v>2</v>
      </c>
      <c r="J3012" s="1">
        <v>2</v>
      </c>
      <c r="K3012" s="1">
        <v>0</v>
      </c>
      <c r="L3012" s="1">
        <v>0</v>
      </c>
      <c r="M3012" s="6">
        <v>2</v>
      </c>
      <c r="N3012" s="5">
        <v>1.3627613894641399E-2</v>
      </c>
      <c r="O3012" s="4">
        <v>0</v>
      </c>
      <c r="P3012" s="1">
        <v>0</v>
      </c>
      <c r="Q3012" s="1">
        <v>0</v>
      </c>
      <c r="R3012" s="34">
        <v>0</v>
      </c>
      <c r="S3012" s="3">
        <v>0</v>
      </c>
    </row>
    <row r="3013" spans="6:19" x14ac:dyDescent="0.25">
      <c r="F3013" s="10"/>
      <c r="G3013" s="9" t="s">
        <v>2236</v>
      </c>
      <c r="H3013" s="4">
        <v>22</v>
      </c>
      <c r="I3013" s="1">
        <v>22</v>
      </c>
      <c r="J3013" s="1">
        <v>22</v>
      </c>
      <c r="K3013" s="1">
        <v>0</v>
      </c>
      <c r="L3013" s="1">
        <v>0</v>
      </c>
      <c r="M3013" s="6">
        <v>22</v>
      </c>
      <c r="N3013" s="5">
        <v>0.14406548161059621</v>
      </c>
      <c r="O3013" s="4">
        <v>0</v>
      </c>
      <c r="P3013" s="1">
        <v>0</v>
      </c>
      <c r="Q3013" s="1">
        <v>0</v>
      </c>
      <c r="R3013" s="34">
        <v>0</v>
      </c>
      <c r="S3013" s="3">
        <v>0</v>
      </c>
    </row>
    <row r="3014" spans="6:19" x14ac:dyDescent="0.25">
      <c r="F3014" s="10"/>
      <c r="G3014" s="9" t="s">
        <v>2235</v>
      </c>
      <c r="H3014" s="4">
        <v>1</v>
      </c>
      <c r="I3014" s="1">
        <v>1</v>
      </c>
      <c r="J3014" s="1">
        <v>1</v>
      </c>
      <c r="K3014" s="1">
        <v>0</v>
      </c>
      <c r="L3014" s="1">
        <v>0</v>
      </c>
      <c r="M3014" s="6">
        <v>1</v>
      </c>
      <c r="N3014" s="5">
        <v>7.7440580353140831E-3</v>
      </c>
      <c r="O3014" s="4">
        <v>0</v>
      </c>
      <c r="P3014" s="1">
        <v>0</v>
      </c>
      <c r="Q3014" s="1">
        <v>0</v>
      </c>
      <c r="R3014" s="34">
        <v>0</v>
      </c>
      <c r="S3014" s="3">
        <v>0</v>
      </c>
    </row>
    <row r="3015" spans="6:19" x14ac:dyDescent="0.25">
      <c r="F3015" s="10"/>
      <c r="G3015" s="9" t="s">
        <v>2234</v>
      </c>
      <c r="H3015" s="4">
        <v>1</v>
      </c>
      <c r="I3015" s="1">
        <v>1</v>
      </c>
      <c r="J3015" s="1">
        <v>1</v>
      </c>
      <c r="K3015" s="1">
        <v>0</v>
      </c>
      <c r="L3015" s="1">
        <v>0</v>
      </c>
      <c r="M3015" s="6">
        <v>1</v>
      </c>
      <c r="N3015" s="5">
        <v>1.407521590590477E-2</v>
      </c>
      <c r="O3015" s="4">
        <v>0</v>
      </c>
      <c r="P3015" s="1">
        <v>0</v>
      </c>
      <c r="Q3015" s="1">
        <v>0</v>
      </c>
      <c r="R3015" s="34">
        <v>0</v>
      </c>
      <c r="S3015" s="3">
        <v>0</v>
      </c>
    </row>
    <row r="3016" spans="6:19" x14ac:dyDescent="0.25">
      <c r="F3016" s="10"/>
      <c r="G3016" s="9" t="s">
        <v>2233</v>
      </c>
      <c r="H3016" s="4">
        <v>4</v>
      </c>
      <c r="I3016" s="1">
        <v>4</v>
      </c>
      <c r="J3016" s="1">
        <v>4</v>
      </c>
      <c r="K3016" s="1">
        <v>0</v>
      </c>
      <c r="L3016" s="1">
        <v>0</v>
      </c>
      <c r="M3016" s="6">
        <v>4</v>
      </c>
      <c r="N3016" s="5">
        <v>1.7918356694281101E-2</v>
      </c>
      <c r="O3016" s="4">
        <v>0</v>
      </c>
      <c r="P3016" s="1">
        <v>0</v>
      </c>
      <c r="Q3016" s="1">
        <v>0</v>
      </c>
      <c r="R3016" s="34">
        <v>0</v>
      </c>
      <c r="S3016" s="3">
        <v>0</v>
      </c>
    </row>
    <row r="3017" spans="6:19" x14ac:dyDescent="0.25">
      <c r="F3017" s="10"/>
      <c r="G3017" s="9" t="s">
        <v>2232</v>
      </c>
      <c r="H3017" s="4">
        <v>1</v>
      </c>
      <c r="I3017" s="1">
        <v>1</v>
      </c>
      <c r="J3017" s="1">
        <v>1</v>
      </c>
      <c r="K3017" s="1">
        <v>0</v>
      </c>
      <c r="L3017" s="1">
        <v>0</v>
      </c>
      <c r="M3017" s="6">
        <v>1</v>
      </c>
      <c r="N3017" s="5">
        <v>1.1333080008625981E-2</v>
      </c>
      <c r="O3017" s="4">
        <v>0</v>
      </c>
      <c r="P3017" s="1">
        <v>0</v>
      </c>
      <c r="Q3017" s="1">
        <v>0</v>
      </c>
      <c r="R3017" s="34">
        <v>0</v>
      </c>
      <c r="S3017" s="3">
        <v>0</v>
      </c>
    </row>
    <row r="3018" spans="6:19" x14ac:dyDescent="0.25">
      <c r="F3018" s="10"/>
      <c r="G3018" s="9" t="s">
        <v>2231</v>
      </c>
      <c r="H3018" s="4">
        <v>4</v>
      </c>
      <c r="I3018" s="1">
        <v>4</v>
      </c>
      <c r="J3018" s="1">
        <v>4</v>
      </c>
      <c r="K3018" s="1">
        <v>0</v>
      </c>
      <c r="L3018" s="1">
        <v>0</v>
      </c>
      <c r="M3018" s="6">
        <v>4</v>
      </c>
      <c r="N3018" s="5">
        <v>2.0214268006384369E-2</v>
      </c>
      <c r="O3018" s="4">
        <v>0</v>
      </c>
      <c r="P3018" s="1">
        <v>0</v>
      </c>
      <c r="Q3018" s="1">
        <v>0</v>
      </c>
      <c r="R3018" s="34">
        <v>0</v>
      </c>
      <c r="S3018" s="3">
        <v>0</v>
      </c>
    </row>
    <row r="3019" spans="6:19" x14ac:dyDescent="0.25">
      <c r="F3019" s="10"/>
      <c r="G3019" s="9" t="s">
        <v>2230</v>
      </c>
      <c r="H3019" s="4">
        <v>2</v>
      </c>
      <c r="I3019" s="1">
        <v>2</v>
      </c>
      <c r="J3019" s="1">
        <v>2</v>
      </c>
      <c r="K3019" s="1">
        <v>0</v>
      </c>
      <c r="L3019" s="1">
        <v>0</v>
      </c>
      <c r="M3019" s="6">
        <v>2</v>
      </c>
      <c r="N3019" s="5">
        <v>2.618329226970673E-2</v>
      </c>
      <c r="O3019" s="4">
        <v>0</v>
      </c>
      <c r="P3019" s="1">
        <v>0</v>
      </c>
      <c r="Q3019" s="1">
        <v>0</v>
      </c>
      <c r="R3019" s="34">
        <v>0</v>
      </c>
      <c r="S3019" s="3">
        <v>0</v>
      </c>
    </row>
    <row r="3020" spans="6:19" x14ac:dyDescent="0.25">
      <c r="F3020" s="10"/>
      <c r="G3020" s="9" t="s">
        <v>2229</v>
      </c>
      <c r="H3020" s="4">
        <v>2</v>
      </c>
      <c r="I3020" s="1">
        <v>2</v>
      </c>
      <c r="J3020" s="1">
        <v>2</v>
      </c>
      <c r="K3020" s="1">
        <v>0</v>
      </c>
      <c r="L3020" s="1">
        <v>0</v>
      </c>
      <c r="M3020" s="6">
        <v>2</v>
      </c>
      <c r="N3020" s="5">
        <v>5.2241813391447067E-3</v>
      </c>
      <c r="O3020" s="4">
        <v>0</v>
      </c>
      <c r="P3020" s="1">
        <v>0</v>
      </c>
      <c r="Q3020" s="1">
        <v>0</v>
      </c>
      <c r="R3020" s="34">
        <v>0</v>
      </c>
      <c r="S3020" s="3">
        <v>0</v>
      </c>
    </row>
    <row r="3021" spans="6:19" x14ac:dyDescent="0.25">
      <c r="F3021" s="10"/>
      <c r="G3021" s="9" t="s">
        <v>2228</v>
      </c>
      <c r="H3021" s="4">
        <v>4</v>
      </c>
      <c r="I3021" s="1">
        <v>4</v>
      </c>
      <c r="J3021" s="1">
        <v>4</v>
      </c>
      <c r="K3021" s="1">
        <v>0</v>
      </c>
      <c r="L3021" s="1">
        <v>0</v>
      </c>
      <c r="M3021" s="6">
        <v>4</v>
      </c>
      <c r="N3021" s="5">
        <v>1.6925144009292129E-2</v>
      </c>
      <c r="O3021" s="4">
        <v>0</v>
      </c>
      <c r="P3021" s="1">
        <v>0</v>
      </c>
      <c r="Q3021" s="1">
        <v>0</v>
      </c>
      <c r="R3021" s="34">
        <v>0</v>
      </c>
      <c r="S3021" s="3">
        <v>0</v>
      </c>
    </row>
    <row r="3022" spans="6:19" x14ac:dyDescent="0.25">
      <c r="F3022" s="10"/>
      <c r="G3022" s="9" t="s">
        <v>2227</v>
      </c>
      <c r="H3022" s="4">
        <v>2</v>
      </c>
      <c r="I3022" s="1">
        <v>2</v>
      </c>
      <c r="J3022" s="1">
        <v>2</v>
      </c>
      <c r="K3022" s="1">
        <v>0</v>
      </c>
      <c r="L3022" s="1">
        <v>0</v>
      </c>
      <c r="M3022" s="6">
        <v>2</v>
      </c>
      <c r="N3022" s="5">
        <v>1.19662806391716E-2</v>
      </c>
      <c r="O3022" s="4">
        <v>0</v>
      </c>
      <c r="P3022" s="1">
        <v>0</v>
      </c>
      <c r="Q3022" s="1">
        <v>0</v>
      </c>
      <c r="R3022" s="34">
        <v>0</v>
      </c>
      <c r="S3022" s="3">
        <v>0</v>
      </c>
    </row>
    <row r="3023" spans="6:19" x14ac:dyDescent="0.25">
      <c r="F3023" s="10"/>
      <c r="G3023" s="9" t="s">
        <v>2226</v>
      </c>
      <c r="H3023" s="4">
        <v>1</v>
      </c>
      <c r="I3023" s="1">
        <v>1</v>
      </c>
      <c r="J3023" s="1">
        <v>1</v>
      </c>
      <c r="K3023" s="1">
        <v>0</v>
      </c>
      <c r="L3023" s="1">
        <v>0</v>
      </c>
      <c r="M3023" s="6">
        <v>1</v>
      </c>
      <c r="N3023" s="5">
        <v>1.341793686151505E-3</v>
      </c>
      <c r="O3023" s="4">
        <v>0</v>
      </c>
      <c r="P3023" s="1">
        <v>0</v>
      </c>
      <c r="Q3023" s="1">
        <v>0</v>
      </c>
      <c r="R3023" s="34">
        <v>0</v>
      </c>
      <c r="S3023" s="3">
        <v>0</v>
      </c>
    </row>
    <row r="3024" spans="6:19" x14ac:dyDescent="0.25">
      <c r="F3024" s="10"/>
      <c r="G3024" s="9" t="s">
        <v>2225</v>
      </c>
      <c r="H3024" s="4">
        <v>1</v>
      </c>
      <c r="I3024" s="1">
        <v>1</v>
      </c>
      <c r="J3024" s="1">
        <v>1</v>
      </c>
      <c r="K3024" s="1">
        <v>0</v>
      </c>
      <c r="L3024" s="1">
        <v>0</v>
      </c>
      <c r="M3024" s="6">
        <v>1</v>
      </c>
      <c r="N3024" s="5">
        <v>1.654624938964844E-4</v>
      </c>
      <c r="O3024" s="4">
        <v>0</v>
      </c>
      <c r="P3024" s="1">
        <v>0</v>
      </c>
      <c r="Q3024" s="1">
        <v>0</v>
      </c>
      <c r="R3024" s="34">
        <v>0</v>
      </c>
      <c r="S3024" s="3">
        <v>0</v>
      </c>
    </row>
    <row r="3025" spans="6:19" x14ac:dyDescent="0.25">
      <c r="F3025" s="10"/>
      <c r="G3025" s="9" t="s">
        <v>2224</v>
      </c>
      <c r="H3025" s="4">
        <v>1</v>
      </c>
      <c r="I3025" s="1">
        <v>1</v>
      </c>
      <c r="J3025" s="1">
        <v>1</v>
      </c>
      <c r="K3025" s="1">
        <v>0</v>
      </c>
      <c r="L3025" s="1">
        <v>0</v>
      </c>
      <c r="M3025" s="6">
        <v>1</v>
      </c>
      <c r="N3025" s="5">
        <v>6.9408230483531952E-3</v>
      </c>
      <c r="O3025" s="4">
        <v>0</v>
      </c>
      <c r="P3025" s="1">
        <v>0</v>
      </c>
      <c r="Q3025" s="1">
        <v>0</v>
      </c>
      <c r="R3025" s="34">
        <v>0</v>
      </c>
      <c r="S3025" s="3">
        <v>0</v>
      </c>
    </row>
    <row r="3026" spans="6:19" x14ac:dyDescent="0.25">
      <c r="F3026" s="10"/>
      <c r="G3026" s="9" t="s">
        <v>2223</v>
      </c>
      <c r="H3026" s="4">
        <v>2</v>
      </c>
      <c r="I3026" s="1">
        <v>2</v>
      </c>
      <c r="J3026" s="1">
        <v>2</v>
      </c>
      <c r="K3026" s="1">
        <v>0</v>
      </c>
      <c r="L3026" s="1">
        <v>0</v>
      </c>
      <c r="M3026" s="6">
        <v>2</v>
      </c>
      <c r="N3026" s="5">
        <v>4.7477958723902702E-3</v>
      </c>
      <c r="O3026" s="4">
        <v>0</v>
      </c>
      <c r="P3026" s="1">
        <v>0</v>
      </c>
      <c r="Q3026" s="1">
        <v>0</v>
      </c>
      <c r="R3026" s="34">
        <v>0</v>
      </c>
      <c r="S3026" s="3">
        <v>0</v>
      </c>
    </row>
    <row r="3027" spans="6:19" x14ac:dyDescent="0.25">
      <c r="F3027" s="10"/>
      <c r="G3027" s="9" t="s">
        <v>2222</v>
      </c>
      <c r="H3027" s="4">
        <v>8</v>
      </c>
      <c r="I3027" s="1">
        <v>8</v>
      </c>
      <c r="J3027" s="1">
        <v>8</v>
      </c>
      <c r="K3027" s="1">
        <v>0</v>
      </c>
      <c r="L3027" s="1">
        <v>0</v>
      </c>
      <c r="M3027" s="6">
        <v>8</v>
      </c>
      <c r="N3027" s="5">
        <v>1.776842679828405E-2</v>
      </c>
      <c r="O3027" s="4">
        <v>0</v>
      </c>
      <c r="P3027" s="1">
        <v>0</v>
      </c>
      <c r="Q3027" s="1">
        <v>0</v>
      </c>
      <c r="R3027" s="34">
        <v>0</v>
      </c>
      <c r="S3027" s="3">
        <v>0</v>
      </c>
    </row>
    <row r="3028" spans="6:19" x14ac:dyDescent="0.25">
      <c r="F3028" s="10"/>
      <c r="G3028" s="9" t="s">
        <v>2221</v>
      </c>
      <c r="H3028" s="4">
        <v>1</v>
      </c>
      <c r="I3028" s="1">
        <v>1</v>
      </c>
      <c r="J3028" s="1">
        <v>1</v>
      </c>
      <c r="K3028" s="1">
        <v>0</v>
      </c>
      <c r="L3028" s="1">
        <v>0</v>
      </c>
      <c r="M3028" s="6">
        <v>1</v>
      </c>
      <c r="N3028" s="5">
        <v>7.2836345061659813E-3</v>
      </c>
      <c r="O3028" s="4">
        <v>0</v>
      </c>
      <c r="P3028" s="1">
        <v>0</v>
      </c>
      <c r="Q3028" s="1">
        <v>0</v>
      </c>
      <c r="R3028" s="34">
        <v>0</v>
      </c>
      <c r="S3028" s="3">
        <v>0</v>
      </c>
    </row>
    <row r="3029" spans="6:19" x14ac:dyDescent="0.25">
      <c r="F3029" s="10"/>
      <c r="G3029" s="9" t="s">
        <v>2220</v>
      </c>
      <c r="H3029" s="4">
        <v>4</v>
      </c>
      <c r="I3029" s="1">
        <v>4</v>
      </c>
      <c r="J3029" s="1">
        <v>4</v>
      </c>
      <c r="K3029" s="1">
        <v>0</v>
      </c>
      <c r="L3029" s="1">
        <v>0</v>
      </c>
      <c r="M3029" s="6">
        <v>4</v>
      </c>
      <c r="N3029" s="5">
        <v>5.2725478075444698E-2</v>
      </c>
      <c r="O3029" s="4">
        <v>0</v>
      </c>
      <c r="P3029" s="1">
        <v>0</v>
      </c>
      <c r="Q3029" s="1">
        <v>0</v>
      </c>
      <c r="R3029" s="34">
        <v>0</v>
      </c>
      <c r="S3029" s="3">
        <v>0</v>
      </c>
    </row>
    <row r="3030" spans="6:19" x14ac:dyDescent="0.25">
      <c r="F3030" s="10"/>
      <c r="G3030" s="9" t="s">
        <v>2219</v>
      </c>
      <c r="H3030" s="4">
        <v>1</v>
      </c>
      <c r="I3030" s="1">
        <v>1</v>
      </c>
      <c r="J3030" s="1">
        <v>1</v>
      </c>
      <c r="K3030" s="1">
        <v>0</v>
      </c>
      <c r="L3030" s="1">
        <v>0</v>
      </c>
      <c r="M3030" s="6">
        <v>1</v>
      </c>
      <c r="N3030" s="5">
        <v>6.7859888076782227E-5</v>
      </c>
      <c r="O3030" s="4">
        <v>0</v>
      </c>
      <c r="P3030" s="1">
        <v>0</v>
      </c>
      <c r="Q3030" s="1">
        <v>0</v>
      </c>
      <c r="R3030" s="34">
        <v>0</v>
      </c>
      <c r="S3030" s="3">
        <v>0</v>
      </c>
    </row>
    <row r="3031" spans="6:19" x14ac:dyDescent="0.25">
      <c r="F3031" s="10"/>
      <c r="G3031" s="9" t="s">
        <v>2218</v>
      </c>
      <c r="H3031" s="4">
        <v>2</v>
      </c>
      <c r="I3031" s="1">
        <v>2</v>
      </c>
      <c r="J3031" s="1">
        <v>2</v>
      </c>
      <c r="K3031" s="1">
        <v>0</v>
      </c>
      <c r="L3031" s="1">
        <v>0</v>
      </c>
      <c r="M3031" s="6">
        <v>2</v>
      </c>
      <c r="N3031" s="5">
        <v>2.097372896969318E-3</v>
      </c>
      <c r="O3031" s="4">
        <v>0</v>
      </c>
      <c r="P3031" s="1">
        <v>0</v>
      </c>
      <c r="Q3031" s="1">
        <v>0</v>
      </c>
      <c r="R3031" s="34">
        <v>0</v>
      </c>
      <c r="S3031" s="3">
        <v>0</v>
      </c>
    </row>
    <row r="3032" spans="6:19" x14ac:dyDescent="0.25">
      <c r="F3032" s="10"/>
      <c r="G3032" s="9" t="s">
        <v>2217</v>
      </c>
      <c r="H3032" s="4">
        <v>15</v>
      </c>
      <c r="I3032" s="1">
        <v>15</v>
      </c>
      <c r="J3032" s="1">
        <v>15</v>
      </c>
      <c r="K3032" s="1">
        <v>0</v>
      </c>
      <c r="L3032" s="1">
        <v>0</v>
      </c>
      <c r="M3032" s="6">
        <v>15</v>
      </c>
      <c r="N3032" s="5">
        <v>5.0756809301674373E-2</v>
      </c>
      <c r="O3032" s="4">
        <v>0</v>
      </c>
      <c r="P3032" s="1">
        <v>0</v>
      </c>
      <c r="Q3032" s="1">
        <v>0</v>
      </c>
      <c r="R3032" s="34">
        <v>0</v>
      </c>
      <c r="S3032" s="3">
        <v>0</v>
      </c>
    </row>
    <row r="3033" spans="6:19" x14ac:dyDescent="0.25">
      <c r="F3033" s="10"/>
      <c r="G3033" s="9" t="s">
        <v>2216</v>
      </c>
      <c r="H3033" s="4">
        <v>2</v>
      </c>
      <c r="I3033" s="1">
        <v>2</v>
      </c>
      <c r="J3033" s="1">
        <v>2</v>
      </c>
      <c r="K3033" s="1">
        <v>0</v>
      </c>
      <c r="L3033" s="1">
        <v>0</v>
      </c>
      <c r="M3033" s="6">
        <v>2</v>
      </c>
      <c r="N3033" s="5">
        <v>7.3433965444564819E-3</v>
      </c>
      <c r="O3033" s="4">
        <v>0</v>
      </c>
      <c r="P3033" s="1">
        <v>0</v>
      </c>
      <c r="Q3033" s="1">
        <v>0</v>
      </c>
      <c r="R3033" s="34">
        <v>0</v>
      </c>
      <c r="S3033" s="3">
        <v>0</v>
      </c>
    </row>
    <row r="3034" spans="6:19" x14ac:dyDescent="0.25">
      <c r="F3034" s="10"/>
      <c r="G3034" s="9" t="s">
        <v>2215</v>
      </c>
      <c r="H3034" s="4">
        <v>11</v>
      </c>
      <c r="I3034" s="1">
        <v>11</v>
      </c>
      <c r="J3034" s="1">
        <v>11</v>
      </c>
      <c r="K3034" s="1">
        <v>0</v>
      </c>
      <c r="L3034" s="1">
        <v>0</v>
      </c>
      <c r="M3034" s="6">
        <v>11</v>
      </c>
      <c r="N3034" s="5">
        <v>7.0974910631775856E-2</v>
      </c>
      <c r="O3034" s="4">
        <v>0</v>
      </c>
      <c r="P3034" s="1">
        <v>0</v>
      </c>
      <c r="Q3034" s="1">
        <v>0</v>
      </c>
      <c r="R3034" s="34">
        <v>0</v>
      </c>
      <c r="S3034" s="3">
        <v>0</v>
      </c>
    </row>
    <row r="3035" spans="6:19" x14ac:dyDescent="0.25">
      <c r="F3035" s="10"/>
      <c r="G3035" s="9" t="s">
        <v>2214</v>
      </c>
      <c r="H3035" s="4">
        <v>2</v>
      </c>
      <c r="I3035" s="1">
        <v>2</v>
      </c>
      <c r="J3035" s="1">
        <v>2</v>
      </c>
      <c r="K3035" s="1">
        <v>0</v>
      </c>
      <c r="L3035" s="1">
        <v>0</v>
      </c>
      <c r="M3035" s="6">
        <v>2</v>
      </c>
      <c r="N3035" s="5">
        <v>1.9429896958172321E-2</v>
      </c>
      <c r="O3035" s="4">
        <v>0</v>
      </c>
      <c r="P3035" s="1">
        <v>0</v>
      </c>
      <c r="Q3035" s="1">
        <v>0</v>
      </c>
      <c r="R3035" s="34">
        <v>0</v>
      </c>
      <c r="S3035" s="3">
        <v>0</v>
      </c>
    </row>
    <row r="3036" spans="6:19" x14ac:dyDescent="0.25">
      <c r="F3036" s="10"/>
      <c r="G3036" s="9" t="s">
        <v>2213</v>
      </c>
      <c r="H3036" s="4">
        <v>20</v>
      </c>
      <c r="I3036" s="1">
        <v>20</v>
      </c>
      <c r="J3036" s="1">
        <v>20</v>
      </c>
      <c r="K3036" s="1">
        <v>0</v>
      </c>
      <c r="L3036" s="1">
        <v>0</v>
      </c>
      <c r="M3036" s="6">
        <v>20</v>
      </c>
      <c r="N3036" s="5">
        <v>0.10136063024401661</v>
      </c>
      <c r="O3036" s="4">
        <v>0</v>
      </c>
      <c r="P3036" s="1">
        <v>0</v>
      </c>
      <c r="Q3036" s="1">
        <v>0</v>
      </c>
      <c r="R3036" s="34">
        <v>0</v>
      </c>
      <c r="S3036" s="3">
        <v>0</v>
      </c>
    </row>
    <row r="3037" spans="6:19" x14ac:dyDescent="0.25">
      <c r="F3037" s="10"/>
      <c r="G3037" s="9" t="s">
        <v>2212</v>
      </c>
      <c r="H3037" s="4">
        <v>2</v>
      </c>
      <c r="I3037" s="1">
        <v>2</v>
      </c>
      <c r="J3037" s="1">
        <v>2</v>
      </c>
      <c r="K3037" s="1">
        <v>0</v>
      </c>
      <c r="L3037" s="1">
        <v>0</v>
      </c>
      <c r="M3037" s="6">
        <v>2</v>
      </c>
      <c r="N3037" s="5">
        <v>1.8140807747840881E-2</v>
      </c>
      <c r="O3037" s="4">
        <v>0</v>
      </c>
      <c r="P3037" s="1">
        <v>0</v>
      </c>
      <c r="Q3037" s="1">
        <v>0</v>
      </c>
      <c r="R3037" s="34">
        <v>0</v>
      </c>
      <c r="S3037" s="3">
        <v>0</v>
      </c>
    </row>
    <row r="3038" spans="6:19" x14ac:dyDescent="0.25">
      <c r="F3038" s="10"/>
      <c r="G3038" s="9" t="s">
        <v>2211</v>
      </c>
      <c r="H3038" s="4">
        <v>2</v>
      </c>
      <c r="I3038" s="1">
        <v>2</v>
      </c>
      <c r="J3038" s="1">
        <v>2</v>
      </c>
      <c r="K3038" s="1">
        <v>0</v>
      </c>
      <c r="L3038" s="1">
        <v>0</v>
      </c>
      <c r="M3038" s="6">
        <v>2</v>
      </c>
      <c r="N3038" s="5">
        <v>6.117762066423893E-3</v>
      </c>
      <c r="O3038" s="4">
        <v>0</v>
      </c>
      <c r="P3038" s="1">
        <v>0</v>
      </c>
      <c r="Q3038" s="1">
        <v>0</v>
      </c>
      <c r="R3038" s="34">
        <v>0</v>
      </c>
      <c r="S3038" s="3">
        <v>0</v>
      </c>
    </row>
    <row r="3039" spans="6:19" x14ac:dyDescent="0.25">
      <c r="F3039" s="10"/>
      <c r="G3039" s="9" t="s">
        <v>2210</v>
      </c>
      <c r="H3039" s="4">
        <v>1</v>
      </c>
      <c r="I3039" s="1">
        <v>1</v>
      </c>
      <c r="J3039" s="1">
        <v>1</v>
      </c>
      <c r="K3039" s="1">
        <v>0</v>
      </c>
      <c r="L3039" s="1">
        <v>0</v>
      </c>
      <c r="M3039" s="6">
        <v>1</v>
      </c>
      <c r="N3039" s="5">
        <v>2.070646733045578E-4</v>
      </c>
      <c r="O3039" s="4">
        <v>0</v>
      </c>
      <c r="P3039" s="1">
        <v>0</v>
      </c>
      <c r="Q3039" s="1">
        <v>0</v>
      </c>
      <c r="R3039" s="34">
        <v>0</v>
      </c>
      <c r="S3039" s="3">
        <v>0</v>
      </c>
    </row>
    <row r="3040" spans="6:19" x14ac:dyDescent="0.25">
      <c r="F3040" s="10"/>
      <c r="G3040" s="9" t="s">
        <v>2209</v>
      </c>
      <c r="H3040" s="4">
        <v>2</v>
      </c>
      <c r="I3040" s="1">
        <v>2</v>
      </c>
      <c r="J3040" s="1">
        <v>2</v>
      </c>
      <c r="K3040" s="1">
        <v>0</v>
      </c>
      <c r="L3040" s="1">
        <v>0</v>
      </c>
      <c r="M3040" s="6">
        <v>2</v>
      </c>
      <c r="N3040" s="5">
        <v>5.0866752862930298E-3</v>
      </c>
      <c r="O3040" s="4">
        <v>0</v>
      </c>
      <c r="P3040" s="1">
        <v>0</v>
      </c>
      <c r="Q3040" s="1">
        <v>0</v>
      </c>
      <c r="R3040" s="34">
        <v>0</v>
      </c>
      <c r="S3040" s="3">
        <v>0</v>
      </c>
    </row>
    <row r="3041" spans="6:19" x14ac:dyDescent="0.25">
      <c r="F3041" s="10"/>
      <c r="G3041" s="9" t="s">
        <v>2208</v>
      </c>
      <c r="H3041" s="4">
        <v>1</v>
      </c>
      <c r="I3041" s="1">
        <v>1</v>
      </c>
      <c r="J3041" s="1">
        <v>1</v>
      </c>
      <c r="K3041" s="1">
        <v>0</v>
      </c>
      <c r="L3041" s="1">
        <v>0</v>
      </c>
      <c r="M3041" s="6">
        <v>1</v>
      </c>
      <c r="N3041" s="5">
        <v>2.9146112501621252E-4</v>
      </c>
      <c r="O3041" s="4">
        <v>0</v>
      </c>
      <c r="P3041" s="1">
        <v>0</v>
      </c>
      <c r="Q3041" s="1">
        <v>0</v>
      </c>
      <c r="R3041" s="34">
        <v>0</v>
      </c>
      <c r="S3041" s="3">
        <v>0</v>
      </c>
    </row>
    <row r="3042" spans="6:19" x14ac:dyDescent="0.25">
      <c r="F3042" s="10"/>
      <c r="G3042" s="9" t="s">
        <v>2207</v>
      </c>
      <c r="H3042" s="4">
        <v>7</v>
      </c>
      <c r="I3042" s="1">
        <v>7</v>
      </c>
      <c r="J3042" s="1">
        <v>7</v>
      </c>
      <c r="K3042" s="1">
        <v>0</v>
      </c>
      <c r="L3042" s="1">
        <v>0</v>
      </c>
      <c r="M3042" s="6">
        <v>7</v>
      </c>
      <c r="N3042" s="5">
        <v>6.0103738680481911E-2</v>
      </c>
      <c r="O3042" s="4">
        <v>0</v>
      </c>
      <c r="P3042" s="1">
        <v>0</v>
      </c>
      <c r="Q3042" s="1">
        <v>0</v>
      </c>
      <c r="R3042" s="34">
        <v>0</v>
      </c>
      <c r="S3042" s="3">
        <v>0</v>
      </c>
    </row>
    <row r="3043" spans="6:19" x14ac:dyDescent="0.25">
      <c r="F3043" s="10"/>
      <c r="G3043" s="9" t="s">
        <v>2206</v>
      </c>
      <c r="H3043" s="4">
        <v>9</v>
      </c>
      <c r="I3043" s="1">
        <v>9</v>
      </c>
      <c r="J3043" s="1">
        <v>9</v>
      </c>
      <c r="K3043" s="1">
        <v>0</v>
      </c>
      <c r="L3043" s="1">
        <v>0</v>
      </c>
      <c r="M3043" s="6">
        <v>9</v>
      </c>
      <c r="N3043" s="5">
        <v>2.5899214670062069E-2</v>
      </c>
      <c r="O3043" s="4">
        <v>0</v>
      </c>
      <c r="P3043" s="1">
        <v>0</v>
      </c>
      <c r="Q3043" s="1">
        <v>0</v>
      </c>
      <c r="R3043" s="34">
        <v>0</v>
      </c>
      <c r="S3043" s="3">
        <v>0</v>
      </c>
    </row>
    <row r="3044" spans="6:19" x14ac:dyDescent="0.25">
      <c r="F3044" s="10"/>
      <c r="G3044" s="9" t="s">
        <v>2205</v>
      </c>
      <c r="H3044" s="4">
        <v>6</v>
      </c>
      <c r="I3044" s="1">
        <v>6</v>
      </c>
      <c r="J3044" s="1">
        <v>6</v>
      </c>
      <c r="K3044" s="1">
        <v>0</v>
      </c>
      <c r="L3044" s="1">
        <v>0</v>
      </c>
      <c r="M3044" s="6">
        <v>6</v>
      </c>
      <c r="N3044" s="5">
        <v>2.0014128647744659E-2</v>
      </c>
      <c r="O3044" s="4">
        <v>0</v>
      </c>
      <c r="P3044" s="1">
        <v>0</v>
      </c>
      <c r="Q3044" s="1">
        <v>0</v>
      </c>
      <c r="R3044" s="34">
        <v>0</v>
      </c>
      <c r="S3044" s="3">
        <v>0</v>
      </c>
    </row>
    <row r="3045" spans="6:19" x14ac:dyDescent="0.25">
      <c r="F3045" s="10"/>
      <c r="G3045" s="9" t="s">
        <v>2204</v>
      </c>
      <c r="H3045" s="4">
        <v>10</v>
      </c>
      <c r="I3045" s="1">
        <v>10</v>
      </c>
      <c r="J3045" s="1">
        <v>10</v>
      </c>
      <c r="K3045" s="1">
        <v>0</v>
      </c>
      <c r="L3045" s="1">
        <v>0</v>
      </c>
      <c r="M3045" s="6">
        <v>10</v>
      </c>
      <c r="N3045" s="5">
        <v>0.1108008250594139</v>
      </c>
      <c r="O3045" s="4">
        <v>0</v>
      </c>
      <c r="P3045" s="1">
        <v>0</v>
      </c>
      <c r="Q3045" s="1">
        <v>0</v>
      </c>
      <c r="R3045" s="34">
        <v>0</v>
      </c>
      <c r="S3045" s="3">
        <v>0</v>
      </c>
    </row>
    <row r="3046" spans="6:19" x14ac:dyDescent="0.25">
      <c r="F3046" s="10"/>
      <c r="G3046" s="9" t="s">
        <v>2203</v>
      </c>
      <c r="H3046" s="4">
        <v>9</v>
      </c>
      <c r="I3046" s="1">
        <v>9</v>
      </c>
      <c r="J3046" s="1">
        <v>9</v>
      </c>
      <c r="K3046" s="1">
        <v>0</v>
      </c>
      <c r="L3046" s="1">
        <v>0</v>
      </c>
      <c r="M3046" s="6">
        <v>9</v>
      </c>
      <c r="N3046" s="5">
        <v>3.1801123172044747E-2</v>
      </c>
      <c r="O3046" s="4">
        <v>0</v>
      </c>
      <c r="P3046" s="1">
        <v>0</v>
      </c>
      <c r="Q3046" s="1">
        <v>0</v>
      </c>
      <c r="R3046" s="34">
        <v>0</v>
      </c>
      <c r="S3046" s="3">
        <v>0</v>
      </c>
    </row>
    <row r="3047" spans="6:19" x14ac:dyDescent="0.25">
      <c r="F3047" s="10"/>
      <c r="G3047" s="9" t="s">
        <v>2202</v>
      </c>
      <c r="H3047" s="4">
        <v>4</v>
      </c>
      <c r="I3047" s="1">
        <v>4</v>
      </c>
      <c r="J3047" s="1">
        <v>4</v>
      </c>
      <c r="K3047" s="1">
        <v>0</v>
      </c>
      <c r="L3047" s="1">
        <v>0</v>
      </c>
      <c r="M3047" s="6">
        <v>4</v>
      </c>
      <c r="N3047" s="5">
        <v>4.7268071211874492E-2</v>
      </c>
      <c r="O3047" s="4">
        <v>0</v>
      </c>
      <c r="P3047" s="1">
        <v>0</v>
      </c>
      <c r="Q3047" s="1">
        <v>0</v>
      </c>
      <c r="R3047" s="34">
        <v>0</v>
      </c>
      <c r="S3047" s="3">
        <v>0</v>
      </c>
    </row>
    <row r="3048" spans="6:19" x14ac:dyDescent="0.25">
      <c r="F3048" s="10"/>
      <c r="G3048" s="9" t="s">
        <v>2201</v>
      </c>
      <c r="H3048" s="4">
        <v>8</v>
      </c>
      <c r="I3048" s="1">
        <v>8</v>
      </c>
      <c r="J3048" s="1">
        <v>8</v>
      </c>
      <c r="K3048" s="1">
        <v>0</v>
      </c>
      <c r="L3048" s="1">
        <v>0</v>
      </c>
      <c r="M3048" s="6">
        <v>8</v>
      </c>
      <c r="N3048" s="5">
        <v>3.320192638784647E-2</v>
      </c>
      <c r="O3048" s="4">
        <v>0</v>
      </c>
      <c r="P3048" s="1">
        <v>0</v>
      </c>
      <c r="Q3048" s="1">
        <v>0</v>
      </c>
      <c r="R3048" s="34">
        <v>0</v>
      </c>
      <c r="S3048" s="3">
        <v>0</v>
      </c>
    </row>
    <row r="3049" spans="6:19" x14ac:dyDescent="0.25">
      <c r="F3049" s="10"/>
      <c r="G3049" s="9" t="s">
        <v>2200</v>
      </c>
      <c r="H3049" s="4">
        <v>6</v>
      </c>
      <c r="I3049" s="1">
        <v>6</v>
      </c>
      <c r="J3049" s="1">
        <v>6</v>
      </c>
      <c r="K3049" s="1">
        <v>0</v>
      </c>
      <c r="L3049" s="1">
        <v>0</v>
      </c>
      <c r="M3049" s="6">
        <v>6</v>
      </c>
      <c r="N3049" s="5">
        <v>5.0663823261857033E-2</v>
      </c>
      <c r="O3049" s="4">
        <v>0</v>
      </c>
      <c r="P3049" s="1">
        <v>0</v>
      </c>
      <c r="Q3049" s="1">
        <v>0</v>
      </c>
      <c r="R3049" s="34">
        <v>0</v>
      </c>
      <c r="S3049" s="3">
        <v>0</v>
      </c>
    </row>
    <row r="3050" spans="6:19" x14ac:dyDescent="0.25">
      <c r="F3050" s="10"/>
      <c r="G3050" s="9" t="s">
        <v>2199</v>
      </c>
      <c r="H3050" s="4">
        <v>6</v>
      </c>
      <c r="I3050" s="1">
        <v>6</v>
      </c>
      <c r="J3050" s="1">
        <v>6</v>
      </c>
      <c r="K3050" s="1">
        <v>0</v>
      </c>
      <c r="L3050" s="1">
        <v>0</v>
      </c>
      <c r="M3050" s="6">
        <v>6</v>
      </c>
      <c r="N3050" s="5">
        <v>2.698052953928709E-2</v>
      </c>
      <c r="O3050" s="4">
        <v>0</v>
      </c>
      <c r="P3050" s="1">
        <v>0</v>
      </c>
      <c r="Q3050" s="1">
        <v>0</v>
      </c>
      <c r="R3050" s="34">
        <v>0</v>
      </c>
      <c r="S3050" s="3">
        <v>0</v>
      </c>
    </row>
    <row r="3051" spans="6:19" x14ac:dyDescent="0.25">
      <c r="F3051" s="10"/>
      <c r="G3051" s="9" t="s">
        <v>2198</v>
      </c>
      <c r="H3051" s="4">
        <v>2</v>
      </c>
      <c r="I3051" s="1">
        <v>2</v>
      </c>
      <c r="J3051" s="1">
        <v>2</v>
      </c>
      <c r="K3051" s="1">
        <v>0</v>
      </c>
      <c r="L3051" s="1">
        <v>0</v>
      </c>
      <c r="M3051" s="6">
        <v>2</v>
      </c>
      <c r="N3051" s="5">
        <v>2.466476429253817E-2</v>
      </c>
      <c r="O3051" s="4">
        <v>0</v>
      </c>
      <c r="P3051" s="1">
        <v>0</v>
      </c>
      <c r="Q3051" s="1">
        <v>0</v>
      </c>
      <c r="R3051" s="34">
        <v>0</v>
      </c>
      <c r="S3051" s="3">
        <v>0</v>
      </c>
    </row>
    <row r="3052" spans="6:19" x14ac:dyDescent="0.25">
      <c r="F3052" s="10"/>
      <c r="G3052" s="9" t="s">
        <v>2197</v>
      </c>
      <c r="H3052" s="4">
        <v>1</v>
      </c>
      <c r="I3052" s="1">
        <v>1</v>
      </c>
      <c r="J3052" s="1">
        <v>1</v>
      </c>
      <c r="K3052" s="1">
        <v>0</v>
      </c>
      <c r="L3052" s="1">
        <v>0</v>
      </c>
      <c r="M3052" s="6">
        <v>1</v>
      </c>
      <c r="N3052" s="5">
        <v>2.9120780527591711E-4</v>
      </c>
      <c r="O3052" s="4">
        <v>0</v>
      </c>
      <c r="P3052" s="1">
        <v>0</v>
      </c>
      <c r="Q3052" s="1">
        <v>0</v>
      </c>
      <c r="R3052" s="34">
        <v>0</v>
      </c>
      <c r="S3052" s="3">
        <v>0</v>
      </c>
    </row>
    <row r="3053" spans="6:19" x14ac:dyDescent="0.25">
      <c r="F3053" s="10"/>
      <c r="G3053" s="9" t="s">
        <v>2196</v>
      </c>
      <c r="H3053" s="4">
        <v>3</v>
      </c>
      <c r="I3053" s="1">
        <v>3</v>
      </c>
      <c r="J3053" s="1">
        <v>3</v>
      </c>
      <c r="K3053" s="1">
        <v>0</v>
      </c>
      <c r="L3053" s="1">
        <v>0</v>
      </c>
      <c r="M3053" s="6">
        <v>3</v>
      </c>
      <c r="N3053" s="5">
        <v>3.4296046942472458E-4</v>
      </c>
      <c r="O3053" s="4">
        <v>0</v>
      </c>
      <c r="P3053" s="1">
        <v>0</v>
      </c>
      <c r="Q3053" s="1">
        <v>0</v>
      </c>
      <c r="R3053" s="34">
        <v>0</v>
      </c>
      <c r="S3053" s="3">
        <v>0</v>
      </c>
    </row>
    <row r="3054" spans="6:19" x14ac:dyDescent="0.25">
      <c r="F3054" s="10"/>
      <c r="G3054" s="9" t="s">
        <v>2195</v>
      </c>
      <c r="H3054" s="4">
        <v>5</v>
      </c>
      <c r="I3054" s="1">
        <v>5</v>
      </c>
      <c r="J3054" s="1">
        <v>5</v>
      </c>
      <c r="K3054" s="1">
        <v>0</v>
      </c>
      <c r="L3054" s="1">
        <v>0</v>
      </c>
      <c r="M3054" s="6">
        <v>5</v>
      </c>
      <c r="N3054" s="5">
        <v>7.4220399372279644E-2</v>
      </c>
      <c r="O3054" s="4">
        <v>0</v>
      </c>
      <c r="P3054" s="1">
        <v>0</v>
      </c>
      <c r="Q3054" s="1">
        <v>0</v>
      </c>
      <c r="R3054" s="34">
        <v>0</v>
      </c>
      <c r="S3054" s="3">
        <v>0</v>
      </c>
    </row>
    <row r="3055" spans="6:19" x14ac:dyDescent="0.25">
      <c r="F3055" s="10"/>
      <c r="G3055" s="9" t="s">
        <v>2194</v>
      </c>
      <c r="H3055" s="4">
        <v>2</v>
      </c>
      <c r="I3055" s="1">
        <v>2</v>
      </c>
      <c r="J3055" s="1">
        <v>2</v>
      </c>
      <c r="K3055" s="1">
        <v>0</v>
      </c>
      <c r="L3055" s="1">
        <v>0</v>
      </c>
      <c r="M3055" s="6">
        <v>2</v>
      </c>
      <c r="N3055" s="5">
        <v>7.7338208444416523E-2</v>
      </c>
      <c r="O3055" s="4">
        <v>0</v>
      </c>
      <c r="P3055" s="1">
        <v>0</v>
      </c>
      <c r="Q3055" s="1">
        <v>0</v>
      </c>
      <c r="R3055" s="34">
        <v>0</v>
      </c>
      <c r="S3055" s="3">
        <v>0</v>
      </c>
    </row>
    <row r="3056" spans="6:19" x14ac:dyDescent="0.25">
      <c r="F3056" s="10"/>
      <c r="G3056" s="9" t="s">
        <v>2193</v>
      </c>
      <c r="H3056" s="4">
        <v>1</v>
      </c>
      <c r="I3056" s="1">
        <v>1</v>
      </c>
      <c r="J3056" s="1">
        <v>1</v>
      </c>
      <c r="K3056" s="1">
        <v>0</v>
      </c>
      <c r="L3056" s="1">
        <v>0</v>
      </c>
      <c r="M3056" s="6">
        <v>1</v>
      </c>
      <c r="N3056" s="5">
        <v>1.6010494902729992E-2</v>
      </c>
      <c r="O3056" s="4">
        <v>0</v>
      </c>
      <c r="P3056" s="1">
        <v>0</v>
      </c>
      <c r="Q3056" s="1">
        <v>0</v>
      </c>
      <c r="R3056" s="34">
        <v>0</v>
      </c>
      <c r="S3056" s="3">
        <v>0</v>
      </c>
    </row>
    <row r="3057" spans="6:19" x14ac:dyDescent="0.25">
      <c r="F3057" s="10"/>
      <c r="G3057" s="9" t="s">
        <v>2192</v>
      </c>
      <c r="H3057" s="4">
        <v>1</v>
      </c>
      <c r="I3057" s="1">
        <v>1</v>
      </c>
      <c r="J3057" s="1">
        <v>1</v>
      </c>
      <c r="K3057" s="1">
        <v>0</v>
      </c>
      <c r="L3057" s="1">
        <v>0</v>
      </c>
      <c r="M3057" s="6">
        <v>1</v>
      </c>
      <c r="N3057" s="5">
        <v>3.253142349421978E-3</v>
      </c>
      <c r="O3057" s="4">
        <v>0</v>
      </c>
      <c r="P3057" s="1">
        <v>0</v>
      </c>
      <c r="Q3057" s="1">
        <v>0</v>
      </c>
      <c r="R3057" s="34">
        <v>0</v>
      </c>
      <c r="S3057" s="3">
        <v>0</v>
      </c>
    </row>
    <row r="3058" spans="6:19" x14ac:dyDescent="0.25">
      <c r="F3058" s="10"/>
      <c r="G3058" s="9" t="s">
        <v>2191</v>
      </c>
      <c r="H3058" s="4">
        <v>1</v>
      </c>
      <c r="I3058" s="1">
        <v>1</v>
      </c>
      <c r="J3058" s="1">
        <v>1</v>
      </c>
      <c r="K3058" s="1">
        <v>0</v>
      </c>
      <c r="L3058" s="1">
        <v>0</v>
      </c>
      <c r="M3058" s="6">
        <v>1</v>
      </c>
      <c r="N3058" s="5">
        <v>3.3275224268436432E-4</v>
      </c>
      <c r="O3058" s="4">
        <v>0</v>
      </c>
      <c r="P3058" s="1">
        <v>0</v>
      </c>
      <c r="Q3058" s="1">
        <v>0</v>
      </c>
      <c r="R3058" s="34">
        <v>0</v>
      </c>
      <c r="S3058" s="3">
        <v>0</v>
      </c>
    </row>
    <row r="3059" spans="6:19" x14ac:dyDescent="0.25">
      <c r="F3059" s="10"/>
      <c r="G3059" s="9" t="s">
        <v>2190</v>
      </c>
      <c r="H3059" s="4">
        <v>1</v>
      </c>
      <c r="I3059" s="1">
        <v>1</v>
      </c>
      <c r="J3059" s="1">
        <v>1</v>
      </c>
      <c r="K3059" s="1">
        <v>0</v>
      </c>
      <c r="L3059" s="1">
        <v>0</v>
      </c>
      <c r="M3059" s="6">
        <v>1</v>
      </c>
      <c r="N3059" s="5">
        <v>1.234822347760201E-2</v>
      </c>
      <c r="O3059" s="4">
        <v>0</v>
      </c>
      <c r="P3059" s="1">
        <v>0</v>
      </c>
      <c r="Q3059" s="1">
        <v>0</v>
      </c>
      <c r="R3059" s="34">
        <v>0</v>
      </c>
      <c r="S3059" s="3">
        <v>0</v>
      </c>
    </row>
    <row r="3060" spans="6:19" x14ac:dyDescent="0.25">
      <c r="F3060" s="10"/>
      <c r="G3060" s="9" t="s">
        <v>2189</v>
      </c>
      <c r="H3060" s="4">
        <v>7</v>
      </c>
      <c r="I3060" s="1">
        <v>7</v>
      </c>
      <c r="J3060" s="1">
        <v>7</v>
      </c>
      <c r="K3060" s="1">
        <v>0</v>
      </c>
      <c r="L3060" s="1">
        <v>0</v>
      </c>
      <c r="M3060" s="6">
        <v>7</v>
      </c>
      <c r="N3060" s="5">
        <v>3.9665387012064457E-2</v>
      </c>
      <c r="O3060" s="4">
        <v>0</v>
      </c>
      <c r="P3060" s="1">
        <v>0</v>
      </c>
      <c r="Q3060" s="1">
        <v>0</v>
      </c>
      <c r="R3060" s="34">
        <v>0</v>
      </c>
      <c r="S3060" s="3">
        <v>0</v>
      </c>
    </row>
    <row r="3061" spans="6:19" x14ac:dyDescent="0.25">
      <c r="F3061" s="10"/>
      <c r="G3061" s="9" t="s">
        <v>2188</v>
      </c>
      <c r="H3061" s="4">
        <v>3</v>
      </c>
      <c r="I3061" s="1">
        <v>3</v>
      </c>
      <c r="J3061" s="1">
        <v>3</v>
      </c>
      <c r="K3061" s="1">
        <v>0</v>
      </c>
      <c r="L3061" s="1">
        <v>0</v>
      </c>
      <c r="M3061" s="6">
        <v>3</v>
      </c>
      <c r="N3061" s="5">
        <v>3.5518304444849491E-2</v>
      </c>
      <c r="O3061" s="4">
        <v>0</v>
      </c>
      <c r="P3061" s="1">
        <v>0</v>
      </c>
      <c r="Q3061" s="1">
        <v>0</v>
      </c>
      <c r="R3061" s="34">
        <v>0</v>
      </c>
      <c r="S3061" s="3">
        <v>0</v>
      </c>
    </row>
    <row r="3062" spans="6:19" x14ac:dyDescent="0.25">
      <c r="F3062" s="10"/>
      <c r="G3062" s="9" t="s">
        <v>2187</v>
      </c>
      <c r="H3062" s="4">
        <v>9</v>
      </c>
      <c r="I3062" s="1">
        <v>9</v>
      </c>
      <c r="J3062" s="1">
        <v>9</v>
      </c>
      <c r="K3062" s="1">
        <v>0</v>
      </c>
      <c r="L3062" s="1">
        <v>0</v>
      </c>
      <c r="M3062" s="6">
        <v>9</v>
      </c>
      <c r="N3062" s="5">
        <v>3.1632415950298309E-2</v>
      </c>
      <c r="O3062" s="4">
        <v>0</v>
      </c>
      <c r="P3062" s="1">
        <v>0</v>
      </c>
      <c r="Q3062" s="1">
        <v>0</v>
      </c>
      <c r="R3062" s="34">
        <v>0</v>
      </c>
      <c r="S3062" s="3">
        <v>0</v>
      </c>
    </row>
    <row r="3063" spans="6:19" x14ac:dyDescent="0.25">
      <c r="F3063" s="10"/>
      <c r="G3063" s="9" t="s">
        <v>2186</v>
      </c>
      <c r="H3063" s="4">
        <v>2</v>
      </c>
      <c r="I3063" s="1">
        <v>2</v>
      </c>
      <c r="J3063" s="1">
        <v>2</v>
      </c>
      <c r="K3063" s="1">
        <v>0</v>
      </c>
      <c r="L3063" s="1">
        <v>0</v>
      </c>
      <c r="M3063" s="6">
        <v>2</v>
      </c>
      <c r="N3063" s="5">
        <v>5.0714202225208282E-3</v>
      </c>
      <c r="O3063" s="4">
        <v>0</v>
      </c>
      <c r="P3063" s="1">
        <v>0</v>
      </c>
      <c r="Q3063" s="1">
        <v>0</v>
      </c>
      <c r="R3063" s="34">
        <v>0</v>
      </c>
      <c r="S3063" s="3">
        <v>0</v>
      </c>
    </row>
    <row r="3064" spans="6:19" x14ac:dyDescent="0.25">
      <c r="F3064" s="10"/>
      <c r="G3064" s="9" t="s">
        <v>2185</v>
      </c>
      <c r="H3064" s="4">
        <v>11</v>
      </c>
      <c r="I3064" s="1">
        <v>11</v>
      </c>
      <c r="J3064" s="1">
        <v>11</v>
      </c>
      <c r="K3064" s="1">
        <v>0</v>
      </c>
      <c r="L3064" s="1">
        <v>0</v>
      </c>
      <c r="M3064" s="6">
        <v>11</v>
      </c>
      <c r="N3064" s="5">
        <v>4.3917399831116199E-2</v>
      </c>
      <c r="O3064" s="4">
        <v>0</v>
      </c>
      <c r="P3064" s="1">
        <v>0</v>
      </c>
      <c r="Q3064" s="1">
        <v>0</v>
      </c>
      <c r="R3064" s="34">
        <v>0</v>
      </c>
      <c r="S3064" s="3">
        <v>0</v>
      </c>
    </row>
    <row r="3065" spans="6:19" x14ac:dyDescent="0.25">
      <c r="F3065" s="10"/>
      <c r="G3065" s="9" t="s">
        <v>2184</v>
      </c>
      <c r="H3065" s="4">
        <v>6</v>
      </c>
      <c r="I3065" s="1">
        <v>6</v>
      </c>
      <c r="J3065" s="1">
        <v>6</v>
      </c>
      <c r="K3065" s="1">
        <v>0</v>
      </c>
      <c r="L3065" s="1">
        <v>0</v>
      </c>
      <c r="M3065" s="6">
        <v>6</v>
      </c>
      <c r="N3065" s="5">
        <v>3.0790061689913269E-2</v>
      </c>
      <c r="O3065" s="4">
        <v>0</v>
      </c>
      <c r="P3065" s="1">
        <v>0</v>
      </c>
      <c r="Q3065" s="1">
        <v>0</v>
      </c>
      <c r="R3065" s="34">
        <v>0</v>
      </c>
      <c r="S3065" s="3">
        <v>0</v>
      </c>
    </row>
    <row r="3066" spans="6:19" x14ac:dyDescent="0.25">
      <c r="F3066" s="10"/>
      <c r="G3066" s="9" t="s">
        <v>2183</v>
      </c>
      <c r="H3066" s="4">
        <v>9</v>
      </c>
      <c r="I3066" s="1">
        <v>9</v>
      </c>
      <c r="J3066" s="1">
        <v>9</v>
      </c>
      <c r="K3066" s="1">
        <v>0</v>
      </c>
      <c r="L3066" s="1">
        <v>0</v>
      </c>
      <c r="M3066" s="6">
        <v>9</v>
      </c>
      <c r="N3066" s="5">
        <v>5.2943060174584389E-2</v>
      </c>
      <c r="O3066" s="4">
        <v>0</v>
      </c>
      <c r="P3066" s="1">
        <v>0</v>
      </c>
      <c r="Q3066" s="1">
        <v>0</v>
      </c>
      <c r="R3066" s="34">
        <v>0</v>
      </c>
      <c r="S3066" s="3">
        <v>0</v>
      </c>
    </row>
    <row r="3067" spans="6:19" x14ac:dyDescent="0.25">
      <c r="F3067" s="10"/>
      <c r="G3067" s="9" t="s">
        <v>2182</v>
      </c>
      <c r="H3067" s="4">
        <v>4</v>
      </c>
      <c r="I3067" s="1">
        <v>4</v>
      </c>
      <c r="J3067" s="1">
        <v>4</v>
      </c>
      <c r="K3067" s="1">
        <v>0</v>
      </c>
      <c r="L3067" s="1">
        <v>0</v>
      </c>
      <c r="M3067" s="6">
        <v>4</v>
      </c>
      <c r="N3067" s="5">
        <v>0.14238215517252681</v>
      </c>
      <c r="O3067" s="4">
        <v>0</v>
      </c>
      <c r="P3067" s="1">
        <v>0</v>
      </c>
      <c r="Q3067" s="1">
        <v>0</v>
      </c>
      <c r="R3067" s="34">
        <v>0</v>
      </c>
      <c r="S3067" s="3">
        <v>0</v>
      </c>
    </row>
    <row r="3068" spans="6:19" x14ac:dyDescent="0.25">
      <c r="F3068" s="10"/>
      <c r="G3068" s="9" t="s">
        <v>2181</v>
      </c>
      <c r="H3068" s="4">
        <v>5</v>
      </c>
      <c r="I3068" s="1">
        <v>5</v>
      </c>
      <c r="J3068" s="1">
        <v>5</v>
      </c>
      <c r="K3068" s="1">
        <v>0</v>
      </c>
      <c r="L3068" s="1">
        <v>0</v>
      </c>
      <c r="M3068" s="6">
        <v>5</v>
      </c>
      <c r="N3068" s="5">
        <v>6.0172033496201038E-2</v>
      </c>
      <c r="O3068" s="4">
        <v>0</v>
      </c>
      <c r="P3068" s="1">
        <v>0</v>
      </c>
      <c r="Q3068" s="1">
        <v>0</v>
      </c>
      <c r="R3068" s="34">
        <v>0</v>
      </c>
      <c r="S3068" s="3">
        <v>0</v>
      </c>
    </row>
    <row r="3069" spans="6:19" x14ac:dyDescent="0.25">
      <c r="F3069" s="10"/>
      <c r="G3069" s="9" t="s">
        <v>2180</v>
      </c>
      <c r="H3069" s="4">
        <v>4</v>
      </c>
      <c r="I3069" s="1">
        <v>4</v>
      </c>
      <c r="J3069" s="1">
        <v>4</v>
      </c>
      <c r="K3069" s="1">
        <v>0</v>
      </c>
      <c r="L3069" s="1">
        <v>0</v>
      </c>
      <c r="M3069" s="6">
        <v>4</v>
      </c>
      <c r="N3069" s="5">
        <v>4.0456870570778847E-2</v>
      </c>
      <c r="O3069" s="4">
        <v>0</v>
      </c>
      <c r="P3069" s="1">
        <v>0</v>
      </c>
      <c r="Q3069" s="1">
        <v>0</v>
      </c>
      <c r="R3069" s="34">
        <v>0</v>
      </c>
      <c r="S3069" s="3">
        <v>0</v>
      </c>
    </row>
    <row r="3070" spans="6:19" x14ac:dyDescent="0.25">
      <c r="F3070" s="10"/>
      <c r="G3070" s="9" t="s">
        <v>2179</v>
      </c>
      <c r="H3070" s="4">
        <v>7</v>
      </c>
      <c r="I3070" s="1">
        <v>7</v>
      </c>
      <c r="J3070" s="1">
        <v>7</v>
      </c>
      <c r="K3070" s="1">
        <v>0</v>
      </c>
      <c r="L3070" s="1">
        <v>0</v>
      </c>
      <c r="M3070" s="6">
        <v>7</v>
      </c>
      <c r="N3070" s="5">
        <v>7.2904623113572598E-2</v>
      </c>
      <c r="O3070" s="4">
        <v>0</v>
      </c>
      <c r="P3070" s="1">
        <v>0</v>
      </c>
      <c r="Q3070" s="1">
        <v>0</v>
      </c>
      <c r="R3070" s="34">
        <v>0</v>
      </c>
      <c r="S3070" s="3">
        <v>0</v>
      </c>
    </row>
    <row r="3071" spans="6:19" x14ac:dyDescent="0.25">
      <c r="F3071" s="10"/>
      <c r="G3071" s="9" t="s">
        <v>2178</v>
      </c>
      <c r="H3071" s="4">
        <v>5</v>
      </c>
      <c r="I3071" s="1">
        <v>5</v>
      </c>
      <c r="J3071" s="1">
        <v>5</v>
      </c>
      <c r="K3071" s="1">
        <v>0</v>
      </c>
      <c r="L3071" s="1">
        <v>0</v>
      </c>
      <c r="M3071" s="6">
        <v>5</v>
      </c>
      <c r="N3071" s="5">
        <v>3.3885768614709377E-2</v>
      </c>
      <c r="O3071" s="4">
        <v>0</v>
      </c>
      <c r="P3071" s="1">
        <v>0</v>
      </c>
      <c r="Q3071" s="1">
        <v>0</v>
      </c>
      <c r="R3071" s="34">
        <v>0</v>
      </c>
      <c r="S3071" s="3">
        <v>0</v>
      </c>
    </row>
    <row r="3072" spans="6:19" x14ac:dyDescent="0.25">
      <c r="F3072" s="10"/>
      <c r="G3072" s="9" t="s">
        <v>2177</v>
      </c>
      <c r="H3072" s="4">
        <v>1</v>
      </c>
      <c r="I3072" s="1">
        <v>1</v>
      </c>
      <c r="J3072" s="1">
        <v>1</v>
      </c>
      <c r="K3072" s="1">
        <v>0</v>
      </c>
      <c r="L3072" s="1">
        <v>0</v>
      </c>
      <c r="M3072" s="6">
        <v>1</v>
      </c>
      <c r="N3072" s="5">
        <v>1.1821892112493519E-3</v>
      </c>
      <c r="O3072" s="4">
        <v>0</v>
      </c>
      <c r="P3072" s="1">
        <v>0</v>
      </c>
      <c r="Q3072" s="1">
        <v>0</v>
      </c>
      <c r="R3072" s="34">
        <v>0</v>
      </c>
      <c r="S3072" s="3">
        <v>0</v>
      </c>
    </row>
    <row r="3073" spans="6:19" x14ac:dyDescent="0.25">
      <c r="F3073" s="10"/>
      <c r="G3073" s="9" t="s">
        <v>2176</v>
      </c>
      <c r="H3073" s="4">
        <v>1</v>
      </c>
      <c r="I3073" s="1">
        <v>1</v>
      </c>
      <c r="J3073" s="1">
        <v>1</v>
      </c>
      <c r="K3073" s="1">
        <v>0</v>
      </c>
      <c r="L3073" s="1">
        <v>0</v>
      </c>
      <c r="M3073" s="6">
        <v>1</v>
      </c>
      <c r="N3073" s="5">
        <v>3.3275224268436432E-4</v>
      </c>
      <c r="O3073" s="4">
        <v>0</v>
      </c>
      <c r="P3073" s="1">
        <v>0</v>
      </c>
      <c r="Q3073" s="1">
        <v>0</v>
      </c>
      <c r="R3073" s="34">
        <v>0</v>
      </c>
      <c r="S3073" s="3">
        <v>0</v>
      </c>
    </row>
    <row r="3074" spans="6:19" x14ac:dyDescent="0.25">
      <c r="F3074" s="10"/>
      <c r="G3074" s="9" t="s">
        <v>2175</v>
      </c>
      <c r="H3074" s="4">
        <v>3</v>
      </c>
      <c r="I3074" s="1">
        <v>3</v>
      </c>
      <c r="J3074" s="1">
        <v>3</v>
      </c>
      <c r="K3074" s="1">
        <v>0</v>
      </c>
      <c r="L3074" s="1">
        <v>0</v>
      </c>
      <c r="M3074" s="6">
        <v>3</v>
      </c>
      <c r="N3074" s="5">
        <v>5.2133556455373764E-3</v>
      </c>
      <c r="O3074" s="4">
        <v>0</v>
      </c>
      <c r="P3074" s="1">
        <v>0</v>
      </c>
      <c r="Q3074" s="1">
        <v>0</v>
      </c>
      <c r="R3074" s="34">
        <v>0</v>
      </c>
      <c r="S3074" s="3">
        <v>0</v>
      </c>
    </row>
    <row r="3075" spans="6:19" x14ac:dyDescent="0.25">
      <c r="F3075" s="10"/>
      <c r="G3075" s="9" t="s">
        <v>2174</v>
      </c>
      <c r="H3075" s="4">
        <v>12</v>
      </c>
      <c r="I3075" s="1">
        <v>12</v>
      </c>
      <c r="J3075" s="1">
        <v>12</v>
      </c>
      <c r="K3075" s="1">
        <v>0</v>
      </c>
      <c r="L3075" s="1">
        <v>0</v>
      </c>
      <c r="M3075" s="6">
        <v>12</v>
      </c>
      <c r="N3075" s="5">
        <v>5.4826904088258743E-2</v>
      </c>
      <c r="O3075" s="4">
        <v>0</v>
      </c>
      <c r="P3075" s="1">
        <v>0</v>
      </c>
      <c r="Q3075" s="1">
        <v>0</v>
      </c>
      <c r="R3075" s="34">
        <v>0</v>
      </c>
      <c r="S3075" s="3">
        <v>0</v>
      </c>
    </row>
    <row r="3076" spans="6:19" x14ac:dyDescent="0.25">
      <c r="F3076" s="10"/>
      <c r="G3076" s="9" t="s">
        <v>2173</v>
      </c>
      <c r="H3076" s="4">
        <v>4</v>
      </c>
      <c r="I3076" s="1">
        <v>4</v>
      </c>
      <c r="J3076" s="1">
        <v>4</v>
      </c>
      <c r="K3076" s="1">
        <v>0</v>
      </c>
      <c r="L3076" s="1">
        <v>0</v>
      </c>
      <c r="M3076" s="6">
        <v>4</v>
      </c>
      <c r="N3076" s="5">
        <v>6.8743474781513214E-2</v>
      </c>
      <c r="O3076" s="4">
        <v>0</v>
      </c>
      <c r="P3076" s="1">
        <v>0</v>
      </c>
      <c r="Q3076" s="1">
        <v>0</v>
      </c>
      <c r="R3076" s="34">
        <v>0</v>
      </c>
      <c r="S3076" s="3">
        <v>0</v>
      </c>
    </row>
    <row r="3077" spans="6:19" x14ac:dyDescent="0.25">
      <c r="F3077" s="10"/>
      <c r="G3077" s="9" t="s">
        <v>2172</v>
      </c>
      <c r="H3077" s="4">
        <v>1</v>
      </c>
      <c r="I3077" s="1">
        <v>1</v>
      </c>
      <c r="J3077" s="1">
        <v>1</v>
      </c>
      <c r="K3077" s="1">
        <v>0</v>
      </c>
      <c r="L3077" s="1">
        <v>0</v>
      </c>
      <c r="M3077" s="6">
        <v>1</v>
      </c>
      <c r="N3077" s="5">
        <v>3.4890016540884972E-3</v>
      </c>
      <c r="O3077" s="4">
        <v>0</v>
      </c>
      <c r="P3077" s="1">
        <v>0</v>
      </c>
      <c r="Q3077" s="1">
        <v>0</v>
      </c>
      <c r="R3077" s="34">
        <v>0</v>
      </c>
      <c r="S3077" s="3">
        <v>0</v>
      </c>
    </row>
    <row r="3078" spans="6:19" x14ac:dyDescent="0.25">
      <c r="F3078" s="10"/>
      <c r="G3078" s="9" t="s">
        <v>2171</v>
      </c>
      <c r="H3078" s="4">
        <v>1</v>
      </c>
      <c r="I3078" s="1">
        <v>1</v>
      </c>
      <c r="J3078" s="1">
        <v>1</v>
      </c>
      <c r="K3078" s="1">
        <v>0</v>
      </c>
      <c r="L3078" s="1">
        <v>0</v>
      </c>
      <c r="M3078" s="6">
        <v>1</v>
      </c>
      <c r="N3078" s="5">
        <v>1.9910652190446851E-4</v>
      </c>
      <c r="O3078" s="4">
        <v>0</v>
      </c>
      <c r="P3078" s="1">
        <v>0</v>
      </c>
      <c r="Q3078" s="1">
        <v>0</v>
      </c>
      <c r="R3078" s="34">
        <v>0</v>
      </c>
      <c r="S3078" s="3">
        <v>0</v>
      </c>
    </row>
    <row r="3079" spans="6:19" x14ac:dyDescent="0.25">
      <c r="F3079" s="10"/>
      <c r="G3079" s="9" t="s">
        <v>2170</v>
      </c>
      <c r="H3079" s="4">
        <v>8</v>
      </c>
      <c r="I3079" s="1">
        <v>8</v>
      </c>
      <c r="J3079" s="1">
        <v>8</v>
      </c>
      <c r="K3079" s="1">
        <v>0</v>
      </c>
      <c r="L3079" s="1">
        <v>0</v>
      </c>
      <c r="M3079" s="6">
        <v>8</v>
      </c>
      <c r="N3079" s="5">
        <v>5.2905836142599583E-2</v>
      </c>
      <c r="O3079" s="4">
        <v>0</v>
      </c>
      <c r="P3079" s="1">
        <v>0</v>
      </c>
      <c r="Q3079" s="1">
        <v>0</v>
      </c>
      <c r="R3079" s="34">
        <v>0</v>
      </c>
      <c r="S3079" s="3">
        <v>0</v>
      </c>
    </row>
    <row r="3080" spans="6:19" x14ac:dyDescent="0.25">
      <c r="F3080" s="10"/>
      <c r="G3080" s="9" t="s">
        <v>2169</v>
      </c>
      <c r="H3080" s="4">
        <v>5</v>
      </c>
      <c r="I3080" s="1">
        <v>5</v>
      </c>
      <c r="J3080" s="1">
        <v>5</v>
      </c>
      <c r="K3080" s="1">
        <v>0</v>
      </c>
      <c r="L3080" s="1">
        <v>0</v>
      </c>
      <c r="M3080" s="6">
        <v>5</v>
      </c>
      <c r="N3080" s="5">
        <v>9.6496707759797573E-2</v>
      </c>
      <c r="O3080" s="4">
        <v>0</v>
      </c>
      <c r="P3080" s="1">
        <v>0</v>
      </c>
      <c r="Q3080" s="1">
        <v>0</v>
      </c>
      <c r="R3080" s="34">
        <v>0</v>
      </c>
      <c r="S3080" s="3">
        <v>0</v>
      </c>
    </row>
    <row r="3081" spans="6:19" x14ac:dyDescent="0.25">
      <c r="F3081" s="10"/>
      <c r="G3081" s="9" t="s">
        <v>2168</v>
      </c>
      <c r="H3081" s="4">
        <v>8</v>
      </c>
      <c r="I3081" s="1">
        <v>8</v>
      </c>
      <c r="J3081" s="1">
        <v>8</v>
      </c>
      <c r="K3081" s="1">
        <v>0</v>
      </c>
      <c r="L3081" s="1">
        <v>0</v>
      </c>
      <c r="M3081" s="6">
        <v>8</v>
      </c>
      <c r="N3081" s="5">
        <v>2.4725965224206451E-2</v>
      </c>
      <c r="O3081" s="4">
        <v>0</v>
      </c>
      <c r="P3081" s="1">
        <v>0</v>
      </c>
      <c r="Q3081" s="1">
        <v>0</v>
      </c>
      <c r="R3081" s="34">
        <v>0</v>
      </c>
      <c r="S3081" s="3">
        <v>0</v>
      </c>
    </row>
    <row r="3082" spans="6:19" x14ac:dyDescent="0.25">
      <c r="F3082" s="10"/>
      <c r="G3082" s="9" t="s">
        <v>2167</v>
      </c>
      <c r="H3082" s="4">
        <v>3</v>
      </c>
      <c r="I3082" s="1">
        <v>3</v>
      </c>
      <c r="J3082" s="1">
        <v>3</v>
      </c>
      <c r="K3082" s="1">
        <v>0</v>
      </c>
      <c r="L3082" s="1">
        <v>0</v>
      </c>
      <c r="M3082" s="6">
        <v>3</v>
      </c>
      <c r="N3082" s="5">
        <v>8.1252139061689377E-3</v>
      </c>
      <c r="O3082" s="4">
        <v>0</v>
      </c>
      <c r="P3082" s="1">
        <v>0</v>
      </c>
      <c r="Q3082" s="1">
        <v>0</v>
      </c>
      <c r="R3082" s="34">
        <v>0</v>
      </c>
      <c r="S3082" s="3">
        <v>0</v>
      </c>
    </row>
    <row r="3083" spans="6:19" x14ac:dyDescent="0.25">
      <c r="F3083" s="10"/>
      <c r="G3083" s="9" t="s">
        <v>2166</v>
      </c>
      <c r="H3083" s="4">
        <v>7</v>
      </c>
      <c r="I3083" s="1">
        <v>7</v>
      </c>
      <c r="J3083" s="1">
        <v>7</v>
      </c>
      <c r="K3083" s="1">
        <v>0</v>
      </c>
      <c r="L3083" s="1">
        <v>0</v>
      </c>
      <c r="M3083" s="6">
        <v>7</v>
      </c>
      <c r="N3083" s="5">
        <v>9.426545538008213E-2</v>
      </c>
      <c r="O3083" s="4">
        <v>0</v>
      </c>
      <c r="P3083" s="1">
        <v>0</v>
      </c>
      <c r="Q3083" s="1">
        <v>0</v>
      </c>
      <c r="R3083" s="34">
        <v>0</v>
      </c>
      <c r="S3083" s="3">
        <v>0</v>
      </c>
    </row>
    <row r="3084" spans="6:19" x14ac:dyDescent="0.25">
      <c r="F3084" s="10"/>
      <c r="G3084" s="9" t="s">
        <v>2165</v>
      </c>
      <c r="H3084" s="4">
        <v>1</v>
      </c>
      <c r="I3084" s="1">
        <v>1</v>
      </c>
      <c r="J3084" s="1">
        <v>1</v>
      </c>
      <c r="K3084" s="1">
        <v>0</v>
      </c>
      <c r="L3084" s="1">
        <v>0</v>
      </c>
      <c r="M3084" s="6">
        <v>1</v>
      </c>
      <c r="N3084" s="5">
        <v>2.6072142645716672E-3</v>
      </c>
      <c r="O3084" s="4">
        <v>0</v>
      </c>
      <c r="P3084" s="1">
        <v>0</v>
      </c>
      <c r="Q3084" s="1">
        <v>0</v>
      </c>
      <c r="R3084" s="34">
        <v>0</v>
      </c>
      <c r="S3084" s="3">
        <v>0</v>
      </c>
    </row>
    <row r="3085" spans="6:19" x14ac:dyDescent="0.25">
      <c r="F3085" s="10"/>
      <c r="G3085" s="9" t="s">
        <v>2164</v>
      </c>
      <c r="H3085" s="4">
        <v>6</v>
      </c>
      <c r="I3085" s="1">
        <v>6</v>
      </c>
      <c r="J3085" s="1">
        <v>6</v>
      </c>
      <c r="K3085" s="1">
        <v>0</v>
      </c>
      <c r="L3085" s="1">
        <v>0</v>
      </c>
      <c r="M3085" s="6">
        <v>6</v>
      </c>
      <c r="N3085" s="5">
        <v>0.12665774300694471</v>
      </c>
      <c r="O3085" s="4">
        <v>0</v>
      </c>
      <c r="P3085" s="1">
        <v>0</v>
      </c>
      <c r="Q3085" s="1">
        <v>0</v>
      </c>
      <c r="R3085" s="34">
        <v>0</v>
      </c>
      <c r="S3085" s="3">
        <v>0</v>
      </c>
    </row>
    <row r="3086" spans="6:19" x14ac:dyDescent="0.25">
      <c r="F3086" s="10"/>
      <c r="G3086" s="9" t="s">
        <v>2163</v>
      </c>
      <c r="H3086" s="4">
        <v>2</v>
      </c>
      <c r="I3086" s="1">
        <v>2</v>
      </c>
      <c r="J3086" s="1">
        <v>2</v>
      </c>
      <c r="K3086" s="1">
        <v>0</v>
      </c>
      <c r="L3086" s="1">
        <v>0</v>
      </c>
      <c r="M3086" s="6">
        <v>2</v>
      </c>
      <c r="N3086" s="5">
        <v>1.256667915731668E-2</v>
      </c>
      <c r="O3086" s="4">
        <v>0</v>
      </c>
      <c r="P3086" s="1">
        <v>0</v>
      </c>
      <c r="Q3086" s="1">
        <v>0</v>
      </c>
      <c r="R3086" s="34">
        <v>0</v>
      </c>
      <c r="S3086" s="3">
        <v>0</v>
      </c>
    </row>
    <row r="3087" spans="6:19" x14ac:dyDescent="0.25">
      <c r="F3087" s="10"/>
      <c r="G3087" s="9" t="s">
        <v>2162</v>
      </c>
      <c r="H3087" s="4">
        <v>3</v>
      </c>
      <c r="I3087" s="1">
        <v>3</v>
      </c>
      <c r="J3087" s="1">
        <v>3</v>
      </c>
      <c r="K3087" s="1">
        <v>0</v>
      </c>
      <c r="L3087" s="1">
        <v>0</v>
      </c>
      <c r="M3087" s="6">
        <v>3</v>
      </c>
      <c r="N3087" s="5">
        <v>5.9918100014328957E-3</v>
      </c>
      <c r="O3087" s="4">
        <v>0</v>
      </c>
      <c r="P3087" s="1">
        <v>0</v>
      </c>
      <c r="Q3087" s="1">
        <v>0</v>
      </c>
      <c r="R3087" s="34">
        <v>0</v>
      </c>
      <c r="S3087" s="3">
        <v>0</v>
      </c>
    </row>
    <row r="3088" spans="6:19" x14ac:dyDescent="0.25">
      <c r="F3088" s="10"/>
      <c r="G3088" s="9" t="s">
        <v>2161</v>
      </c>
      <c r="H3088" s="4">
        <v>5</v>
      </c>
      <c r="I3088" s="1">
        <v>5</v>
      </c>
      <c r="J3088" s="1">
        <v>5</v>
      </c>
      <c r="K3088" s="1">
        <v>0</v>
      </c>
      <c r="L3088" s="1">
        <v>0</v>
      </c>
      <c r="M3088" s="6">
        <v>5</v>
      </c>
      <c r="N3088" s="5">
        <v>3.6700541153550148E-2</v>
      </c>
      <c r="O3088" s="4">
        <v>0</v>
      </c>
      <c r="P3088" s="1">
        <v>0</v>
      </c>
      <c r="Q3088" s="1">
        <v>0</v>
      </c>
      <c r="R3088" s="34">
        <v>0</v>
      </c>
      <c r="S3088" s="3">
        <v>0</v>
      </c>
    </row>
    <row r="3089" spans="6:19" x14ac:dyDescent="0.25">
      <c r="F3089" s="10"/>
      <c r="G3089" s="9" t="s">
        <v>2160</v>
      </c>
      <c r="H3089" s="4">
        <v>10</v>
      </c>
      <c r="I3089" s="1">
        <v>10</v>
      </c>
      <c r="J3089" s="1">
        <v>10</v>
      </c>
      <c r="K3089" s="1">
        <v>0</v>
      </c>
      <c r="L3089" s="1">
        <v>0</v>
      </c>
      <c r="M3089" s="6">
        <v>10</v>
      </c>
      <c r="N3089" s="5">
        <v>2.618755400180817E-2</v>
      </c>
      <c r="O3089" s="4">
        <v>0</v>
      </c>
      <c r="P3089" s="1">
        <v>0</v>
      </c>
      <c r="Q3089" s="1">
        <v>0</v>
      </c>
      <c r="R3089" s="34">
        <v>0</v>
      </c>
      <c r="S3089" s="3">
        <v>0</v>
      </c>
    </row>
    <row r="3090" spans="6:19" x14ac:dyDescent="0.25">
      <c r="F3090" s="10"/>
      <c r="G3090" s="9" t="s">
        <v>2159</v>
      </c>
      <c r="H3090" s="4">
        <v>2</v>
      </c>
      <c r="I3090" s="1">
        <v>2</v>
      </c>
      <c r="J3090" s="1">
        <v>2</v>
      </c>
      <c r="K3090" s="1">
        <v>0</v>
      </c>
      <c r="L3090" s="1">
        <v>0</v>
      </c>
      <c r="M3090" s="6">
        <v>2</v>
      </c>
      <c r="N3090" s="5">
        <v>4.1510071605443949E-4</v>
      </c>
      <c r="O3090" s="4">
        <v>0</v>
      </c>
      <c r="P3090" s="1">
        <v>0</v>
      </c>
      <c r="Q3090" s="1">
        <v>0</v>
      </c>
      <c r="R3090" s="34">
        <v>0</v>
      </c>
      <c r="S3090" s="3">
        <v>0</v>
      </c>
    </row>
    <row r="3091" spans="6:19" x14ac:dyDescent="0.25">
      <c r="F3091" s="10"/>
      <c r="G3091" s="9" t="s">
        <v>2158</v>
      </c>
      <c r="H3091" s="4">
        <v>1</v>
      </c>
      <c r="I3091" s="1">
        <v>1</v>
      </c>
      <c r="J3091" s="1">
        <v>1</v>
      </c>
      <c r="K3091" s="1">
        <v>0</v>
      </c>
      <c r="L3091" s="1">
        <v>0</v>
      </c>
      <c r="M3091" s="6">
        <v>1</v>
      </c>
      <c r="N3091" s="5">
        <v>3.1370026990771289E-3</v>
      </c>
      <c r="O3091" s="4">
        <v>0</v>
      </c>
      <c r="P3091" s="1">
        <v>0</v>
      </c>
      <c r="Q3091" s="1">
        <v>0</v>
      </c>
      <c r="R3091" s="34">
        <v>0</v>
      </c>
      <c r="S3091" s="3">
        <v>0</v>
      </c>
    </row>
    <row r="3092" spans="6:19" x14ac:dyDescent="0.25">
      <c r="F3092" s="10"/>
      <c r="G3092" s="9" t="s">
        <v>2157</v>
      </c>
      <c r="H3092" s="4">
        <v>1</v>
      </c>
      <c r="I3092" s="1">
        <v>1</v>
      </c>
      <c r="J3092" s="1">
        <v>1</v>
      </c>
      <c r="K3092" s="1">
        <v>0</v>
      </c>
      <c r="L3092" s="1">
        <v>0</v>
      </c>
      <c r="M3092" s="6">
        <v>1</v>
      </c>
      <c r="N3092" s="5">
        <v>1.243465673178434E-2</v>
      </c>
      <c r="O3092" s="4">
        <v>0</v>
      </c>
      <c r="P3092" s="1">
        <v>0</v>
      </c>
      <c r="Q3092" s="1">
        <v>0</v>
      </c>
      <c r="R3092" s="34">
        <v>0</v>
      </c>
      <c r="S3092" s="3">
        <v>0</v>
      </c>
    </row>
    <row r="3093" spans="6:19" x14ac:dyDescent="0.25">
      <c r="F3093" s="10"/>
      <c r="G3093" s="9" t="s">
        <v>2156</v>
      </c>
      <c r="H3093" s="4">
        <v>8</v>
      </c>
      <c r="I3093" s="1">
        <v>8</v>
      </c>
      <c r="J3093" s="1">
        <v>8</v>
      </c>
      <c r="K3093" s="1">
        <v>0</v>
      </c>
      <c r="L3093" s="1">
        <v>0</v>
      </c>
      <c r="M3093" s="6">
        <v>8</v>
      </c>
      <c r="N3093" s="5">
        <v>4.3334557674825191E-2</v>
      </c>
      <c r="O3093" s="4">
        <v>0</v>
      </c>
      <c r="P3093" s="1">
        <v>0</v>
      </c>
      <c r="Q3093" s="1">
        <v>0</v>
      </c>
      <c r="R3093" s="34">
        <v>0</v>
      </c>
      <c r="S3093" s="3">
        <v>0</v>
      </c>
    </row>
    <row r="3094" spans="6:19" x14ac:dyDescent="0.25">
      <c r="F3094" s="10"/>
      <c r="G3094" s="9" t="s">
        <v>2155</v>
      </c>
      <c r="H3094" s="4">
        <v>4</v>
      </c>
      <c r="I3094" s="1">
        <v>4</v>
      </c>
      <c r="J3094" s="1">
        <v>4</v>
      </c>
      <c r="K3094" s="1">
        <v>0</v>
      </c>
      <c r="L3094" s="1">
        <v>0</v>
      </c>
      <c r="M3094" s="6">
        <v>4</v>
      </c>
      <c r="N3094" s="5">
        <v>9.7927764989435673E-2</v>
      </c>
      <c r="O3094" s="4">
        <v>0</v>
      </c>
      <c r="P3094" s="1">
        <v>0</v>
      </c>
      <c r="Q3094" s="1">
        <v>0</v>
      </c>
      <c r="R3094" s="34">
        <v>0</v>
      </c>
      <c r="S3094" s="3">
        <v>0</v>
      </c>
    </row>
    <row r="3095" spans="6:19" x14ac:dyDescent="0.25">
      <c r="F3095" s="10"/>
      <c r="G3095" s="9" t="s">
        <v>2154</v>
      </c>
      <c r="H3095" s="4">
        <v>8</v>
      </c>
      <c r="I3095" s="1">
        <v>8</v>
      </c>
      <c r="J3095" s="1">
        <v>8</v>
      </c>
      <c r="K3095" s="1">
        <v>0</v>
      </c>
      <c r="L3095" s="1">
        <v>0</v>
      </c>
      <c r="M3095" s="6">
        <v>8</v>
      </c>
      <c r="N3095" s="5">
        <v>2.4221279658377171E-2</v>
      </c>
      <c r="O3095" s="4">
        <v>0</v>
      </c>
      <c r="P3095" s="1">
        <v>0</v>
      </c>
      <c r="Q3095" s="1">
        <v>0</v>
      </c>
      <c r="R3095" s="34">
        <v>0</v>
      </c>
      <c r="S3095" s="3">
        <v>0</v>
      </c>
    </row>
    <row r="3096" spans="6:19" x14ac:dyDescent="0.25">
      <c r="F3096" s="10"/>
      <c r="G3096" s="9" t="s">
        <v>2153</v>
      </c>
      <c r="H3096" s="4">
        <v>11</v>
      </c>
      <c r="I3096" s="1">
        <v>11</v>
      </c>
      <c r="J3096" s="1">
        <v>11</v>
      </c>
      <c r="K3096" s="1">
        <v>0</v>
      </c>
      <c r="L3096" s="1">
        <v>0</v>
      </c>
      <c r="M3096" s="6">
        <v>11</v>
      </c>
      <c r="N3096" s="5">
        <v>4.5220606960356242E-2</v>
      </c>
      <c r="O3096" s="4">
        <v>0</v>
      </c>
      <c r="P3096" s="1">
        <v>0</v>
      </c>
      <c r="Q3096" s="1">
        <v>0</v>
      </c>
      <c r="R3096" s="34">
        <v>0</v>
      </c>
      <c r="S3096" s="3">
        <v>0</v>
      </c>
    </row>
    <row r="3097" spans="6:19" x14ac:dyDescent="0.25">
      <c r="F3097" s="10"/>
      <c r="G3097" s="9" t="s">
        <v>2152</v>
      </c>
      <c r="H3097" s="4">
        <v>7</v>
      </c>
      <c r="I3097" s="1">
        <v>7</v>
      </c>
      <c r="J3097" s="1">
        <v>7</v>
      </c>
      <c r="K3097" s="1">
        <v>0</v>
      </c>
      <c r="L3097" s="1">
        <v>0</v>
      </c>
      <c r="M3097" s="6">
        <v>7</v>
      </c>
      <c r="N3097" s="5">
        <v>6.8923572078347206E-2</v>
      </c>
      <c r="O3097" s="4">
        <v>0</v>
      </c>
      <c r="P3097" s="1">
        <v>0</v>
      </c>
      <c r="Q3097" s="1">
        <v>0</v>
      </c>
      <c r="R3097" s="34">
        <v>0</v>
      </c>
      <c r="S3097" s="3">
        <v>0</v>
      </c>
    </row>
    <row r="3098" spans="6:19" x14ac:dyDescent="0.25">
      <c r="F3098" s="10"/>
      <c r="G3098" s="9" t="s">
        <v>2151</v>
      </c>
      <c r="H3098" s="4">
        <v>9</v>
      </c>
      <c r="I3098" s="1">
        <v>9</v>
      </c>
      <c r="J3098" s="1">
        <v>9</v>
      </c>
      <c r="K3098" s="1">
        <v>0</v>
      </c>
      <c r="L3098" s="1">
        <v>0</v>
      </c>
      <c r="M3098" s="6">
        <v>9</v>
      </c>
      <c r="N3098" s="5">
        <v>4.296182282269001E-2</v>
      </c>
      <c r="O3098" s="4">
        <v>0</v>
      </c>
      <c r="P3098" s="1">
        <v>0</v>
      </c>
      <c r="Q3098" s="1">
        <v>0</v>
      </c>
      <c r="R3098" s="34">
        <v>0</v>
      </c>
      <c r="S3098" s="3">
        <v>0</v>
      </c>
    </row>
    <row r="3099" spans="6:19" x14ac:dyDescent="0.25">
      <c r="F3099" s="10"/>
      <c r="G3099" s="9" t="s">
        <v>2150</v>
      </c>
      <c r="H3099" s="4">
        <v>9</v>
      </c>
      <c r="I3099" s="1">
        <v>9</v>
      </c>
      <c r="J3099" s="1">
        <v>9</v>
      </c>
      <c r="K3099" s="1">
        <v>0</v>
      </c>
      <c r="L3099" s="1">
        <v>0</v>
      </c>
      <c r="M3099" s="6">
        <v>9</v>
      </c>
      <c r="N3099" s="5">
        <v>2.4219336919486519E-2</v>
      </c>
      <c r="O3099" s="4">
        <v>0</v>
      </c>
      <c r="P3099" s="1">
        <v>0</v>
      </c>
      <c r="Q3099" s="1">
        <v>0</v>
      </c>
      <c r="R3099" s="34">
        <v>0</v>
      </c>
      <c r="S3099" s="3">
        <v>0</v>
      </c>
    </row>
    <row r="3100" spans="6:19" x14ac:dyDescent="0.25">
      <c r="F3100" s="10"/>
      <c r="G3100" s="9" t="s">
        <v>2149</v>
      </c>
      <c r="H3100" s="4">
        <v>10</v>
      </c>
      <c r="I3100" s="1">
        <v>10</v>
      </c>
      <c r="J3100" s="1">
        <v>10</v>
      </c>
      <c r="K3100" s="1">
        <v>0</v>
      </c>
      <c r="L3100" s="1">
        <v>0</v>
      </c>
      <c r="M3100" s="6">
        <v>10</v>
      </c>
      <c r="N3100" s="5">
        <v>3.6896402947604663E-2</v>
      </c>
      <c r="O3100" s="4">
        <v>0</v>
      </c>
      <c r="P3100" s="1">
        <v>0</v>
      </c>
      <c r="Q3100" s="1">
        <v>0</v>
      </c>
      <c r="R3100" s="34">
        <v>0</v>
      </c>
      <c r="S3100" s="3">
        <v>0</v>
      </c>
    </row>
    <row r="3101" spans="6:19" x14ac:dyDescent="0.25">
      <c r="F3101" s="10"/>
      <c r="G3101" s="9" t="s">
        <v>2148</v>
      </c>
      <c r="H3101" s="4">
        <v>5</v>
      </c>
      <c r="I3101" s="1">
        <v>5</v>
      </c>
      <c r="J3101" s="1">
        <v>5</v>
      </c>
      <c r="K3101" s="1">
        <v>0</v>
      </c>
      <c r="L3101" s="1">
        <v>0</v>
      </c>
      <c r="M3101" s="6">
        <v>5</v>
      </c>
      <c r="N3101" s="5">
        <v>3.2376648858189583E-2</v>
      </c>
      <c r="O3101" s="4">
        <v>0</v>
      </c>
      <c r="P3101" s="1">
        <v>0</v>
      </c>
      <c r="Q3101" s="1">
        <v>0</v>
      </c>
      <c r="R3101" s="34">
        <v>0</v>
      </c>
      <c r="S3101" s="3">
        <v>0</v>
      </c>
    </row>
    <row r="3102" spans="6:19" x14ac:dyDescent="0.25">
      <c r="F3102" s="10"/>
      <c r="G3102" s="9" t="s">
        <v>2147</v>
      </c>
      <c r="H3102" s="4">
        <v>12</v>
      </c>
      <c r="I3102" s="1">
        <v>12</v>
      </c>
      <c r="J3102" s="1">
        <v>12</v>
      </c>
      <c r="K3102" s="1">
        <v>0</v>
      </c>
      <c r="L3102" s="1">
        <v>0</v>
      </c>
      <c r="M3102" s="6">
        <v>12</v>
      </c>
      <c r="N3102" s="5">
        <v>0.10668708477169279</v>
      </c>
      <c r="O3102" s="4">
        <v>0</v>
      </c>
      <c r="P3102" s="1">
        <v>0</v>
      </c>
      <c r="Q3102" s="1">
        <v>0</v>
      </c>
      <c r="R3102" s="34">
        <v>0</v>
      </c>
      <c r="S3102" s="3">
        <v>0</v>
      </c>
    </row>
    <row r="3103" spans="6:19" x14ac:dyDescent="0.25">
      <c r="F3103" s="10"/>
      <c r="G3103" s="9" t="s">
        <v>2146</v>
      </c>
      <c r="H3103" s="4">
        <v>9</v>
      </c>
      <c r="I3103" s="1">
        <v>9</v>
      </c>
      <c r="J3103" s="1">
        <v>9</v>
      </c>
      <c r="K3103" s="1">
        <v>0</v>
      </c>
      <c r="L3103" s="1">
        <v>0</v>
      </c>
      <c r="M3103" s="6">
        <v>9</v>
      </c>
      <c r="N3103" s="5">
        <v>3.9724137634038932E-2</v>
      </c>
      <c r="O3103" s="4">
        <v>0</v>
      </c>
      <c r="P3103" s="1">
        <v>0</v>
      </c>
      <c r="Q3103" s="1">
        <v>0</v>
      </c>
      <c r="R3103" s="34">
        <v>0</v>
      </c>
      <c r="S3103" s="3">
        <v>0</v>
      </c>
    </row>
    <row r="3104" spans="6:19" x14ac:dyDescent="0.25">
      <c r="F3104" s="10"/>
      <c r="G3104" s="9" t="s">
        <v>2145</v>
      </c>
      <c r="H3104" s="4">
        <v>3</v>
      </c>
      <c r="I3104" s="1">
        <v>3</v>
      </c>
      <c r="J3104" s="1">
        <v>3</v>
      </c>
      <c r="K3104" s="1">
        <v>0</v>
      </c>
      <c r="L3104" s="1">
        <v>0</v>
      </c>
      <c r="M3104" s="6">
        <v>3</v>
      </c>
      <c r="N3104" s="5">
        <v>9.4381961971521378E-3</v>
      </c>
      <c r="O3104" s="4">
        <v>0</v>
      </c>
      <c r="P3104" s="1">
        <v>0</v>
      </c>
      <c r="Q3104" s="1">
        <v>0</v>
      </c>
      <c r="R3104" s="34">
        <v>0</v>
      </c>
      <c r="S3104" s="3">
        <v>0</v>
      </c>
    </row>
    <row r="3105" spans="6:19" x14ac:dyDescent="0.25">
      <c r="F3105" s="10"/>
      <c r="G3105" s="9" t="s">
        <v>2144</v>
      </c>
      <c r="H3105" s="4">
        <v>6</v>
      </c>
      <c r="I3105" s="1">
        <v>6</v>
      </c>
      <c r="J3105" s="1">
        <v>6</v>
      </c>
      <c r="K3105" s="1">
        <v>0</v>
      </c>
      <c r="L3105" s="1">
        <v>0</v>
      </c>
      <c r="M3105" s="6">
        <v>6</v>
      </c>
      <c r="N3105" s="5">
        <v>9.339828509837389E-2</v>
      </c>
      <c r="O3105" s="4">
        <v>0</v>
      </c>
      <c r="P3105" s="1">
        <v>0</v>
      </c>
      <c r="Q3105" s="1">
        <v>0</v>
      </c>
      <c r="R3105" s="34">
        <v>0</v>
      </c>
      <c r="S3105" s="3">
        <v>0</v>
      </c>
    </row>
    <row r="3106" spans="6:19" x14ac:dyDescent="0.25">
      <c r="F3106" s="10"/>
      <c r="G3106" s="9" t="s">
        <v>2143</v>
      </c>
      <c r="H3106" s="4">
        <v>3</v>
      </c>
      <c r="I3106" s="1">
        <v>3</v>
      </c>
      <c r="J3106" s="1">
        <v>3</v>
      </c>
      <c r="K3106" s="1">
        <v>0</v>
      </c>
      <c r="L3106" s="1">
        <v>0</v>
      </c>
      <c r="M3106" s="6">
        <v>3</v>
      </c>
      <c r="N3106" s="5">
        <v>1.1575863696634769E-2</v>
      </c>
      <c r="O3106" s="4">
        <v>0</v>
      </c>
      <c r="P3106" s="1">
        <v>0</v>
      </c>
      <c r="Q3106" s="1">
        <v>0</v>
      </c>
      <c r="R3106" s="34">
        <v>0</v>
      </c>
      <c r="S3106" s="3">
        <v>0</v>
      </c>
    </row>
    <row r="3107" spans="6:19" x14ac:dyDescent="0.25">
      <c r="F3107" s="10"/>
      <c r="G3107" s="9" t="s">
        <v>2142</v>
      </c>
      <c r="H3107" s="4">
        <v>1</v>
      </c>
      <c r="I3107" s="1">
        <v>1</v>
      </c>
      <c r="J3107" s="1">
        <v>1</v>
      </c>
      <c r="K3107" s="1">
        <v>0</v>
      </c>
      <c r="L3107" s="1">
        <v>0</v>
      </c>
      <c r="M3107" s="6">
        <v>1</v>
      </c>
      <c r="N3107" s="5">
        <v>1.9910652190446851E-4</v>
      </c>
      <c r="O3107" s="4">
        <v>0</v>
      </c>
      <c r="P3107" s="1">
        <v>0</v>
      </c>
      <c r="Q3107" s="1">
        <v>0</v>
      </c>
      <c r="R3107" s="34">
        <v>0</v>
      </c>
      <c r="S3107" s="3">
        <v>0</v>
      </c>
    </row>
    <row r="3108" spans="6:19" x14ac:dyDescent="0.25">
      <c r="F3108" s="10"/>
      <c r="G3108" s="9" t="s">
        <v>2141</v>
      </c>
      <c r="H3108" s="4">
        <v>5</v>
      </c>
      <c r="I3108" s="1">
        <v>5</v>
      </c>
      <c r="J3108" s="1">
        <v>5</v>
      </c>
      <c r="K3108" s="1">
        <v>0</v>
      </c>
      <c r="L3108" s="1">
        <v>0</v>
      </c>
      <c r="M3108" s="6">
        <v>5</v>
      </c>
      <c r="N3108" s="5">
        <v>3.2775519415736198E-2</v>
      </c>
      <c r="O3108" s="4">
        <v>0</v>
      </c>
      <c r="P3108" s="1">
        <v>0</v>
      </c>
      <c r="Q3108" s="1">
        <v>0</v>
      </c>
      <c r="R3108" s="34">
        <v>0</v>
      </c>
      <c r="S3108" s="3">
        <v>0</v>
      </c>
    </row>
    <row r="3109" spans="6:19" x14ac:dyDescent="0.25">
      <c r="F3109" s="10"/>
      <c r="G3109" s="9" t="s">
        <v>2140</v>
      </c>
      <c r="H3109" s="4">
        <v>7</v>
      </c>
      <c r="I3109" s="1">
        <v>7</v>
      </c>
      <c r="J3109" s="1">
        <v>7</v>
      </c>
      <c r="K3109" s="1">
        <v>0</v>
      </c>
      <c r="L3109" s="1">
        <v>0</v>
      </c>
      <c r="M3109" s="6">
        <v>7</v>
      </c>
      <c r="N3109" s="5">
        <v>5.7251549325883389E-2</v>
      </c>
      <c r="O3109" s="4">
        <v>0</v>
      </c>
      <c r="P3109" s="1">
        <v>0</v>
      </c>
      <c r="Q3109" s="1">
        <v>0</v>
      </c>
      <c r="R3109" s="34">
        <v>0</v>
      </c>
      <c r="S3109" s="3">
        <v>0</v>
      </c>
    </row>
    <row r="3110" spans="6:19" x14ac:dyDescent="0.25">
      <c r="F3110" s="10"/>
      <c r="G3110" s="9" t="s">
        <v>2139</v>
      </c>
      <c r="H3110" s="4">
        <v>9</v>
      </c>
      <c r="I3110" s="1">
        <v>9</v>
      </c>
      <c r="J3110" s="1">
        <v>9</v>
      </c>
      <c r="K3110" s="1">
        <v>0</v>
      </c>
      <c r="L3110" s="1">
        <v>0</v>
      </c>
      <c r="M3110" s="6">
        <v>9</v>
      </c>
      <c r="N3110" s="5">
        <v>3.4808799624443047E-2</v>
      </c>
      <c r="O3110" s="4">
        <v>0</v>
      </c>
      <c r="P3110" s="1">
        <v>0</v>
      </c>
      <c r="Q3110" s="1">
        <v>0</v>
      </c>
      <c r="R3110" s="34">
        <v>0</v>
      </c>
      <c r="S3110" s="3">
        <v>0</v>
      </c>
    </row>
    <row r="3111" spans="6:19" x14ac:dyDescent="0.25">
      <c r="F3111" s="10"/>
      <c r="G3111" s="9" t="s">
        <v>2138</v>
      </c>
      <c r="H3111" s="4">
        <v>5</v>
      </c>
      <c r="I3111" s="1">
        <v>5</v>
      </c>
      <c r="J3111" s="1">
        <v>5</v>
      </c>
      <c r="K3111" s="1">
        <v>0</v>
      </c>
      <c r="L3111" s="1">
        <v>0</v>
      </c>
      <c r="M3111" s="6">
        <v>5</v>
      </c>
      <c r="N3111" s="5">
        <v>4.2318486608564847E-2</v>
      </c>
      <c r="O3111" s="4">
        <v>0</v>
      </c>
      <c r="P3111" s="1">
        <v>0</v>
      </c>
      <c r="Q3111" s="1">
        <v>0</v>
      </c>
      <c r="R3111" s="34">
        <v>0</v>
      </c>
      <c r="S3111" s="3">
        <v>0</v>
      </c>
    </row>
    <row r="3112" spans="6:19" x14ac:dyDescent="0.25">
      <c r="F3112" s="10"/>
      <c r="G3112" s="9" t="s">
        <v>2137</v>
      </c>
      <c r="H3112" s="4">
        <v>6</v>
      </c>
      <c r="I3112" s="1">
        <v>6</v>
      </c>
      <c r="J3112" s="1">
        <v>6</v>
      </c>
      <c r="K3112" s="1">
        <v>0</v>
      </c>
      <c r="L3112" s="1">
        <v>0</v>
      </c>
      <c r="M3112" s="6">
        <v>6</v>
      </c>
      <c r="N3112" s="5">
        <v>3.2281911931931973E-2</v>
      </c>
      <c r="O3112" s="4">
        <v>0</v>
      </c>
      <c r="P3112" s="1">
        <v>0</v>
      </c>
      <c r="Q3112" s="1">
        <v>0</v>
      </c>
      <c r="R3112" s="34">
        <v>0</v>
      </c>
      <c r="S3112" s="3">
        <v>0</v>
      </c>
    </row>
    <row r="3113" spans="6:19" x14ac:dyDescent="0.25">
      <c r="F3113" s="10"/>
      <c r="G3113" s="9" t="s">
        <v>2136</v>
      </c>
      <c r="H3113" s="4">
        <v>7</v>
      </c>
      <c r="I3113" s="1">
        <v>7</v>
      </c>
      <c r="J3113" s="1">
        <v>7</v>
      </c>
      <c r="K3113" s="1">
        <v>0</v>
      </c>
      <c r="L3113" s="1">
        <v>0</v>
      </c>
      <c r="M3113" s="6">
        <v>7</v>
      </c>
      <c r="N3113" s="5">
        <v>0.1382393138483167</v>
      </c>
      <c r="O3113" s="4">
        <v>0</v>
      </c>
      <c r="P3113" s="1">
        <v>0</v>
      </c>
      <c r="Q3113" s="1">
        <v>0</v>
      </c>
      <c r="R3113" s="34">
        <v>0</v>
      </c>
      <c r="S3113" s="3">
        <v>0</v>
      </c>
    </row>
    <row r="3114" spans="6:19" x14ac:dyDescent="0.25">
      <c r="F3114" s="10"/>
      <c r="G3114" s="9" t="s">
        <v>2135</v>
      </c>
      <c r="H3114" s="4">
        <v>6</v>
      </c>
      <c r="I3114" s="1">
        <v>6</v>
      </c>
      <c r="J3114" s="1">
        <v>6</v>
      </c>
      <c r="K3114" s="1">
        <v>0</v>
      </c>
      <c r="L3114" s="1">
        <v>0</v>
      </c>
      <c r="M3114" s="6">
        <v>6</v>
      </c>
      <c r="N3114" s="5">
        <v>4.6853881329298019E-2</v>
      </c>
      <c r="O3114" s="4">
        <v>0</v>
      </c>
      <c r="P3114" s="1">
        <v>0</v>
      </c>
      <c r="Q3114" s="1">
        <v>0</v>
      </c>
      <c r="R3114" s="34">
        <v>0</v>
      </c>
      <c r="S3114" s="3">
        <v>0</v>
      </c>
    </row>
    <row r="3115" spans="6:19" x14ac:dyDescent="0.25">
      <c r="F3115" s="10"/>
      <c r="G3115" s="9" t="s">
        <v>2134</v>
      </c>
      <c r="H3115" s="4">
        <v>5</v>
      </c>
      <c r="I3115" s="1">
        <v>5</v>
      </c>
      <c r="J3115" s="1">
        <v>5</v>
      </c>
      <c r="K3115" s="1">
        <v>0</v>
      </c>
      <c r="L3115" s="1">
        <v>0</v>
      </c>
      <c r="M3115" s="6">
        <v>5</v>
      </c>
      <c r="N3115" s="5">
        <v>7.0094111375510693E-2</v>
      </c>
      <c r="O3115" s="4">
        <v>0</v>
      </c>
      <c r="P3115" s="1">
        <v>0</v>
      </c>
      <c r="Q3115" s="1">
        <v>0</v>
      </c>
      <c r="R3115" s="34">
        <v>0</v>
      </c>
      <c r="S3115" s="3">
        <v>0</v>
      </c>
    </row>
    <row r="3116" spans="6:19" x14ac:dyDescent="0.25">
      <c r="F3116" s="10"/>
      <c r="G3116" s="9" t="s">
        <v>2133</v>
      </c>
      <c r="H3116" s="4">
        <v>2</v>
      </c>
      <c r="I3116" s="1">
        <v>2</v>
      </c>
      <c r="J3116" s="1">
        <v>2</v>
      </c>
      <c r="K3116" s="1">
        <v>0</v>
      </c>
      <c r="L3116" s="1">
        <v>0</v>
      </c>
      <c r="M3116" s="6">
        <v>2</v>
      </c>
      <c r="N3116" s="5">
        <v>2.6875731535255909E-2</v>
      </c>
      <c r="O3116" s="4">
        <v>0</v>
      </c>
      <c r="P3116" s="1">
        <v>0</v>
      </c>
      <c r="Q3116" s="1">
        <v>0</v>
      </c>
      <c r="R3116" s="34">
        <v>0</v>
      </c>
      <c r="S3116" s="3">
        <v>0</v>
      </c>
    </row>
    <row r="3117" spans="6:19" x14ac:dyDescent="0.25">
      <c r="F3117" s="10"/>
      <c r="G3117" s="9" t="s">
        <v>2132</v>
      </c>
      <c r="H3117" s="4">
        <v>6</v>
      </c>
      <c r="I3117" s="1">
        <v>6</v>
      </c>
      <c r="J3117" s="1">
        <v>6</v>
      </c>
      <c r="K3117" s="1">
        <v>0</v>
      </c>
      <c r="L3117" s="1">
        <v>0</v>
      </c>
      <c r="M3117" s="6">
        <v>6</v>
      </c>
      <c r="N3117" s="5">
        <v>5.6445314548909657E-2</v>
      </c>
      <c r="O3117" s="4">
        <v>0</v>
      </c>
      <c r="P3117" s="1">
        <v>0</v>
      </c>
      <c r="Q3117" s="1">
        <v>0</v>
      </c>
      <c r="R3117" s="34">
        <v>0</v>
      </c>
      <c r="S3117" s="3">
        <v>0</v>
      </c>
    </row>
    <row r="3118" spans="6:19" x14ac:dyDescent="0.25">
      <c r="F3118" s="10"/>
      <c r="G3118" s="9" t="s">
        <v>2131</v>
      </c>
      <c r="H3118" s="4">
        <v>11</v>
      </c>
      <c r="I3118" s="1">
        <v>11</v>
      </c>
      <c r="J3118" s="1">
        <v>11</v>
      </c>
      <c r="K3118" s="1">
        <v>0</v>
      </c>
      <c r="L3118" s="1">
        <v>0</v>
      </c>
      <c r="M3118" s="6">
        <v>11</v>
      </c>
      <c r="N3118" s="5">
        <v>3.6024396307766438E-2</v>
      </c>
      <c r="O3118" s="4">
        <v>0</v>
      </c>
      <c r="P3118" s="1">
        <v>0</v>
      </c>
      <c r="Q3118" s="1">
        <v>0</v>
      </c>
      <c r="R3118" s="34">
        <v>0</v>
      </c>
      <c r="S3118" s="3">
        <v>0</v>
      </c>
    </row>
    <row r="3119" spans="6:19" x14ac:dyDescent="0.25">
      <c r="F3119" s="10"/>
      <c r="G3119" s="9" t="s">
        <v>2130</v>
      </c>
      <c r="H3119" s="4">
        <v>6</v>
      </c>
      <c r="I3119" s="1">
        <v>6</v>
      </c>
      <c r="J3119" s="1">
        <v>6</v>
      </c>
      <c r="K3119" s="1">
        <v>0</v>
      </c>
      <c r="L3119" s="1">
        <v>0</v>
      </c>
      <c r="M3119" s="6">
        <v>6</v>
      </c>
      <c r="N3119" s="5">
        <v>2.3130696266889569E-2</v>
      </c>
      <c r="O3119" s="4">
        <v>0</v>
      </c>
      <c r="P3119" s="1">
        <v>0</v>
      </c>
      <c r="Q3119" s="1">
        <v>0</v>
      </c>
      <c r="R3119" s="34">
        <v>0</v>
      </c>
      <c r="S3119" s="3">
        <v>0</v>
      </c>
    </row>
    <row r="3120" spans="6:19" x14ac:dyDescent="0.25">
      <c r="F3120" s="10"/>
      <c r="G3120" s="9" t="s">
        <v>2129</v>
      </c>
      <c r="H3120" s="4">
        <v>3</v>
      </c>
      <c r="I3120" s="1">
        <v>3</v>
      </c>
      <c r="J3120" s="1">
        <v>3</v>
      </c>
      <c r="K3120" s="1">
        <v>0</v>
      </c>
      <c r="L3120" s="1">
        <v>0</v>
      </c>
      <c r="M3120" s="6">
        <v>3</v>
      </c>
      <c r="N3120" s="5">
        <v>6.5032858401536942E-4</v>
      </c>
      <c r="O3120" s="4">
        <v>0</v>
      </c>
      <c r="P3120" s="1">
        <v>0</v>
      </c>
      <c r="Q3120" s="1">
        <v>0</v>
      </c>
      <c r="R3120" s="34">
        <v>0</v>
      </c>
      <c r="S3120" s="3">
        <v>0</v>
      </c>
    </row>
    <row r="3121" spans="6:19" x14ac:dyDescent="0.25">
      <c r="F3121" s="10"/>
      <c r="G3121" s="9" t="s">
        <v>2128</v>
      </c>
      <c r="H3121" s="4">
        <v>10</v>
      </c>
      <c r="I3121" s="1">
        <v>10</v>
      </c>
      <c r="J3121" s="1">
        <v>10</v>
      </c>
      <c r="K3121" s="1">
        <v>0</v>
      </c>
      <c r="L3121" s="1">
        <v>0</v>
      </c>
      <c r="M3121" s="6">
        <v>10</v>
      </c>
      <c r="N3121" s="5">
        <v>0.1141450675204396</v>
      </c>
      <c r="O3121" s="4">
        <v>0</v>
      </c>
      <c r="P3121" s="1">
        <v>0</v>
      </c>
      <c r="Q3121" s="1">
        <v>0</v>
      </c>
      <c r="R3121" s="34">
        <v>0</v>
      </c>
      <c r="S3121" s="3">
        <v>0</v>
      </c>
    </row>
    <row r="3122" spans="6:19" x14ac:dyDescent="0.25">
      <c r="F3122" s="10"/>
      <c r="G3122" s="9" t="s">
        <v>2127</v>
      </c>
      <c r="H3122" s="4">
        <v>10</v>
      </c>
      <c r="I3122" s="1">
        <v>10</v>
      </c>
      <c r="J3122" s="1">
        <v>10</v>
      </c>
      <c r="K3122" s="1">
        <v>0</v>
      </c>
      <c r="L3122" s="1">
        <v>0</v>
      </c>
      <c r="M3122" s="6">
        <v>10</v>
      </c>
      <c r="N3122" s="5">
        <v>6.9556592032313347E-2</v>
      </c>
      <c r="O3122" s="4">
        <v>0</v>
      </c>
      <c r="P3122" s="1">
        <v>0</v>
      </c>
      <c r="Q3122" s="1">
        <v>0</v>
      </c>
      <c r="R3122" s="34">
        <v>0</v>
      </c>
      <c r="S3122" s="3">
        <v>0</v>
      </c>
    </row>
    <row r="3123" spans="6:19" x14ac:dyDescent="0.25">
      <c r="F3123" s="10"/>
      <c r="G3123" s="9" t="s">
        <v>2126</v>
      </c>
      <c r="H3123" s="4">
        <v>10</v>
      </c>
      <c r="I3123" s="1">
        <v>10</v>
      </c>
      <c r="J3123" s="1">
        <v>10</v>
      </c>
      <c r="K3123" s="1">
        <v>0</v>
      </c>
      <c r="L3123" s="1">
        <v>0</v>
      </c>
      <c r="M3123" s="6">
        <v>10</v>
      </c>
      <c r="N3123" s="5">
        <v>0.1184060955420136</v>
      </c>
      <c r="O3123" s="4">
        <v>0</v>
      </c>
      <c r="P3123" s="1">
        <v>0</v>
      </c>
      <c r="Q3123" s="1">
        <v>0</v>
      </c>
      <c r="R3123" s="34">
        <v>0</v>
      </c>
      <c r="S3123" s="3">
        <v>0</v>
      </c>
    </row>
    <row r="3124" spans="6:19" x14ac:dyDescent="0.25">
      <c r="F3124" s="10"/>
      <c r="G3124" s="9" t="s">
        <v>2125</v>
      </c>
      <c r="H3124" s="4">
        <v>6</v>
      </c>
      <c r="I3124" s="1">
        <v>6</v>
      </c>
      <c r="J3124" s="1">
        <v>6</v>
      </c>
      <c r="K3124" s="1">
        <v>0</v>
      </c>
      <c r="L3124" s="1">
        <v>0</v>
      </c>
      <c r="M3124" s="6">
        <v>6</v>
      </c>
      <c r="N3124" s="5">
        <v>5.2510794252157211E-2</v>
      </c>
      <c r="O3124" s="4">
        <v>0</v>
      </c>
      <c r="P3124" s="1">
        <v>0</v>
      </c>
      <c r="Q3124" s="1">
        <v>0</v>
      </c>
      <c r="R3124" s="34">
        <v>0</v>
      </c>
      <c r="S3124" s="3">
        <v>0</v>
      </c>
    </row>
    <row r="3125" spans="6:19" x14ac:dyDescent="0.25">
      <c r="F3125" s="10"/>
      <c r="G3125" s="9" t="s">
        <v>2124</v>
      </c>
      <c r="H3125" s="4">
        <v>2</v>
      </c>
      <c r="I3125" s="1">
        <v>2</v>
      </c>
      <c r="J3125" s="1">
        <v>2</v>
      </c>
      <c r="K3125" s="1">
        <v>0</v>
      </c>
      <c r="L3125" s="1">
        <v>0</v>
      </c>
      <c r="M3125" s="6">
        <v>2</v>
      </c>
      <c r="N3125" s="5">
        <v>1.6145855188369751E-2</v>
      </c>
      <c r="O3125" s="4">
        <v>0</v>
      </c>
      <c r="P3125" s="1">
        <v>0</v>
      </c>
      <c r="Q3125" s="1">
        <v>0</v>
      </c>
      <c r="R3125" s="34">
        <v>0</v>
      </c>
      <c r="S3125" s="3">
        <v>0</v>
      </c>
    </row>
    <row r="3126" spans="6:19" x14ac:dyDescent="0.25">
      <c r="F3126" s="10"/>
      <c r="G3126" s="9" t="s">
        <v>2123</v>
      </c>
      <c r="H3126" s="4">
        <v>10</v>
      </c>
      <c r="I3126" s="1">
        <v>10</v>
      </c>
      <c r="J3126" s="1">
        <v>10</v>
      </c>
      <c r="K3126" s="1">
        <v>0</v>
      </c>
      <c r="L3126" s="1">
        <v>0</v>
      </c>
      <c r="M3126" s="6">
        <v>10</v>
      </c>
      <c r="N3126" s="5">
        <v>9.4702866859734058E-2</v>
      </c>
      <c r="O3126" s="4">
        <v>0</v>
      </c>
      <c r="P3126" s="1">
        <v>0</v>
      </c>
      <c r="Q3126" s="1">
        <v>0</v>
      </c>
      <c r="R3126" s="34">
        <v>0</v>
      </c>
      <c r="S3126" s="3">
        <v>0</v>
      </c>
    </row>
    <row r="3127" spans="6:19" x14ac:dyDescent="0.25">
      <c r="F3127" s="10"/>
      <c r="G3127" s="9" t="s">
        <v>2122</v>
      </c>
      <c r="H3127" s="4">
        <v>4</v>
      </c>
      <c r="I3127" s="1">
        <v>4</v>
      </c>
      <c r="J3127" s="1">
        <v>4</v>
      </c>
      <c r="K3127" s="1">
        <v>0</v>
      </c>
      <c r="L3127" s="1">
        <v>0</v>
      </c>
      <c r="M3127" s="6">
        <v>4</v>
      </c>
      <c r="N3127" s="5">
        <v>8.3905627019703388E-2</v>
      </c>
      <c r="O3127" s="4">
        <v>0</v>
      </c>
      <c r="P3127" s="1">
        <v>0</v>
      </c>
      <c r="Q3127" s="1">
        <v>0</v>
      </c>
      <c r="R3127" s="34">
        <v>0</v>
      </c>
      <c r="S3127" s="3">
        <v>0</v>
      </c>
    </row>
    <row r="3128" spans="6:19" x14ac:dyDescent="0.25">
      <c r="F3128" s="10"/>
      <c r="G3128" s="9" t="s">
        <v>2121</v>
      </c>
      <c r="H3128" s="4">
        <v>7</v>
      </c>
      <c r="I3128" s="1">
        <v>7</v>
      </c>
      <c r="J3128" s="1">
        <v>7</v>
      </c>
      <c r="K3128" s="1">
        <v>0</v>
      </c>
      <c r="L3128" s="1">
        <v>0</v>
      </c>
      <c r="M3128" s="6">
        <v>7</v>
      </c>
      <c r="N3128" s="5">
        <v>2.615275327116251E-2</v>
      </c>
      <c r="O3128" s="4">
        <v>0</v>
      </c>
      <c r="P3128" s="1">
        <v>0</v>
      </c>
      <c r="Q3128" s="1">
        <v>0</v>
      </c>
      <c r="R3128" s="34">
        <v>0</v>
      </c>
      <c r="S3128" s="3">
        <v>0</v>
      </c>
    </row>
    <row r="3129" spans="6:19" x14ac:dyDescent="0.25">
      <c r="F3129" s="10"/>
      <c r="G3129" s="9" t="s">
        <v>2120</v>
      </c>
      <c r="H3129" s="4">
        <v>1</v>
      </c>
      <c r="I3129" s="1">
        <v>1</v>
      </c>
      <c r="J3129" s="1">
        <v>1</v>
      </c>
      <c r="K3129" s="1">
        <v>0</v>
      </c>
      <c r="L3129" s="1">
        <v>0</v>
      </c>
      <c r="M3129" s="6">
        <v>1</v>
      </c>
      <c r="N3129" s="5">
        <v>5.1974710077047348E-3</v>
      </c>
      <c r="O3129" s="4">
        <v>0</v>
      </c>
      <c r="P3129" s="1">
        <v>0</v>
      </c>
      <c r="Q3129" s="1">
        <v>0</v>
      </c>
      <c r="R3129" s="34">
        <v>0</v>
      </c>
      <c r="S3129" s="3">
        <v>0</v>
      </c>
    </row>
    <row r="3130" spans="6:19" x14ac:dyDescent="0.25">
      <c r="F3130" s="10"/>
      <c r="G3130" s="9" t="s">
        <v>2119</v>
      </c>
      <c r="H3130" s="4">
        <v>3</v>
      </c>
      <c r="I3130" s="1">
        <v>3</v>
      </c>
      <c r="J3130" s="1">
        <v>3</v>
      </c>
      <c r="K3130" s="1">
        <v>0</v>
      </c>
      <c r="L3130" s="1">
        <v>0</v>
      </c>
      <c r="M3130" s="6">
        <v>3</v>
      </c>
      <c r="N3130" s="5">
        <v>0.11169855017215009</v>
      </c>
      <c r="O3130" s="4">
        <v>0</v>
      </c>
      <c r="P3130" s="1">
        <v>0</v>
      </c>
      <c r="Q3130" s="1">
        <v>0</v>
      </c>
      <c r="R3130" s="34">
        <v>0</v>
      </c>
      <c r="S3130" s="3">
        <v>0</v>
      </c>
    </row>
    <row r="3131" spans="6:19" x14ac:dyDescent="0.25">
      <c r="F3131" s="10"/>
      <c r="G3131" s="9" t="s">
        <v>2118</v>
      </c>
      <c r="H3131" s="4">
        <v>2</v>
      </c>
      <c r="I3131" s="1">
        <v>2</v>
      </c>
      <c r="J3131" s="1">
        <v>2</v>
      </c>
      <c r="K3131" s="1">
        <v>0</v>
      </c>
      <c r="L3131" s="1">
        <v>0</v>
      </c>
      <c r="M3131" s="6">
        <v>2</v>
      </c>
      <c r="N3131" s="5">
        <v>7.2570797055959702E-3</v>
      </c>
      <c r="O3131" s="4">
        <v>0</v>
      </c>
      <c r="P3131" s="1">
        <v>0</v>
      </c>
      <c r="Q3131" s="1">
        <v>0</v>
      </c>
      <c r="R3131" s="34">
        <v>0</v>
      </c>
      <c r="S3131" s="3">
        <v>0</v>
      </c>
    </row>
    <row r="3132" spans="6:19" x14ac:dyDescent="0.25">
      <c r="F3132" s="10"/>
      <c r="G3132" s="9" t="s">
        <v>2117</v>
      </c>
      <c r="H3132" s="4">
        <v>10</v>
      </c>
      <c r="I3132" s="1">
        <v>10</v>
      </c>
      <c r="J3132" s="1">
        <v>10</v>
      </c>
      <c r="K3132" s="1">
        <v>0</v>
      </c>
      <c r="L3132" s="1">
        <v>0</v>
      </c>
      <c r="M3132" s="6">
        <v>10</v>
      </c>
      <c r="N3132" s="5">
        <v>2.4443184025585651E-2</v>
      </c>
      <c r="O3132" s="4">
        <v>0</v>
      </c>
      <c r="P3132" s="1">
        <v>0</v>
      </c>
      <c r="Q3132" s="1">
        <v>0</v>
      </c>
      <c r="R3132" s="34">
        <v>0</v>
      </c>
      <c r="S3132" s="3">
        <v>0</v>
      </c>
    </row>
    <row r="3133" spans="6:19" x14ac:dyDescent="0.25">
      <c r="F3133" s="10"/>
      <c r="G3133" s="9" t="s">
        <v>2116</v>
      </c>
      <c r="H3133" s="4">
        <v>3</v>
      </c>
      <c r="I3133" s="1">
        <v>3</v>
      </c>
      <c r="J3133" s="1">
        <v>3</v>
      </c>
      <c r="K3133" s="1">
        <v>0</v>
      </c>
      <c r="L3133" s="1">
        <v>0</v>
      </c>
      <c r="M3133" s="6">
        <v>3</v>
      </c>
      <c r="N3133" s="5">
        <v>1.0034407489001749E-2</v>
      </c>
      <c r="O3133" s="4">
        <v>0</v>
      </c>
      <c r="P3133" s="1">
        <v>0</v>
      </c>
      <c r="Q3133" s="1">
        <v>0</v>
      </c>
      <c r="R3133" s="34">
        <v>0</v>
      </c>
      <c r="S3133" s="3">
        <v>0</v>
      </c>
    </row>
    <row r="3134" spans="6:19" x14ac:dyDescent="0.25">
      <c r="F3134" s="10"/>
      <c r="G3134" s="9" t="s">
        <v>2115</v>
      </c>
      <c r="H3134" s="4">
        <v>4</v>
      </c>
      <c r="I3134" s="1">
        <v>4</v>
      </c>
      <c r="J3134" s="1">
        <v>4</v>
      </c>
      <c r="K3134" s="1">
        <v>0</v>
      </c>
      <c r="L3134" s="1">
        <v>0</v>
      </c>
      <c r="M3134" s="6">
        <v>4</v>
      </c>
      <c r="N3134" s="5">
        <v>6.091713160276413E-2</v>
      </c>
      <c r="O3134" s="4">
        <v>0</v>
      </c>
      <c r="P3134" s="1">
        <v>0</v>
      </c>
      <c r="Q3134" s="1">
        <v>0</v>
      </c>
      <c r="R3134" s="34">
        <v>0</v>
      </c>
      <c r="S3134" s="3">
        <v>0</v>
      </c>
    </row>
    <row r="3135" spans="6:19" x14ac:dyDescent="0.25">
      <c r="F3135" s="10"/>
      <c r="G3135" s="9" t="s">
        <v>2114</v>
      </c>
      <c r="H3135" s="4">
        <v>9</v>
      </c>
      <c r="I3135" s="1">
        <v>9</v>
      </c>
      <c r="J3135" s="1">
        <v>9</v>
      </c>
      <c r="K3135" s="1">
        <v>0</v>
      </c>
      <c r="L3135" s="1">
        <v>0</v>
      </c>
      <c r="M3135" s="6">
        <v>9</v>
      </c>
      <c r="N3135" s="5">
        <v>2.6261040940880779E-2</v>
      </c>
      <c r="O3135" s="4">
        <v>0</v>
      </c>
      <c r="P3135" s="1">
        <v>0</v>
      </c>
      <c r="Q3135" s="1">
        <v>0</v>
      </c>
      <c r="R3135" s="34">
        <v>0</v>
      </c>
      <c r="S3135" s="3">
        <v>0</v>
      </c>
    </row>
    <row r="3136" spans="6:19" x14ac:dyDescent="0.25">
      <c r="F3136" s="10"/>
      <c r="G3136" s="9" t="s">
        <v>2113</v>
      </c>
      <c r="H3136" s="4">
        <v>4</v>
      </c>
      <c r="I3136" s="1">
        <v>4</v>
      </c>
      <c r="J3136" s="1">
        <v>4</v>
      </c>
      <c r="K3136" s="1">
        <v>0</v>
      </c>
      <c r="L3136" s="1">
        <v>0</v>
      </c>
      <c r="M3136" s="6">
        <v>4</v>
      </c>
      <c r="N3136" s="5">
        <v>8.2919050939381123E-2</v>
      </c>
      <c r="O3136" s="4">
        <v>0</v>
      </c>
      <c r="P3136" s="1">
        <v>0</v>
      </c>
      <c r="Q3136" s="1">
        <v>0</v>
      </c>
      <c r="R3136" s="34">
        <v>0</v>
      </c>
      <c r="S3136" s="3">
        <v>0</v>
      </c>
    </row>
    <row r="3137" spans="6:19" x14ac:dyDescent="0.25">
      <c r="F3137" s="10"/>
      <c r="G3137" s="9" t="s">
        <v>2112</v>
      </c>
      <c r="H3137" s="4">
        <v>9</v>
      </c>
      <c r="I3137" s="1">
        <v>9</v>
      </c>
      <c r="J3137" s="1">
        <v>9</v>
      </c>
      <c r="K3137" s="1">
        <v>0</v>
      </c>
      <c r="L3137" s="1">
        <v>0</v>
      </c>
      <c r="M3137" s="6">
        <v>9</v>
      </c>
      <c r="N3137" s="5">
        <v>3.8576998747885227E-2</v>
      </c>
      <c r="O3137" s="4">
        <v>0</v>
      </c>
      <c r="P3137" s="1">
        <v>0</v>
      </c>
      <c r="Q3137" s="1">
        <v>0</v>
      </c>
      <c r="R3137" s="34">
        <v>0</v>
      </c>
      <c r="S3137" s="3">
        <v>0</v>
      </c>
    </row>
    <row r="3138" spans="6:19" x14ac:dyDescent="0.25">
      <c r="F3138" s="10"/>
      <c r="G3138" s="9" t="s">
        <v>2111</v>
      </c>
      <c r="H3138" s="4">
        <v>6</v>
      </c>
      <c r="I3138" s="1">
        <v>6</v>
      </c>
      <c r="J3138" s="1">
        <v>6</v>
      </c>
      <c r="K3138" s="1">
        <v>0</v>
      </c>
      <c r="L3138" s="1">
        <v>0</v>
      </c>
      <c r="M3138" s="6">
        <v>6</v>
      </c>
      <c r="N3138" s="5">
        <v>1.7364047467708591E-2</v>
      </c>
      <c r="O3138" s="4">
        <v>0</v>
      </c>
      <c r="P3138" s="1">
        <v>0</v>
      </c>
      <c r="Q3138" s="1">
        <v>0</v>
      </c>
      <c r="R3138" s="34">
        <v>0</v>
      </c>
      <c r="S3138" s="3">
        <v>0</v>
      </c>
    </row>
    <row r="3139" spans="6:19" x14ac:dyDescent="0.25">
      <c r="F3139" s="10"/>
      <c r="G3139" s="9" t="s">
        <v>2110</v>
      </c>
      <c r="H3139" s="4">
        <v>6</v>
      </c>
      <c r="I3139" s="1">
        <v>6</v>
      </c>
      <c r="J3139" s="1">
        <v>6</v>
      </c>
      <c r="K3139" s="1">
        <v>0</v>
      </c>
      <c r="L3139" s="1">
        <v>0</v>
      </c>
      <c r="M3139" s="6">
        <v>6</v>
      </c>
      <c r="N3139" s="5">
        <v>3.5632923245429993E-2</v>
      </c>
      <c r="O3139" s="4">
        <v>0</v>
      </c>
      <c r="P3139" s="1">
        <v>0</v>
      </c>
      <c r="Q3139" s="1">
        <v>0</v>
      </c>
      <c r="R3139" s="34">
        <v>0</v>
      </c>
      <c r="S3139" s="3">
        <v>0</v>
      </c>
    </row>
    <row r="3140" spans="6:19" x14ac:dyDescent="0.25">
      <c r="F3140" s="10"/>
      <c r="G3140" s="9" t="s">
        <v>2109</v>
      </c>
      <c r="H3140" s="4">
        <v>6</v>
      </c>
      <c r="I3140" s="1">
        <v>6</v>
      </c>
      <c r="J3140" s="1">
        <v>6</v>
      </c>
      <c r="K3140" s="1">
        <v>0</v>
      </c>
      <c r="L3140" s="1">
        <v>0</v>
      </c>
      <c r="M3140" s="6">
        <v>6</v>
      </c>
      <c r="N3140" s="5">
        <v>3.2976685091853142E-2</v>
      </c>
      <c r="O3140" s="4">
        <v>0</v>
      </c>
      <c r="P3140" s="1">
        <v>0</v>
      </c>
      <c r="Q3140" s="1">
        <v>0</v>
      </c>
      <c r="R3140" s="34">
        <v>0</v>
      </c>
      <c r="S3140" s="3">
        <v>0</v>
      </c>
    </row>
    <row r="3141" spans="6:19" x14ac:dyDescent="0.25">
      <c r="F3141" s="10"/>
      <c r="G3141" s="9" t="s">
        <v>2108</v>
      </c>
      <c r="H3141" s="4">
        <v>10</v>
      </c>
      <c r="I3141" s="1">
        <v>10</v>
      </c>
      <c r="J3141" s="1">
        <v>10</v>
      </c>
      <c r="K3141" s="1">
        <v>0</v>
      </c>
      <c r="L3141" s="1">
        <v>0</v>
      </c>
      <c r="M3141" s="6">
        <v>10</v>
      </c>
      <c r="N3141" s="5">
        <v>4.9689945764839649E-2</v>
      </c>
      <c r="O3141" s="4">
        <v>0</v>
      </c>
      <c r="P3141" s="1">
        <v>0</v>
      </c>
      <c r="Q3141" s="1">
        <v>0</v>
      </c>
      <c r="R3141" s="34">
        <v>0</v>
      </c>
      <c r="S3141" s="3">
        <v>0</v>
      </c>
    </row>
    <row r="3142" spans="6:19" x14ac:dyDescent="0.25">
      <c r="F3142" s="10"/>
      <c r="G3142" s="9" t="s">
        <v>2107</v>
      </c>
      <c r="H3142" s="4">
        <v>11</v>
      </c>
      <c r="I3142" s="1">
        <v>11</v>
      </c>
      <c r="J3142" s="1">
        <v>11</v>
      </c>
      <c r="K3142" s="1">
        <v>0</v>
      </c>
      <c r="L3142" s="1">
        <v>0</v>
      </c>
      <c r="M3142" s="6">
        <v>11</v>
      </c>
      <c r="N3142" s="5">
        <v>0.1013471018522978</v>
      </c>
      <c r="O3142" s="4">
        <v>0</v>
      </c>
      <c r="P3142" s="1">
        <v>0</v>
      </c>
      <c r="Q3142" s="1">
        <v>0</v>
      </c>
      <c r="R3142" s="34">
        <v>0</v>
      </c>
      <c r="S3142" s="3">
        <v>0</v>
      </c>
    </row>
    <row r="3143" spans="6:19" x14ac:dyDescent="0.25">
      <c r="F3143" s="10"/>
      <c r="G3143" s="9" t="s">
        <v>2106</v>
      </c>
      <c r="H3143" s="4">
        <v>6</v>
      </c>
      <c r="I3143" s="1">
        <v>6</v>
      </c>
      <c r="J3143" s="1">
        <v>6</v>
      </c>
      <c r="K3143" s="1">
        <v>0</v>
      </c>
      <c r="L3143" s="1">
        <v>0</v>
      </c>
      <c r="M3143" s="6">
        <v>6</v>
      </c>
      <c r="N3143" s="5">
        <v>1.8052104860544201E-2</v>
      </c>
      <c r="O3143" s="4">
        <v>0</v>
      </c>
      <c r="P3143" s="1">
        <v>0</v>
      </c>
      <c r="Q3143" s="1">
        <v>0</v>
      </c>
      <c r="R3143" s="34">
        <v>0</v>
      </c>
      <c r="S3143" s="3">
        <v>0</v>
      </c>
    </row>
    <row r="3144" spans="6:19" x14ac:dyDescent="0.25">
      <c r="F3144" s="10"/>
      <c r="G3144" s="9" t="s">
        <v>2105</v>
      </c>
      <c r="H3144" s="4">
        <v>8</v>
      </c>
      <c r="I3144" s="1">
        <v>8</v>
      </c>
      <c r="J3144" s="1">
        <v>8</v>
      </c>
      <c r="K3144" s="1">
        <v>0</v>
      </c>
      <c r="L3144" s="1">
        <v>0</v>
      </c>
      <c r="M3144" s="6">
        <v>8</v>
      </c>
      <c r="N3144" s="5">
        <v>9.7732272930443287E-2</v>
      </c>
      <c r="O3144" s="4">
        <v>0</v>
      </c>
      <c r="P3144" s="1">
        <v>0</v>
      </c>
      <c r="Q3144" s="1">
        <v>0</v>
      </c>
      <c r="R3144" s="34">
        <v>0</v>
      </c>
      <c r="S3144" s="3">
        <v>0</v>
      </c>
    </row>
    <row r="3145" spans="6:19" x14ac:dyDescent="0.25">
      <c r="F3145" s="10"/>
      <c r="G3145" s="9" t="s">
        <v>2104</v>
      </c>
      <c r="H3145" s="4">
        <v>2</v>
      </c>
      <c r="I3145" s="1">
        <v>2</v>
      </c>
      <c r="J3145" s="1">
        <v>2</v>
      </c>
      <c r="K3145" s="1">
        <v>0</v>
      </c>
      <c r="L3145" s="1">
        <v>0</v>
      </c>
      <c r="M3145" s="6">
        <v>2</v>
      </c>
      <c r="N3145" s="5">
        <v>1.1438540183007721E-2</v>
      </c>
      <c r="O3145" s="4">
        <v>0</v>
      </c>
      <c r="P3145" s="1">
        <v>0</v>
      </c>
      <c r="Q3145" s="1">
        <v>0</v>
      </c>
      <c r="R3145" s="34">
        <v>0</v>
      </c>
      <c r="S3145" s="3">
        <v>0</v>
      </c>
    </row>
    <row r="3146" spans="6:19" x14ac:dyDescent="0.25">
      <c r="F3146" s="10"/>
      <c r="G3146" s="9" t="s">
        <v>2103</v>
      </c>
      <c r="H3146" s="4">
        <v>3</v>
      </c>
      <c r="I3146" s="1">
        <v>3</v>
      </c>
      <c r="J3146" s="1">
        <v>3</v>
      </c>
      <c r="K3146" s="1">
        <v>0</v>
      </c>
      <c r="L3146" s="1">
        <v>0</v>
      </c>
      <c r="M3146" s="6">
        <v>3</v>
      </c>
      <c r="N3146" s="5">
        <v>3.141486831009388E-2</v>
      </c>
      <c r="O3146" s="4">
        <v>0</v>
      </c>
      <c r="P3146" s="1">
        <v>0</v>
      </c>
      <c r="Q3146" s="1">
        <v>0</v>
      </c>
      <c r="R3146" s="34">
        <v>0</v>
      </c>
      <c r="S3146" s="3">
        <v>0</v>
      </c>
    </row>
    <row r="3147" spans="6:19" x14ac:dyDescent="0.25">
      <c r="F3147" s="10"/>
      <c r="G3147" s="9" t="s">
        <v>2102</v>
      </c>
      <c r="H3147" s="4">
        <v>4</v>
      </c>
      <c r="I3147" s="1">
        <v>4</v>
      </c>
      <c r="J3147" s="1">
        <v>4</v>
      </c>
      <c r="K3147" s="1">
        <v>0</v>
      </c>
      <c r="L3147" s="1">
        <v>0</v>
      </c>
      <c r="M3147" s="6">
        <v>4</v>
      </c>
      <c r="N3147" s="5">
        <v>1.0643175803124899E-2</v>
      </c>
      <c r="O3147" s="4">
        <v>0</v>
      </c>
      <c r="P3147" s="1">
        <v>0</v>
      </c>
      <c r="Q3147" s="1">
        <v>0</v>
      </c>
      <c r="R3147" s="34">
        <v>0</v>
      </c>
      <c r="S3147" s="3">
        <v>0</v>
      </c>
    </row>
    <row r="3148" spans="6:19" x14ac:dyDescent="0.25">
      <c r="F3148" s="10"/>
      <c r="G3148" s="9" t="s">
        <v>2101</v>
      </c>
      <c r="H3148" s="4">
        <v>7</v>
      </c>
      <c r="I3148" s="1">
        <v>7</v>
      </c>
      <c r="J3148" s="1">
        <v>7</v>
      </c>
      <c r="K3148" s="1">
        <v>0</v>
      </c>
      <c r="L3148" s="1">
        <v>0</v>
      </c>
      <c r="M3148" s="6">
        <v>7</v>
      </c>
      <c r="N3148" s="5">
        <v>4.6771821565926068E-2</v>
      </c>
      <c r="O3148" s="4">
        <v>0</v>
      </c>
      <c r="P3148" s="1">
        <v>0</v>
      </c>
      <c r="Q3148" s="1">
        <v>0</v>
      </c>
      <c r="R3148" s="34">
        <v>0</v>
      </c>
      <c r="S3148" s="3">
        <v>0</v>
      </c>
    </row>
    <row r="3149" spans="6:19" x14ac:dyDescent="0.25">
      <c r="F3149" s="10"/>
      <c r="G3149" s="9" t="s">
        <v>2100</v>
      </c>
      <c r="H3149" s="4">
        <v>1</v>
      </c>
      <c r="I3149" s="1">
        <v>1</v>
      </c>
      <c r="J3149" s="1">
        <v>1</v>
      </c>
      <c r="K3149" s="1">
        <v>0</v>
      </c>
      <c r="L3149" s="1">
        <v>0</v>
      </c>
      <c r="M3149" s="6">
        <v>1</v>
      </c>
      <c r="N3149" s="5">
        <v>3.3275224268436432E-4</v>
      </c>
      <c r="O3149" s="4">
        <v>0</v>
      </c>
      <c r="P3149" s="1">
        <v>0</v>
      </c>
      <c r="Q3149" s="1">
        <v>0</v>
      </c>
      <c r="R3149" s="34">
        <v>0</v>
      </c>
      <c r="S3149" s="3">
        <v>0</v>
      </c>
    </row>
    <row r="3150" spans="6:19" x14ac:dyDescent="0.25">
      <c r="F3150" s="10"/>
      <c r="G3150" s="9" t="s">
        <v>2099</v>
      </c>
      <c r="H3150" s="4">
        <v>2</v>
      </c>
      <c r="I3150" s="1">
        <v>2</v>
      </c>
      <c r="J3150" s="1">
        <v>2</v>
      </c>
      <c r="K3150" s="1">
        <v>0</v>
      </c>
      <c r="L3150" s="1">
        <v>0</v>
      </c>
      <c r="M3150" s="6">
        <v>2</v>
      </c>
      <c r="N3150" s="5">
        <v>8.1287790089845657E-4</v>
      </c>
      <c r="O3150" s="4">
        <v>0</v>
      </c>
      <c r="P3150" s="1">
        <v>0</v>
      </c>
      <c r="Q3150" s="1">
        <v>0</v>
      </c>
      <c r="R3150" s="34">
        <v>0</v>
      </c>
      <c r="S3150" s="3">
        <v>0</v>
      </c>
    </row>
    <row r="3151" spans="6:19" x14ac:dyDescent="0.25">
      <c r="F3151" s="10"/>
      <c r="G3151" s="9" t="s">
        <v>2098</v>
      </c>
      <c r="H3151" s="4">
        <v>2</v>
      </c>
      <c r="I3151" s="1">
        <v>2</v>
      </c>
      <c r="J3151" s="1">
        <v>2</v>
      </c>
      <c r="K3151" s="1">
        <v>0</v>
      </c>
      <c r="L3151" s="1">
        <v>0</v>
      </c>
      <c r="M3151" s="6">
        <v>2</v>
      </c>
      <c r="N3151" s="5">
        <v>1.2414395809173581E-2</v>
      </c>
      <c r="O3151" s="4">
        <v>0</v>
      </c>
      <c r="P3151" s="1">
        <v>0</v>
      </c>
      <c r="Q3151" s="1">
        <v>0</v>
      </c>
      <c r="R3151" s="34">
        <v>0</v>
      </c>
      <c r="S3151" s="3">
        <v>0</v>
      </c>
    </row>
    <row r="3152" spans="6:19" x14ac:dyDescent="0.25">
      <c r="F3152" s="10"/>
      <c r="G3152" s="9" t="s">
        <v>2097</v>
      </c>
      <c r="H3152" s="4">
        <v>6</v>
      </c>
      <c r="I3152" s="1">
        <v>6</v>
      </c>
      <c r="J3152" s="1">
        <v>6</v>
      </c>
      <c r="K3152" s="1">
        <v>0</v>
      </c>
      <c r="L3152" s="1">
        <v>0</v>
      </c>
      <c r="M3152" s="6">
        <v>6</v>
      </c>
      <c r="N3152" s="5">
        <v>8.5470099933445454E-2</v>
      </c>
      <c r="O3152" s="4">
        <v>0</v>
      </c>
      <c r="P3152" s="1">
        <v>0</v>
      </c>
      <c r="Q3152" s="1">
        <v>0</v>
      </c>
      <c r="R3152" s="34">
        <v>0</v>
      </c>
      <c r="S3152" s="3">
        <v>0</v>
      </c>
    </row>
    <row r="3153" spans="6:19" x14ac:dyDescent="0.25">
      <c r="F3153" s="10"/>
      <c r="G3153" s="9" t="s">
        <v>2096</v>
      </c>
      <c r="H3153" s="4">
        <v>5</v>
      </c>
      <c r="I3153" s="1">
        <v>5</v>
      </c>
      <c r="J3153" s="1">
        <v>5</v>
      </c>
      <c r="K3153" s="1">
        <v>0</v>
      </c>
      <c r="L3153" s="1">
        <v>0</v>
      </c>
      <c r="M3153" s="6">
        <v>5</v>
      </c>
      <c r="N3153" s="5">
        <v>0.1058935988694429</v>
      </c>
      <c r="O3153" s="4">
        <v>0</v>
      </c>
      <c r="P3153" s="1">
        <v>0</v>
      </c>
      <c r="Q3153" s="1">
        <v>0</v>
      </c>
      <c r="R3153" s="34">
        <v>0</v>
      </c>
      <c r="S3153" s="3">
        <v>0</v>
      </c>
    </row>
    <row r="3154" spans="6:19" x14ac:dyDescent="0.25">
      <c r="F3154" s="10"/>
      <c r="G3154" s="9" t="s">
        <v>2095</v>
      </c>
      <c r="H3154" s="4">
        <v>2</v>
      </c>
      <c r="I3154" s="1">
        <v>2</v>
      </c>
      <c r="J3154" s="1">
        <v>2</v>
      </c>
      <c r="K3154" s="1">
        <v>0</v>
      </c>
      <c r="L3154" s="1">
        <v>0</v>
      </c>
      <c r="M3154" s="6">
        <v>2</v>
      </c>
      <c r="N3154" s="5">
        <v>6.9300374947488308E-2</v>
      </c>
      <c r="O3154" s="4">
        <v>0</v>
      </c>
      <c r="P3154" s="1">
        <v>0</v>
      </c>
      <c r="Q3154" s="1">
        <v>0</v>
      </c>
      <c r="R3154" s="34">
        <v>0</v>
      </c>
      <c r="S3154" s="3">
        <v>0</v>
      </c>
    </row>
    <row r="3155" spans="6:19" x14ac:dyDescent="0.25">
      <c r="F3155" s="10"/>
      <c r="G3155" s="9" t="s">
        <v>2094</v>
      </c>
      <c r="H3155" s="4">
        <v>3</v>
      </c>
      <c r="I3155" s="1">
        <v>3</v>
      </c>
      <c r="J3155" s="1">
        <v>3</v>
      </c>
      <c r="K3155" s="1">
        <v>0</v>
      </c>
      <c r="L3155" s="1">
        <v>0</v>
      </c>
      <c r="M3155" s="6">
        <v>3</v>
      </c>
      <c r="N3155" s="5">
        <v>3.8679221644997597E-2</v>
      </c>
      <c r="O3155" s="4">
        <v>0</v>
      </c>
      <c r="P3155" s="1">
        <v>0</v>
      </c>
      <c r="Q3155" s="1">
        <v>0</v>
      </c>
      <c r="R3155" s="34">
        <v>0</v>
      </c>
      <c r="S3155" s="3">
        <v>0</v>
      </c>
    </row>
    <row r="3156" spans="6:19" x14ac:dyDescent="0.25">
      <c r="F3156" s="10"/>
      <c r="G3156" s="9" t="s">
        <v>2093</v>
      </c>
      <c r="H3156" s="4">
        <v>10</v>
      </c>
      <c r="I3156" s="1">
        <v>10</v>
      </c>
      <c r="J3156" s="1">
        <v>10</v>
      </c>
      <c r="K3156" s="1">
        <v>0</v>
      </c>
      <c r="L3156" s="1">
        <v>0</v>
      </c>
      <c r="M3156" s="6">
        <v>10</v>
      </c>
      <c r="N3156" s="5">
        <v>4.119190014898777E-2</v>
      </c>
      <c r="O3156" s="4">
        <v>0</v>
      </c>
      <c r="P3156" s="1">
        <v>0</v>
      </c>
      <c r="Q3156" s="1">
        <v>0</v>
      </c>
      <c r="R3156" s="34">
        <v>0</v>
      </c>
      <c r="S3156" s="3">
        <v>0</v>
      </c>
    </row>
    <row r="3157" spans="6:19" x14ac:dyDescent="0.25">
      <c r="F3157" s="10"/>
      <c r="G3157" s="9" t="s">
        <v>2092</v>
      </c>
      <c r="H3157" s="4">
        <v>10</v>
      </c>
      <c r="I3157" s="1">
        <v>10</v>
      </c>
      <c r="J3157" s="1">
        <v>10</v>
      </c>
      <c r="K3157" s="1">
        <v>0</v>
      </c>
      <c r="L3157" s="1">
        <v>0</v>
      </c>
      <c r="M3157" s="6">
        <v>10</v>
      </c>
      <c r="N3157" s="5">
        <v>6.1110773123800748E-2</v>
      </c>
      <c r="O3157" s="4">
        <v>0</v>
      </c>
      <c r="P3157" s="1">
        <v>0</v>
      </c>
      <c r="Q3157" s="1">
        <v>0</v>
      </c>
      <c r="R3157" s="34">
        <v>0</v>
      </c>
      <c r="S3157" s="3">
        <v>0</v>
      </c>
    </row>
    <row r="3158" spans="6:19" x14ac:dyDescent="0.25">
      <c r="F3158" s="10"/>
      <c r="G3158" s="9" t="s">
        <v>2091</v>
      </c>
      <c r="H3158" s="4">
        <v>10</v>
      </c>
      <c r="I3158" s="1">
        <v>10</v>
      </c>
      <c r="J3158" s="1">
        <v>10</v>
      </c>
      <c r="K3158" s="1">
        <v>0</v>
      </c>
      <c r="L3158" s="1">
        <v>0</v>
      </c>
      <c r="M3158" s="6">
        <v>10</v>
      </c>
      <c r="N3158" s="5">
        <v>2.4829554371535782E-2</v>
      </c>
      <c r="O3158" s="4">
        <v>0</v>
      </c>
      <c r="P3158" s="1">
        <v>0</v>
      </c>
      <c r="Q3158" s="1">
        <v>0</v>
      </c>
      <c r="R3158" s="34">
        <v>0</v>
      </c>
      <c r="S3158" s="3">
        <v>0</v>
      </c>
    </row>
    <row r="3159" spans="6:19" x14ac:dyDescent="0.25">
      <c r="F3159" s="10"/>
      <c r="G3159" s="9" t="s">
        <v>2090</v>
      </c>
      <c r="H3159" s="4">
        <v>8</v>
      </c>
      <c r="I3159" s="1">
        <v>8</v>
      </c>
      <c r="J3159" s="1">
        <v>8</v>
      </c>
      <c r="K3159" s="1">
        <v>0</v>
      </c>
      <c r="L3159" s="1">
        <v>0</v>
      </c>
      <c r="M3159" s="6">
        <v>8</v>
      </c>
      <c r="N3159" s="5">
        <v>6.870768778026104E-2</v>
      </c>
      <c r="O3159" s="4">
        <v>0</v>
      </c>
      <c r="P3159" s="1">
        <v>0</v>
      </c>
      <c r="Q3159" s="1">
        <v>0</v>
      </c>
      <c r="R3159" s="34">
        <v>0</v>
      </c>
      <c r="S3159" s="3">
        <v>0</v>
      </c>
    </row>
    <row r="3160" spans="6:19" x14ac:dyDescent="0.25">
      <c r="F3160" s="10"/>
      <c r="G3160" s="9" t="s">
        <v>2089</v>
      </c>
      <c r="H3160" s="4">
        <v>7</v>
      </c>
      <c r="I3160" s="1">
        <v>7</v>
      </c>
      <c r="J3160" s="1">
        <v>7</v>
      </c>
      <c r="K3160" s="1">
        <v>0</v>
      </c>
      <c r="L3160" s="1">
        <v>0</v>
      </c>
      <c r="M3160" s="6">
        <v>7</v>
      </c>
      <c r="N3160" s="5">
        <v>2.0502025261521339E-2</v>
      </c>
      <c r="O3160" s="4">
        <v>0</v>
      </c>
      <c r="P3160" s="1">
        <v>0</v>
      </c>
      <c r="Q3160" s="1">
        <v>0</v>
      </c>
      <c r="R3160" s="34">
        <v>0</v>
      </c>
      <c r="S3160" s="3">
        <v>0</v>
      </c>
    </row>
    <row r="3161" spans="6:19" x14ac:dyDescent="0.25">
      <c r="F3161" s="10"/>
      <c r="G3161" s="9" t="s">
        <v>2088</v>
      </c>
      <c r="H3161" s="4">
        <v>3</v>
      </c>
      <c r="I3161" s="1">
        <v>3</v>
      </c>
      <c r="J3161" s="1">
        <v>3</v>
      </c>
      <c r="K3161" s="1">
        <v>0</v>
      </c>
      <c r="L3161" s="1">
        <v>0</v>
      </c>
      <c r="M3161" s="6">
        <v>3</v>
      </c>
      <c r="N3161" s="5">
        <v>1.910164300352335E-2</v>
      </c>
      <c r="O3161" s="4">
        <v>0</v>
      </c>
      <c r="P3161" s="1">
        <v>0</v>
      </c>
      <c r="Q3161" s="1">
        <v>0</v>
      </c>
      <c r="R3161" s="34">
        <v>0</v>
      </c>
      <c r="S3161" s="3">
        <v>0</v>
      </c>
    </row>
    <row r="3162" spans="6:19" x14ac:dyDescent="0.25">
      <c r="F3162" s="10"/>
      <c r="G3162" s="9" t="s">
        <v>2087</v>
      </c>
      <c r="H3162" s="4">
        <v>18</v>
      </c>
      <c r="I3162" s="1">
        <v>18</v>
      </c>
      <c r="J3162" s="1">
        <v>18</v>
      </c>
      <c r="K3162" s="1">
        <v>0</v>
      </c>
      <c r="L3162" s="1">
        <v>0</v>
      </c>
      <c r="M3162" s="6">
        <v>18</v>
      </c>
      <c r="N3162" s="5">
        <v>0.13887919299304491</v>
      </c>
      <c r="O3162" s="4">
        <v>0</v>
      </c>
      <c r="P3162" s="1">
        <v>0</v>
      </c>
      <c r="Q3162" s="1">
        <v>0</v>
      </c>
      <c r="R3162" s="34">
        <v>0</v>
      </c>
      <c r="S3162" s="3">
        <v>0</v>
      </c>
    </row>
    <row r="3163" spans="6:19" x14ac:dyDescent="0.25">
      <c r="F3163" s="10"/>
      <c r="G3163" s="9" t="s">
        <v>2086</v>
      </c>
      <c r="H3163" s="4">
        <v>7</v>
      </c>
      <c r="I3163" s="1">
        <v>7</v>
      </c>
      <c r="J3163" s="1">
        <v>7</v>
      </c>
      <c r="K3163" s="1">
        <v>0</v>
      </c>
      <c r="L3163" s="1">
        <v>0</v>
      </c>
      <c r="M3163" s="6">
        <v>7</v>
      </c>
      <c r="N3163" s="5">
        <v>4.4750366359949112E-2</v>
      </c>
      <c r="O3163" s="4">
        <v>0</v>
      </c>
      <c r="P3163" s="1">
        <v>0</v>
      </c>
      <c r="Q3163" s="1">
        <v>0</v>
      </c>
      <c r="R3163" s="34">
        <v>0</v>
      </c>
      <c r="S3163" s="3">
        <v>0</v>
      </c>
    </row>
    <row r="3164" spans="6:19" x14ac:dyDescent="0.25">
      <c r="F3164" s="10"/>
      <c r="G3164" s="9" t="s">
        <v>2085</v>
      </c>
      <c r="H3164" s="4">
        <v>5</v>
      </c>
      <c r="I3164" s="1">
        <v>5</v>
      </c>
      <c r="J3164" s="1">
        <v>5</v>
      </c>
      <c r="K3164" s="1">
        <v>0</v>
      </c>
      <c r="L3164" s="1">
        <v>0</v>
      </c>
      <c r="M3164" s="6">
        <v>5</v>
      </c>
      <c r="N3164" s="5">
        <v>8.9750488288700581E-2</v>
      </c>
      <c r="O3164" s="4">
        <v>0</v>
      </c>
      <c r="P3164" s="1">
        <v>0</v>
      </c>
      <c r="Q3164" s="1">
        <v>0</v>
      </c>
      <c r="R3164" s="34">
        <v>0</v>
      </c>
      <c r="S3164" s="3">
        <v>0</v>
      </c>
    </row>
    <row r="3165" spans="6:19" x14ac:dyDescent="0.25">
      <c r="F3165" s="10"/>
      <c r="G3165" s="9" t="s">
        <v>2084</v>
      </c>
      <c r="H3165" s="4">
        <v>3</v>
      </c>
      <c r="I3165" s="1">
        <v>3</v>
      </c>
      <c r="J3165" s="1">
        <v>3</v>
      </c>
      <c r="K3165" s="1">
        <v>0</v>
      </c>
      <c r="L3165" s="1">
        <v>0</v>
      </c>
      <c r="M3165" s="6">
        <v>3</v>
      </c>
      <c r="N3165" s="5">
        <v>9.1985268518328667E-3</v>
      </c>
      <c r="O3165" s="4">
        <v>0</v>
      </c>
      <c r="P3165" s="1">
        <v>0</v>
      </c>
      <c r="Q3165" s="1">
        <v>0</v>
      </c>
      <c r="R3165" s="34">
        <v>0</v>
      </c>
      <c r="S3165" s="3">
        <v>0</v>
      </c>
    </row>
    <row r="3166" spans="6:19" x14ac:dyDescent="0.25">
      <c r="F3166" s="10"/>
      <c r="G3166" s="9" t="s">
        <v>2083</v>
      </c>
      <c r="H3166" s="4">
        <v>7</v>
      </c>
      <c r="I3166" s="1">
        <v>7</v>
      </c>
      <c r="J3166" s="1">
        <v>7</v>
      </c>
      <c r="K3166" s="1">
        <v>0</v>
      </c>
      <c r="L3166" s="1">
        <v>0</v>
      </c>
      <c r="M3166" s="6">
        <v>7</v>
      </c>
      <c r="N3166" s="5">
        <v>2.310001477599144E-2</v>
      </c>
      <c r="O3166" s="4">
        <v>0</v>
      </c>
      <c r="P3166" s="1">
        <v>0</v>
      </c>
      <c r="Q3166" s="1">
        <v>0</v>
      </c>
      <c r="R3166" s="34">
        <v>0</v>
      </c>
      <c r="S3166" s="3">
        <v>0</v>
      </c>
    </row>
    <row r="3167" spans="6:19" x14ac:dyDescent="0.25">
      <c r="F3167" s="10"/>
      <c r="G3167" s="9" t="s">
        <v>2082</v>
      </c>
      <c r="H3167" s="4">
        <v>8</v>
      </c>
      <c r="I3167" s="1">
        <v>8</v>
      </c>
      <c r="J3167" s="1">
        <v>8</v>
      </c>
      <c r="K3167" s="1">
        <v>0</v>
      </c>
      <c r="L3167" s="1">
        <v>0</v>
      </c>
      <c r="M3167" s="6">
        <v>8</v>
      </c>
      <c r="N3167" s="5">
        <v>3.6624728702008717E-2</v>
      </c>
      <c r="O3167" s="4">
        <v>0</v>
      </c>
      <c r="P3167" s="1">
        <v>0</v>
      </c>
      <c r="Q3167" s="1">
        <v>0</v>
      </c>
      <c r="R3167" s="34">
        <v>0</v>
      </c>
      <c r="S3167" s="3">
        <v>0</v>
      </c>
    </row>
    <row r="3168" spans="6:19" x14ac:dyDescent="0.25">
      <c r="F3168" s="10"/>
      <c r="G3168" s="9" t="s">
        <v>2081</v>
      </c>
      <c r="H3168" s="4">
        <v>2</v>
      </c>
      <c r="I3168" s="1">
        <v>2</v>
      </c>
      <c r="J3168" s="1">
        <v>2</v>
      </c>
      <c r="K3168" s="1">
        <v>0</v>
      </c>
      <c r="L3168" s="1">
        <v>0</v>
      </c>
      <c r="M3168" s="6">
        <v>2</v>
      </c>
      <c r="N3168" s="5">
        <v>6.1691608279943466E-3</v>
      </c>
      <c r="O3168" s="4">
        <v>0</v>
      </c>
      <c r="P3168" s="1">
        <v>0</v>
      </c>
      <c r="Q3168" s="1">
        <v>0</v>
      </c>
      <c r="R3168" s="34">
        <v>0</v>
      </c>
      <c r="S3168" s="3">
        <v>0</v>
      </c>
    </row>
    <row r="3169" spans="6:19" x14ac:dyDescent="0.25">
      <c r="F3169" s="10"/>
      <c r="G3169" s="9" t="s">
        <v>2080</v>
      </c>
      <c r="H3169" s="4">
        <v>3</v>
      </c>
      <c r="I3169" s="1">
        <v>3</v>
      </c>
      <c r="J3169" s="1">
        <v>3</v>
      </c>
      <c r="K3169" s="1">
        <v>0</v>
      </c>
      <c r="L3169" s="1">
        <v>0</v>
      </c>
      <c r="M3169" s="6">
        <v>3</v>
      </c>
      <c r="N3169" s="5">
        <v>3.2163817435503013E-2</v>
      </c>
      <c r="O3169" s="4">
        <v>0</v>
      </c>
      <c r="P3169" s="1">
        <v>0</v>
      </c>
      <c r="Q3169" s="1">
        <v>0</v>
      </c>
      <c r="R3169" s="34">
        <v>0</v>
      </c>
      <c r="S3169" s="3">
        <v>0</v>
      </c>
    </row>
    <row r="3170" spans="6:19" x14ac:dyDescent="0.25">
      <c r="F3170" s="10"/>
      <c r="G3170" s="9" t="s">
        <v>2079</v>
      </c>
      <c r="H3170" s="4">
        <v>2</v>
      </c>
      <c r="I3170" s="1">
        <v>2</v>
      </c>
      <c r="J3170" s="1">
        <v>2</v>
      </c>
      <c r="K3170" s="1">
        <v>0</v>
      </c>
      <c r="L3170" s="1">
        <v>0</v>
      </c>
      <c r="M3170" s="6">
        <v>2</v>
      </c>
      <c r="N3170" s="5">
        <v>5.2920723333954811E-2</v>
      </c>
      <c r="O3170" s="4">
        <v>0</v>
      </c>
      <c r="P3170" s="1">
        <v>0</v>
      </c>
      <c r="Q3170" s="1">
        <v>0</v>
      </c>
      <c r="R3170" s="34">
        <v>0</v>
      </c>
      <c r="S3170" s="3">
        <v>0</v>
      </c>
    </row>
    <row r="3171" spans="6:19" x14ac:dyDescent="0.25">
      <c r="F3171" s="10"/>
      <c r="G3171" s="9" t="s">
        <v>2078</v>
      </c>
      <c r="H3171" s="4">
        <v>6</v>
      </c>
      <c r="I3171" s="1">
        <v>6</v>
      </c>
      <c r="J3171" s="1">
        <v>6</v>
      </c>
      <c r="K3171" s="1">
        <v>0</v>
      </c>
      <c r="L3171" s="1">
        <v>0</v>
      </c>
      <c r="M3171" s="6">
        <v>6</v>
      </c>
      <c r="N3171" s="5">
        <v>3.4730701707303517E-2</v>
      </c>
      <c r="O3171" s="4">
        <v>0</v>
      </c>
      <c r="P3171" s="1">
        <v>0</v>
      </c>
      <c r="Q3171" s="1">
        <v>0</v>
      </c>
      <c r="R3171" s="34">
        <v>0</v>
      </c>
      <c r="S3171" s="3">
        <v>0</v>
      </c>
    </row>
    <row r="3172" spans="6:19" x14ac:dyDescent="0.25">
      <c r="F3172" s="10"/>
      <c r="G3172" s="9" t="s">
        <v>2077</v>
      </c>
      <c r="H3172" s="4">
        <v>12</v>
      </c>
      <c r="I3172" s="1">
        <v>12</v>
      </c>
      <c r="J3172" s="1">
        <v>12</v>
      </c>
      <c r="K3172" s="1">
        <v>0</v>
      </c>
      <c r="L3172" s="1">
        <v>0</v>
      </c>
      <c r="M3172" s="6">
        <v>12</v>
      </c>
      <c r="N3172" s="5">
        <v>5.125110037624836E-2</v>
      </c>
      <c r="O3172" s="4">
        <v>0</v>
      </c>
      <c r="P3172" s="1">
        <v>0</v>
      </c>
      <c r="Q3172" s="1">
        <v>0</v>
      </c>
      <c r="R3172" s="34">
        <v>0</v>
      </c>
      <c r="S3172" s="3">
        <v>0</v>
      </c>
    </row>
    <row r="3173" spans="6:19" x14ac:dyDescent="0.25">
      <c r="F3173" s="10"/>
      <c r="G3173" s="9" t="s">
        <v>2076</v>
      </c>
      <c r="H3173" s="4">
        <v>12</v>
      </c>
      <c r="I3173" s="1">
        <v>12</v>
      </c>
      <c r="J3173" s="1">
        <v>12</v>
      </c>
      <c r="K3173" s="1">
        <v>0</v>
      </c>
      <c r="L3173" s="1">
        <v>0</v>
      </c>
      <c r="M3173" s="6">
        <v>12</v>
      </c>
      <c r="N3173" s="5">
        <v>0.10783384740352631</v>
      </c>
      <c r="O3173" s="4">
        <v>0</v>
      </c>
      <c r="P3173" s="1">
        <v>0</v>
      </c>
      <c r="Q3173" s="1">
        <v>0</v>
      </c>
      <c r="R3173" s="34">
        <v>0</v>
      </c>
      <c r="S3173" s="3">
        <v>0</v>
      </c>
    </row>
    <row r="3174" spans="6:19" x14ac:dyDescent="0.25">
      <c r="F3174" s="10"/>
      <c r="G3174" s="9" t="s">
        <v>2075</v>
      </c>
      <c r="H3174" s="4">
        <v>9</v>
      </c>
      <c r="I3174" s="1">
        <v>9</v>
      </c>
      <c r="J3174" s="1">
        <v>9</v>
      </c>
      <c r="K3174" s="1">
        <v>0</v>
      </c>
      <c r="L3174" s="1">
        <v>0</v>
      </c>
      <c r="M3174" s="6">
        <v>9</v>
      </c>
      <c r="N3174" s="5">
        <v>0.11424188781529659</v>
      </c>
      <c r="O3174" s="4">
        <v>0</v>
      </c>
      <c r="P3174" s="1">
        <v>0</v>
      </c>
      <c r="Q3174" s="1">
        <v>0</v>
      </c>
      <c r="R3174" s="34">
        <v>0</v>
      </c>
      <c r="S3174" s="3">
        <v>0</v>
      </c>
    </row>
    <row r="3175" spans="6:19" x14ac:dyDescent="0.25">
      <c r="F3175" s="10"/>
      <c r="G3175" s="9" t="s">
        <v>2074</v>
      </c>
      <c r="H3175" s="4">
        <v>8</v>
      </c>
      <c r="I3175" s="1">
        <v>8</v>
      </c>
      <c r="J3175" s="1">
        <v>8</v>
      </c>
      <c r="K3175" s="1">
        <v>0</v>
      </c>
      <c r="L3175" s="1">
        <v>0</v>
      </c>
      <c r="M3175" s="6">
        <v>8</v>
      </c>
      <c r="N3175" s="5">
        <v>5.8697973378002637E-2</v>
      </c>
      <c r="O3175" s="4">
        <v>0</v>
      </c>
      <c r="P3175" s="1">
        <v>0</v>
      </c>
      <c r="Q3175" s="1">
        <v>0</v>
      </c>
      <c r="R3175" s="34">
        <v>0</v>
      </c>
      <c r="S3175" s="3">
        <v>0</v>
      </c>
    </row>
    <row r="3176" spans="6:19" x14ac:dyDescent="0.25">
      <c r="F3176" s="10"/>
      <c r="G3176" s="9" t="s">
        <v>2073</v>
      </c>
      <c r="H3176" s="4">
        <v>2</v>
      </c>
      <c r="I3176" s="1">
        <v>2</v>
      </c>
      <c r="J3176" s="1">
        <v>2</v>
      </c>
      <c r="K3176" s="1">
        <v>0</v>
      </c>
      <c r="L3176" s="1">
        <v>0</v>
      </c>
      <c r="M3176" s="6">
        <v>2</v>
      </c>
      <c r="N3176" s="5">
        <v>3.1576724722981449E-3</v>
      </c>
      <c r="O3176" s="4">
        <v>0</v>
      </c>
      <c r="P3176" s="1">
        <v>0</v>
      </c>
      <c r="Q3176" s="1">
        <v>0</v>
      </c>
      <c r="R3176" s="34">
        <v>0</v>
      </c>
      <c r="S3176" s="3">
        <v>0</v>
      </c>
    </row>
    <row r="3177" spans="6:19" x14ac:dyDescent="0.25">
      <c r="F3177" s="10"/>
      <c r="G3177" s="9" t="s">
        <v>2072</v>
      </c>
      <c r="H3177" s="4">
        <v>4</v>
      </c>
      <c r="I3177" s="1">
        <v>4</v>
      </c>
      <c r="J3177" s="1">
        <v>4</v>
      </c>
      <c r="K3177" s="1">
        <v>0</v>
      </c>
      <c r="L3177" s="1">
        <v>0</v>
      </c>
      <c r="M3177" s="6">
        <v>4</v>
      </c>
      <c r="N3177" s="5">
        <v>5.8498052880167961E-2</v>
      </c>
      <c r="O3177" s="4">
        <v>0</v>
      </c>
      <c r="P3177" s="1">
        <v>0</v>
      </c>
      <c r="Q3177" s="1">
        <v>0</v>
      </c>
      <c r="R3177" s="34">
        <v>0</v>
      </c>
      <c r="S3177" s="3">
        <v>0</v>
      </c>
    </row>
    <row r="3178" spans="6:19" x14ac:dyDescent="0.25">
      <c r="F3178" s="10"/>
      <c r="G3178" s="9" t="s">
        <v>2071</v>
      </c>
      <c r="H3178" s="4">
        <v>5</v>
      </c>
      <c r="I3178" s="1">
        <v>5</v>
      </c>
      <c r="J3178" s="1">
        <v>5</v>
      </c>
      <c r="K3178" s="1">
        <v>0</v>
      </c>
      <c r="L3178" s="1">
        <v>0</v>
      </c>
      <c r="M3178" s="6">
        <v>5</v>
      </c>
      <c r="N3178" s="5">
        <v>3.6887145601212978E-2</v>
      </c>
      <c r="O3178" s="4">
        <v>0</v>
      </c>
      <c r="P3178" s="1">
        <v>0</v>
      </c>
      <c r="Q3178" s="1">
        <v>0</v>
      </c>
      <c r="R3178" s="34">
        <v>0</v>
      </c>
      <c r="S3178" s="3">
        <v>0</v>
      </c>
    </row>
    <row r="3179" spans="6:19" x14ac:dyDescent="0.25">
      <c r="F3179" s="10"/>
      <c r="G3179" s="9" t="s">
        <v>2070</v>
      </c>
      <c r="H3179" s="4">
        <v>2</v>
      </c>
      <c r="I3179" s="1">
        <v>2</v>
      </c>
      <c r="J3179" s="1">
        <v>2</v>
      </c>
      <c r="K3179" s="1">
        <v>0</v>
      </c>
      <c r="L3179" s="1">
        <v>0</v>
      </c>
      <c r="M3179" s="6">
        <v>2</v>
      </c>
      <c r="N3179" s="5">
        <v>4.1120313107967377E-3</v>
      </c>
      <c r="O3179" s="4">
        <v>0</v>
      </c>
      <c r="P3179" s="1">
        <v>0</v>
      </c>
      <c r="Q3179" s="1">
        <v>0</v>
      </c>
      <c r="R3179" s="34">
        <v>0</v>
      </c>
      <c r="S3179" s="3">
        <v>0</v>
      </c>
    </row>
    <row r="3180" spans="6:19" x14ac:dyDescent="0.25">
      <c r="F3180" s="10"/>
      <c r="G3180" s="9" t="s">
        <v>2069</v>
      </c>
      <c r="H3180" s="4">
        <v>1</v>
      </c>
      <c r="I3180" s="1">
        <v>1</v>
      </c>
      <c r="J3180" s="1">
        <v>1</v>
      </c>
      <c r="K3180" s="1">
        <v>0</v>
      </c>
      <c r="L3180" s="1">
        <v>0</v>
      </c>
      <c r="M3180" s="6">
        <v>1</v>
      </c>
      <c r="N3180" s="5">
        <v>2.494045719504356E-2</v>
      </c>
      <c r="O3180" s="4">
        <v>0</v>
      </c>
      <c r="P3180" s="1">
        <v>0</v>
      </c>
      <c r="Q3180" s="1">
        <v>0</v>
      </c>
      <c r="R3180" s="34">
        <v>0</v>
      </c>
      <c r="S3180" s="3">
        <v>0</v>
      </c>
    </row>
    <row r="3181" spans="6:19" x14ac:dyDescent="0.25">
      <c r="F3181" s="10"/>
      <c r="G3181" s="9" t="s">
        <v>2068</v>
      </c>
      <c r="H3181" s="4">
        <v>3</v>
      </c>
      <c r="I3181" s="1">
        <v>3</v>
      </c>
      <c r="J3181" s="1">
        <v>3</v>
      </c>
      <c r="K3181" s="1">
        <v>0</v>
      </c>
      <c r="L3181" s="1">
        <v>0</v>
      </c>
      <c r="M3181" s="6">
        <v>3</v>
      </c>
      <c r="N3181" s="5">
        <v>3.2445095479488373E-2</v>
      </c>
      <c r="O3181" s="4">
        <v>0</v>
      </c>
      <c r="P3181" s="1">
        <v>0</v>
      </c>
      <c r="Q3181" s="1">
        <v>0</v>
      </c>
      <c r="R3181" s="34">
        <v>0</v>
      </c>
      <c r="S3181" s="3">
        <v>0</v>
      </c>
    </row>
    <row r="3182" spans="6:19" x14ac:dyDescent="0.25">
      <c r="F3182" s="10"/>
      <c r="G3182" s="9" t="s">
        <v>2067</v>
      </c>
      <c r="H3182" s="4">
        <v>1</v>
      </c>
      <c r="I3182" s="1">
        <v>1</v>
      </c>
      <c r="J3182" s="1">
        <v>1</v>
      </c>
      <c r="K3182" s="1">
        <v>0</v>
      </c>
      <c r="L3182" s="1">
        <v>0</v>
      </c>
      <c r="M3182" s="6">
        <v>1</v>
      </c>
      <c r="N3182" s="5">
        <v>3.619026392698288E-5</v>
      </c>
      <c r="O3182" s="4">
        <v>0</v>
      </c>
      <c r="P3182" s="1">
        <v>0</v>
      </c>
      <c r="Q3182" s="1">
        <v>0</v>
      </c>
      <c r="R3182" s="34">
        <v>0</v>
      </c>
      <c r="S3182" s="3">
        <v>0</v>
      </c>
    </row>
    <row r="3183" spans="6:19" x14ac:dyDescent="0.25">
      <c r="F3183" s="10"/>
      <c r="G3183" s="9" t="s">
        <v>2066</v>
      </c>
      <c r="H3183" s="4">
        <v>5</v>
      </c>
      <c r="I3183" s="1">
        <v>5</v>
      </c>
      <c r="J3183" s="1">
        <v>5</v>
      </c>
      <c r="K3183" s="1">
        <v>0</v>
      </c>
      <c r="L3183" s="1">
        <v>0</v>
      </c>
      <c r="M3183" s="6">
        <v>5</v>
      </c>
      <c r="N3183" s="5">
        <v>4.5672612264752388E-2</v>
      </c>
      <c r="O3183" s="4">
        <v>0</v>
      </c>
      <c r="P3183" s="1">
        <v>0</v>
      </c>
      <c r="Q3183" s="1">
        <v>0</v>
      </c>
      <c r="R3183" s="34">
        <v>0</v>
      </c>
      <c r="S3183" s="3">
        <v>0</v>
      </c>
    </row>
    <row r="3184" spans="6:19" x14ac:dyDescent="0.25">
      <c r="F3184" s="10"/>
      <c r="G3184" s="9" t="s">
        <v>2065</v>
      </c>
      <c r="H3184" s="4">
        <v>7</v>
      </c>
      <c r="I3184" s="1">
        <v>7</v>
      </c>
      <c r="J3184" s="1">
        <v>7</v>
      </c>
      <c r="K3184" s="1">
        <v>0</v>
      </c>
      <c r="L3184" s="1">
        <v>0</v>
      </c>
      <c r="M3184" s="6">
        <v>7</v>
      </c>
      <c r="N3184" s="5">
        <v>8.883774746209383E-2</v>
      </c>
      <c r="O3184" s="4">
        <v>0</v>
      </c>
      <c r="P3184" s="1">
        <v>0</v>
      </c>
      <c r="Q3184" s="1">
        <v>0</v>
      </c>
      <c r="R3184" s="34">
        <v>0</v>
      </c>
      <c r="S3184" s="3">
        <v>0</v>
      </c>
    </row>
    <row r="3185" spans="6:19" x14ac:dyDescent="0.25">
      <c r="F3185" s="10"/>
      <c r="G3185" s="9" t="s">
        <v>2064</v>
      </c>
      <c r="H3185" s="4">
        <v>8</v>
      </c>
      <c r="I3185" s="1">
        <v>8</v>
      </c>
      <c r="J3185" s="1">
        <v>8</v>
      </c>
      <c r="K3185" s="1">
        <v>0</v>
      </c>
      <c r="L3185" s="1">
        <v>0</v>
      </c>
      <c r="M3185" s="6">
        <v>8</v>
      </c>
      <c r="N3185" s="5">
        <v>2.6529226452112201E-2</v>
      </c>
      <c r="O3185" s="4">
        <v>0</v>
      </c>
      <c r="P3185" s="1">
        <v>0</v>
      </c>
      <c r="Q3185" s="1">
        <v>0</v>
      </c>
      <c r="R3185" s="34">
        <v>0</v>
      </c>
      <c r="S3185" s="3">
        <v>0</v>
      </c>
    </row>
    <row r="3186" spans="6:19" x14ac:dyDescent="0.25">
      <c r="F3186" s="10"/>
      <c r="G3186" s="9" t="s">
        <v>2063</v>
      </c>
      <c r="H3186" s="4">
        <v>11</v>
      </c>
      <c r="I3186" s="1">
        <v>11</v>
      </c>
      <c r="J3186" s="1">
        <v>11</v>
      </c>
      <c r="K3186" s="1">
        <v>0</v>
      </c>
      <c r="L3186" s="1">
        <v>0</v>
      </c>
      <c r="M3186" s="6">
        <v>11</v>
      </c>
      <c r="N3186" s="5">
        <v>6.212193239480257E-2</v>
      </c>
      <c r="O3186" s="4">
        <v>0</v>
      </c>
      <c r="P3186" s="1">
        <v>0</v>
      </c>
      <c r="Q3186" s="1">
        <v>0</v>
      </c>
      <c r="R3186" s="34">
        <v>0</v>
      </c>
      <c r="S3186" s="3">
        <v>0</v>
      </c>
    </row>
    <row r="3187" spans="6:19" x14ac:dyDescent="0.25">
      <c r="F3187" s="10"/>
      <c r="G3187" s="9" t="s">
        <v>2062</v>
      </c>
      <c r="H3187" s="4">
        <v>6</v>
      </c>
      <c r="I3187" s="1">
        <v>6</v>
      </c>
      <c r="J3187" s="1">
        <v>6</v>
      </c>
      <c r="K3187" s="1">
        <v>0</v>
      </c>
      <c r="L3187" s="1">
        <v>0</v>
      </c>
      <c r="M3187" s="6">
        <v>6</v>
      </c>
      <c r="N3187" s="5">
        <v>3.042215388268232E-2</v>
      </c>
      <c r="O3187" s="4">
        <v>0</v>
      </c>
      <c r="P3187" s="1">
        <v>0</v>
      </c>
      <c r="Q3187" s="1">
        <v>0</v>
      </c>
      <c r="R3187" s="34">
        <v>0</v>
      </c>
      <c r="S3187" s="3">
        <v>0</v>
      </c>
    </row>
    <row r="3188" spans="6:19" x14ac:dyDescent="0.25">
      <c r="F3188" s="10"/>
      <c r="G3188" s="9" t="s">
        <v>2061</v>
      </c>
      <c r="H3188" s="4">
        <v>12</v>
      </c>
      <c r="I3188" s="1">
        <v>12</v>
      </c>
      <c r="J3188" s="1">
        <v>12</v>
      </c>
      <c r="K3188" s="1">
        <v>0</v>
      </c>
      <c r="L3188" s="1">
        <v>0</v>
      </c>
      <c r="M3188" s="6">
        <v>12</v>
      </c>
      <c r="N3188" s="5">
        <v>2.8503421694040298E-2</v>
      </c>
      <c r="O3188" s="4">
        <v>0</v>
      </c>
      <c r="P3188" s="1">
        <v>0</v>
      </c>
      <c r="Q3188" s="1">
        <v>0</v>
      </c>
      <c r="R3188" s="34">
        <v>0</v>
      </c>
      <c r="S3188" s="3">
        <v>0</v>
      </c>
    </row>
    <row r="3189" spans="6:19" x14ac:dyDescent="0.25">
      <c r="F3189" s="10"/>
      <c r="G3189" s="9" t="s">
        <v>2060</v>
      </c>
      <c r="H3189" s="4">
        <v>5</v>
      </c>
      <c r="I3189" s="1">
        <v>5</v>
      </c>
      <c r="J3189" s="1">
        <v>5</v>
      </c>
      <c r="K3189" s="1">
        <v>0</v>
      </c>
      <c r="L3189" s="1">
        <v>0</v>
      </c>
      <c r="M3189" s="6">
        <v>5</v>
      </c>
      <c r="N3189" s="5">
        <v>3.3856914378702641E-2</v>
      </c>
      <c r="O3189" s="4">
        <v>0</v>
      </c>
      <c r="P3189" s="1">
        <v>0</v>
      </c>
      <c r="Q3189" s="1">
        <v>0</v>
      </c>
      <c r="R3189" s="34">
        <v>0</v>
      </c>
      <c r="S3189" s="3">
        <v>0</v>
      </c>
    </row>
    <row r="3190" spans="6:19" x14ac:dyDescent="0.25">
      <c r="F3190" s="10"/>
      <c r="G3190" s="9" t="s">
        <v>2059</v>
      </c>
      <c r="H3190" s="4">
        <v>3</v>
      </c>
      <c r="I3190" s="1">
        <v>3</v>
      </c>
      <c r="J3190" s="1">
        <v>3</v>
      </c>
      <c r="K3190" s="1">
        <v>0</v>
      </c>
      <c r="L3190" s="1">
        <v>0</v>
      </c>
      <c r="M3190" s="6">
        <v>3</v>
      </c>
      <c r="N3190" s="5">
        <v>3.5373815335333347E-2</v>
      </c>
      <c r="O3190" s="4">
        <v>0</v>
      </c>
      <c r="P3190" s="1">
        <v>0</v>
      </c>
      <c r="Q3190" s="1">
        <v>0</v>
      </c>
      <c r="R3190" s="34">
        <v>0</v>
      </c>
      <c r="S3190" s="3">
        <v>0</v>
      </c>
    </row>
    <row r="3191" spans="6:19" x14ac:dyDescent="0.25">
      <c r="F3191" s="10"/>
      <c r="G3191" s="9" t="s">
        <v>2058</v>
      </c>
      <c r="H3191" s="4">
        <v>3</v>
      </c>
      <c r="I3191" s="1">
        <v>3</v>
      </c>
      <c r="J3191" s="1">
        <v>3</v>
      </c>
      <c r="K3191" s="1">
        <v>0</v>
      </c>
      <c r="L3191" s="1">
        <v>0</v>
      </c>
      <c r="M3191" s="6">
        <v>3</v>
      </c>
      <c r="N3191" s="5">
        <v>7.0056027732789516E-2</v>
      </c>
      <c r="O3191" s="4">
        <v>0</v>
      </c>
      <c r="P3191" s="1">
        <v>0</v>
      </c>
      <c r="Q3191" s="1">
        <v>0</v>
      </c>
      <c r="R3191" s="34">
        <v>0</v>
      </c>
      <c r="S3191" s="3">
        <v>0</v>
      </c>
    </row>
    <row r="3192" spans="6:19" x14ac:dyDescent="0.25">
      <c r="F3192" s="10"/>
      <c r="G3192" s="9" t="s">
        <v>2057</v>
      </c>
      <c r="H3192" s="4">
        <v>2</v>
      </c>
      <c r="I3192" s="1">
        <v>2</v>
      </c>
      <c r="J3192" s="1">
        <v>2</v>
      </c>
      <c r="K3192" s="1">
        <v>0</v>
      </c>
      <c r="L3192" s="1">
        <v>0</v>
      </c>
      <c r="M3192" s="6">
        <v>2</v>
      </c>
      <c r="N3192" s="5">
        <v>3.7941263057291508E-2</v>
      </c>
      <c r="O3192" s="4">
        <v>0</v>
      </c>
      <c r="P3192" s="1">
        <v>0</v>
      </c>
      <c r="Q3192" s="1">
        <v>0</v>
      </c>
      <c r="R3192" s="34">
        <v>0</v>
      </c>
      <c r="S3192" s="3">
        <v>0</v>
      </c>
    </row>
    <row r="3193" spans="6:19" x14ac:dyDescent="0.25">
      <c r="F3193" s="10"/>
      <c r="G3193" s="9" t="s">
        <v>2056</v>
      </c>
      <c r="H3193" s="4">
        <v>9</v>
      </c>
      <c r="I3193" s="1">
        <v>9</v>
      </c>
      <c r="J3193" s="1">
        <v>9</v>
      </c>
      <c r="K3193" s="1">
        <v>0</v>
      </c>
      <c r="L3193" s="1">
        <v>0</v>
      </c>
      <c r="M3193" s="6">
        <v>9</v>
      </c>
      <c r="N3193" s="5">
        <v>6.1371730640530593E-2</v>
      </c>
      <c r="O3193" s="4">
        <v>0</v>
      </c>
      <c r="P3193" s="1">
        <v>0</v>
      </c>
      <c r="Q3193" s="1">
        <v>0</v>
      </c>
      <c r="R3193" s="34">
        <v>0</v>
      </c>
      <c r="S3193" s="3">
        <v>0</v>
      </c>
    </row>
    <row r="3194" spans="6:19" x14ac:dyDescent="0.25">
      <c r="F3194" s="10"/>
      <c r="G3194" s="9" t="s">
        <v>2055</v>
      </c>
      <c r="H3194" s="4">
        <v>2</v>
      </c>
      <c r="I3194" s="1">
        <v>2</v>
      </c>
      <c r="J3194" s="1">
        <v>2</v>
      </c>
      <c r="K3194" s="1">
        <v>0</v>
      </c>
      <c r="L3194" s="1">
        <v>0</v>
      </c>
      <c r="M3194" s="6">
        <v>2</v>
      </c>
      <c r="N3194" s="5">
        <v>6.0938674956560128E-2</v>
      </c>
      <c r="O3194" s="4">
        <v>0</v>
      </c>
      <c r="P3194" s="1">
        <v>0</v>
      </c>
      <c r="Q3194" s="1">
        <v>0</v>
      </c>
      <c r="R3194" s="34">
        <v>0</v>
      </c>
      <c r="S3194" s="3">
        <v>0</v>
      </c>
    </row>
    <row r="3195" spans="6:19" x14ac:dyDescent="0.25">
      <c r="F3195" s="10"/>
      <c r="G3195" s="9" t="s">
        <v>2054</v>
      </c>
      <c r="H3195" s="4">
        <v>7</v>
      </c>
      <c r="I3195" s="1">
        <v>7</v>
      </c>
      <c r="J3195" s="1">
        <v>7</v>
      </c>
      <c r="K3195" s="1">
        <v>0</v>
      </c>
      <c r="L3195" s="1">
        <v>0</v>
      </c>
      <c r="M3195" s="6">
        <v>7</v>
      </c>
      <c r="N3195" s="5">
        <v>6.9177812896668911E-2</v>
      </c>
      <c r="O3195" s="4">
        <v>0</v>
      </c>
      <c r="P3195" s="1">
        <v>0</v>
      </c>
      <c r="Q3195" s="1">
        <v>0</v>
      </c>
      <c r="R3195" s="34">
        <v>0</v>
      </c>
      <c r="S3195" s="3">
        <v>0</v>
      </c>
    </row>
    <row r="3196" spans="6:19" x14ac:dyDescent="0.25">
      <c r="F3196" s="10"/>
      <c r="G3196" s="9" t="s">
        <v>2053</v>
      </c>
      <c r="H3196" s="4">
        <v>8</v>
      </c>
      <c r="I3196" s="1">
        <v>8</v>
      </c>
      <c r="J3196" s="1">
        <v>8</v>
      </c>
      <c r="K3196" s="1">
        <v>0</v>
      </c>
      <c r="L3196" s="1">
        <v>0</v>
      </c>
      <c r="M3196" s="6">
        <v>8</v>
      </c>
      <c r="N3196" s="5">
        <v>2.3199895396828651E-2</v>
      </c>
      <c r="O3196" s="4">
        <v>0</v>
      </c>
      <c r="P3196" s="1">
        <v>0</v>
      </c>
      <c r="Q3196" s="1">
        <v>0</v>
      </c>
      <c r="R3196" s="34">
        <v>0</v>
      </c>
      <c r="S3196" s="3">
        <v>0</v>
      </c>
    </row>
    <row r="3197" spans="6:19" x14ac:dyDescent="0.25">
      <c r="F3197" s="10"/>
      <c r="G3197" s="9" t="s">
        <v>2052</v>
      </c>
      <c r="H3197" s="4">
        <v>1</v>
      </c>
      <c r="I3197" s="1">
        <v>1</v>
      </c>
      <c r="J3197" s="1">
        <v>1</v>
      </c>
      <c r="K3197" s="1">
        <v>0</v>
      </c>
      <c r="L3197" s="1">
        <v>0</v>
      </c>
      <c r="M3197" s="6">
        <v>1</v>
      </c>
      <c r="N3197" s="5">
        <v>1.85731053352356E-3</v>
      </c>
      <c r="O3197" s="4">
        <v>0</v>
      </c>
      <c r="P3197" s="1">
        <v>0</v>
      </c>
      <c r="Q3197" s="1">
        <v>0</v>
      </c>
      <c r="R3197" s="34">
        <v>0</v>
      </c>
      <c r="S3197" s="3">
        <v>0</v>
      </c>
    </row>
    <row r="3198" spans="6:19" x14ac:dyDescent="0.25">
      <c r="F3198" s="10"/>
      <c r="G3198" s="9" t="s">
        <v>2051</v>
      </c>
      <c r="H3198" s="4">
        <v>7</v>
      </c>
      <c r="I3198" s="1">
        <v>7</v>
      </c>
      <c r="J3198" s="1">
        <v>7</v>
      </c>
      <c r="K3198" s="1">
        <v>0</v>
      </c>
      <c r="L3198" s="1">
        <v>0</v>
      </c>
      <c r="M3198" s="6">
        <v>7</v>
      </c>
      <c r="N3198" s="5">
        <v>3.5179292783141143E-2</v>
      </c>
      <c r="O3198" s="4">
        <v>0</v>
      </c>
      <c r="P3198" s="1">
        <v>0</v>
      </c>
      <c r="Q3198" s="1">
        <v>0</v>
      </c>
      <c r="R3198" s="34">
        <v>0</v>
      </c>
      <c r="S3198" s="3">
        <v>0</v>
      </c>
    </row>
    <row r="3199" spans="6:19" x14ac:dyDescent="0.25">
      <c r="F3199" s="10"/>
      <c r="G3199" s="9" t="s">
        <v>2050</v>
      </c>
      <c r="H3199" s="4">
        <v>3</v>
      </c>
      <c r="I3199" s="1">
        <v>3</v>
      </c>
      <c r="J3199" s="1">
        <v>3</v>
      </c>
      <c r="K3199" s="1">
        <v>0</v>
      </c>
      <c r="L3199" s="1">
        <v>0</v>
      </c>
      <c r="M3199" s="6">
        <v>3</v>
      </c>
      <c r="N3199" s="5">
        <v>4.831007681787014E-3</v>
      </c>
      <c r="O3199" s="4">
        <v>0</v>
      </c>
      <c r="P3199" s="1">
        <v>0</v>
      </c>
      <c r="Q3199" s="1">
        <v>0</v>
      </c>
      <c r="R3199" s="34">
        <v>0</v>
      </c>
      <c r="S3199" s="3">
        <v>0</v>
      </c>
    </row>
    <row r="3200" spans="6:19" x14ac:dyDescent="0.25">
      <c r="F3200" s="10"/>
      <c r="G3200" s="9" t="s">
        <v>2049</v>
      </c>
      <c r="H3200" s="4">
        <v>6</v>
      </c>
      <c r="I3200" s="1">
        <v>6</v>
      </c>
      <c r="J3200" s="1">
        <v>6</v>
      </c>
      <c r="K3200" s="1">
        <v>0</v>
      </c>
      <c r="L3200" s="1">
        <v>0</v>
      </c>
      <c r="M3200" s="6">
        <v>6</v>
      </c>
      <c r="N3200" s="5">
        <v>3.0744585208594799E-2</v>
      </c>
      <c r="O3200" s="4">
        <v>0</v>
      </c>
      <c r="P3200" s="1">
        <v>0</v>
      </c>
      <c r="Q3200" s="1">
        <v>0</v>
      </c>
      <c r="R3200" s="34">
        <v>0</v>
      </c>
      <c r="S3200" s="3">
        <v>0</v>
      </c>
    </row>
    <row r="3201" spans="6:19" x14ac:dyDescent="0.25">
      <c r="F3201" s="10"/>
      <c r="G3201" s="9" t="s">
        <v>2048</v>
      </c>
      <c r="H3201" s="4">
        <v>9</v>
      </c>
      <c r="I3201" s="1">
        <v>9</v>
      </c>
      <c r="J3201" s="1">
        <v>9</v>
      </c>
      <c r="K3201" s="1">
        <v>0</v>
      </c>
      <c r="L3201" s="1">
        <v>0</v>
      </c>
      <c r="M3201" s="6">
        <v>9</v>
      </c>
      <c r="N3201" s="5">
        <v>4.377402551472187E-2</v>
      </c>
      <c r="O3201" s="4">
        <v>0</v>
      </c>
      <c r="P3201" s="1">
        <v>0</v>
      </c>
      <c r="Q3201" s="1">
        <v>0</v>
      </c>
      <c r="R3201" s="34">
        <v>0</v>
      </c>
      <c r="S3201" s="3">
        <v>0</v>
      </c>
    </row>
    <row r="3202" spans="6:19" x14ac:dyDescent="0.25">
      <c r="F3202" s="10"/>
      <c r="G3202" s="9" t="s">
        <v>2047</v>
      </c>
      <c r="H3202" s="4">
        <v>6</v>
      </c>
      <c r="I3202" s="1">
        <v>6</v>
      </c>
      <c r="J3202" s="1">
        <v>6</v>
      </c>
      <c r="K3202" s="1">
        <v>0</v>
      </c>
      <c r="L3202" s="1">
        <v>0</v>
      </c>
      <c r="M3202" s="6">
        <v>6</v>
      </c>
      <c r="N3202" s="5">
        <v>2.5106312707066539E-2</v>
      </c>
      <c r="O3202" s="4">
        <v>0</v>
      </c>
      <c r="P3202" s="1">
        <v>0</v>
      </c>
      <c r="Q3202" s="1">
        <v>0</v>
      </c>
      <c r="R3202" s="34">
        <v>0</v>
      </c>
      <c r="S3202" s="3">
        <v>0</v>
      </c>
    </row>
    <row r="3203" spans="6:19" x14ac:dyDescent="0.25">
      <c r="F3203" s="10"/>
      <c r="G3203" s="9" t="s">
        <v>2046</v>
      </c>
      <c r="H3203" s="4">
        <v>9</v>
      </c>
      <c r="I3203" s="1">
        <v>9</v>
      </c>
      <c r="J3203" s="1">
        <v>9</v>
      </c>
      <c r="K3203" s="1">
        <v>0</v>
      </c>
      <c r="L3203" s="1">
        <v>0</v>
      </c>
      <c r="M3203" s="6">
        <v>9</v>
      </c>
      <c r="N3203" s="5">
        <v>7.8461887314915657E-2</v>
      </c>
      <c r="O3203" s="4">
        <v>0</v>
      </c>
      <c r="P3203" s="1">
        <v>0</v>
      </c>
      <c r="Q3203" s="1">
        <v>0</v>
      </c>
      <c r="R3203" s="34">
        <v>0</v>
      </c>
      <c r="S3203" s="3">
        <v>0</v>
      </c>
    </row>
    <row r="3204" spans="6:19" x14ac:dyDescent="0.25">
      <c r="F3204" s="10"/>
      <c r="G3204" s="9" t="s">
        <v>2045</v>
      </c>
      <c r="H3204" s="4">
        <v>2</v>
      </c>
      <c r="I3204" s="1">
        <v>2</v>
      </c>
      <c r="J3204" s="1">
        <v>2</v>
      </c>
      <c r="K3204" s="1">
        <v>0</v>
      </c>
      <c r="L3204" s="1">
        <v>0</v>
      </c>
      <c r="M3204" s="6">
        <v>2</v>
      </c>
      <c r="N3204" s="5">
        <v>4.8502497375011444E-3</v>
      </c>
      <c r="O3204" s="4">
        <v>0</v>
      </c>
      <c r="P3204" s="1">
        <v>0</v>
      </c>
      <c r="Q3204" s="1">
        <v>0</v>
      </c>
      <c r="R3204" s="34">
        <v>0</v>
      </c>
      <c r="S3204" s="3">
        <v>0</v>
      </c>
    </row>
    <row r="3205" spans="6:19" x14ac:dyDescent="0.25">
      <c r="F3205" s="10"/>
      <c r="G3205" s="9" t="s">
        <v>2044</v>
      </c>
      <c r="H3205" s="4">
        <v>4</v>
      </c>
      <c r="I3205" s="1">
        <v>4</v>
      </c>
      <c r="J3205" s="1">
        <v>4</v>
      </c>
      <c r="K3205" s="1">
        <v>0</v>
      </c>
      <c r="L3205" s="1">
        <v>0</v>
      </c>
      <c r="M3205" s="6">
        <v>4</v>
      </c>
      <c r="N3205" s="5">
        <v>6.1267009004950523E-3</v>
      </c>
      <c r="O3205" s="4">
        <v>0</v>
      </c>
      <c r="P3205" s="1">
        <v>0</v>
      </c>
      <c r="Q3205" s="1">
        <v>0</v>
      </c>
      <c r="R3205" s="34">
        <v>0</v>
      </c>
      <c r="S3205" s="3">
        <v>0</v>
      </c>
    </row>
    <row r="3206" spans="6:19" x14ac:dyDescent="0.25">
      <c r="F3206" s="10"/>
      <c r="G3206" s="9" t="s">
        <v>2043</v>
      </c>
      <c r="H3206" s="4">
        <v>5</v>
      </c>
      <c r="I3206" s="1">
        <v>5</v>
      </c>
      <c r="J3206" s="1">
        <v>5</v>
      </c>
      <c r="K3206" s="1">
        <v>0</v>
      </c>
      <c r="L3206" s="1">
        <v>0</v>
      </c>
      <c r="M3206" s="6">
        <v>5</v>
      </c>
      <c r="N3206" s="5">
        <v>4.8376212827861309E-2</v>
      </c>
      <c r="O3206" s="4">
        <v>0</v>
      </c>
      <c r="P3206" s="1">
        <v>0</v>
      </c>
      <c r="Q3206" s="1">
        <v>0</v>
      </c>
      <c r="R3206" s="34">
        <v>0</v>
      </c>
      <c r="S3206" s="3">
        <v>0</v>
      </c>
    </row>
    <row r="3207" spans="6:19" x14ac:dyDescent="0.25">
      <c r="F3207" s="10"/>
      <c r="G3207" s="9" t="s">
        <v>2042</v>
      </c>
      <c r="H3207" s="4">
        <v>8</v>
      </c>
      <c r="I3207" s="1">
        <v>8</v>
      </c>
      <c r="J3207" s="1">
        <v>8</v>
      </c>
      <c r="K3207" s="1">
        <v>0</v>
      </c>
      <c r="L3207" s="1">
        <v>0</v>
      </c>
      <c r="M3207" s="6">
        <v>8</v>
      </c>
      <c r="N3207" s="5">
        <v>8.9999884366989136E-2</v>
      </c>
      <c r="O3207" s="4">
        <v>0</v>
      </c>
      <c r="P3207" s="1">
        <v>0</v>
      </c>
      <c r="Q3207" s="1">
        <v>0</v>
      </c>
      <c r="R3207" s="34">
        <v>0</v>
      </c>
      <c r="S3207" s="3">
        <v>0</v>
      </c>
    </row>
    <row r="3208" spans="6:19" x14ac:dyDescent="0.25">
      <c r="F3208" s="10"/>
      <c r="G3208" s="9" t="s">
        <v>2041</v>
      </c>
      <c r="H3208" s="4">
        <v>4</v>
      </c>
      <c r="I3208" s="1">
        <v>4</v>
      </c>
      <c r="J3208" s="1">
        <v>4</v>
      </c>
      <c r="K3208" s="1">
        <v>0</v>
      </c>
      <c r="L3208" s="1">
        <v>0</v>
      </c>
      <c r="M3208" s="6">
        <v>4</v>
      </c>
      <c r="N3208" s="5">
        <v>7.9712550155818462E-2</v>
      </c>
      <c r="O3208" s="4">
        <v>0</v>
      </c>
      <c r="P3208" s="1">
        <v>0</v>
      </c>
      <c r="Q3208" s="1">
        <v>0</v>
      </c>
      <c r="R3208" s="34">
        <v>0</v>
      </c>
      <c r="S3208" s="3">
        <v>0</v>
      </c>
    </row>
    <row r="3209" spans="6:19" x14ac:dyDescent="0.25">
      <c r="F3209" s="10"/>
      <c r="G3209" s="9" t="s">
        <v>2040</v>
      </c>
      <c r="H3209" s="4">
        <v>16</v>
      </c>
      <c r="I3209" s="1">
        <v>16</v>
      </c>
      <c r="J3209" s="1">
        <v>16</v>
      </c>
      <c r="K3209" s="1">
        <v>0</v>
      </c>
      <c r="L3209" s="1">
        <v>0</v>
      </c>
      <c r="M3209" s="6">
        <v>16</v>
      </c>
      <c r="N3209" s="5">
        <v>0.13946316204965109</v>
      </c>
      <c r="O3209" s="4">
        <v>0</v>
      </c>
      <c r="P3209" s="1">
        <v>0</v>
      </c>
      <c r="Q3209" s="1">
        <v>0</v>
      </c>
      <c r="R3209" s="34">
        <v>0</v>
      </c>
      <c r="S3209" s="3">
        <v>0</v>
      </c>
    </row>
    <row r="3210" spans="6:19" x14ac:dyDescent="0.25">
      <c r="F3210" s="10"/>
      <c r="G3210" s="9" t="s">
        <v>2039</v>
      </c>
      <c r="H3210" s="4">
        <v>11</v>
      </c>
      <c r="I3210" s="1">
        <v>11</v>
      </c>
      <c r="J3210" s="1">
        <v>11</v>
      </c>
      <c r="K3210" s="1">
        <v>0</v>
      </c>
      <c r="L3210" s="1">
        <v>0</v>
      </c>
      <c r="M3210" s="6">
        <v>11</v>
      </c>
      <c r="N3210" s="5">
        <v>0.10712384805083271</v>
      </c>
      <c r="O3210" s="4">
        <v>0</v>
      </c>
      <c r="P3210" s="1">
        <v>0</v>
      </c>
      <c r="Q3210" s="1">
        <v>0</v>
      </c>
      <c r="R3210" s="34">
        <v>0</v>
      </c>
      <c r="S3210" s="3">
        <v>0</v>
      </c>
    </row>
    <row r="3211" spans="6:19" x14ac:dyDescent="0.25">
      <c r="F3211" s="10"/>
      <c r="G3211" s="9" t="s">
        <v>2038</v>
      </c>
      <c r="H3211" s="4">
        <v>2</v>
      </c>
      <c r="I3211" s="1">
        <v>2</v>
      </c>
      <c r="J3211" s="1">
        <v>2</v>
      </c>
      <c r="K3211" s="1">
        <v>0</v>
      </c>
      <c r="L3211" s="1">
        <v>0</v>
      </c>
      <c r="M3211" s="6">
        <v>2</v>
      </c>
      <c r="N3211" s="5">
        <v>2.546036615967751E-3</v>
      </c>
      <c r="O3211" s="4">
        <v>0</v>
      </c>
      <c r="P3211" s="1">
        <v>0</v>
      </c>
      <c r="Q3211" s="1">
        <v>0</v>
      </c>
      <c r="R3211" s="34">
        <v>0</v>
      </c>
      <c r="S3211" s="3">
        <v>0</v>
      </c>
    </row>
    <row r="3212" spans="6:19" x14ac:dyDescent="0.25">
      <c r="F3212" s="10"/>
      <c r="G3212" s="9" t="s">
        <v>2037</v>
      </c>
      <c r="H3212" s="4">
        <v>8</v>
      </c>
      <c r="I3212" s="1">
        <v>8</v>
      </c>
      <c r="J3212" s="1">
        <v>8</v>
      </c>
      <c r="K3212" s="1">
        <v>0</v>
      </c>
      <c r="L3212" s="1">
        <v>0</v>
      </c>
      <c r="M3212" s="6">
        <v>8</v>
      </c>
      <c r="N3212" s="5">
        <v>0.18851965107023719</v>
      </c>
      <c r="O3212" s="4">
        <v>0</v>
      </c>
      <c r="P3212" s="1">
        <v>0</v>
      </c>
      <c r="Q3212" s="1">
        <v>0</v>
      </c>
      <c r="R3212" s="34">
        <v>0</v>
      </c>
      <c r="S3212" s="3">
        <v>0</v>
      </c>
    </row>
    <row r="3213" spans="6:19" x14ac:dyDescent="0.25">
      <c r="F3213" s="10"/>
      <c r="G3213" s="9" t="s">
        <v>2036</v>
      </c>
      <c r="H3213" s="4">
        <v>9</v>
      </c>
      <c r="I3213" s="1">
        <v>9</v>
      </c>
      <c r="J3213" s="1">
        <v>9</v>
      </c>
      <c r="K3213" s="1">
        <v>0</v>
      </c>
      <c r="L3213" s="1">
        <v>0</v>
      </c>
      <c r="M3213" s="6">
        <v>9</v>
      </c>
      <c r="N3213" s="5">
        <v>8.5578651167452335E-2</v>
      </c>
      <c r="O3213" s="4">
        <v>0</v>
      </c>
      <c r="P3213" s="1">
        <v>0</v>
      </c>
      <c r="Q3213" s="1">
        <v>0</v>
      </c>
      <c r="R3213" s="34">
        <v>0</v>
      </c>
      <c r="S3213" s="3">
        <v>0</v>
      </c>
    </row>
    <row r="3214" spans="6:19" x14ac:dyDescent="0.25">
      <c r="F3214" s="10"/>
      <c r="G3214" s="9" t="s">
        <v>2035</v>
      </c>
      <c r="H3214" s="4">
        <v>2</v>
      </c>
      <c r="I3214" s="1">
        <v>2</v>
      </c>
      <c r="J3214" s="1">
        <v>2</v>
      </c>
      <c r="K3214" s="1">
        <v>0</v>
      </c>
      <c r="L3214" s="1">
        <v>0</v>
      </c>
      <c r="M3214" s="6">
        <v>2</v>
      </c>
      <c r="N3214" s="5">
        <v>6.6336735151708126E-2</v>
      </c>
      <c r="O3214" s="4">
        <v>0</v>
      </c>
      <c r="P3214" s="1">
        <v>0</v>
      </c>
      <c r="Q3214" s="1">
        <v>0</v>
      </c>
      <c r="R3214" s="34">
        <v>0</v>
      </c>
      <c r="S3214" s="3">
        <v>0</v>
      </c>
    </row>
    <row r="3215" spans="6:19" x14ac:dyDescent="0.25">
      <c r="F3215" s="10"/>
      <c r="G3215" s="9" t="s">
        <v>2034</v>
      </c>
      <c r="H3215" s="4">
        <v>13</v>
      </c>
      <c r="I3215" s="1">
        <v>13</v>
      </c>
      <c r="J3215" s="1">
        <v>13</v>
      </c>
      <c r="K3215" s="1">
        <v>0</v>
      </c>
      <c r="L3215" s="1">
        <v>0</v>
      </c>
      <c r="M3215" s="6">
        <v>13</v>
      </c>
      <c r="N3215" s="5">
        <v>0.1100790621712804</v>
      </c>
      <c r="O3215" s="4">
        <v>0</v>
      </c>
      <c r="P3215" s="1">
        <v>0</v>
      </c>
      <c r="Q3215" s="1">
        <v>0</v>
      </c>
      <c r="R3215" s="34">
        <v>0</v>
      </c>
      <c r="S3215" s="3">
        <v>0</v>
      </c>
    </row>
    <row r="3216" spans="6:19" x14ac:dyDescent="0.25">
      <c r="F3216" s="10"/>
      <c r="G3216" s="9" t="s">
        <v>2033</v>
      </c>
      <c r="H3216" s="4">
        <v>10</v>
      </c>
      <c r="I3216" s="1">
        <v>10</v>
      </c>
      <c r="J3216" s="1">
        <v>10</v>
      </c>
      <c r="K3216" s="1">
        <v>0</v>
      </c>
      <c r="L3216" s="1">
        <v>0</v>
      </c>
      <c r="M3216" s="6">
        <v>10</v>
      </c>
      <c r="N3216" s="5">
        <v>3.8673491217195988E-2</v>
      </c>
      <c r="O3216" s="4">
        <v>0</v>
      </c>
      <c r="P3216" s="1">
        <v>0</v>
      </c>
      <c r="Q3216" s="1">
        <v>0</v>
      </c>
      <c r="R3216" s="34">
        <v>0</v>
      </c>
      <c r="S3216" s="3">
        <v>0</v>
      </c>
    </row>
    <row r="3217" spans="6:19" x14ac:dyDescent="0.25">
      <c r="F3217" s="10"/>
      <c r="G3217" s="9" t="s">
        <v>2032</v>
      </c>
      <c r="H3217" s="4">
        <v>8</v>
      </c>
      <c r="I3217" s="1">
        <v>8</v>
      </c>
      <c r="J3217" s="1">
        <v>8</v>
      </c>
      <c r="K3217" s="1">
        <v>0</v>
      </c>
      <c r="L3217" s="1">
        <v>0</v>
      </c>
      <c r="M3217" s="6">
        <v>8</v>
      </c>
      <c r="N3217" s="5">
        <v>6.8043967708945274E-2</v>
      </c>
      <c r="O3217" s="4">
        <v>0</v>
      </c>
      <c r="P3217" s="1">
        <v>0</v>
      </c>
      <c r="Q3217" s="1">
        <v>0</v>
      </c>
      <c r="R3217" s="34">
        <v>0</v>
      </c>
      <c r="S3217" s="3">
        <v>0</v>
      </c>
    </row>
    <row r="3218" spans="6:19" x14ac:dyDescent="0.25">
      <c r="F3218" s="10"/>
      <c r="G3218" s="9" t="s">
        <v>2031</v>
      </c>
      <c r="H3218" s="4">
        <v>1</v>
      </c>
      <c r="I3218" s="1">
        <v>1</v>
      </c>
      <c r="J3218" s="1">
        <v>1</v>
      </c>
      <c r="K3218" s="1">
        <v>0</v>
      </c>
      <c r="L3218" s="1">
        <v>0</v>
      </c>
      <c r="M3218" s="6">
        <v>1</v>
      </c>
      <c r="N3218" s="5">
        <v>4.5021963305771351E-2</v>
      </c>
      <c r="O3218" s="4">
        <v>0</v>
      </c>
      <c r="P3218" s="1">
        <v>0</v>
      </c>
      <c r="Q3218" s="1">
        <v>0</v>
      </c>
      <c r="R3218" s="34">
        <v>0</v>
      </c>
      <c r="S3218" s="3">
        <v>0</v>
      </c>
    </row>
    <row r="3219" spans="6:19" x14ac:dyDescent="0.25">
      <c r="F3219" s="10"/>
      <c r="G3219" s="9" t="s">
        <v>2030</v>
      </c>
      <c r="H3219" s="4">
        <v>2</v>
      </c>
      <c r="I3219" s="1">
        <v>2</v>
      </c>
      <c r="J3219" s="1">
        <v>2</v>
      </c>
      <c r="K3219" s="1">
        <v>0</v>
      </c>
      <c r="L3219" s="1">
        <v>0</v>
      </c>
      <c r="M3219" s="6">
        <v>2</v>
      </c>
      <c r="N3219" s="5">
        <v>2.535879518836737E-2</v>
      </c>
      <c r="O3219" s="4">
        <v>0</v>
      </c>
      <c r="P3219" s="1">
        <v>0</v>
      </c>
      <c r="Q3219" s="1">
        <v>0</v>
      </c>
      <c r="R3219" s="34">
        <v>0</v>
      </c>
      <c r="S3219" s="3">
        <v>0</v>
      </c>
    </row>
    <row r="3220" spans="6:19" x14ac:dyDescent="0.25">
      <c r="F3220" s="10"/>
      <c r="G3220" s="9" t="s">
        <v>2029</v>
      </c>
      <c r="H3220" s="4">
        <v>6</v>
      </c>
      <c r="I3220" s="1">
        <v>6</v>
      </c>
      <c r="J3220" s="1">
        <v>6</v>
      </c>
      <c r="K3220" s="1">
        <v>0</v>
      </c>
      <c r="L3220" s="1">
        <v>0</v>
      </c>
      <c r="M3220" s="6">
        <v>6</v>
      </c>
      <c r="N3220" s="5">
        <v>6.4335706643760204E-2</v>
      </c>
      <c r="O3220" s="4">
        <v>0</v>
      </c>
      <c r="P3220" s="1">
        <v>0</v>
      </c>
      <c r="Q3220" s="1">
        <v>0</v>
      </c>
      <c r="R3220" s="34">
        <v>0</v>
      </c>
      <c r="S3220" s="3">
        <v>0</v>
      </c>
    </row>
    <row r="3221" spans="6:19" x14ac:dyDescent="0.25">
      <c r="F3221" s="10"/>
      <c r="G3221" s="9" t="s">
        <v>2028</v>
      </c>
      <c r="H3221" s="4">
        <v>1</v>
      </c>
      <c r="I3221" s="1">
        <v>1</v>
      </c>
      <c r="J3221" s="1">
        <v>1</v>
      </c>
      <c r="K3221" s="1">
        <v>0</v>
      </c>
      <c r="L3221" s="1">
        <v>0</v>
      </c>
      <c r="M3221" s="6">
        <v>1</v>
      </c>
      <c r="N3221" s="5">
        <v>1.9910652190446851E-4</v>
      </c>
      <c r="O3221" s="4">
        <v>0</v>
      </c>
      <c r="P3221" s="1">
        <v>0</v>
      </c>
      <c r="Q3221" s="1">
        <v>0</v>
      </c>
      <c r="R3221" s="34">
        <v>0</v>
      </c>
      <c r="S3221" s="3">
        <v>0</v>
      </c>
    </row>
    <row r="3222" spans="6:19" x14ac:dyDescent="0.25">
      <c r="F3222" s="10"/>
      <c r="G3222" s="9" t="s">
        <v>2027</v>
      </c>
      <c r="H3222" s="4">
        <v>3</v>
      </c>
      <c r="I3222" s="1">
        <v>3</v>
      </c>
      <c r="J3222" s="1">
        <v>3</v>
      </c>
      <c r="K3222" s="1">
        <v>0</v>
      </c>
      <c r="L3222" s="1">
        <v>0</v>
      </c>
      <c r="M3222" s="6">
        <v>3</v>
      </c>
      <c r="N3222" s="5">
        <v>1.4316359534859661E-2</v>
      </c>
      <c r="O3222" s="4">
        <v>0</v>
      </c>
      <c r="P3222" s="1">
        <v>0</v>
      </c>
      <c r="Q3222" s="1">
        <v>0</v>
      </c>
      <c r="R3222" s="34">
        <v>0</v>
      </c>
      <c r="S3222" s="3">
        <v>0</v>
      </c>
    </row>
    <row r="3223" spans="6:19" x14ac:dyDescent="0.25">
      <c r="F3223" s="10"/>
      <c r="G3223" s="9" t="s">
        <v>2026</v>
      </c>
      <c r="H3223" s="4">
        <v>2</v>
      </c>
      <c r="I3223" s="1">
        <v>2</v>
      </c>
      <c r="J3223" s="1">
        <v>2</v>
      </c>
      <c r="K3223" s="1">
        <v>0</v>
      </c>
      <c r="L3223" s="1">
        <v>0</v>
      </c>
      <c r="M3223" s="6">
        <v>2</v>
      </c>
      <c r="N3223" s="5">
        <v>1.2207282707095151E-3</v>
      </c>
      <c r="O3223" s="4">
        <v>0</v>
      </c>
      <c r="P3223" s="1">
        <v>0</v>
      </c>
      <c r="Q3223" s="1">
        <v>0</v>
      </c>
      <c r="R3223" s="34">
        <v>0</v>
      </c>
      <c r="S3223" s="3">
        <v>0</v>
      </c>
    </row>
    <row r="3224" spans="6:19" x14ac:dyDescent="0.25">
      <c r="F3224" s="10"/>
      <c r="G3224" s="9" t="s">
        <v>2025</v>
      </c>
      <c r="H3224" s="4">
        <v>5</v>
      </c>
      <c r="I3224" s="1">
        <v>5</v>
      </c>
      <c r="J3224" s="1">
        <v>5</v>
      </c>
      <c r="K3224" s="1">
        <v>0</v>
      </c>
      <c r="L3224" s="1">
        <v>0</v>
      </c>
      <c r="M3224" s="6">
        <v>5</v>
      </c>
      <c r="N3224" s="5">
        <v>8.5352068766951561E-2</v>
      </c>
      <c r="O3224" s="4">
        <v>0</v>
      </c>
      <c r="P3224" s="1">
        <v>0</v>
      </c>
      <c r="Q3224" s="1">
        <v>0</v>
      </c>
      <c r="R3224" s="34">
        <v>0</v>
      </c>
      <c r="S3224" s="3">
        <v>0</v>
      </c>
    </row>
    <row r="3225" spans="6:19" x14ac:dyDescent="0.25">
      <c r="F3225" s="10"/>
      <c r="G3225" s="9" t="s">
        <v>2024</v>
      </c>
      <c r="H3225" s="4">
        <v>2</v>
      </c>
      <c r="I3225" s="1">
        <v>2</v>
      </c>
      <c r="J3225" s="1">
        <v>2</v>
      </c>
      <c r="K3225" s="1">
        <v>0</v>
      </c>
      <c r="L3225" s="1">
        <v>0</v>
      </c>
      <c r="M3225" s="6">
        <v>2</v>
      </c>
      <c r="N3225" s="5">
        <v>4.3607177212834358E-3</v>
      </c>
      <c r="O3225" s="4">
        <v>0</v>
      </c>
      <c r="P3225" s="1">
        <v>0</v>
      </c>
      <c r="Q3225" s="1">
        <v>0</v>
      </c>
      <c r="R3225" s="34">
        <v>0</v>
      </c>
      <c r="S3225" s="3">
        <v>0</v>
      </c>
    </row>
    <row r="3226" spans="6:19" x14ac:dyDescent="0.25">
      <c r="F3226" s="10"/>
      <c r="G3226" s="9" t="s">
        <v>2023</v>
      </c>
      <c r="H3226" s="4">
        <v>7</v>
      </c>
      <c r="I3226" s="1">
        <v>7</v>
      </c>
      <c r="J3226" s="1">
        <v>7</v>
      </c>
      <c r="K3226" s="1">
        <v>0</v>
      </c>
      <c r="L3226" s="1">
        <v>0</v>
      </c>
      <c r="M3226" s="6">
        <v>7</v>
      </c>
      <c r="N3226" s="5">
        <v>9.9406152963638306E-2</v>
      </c>
      <c r="O3226" s="4">
        <v>0</v>
      </c>
      <c r="P3226" s="1">
        <v>0</v>
      </c>
      <c r="Q3226" s="1">
        <v>0</v>
      </c>
      <c r="R3226" s="34">
        <v>0</v>
      </c>
      <c r="S3226" s="3">
        <v>0</v>
      </c>
    </row>
    <row r="3227" spans="6:19" x14ac:dyDescent="0.25">
      <c r="F3227" s="10"/>
      <c r="G3227" s="9" t="s">
        <v>2022</v>
      </c>
      <c r="H3227" s="4">
        <v>11</v>
      </c>
      <c r="I3227" s="1">
        <v>11</v>
      </c>
      <c r="J3227" s="1">
        <v>11</v>
      </c>
      <c r="K3227" s="1">
        <v>0</v>
      </c>
      <c r="L3227" s="1">
        <v>0</v>
      </c>
      <c r="M3227" s="6">
        <v>11</v>
      </c>
      <c r="N3227" s="5">
        <v>7.0073393173515797E-2</v>
      </c>
      <c r="O3227" s="4">
        <v>0</v>
      </c>
      <c r="P3227" s="1">
        <v>0</v>
      </c>
      <c r="Q3227" s="1">
        <v>0</v>
      </c>
      <c r="R3227" s="34">
        <v>0</v>
      </c>
      <c r="S3227" s="3">
        <v>0</v>
      </c>
    </row>
    <row r="3228" spans="6:19" x14ac:dyDescent="0.25">
      <c r="F3228" s="10"/>
      <c r="G3228" s="9" t="s">
        <v>2021</v>
      </c>
      <c r="H3228" s="4">
        <v>6</v>
      </c>
      <c r="I3228" s="1">
        <v>6</v>
      </c>
      <c r="J3228" s="1">
        <v>6</v>
      </c>
      <c r="K3228" s="1">
        <v>0</v>
      </c>
      <c r="L3228" s="1">
        <v>0</v>
      </c>
      <c r="M3228" s="6">
        <v>6</v>
      </c>
      <c r="N3228" s="5">
        <v>3.3821573480963707E-2</v>
      </c>
      <c r="O3228" s="4">
        <v>0</v>
      </c>
      <c r="P3228" s="1">
        <v>0</v>
      </c>
      <c r="Q3228" s="1">
        <v>0</v>
      </c>
      <c r="R3228" s="34">
        <v>0</v>
      </c>
      <c r="S3228" s="3">
        <v>0</v>
      </c>
    </row>
    <row r="3229" spans="6:19" x14ac:dyDescent="0.25">
      <c r="F3229" s="10"/>
      <c r="G3229" s="9" t="s">
        <v>2020</v>
      </c>
      <c r="H3229" s="4">
        <v>5</v>
      </c>
      <c r="I3229" s="1">
        <v>5</v>
      </c>
      <c r="J3229" s="1">
        <v>5</v>
      </c>
      <c r="K3229" s="1">
        <v>0</v>
      </c>
      <c r="L3229" s="1">
        <v>0</v>
      </c>
      <c r="M3229" s="6">
        <v>5</v>
      </c>
      <c r="N3229" s="5">
        <v>3.5110164433717728E-2</v>
      </c>
      <c r="O3229" s="4">
        <v>0</v>
      </c>
      <c r="P3229" s="1">
        <v>0</v>
      </c>
      <c r="Q3229" s="1">
        <v>0</v>
      </c>
      <c r="R3229" s="34">
        <v>0</v>
      </c>
      <c r="S3229" s="3">
        <v>0</v>
      </c>
    </row>
    <row r="3230" spans="6:19" x14ac:dyDescent="0.25">
      <c r="F3230" s="10"/>
      <c r="G3230" s="9" t="s">
        <v>2019</v>
      </c>
      <c r="H3230" s="4">
        <v>11</v>
      </c>
      <c r="I3230" s="1">
        <v>11</v>
      </c>
      <c r="J3230" s="1">
        <v>11</v>
      </c>
      <c r="K3230" s="1">
        <v>0</v>
      </c>
      <c r="L3230" s="1">
        <v>0</v>
      </c>
      <c r="M3230" s="6">
        <v>11</v>
      </c>
      <c r="N3230" s="5">
        <v>0.123567427508533</v>
      </c>
      <c r="O3230" s="4">
        <v>0</v>
      </c>
      <c r="P3230" s="1">
        <v>0</v>
      </c>
      <c r="Q3230" s="1">
        <v>0</v>
      </c>
      <c r="R3230" s="34">
        <v>0</v>
      </c>
      <c r="S3230" s="3">
        <v>0</v>
      </c>
    </row>
    <row r="3231" spans="6:19" x14ac:dyDescent="0.25">
      <c r="F3231" s="10"/>
      <c r="G3231" s="9" t="s">
        <v>2018</v>
      </c>
      <c r="H3231" s="4">
        <v>1</v>
      </c>
      <c r="I3231" s="1">
        <v>1</v>
      </c>
      <c r="J3231" s="1">
        <v>1</v>
      </c>
      <c r="K3231" s="1">
        <v>0</v>
      </c>
      <c r="L3231" s="1">
        <v>0</v>
      </c>
      <c r="M3231" s="6">
        <v>1</v>
      </c>
      <c r="N3231" s="5">
        <v>2.758493646979332E-4</v>
      </c>
      <c r="O3231" s="4">
        <v>0</v>
      </c>
      <c r="P3231" s="1">
        <v>0</v>
      </c>
      <c r="Q3231" s="1">
        <v>0</v>
      </c>
      <c r="R3231" s="34">
        <v>0</v>
      </c>
      <c r="S3231" s="3">
        <v>0</v>
      </c>
    </row>
    <row r="3232" spans="6:19" x14ac:dyDescent="0.25">
      <c r="F3232" s="10"/>
      <c r="G3232" s="9" t="s">
        <v>2017</v>
      </c>
      <c r="H3232" s="4">
        <v>8</v>
      </c>
      <c r="I3232" s="1">
        <v>8</v>
      </c>
      <c r="J3232" s="1">
        <v>8</v>
      </c>
      <c r="K3232" s="1">
        <v>0</v>
      </c>
      <c r="L3232" s="1">
        <v>0</v>
      </c>
      <c r="M3232" s="6">
        <v>8</v>
      </c>
      <c r="N3232" s="5">
        <v>5.7149266824126237E-2</v>
      </c>
      <c r="O3232" s="4">
        <v>0</v>
      </c>
      <c r="P3232" s="1">
        <v>0</v>
      </c>
      <c r="Q3232" s="1">
        <v>0</v>
      </c>
      <c r="R3232" s="34">
        <v>0</v>
      </c>
      <c r="S3232" s="3">
        <v>0</v>
      </c>
    </row>
    <row r="3233" spans="6:19" x14ac:dyDescent="0.25">
      <c r="F3233" s="10"/>
      <c r="G3233" s="9" t="s">
        <v>2016</v>
      </c>
      <c r="H3233" s="4">
        <v>21</v>
      </c>
      <c r="I3233" s="1">
        <v>21</v>
      </c>
      <c r="J3233" s="1">
        <v>21</v>
      </c>
      <c r="K3233" s="1">
        <v>0</v>
      </c>
      <c r="L3233" s="1">
        <v>0</v>
      </c>
      <c r="M3233" s="6">
        <v>21</v>
      </c>
      <c r="N3233" s="5">
        <v>0.20284008607268331</v>
      </c>
      <c r="O3233" s="4">
        <v>0</v>
      </c>
      <c r="P3233" s="1">
        <v>0</v>
      </c>
      <c r="Q3233" s="1">
        <v>0</v>
      </c>
      <c r="R3233" s="34">
        <v>0</v>
      </c>
      <c r="S3233" s="3">
        <v>0</v>
      </c>
    </row>
    <row r="3234" spans="6:19" x14ac:dyDescent="0.25">
      <c r="F3234" s="10"/>
      <c r="G3234" s="9" t="s">
        <v>2015</v>
      </c>
      <c r="H3234" s="4">
        <v>6</v>
      </c>
      <c r="I3234" s="1">
        <v>6</v>
      </c>
      <c r="J3234" s="1">
        <v>6</v>
      </c>
      <c r="K3234" s="1">
        <v>0</v>
      </c>
      <c r="L3234" s="1">
        <v>0</v>
      </c>
      <c r="M3234" s="6">
        <v>6</v>
      </c>
      <c r="N3234" s="5">
        <v>6.273243110626936E-2</v>
      </c>
      <c r="O3234" s="4">
        <v>0</v>
      </c>
      <c r="P3234" s="1">
        <v>0</v>
      </c>
      <c r="Q3234" s="1">
        <v>0</v>
      </c>
      <c r="R3234" s="34">
        <v>0</v>
      </c>
      <c r="S3234" s="3">
        <v>0</v>
      </c>
    </row>
    <row r="3235" spans="6:19" x14ac:dyDescent="0.25">
      <c r="F3235" s="10"/>
      <c r="G3235" s="9" t="s">
        <v>2014</v>
      </c>
      <c r="H3235" s="4">
        <v>2</v>
      </c>
      <c r="I3235" s="1">
        <v>2</v>
      </c>
      <c r="J3235" s="1">
        <v>2</v>
      </c>
      <c r="K3235" s="1">
        <v>0</v>
      </c>
      <c r="L3235" s="1">
        <v>0</v>
      </c>
      <c r="M3235" s="6">
        <v>2</v>
      </c>
      <c r="N3235" s="5">
        <v>3.2815239392220967E-2</v>
      </c>
      <c r="O3235" s="4">
        <v>0</v>
      </c>
      <c r="P3235" s="1">
        <v>0</v>
      </c>
      <c r="Q3235" s="1">
        <v>0</v>
      </c>
      <c r="R3235" s="34">
        <v>0</v>
      </c>
      <c r="S3235" s="3">
        <v>0</v>
      </c>
    </row>
    <row r="3236" spans="6:19" x14ac:dyDescent="0.25">
      <c r="F3236" s="10"/>
      <c r="G3236" s="9" t="s">
        <v>2013</v>
      </c>
      <c r="H3236" s="4">
        <v>10</v>
      </c>
      <c r="I3236" s="1">
        <v>10</v>
      </c>
      <c r="J3236" s="1">
        <v>10</v>
      </c>
      <c r="K3236" s="1">
        <v>0</v>
      </c>
      <c r="L3236" s="1">
        <v>0</v>
      </c>
      <c r="M3236" s="6">
        <v>10</v>
      </c>
      <c r="N3236" s="5">
        <v>3.1643864698708057E-2</v>
      </c>
      <c r="O3236" s="4">
        <v>0</v>
      </c>
      <c r="P3236" s="1">
        <v>0</v>
      </c>
      <c r="Q3236" s="1">
        <v>0</v>
      </c>
      <c r="R3236" s="34">
        <v>0</v>
      </c>
      <c r="S3236" s="3">
        <v>0</v>
      </c>
    </row>
    <row r="3237" spans="6:19" x14ac:dyDescent="0.25">
      <c r="F3237" s="10"/>
      <c r="G3237" s="9" t="s">
        <v>2012</v>
      </c>
      <c r="H3237" s="4">
        <v>6</v>
      </c>
      <c r="I3237" s="1">
        <v>6</v>
      </c>
      <c r="J3237" s="1">
        <v>6</v>
      </c>
      <c r="K3237" s="1">
        <v>0</v>
      </c>
      <c r="L3237" s="1">
        <v>0</v>
      </c>
      <c r="M3237" s="6">
        <v>6</v>
      </c>
      <c r="N3237" s="5">
        <v>4.5225927606225014E-3</v>
      </c>
      <c r="O3237" s="4">
        <v>0</v>
      </c>
      <c r="P3237" s="1">
        <v>0</v>
      </c>
      <c r="Q3237" s="1">
        <v>0</v>
      </c>
      <c r="R3237" s="34">
        <v>0</v>
      </c>
      <c r="S3237" s="3">
        <v>0</v>
      </c>
    </row>
    <row r="3238" spans="6:19" x14ac:dyDescent="0.25">
      <c r="F3238" s="10"/>
      <c r="G3238" s="9" t="s">
        <v>2011</v>
      </c>
      <c r="H3238" s="4">
        <v>2</v>
      </c>
      <c r="I3238" s="1">
        <v>2</v>
      </c>
      <c r="J3238" s="1">
        <v>2</v>
      </c>
      <c r="K3238" s="1">
        <v>0</v>
      </c>
      <c r="L3238" s="1">
        <v>0</v>
      </c>
      <c r="M3238" s="6">
        <v>2</v>
      </c>
      <c r="N3238" s="5">
        <v>9.4359796494245529E-3</v>
      </c>
      <c r="O3238" s="4">
        <v>0</v>
      </c>
      <c r="P3238" s="1">
        <v>0</v>
      </c>
      <c r="Q3238" s="1">
        <v>0</v>
      </c>
      <c r="R3238" s="34">
        <v>0</v>
      </c>
      <c r="S3238" s="3">
        <v>0</v>
      </c>
    </row>
    <row r="3239" spans="6:19" x14ac:dyDescent="0.25">
      <c r="F3239" s="10"/>
      <c r="G3239" s="9" t="s">
        <v>2010</v>
      </c>
      <c r="H3239" s="4">
        <v>3</v>
      </c>
      <c r="I3239" s="1">
        <v>3</v>
      </c>
      <c r="J3239" s="1">
        <v>3</v>
      </c>
      <c r="K3239" s="1">
        <v>0</v>
      </c>
      <c r="L3239" s="1">
        <v>0</v>
      </c>
      <c r="M3239" s="6">
        <v>3</v>
      </c>
      <c r="N3239" s="5">
        <v>7.0309136062860489E-3</v>
      </c>
      <c r="O3239" s="4">
        <v>0</v>
      </c>
      <c r="P3239" s="1">
        <v>0</v>
      </c>
      <c r="Q3239" s="1">
        <v>0</v>
      </c>
      <c r="R3239" s="34">
        <v>0</v>
      </c>
      <c r="S3239" s="3">
        <v>0</v>
      </c>
    </row>
    <row r="3240" spans="6:19" x14ac:dyDescent="0.25">
      <c r="F3240" s="10"/>
      <c r="G3240" s="9" t="s">
        <v>2009</v>
      </c>
      <c r="H3240" s="4">
        <v>2</v>
      </c>
      <c r="I3240" s="1">
        <v>2</v>
      </c>
      <c r="J3240" s="1">
        <v>2</v>
      </c>
      <c r="K3240" s="1">
        <v>0</v>
      </c>
      <c r="L3240" s="1">
        <v>0</v>
      </c>
      <c r="M3240" s="6">
        <v>2</v>
      </c>
      <c r="N3240" s="5">
        <v>2.6923093013465401E-2</v>
      </c>
      <c r="O3240" s="4">
        <v>0</v>
      </c>
      <c r="P3240" s="1">
        <v>0</v>
      </c>
      <c r="Q3240" s="1">
        <v>0</v>
      </c>
      <c r="R3240" s="34">
        <v>0</v>
      </c>
      <c r="S3240" s="3">
        <v>0</v>
      </c>
    </row>
    <row r="3241" spans="6:19" x14ac:dyDescent="0.25">
      <c r="F3241" s="10"/>
      <c r="G3241" s="9" t="s">
        <v>2008</v>
      </c>
      <c r="H3241" s="4">
        <v>2</v>
      </c>
      <c r="I3241" s="1">
        <v>2</v>
      </c>
      <c r="J3241" s="1">
        <v>2</v>
      </c>
      <c r="K3241" s="1">
        <v>0</v>
      </c>
      <c r="L3241" s="1">
        <v>0</v>
      </c>
      <c r="M3241" s="6">
        <v>2</v>
      </c>
      <c r="N3241" s="5">
        <v>1.9464246928691861E-2</v>
      </c>
      <c r="O3241" s="4">
        <v>0</v>
      </c>
      <c r="P3241" s="1">
        <v>0</v>
      </c>
      <c r="Q3241" s="1">
        <v>0</v>
      </c>
      <c r="R3241" s="34">
        <v>0</v>
      </c>
      <c r="S3241" s="3">
        <v>0</v>
      </c>
    </row>
    <row r="3242" spans="6:19" x14ac:dyDescent="0.25">
      <c r="F3242" s="10"/>
      <c r="G3242" s="9" t="s">
        <v>2007</v>
      </c>
      <c r="H3242" s="4">
        <v>4</v>
      </c>
      <c r="I3242" s="1">
        <v>4</v>
      </c>
      <c r="J3242" s="1">
        <v>4</v>
      </c>
      <c r="K3242" s="1">
        <v>0</v>
      </c>
      <c r="L3242" s="1">
        <v>0</v>
      </c>
      <c r="M3242" s="6">
        <v>4</v>
      </c>
      <c r="N3242" s="5">
        <v>1.554289739578962E-2</v>
      </c>
      <c r="O3242" s="4">
        <v>0</v>
      </c>
      <c r="P3242" s="1">
        <v>0</v>
      </c>
      <c r="Q3242" s="1">
        <v>0</v>
      </c>
      <c r="R3242" s="34">
        <v>0</v>
      </c>
      <c r="S3242" s="3">
        <v>0</v>
      </c>
    </row>
    <row r="3243" spans="6:19" x14ac:dyDescent="0.25">
      <c r="F3243" s="10"/>
      <c r="G3243" s="9" t="s">
        <v>2006</v>
      </c>
      <c r="H3243" s="4">
        <v>1</v>
      </c>
      <c r="I3243" s="1">
        <v>1</v>
      </c>
      <c r="J3243" s="1">
        <v>1</v>
      </c>
      <c r="K3243" s="1">
        <v>0</v>
      </c>
      <c r="L3243" s="1">
        <v>0</v>
      </c>
      <c r="M3243" s="6">
        <v>1</v>
      </c>
      <c r="N3243" s="5">
        <v>2.355426549911499E-4</v>
      </c>
      <c r="O3243" s="4">
        <v>0</v>
      </c>
      <c r="P3243" s="1">
        <v>0</v>
      </c>
      <c r="Q3243" s="1">
        <v>0</v>
      </c>
      <c r="R3243" s="34">
        <v>0</v>
      </c>
      <c r="S3243" s="3">
        <v>0</v>
      </c>
    </row>
    <row r="3244" spans="6:19" x14ac:dyDescent="0.25">
      <c r="F3244" s="10"/>
      <c r="G3244" s="9" t="s">
        <v>2005</v>
      </c>
      <c r="H3244" s="4">
        <v>2</v>
      </c>
      <c r="I3244" s="1">
        <v>2</v>
      </c>
      <c r="J3244" s="1">
        <v>2</v>
      </c>
      <c r="K3244" s="1">
        <v>0</v>
      </c>
      <c r="L3244" s="1">
        <v>0</v>
      </c>
      <c r="M3244" s="6">
        <v>2</v>
      </c>
      <c r="N3244" s="5">
        <v>1.2627065181732179E-2</v>
      </c>
      <c r="O3244" s="4">
        <v>0</v>
      </c>
      <c r="P3244" s="1">
        <v>0</v>
      </c>
      <c r="Q3244" s="1">
        <v>0</v>
      </c>
      <c r="R3244" s="34">
        <v>0</v>
      </c>
      <c r="S3244" s="3">
        <v>0</v>
      </c>
    </row>
    <row r="3245" spans="6:19" x14ac:dyDescent="0.25">
      <c r="F3245" s="10"/>
      <c r="G3245" s="9" t="s">
        <v>2004</v>
      </c>
      <c r="H3245" s="4">
        <v>1</v>
      </c>
      <c r="I3245" s="1">
        <v>1</v>
      </c>
      <c r="J3245" s="1">
        <v>1</v>
      </c>
      <c r="K3245" s="1">
        <v>0</v>
      </c>
      <c r="L3245" s="1">
        <v>0</v>
      </c>
      <c r="M3245" s="6">
        <v>1</v>
      </c>
      <c r="N3245" s="5">
        <v>2.7957558631896973E-4</v>
      </c>
      <c r="O3245" s="4">
        <v>0</v>
      </c>
      <c r="P3245" s="1">
        <v>0</v>
      </c>
      <c r="Q3245" s="1">
        <v>0</v>
      </c>
      <c r="R3245" s="34">
        <v>0</v>
      </c>
      <c r="S3245" s="3">
        <v>0</v>
      </c>
    </row>
    <row r="3246" spans="6:19" x14ac:dyDescent="0.25">
      <c r="F3246" s="10"/>
      <c r="G3246" s="9" t="s">
        <v>2003</v>
      </c>
      <c r="H3246" s="4">
        <v>5</v>
      </c>
      <c r="I3246" s="1">
        <v>5</v>
      </c>
      <c r="J3246" s="1">
        <v>5</v>
      </c>
      <c r="K3246" s="1">
        <v>0</v>
      </c>
      <c r="L3246" s="1">
        <v>0</v>
      </c>
      <c r="M3246" s="6">
        <v>5</v>
      </c>
      <c r="N3246" s="5">
        <v>2.507564797997475E-2</v>
      </c>
      <c r="O3246" s="4">
        <v>0</v>
      </c>
      <c r="P3246" s="1">
        <v>0</v>
      </c>
      <c r="Q3246" s="1">
        <v>0</v>
      </c>
      <c r="R3246" s="34">
        <v>0</v>
      </c>
      <c r="S3246" s="3">
        <v>0</v>
      </c>
    </row>
    <row r="3247" spans="6:19" x14ac:dyDescent="0.25">
      <c r="F3247" s="10"/>
      <c r="G3247" s="9" t="s">
        <v>2002</v>
      </c>
      <c r="H3247" s="4">
        <v>2</v>
      </c>
      <c r="I3247" s="1">
        <v>2</v>
      </c>
      <c r="J3247" s="1">
        <v>2</v>
      </c>
      <c r="K3247" s="1">
        <v>0</v>
      </c>
      <c r="L3247" s="1">
        <v>0</v>
      </c>
      <c r="M3247" s="6">
        <v>2</v>
      </c>
      <c r="N3247" s="5">
        <v>5.5259089916944497E-2</v>
      </c>
      <c r="O3247" s="4">
        <v>0</v>
      </c>
      <c r="P3247" s="1">
        <v>0</v>
      </c>
      <c r="Q3247" s="1">
        <v>0</v>
      </c>
      <c r="R3247" s="34">
        <v>0</v>
      </c>
      <c r="S3247" s="3">
        <v>0</v>
      </c>
    </row>
    <row r="3248" spans="6:19" x14ac:dyDescent="0.25">
      <c r="F3248" s="10"/>
      <c r="G3248" s="9" t="s">
        <v>2001</v>
      </c>
      <c r="H3248" s="4">
        <v>6</v>
      </c>
      <c r="I3248" s="1">
        <v>6</v>
      </c>
      <c r="J3248" s="1">
        <v>6</v>
      </c>
      <c r="K3248" s="1">
        <v>0</v>
      </c>
      <c r="L3248" s="1">
        <v>0</v>
      </c>
      <c r="M3248" s="6">
        <v>6</v>
      </c>
      <c r="N3248" s="5">
        <v>4.7133390791714191E-2</v>
      </c>
      <c r="O3248" s="4">
        <v>0</v>
      </c>
      <c r="P3248" s="1">
        <v>0</v>
      </c>
      <c r="Q3248" s="1">
        <v>0</v>
      </c>
      <c r="R3248" s="34">
        <v>0</v>
      </c>
      <c r="S3248" s="3">
        <v>0</v>
      </c>
    </row>
    <row r="3249" spans="6:19" x14ac:dyDescent="0.25">
      <c r="F3249" s="10"/>
      <c r="G3249" s="9" t="s">
        <v>2000</v>
      </c>
      <c r="H3249" s="4">
        <v>9</v>
      </c>
      <c r="I3249" s="1">
        <v>9</v>
      </c>
      <c r="J3249" s="1">
        <v>9</v>
      </c>
      <c r="K3249" s="1">
        <v>0</v>
      </c>
      <c r="L3249" s="1">
        <v>0</v>
      </c>
      <c r="M3249" s="6">
        <v>9</v>
      </c>
      <c r="N3249" s="5">
        <v>4.1955588385462761E-2</v>
      </c>
      <c r="O3249" s="4">
        <v>0</v>
      </c>
      <c r="P3249" s="1">
        <v>0</v>
      </c>
      <c r="Q3249" s="1">
        <v>0</v>
      </c>
      <c r="R3249" s="34">
        <v>0</v>
      </c>
      <c r="S3249" s="3">
        <v>0</v>
      </c>
    </row>
    <row r="3250" spans="6:19" x14ac:dyDescent="0.25">
      <c r="F3250" s="10"/>
      <c r="G3250" s="9" t="s">
        <v>1999</v>
      </c>
      <c r="H3250" s="4">
        <v>5</v>
      </c>
      <c r="I3250" s="1">
        <v>5</v>
      </c>
      <c r="J3250" s="1">
        <v>5</v>
      </c>
      <c r="K3250" s="1">
        <v>0</v>
      </c>
      <c r="L3250" s="1">
        <v>0</v>
      </c>
      <c r="M3250" s="6">
        <v>5</v>
      </c>
      <c r="N3250" s="5">
        <v>1.9867595285177231E-2</v>
      </c>
      <c r="O3250" s="4">
        <v>0</v>
      </c>
      <c r="P3250" s="1">
        <v>0</v>
      </c>
      <c r="Q3250" s="1">
        <v>0</v>
      </c>
      <c r="R3250" s="34">
        <v>0</v>
      </c>
      <c r="S3250" s="3">
        <v>0</v>
      </c>
    </row>
    <row r="3251" spans="6:19" x14ac:dyDescent="0.25">
      <c r="F3251" s="10"/>
      <c r="G3251" s="9" t="s">
        <v>1998</v>
      </c>
      <c r="H3251" s="4">
        <v>16</v>
      </c>
      <c r="I3251" s="1">
        <v>16</v>
      </c>
      <c r="J3251" s="1">
        <v>16</v>
      </c>
      <c r="K3251" s="1">
        <v>0</v>
      </c>
      <c r="L3251" s="1">
        <v>0</v>
      </c>
      <c r="M3251" s="6">
        <v>16</v>
      </c>
      <c r="N3251" s="5">
        <v>0.2011918090283871</v>
      </c>
      <c r="O3251" s="4">
        <v>0</v>
      </c>
      <c r="P3251" s="1">
        <v>0</v>
      </c>
      <c r="Q3251" s="1">
        <v>0</v>
      </c>
      <c r="R3251" s="34">
        <v>0</v>
      </c>
      <c r="S3251" s="3">
        <v>0</v>
      </c>
    </row>
    <row r="3252" spans="6:19" x14ac:dyDescent="0.25">
      <c r="F3252" s="10"/>
      <c r="G3252" s="9" t="s">
        <v>1997</v>
      </c>
      <c r="H3252" s="4">
        <v>5</v>
      </c>
      <c r="I3252" s="1">
        <v>5</v>
      </c>
      <c r="J3252" s="1">
        <v>5</v>
      </c>
      <c r="K3252" s="1">
        <v>0</v>
      </c>
      <c r="L3252" s="1">
        <v>0</v>
      </c>
      <c r="M3252" s="6">
        <v>5</v>
      </c>
      <c r="N3252" s="5">
        <v>4.8192704096436501E-2</v>
      </c>
      <c r="O3252" s="4">
        <v>0</v>
      </c>
      <c r="P3252" s="1">
        <v>0</v>
      </c>
      <c r="Q3252" s="1">
        <v>0</v>
      </c>
      <c r="R3252" s="34">
        <v>0</v>
      </c>
      <c r="S3252" s="3">
        <v>0</v>
      </c>
    </row>
    <row r="3253" spans="6:19" x14ac:dyDescent="0.25">
      <c r="F3253" s="10"/>
      <c r="G3253" s="9" t="s">
        <v>1996</v>
      </c>
      <c r="H3253" s="4">
        <v>7</v>
      </c>
      <c r="I3253" s="1">
        <v>7</v>
      </c>
      <c r="J3253" s="1">
        <v>7</v>
      </c>
      <c r="K3253" s="1">
        <v>0</v>
      </c>
      <c r="L3253" s="1">
        <v>0</v>
      </c>
      <c r="M3253" s="6">
        <v>7</v>
      </c>
      <c r="N3253" s="5">
        <v>6.7774182185530663E-2</v>
      </c>
      <c r="O3253" s="4">
        <v>0</v>
      </c>
      <c r="P3253" s="1">
        <v>0</v>
      </c>
      <c r="Q3253" s="1">
        <v>0</v>
      </c>
      <c r="R3253" s="34">
        <v>0</v>
      </c>
      <c r="S3253" s="3">
        <v>0</v>
      </c>
    </row>
    <row r="3254" spans="6:19" x14ac:dyDescent="0.25">
      <c r="F3254" s="10"/>
      <c r="G3254" s="9" t="s">
        <v>1995</v>
      </c>
      <c r="H3254" s="4">
        <v>6</v>
      </c>
      <c r="I3254" s="1">
        <v>6</v>
      </c>
      <c r="J3254" s="1">
        <v>6</v>
      </c>
      <c r="K3254" s="1">
        <v>0</v>
      </c>
      <c r="L3254" s="1">
        <v>0</v>
      </c>
      <c r="M3254" s="6">
        <v>6</v>
      </c>
      <c r="N3254" s="5">
        <v>3.7333752028644078E-2</v>
      </c>
      <c r="O3254" s="4">
        <v>0</v>
      </c>
      <c r="P3254" s="1">
        <v>0</v>
      </c>
      <c r="Q3254" s="1">
        <v>0</v>
      </c>
      <c r="R3254" s="34">
        <v>0</v>
      </c>
      <c r="S3254" s="3">
        <v>0</v>
      </c>
    </row>
    <row r="3255" spans="6:19" x14ac:dyDescent="0.25">
      <c r="F3255" s="10"/>
      <c r="G3255" s="9" t="s">
        <v>1994</v>
      </c>
      <c r="H3255" s="4">
        <v>3</v>
      </c>
      <c r="I3255" s="1">
        <v>3</v>
      </c>
      <c r="J3255" s="1">
        <v>3</v>
      </c>
      <c r="K3255" s="1">
        <v>0</v>
      </c>
      <c r="L3255" s="1">
        <v>0</v>
      </c>
      <c r="M3255" s="6">
        <v>3</v>
      </c>
      <c r="N3255" s="5">
        <v>4.0826675482094288E-2</v>
      </c>
      <c r="O3255" s="4">
        <v>0</v>
      </c>
      <c r="P3255" s="1">
        <v>0</v>
      </c>
      <c r="Q3255" s="1">
        <v>0</v>
      </c>
      <c r="R3255" s="34">
        <v>0</v>
      </c>
      <c r="S3255" s="3">
        <v>0</v>
      </c>
    </row>
    <row r="3256" spans="6:19" x14ac:dyDescent="0.25">
      <c r="F3256" s="10"/>
      <c r="G3256" s="9" t="s">
        <v>1993</v>
      </c>
      <c r="H3256" s="4">
        <v>13</v>
      </c>
      <c r="I3256" s="1">
        <v>13</v>
      </c>
      <c r="J3256" s="1">
        <v>13</v>
      </c>
      <c r="K3256" s="1">
        <v>0</v>
      </c>
      <c r="L3256" s="1">
        <v>0</v>
      </c>
      <c r="M3256" s="6">
        <v>13</v>
      </c>
      <c r="N3256" s="5">
        <v>0.2797484053298831</v>
      </c>
      <c r="O3256" s="4">
        <v>0</v>
      </c>
      <c r="P3256" s="1">
        <v>0</v>
      </c>
      <c r="Q3256" s="1">
        <v>0</v>
      </c>
      <c r="R3256" s="34">
        <v>0</v>
      </c>
      <c r="S3256" s="3">
        <v>0</v>
      </c>
    </row>
    <row r="3257" spans="6:19" x14ac:dyDescent="0.25">
      <c r="F3257" s="10"/>
      <c r="G3257" s="9" t="s">
        <v>1992</v>
      </c>
      <c r="H3257" s="4">
        <v>6</v>
      </c>
      <c r="I3257" s="1">
        <v>6</v>
      </c>
      <c r="J3257" s="1">
        <v>6</v>
      </c>
      <c r="K3257" s="1">
        <v>0</v>
      </c>
      <c r="L3257" s="1">
        <v>0</v>
      </c>
      <c r="M3257" s="6">
        <v>6</v>
      </c>
      <c r="N3257" s="5">
        <v>5.3236374631524093E-2</v>
      </c>
      <c r="O3257" s="4">
        <v>0</v>
      </c>
      <c r="P3257" s="1">
        <v>0</v>
      </c>
      <c r="Q3257" s="1">
        <v>0</v>
      </c>
      <c r="R3257" s="34">
        <v>0</v>
      </c>
      <c r="S3257" s="3">
        <v>0</v>
      </c>
    </row>
    <row r="3258" spans="6:19" x14ac:dyDescent="0.25">
      <c r="F3258" s="10"/>
      <c r="G3258" s="9" t="s">
        <v>1991</v>
      </c>
      <c r="H3258" s="4">
        <v>3</v>
      </c>
      <c r="I3258" s="1">
        <v>3</v>
      </c>
      <c r="J3258" s="1">
        <v>3</v>
      </c>
      <c r="K3258" s="1">
        <v>0</v>
      </c>
      <c r="L3258" s="1">
        <v>0</v>
      </c>
      <c r="M3258" s="6">
        <v>3</v>
      </c>
      <c r="N3258" s="5">
        <v>0.19644397962838411</v>
      </c>
      <c r="O3258" s="4">
        <v>0</v>
      </c>
      <c r="P3258" s="1">
        <v>0</v>
      </c>
      <c r="Q3258" s="1">
        <v>0</v>
      </c>
      <c r="R3258" s="34">
        <v>0</v>
      </c>
      <c r="S3258" s="3">
        <v>0</v>
      </c>
    </row>
    <row r="3259" spans="6:19" x14ac:dyDescent="0.25">
      <c r="F3259" s="10"/>
      <c r="G3259" s="9" t="s">
        <v>1990</v>
      </c>
      <c r="H3259" s="4">
        <v>2</v>
      </c>
      <c r="I3259" s="1">
        <v>2</v>
      </c>
      <c r="J3259" s="1">
        <v>2</v>
      </c>
      <c r="K3259" s="1">
        <v>0</v>
      </c>
      <c r="L3259" s="1">
        <v>0</v>
      </c>
      <c r="M3259" s="6">
        <v>2</v>
      </c>
      <c r="N3259" s="5">
        <v>1.27170467749238E-2</v>
      </c>
      <c r="O3259" s="4">
        <v>0</v>
      </c>
      <c r="P3259" s="1">
        <v>0</v>
      </c>
      <c r="Q3259" s="1">
        <v>0</v>
      </c>
      <c r="R3259" s="34">
        <v>0</v>
      </c>
      <c r="S3259" s="3">
        <v>0</v>
      </c>
    </row>
    <row r="3260" spans="6:19" x14ac:dyDescent="0.25">
      <c r="F3260" s="10"/>
      <c r="G3260" s="9" t="s">
        <v>1989</v>
      </c>
      <c r="H3260" s="4">
        <v>12</v>
      </c>
      <c r="I3260" s="1">
        <v>12</v>
      </c>
      <c r="J3260" s="1">
        <v>12</v>
      </c>
      <c r="K3260" s="1">
        <v>0</v>
      </c>
      <c r="L3260" s="1">
        <v>0</v>
      </c>
      <c r="M3260" s="6">
        <v>12</v>
      </c>
      <c r="N3260" s="5">
        <v>0.1307252636179328</v>
      </c>
      <c r="O3260" s="4">
        <v>0</v>
      </c>
      <c r="P3260" s="1">
        <v>0</v>
      </c>
      <c r="Q3260" s="1">
        <v>0</v>
      </c>
      <c r="R3260" s="34">
        <v>0</v>
      </c>
      <c r="S3260" s="3">
        <v>0</v>
      </c>
    </row>
    <row r="3261" spans="6:19" x14ac:dyDescent="0.25">
      <c r="F3261" s="10"/>
      <c r="G3261" s="9" t="s">
        <v>1988</v>
      </c>
      <c r="H3261" s="4">
        <v>2</v>
      </c>
      <c r="I3261" s="1">
        <v>2</v>
      </c>
      <c r="J3261" s="1">
        <v>2</v>
      </c>
      <c r="K3261" s="1">
        <v>0</v>
      </c>
      <c r="L3261" s="1">
        <v>0</v>
      </c>
      <c r="M3261" s="6">
        <v>2</v>
      </c>
      <c r="N3261" s="5">
        <v>3.7524641491472721E-2</v>
      </c>
      <c r="O3261" s="4">
        <v>0</v>
      </c>
      <c r="P3261" s="1">
        <v>0</v>
      </c>
      <c r="Q3261" s="1">
        <v>0</v>
      </c>
      <c r="R3261" s="34">
        <v>0</v>
      </c>
      <c r="S3261" s="3">
        <v>0</v>
      </c>
    </row>
    <row r="3262" spans="6:19" x14ac:dyDescent="0.25">
      <c r="F3262" s="10"/>
      <c r="G3262" s="9" t="s">
        <v>1987</v>
      </c>
      <c r="H3262" s="4">
        <v>5</v>
      </c>
      <c r="I3262" s="1">
        <v>5</v>
      </c>
      <c r="J3262" s="1">
        <v>5</v>
      </c>
      <c r="K3262" s="1">
        <v>0</v>
      </c>
      <c r="L3262" s="1">
        <v>0</v>
      </c>
      <c r="M3262" s="6">
        <v>5</v>
      </c>
      <c r="N3262" s="5">
        <v>4.1223525069653988E-2</v>
      </c>
      <c r="O3262" s="4">
        <v>0</v>
      </c>
      <c r="P3262" s="1">
        <v>0</v>
      </c>
      <c r="Q3262" s="1">
        <v>0</v>
      </c>
      <c r="R3262" s="34">
        <v>0</v>
      </c>
      <c r="S3262" s="3">
        <v>0</v>
      </c>
    </row>
    <row r="3263" spans="6:19" x14ac:dyDescent="0.25">
      <c r="F3263" s="10"/>
      <c r="G3263" s="9" t="s">
        <v>1986</v>
      </c>
      <c r="H3263" s="4">
        <v>2</v>
      </c>
      <c r="I3263" s="1">
        <v>2</v>
      </c>
      <c r="J3263" s="1">
        <v>2</v>
      </c>
      <c r="K3263" s="1">
        <v>0</v>
      </c>
      <c r="L3263" s="1">
        <v>0</v>
      </c>
      <c r="M3263" s="6">
        <v>2</v>
      </c>
      <c r="N3263" s="5">
        <v>2.454371843487024E-2</v>
      </c>
      <c r="O3263" s="4">
        <v>0</v>
      </c>
      <c r="P3263" s="1">
        <v>0</v>
      </c>
      <c r="Q3263" s="1">
        <v>0</v>
      </c>
      <c r="R3263" s="34">
        <v>0</v>
      </c>
      <c r="S3263" s="3">
        <v>0</v>
      </c>
    </row>
    <row r="3264" spans="6:19" x14ac:dyDescent="0.25">
      <c r="F3264" s="10"/>
      <c r="G3264" s="9" t="s">
        <v>1985</v>
      </c>
      <c r="H3264" s="4">
        <v>6</v>
      </c>
      <c r="I3264" s="1">
        <v>6</v>
      </c>
      <c r="J3264" s="1">
        <v>6</v>
      </c>
      <c r="K3264" s="1">
        <v>0</v>
      </c>
      <c r="L3264" s="1">
        <v>0</v>
      </c>
      <c r="M3264" s="6">
        <v>6</v>
      </c>
      <c r="N3264" s="5">
        <v>5.7179562747478492E-2</v>
      </c>
      <c r="O3264" s="4">
        <v>0</v>
      </c>
      <c r="P3264" s="1">
        <v>0</v>
      </c>
      <c r="Q3264" s="1">
        <v>0</v>
      </c>
      <c r="R3264" s="34">
        <v>0</v>
      </c>
      <c r="S3264" s="3">
        <v>0</v>
      </c>
    </row>
    <row r="3265" spans="6:19" x14ac:dyDescent="0.25">
      <c r="F3265" s="10"/>
      <c r="G3265" s="9" t="s">
        <v>1984</v>
      </c>
      <c r="H3265" s="4">
        <v>4</v>
      </c>
      <c r="I3265" s="1">
        <v>4</v>
      </c>
      <c r="J3265" s="1">
        <v>4</v>
      </c>
      <c r="K3265" s="1">
        <v>0</v>
      </c>
      <c r="L3265" s="1">
        <v>0</v>
      </c>
      <c r="M3265" s="6">
        <v>4</v>
      </c>
      <c r="N3265" s="5">
        <v>2.6178758591413501E-2</v>
      </c>
      <c r="O3265" s="4">
        <v>0</v>
      </c>
      <c r="P3265" s="1">
        <v>0</v>
      </c>
      <c r="Q3265" s="1">
        <v>0</v>
      </c>
      <c r="R3265" s="34">
        <v>0</v>
      </c>
      <c r="S3265" s="3">
        <v>0</v>
      </c>
    </row>
    <row r="3266" spans="6:19" x14ac:dyDescent="0.25">
      <c r="F3266" s="10"/>
      <c r="G3266" s="9" t="s">
        <v>1983</v>
      </c>
      <c r="H3266" s="4">
        <v>2</v>
      </c>
      <c r="I3266" s="1">
        <v>2</v>
      </c>
      <c r="J3266" s="1">
        <v>2</v>
      </c>
      <c r="K3266" s="1">
        <v>0</v>
      </c>
      <c r="L3266" s="1">
        <v>0</v>
      </c>
      <c r="M3266" s="6">
        <v>2</v>
      </c>
      <c r="N3266" s="5">
        <v>6.1898091807961464E-3</v>
      </c>
      <c r="O3266" s="4">
        <v>0</v>
      </c>
      <c r="P3266" s="1">
        <v>0</v>
      </c>
      <c r="Q3266" s="1">
        <v>0</v>
      </c>
      <c r="R3266" s="34">
        <v>0</v>
      </c>
      <c r="S3266" s="3">
        <v>0</v>
      </c>
    </row>
    <row r="3267" spans="6:19" x14ac:dyDescent="0.25">
      <c r="F3267" s="10"/>
      <c r="G3267" s="9" t="s">
        <v>1982</v>
      </c>
      <c r="H3267" s="4">
        <v>6</v>
      </c>
      <c r="I3267" s="1">
        <v>6</v>
      </c>
      <c r="J3267" s="1">
        <v>6</v>
      </c>
      <c r="K3267" s="1">
        <v>0</v>
      </c>
      <c r="L3267" s="1">
        <v>0</v>
      </c>
      <c r="M3267" s="6">
        <v>6</v>
      </c>
      <c r="N3267" s="5">
        <v>0.1168675869703293</v>
      </c>
      <c r="O3267" s="4">
        <v>0</v>
      </c>
      <c r="P3267" s="1">
        <v>0</v>
      </c>
      <c r="Q3267" s="1">
        <v>0</v>
      </c>
      <c r="R3267" s="34">
        <v>0</v>
      </c>
      <c r="S3267" s="3">
        <v>0</v>
      </c>
    </row>
    <row r="3268" spans="6:19" x14ac:dyDescent="0.25">
      <c r="F3268" s="10"/>
      <c r="G3268" s="9" t="s">
        <v>1981</v>
      </c>
      <c r="H3268" s="4">
        <v>3</v>
      </c>
      <c r="I3268" s="1">
        <v>3</v>
      </c>
      <c r="J3268" s="1">
        <v>3</v>
      </c>
      <c r="K3268" s="1">
        <v>0</v>
      </c>
      <c r="L3268" s="1">
        <v>0</v>
      </c>
      <c r="M3268" s="6">
        <v>3</v>
      </c>
      <c r="N3268" s="5">
        <v>8.65656528621912E-2</v>
      </c>
      <c r="O3268" s="4">
        <v>0</v>
      </c>
      <c r="P3268" s="1">
        <v>0</v>
      </c>
      <c r="Q3268" s="1">
        <v>0</v>
      </c>
      <c r="R3268" s="34">
        <v>0</v>
      </c>
      <c r="S3268" s="3">
        <v>0</v>
      </c>
    </row>
    <row r="3269" spans="6:19" x14ac:dyDescent="0.25">
      <c r="F3269" s="10"/>
      <c r="G3269" s="9" t="s">
        <v>1980</v>
      </c>
      <c r="H3269" s="4">
        <v>9</v>
      </c>
      <c r="I3269" s="1">
        <v>9</v>
      </c>
      <c r="J3269" s="1">
        <v>9</v>
      </c>
      <c r="K3269" s="1">
        <v>0</v>
      </c>
      <c r="L3269" s="1">
        <v>0</v>
      </c>
      <c r="M3269" s="6">
        <v>9</v>
      </c>
      <c r="N3269" s="5">
        <v>8.689790777862072E-2</v>
      </c>
      <c r="O3269" s="4">
        <v>0</v>
      </c>
      <c r="P3269" s="1">
        <v>0</v>
      </c>
      <c r="Q3269" s="1">
        <v>0</v>
      </c>
      <c r="R3269" s="34">
        <v>0</v>
      </c>
      <c r="S3269" s="3">
        <v>0</v>
      </c>
    </row>
    <row r="3270" spans="6:19" x14ac:dyDescent="0.25">
      <c r="F3270" s="10"/>
      <c r="G3270" s="9" t="s">
        <v>1979</v>
      </c>
      <c r="H3270" s="4">
        <v>3</v>
      </c>
      <c r="I3270" s="1">
        <v>3</v>
      </c>
      <c r="J3270" s="1">
        <v>3</v>
      </c>
      <c r="K3270" s="1">
        <v>0</v>
      </c>
      <c r="L3270" s="1">
        <v>0</v>
      </c>
      <c r="M3270" s="6">
        <v>3</v>
      </c>
      <c r="N3270" s="5">
        <v>4.6747662127017966E-3</v>
      </c>
      <c r="O3270" s="4">
        <v>0</v>
      </c>
      <c r="P3270" s="1">
        <v>0</v>
      </c>
      <c r="Q3270" s="1">
        <v>0</v>
      </c>
      <c r="R3270" s="34">
        <v>0</v>
      </c>
      <c r="S3270" s="3">
        <v>0</v>
      </c>
    </row>
    <row r="3271" spans="6:19" x14ac:dyDescent="0.25">
      <c r="F3271" s="10"/>
      <c r="G3271" s="9" t="s">
        <v>1978</v>
      </c>
      <c r="H3271" s="4">
        <v>3</v>
      </c>
      <c r="I3271" s="1">
        <v>3</v>
      </c>
      <c r="J3271" s="1">
        <v>3</v>
      </c>
      <c r="K3271" s="1">
        <v>0</v>
      </c>
      <c r="L3271" s="1">
        <v>0</v>
      </c>
      <c r="M3271" s="6">
        <v>3</v>
      </c>
      <c r="N3271" s="5">
        <v>1.4992621727287769E-2</v>
      </c>
      <c r="O3271" s="4">
        <v>0</v>
      </c>
      <c r="P3271" s="1">
        <v>0</v>
      </c>
      <c r="Q3271" s="1">
        <v>0</v>
      </c>
      <c r="R3271" s="34">
        <v>0</v>
      </c>
      <c r="S3271" s="3">
        <v>0</v>
      </c>
    </row>
    <row r="3272" spans="6:19" x14ac:dyDescent="0.25">
      <c r="F3272" s="10"/>
      <c r="G3272" s="9" t="s">
        <v>1977</v>
      </c>
      <c r="H3272" s="4">
        <v>11</v>
      </c>
      <c r="I3272" s="1">
        <v>11</v>
      </c>
      <c r="J3272" s="1">
        <v>11</v>
      </c>
      <c r="K3272" s="1">
        <v>0</v>
      </c>
      <c r="L3272" s="1">
        <v>0</v>
      </c>
      <c r="M3272" s="6">
        <v>11</v>
      </c>
      <c r="N3272" s="5">
        <v>7.1815960109233856E-2</v>
      </c>
      <c r="O3272" s="4">
        <v>0</v>
      </c>
      <c r="P3272" s="1">
        <v>0</v>
      </c>
      <c r="Q3272" s="1">
        <v>0</v>
      </c>
      <c r="R3272" s="34">
        <v>0</v>
      </c>
      <c r="S3272" s="3">
        <v>0</v>
      </c>
    </row>
    <row r="3273" spans="6:19" x14ac:dyDescent="0.25">
      <c r="F3273" s="10"/>
      <c r="G3273" s="9" t="s">
        <v>1976</v>
      </c>
      <c r="H3273" s="4">
        <v>3</v>
      </c>
      <c r="I3273" s="1">
        <v>3</v>
      </c>
      <c r="J3273" s="1">
        <v>3</v>
      </c>
      <c r="K3273" s="1">
        <v>0</v>
      </c>
      <c r="L3273" s="1">
        <v>0</v>
      </c>
      <c r="M3273" s="6">
        <v>3</v>
      </c>
      <c r="N3273" s="5">
        <v>1.2945933267474169E-2</v>
      </c>
      <c r="O3273" s="4">
        <v>0</v>
      </c>
      <c r="P3273" s="1">
        <v>0</v>
      </c>
      <c r="Q3273" s="1">
        <v>0</v>
      </c>
      <c r="R3273" s="34">
        <v>0</v>
      </c>
      <c r="S3273" s="3">
        <v>0</v>
      </c>
    </row>
    <row r="3274" spans="6:19" x14ac:dyDescent="0.25">
      <c r="F3274" s="10"/>
      <c r="G3274" s="9" t="s">
        <v>1975</v>
      </c>
      <c r="H3274" s="4">
        <v>7</v>
      </c>
      <c r="I3274" s="1">
        <v>7</v>
      </c>
      <c r="J3274" s="1">
        <v>7</v>
      </c>
      <c r="K3274" s="1">
        <v>0</v>
      </c>
      <c r="L3274" s="1">
        <v>0</v>
      </c>
      <c r="M3274" s="6">
        <v>7</v>
      </c>
      <c r="N3274" s="5">
        <v>7.6769589446485043E-2</v>
      </c>
      <c r="O3274" s="4">
        <v>0</v>
      </c>
      <c r="P3274" s="1">
        <v>0</v>
      </c>
      <c r="Q3274" s="1">
        <v>0</v>
      </c>
      <c r="R3274" s="34">
        <v>0</v>
      </c>
      <c r="S3274" s="3">
        <v>0</v>
      </c>
    </row>
    <row r="3275" spans="6:19" x14ac:dyDescent="0.25">
      <c r="F3275" s="10"/>
      <c r="G3275" s="9" t="s">
        <v>1974</v>
      </c>
      <c r="H3275" s="4">
        <v>14</v>
      </c>
      <c r="I3275" s="1">
        <v>14</v>
      </c>
      <c r="J3275" s="1">
        <v>14</v>
      </c>
      <c r="K3275" s="1">
        <v>0</v>
      </c>
      <c r="L3275" s="1">
        <v>0</v>
      </c>
      <c r="M3275" s="6">
        <v>14</v>
      </c>
      <c r="N3275" s="5">
        <v>0.1223274283111095</v>
      </c>
      <c r="O3275" s="4">
        <v>0</v>
      </c>
      <c r="P3275" s="1">
        <v>0</v>
      </c>
      <c r="Q3275" s="1">
        <v>0</v>
      </c>
      <c r="R3275" s="34">
        <v>0</v>
      </c>
      <c r="S3275" s="3">
        <v>0</v>
      </c>
    </row>
    <row r="3276" spans="6:19" x14ac:dyDescent="0.25">
      <c r="F3276" s="10"/>
      <c r="G3276" s="9" t="s">
        <v>1973</v>
      </c>
      <c r="H3276" s="4">
        <v>10</v>
      </c>
      <c r="I3276" s="1">
        <v>10</v>
      </c>
      <c r="J3276" s="1">
        <v>10</v>
      </c>
      <c r="K3276" s="1">
        <v>0</v>
      </c>
      <c r="L3276" s="1">
        <v>0</v>
      </c>
      <c r="M3276" s="6">
        <v>10</v>
      </c>
      <c r="N3276" s="5">
        <v>6.8094160407781601E-2</v>
      </c>
      <c r="O3276" s="4">
        <v>0</v>
      </c>
      <c r="P3276" s="1">
        <v>0</v>
      </c>
      <c r="Q3276" s="1">
        <v>0</v>
      </c>
      <c r="R3276" s="34">
        <v>0</v>
      </c>
      <c r="S3276" s="3">
        <v>0</v>
      </c>
    </row>
    <row r="3277" spans="6:19" x14ac:dyDescent="0.25">
      <c r="F3277" s="10"/>
      <c r="G3277" s="9" t="s">
        <v>1972</v>
      </c>
      <c r="H3277" s="4">
        <v>3</v>
      </c>
      <c r="I3277" s="1">
        <v>3</v>
      </c>
      <c r="J3277" s="1">
        <v>3</v>
      </c>
      <c r="K3277" s="1">
        <v>0</v>
      </c>
      <c r="L3277" s="1">
        <v>0</v>
      </c>
      <c r="M3277" s="6">
        <v>3</v>
      </c>
      <c r="N3277" s="5">
        <v>7.138728816062212E-2</v>
      </c>
      <c r="O3277" s="4">
        <v>0</v>
      </c>
      <c r="P3277" s="1">
        <v>0</v>
      </c>
      <c r="Q3277" s="1">
        <v>0</v>
      </c>
      <c r="R3277" s="34">
        <v>0</v>
      </c>
      <c r="S3277" s="3">
        <v>0</v>
      </c>
    </row>
    <row r="3278" spans="6:19" x14ac:dyDescent="0.25">
      <c r="F3278" s="10"/>
      <c r="G3278" s="9" t="s">
        <v>1971</v>
      </c>
      <c r="H3278" s="4">
        <v>11</v>
      </c>
      <c r="I3278" s="1">
        <v>11</v>
      </c>
      <c r="J3278" s="1">
        <v>11</v>
      </c>
      <c r="K3278" s="1">
        <v>0</v>
      </c>
      <c r="L3278" s="1">
        <v>0</v>
      </c>
      <c r="M3278" s="6">
        <v>11</v>
      </c>
      <c r="N3278" s="5">
        <v>5.2492781542241573E-2</v>
      </c>
      <c r="O3278" s="4">
        <v>0</v>
      </c>
      <c r="P3278" s="1">
        <v>0</v>
      </c>
      <c r="Q3278" s="1">
        <v>0</v>
      </c>
      <c r="R3278" s="34">
        <v>0</v>
      </c>
      <c r="S3278" s="3">
        <v>0</v>
      </c>
    </row>
    <row r="3279" spans="6:19" x14ac:dyDescent="0.25">
      <c r="F3279" s="10"/>
      <c r="G3279" s="9" t="s">
        <v>1970</v>
      </c>
      <c r="H3279" s="4">
        <v>4</v>
      </c>
      <c r="I3279" s="1">
        <v>4</v>
      </c>
      <c r="J3279" s="1">
        <v>4</v>
      </c>
      <c r="K3279" s="1">
        <v>0</v>
      </c>
      <c r="L3279" s="1">
        <v>0</v>
      </c>
      <c r="M3279" s="6">
        <v>4</v>
      </c>
      <c r="N3279" s="5">
        <v>6.8328932859003544E-2</v>
      </c>
      <c r="O3279" s="4">
        <v>0</v>
      </c>
      <c r="P3279" s="1">
        <v>0</v>
      </c>
      <c r="Q3279" s="1">
        <v>0</v>
      </c>
      <c r="R3279" s="34">
        <v>0</v>
      </c>
      <c r="S3279" s="3">
        <v>0</v>
      </c>
    </row>
    <row r="3280" spans="6:19" x14ac:dyDescent="0.25">
      <c r="F3280" s="10"/>
      <c r="G3280" s="9" t="s">
        <v>1969</v>
      </c>
      <c r="H3280" s="4">
        <v>2</v>
      </c>
      <c r="I3280" s="1">
        <v>2</v>
      </c>
      <c r="J3280" s="1">
        <v>2</v>
      </c>
      <c r="K3280" s="1">
        <v>0</v>
      </c>
      <c r="L3280" s="1">
        <v>0</v>
      </c>
      <c r="M3280" s="6">
        <v>2</v>
      </c>
      <c r="N3280" s="5">
        <v>4.7160128131508827E-2</v>
      </c>
      <c r="O3280" s="4">
        <v>0</v>
      </c>
      <c r="P3280" s="1">
        <v>0</v>
      </c>
      <c r="Q3280" s="1">
        <v>0</v>
      </c>
      <c r="R3280" s="34">
        <v>0</v>
      </c>
      <c r="S3280" s="3">
        <v>0</v>
      </c>
    </row>
    <row r="3281" spans="6:19" x14ac:dyDescent="0.25">
      <c r="F3281" s="10"/>
      <c r="G3281" s="9" t="s">
        <v>1968</v>
      </c>
      <c r="H3281" s="4">
        <v>6</v>
      </c>
      <c r="I3281" s="1">
        <v>6</v>
      </c>
      <c r="J3281" s="1">
        <v>6</v>
      </c>
      <c r="K3281" s="1">
        <v>0</v>
      </c>
      <c r="L3281" s="1">
        <v>0</v>
      </c>
      <c r="M3281" s="6">
        <v>6</v>
      </c>
      <c r="N3281" s="5">
        <v>4.4094706885516637E-2</v>
      </c>
      <c r="O3281" s="4">
        <v>0</v>
      </c>
      <c r="P3281" s="1">
        <v>0</v>
      </c>
      <c r="Q3281" s="1">
        <v>0</v>
      </c>
      <c r="R3281" s="34">
        <v>0</v>
      </c>
      <c r="S3281" s="3">
        <v>0</v>
      </c>
    </row>
    <row r="3282" spans="6:19" x14ac:dyDescent="0.25">
      <c r="F3282" s="10"/>
      <c r="G3282" s="9" t="s">
        <v>1967</v>
      </c>
      <c r="H3282" s="4">
        <v>5</v>
      </c>
      <c r="I3282" s="1">
        <v>5</v>
      </c>
      <c r="J3282" s="1">
        <v>5</v>
      </c>
      <c r="K3282" s="1">
        <v>0</v>
      </c>
      <c r="L3282" s="1">
        <v>0</v>
      </c>
      <c r="M3282" s="6">
        <v>5</v>
      </c>
      <c r="N3282" s="5">
        <v>2.991020679473877E-2</v>
      </c>
      <c r="O3282" s="4">
        <v>0</v>
      </c>
      <c r="P3282" s="1">
        <v>0</v>
      </c>
      <c r="Q3282" s="1">
        <v>0</v>
      </c>
      <c r="R3282" s="34">
        <v>0</v>
      </c>
      <c r="S3282" s="3">
        <v>0</v>
      </c>
    </row>
    <row r="3283" spans="6:19" x14ac:dyDescent="0.25">
      <c r="F3283" s="10"/>
      <c r="G3283" s="9" t="s">
        <v>1966</v>
      </c>
      <c r="H3283" s="4">
        <v>2</v>
      </c>
      <c r="I3283" s="1">
        <v>2</v>
      </c>
      <c r="J3283" s="1">
        <v>2</v>
      </c>
      <c r="K3283" s="1">
        <v>0</v>
      </c>
      <c r="L3283" s="1">
        <v>0</v>
      </c>
      <c r="M3283" s="6">
        <v>2</v>
      </c>
      <c r="N3283" s="5">
        <v>1.1335602030158041E-3</v>
      </c>
      <c r="O3283" s="4">
        <v>0</v>
      </c>
      <c r="P3283" s="1">
        <v>0</v>
      </c>
      <c r="Q3283" s="1">
        <v>0</v>
      </c>
      <c r="R3283" s="34">
        <v>0</v>
      </c>
      <c r="S3283" s="3">
        <v>0</v>
      </c>
    </row>
    <row r="3284" spans="6:19" x14ac:dyDescent="0.25">
      <c r="F3284" s="10"/>
      <c r="G3284" s="9" t="s">
        <v>1965</v>
      </c>
      <c r="H3284" s="4">
        <v>6</v>
      </c>
      <c r="I3284" s="1">
        <v>6</v>
      </c>
      <c r="J3284" s="1">
        <v>6</v>
      </c>
      <c r="K3284" s="1">
        <v>0</v>
      </c>
      <c r="L3284" s="1">
        <v>0</v>
      </c>
      <c r="M3284" s="6">
        <v>6</v>
      </c>
      <c r="N3284" s="5">
        <v>3.103566262871027E-2</v>
      </c>
      <c r="O3284" s="4">
        <v>0</v>
      </c>
      <c r="P3284" s="1">
        <v>0</v>
      </c>
      <c r="Q3284" s="1">
        <v>0</v>
      </c>
      <c r="R3284" s="34">
        <v>0</v>
      </c>
      <c r="S3284" s="3">
        <v>0</v>
      </c>
    </row>
    <row r="3285" spans="6:19" x14ac:dyDescent="0.25">
      <c r="F3285" s="10"/>
      <c r="G3285" s="9" t="s">
        <v>1964</v>
      </c>
      <c r="H3285" s="4">
        <v>8</v>
      </c>
      <c r="I3285" s="1">
        <v>8</v>
      </c>
      <c r="J3285" s="1">
        <v>8</v>
      </c>
      <c r="K3285" s="1">
        <v>0</v>
      </c>
      <c r="L3285" s="1">
        <v>0</v>
      </c>
      <c r="M3285" s="6">
        <v>8</v>
      </c>
      <c r="N3285" s="5">
        <v>5.688480194658041E-2</v>
      </c>
      <c r="O3285" s="4">
        <v>0</v>
      </c>
      <c r="P3285" s="1">
        <v>0</v>
      </c>
      <c r="Q3285" s="1">
        <v>0</v>
      </c>
      <c r="R3285" s="34">
        <v>0</v>
      </c>
      <c r="S3285" s="3">
        <v>0</v>
      </c>
    </row>
    <row r="3286" spans="6:19" x14ac:dyDescent="0.25">
      <c r="F3286" s="10"/>
      <c r="G3286" s="9" t="s">
        <v>1963</v>
      </c>
      <c r="H3286" s="4">
        <v>1</v>
      </c>
      <c r="I3286" s="1">
        <v>1</v>
      </c>
      <c r="J3286" s="1">
        <v>1</v>
      </c>
      <c r="K3286" s="1">
        <v>0</v>
      </c>
      <c r="L3286" s="1">
        <v>0</v>
      </c>
      <c r="M3286" s="6">
        <v>1</v>
      </c>
      <c r="N3286" s="5">
        <v>1.8032051622867581E-2</v>
      </c>
      <c r="O3286" s="4">
        <v>0</v>
      </c>
      <c r="P3286" s="1">
        <v>0</v>
      </c>
      <c r="Q3286" s="1">
        <v>0</v>
      </c>
      <c r="R3286" s="34">
        <v>0</v>
      </c>
      <c r="S3286" s="3">
        <v>0</v>
      </c>
    </row>
    <row r="3287" spans="6:19" x14ac:dyDescent="0.25">
      <c r="F3287" s="10"/>
      <c r="G3287" s="9" t="s">
        <v>1962</v>
      </c>
      <c r="H3287" s="4">
        <v>1</v>
      </c>
      <c r="I3287" s="1">
        <v>1</v>
      </c>
      <c r="J3287" s="1">
        <v>1</v>
      </c>
      <c r="K3287" s="1">
        <v>0</v>
      </c>
      <c r="L3287" s="1">
        <v>0</v>
      </c>
      <c r="M3287" s="6">
        <v>1</v>
      </c>
      <c r="N3287" s="5">
        <v>1.4913518913090231E-2</v>
      </c>
      <c r="O3287" s="4">
        <v>0</v>
      </c>
      <c r="P3287" s="1">
        <v>0</v>
      </c>
      <c r="Q3287" s="1">
        <v>0</v>
      </c>
      <c r="R3287" s="34">
        <v>0</v>
      </c>
      <c r="S3287" s="3">
        <v>0</v>
      </c>
    </row>
    <row r="3288" spans="6:19" x14ac:dyDescent="0.25">
      <c r="F3288" s="10"/>
      <c r="G3288" s="9" t="s">
        <v>1961</v>
      </c>
      <c r="H3288" s="4">
        <v>12</v>
      </c>
      <c r="I3288" s="1">
        <v>12</v>
      </c>
      <c r="J3288" s="1">
        <v>12</v>
      </c>
      <c r="K3288" s="1">
        <v>0</v>
      </c>
      <c r="L3288" s="1">
        <v>0</v>
      </c>
      <c r="M3288" s="6">
        <v>12</v>
      </c>
      <c r="N3288" s="5">
        <v>2.612728159874678E-2</v>
      </c>
      <c r="O3288" s="4">
        <v>0</v>
      </c>
      <c r="P3288" s="1">
        <v>0</v>
      </c>
      <c r="Q3288" s="1">
        <v>0</v>
      </c>
      <c r="R3288" s="34">
        <v>0</v>
      </c>
      <c r="S3288" s="3">
        <v>0</v>
      </c>
    </row>
    <row r="3289" spans="6:19" x14ac:dyDescent="0.25">
      <c r="F3289" s="10"/>
      <c r="G3289" s="9" t="s">
        <v>1960</v>
      </c>
      <c r="H3289" s="4">
        <v>16</v>
      </c>
      <c r="I3289" s="1">
        <v>16</v>
      </c>
      <c r="J3289" s="1">
        <v>16</v>
      </c>
      <c r="K3289" s="1">
        <v>0</v>
      </c>
      <c r="L3289" s="1">
        <v>0</v>
      </c>
      <c r="M3289" s="6">
        <v>16</v>
      </c>
      <c r="N3289" s="5">
        <v>0.15683829504996541</v>
      </c>
      <c r="O3289" s="4">
        <v>0</v>
      </c>
      <c r="P3289" s="1">
        <v>0</v>
      </c>
      <c r="Q3289" s="1">
        <v>0</v>
      </c>
      <c r="R3289" s="34">
        <v>0</v>
      </c>
      <c r="S3289" s="3">
        <v>0</v>
      </c>
    </row>
    <row r="3290" spans="6:19" x14ac:dyDescent="0.25">
      <c r="F3290" s="10"/>
      <c r="G3290" s="9" t="s">
        <v>1959</v>
      </c>
      <c r="H3290" s="4">
        <v>1</v>
      </c>
      <c r="I3290" s="1">
        <v>1</v>
      </c>
      <c r="J3290" s="1">
        <v>1</v>
      </c>
      <c r="K3290" s="1">
        <v>0</v>
      </c>
      <c r="L3290" s="1">
        <v>0</v>
      </c>
      <c r="M3290" s="6">
        <v>1</v>
      </c>
      <c r="N3290" s="5">
        <v>1.053642854094505E-2</v>
      </c>
      <c r="O3290" s="4">
        <v>0</v>
      </c>
      <c r="P3290" s="1">
        <v>0</v>
      </c>
      <c r="Q3290" s="1">
        <v>0</v>
      </c>
      <c r="R3290" s="34">
        <v>0</v>
      </c>
      <c r="S3290" s="3">
        <v>0</v>
      </c>
    </row>
    <row r="3291" spans="6:19" x14ac:dyDescent="0.25">
      <c r="F3291" s="10"/>
      <c r="G3291" s="9" t="s">
        <v>1958</v>
      </c>
      <c r="H3291" s="4">
        <v>4</v>
      </c>
      <c r="I3291" s="1">
        <v>4</v>
      </c>
      <c r="J3291" s="1">
        <v>4</v>
      </c>
      <c r="K3291" s="1">
        <v>0</v>
      </c>
      <c r="L3291" s="1">
        <v>0</v>
      </c>
      <c r="M3291" s="6">
        <v>4</v>
      </c>
      <c r="N3291" s="5">
        <v>1.279917825013399E-2</v>
      </c>
      <c r="O3291" s="4">
        <v>0</v>
      </c>
      <c r="P3291" s="1">
        <v>0</v>
      </c>
      <c r="Q3291" s="1">
        <v>0</v>
      </c>
      <c r="R3291" s="34">
        <v>0</v>
      </c>
      <c r="S3291" s="3">
        <v>0</v>
      </c>
    </row>
    <row r="3292" spans="6:19" x14ac:dyDescent="0.25">
      <c r="F3292" s="10"/>
      <c r="G3292" s="9" t="s">
        <v>1957</v>
      </c>
      <c r="H3292" s="4">
        <v>1</v>
      </c>
      <c r="I3292" s="1">
        <v>1</v>
      </c>
      <c r="J3292" s="1">
        <v>1</v>
      </c>
      <c r="K3292" s="1">
        <v>0</v>
      </c>
      <c r="L3292" s="1">
        <v>0</v>
      </c>
      <c r="M3292" s="6">
        <v>1</v>
      </c>
      <c r="N3292" s="5">
        <v>2.5724045932292942E-2</v>
      </c>
      <c r="O3292" s="4">
        <v>0</v>
      </c>
      <c r="P3292" s="1">
        <v>0</v>
      </c>
      <c r="Q3292" s="1">
        <v>0</v>
      </c>
      <c r="R3292" s="34">
        <v>0</v>
      </c>
      <c r="S3292" s="3">
        <v>0</v>
      </c>
    </row>
    <row r="3293" spans="6:19" x14ac:dyDescent="0.25">
      <c r="F3293" s="10"/>
      <c r="G3293" s="9" t="s">
        <v>1956</v>
      </c>
      <c r="H3293" s="4">
        <v>8</v>
      </c>
      <c r="I3293" s="1">
        <v>8</v>
      </c>
      <c r="J3293" s="1">
        <v>8</v>
      </c>
      <c r="K3293" s="1">
        <v>0</v>
      </c>
      <c r="L3293" s="1">
        <v>0</v>
      </c>
      <c r="M3293" s="6">
        <v>8</v>
      </c>
      <c r="N3293" s="5">
        <v>5.3771396167576313E-2</v>
      </c>
      <c r="O3293" s="4">
        <v>0</v>
      </c>
      <c r="P3293" s="1">
        <v>0</v>
      </c>
      <c r="Q3293" s="1">
        <v>0</v>
      </c>
      <c r="R3293" s="34">
        <v>0</v>
      </c>
      <c r="S3293" s="3">
        <v>0</v>
      </c>
    </row>
    <row r="3294" spans="6:19" x14ac:dyDescent="0.25">
      <c r="F3294" s="10"/>
      <c r="G3294" s="9" t="s">
        <v>1955</v>
      </c>
      <c r="H3294" s="4">
        <v>2</v>
      </c>
      <c r="I3294" s="1">
        <v>2</v>
      </c>
      <c r="J3294" s="1">
        <v>2</v>
      </c>
      <c r="K3294" s="1">
        <v>0</v>
      </c>
      <c r="L3294" s="1">
        <v>0</v>
      </c>
      <c r="M3294" s="6">
        <v>2</v>
      </c>
      <c r="N3294" s="5">
        <v>6.5573751926422119E-3</v>
      </c>
      <c r="O3294" s="4">
        <v>0</v>
      </c>
      <c r="P3294" s="1">
        <v>0</v>
      </c>
      <c r="Q3294" s="1">
        <v>0</v>
      </c>
      <c r="R3294" s="34">
        <v>0</v>
      </c>
      <c r="S3294" s="3">
        <v>0</v>
      </c>
    </row>
    <row r="3295" spans="6:19" x14ac:dyDescent="0.25">
      <c r="F3295" s="10"/>
      <c r="G3295" s="9" t="s">
        <v>1954</v>
      </c>
      <c r="H3295" s="4">
        <v>17</v>
      </c>
      <c r="I3295" s="1">
        <v>17</v>
      </c>
      <c r="J3295" s="1">
        <v>17</v>
      </c>
      <c r="K3295" s="1">
        <v>0</v>
      </c>
      <c r="L3295" s="1">
        <v>0</v>
      </c>
      <c r="M3295" s="6">
        <v>17</v>
      </c>
      <c r="N3295" s="5">
        <v>5.5841223336756229E-2</v>
      </c>
      <c r="O3295" s="4">
        <v>0</v>
      </c>
      <c r="P3295" s="1">
        <v>0</v>
      </c>
      <c r="Q3295" s="1">
        <v>0</v>
      </c>
      <c r="R3295" s="34">
        <v>0</v>
      </c>
      <c r="S3295" s="3">
        <v>0</v>
      </c>
    </row>
    <row r="3296" spans="6:19" x14ac:dyDescent="0.25">
      <c r="F3296" s="10"/>
      <c r="G3296" s="9" t="s">
        <v>1953</v>
      </c>
      <c r="H3296" s="4">
        <v>2</v>
      </c>
      <c r="I3296" s="1">
        <v>2</v>
      </c>
      <c r="J3296" s="1">
        <v>2</v>
      </c>
      <c r="K3296" s="1">
        <v>0</v>
      </c>
      <c r="L3296" s="1">
        <v>0</v>
      </c>
      <c r="M3296" s="6">
        <v>2</v>
      </c>
      <c r="N3296" s="5">
        <v>1.2344172224402429E-2</v>
      </c>
      <c r="O3296" s="4">
        <v>0</v>
      </c>
      <c r="P3296" s="1">
        <v>0</v>
      </c>
      <c r="Q3296" s="1">
        <v>0</v>
      </c>
      <c r="R3296" s="34">
        <v>0</v>
      </c>
      <c r="S3296" s="3">
        <v>0</v>
      </c>
    </row>
    <row r="3297" spans="6:19" x14ac:dyDescent="0.25">
      <c r="F3297" s="10"/>
      <c r="G3297" s="9" t="s">
        <v>1952</v>
      </c>
      <c r="H3297" s="4">
        <v>10</v>
      </c>
      <c r="I3297" s="1">
        <v>10</v>
      </c>
      <c r="J3297" s="1">
        <v>10</v>
      </c>
      <c r="K3297" s="1">
        <v>0</v>
      </c>
      <c r="L3297" s="1">
        <v>0</v>
      </c>
      <c r="M3297" s="6">
        <v>10</v>
      </c>
      <c r="N3297" s="5">
        <v>9.8689806647598743E-2</v>
      </c>
      <c r="O3297" s="4">
        <v>0</v>
      </c>
      <c r="P3297" s="1">
        <v>0</v>
      </c>
      <c r="Q3297" s="1">
        <v>0</v>
      </c>
      <c r="R3297" s="34">
        <v>0</v>
      </c>
      <c r="S3297" s="3">
        <v>0</v>
      </c>
    </row>
    <row r="3298" spans="6:19" x14ac:dyDescent="0.25">
      <c r="F3298" s="10"/>
      <c r="G3298" s="9" t="s">
        <v>1951</v>
      </c>
      <c r="H3298" s="4">
        <v>3</v>
      </c>
      <c r="I3298" s="1">
        <v>3</v>
      </c>
      <c r="J3298" s="1">
        <v>3</v>
      </c>
      <c r="K3298" s="1">
        <v>0</v>
      </c>
      <c r="L3298" s="1">
        <v>0</v>
      </c>
      <c r="M3298" s="6">
        <v>3</v>
      </c>
      <c r="N3298" s="5">
        <v>1.2413556687533861E-2</v>
      </c>
      <c r="O3298" s="4">
        <v>0</v>
      </c>
      <c r="P3298" s="1">
        <v>0</v>
      </c>
      <c r="Q3298" s="1">
        <v>0</v>
      </c>
      <c r="R3298" s="34">
        <v>0</v>
      </c>
      <c r="S3298" s="3">
        <v>0</v>
      </c>
    </row>
    <row r="3299" spans="6:19" x14ac:dyDescent="0.25">
      <c r="F3299" s="10"/>
      <c r="G3299" s="9" t="s">
        <v>1950</v>
      </c>
      <c r="H3299" s="4">
        <v>11</v>
      </c>
      <c r="I3299" s="1">
        <v>11</v>
      </c>
      <c r="J3299" s="1">
        <v>11</v>
      </c>
      <c r="K3299" s="1">
        <v>0</v>
      </c>
      <c r="L3299" s="1">
        <v>0</v>
      </c>
      <c r="M3299" s="6">
        <v>11</v>
      </c>
      <c r="N3299" s="5">
        <v>6.5736424177885056E-2</v>
      </c>
      <c r="O3299" s="4">
        <v>0</v>
      </c>
      <c r="P3299" s="1">
        <v>0</v>
      </c>
      <c r="Q3299" s="1">
        <v>0</v>
      </c>
      <c r="R3299" s="34">
        <v>0</v>
      </c>
      <c r="S3299" s="3">
        <v>0</v>
      </c>
    </row>
    <row r="3300" spans="6:19" x14ac:dyDescent="0.25">
      <c r="F3300" s="10"/>
      <c r="G3300" s="9" t="s">
        <v>1949</v>
      </c>
      <c r="H3300" s="4">
        <v>3</v>
      </c>
      <c r="I3300" s="1">
        <v>3</v>
      </c>
      <c r="J3300" s="1">
        <v>3</v>
      </c>
      <c r="K3300" s="1">
        <v>0</v>
      </c>
      <c r="L3300" s="1">
        <v>0</v>
      </c>
      <c r="M3300" s="6">
        <v>3</v>
      </c>
      <c r="N3300" s="5">
        <v>0.118028954602778</v>
      </c>
      <c r="O3300" s="4">
        <v>0</v>
      </c>
      <c r="P3300" s="1">
        <v>0</v>
      </c>
      <c r="Q3300" s="1">
        <v>0</v>
      </c>
      <c r="R3300" s="34">
        <v>0</v>
      </c>
      <c r="S3300" s="3">
        <v>0</v>
      </c>
    </row>
    <row r="3301" spans="6:19" x14ac:dyDescent="0.25">
      <c r="F3301" s="10"/>
      <c r="G3301" s="9" t="s">
        <v>1948</v>
      </c>
      <c r="H3301" s="4">
        <v>7</v>
      </c>
      <c r="I3301" s="1">
        <v>7</v>
      </c>
      <c r="J3301" s="1">
        <v>7</v>
      </c>
      <c r="K3301" s="1">
        <v>0</v>
      </c>
      <c r="L3301" s="1">
        <v>0</v>
      </c>
      <c r="M3301" s="6">
        <v>7</v>
      </c>
      <c r="N3301" s="5">
        <v>3.2099501229822643E-2</v>
      </c>
      <c r="O3301" s="4">
        <v>0</v>
      </c>
      <c r="P3301" s="1">
        <v>0</v>
      </c>
      <c r="Q3301" s="1">
        <v>0</v>
      </c>
      <c r="R3301" s="34">
        <v>0</v>
      </c>
      <c r="S3301" s="3">
        <v>0</v>
      </c>
    </row>
    <row r="3302" spans="6:19" x14ac:dyDescent="0.25">
      <c r="F3302" s="10"/>
      <c r="G3302" s="9" t="s">
        <v>1947</v>
      </c>
      <c r="H3302" s="4">
        <v>5</v>
      </c>
      <c r="I3302" s="1">
        <v>5</v>
      </c>
      <c r="J3302" s="1">
        <v>5</v>
      </c>
      <c r="K3302" s="1">
        <v>0</v>
      </c>
      <c r="L3302" s="1">
        <v>0</v>
      </c>
      <c r="M3302" s="6">
        <v>5</v>
      </c>
      <c r="N3302" s="5">
        <v>6.1516883783042431E-2</v>
      </c>
      <c r="O3302" s="4">
        <v>0</v>
      </c>
      <c r="P3302" s="1">
        <v>0</v>
      </c>
      <c r="Q3302" s="1">
        <v>0</v>
      </c>
      <c r="R3302" s="34">
        <v>0</v>
      </c>
      <c r="S3302" s="3">
        <v>0</v>
      </c>
    </row>
    <row r="3303" spans="6:19" x14ac:dyDescent="0.25">
      <c r="F3303" s="10"/>
      <c r="G3303" s="9" t="s">
        <v>1946</v>
      </c>
      <c r="H3303" s="4">
        <v>5</v>
      </c>
      <c r="I3303" s="1">
        <v>5</v>
      </c>
      <c r="J3303" s="1">
        <v>5</v>
      </c>
      <c r="K3303" s="1">
        <v>0</v>
      </c>
      <c r="L3303" s="1">
        <v>0</v>
      </c>
      <c r="M3303" s="6">
        <v>5</v>
      </c>
      <c r="N3303" s="5">
        <v>5.7728246785700321E-2</v>
      </c>
      <c r="O3303" s="4">
        <v>0</v>
      </c>
      <c r="P3303" s="1">
        <v>0</v>
      </c>
      <c r="Q3303" s="1">
        <v>0</v>
      </c>
      <c r="R3303" s="34">
        <v>0</v>
      </c>
      <c r="S3303" s="3">
        <v>0</v>
      </c>
    </row>
    <row r="3304" spans="6:19" x14ac:dyDescent="0.25">
      <c r="F3304" s="10"/>
      <c r="G3304" s="9" t="s">
        <v>1945</v>
      </c>
      <c r="H3304" s="4">
        <v>10</v>
      </c>
      <c r="I3304" s="1">
        <v>10</v>
      </c>
      <c r="J3304" s="1">
        <v>10</v>
      </c>
      <c r="K3304" s="1">
        <v>0</v>
      </c>
      <c r="L3304" s="1">
        <v>0</v>
      </c>
      <c r="M3304" s="6">
        <v>10</v>
      </c>
      <c r="N3304" s="5">
        <v>3.1766070984303951E-2</v>
      </c>
      <c r="O3304" s="4">
        <v>0</v>
      </c>
      <c r="P3304" s="1">
        <v>0</v>
      </c>
      <c r="Q3304" s="1">
        <v>0</v>
      </c>
      <c r="R3304" s="34">
        <v>0</v>
      </c>
      <c r="S3304" s="3">
        <v>0</v>
      </c>
    </row>
    <row r="3305" spans="6:19" x14ac:dyDescent="0.25">
      <c r="F3305" s="10"/>
      <c r="G3305" s="9" t="s">
        <v>1944</v>
      </c>
      <c r="H3305" s="4">
        <v>1</v>
      </c>
      <c r="I3305" s="1">
        <v>1</v>
      </c>
      <c r="J3305" s="1">
        <v>1</v>
      </c>
      <c r="K3305" s="1">
        <v>0</v>
      </c>
      <c r="L3305" s="1">
        <v>0</v>
      </c>
      <c r="M3305" s="6">
        <v>1</v>
      </c>
      <c r="N3305" s="5">
        <v>1.8363781273365021E-3</v>
      </c>
      <c r="O3305" s="4">
        <v>0</v>
      </c>
      <c r="P3305" s="1">
        <v>0</v>
      </c>
      <c r="Q3305" s="1">
        <v>0</v>
      </c>
      <c r="R3305" s="34">
        <v>0</v>
      </c>
      <c r="S3305" s="3">
        <v>0</v>
      </c>
    </row>
    <row r="3306" spans="6:19" x14ac:dyDescent="0.25">
      <c r="F3306" s="10"/>
      <c r="G3306" s="9" t="s">
        <v>1943</v>
      </c>
      <c r="H3306" s="4">
        <v>8</v>
      </c>
      <c r="I3306" s="1">
        <v>8</v>
      </c>
      <c r="J3306" s="1">
        <v>8</v>
      </c>
      <c r="K3306" s="1">
        <v>0</v>
      </c>
      <c r="L3306" s="1">
        <v>0</v>
      </c>
      <c r="M3306" s="6">
        <v>8</v>
      </c>
      <c r="N3306" s="5">
        <v>4.9016142264008522E-2</v>
      </c>
      <c r="O3306" s="4">
        <v>0</v>
      </c>
      <c r="P3306" s="1">
        <v>0</v>
      </c>
      <c r="Q3306" s="1">
        <v>0</v>
      </c>
      <c r="R3306" s="34">
        <v>0</v>
      </c>
      <c r="S3306" s="3">
        <v>0</v>
      </c>
    </row>
    <row r="3307" spans="6:19" x14ac:dyDescent="0.25">
      <c r="F3307" s="10"/>
      <c r="G3307" s="9" t="s">
        <v>1942</v>
      </c>
      <c r="H3307" s="4">
        <v>8</v>
      </c>
      <c r="I3307" s="1">
        <v>8</v>
      </c>
      <c r="J3307" s="1">
        <v>8</v>
      </c>
      <c r="K3307" s="1">
        <v>0</v>
      </c>
      <c r="L3307" s="1">
        <v>0</v>
      </c>
      <c r="M3307" s="6">
        <v>8</v>
      </c>
      <c r="N3307" s="5">
        <v>4.8676994629204273E-2</v>
      </c>
      <c r="O3307" s="4">
        <v>0</v>
      </c>
      <c r="P3307" s="1">
        <v>0</v>
      </c>
      <c r="Q3307" s="1">
        <v>0</v>
      </c>
      <c r="R3307" s="34">
        <v>0</v>
      </c>
      <c r="S3307" s="3">
        <v>0</v>
      </c>
    </row>
    <row r="3308" spans="6:19" x14ac:dyDescent="0.25">
      <c r="F3308" s="10"/>
      <c r="G3308" s="9" t="s">
        <v>1941</v>
      </c>
      <c r="H3308" s="4">
        <v>9</v>
      </c>
      <c r="I3308" s="1">
        <v>9</v>
      </c>
      <c r="J3308" s="1">
        <v>9</v>
      </c>
      <c r="K3308" s="1">
        <v>0</v>
      </c>
      <c r="L3308" s="1">
        <v>0</v>
      </c>
      <c r="M3308" s="6">
        <v>9</v>
      </c>
      <c r="N3308" s="5">
        <v>1.1448659002780911E-2</v>
      </c>
      <c r="O3308" s="4">
        <v>0</v>
      </c>
      <c r="P3308" s="1">
        <v>0</v>
      </c>
      <c r="Q3308" s="1">
        <v>0</v>
      </c>
      <c r="R3308" s="34">
        <v>0</v>
      </c>
      <c r="S3308" s="3">
        <v>0</v>
      </c>
    </row>
    <row r="3309" spans="6:19" x14ac:dyDescent="0.25">
      <c r="F3309" s="10"/>
      <c r="G3309" s="9" t="s">
        <v>1940</v>
      </c>
      <c r="H3309" s="4">
        <v>5</v>
      </c>
      <c r="I3309" s="1">
        <v>5</v>
      </c>
      <c r="J3309" s="1">
        <v>5</v>
      </c>
      <c r="K3309" s="1">
        <v>0</v>
      </c>
      <c r="L3309" s="1">
        <v>0</v>
      </c>
      <c r="M3309" s="6">
        <v>5</v>
      </c>
      <c r="N3309" s="5">
        <v>3.1396758742630482E-2</v>
      </c>
      <c r="O3309" s="4">
        <v>0</v>
      </c>
      <c r="P3309" s="1">
        <v>0</v>
      </c>
      <c r="Q3309" s="1">
        <v>0</v>
      </c>
      <c r="R3309" s="34">
        <v>0</v>
      </c>
      <c r="S3309" s="3">
        <v>0</v>
      </c>
    </row>
    <row r="3310" spans="6:19" x14ac:dyDescent="0.25">
      <c r="F3310" s="10"/>
      <c r="G3310" s="9" t="s">
        <v>1939</v>
      </c>
      <c r="H3310" s="4">
        <v>1</v>
      </c>
      <c r="I3310" s="1">
        <v>1</v>
      </c>
      <c r="J3310" s="1">
        <v>1</v>
      </c>
      <c r="K3310" s="1">
        <v>0</v>
      </c>
      <c r="L3310" s="1">
        <v>0</v>
      </c>
      <c r="M3310" s="6">
        <v>1</v>
      </c>
      <c r="N3310" s="5">
        <v>2.5875307619571691E-4</v>
      </c>
      <c r="O3310" s="4">
        <v>0</v>
      </c>
      <c r="P3310" s="1">
        <v>0</v>
      </c>
      <c r="Q3310" s="1">
        <v>0</v>
      </c>
      <c r="R3310" s="34">
        <v>0</v>
      </c>
      <c r="S3310" s="3">
        <v>0</v>
      </c>
    </row>
    <row r="3311" spans="6:19" x14ac:dyDescent="0.25">
      <c r="F3311" s="10"/>
      <c r="G3311" s="9" t="s">
        <v>1938</v>
      </c>
      <c r="H3311" s="4">
        <v>2</v>
      </c>
      <c r="I3311" s="1">
        <v>2</v>
      </c>
      <c r="J3311" s="1">
        <v>2</v>
      </c>
      <c r="K3311" s="1">
        <v>0</v>
      </c>
      <c r="L3311" s="1">
        <v>0</v>
      </c>
      <c r="M3311" s="6">
        <v>2</v>
      </c>
      <c r="N3311" s="5">
        <v>1.0069079697132111E-2</v>
      </c>
      <c r="O3311" s="4">
        <v>0</v>
      </c>
      <c r="P3311" s="1">
        <v>0</v>
      </c>
      <c r="Q3311" s="1">
        <v>0</v>
      </c>
      <c r="R3311" s="34">
        <v>0</v>
      </c>
      <c r="S3311" s="3">
        <v>0</v>
      </c>
    </row>
    <row r="3312" spans="6:19" x14ac:dyDescent="0.25">
      <c r="F3312" s="10"/>
      <c r="G3312" s="9" t="s">
        <v>1937</v>
      </c>
      <c r="H3312" s="4">
        <v>5</v>
      </c>
      <c r="I3312" s="1">
        <v>5</v>
      </c>
      <c r="J3312" s="1">
        <v>5</v>
      </c>
      <c r="K3312" s="1">
        <v>0</v>
      </c>
      <c r="L3312" s="1">
        <v>0</v>
      </c>
      <c r="M3312" s="6">
        <v>5</v>
      </c>
      <c r="N3312" s="5">
        <v>1.522647961974144E-2</v>
      </c>
      <c r="O3312" s="4">
        <v>0</v>
      </c>
      <c r="P3312" s="1">
        <v>0</v>
      </c>
      <c r="Q3312" s="1">
        <v>0</v>
      </c>
      <c r="R3312" s="34">
        <v>0</v>
      </c>
      <c r="S3312" s="3">
        <v>0</v>
      </c>
    </row>
    <row r="3313" spans="6:19" x14ac:dyDescent="0.25">
      <c r="F3313" s="10"/>
      <c r="G3313" s="9" t="s">
        <v>1936</v>
      </c>
      <c r="H3313" s="4">
        <v>8</v>
      </c>
      <c r="I3313" s="1">
        <v>8</v>
      </c>
      <c r="J3313" s="1">
        <v>8</v>
      </c>
      <c r="K3313" s="1">
        <v>0</v>
      </c>
      <c r="L3313" s="1">
        <v>0</v>
      </c>
      <c r="M3313" s="6">
        <v>8</v>
      </c>
      <c r="N3313" s="5">
        <v>2.1177571266889569E-2</v>
      </c>
      <c r="O3313" s="4">
        <v>0</v>
      </c>
      <c r="P3313" s="1">
        <v>0</v>
      </c>
      <c r="Q3313" s="1">
        <v>0</v>
      </c>
      <c r="R3313" s="34">
        <v>0</v>
      </c>
      <c r="S3313" s="3">
        <v>0</v>
      </c>
    </row>
    <row r="3314" spans="6:19" x14ac:dyDescent="0.25">
      <c r="F3314" s="10"/>
      <c r="G3314" s="9" t="s">
        <v>1935</v>
      </c>
      <c r="H3314" s="4">
        <v>9</v>
      </c>
      <c r="I3314" s="1">
        <v>9</v>
      </c>
      <c r="J3314" s="1">
        <v>9</v>
      </c>
      <c r="K3314" s="1">
        <v>0</v>
      </c>
      <c r="L3314" s="1">
        <v>0</v>
      </c>
      <c r="M3314" s="6">
        <v>9</v>
      </c>
      <c r="N3314" s="5">
        <v>6.1609591357409947E-2</v>
      </c>
      <c r="O3314" s="4">
        <v>0</v>
      </c>
      <c r="P3314" s="1">
        <v>0</v>
      </c>
      <c r="Q3314" s="1">
        <v>0</v>
      </c>
      <c r="R3314" s="34">
        <v>0</v>
      </c>
      <c r="S3314" s="3">
        <v>0</v>
      </c>
    </row>
    <row r="3315" spans="6:19" x14ac:dyDescent="0.25">
      <c r="F3315" s="10"/>
      <c r="G3315" s="9" t="s">
        <v>1934</v>
      </c>
      <c r="H3315" s="4">
        <v>1</v>
      </c>
      <c r="I3315" s="1">
        <v>1</v>
      </c>
      <c r="J3315" s="1">
        <v>1</v>
      </c>
      <c r="K3315" s="1">
        <v>0</v>
      </c>
      <c r="L3315" s="1">
        <v>0</v>
      </c>
      <c r="M3315" s="6">
        <v>1</v>
      </c>
      <c r="N3315" s="5">
        <v>3.3275224268436432E-4</v>
      </c>
      <c r="O3315" s="4">
        <v>0</v>
      </c>
      <c r="P3315" s="1">
        <v>0</v>
      </c>
      <c r="Q3315" s="1">
        <v>0</v>
      </c>
      <c r="R3315" s="34">
        <v>0</v>
      </c>
      <c r="S3315" s="3">
        <v>0</v>
      </c>
    </row>
    <row r="3316" spans="6:19" x14ac:dyDescent="0.25">
      <c r="F3316" s="10"/>
      <c r="G3316" s="9" t="s">
        <v>1933</v>
      </c>
      <c r="H3316" s="4">
        <v>2</v>
      </c>
      <c r="I3316" s="1">
        <v>2</v>
      </c>
      <c r="J3316" s="1">
        <v>2</v>
      </c>
      <c r="K3316" s="1">
        <v>0</v>
      </c>
      <c r="L3316" s="1">
        <v>0</v>
      </c>
      <c r="M3316" s="6">
        <v>2</v>
      </c>
      <c r="N3316" s="5">
        <v>1.094403956085443E-2</v>
      </c>
      <c r="O3316" s="4">
        <v>0</v>
      </c>
      <c r="P3316" s="1">
        <v>0</v>
      </c>
      <c r="Q3316" s="1">
        <v>0</v>
      </c>
      <c r="R3316" s="34">
        <v>0</v>
      </c>
      <c r="S3316" s="3">
        <v>0</v>
      </c>
    </row>
    <row r="3317" spans="6:19" x14ac:dyDescent="0.25">
      <c r="F3317" s="10"/>
      <c r="G3317" s="9" t="s">
        <v>1932</v>
      </c>
      <c r="H3317" s="4">
        <v>3</v>
      </c>
      <c r="I3317" s="1">
        <v>3</v>
      </c>
      <c r="J3317" s="1">
        <v>3</v>
      </c>
      <c r="K3317" s="1">
        <v>0</v>
      </c>
      <c r="L3317" s="1">
        <v>0</v>
      </c>
      <c r="M3317" s="6">
        <v>3</v>
      </c>
      <c r="N3317" s="5">
        <v>4.7530671581625938E-2</v>
      </c>
      <c r="O3317" s="4">
        <v>0</v>
      </c>
      <c r="P3317" s="1">
        <v>0</v>
      </c>
      <c r="Q3317" s="1">
        <v>0</v>
      </c>
      <c r="R3317" s="34">
        <v>0</v>
      </c>
      <c r="S3317" s="3">
        <v>0</v>
      </c>
    </row>
    <row r="3318" spans="6:19" x14ac:dyDescent="0.25">
      <c r="F3318" s="10"/>
      <c r="G3318" s="9" t="s">
        <v>1931</v>
      </c>
      <c r="H3318" s="4">
        <v>2</v>
      </c>
      <c r="I3318" s="1">
        <v>2</v>
      </c>
      <c r="J3318" s="1">
        <v>2</v>
      </c>
      <c r="K3318" s="1">
        <v>0</v>
      </c>
      <c r="L3318" s="1">
        <v>0</v>
      </c>
      <c r="M3318" s="6">
        <v>2</v>
      </c>
      <c r="N3318" s="5">
        <v>9.5750649459660053E-2</v>
      </c>
      <c r="O3318" s="4">
        <v>0</v>
      </c>
      <c r="P3318" s="1">
        <v>0</v>
      </c>
      <c r="Q3318" s="1">
        <v>0</v>
      </c>
      <c r="R3318" s="34">
        <v>0</v>
      </c>
      <c r="S3318" s="3">
        <v>0</v>
      </c>
    </row>
    <row r="3319" spans="6:19" x14ac:dyDescent="0.25">
      <c r="F3319" s="10"/>
      <c r="G3319" s="9" t="s">
        <v>1930</v>
      </c>
      <c r="H3319" s="4">
        <v>6</v>
      </c>
      <c r="I3319" s="1">
        <v>6</v>
      </c>
      <c r="J3319" s="1">
        <v>6</v>
      </c>
      <c r="K3319" s="1">
        <v>0</v>
      </c>
      <c r="L3319" s="1">
        <v>0</v>
      </c>
      <c r="M3319" s="6">
        <v>6</v>
      </c>
      <c r="N3319" s="5">
        <v>1.427980791777372E-2</v>
      </c>
      <c r="O3319" s="4">
        <v>0</v>
      </c>
      <c r="P3319" s="1">
        <v>0</v>
      </c>
      <c r="Q3319" s="1">
        <v>0</v>
      </c>
      <c r="R3319" s="34">
        <v>0</v>
      </c>
      <c r="S3319" s="3">
        <v>0</v>
      </c>
    </row>
    <row r="3320" spans="6:19" x14ac:dyDescent="0.25">
      <c r="F3320" s="10"/>
      <c r="G3320" s="9" t="s">
        <v>1929</v>
      </c>
      <c r="H3320" s="4">
        <v>9</v>
      </c>
      <c r="I3320" s="1">
        <v>9</v>
      </c>
      <c r="J3320" s="1">
        <v>9</v>
      </c>
      <c r="K3320" s="1">
        <v>0</v>
      </c>
      <c r="L3320" s="1">
        <v>0</v>
      </c>
      <c r="M3320" s="6">
        <v>9</v>
      </c>
      <c r="N3320" s="5">
        <v>1.9654465839266781E-2</v>
      </c>
      <c r="O3320" s="4">
        <v>0</v>
      </c>
      <c r="P3320" s="1">
        <v>0</v>
      </c>
      <c r="Q3320" s="1">
        <v>0</v>
      </c>
      <c r="R3320" s="34">
        <v>0</v>
      </c>
      <c r="S3320" s="3">
        <v>0</v>
      </c>
    </row>
    <row r="3321" spans="6:19" x14ac:dyDescent="0.25">
      <c r="F3321" s="10"/>
      <c r="G3321" s="9" t="s">
        <v>1928</v>
      </c>
      <c r="H3321" s="4">
        <v>8</v>
      </c>
      <c r="I3321" s="1">
        <v>8</v>
      </c>
      <c r="J3321" s="1">
        <v>8</v>
      </c>
      <c r="K3321" s="1">
        <v>0</v>
      </c>
      <c r="L3321" s="1">
        <v>0</v>
      </c>
      <c r="M3321" s="6">
        <v>8</v>
      </c>
      <c r="N3321" s="5">
        <v>4.771625529974699E-2</v>
      </c>
      <c r="O3321" s="4">
        <v>0</v>
      </c>
      <c r="P3321" s="1">
        <v>0</v>
      </c>
      <c r="Q3321" s="1">
        <v>0</v>
      </c>
      <c r="R3321" s="34">
        <v>0</v>
      </c>
      <c r="S3321" s="3">
        <v>0</v>
      </c>
    </row>
    <row r="3322" spans="6:19" x14ac:dyDescent="0.25">
      <c r="F3322" s="10"/>
      <c r="G3322" s="9" t="s">
        <v>1927</v>
      </c>
      <c r="H3322" s="4">
        <v>5</v>
      </c>
      <c r="I3322" s="1">
        <v>5</v>
      </c>
      <c r="J3322" s="1">
        <v>5</v>
      </c>
      <c r="K3322" s="1">
        <v>0</v>
      </c>
      <c r="L3322" s="1">
        <v>0</v>
      </c>
      <c r="M3322" s="6">
        <v>5</v>
      </c>
      <c r="N3322" s="5">
        <v>2.701389696449041E-2</v>
      </c>
      <c r="O3322" s="4">
        <v>0</v>
      </c>
      <c r="P3322" s="1">
        <v>0</v>
      </c>
      <c r="Q3322" s="1">
        <v>0</v>
      </c>
      <c r="R3322" s="34">
        <v>0</v>
      </c>
      <c r="S3322" s="3">
        <v>0</v>
      </c>
    </row>
    <row r="3323" spans="6:19" x14ac:dyDescent="0.25">
      <c r="F3323" s="10"/>
      <c r="G3323" s="9" t="s">
        <v>1926</v>
      </c>
      <c r="H3323" s="4">
        <v>9</v>
      </c>
      <c r="I3323" s="1">
        <v>9</v>
      </c>
      <c r="J3323" s="1">
        <v>9</v>
      </c>
      <c r="K3323" s="1">
        <v>0</v>
      </c>
      <c r="L3323" s="1">
        <v>0</v>
      </c>
      <c r="M3323" s="6">
        <v>9</v>
      </c>
      <c r="N3323" s="5">
        <v>5.9126266278326511E-2</v>
      </c>
      <c r="O3323" s="4">
        <v>0</v>
      </c>
      <c r="P3323" s="1">
        <v>0</v>
      </c>
      <c r="Q3323" s="1">
        <v>0</v>
      </c>
      <c r="R3323" s="34">
        <v>0</v>
      </c>
      <c r="S3323" s="3">
        <v>0</v>
      </c>
    </row>
    <row r="3324" spans="6:19" x14ac:dyDescent="0.25">
      <c r="F3324" s="10"/>
      <c r="G3324" s="9" t="s">
        <v>1925</v>
      </c>
      <c r="H3324" s="4">
        <v>2</v>
      </c>
      <c r="I3324" s="1">
        <v>2</v>
      </c>
      <c r="J3324" s="1">
        <v>2</v>
      </c>
      <c r="K3324" s="1">
        <v>0</v>
      </c>
      <c r="L3324" s="1">
        <v>0</v>
      </c>
      <c r="M3324" s="6">
        <v>2</v>
      </c>
      <c r="N3324" s="5">
        <v>5.9342035092413432E-2</v>
      </c>
      <c r="O3324" s="4">
        <v>0</v>
      </c>
      <c r="P3324" s="1">
        <v>0</v>
      </c>
      <c r="Q3324" s="1">
        <v>0</v>
      </c>
      <c r="R3324" s="34">
        <v>0</v>
      </c>
      <c r="S3324" s="3">
        <v>0</v>
      </c>
    </row>
    <row r="3325" spans="6:19" x14ac:dyDescent="0.25">
      <c r="F3325" s="10"/>
      <c r="G3325" s="9" t="s">
        <v>1924</v>
      </c>
      <c r="H3325" s="4">
        <v>3</v>
      </c>
      <c r="I3325" s="1">
        <v>3</v>
      </c>
      <c r="J3325" s="1">
        <v>3</v>
      </c>
      <c r="K3325" s="1">
        <v>0</v>
      </c>
      <c r="L3325" s="1">
        <v>0</v>
      </c>
      <c r="M3325" s="6">
        <v>3</v>
      </c>
      <c r="N3325" s="5">
        <v>5.0949472934007636E-3</v>
      </c>
      <c r="O3325" s="4">
        <v>0</v>
      </c>
      <c r="P3325" s="1">
        <v>0</v>
      </c>
      <c r="Q3325" s="1">
        <v>0</v>
      </c>
      <c r="R3325" s="34">
        <v>0</v>
      </c>
      <c r="S3325" s="3">
        <v>0</v>
      </c>
    </row>
    <row r="3326" spans="6:19" x14ac:dyDescent="0.25">
      <c r="F3326" s="10"/>
      <c r="G3326" s="9" t="s">
        <v>1923</v>
      </c>
      <c r="H3326" s="4">
        <v>4</v>
      </c>
      <c r="I3326" s="1">
        <v>4</v>
      </c>
      <c r="J3326" s="1">
        <v>4</v>
      </c>
      <c r="K3326" s="1">
        <v>0</v>
      </c>
      <c r="L3326" s="1">
        <v>0</v>
      </c>
      <c r="M3326" s="6">
        <v>4</v>
      </c>
      <c r="N3326" s="5">
        <v>7.1530367247760296E-2</v>
      </c>
      <c r="O3326" s="4">
        <v>0</v>
      </c>
      <c r="P3326" s="1">
        <v>0</v>
      </c>
      <c r="Q3326" s="1">
        <v>0</v>
      </c>
      <c r="R3326" s="34">
        <v>0</v>
      </c>
      <c r="S3326" s="3">
        <v>0</v>
      </c>
    </row>
    <row r="3327" spans="6:19" x14ac:dyDescent="0.25">
      <c r="F3327" s="10"/>
      <c r="G3327" s="9" t="s">
        <v>1922</v>
      </c>
      <c r="H3327" s="4">
        <v>1</v>
      </c>
      <c r="I3327" s="1">
        <v>1</v>
      </c>
      <c r="J3327" s="1">
        <v>1</v>
      </c>
      <c r="K3327" s="1">
        <v>0</v>
      </c>
      <c r="L3327" s="1">
        <v>0</v>
      </c>
      <c r="M3327" s="6">
        <v>1</v>
      </c>
      <c r="N3327" s="5">
        <v>2.993013896048069E-2</v>
      </c>
      <c r="O3327" s="4">
        <v>0</v>
      </c>
      <c r="P3327" s="1">
        <v>0</v>
      </c>
      <c r="Q3327" s="1">
        <v>0</v>
      </c>
      <c r="R3327" s="34">
        <v>0</v>
      </c>
      <c r="S3327" s="3">
        <v>0</v>
      </c>
    </row>
    <row r="3328" spans="6:19" x14ac:dyDescent="0.25">
      <c r="F3328" s="10"/>
      <c r="G3328" s="9" t="s">
        <v>1921</v>
      </c>
      <c r="H3328" s="4">
        <v>1</v>
      </c>
      <c r="I3328" s="1">
        <v>1</v>
      </c>
      <c r="J3328" s="1">
        <v>1</v>
      </c>
      <c r="K3328" s="1">
        <v>0</v>
      </c>
      <c r="L3328" s="1">
        <v>0</v>
      </c>
      <c r="M3328" s="6">
        <v>1</v>
      </c>
      <c r="N3328" s="5">
        <v>4.3788217008113861E-3</v>
      </c>
      <c r="O3328" s="4">
        <v>0</v>
      </c>
      <c r="P3328" s="1">
        <v>0</v>
      </c>
      <c r="Q3328" s="1">
        <v>0</v>
      </c>
      <c r="R3328" s="34">
        <v>0</v>
      </c>
      <c r="S3328" s="3">
        <v>0</v>
      </c>
    </row>
    <row r="3329" spans="6:19" x14ac:dyDescent="0.25">
      <c r="F3329" s="10"/>
      <c r="G3329" s="9" t="s">
        <v>1920</v>
      </c>
      <c r="H3329" s="4">
        <v>1</v>
      </c>
      <c r="I3329" s="1">
        <v>1</v>
      </c>
      <c r="J3329" s="1">
        <v>1</v>
      </c>
      <c r="K3329" s="1">
        <v>0</v>
      </c>
      <c r="L3329" s="1">
        <v>0</v>
      </c>
      <c r="M3329" s="6">
        <v>1</v>
      </c>
      <c r="N3329" s="5">
        <v>4.3960157781839371E-3</v>
      </c>
      <c r="O3329" s="4">
        <v>0</v>
      </c>
      <c r="P3329" s="1">
        <v>0</v>
      </c>
      <c r="Q3329" s="1">
        <v>0</v>
      </c>
      <c r="R3329" s="34">
        <v>0</v>
      </c>
      <c r="S3329" s="3">
        <v>0</v>
      </c>
    </row>
    <row r="3330" spans="6:19" x14ac:dyDescent="0.25">
      <c r="F3330" s="10"/>
      <c r="G3330" s="9" t="s">
        <v>1919</v>
      </c>
      <c r="H3330" s="4">
        <v>1</v>
      </c>
      <c r="I3330" s="1">
        <v>1</v>
      </c>
      <c r="J3330" s="1">
        <v>1</v>
      </c>
      <c r="K3330" s="1">
        <v>0</v>
      </c>
      <c r="L3330" s="1">
        <v>0</v>
      </c>
      <c r="M3330" s="6">
        <v>1</v>
      </c>
      <c r="N3330" s="5">
        <v>1.384783536195755E-5</v>
      </c>
      <c r="O3330" s="4">
        <v>0</v>
      </c>
      <c r="P3330" s="1">
        <v>0</v>
      </c>
      <c r="Q3330" s="1">
        <v>0</v>
      </c>
      <c r="R3330" s="34">
        <v>0</v>
      </c>
      <c r="S3330" s="3">
        <v>0</v>
      </c>
    </row>
    <row r="3331" spans="6:19" x14ac:dyDescent="0.25">
      <c r="F3331" s="10"/>
      <c r="G3331" s="9" t="s">
        <v>1918</v>
      </c>
      <c r="H3331" s="4">
        <v>5</v>
      </c>
      <c r="I3331" s="1">
        <v>5</v>
      </c>
      <c r="J3331" s="1">
        <v>5</v>
      </c>
      <c r="K3331" s="1">
        <v>0</v>
      </c>
      <c r="L3331" s="1">
        <v>0</v>
      </c>
      <c r="M3331" s="6">
        <v>5</v>
      </c>
      <c r="N3331" s="5">
        <v>2.9715565964579579E-2</v>
      </c>
      <c r="O3331" s="4">
        <v>0</v>
      </c>
      <c r="P3331" s="1">
        <v>0</v>
      </c>
      <c r="Q3331" s="1">
        <v>0</v>
      </c>
      <c r="R3331" s="34">
        <v>0</v>
      </c>
      <c r="S3331" s="3">
        <v>0</v>
      </c>
    </row>
    <row r="3332" spans="6:19" x14ac:dyDescent="0.25">
      <c r="F3332" s="10"/>
      <c r="G3332" s="9" t="s">
        <v>1917</v>
      </c>
      <c r="H3332" s="4">
        <v>2</v>
      </c>
      <c r="I3332" s="1">
        <v>2</v>
      </c>
      <c r="J3332" s="1">
        <v>2</v>
      </c>
      <c r="K3332" s="1">
        <v>0</v>
      </c>
      <c r="L3332" s="1">
        <v>0</v>
      </c>
      <c r="M3332" s="6">
        <v>2</v>
      </c>
      <c r="N3332" s="5">
        <v>1.3520666398108011E-2</v>
      </c>
      <c r="O3332" s="4">
        <v>0</v>
      </c>
      <c r="P3332" s="1">
        <v>0</v>
      </c>
      <c r="Q3332" s="1">
        <v>0</v>
      </c>
      <c r="R3332" s="34">
        <v>0</v>
      </c>
      <c r="S3332" s="3">
        <v>0</v>
      </c>
    </row>
    <row r="3333" spans="6:19" x14ac:dyDescent="0.25">
      <c r="F3333" s="10"/>
      <c r="G3333" s="9" t="s">
        <v>1916</v>
      </c>
      <c r="H3333" s="4">
        <v>3</v>
      </c>
      <c r="I3333" s="1">
        <v>3</v>
      </c>
      <c r="J3333" s="1">
        <v>3</v>
      </c>
      <c r="K3333" s="1">
        <v>0</v>
      </c>
      <c r="L3333" s="1">
        <v>0</v>
      </c>
      <c r="M3333" s="6">
        <v>3</v>
      </c>
      <c r="N3333" s="5">
        <v>3.6721164360642433E-2</v>
      </c>
      <c r="O3333" s="4">
        <v>0</v>
      </c>
      <c r="P3333" s="1">
        <v>0</v>
      </c>
      <c r="Q3333" s="1">
        <v>0</v>
      </c>
      <c r="R3333" s="34">
        <v>0</v>
      </c>
      <c r="S3333" s="3">
        <v>0</v>
      </c>
    </row>
    <row r="3334" spans="6:19" x14ac:dyDescent="0.25">
      <c r="F3334" s="10"/>
      <c r="G3334" s="9" t="s">
        <v>1915</v>
      </c>
      <c r="H3334" s="4">
        <v>4</v>
      </c>
      <c r="I3334" s="1">
        <v>4</v>
      </c>
      <c r="J3334" s="1">
        <v>4</v>
      </c>
      <c r="K3334" s="1">
        <v>0</v>
      </c>
      <c r="L3334" s="1">
        <v>0</v>
      </c>
      <c r="M3334" s="6">
        <v>4</v>
      </c>
      <c r="N3334" s="5">
        <v>1.5632303431630131E-2</v>
      </c>
      <c r="O3334" s="4">
        <v>0</v>
      </c>
      <c r="P3334" s="1">
        <v>0</v>
      </c>
      <c r="Q3334" s="1">
        <v>0</v>
      </c>
      <c r="R3334" s="34">
        <v>0</v>
      </c>
      <c r="S3334" s="3">
        <v>0</v>
      </c>
    </row>
    <row r="3335" spans="6:19" x14ac:dyDescent="0.25">
      <c r="F3335" s="10"/>
      <c r="G3335" s="9" t="s">
        <v>1914</v>
      </c>
      <c r="H3335" s="4">
        <v>3</v>
      </c>
      <c r="I3335" s="1">
        <v>3</v>
      </c>
      <c r="J3335" s="1">
        <v>3</v>
      </c>
      <c r="K3335" s="1">
        <v>0</v>
      </c>
      <c r="L3335" s="1">
        <v>0</v>
      </c>
      <c r="M3335" s="6">
        <v>3</v>
      </c>
      <c r="N3335" s="5">
        <v>2.2325976751744751E-2</v>
      </c>
      <c r="O3335" s="4">
        <v>0</v>
      </c>
      <c r="P3335" s="1">
        <v>0</v>
      </c>
      <c r="Q3335" s="1">
        <v>0</v>
      </c>
      <c r="R3335" s="34">
        <v>0</v>
      </c>
      <c r="S3335" s="3">
        <v>0</v>
      </c>
    </row>
    <row r="3336" spans="6:19" x14ac:dyDescent="0.25">
      <c r="F3336" s="10"/>
      <c r="G3336" s="9" t="s">
        <v>1913</v>
      </c>
      <c r="H3336" s="4">
        <v>9</v>
      </c>
      <c r="I3336" s="1">
        <v>9</v>
      </c>
      <c r="J3336" s="1">
        <v>9</v>
      </c>
      <c r="K3336" s="1">
        <v>0</v>
      </c>
      <c r="L3336" s="1">
        <v>0</v>
      </c>
      <c r="M3336" s="6">
        <v>9</v>
      </c>
      <c r="N3336" s="5">
        <v>1.183638442307711E-2</v>
      </c>
      <c r="O3336" s="4">
        <v>0</v>
      </c>
      <c r="P3336" s="1">
        <v>0</v>
      </c>
      <c r="Q3336" s="1">
        <v>0</v>
      </c>
      <c r="R3336" s="34">
        <v>0</v>
      </c>
      <c r="S3336" s="3">
        <v>0</v>
      </c>
    </row>
    <row r="3337" spans="6:19" x14ac:dyDescent="0.25">
      <c r="F3337" s="10"/>
      <c r="G3337" s="9" t="s">
        <v>1912</v>
      </c>
      <c r="H3337" s="4">
        <v>3</v>
      </c>
      <c r="I3337" s="1">
        <v>3</v>
      </c>
      <c r="J3337" s="1">
        <v>3</v>
      </c>
      <c r="K3337" s="1">
        <v>0</v>
      </c>
      <c r="L3337" s="1">
        <v>0</v>
      </c>
      <c r="M3337" s="6">
        <v>3</v>
      </c>
      <c r="N3337" s="5">
        <v>2.4983338080346581E-2</v>
      </c>
      <c r="O3337" s="4">
        <v>0</v>
      </c>
      <c r="P3337" s="1">
        <v>0</v>
      </c>
      <c r="Q3337" s="1">
        <v>0</v>
      </c>
      <c r="R3337" s="34">
        <v>0</v>
      </c>
      <c r="S3337" s="3">
        <v>0</v>
      </c>
    </row>
    <row r="3338" spans="6:19" x14ac:dyDescent="0.25">
      <c r="F3338" s="10"/>
      <c r="G3338" s="9" t="s">
        <v>1911</v>
      </c>
      <c r="H3338" s="4">
        <v>5</v>
      </c>
      <c r="I3338" s="1">
        <v>5</v>
      </c>
      <c r="J3338" s="1">
        <v>5</v>
      </c>
      <c r="K3338" s="1">
        <v>0</v>
      </c>
      <c r="L3338" s="1">
        <v>0</v>
      </c>
      <c r="M3338" s="6">
        <v>5</v>
      </c>
      <c r="N3338" s="5">
        <v>4.5369637198746197E-2</v>
      </c>
      <c r="O3338" s="4">
        <v>0</v>
      </c>
      <c r="P3338" s="1">
        <v>0</v>
      </c>
      <c r="Q3338" s="1">
        <v>0</v>
      </c>
      <c r="R3338" s="34">
        <v>0</v>
      </c>
      <c r="S3338" s="3">
        <v>0</v>
      </c>
    </row>
    <row r="3339" spans="6:19" x14ac:dyDescent="0.25">
      <c r="F3339" s="10"/>
      <c r="G3339" s="9" t="s">
        <v>1910</v>
      </c>
      <c r="H3339" s="4">
        <v>4</v>
      </c>
      <c r="I3339" s="1">
        <v>4</v>
      </c>
      <c r="J3339" s="1">
        <v>4</v>
      </c>
      <c r="K3339" s="1">
        <v>0</v>
      </c>
      <c r="L3339" s="1">
        <v>0</v>
      </c>
      <c r="M3339" s="6">
        <v>4</v>
      </c>
      <c r="N3339" s="5">
        <v>1.4217585325241091E-2</v>
      </c>
      <c r="O3339" s="4">
        <v>0</v>
      </c>
      <c r="P3339" s="1">
        <v>0</v>
      </c>
      <c r="Q3339" s="1">
        <v>0</v>
      </c>
      <c r="R3339" s="34">
        <v>0</v>
      </c>
      <c r="S3339" s="3">
        <v>0</v>
      </c>
    </row>
    <row r="3340" spans="6:19" x14ac:dyDescent="0.25">
      <c r="F3340" s="10"/>
      <c r="G3340" s="9" t="s">
        <v>1909</v>
      </c>
      <c r="H3340" s="4">
        <v>5</v>
      </c>
      <c r="I3340" s="1">
        <v>5</v>
      </c>
      <c r="J3340" s="1">
        <v>5</v>
      </c>
      <c r="K3340" s="1">
        <v>0</v>
      </c>
      <c r="L3340" s="1">
        <v>0</v>
      </c>
      <c r="M3340" s="6">
        <v>5</v>
      </c>
      <c r="N3340" s="5">
        <v>2.506380807608366E-2</v>
      </c>
      <c r="O3340" s="4">
        <v>0</v>
      </c>
      <c r="P3340" s="1">
        <v>0</v>
      </c>
      <c r="Q3340" s="1">
        <v>0</v>
      </c>
      <c r="R3340" s="34">
        <v>0</v>
      </c>
      <c r="S3340" s="3">
        <v>0</v>
      </c>
    </row>
    <row r="3341" spans="6:19" x14ac:dyDescent="0.25">
      <c r="F3341" s="10"/>
      <c r="G3341" s="9" t="s">
        <v>1908</v>
      </c>
      <c r="H3341" s="4">
        <v>9</v>
      </c>
      <c r="I3341" s="1">
        <v>9</v>
      </c>
      <c r="J3341" s="1">
        <v>9</v>
      </c>
      <c r="K3341" s="1">
        <v>0</v>
      </c>
      <c r="L3341" s="1">
        <v>0</v>
      </c>
      <c r="M3341" s="6">
        <v>9</v>
      </c>
      <c r="N3341" s="5">
        <v>9.058341383934021E-3</v>
      </c>
      <c r="O3341" s="4">
        <v>0</v>
      </c>
      <c r="P3341" s="1">
        <v>0</v>
      </c>
      <c r="Q3341" s="1">
        <v>0</v>
      </c>
      <c r="R3341" s="34">
        <v>0</v>
      </c>
      <c r="S3341" s="3">
        <v>0</v>
      </c>
    </row>
    <row r="3342" spans="6:19" x14ac:dyDescent="0.25">
      <c r="F3342" s="10"/>
      <c r="G3342" s="9" t="s">
        <v>1907</v>
      </c>
      <c r="H3342" s="4">
        <v>8</v>
      </c>
      <c r="I3342" s="1">
        <v>8</v>
      </c>
      <c r="J3342" s="1">
        <v>8</v>
      </c>
      <c r="K3342" s="1">
        <v>0</v>
      </c>
      <c r="L3342" s="1">
        <v>0</v>
      </c>
      <c r="M3342" s="6">
        <v>8</v>
      </c>
      <c r="N3342" s="5">
        <v>2.5163589976727959E-2</v>
      </c>
      <c r="O3342" s="4">
        <v>0</v>
      </c>
      <c r="P3342" s="1">
        <v>0</v>
      </c>
      <c r="Q3342" s="1">
        <v>0</v>
      </c>
      <c r="R3342" s="34">
        <v>0</v>
      </c>
      <c r="S3342" s="3">
        <v>0</v>
      </c>
    </row>
    <row r="3343" spans="6:19" x14ac:dyDescent="0.25">
      <c r="F3343" s="10"/>
      <c r="G3343" s="9" t="s">
        <v>1906</v>
      </c>
      <c r="H3343" s="4">
        <v>5</v>
      </c>
      <c r="I3343" s="1">
        <v>5</v>
      </c>
      <c r="J3343" s="1">
        <v>5</v>
      </c>
      <c r="K3343" s="1">
        <v>0</v>
      </c>
      <c r="L3343" s="1">
        <v>0</v>
      </c>
      <c r="M3343" s="6">
        <v>5</v>
      </c>
      <c r="N3343" s="5">
        <v>1.9387987442314621E-2</v>
      </c>
      <c r="O3343" s="4">
        <v>0</v>
      </c>
      <c r="P3343" s="1">
        <v>0</v>
      </c>
      <c r="Q3343" s="1">
        <v>0</v>
      </c>
      <c r="R3343" s="34">
        <v>0</v>
      </c>
      <c r="S3343" s="3">
        <v>0</v>
      </c>
    </row>
    <row r="3344" spans="6:19" x14ac:dyDescent="0.25">
      <c r="F3344" s="10"/>
      <c r="G3344" s="9" t="s">
        <v>1905</v>
      </c>
      <c r="H3344" s="4">
        <v>3</v>
      </c>
      <c r="I3344" s="1">
        <v>3</v>
      </c>
      <c r="J3344" s="1">
        <v>3</v>
      </c>
      <c r="K3344" s="1">
        <v>0</v>
      </c>
      <c r="L3344" s="1">
        <v>0</v>
      </c>
      <c r="M3344" s="6">
        <v>3</v>
      </c>
      <c r="N3344" s="5">
        <v>2.955951914191246E-2</v>
      </c>
      <c r="O3344" s="4">
        <v>0</v>
      </c>
      <c r="P3344" s="1">
        <v>0</v>
      </c>
      <c r="Q3344" s="1">
        <v>0</v>
      </c>
      <c r="R3344" s="34">
        <v>0</v>
      </c>
      <c r="S3344" s="3">
        <v>0</v>
      </c>
    </row>
    <row r="3345" spans="6:19" x14ac:dyDescent="0.25">
      <c r="F3345" s="10"/>
      <c r="G3345" s="9" t="s">
        <v>1904</v>
      </c>
      <c r="H3345" s="4">
        <v>3</v>
      </c>
      <c r="I3345" s="1">
        <v>3</v>
      </c>
      <c r="J3345" s="1">
        <v>3</v>
      </c>
      <c r="K3345" s="1">
        <v>0</v>
      </c>
      <c r="L3345" s="1">
        <v>0</v>
      </c>
      <c r="M3345" s="6">
        <v>3</v>
      </c>
      <c r="N3345" s="5">
        <v>2.3267949000000949E-3</v>
      </c>
      <c r="O3345" s="4">
        <v>0</v>
      </c>
      <c r="P3345" s="1">
        <v>0</v>
      </c>
      <c r="Q3345" s="1">
        <v>0</v>
      </c>
      <c r="R3345" s="34">
        <v>0</v>
      </c>
      <c r="S3345" s="3">
        <v>0</v>
      </c>
    </row>
    <row r="3346" spans="6:19" x14ac:dyDescent="0.25">
      <c r="F3346" s="10"/>
      <c r="G3346" s="9" t="s">
        <v>1903</v>
      </c>
      <c r="H3346" s="4">
        <v>9</v>
      </c>
      <c r="I3346" s="1">
        <v>9</v>
      </c>
      <c r="J3346" s="1">
        <v>9</v>
      </c>
      <c r="K3346" s="1">
        <v>0</v>
      </c>
      <c r="L3346" s="1">
        <v>0</v>
      </c>
      <c r="M3346" s="6">
        <v>9</v>
      </c>
      <c r="N3346" s="5">
        <v>5.3601226769387722E-2</v>
      </c>
      <c r="O3346" s="4">
        <v>0</v>
      </c>
      <c r="P3346" s="1">
        <v>0</v>
      </c>
      <c r="Q3346" s="1">
        <v>0</v>
      </c>
      <c r="R3346" s="34">
        <v>0</v>
      </c>
      <c r="S3346" s="3">
        <v>0</v>
      </c>
    </row>
    <row r="3347" spans="6:19" x14ac:dyDescent="0.25">
      <c r="F3347" s="10"/>
      <c r="G3347" s="9" t="s">
        <v>1902</v>
      </c>
      <c r="H3347" s="4">
        <v>2</v>
      </c>
      <c r="I3347" s="1">
        <v>2</v>
      </c>
      <c r="J3347" s="1">
        <v>2</v>
      </c>
      <c r="K3347" s="1">
        <v>0</v>
      </c>
      <c r="L3347" s="1">
        <v>0</v>
      </c>
      <c r="M3347" s="6">
        <v>2</v>
      </c>
      <c r="N3347" s="5">
        <v>1.289514172822237E-2</v>
      </c>
      <c r="O3347" s="4">
        <v>0</v>
      </c>
      <c r="P3347" s="1">
        <v>0</v>
      </c>
      <c r="Q3347" s="1">
        <v>0</v>
      </c>
      <c r="R3347" s="34">
        <v>0</v>
      </c>
      <c r="S3347" s="3">
        <v>0</v>
      </c>
    </row>
    <row r="3348" spans="6:19" x14ac:dyDescent="0.25">
      <c r="F3348" s="10"/>
      <c r="G3348" s="9" t="s">
        <v>1901</v>
      </c>
      <c r="H3348" s="4">
        <v>3</v>
      </c>
      <c r="I3348" s="1">
        <v>3</v>
      </c>
      <c r="J3348" s="1">
        <v>3</v>
      </c>
      <c r="K3348" s="1">
        <v>0</v>
      </c>
      <c r="L3348" s="1">
        <v>0</v>
      </c>
      <c r="M3348" s="6">
        <v>3</v>
      </c>
      <c r="N3348" s="5">
        <v>1.243240106850863E-2</v>
      </c>
      <c r="O3348" s="4">
        <v>0</v>
      </c>
      <c r="P3348" s="1">
        <v>0</v>
      </c>
      <c r="Q3348" s="1">
        <v>0</v>
      </c>
      <c r="R3348" s="34">
        <v>0</v>
      </c>
      <c r="S3348" s="3">
        <v>0</v>
      </c>
    </row>
    <row r="3349" spans="6:19" x14ac:dyDescent="0.25">
      <c r="F3349" s="10"/>
      <c r="G3349" s="9" t="s">
        <v>1900</v>
      </c>
      <c r="H3349" s="4">
        <v>4</v>
      </c>
      <c r="I3349" s="1">
        <v>4</v>
      </c>
      <c r="J3349" s="1">
        <v>4</v>
      </c>
      <c r="K3349" s="1">
        <v>0</v>
      </c>
      <c r="L3349" s="1">
        <v>0</v>
      </c>
      <c r="M3349" s="6">
        <v>4</v>
      </c>
      <c r="N3349" s="5">
        <v>3.9549329318106168E-2</v>
      </c>
      <c r="O3349" s="4">
        <v>0</v>
      </c>
      <c r="P3349" s="1">
        <v>0</v>
      </c>
      <c r="Q3349" s="1">
        <v>0</v>
      </c>
      <c r="R3349" s="34">
        <v>0</v>
      </c>
      <c r="S3349" s="3">
        <v>0</v>
      </c>
    </row>
    <row r="3350" spans="6:19" x14ac:dyDescent="0.25">
      <c r="F3350" s="10"/>
      <c r="G3350" s="9" t="s">
        <v>1899</v>
      </c>
      <c r="H3350" s="4">
        <v>5</v>
      </c>
      <c r="I3350" s="1">
        <v>5</v>
      </c>
      <c r="J3350" s="1">
        <v>5</v>
      </c>
      <c r="K3350" s="1">
        <v>0</v>
      </c>
      <c r="L3350" s="1">
        <v>0</v>
      </c>
      <c r="M3350" s="6">
        <v>5</v>
      </c>
      <c r="N3350" s="5">
        <v>7.1628773584961891E-3</v>
      </c>
      <c r="O3350" s="4">
        <v>0</v>
      </c>
      <c r="P3350" s="1">
        <v>0</v>
      </c>
      <c r="Q3350" s="1">
        <v>0</v>
      </c>
      <c r="R3350" s="34">
        <v>0</v>
      </c>
      <c r="S3350" s="3">
        <v>0</v>
      </c>
    </row>
    <row r="3351" spans="6:19" x14ac:dyDescent="0.25">
      <c r="F3351" s="10"/>
      <c r="G3351" s="9" t="s">
        <v>1898</v>
      </c>
      <c r="H3351" s="4">
        <v>1</v>
      </c>
      <c r="I3351" s="1">
        <v>1</v>
      </c>
      <c r="J3351" s="1">
        <v>1</v>
      </c>
      <c r="K3351" s="1">
        <v>0</v>
      </c>
      <c r="L3351" s="1">
        <v>0</v>
      </c>
      <c r="M3351" s="6">
        <v>1</v>
      </c>
      <c r="N3351" s="5">
        <v>6.284620612859726E-4</v>
      </c>
      <c r="O3351" s="4">
        <v>0</v>
      </c>
      <c r="P3351" s="1">
        <v>0</v>
      </c>
      <c r="Q3351" s="1">
        <v>0</v>
      </c>
      <c r="R3351" s="34">
        <v>0</v>
      </c>
      <c r="S3351" s="3">
        <v>0</v>
      </c>
    </row>
    <row r="3352" spans="6:19" x14ac:dyDescent="0.25">
      <c r="F3352" s="10"/>
      <c r="G3352" s="9" t="s">
        <v>1897</v>
      </c>
      <c r="H3352" s="4">
        <v>9</v>
      </c>
      <c r="I3352" s="1">
        <v>9</v>
      </c>
      <c r="J3352" s="1">
        <v>9</v>
      </c>
      <c r="K3352" s="1">
        <v>0</v>
      </c>
      <c r="L3352" s="1">
        <v>0</v>
      </c>
      <c r="M3352" s="6">
        <v>9</v>
      </c>
      <c r="N3352" s="5">
        <v>9.8492056131362915E-3</v>
      </c>
      <c r="O3352" s="4">
        <v>0</v>
      </c>
      <c r="P3352" s="1">
        <v>0</v>
      </c>
      <c r="Q3352" s="1">
        <v>0</v>
      </c>
      <c r="R3352" s="34">
        <v>0</v>
      </c>
      <c r="S3352" s="3">
        <v>0</v>
      </c>
    </row>
    <row r="3353" spans="6:19" x14ac:dyDescent="0.25">
      <c r="F3353" s="10"/>
      <c r="G3353" s="9" t="s">
        <v>1896</v>
      </c>
      <c r="H3353" s="4">
        <v>7</v>
      </c>
      <c r="I3353" s="1">
        <v>7</v>
      </c>
      <c r="J3353" s="1">
        <v>7</v>
      </c>
      <c r="K3353" s="1">
        <v>0</v>
      </c>
      <c r="L3353" s="1">
        <v>0</v>
      </c>
      <c r="M3353" s="6">
        <v>7</v>
      </c>
      <c r="N3353" s="5">
        <v>4.9763397313654423E-2</v>
      </c>
      <c r="O3353" s="4">
        <v>0</v>
      </c>
      <c r="P3353" s="1">
        <v>0</v>
      </c>
      <c r="Q3353" s="1">
        <v>0</v>
      </c>
      <c r="R3353" s="34">
        <v>0</v>
      </c>
      <c r="S3353" s="3">
        <v>0</v>
      </c>
    </row>
    <row r="3354" spans="6:19" x14ac:dyDescent="0.25">
      <c r="F3354" s="10"/>
      <c r="G3354" s="9" t="s">
        <v>1895</v>
      </c>
      <c r="H3354" s="4">
        <v>2</v>
      </c>
      <c r="I3354" s="1">
        <v>2</v>
      </c>
      <c r="J3354" s="1">
        <v>2</v>
      </c>
      <c r="K3354" s="1">
        <v>0</v>
      </c>
      <c r="L3354" s="1">
        <v>0</v>
      </c>
      <c r="M3354" s="6">
        <v>2</v>
      </c>
      <c r="N3354" s="5">
        <v>3.958903718739748E-2</v>
      </c>
      <c r="O3354" s="4">
        <v>0</v>
      </c>
      <c r="P3354" s="1">
        <v>0</v>
      </c>
      <c r="Q3354" s="1">
        <v>0</v>
      </c>
      <c r="R3354" s="34">
        <v>0</v>
      </c>
      <c r="S3354" s="3">
        <v>0</v>
      </c>
    </row>
    <row r="3355" spans="6:19" x14ac:dyDescent="0.25">
      <c r="F3355" s="10"/>
      <c r="G3355" s="9" t="s">
        <v>1894</v>
      </c>
      <c r="H3355" s="4">
        <v>11</v>
      </c>
      <c r="I3355" s="1">
        <v>11</v>
      </c>
      <c r="J3355" s="1">
        <v>11</v>
      </c>
      <c r="K3355" s="1">
        <v>0</v>
      </c>
      <c r="L3355" s="1">
        <v>0</v>
      </c>
      <c r="M3355" s="6">
        <v>11</v>
      </c>
      <c r="N3355" s="5">
        <v>0.1196179464459419</v>
      </c>
      <c r="O3355" s="4">
        <v>0</v>
      </c>
      <c r="P3355" s="1">
        <v>0</v>
      </c>
      <c r="Q3355" s="1">
        <v>0</v>
      </c>
      <c r="R3355" s="34">
        <v>0</v>
      </c>
      <c r="S3355" s="3">
        <v>0</v>
      </c>
    </row>
    <row r="3356" spans="6:19" x14ac:dyDescent="0.25">
      <c r="F3356" s="10"/>
      <c r="G3356" s="9" t="s">
        <v>1893</v>
      </c>
      <c r="H3356" s="4">
        <v>5</v>
      </c>
      <c r="I3356" s="1">
        <v>5</v>
      </c>
      <c r="J3356" s="1">
        <v>5</v>
      </c>
      <c r="K3356" s="1">
        <v>0</v>
      </c>
      <c r="L3356" s="1">
        <v>0</v>
      </c>
      <c r="M3356" s="6">
        <v>5</v>
      </c>
      <c r="N3356" s="5">
        <v>4.0888553485274306E-3</v>
      </c>
      <c r="O3356" s="4">
        <v>0</v>
      </c>
      <c r="P3356" s="1">
        <v>0</v>
      </c>
      <c r="Q3356" s="1">
        <v>0</v>
      </c>
      <c r="R3356" s="34">
        <v>0</v>
      </c>
      <c r="S3356" s="3">
        <v>0</v>
      </c>
    </row>
    <row r="3357" spans="6:19" x14ac:dyDescent="0.25">
      <c r="F3357" s="10"/>
      <c r="G3357" s="9" t="s">
        <v>1892</v>
      </c>
      <c r="H3357" s="4">
        <v>3</v>
      </c>
      <c r="I3357" s="1">
        <v>3</v>
      </c>
      <c r="J3357" s="1">
        <v>3</v>
      </c>
      <c r="K3357" s="1">
        <v>0</v>
      </c>
      <c r="L3357" s="1">
        <v>0</v>
      </c>
      <c r="M3357" s="6">
        <v>3</v>
      </c>
      <c r="N3357" s="5">
        <v>8.6221937090158463E-3</v>
      </c>
      <c r="O3357" s="4">
        <v>0</v>
      </c>
      <c r="P3357" s="1">
        <v>0</v>
      </c>
      <c r="Q3357" s="1">
        <v>0</v>
      </c>
      <c r="R3357" s="34">
        <v>0</v>
      </c>
      <c r="S3357" s="3">
        <v>0</v>
      </c>
    </row>
    <row r="3358" spans="6:19" x14ac:dyDescent="0.25">
      <c r="F3358" s="10"/>
      <c r="G3358" s="9" t="s">
        <v>1891</v>
      </c>
      <c r="H3358" s="4">
        <v>3</v>
      </c>
      <c r="I3358" s="1">
        <v>3</v>
      </c>
      <c r="J3358" s="1">
        <v>3</v>
      </c>
      <c r="K3358" s="1">
        <v>0</v>
      </c>
      <c r="L3358" s="1">
        <v>0</v>
      </c>
      <c r="M3358" s="6">
        <v>3</v>
      </c>
      <c r="N3358" s="5">
        <v>1.657808851450682E-2</v>
      </c>
      <c r="O3358" s="4">
        <v>0</v>
      </c>
      <c r="P3358" s="1">
        <v>0</v>
      </c>
      <c r="Q3358" s="1">
        <v>0</v>
      </c>
      <c r="R3358" s="34">
        <v>0</v>
      </c>
      <c r="S3358" s="3">
        <v>0</v>
      </c>
    </row>
    <row r="3359" spans="6:19" x14ac:dyDescent="0.25">
      <c r="F3359" s="10"/>
      <c r="G3359" s="9" t="s">
        <v>1890</v>
      </c>
      <c r="H3359" s="4">
        <v>9</v>
      </c>
      <c r="I3359" s="1">
        <v>9</v>
      </c>
      <c r="J3359" s="1">
        <v>9</v>
      </c>
      <c r="K3359" s="1">
        <v>0</v>
      </c>
      <c r="L3359" s="1">
        <v>0</v>
      </c>
      <c r="M3359" s="6">
        <v>9</v>
      </c>
      <c r="N3359" s="5">
        <v>1.289267465472221E-2</v>
      </c>
      <c r="O3359" s="4">
        <v>0</v>
      </c>
      <c r="P3359" s="1">
        <v>0</v>
      </c>
      <c r="Q3359" s="1">
        <v>0</v>
      </c>
      <c r="R3359" s="34">
        <v>0</v>
      </c>
      <c r="S3359" s="3">
        <v>0</v>
      </c>
    </row>
    <row r="3360" spans="6:19" x14ac:dyDescent="0.25">
      <c r="F3360" s="10"/>
      <c r="G3360" s="9" t="s">
        <v>1889</v>
      </c>
      <c r="H3360" s="4">
        <v>4</v>
      </c>
      <c r="I3360" s="1">
        <v>4</v>
      </c>
      <c r="J3360" s="1">
        <v>4</v>
      </c>
      <c r="K3360" s="1">
        <v>0</v>
      </c>
      <c r="L3360" s="1">
        <v>0</v>
      </c>
      <c r="M3360" s="6">
        <v>4</v>
      </c>
      <c r="N3360" s="5">
        <v>1.111707743257284E-2</v>
      </c>
      <c r="O3360" s="4">
        <v>0</v>
      </c>
      <c r="P3360" s="1">
        <v>0</v>
      </c>
      <c r="Q3360" s="1">
        <v>0</v>
      </c>
      <c r="R3360" s="34">
        <v>0</v>
      </c>
      <c r="S3360" s="3">
        <v>0</v>
      </c>
    </row>
    <row r="3361" spans="6:19" x14ac:dyDescent="0.25">
      <c r="F3361" s="10"/>
      <c r="G3361" s="9" t="s">
        <v>1888</v>
      </c>
      <c r="H3361" s="4">
        <v>6</v>
      </c>
      <c r="I3361" s="1">
        <v>6</v>
      </c>
      <c r="J3361" s="1">
        <v>6</v>
      </c>
      <c r="K3361" s="1">
        <v>0</v>
      </c>
      <c r="L3361" s="1">
        <v>0</v>
      </c>
      <c r="M3361" s="6">
        <v>6</v>
      </c>
      <c r="N3361" s="5">
        <v>2.7360532432794571E-2</v>
      </c>
      <c r="O3361" s="4">
        <v>0</v>
      </c>
      <c r="P3361" s="1">
        <v>0</v>
      </c>
      <c r="Q3361" s="1">
        <v>0</v>
      </c>
      <c r="R3361" s="34">
        <v>0</v>
      </c>
      <c r="S3361" s="3">
        <v>0</v>
      </c>
    </row>
    <row r="3362" spans="6:19" x14ac:dyDescent="0.25">
      <c r="F3362" s="10"/>
      <c r="G3362" s="9" t="s">
        <v>1887</v>
      </c>
      <c r="H3362" s="4">
        <v>7</v>
      </c>
      <c r="I3362" s="1">
        <v>7</v>
      </c>
      <c r="J3362" s="1">
        <v>7</v>
      </c>
      <c r="K3362" s="1">
        <v>0</v>
      </c>
      <c r="L3362" s="1">
        <v>0</v>
      </c>
      <c r="M3362" s="6">
        <v>7</v>
      </c>
      <c r="N3362" s="5">
        <v>3.5180332139134407E-2</v>
      </c>
      <c r="O3362" s="4">
        <v>0</v>
      </c>
      <c r="P3362" s="1">
        <v>0</v>
      </c>
      <c r="Q3362" s="1">
        <v>0</v>
      </c>
      <c r="R3362" s="34">
        <v>0</v>
      </c>
      <c r="S3362" s="3">
        <v>0</v>
      </c>
    </row>
    <row r="3363" spans="6:19" x14ac:dyDescent="0.25">
      <c r="F3363" s="10"/>
      <c r="G3363" s="9" t="s">
        <v>1886</v>
      </c>
      <c r="H3363" s="4">
        <v>3</v>
      </c>
      <c r="I3363" s="1">
        <v>3</v>
      </c>
      <c r="J3363" s="1">
        <v>3</v>
      </c>
      <c r="K3363" s="1">
        <v>0</v>
      </c>
      <c r="L3363" s="1">
        <v>0</v>
      </c>
      <c r="M3363" s="6">
        <v>3</v>
      </c>
      <c r="N3363" s="5">
        <v>3.555209375917912E-3</v>
      </c>
      <c r="O3363" s="4">
        <v>0</v>
      </c>
      <c r="P3363" s="1">
        <v>0</v>
      </c>
      <c r="Q3363" s="1">
        <v>0</v>
      </c>
      <c r="R3363" s="34">
        <v>0</v>
      </c>
      <c r="S3363" s="3">
        <v>0</v>
      </c>
    </row>
    <row r="3364" spans="6:19" x14ac:dyDescent="0.25">
      <c r="F3364" s="10"/>
      <c r="G3364" s="9" t="s">
        <v>1885</v>
      </c>
      <c r="H3364" s="4">
        <v>4</v>
      </c>
      <c r="I3364" s="1">
        <v>4</v>
      </c>
      <c r="J3364" s="1">
        <v>4</v>
      </c>
      <c r="K3364" s="1">
        <v>0</v>
      </c>
      <c r="L3364" s="1">
        <v>0</v>
      </c>
      <c r="M3364" s="6">
        <v>4</v>
      </c>
      <c r="N3364" s="5">
        <v>7.4392259120941162E-3</v>
      </c>
      <c r="O3364" s="4">
        <v>0</v>
      </c>
      <c r="P3364" s="1">
        <v>0</v>
      </c>
      <c r="Q3364" s="1">
        <v>0</v>
      </c>
      <c r="R3364" s="34">
        <v>0</v>
      </c>
      <c r="S3364" s="3">
        <v>0</v>
      </c>
    </row>
    <row r="3365" spans="6:19" x14ac:dyDescent="0.25">
      <c r="F3365" s="10"/>
      <c r="G3365" s="9" t="s">
        <v>1884</v>
      </c>
      <c r="H3365" s="4">
        <v>9</v>
      </c>
      <c r="I3365" s="1">
        <v>9</v>
      </c>
      <c r="J3365" s="1">
        <v>9</v>
      </c>
      <c r="K3365" s="1">
        <v>0</v>
      </c>
      <c r="L3365" s="1">
        <v>0</v>
      </c>
      <c r="M3365" s="6">
        <v>9</v>
      </c>
      <c r="N3365" s="5">
        <v>2.575225476175547E-2</v>
      </c>
      <c r="O3365" s="4">
        <v>0</v>
      </c>
      <c r="P3365" s="1">
        <v>0</v>
      </c>
      <c r="Q3365" s="1">
        <v>0</v>
      </c>
      <c r="R3365" s="34">
        <v>0</v>
      </c>
      <c r="S3365" s="3">
        <v>0</v>
      </c>
    </row>
    <row r="3366" spans="6:19" x14ac:dyDescent="0.25">
      <c r="F3366" s="10"/>
      <c r="G3366" s="9" t="s">
        <v>1883</v>
      </c>
      <c r="H3366" s="4">
        <v>4</v>
      </c>
      <c r="I3366" s="1">
        <v>4</v>
      </c>
      <c r="J3366" s="1">
        <v>4</v>
      </c>
      <c r="K3366" s="1">
        <v>0</v>
      </c>
      <c r="L3366" s="1">
        <v>0</v>
      </c>
      <c r="M3366" s="6">
        <v>4</v>
      </c>
      <c r="N3366" s="5">
        <v>1.7763662151992321E-2</v>
      </c>
      <c r="O3366" s="4">
        <v>0</v>
      </c>
      <c r="P3366" s="1">
        <v>0</v>
      </c>
      <c r="Q3366" s="1">
        <v>0</v>
      </c>
      <c r="R3366" s="34">
        <v>0</v>
      </c>
      <c r="S3366" s="3">
        <v>0</v>
      </c>
    </row>
    <row r="3367" spans="6:19" x14ac:dyDescent="0.25">
      <c r="F3367" s="10"/>
      <c r="G3367" s="9" t="s">
        <v>1882</v>
      </c>
      <c r="H3367" s="4">
        <v>3</v>
      </c>
      <c r="I3367" s="1">
        <v>3</v>
      </c>
      <c r="J3367" s="1">
        <v>3</v>
      </c>
      <c r="K3367" s="1">
        <v>0</v>
      </c>
      <c r="L3367" s="1">
        <v>0</v>
      </c>
      <c r="M3367" s="6">
        <v>3</v>
      </c>
      <c r="N3367" s="5">
        <v>1.1494488455355171E-2</v>
      </c>
      <c r="O3367" s="4">
        <v>0</v>
      </c>
      <c r="P3367" s="1">
        <v>0</v>
      </c>
      <c r="Q3367" s="1">
        <v>0</v>
      </c>
      <c r="R3367" s="34">
        <v>0</v>
      </c>
      <c r="S3367" s="3">
        <v>0</v>
      </c>
    </row>
    <row r="3368" spans="6:19" x14ac:dyDescent="0.25">
      <c r="F3368" s="10"/>
      <c r="G3368" s="9" t="s">
        <v>1881</v>
      </c>
      <c r="H3368" s="4">
        <v>3</v>
      </c>
      <c r="I3368" s="1">
        <v>3</v>
      </c>
      <c r="J3368" s="1">
        <v>3</v>
      </c>
      <c r="K3368" s="1">
        <v>0</v>
      </c>
      <c r="L3368" s="1">
        <v>0</v>
      </c>
      <c r="M3368" s="6">
        <v>3</v>
      </c>
      <c r="N3368" s="5">
        <v>2.2208318114280701E-2</v>
      </c>
      <c r="O3368" s="4">
        <v>0</v>
      </c>
      <c r="P3368" s="1">
        <v>0</v>
      </c>
      <c r="Q3368" s="1">
        <v>0</v>
      </c>
      <c r="R3368" s="34">
        <v>0</v>
      </c>
      <c r="S3368" s="3">
        <v>0</v>
      </c>
    </row>
    <row r="3369" spans="6:19" x14ac:dyDescent="0.25">
      <c r="F3369" s="10"/>
      <c r="G3369" s="9" t="s">
        <v>1880</v>
      </c>
      <c r="H3369" s="4">
        <v>2</v>
      </c>
      <c r="I3369" s="1">
        <v>2</v>
      </c>
      <c r="J3369" s="1">
        <v>2</v>
      </c>
      <c r="K3369" s="1">
        <v>0</v>
      </c>
      <c r="L3369" s="1">
        <v>0</v>
      </c>
      <c r="M3369" s="6">
        <v>2</v>
      </c>
      <c r="N3369" s="5">
        <v>1.5769043937325481E-2</v>
      </c>
      <c r="O3369" s="4">
        <v>0</v>
      </c>
      <c r="P3369" s="1">
        <v>0</v>
      </c>
      <c r="Q3369" s="1">
        <v>0</v>
      </c>
      <c r="R3369" s="34">
        <v>0</v>
      </c>
      <c r="S3369" s="3">
        <v>0</v>
      </c>
    </row>
    <row r="3370" spans="6:19" x14ac:dyDescent="0.25">
      <c r="F3370" s="10"/>
      <c r="G3370" s="9" t="s">
        <v>1879</v>
      </c>
      <c r="H3370" s="4">
        <v>9</v>
      </c>
      <c r="I3370" s="1">
        <v>9</v>
      </c>
      <c r="J3370" s="1">
        <v>9</v>
      </c>
      <c r="K3370" s="1">
        <v>0</v>
      </c>
      <c r="L3370" s="1">
        <v>0</v>
      </c>
      <c r="M3370" s="6">
        <v>9</v>
      </c>
      <c r="N3370" s="5">
        <v>6.0032384470105171E-2</v>
      </c>
      <c r="O3370" s="4">
        <v>0</v>
      </c>
      <c r="P3370" s="1">
        <v>0</v>
      </c>
      <c r="Q3370" s="1">
        <v>0</v>
      </c>
      <c r="R3370" s="34">
        <v>0</v>
      </c>
      <c r="S3370" s="3">
        <v>0</v>
      </c>
    </row>
    <row r="3371" spans="6:19" x14ac:dyDescent="0.25">
      <c r="F3371" s="10"/>
      <c r="G3371" s="9" t="s">
        <v>1878</v>
      </c>
      <c r="H3371" s="4">
        <v>8</v>
      </c>
      <c r="I3371" s="1">
        <v>8</v>
      </c>
      <c r="J3371" s="1">
        <v>8</v>
      </c>
      <c r="K3371" s="1">
        <v>0</v>
      </c>
      <c r="L3371" s="1">
        <v>0</v>
      </c>
      <c r="M3371" s="6">
        <v>8</v>
      </c>
      <c r="N3371" s="5">
        <v>1.2993562035262579E-2</v>
      </c>
      <c r="O3371" s="4">
        <v>0</v>
      </c>
      <c r="P3371" s="1">
        <v>0</v>
      </c>
      <c r="Q3371" s="1">
        <v>0</v>
      </c>
      <c r="R3371" s="34">
        <v>0</v>
      </c>
      <c r="S3371" s="3">
        <v>0</v>
      </c>
    </row>
    <row r="3372" spans="6:19" x14ac:dyDescent="0.25">
      <c r="F3372" s="10"/>
      <c r="G3372" s="9" t="s">
        <v>1877</v>
      </c>
      <c r="H3372" s="4">
        <v>20</v>
      </c>
      <c r="I3372" s="1">
        <v>20</v>
      </c>
      <c r="J3372" s="1">
        <v>20</v>
      </c>
      <c r="K3372" s="1">
        <v>0</v>
      </c>
      <c r="L3372" s="1">
        <v>0</v>
      </c>
      <c r="M3372" s="6">
        <v>20</v>
      </c>
      <c r="N3372" s="5">
        <v>9.9911599420011044E-2</v>
      </c>
      <c r="O3372" s="4">
        <v>0</v>
      </c>
      <c r="P3372" s="1">
        <v>0</v>
      </c>
      <c r="Q3372" s="1">
        <v>0</v>
      </c>
      <c r="R3372" s="34">
        <v>0</v>
      </c>
      <c r="S3372" s="3">
        <v>0</v>
      </c>
    </row>
    <row r="3373" spans="6:19" x14ac:dyDescent="0.25">
      <c r="F3373" s="10"/>
      <c r="G3373" s="9" t="s">
        <v>1876</v>
      </c>
      <c r="H3373" s="4">
        <v>7</v>
      </c>
      <c r="I3373" s="1">
        <v>7</v>
      </c>
      <c r="J3373" s="1">
        <v>7</v>
      </c>
      <c r="K3373" s="1">
        <v>0</v>
      </c>
      <c r="L3373" s="1">
        <v>0</v>
      </c>
      <c r="M3373" s="6">
        <v>7</v>
      </c>
      <c r="N3373" s="5">
        <v>8.1876358017325401E-3</v>
      </c>
      <c r="O3373" s="4">
        <v>0</v>
      </c>
      <c r="P3373" s="1">
        <v>0</v>
      </c>
      <c r="Q3373" s="1">
        <v>0</v>
      </c>
      <c r="R3373" s="34">
        <v>0</v>
      </c>
      <c r="S3373" s="3">
        <v>0</v>
      </c>
    </row>
    <row r="3374" spans="6:19" x14ac:dyDescent="0.25">
      <c r="F3374" s="10"/>
      <c r="G3374" s="9" t="s">
        <v>1875</v>
      </c>
      <c r="H3374" s="4">
        <v>3</v>
      </c>
      <c r="I3374" s="1">
        <v>3</v>
      </c>
      <c r="J3374" s="1">
        <v>3</v>
      </c>
      <c r="K3374" s="1">
        <v>0</v>
      </c>
      <c r="L3374" s="1">
        <v>0</v>
      </c>
      <c r="M3374" s="6">
        <v>3</v>
      </c>
      <c r="N3374" s="5">
        <v>1.1021776124835009E-2</v>
      </c>
      <c r="O3374" s="4">
        <v>0</v>
      </c>
      <c r="P3374" s="1">
        <v>0</v>
      </c>
      <c r="Q3374" s="1">
        <v>0</v>
      </c>
      <c r="R3374" s="34">
        <v>0</v>
      </c>
      <c r="S3374" s="3">
        <v>0</v>
      </c>
    </row>
    <row r="3375" spans="6:19" x14ac:dyDescent="0.25">
      <c r="F3375" s="10"/>
      <c r="G3375" s="9" t="s">
        <v>1874</v>
      </c>
      <c r="H3375" s="4">
        <v>6</v>
      </c>
      <c r="I3375" s="1">
        <v>6</v>
      </c>
      <c r="J3375" s="1">
        <v>6</v>
      </c>
      <c r="K3375" s="1">
        <v>0</v>
      </c>
      <c r="L3375" s="1">
        <v>0</v>
      </c>
      <c r="M3375" s="6">
        <v>6</v>
      </c>
      <c r="N3375" s="5">
        <v>3.0210701748728749E-2</v>
      </c>
      <c r="O3375" s="4">
        <v>0</v>
      </c>
      <c r="P3375" s="1">
        <v>0</v>
      </c>
      <c r="Q3375" s="1">
        <v>0</v>
      </c>
      <c r="R3375" s="34">
        <v>0</v>
      </c>
      <c r="S3375" s="3">
        <v>0</v>
      </c>
    </row>
    <row r="3376" spans="6:19" x14ac:dyDescent="0.25">
      <c r="F3376" s="10"/>
      <c r="G3376" s="9" t="s">
        <v>1873</v>
      </c>
      <c r="H3376" s="4">
        <v>8</v>
      </c>
      <c r="I3376" s="1">
        <v>8</v>
      </c>
      <c r="J3376" s="1">
        <v>8</v>
      </c>
      <c r="K3376" s="1">
        <v>0</v>
      </c>
      <c r="L3376" s="1">
        <v>0</v>
      </c>
      <c r="M3376" s="6">
        <v>8</v>
      </c>
      <c r="N3376" s="5">
        <v>1.9478554837405682E-2</v>
      </c>
      <c r="O3376" s="4">
        <v>0</v>
      </c>
      <c r="P3376" s="1">
        <v>0</v>
      </c>
      <c r="Q3376" s="1">
        <v>0</v>
      </c>
      <c r="R3376" s="34">
        <v>0</v>
      </c>
      <c r="S3376" s="3">
        <v>0</v>
      </c>
    </row>
    <row r="3377" spans="6:19" x14ac:dyDescent="0.25">
      <c r="F3377" s="10"/>
      <c r="G3377" s="9" t="s">
        <v>1872</v>
      </c>
      <c r="H3377" s="4">
        <v>2</v>
      </c>
      <c r="I3377" s="1">
        <v>2</v>
      </c>
      <c r="J3377" s="1">
        <v>2</v>
      </c>
      <c r="K3377" s="1">
        <v>0</v>
      </c>
      <c r="L3377" s="1">
        <v>0</v>
      </c>
      <c r="M3377" s="6">
        <v>2</v>
      </c>
      <c r="N3377" s="5">
        <v>1.2061120942234991E-3</v>
      </c>
      <c r="O3377" s="4">
        <v>0</v>
      </c>
      <c r="P3377" s="1">
        <v>0</v>
      </c>
      <c r="Q3377" s="1">
        <v>0</v>
      </c>
      <c r="R3377" s="34">
        <v>0</v>
      </c>
      <c r="S3377" s="3">
        <v>0</v>
      </c>
    </row>
    <row r="3378" spans="6:19" x14ac:dyDescent="0.25">
      <c r="F3378" s="10"/>
      <c r="G3378" s="9" t="s">
        <v>1871</v>
      </c>
      <c r="H3378" s="4">
        <v>1</v>
      </c>
      <c r="I3378" s="1">
        <v>1</v>
      </c>
      <c r="J3378" s="1">
        <v>1</v>
      </c>
      <c r="K3378" s="1">
        <v>0</v>
      </c>
      <c r="L3378" s="1">
        <v>0</v>
      </c>
      <c r="M3378" s="6">
        <v>1</v>
      </c>
      <c r="N3378" s="5">
        <v>4.7510340809822083E-3</v>
      </c>
      <c r="O3378" s="4">
        <v>0</v>
      </c>
      <c r="P3378" s="1">
        <v>0</v>
      </c>
      <c r="Q3378" s="1">
        <v>0</v>
      </c>
      <c r="R3378" s="34">
        <v>0</v>
      </c>
      <c r="S3378" s="3">
        <v>0</v>
      </c>
    </row>
    <row r="3379" spans="6:19" x14ac:dyDescent="0.25">
      <c r="F3379" s="10"/>
      <c r="G3379" s="9" t="s">
        <v>1870</v>
      </c>
      <c r="H3379" s="4">
        <v>5</v>
      </c>
      <c r="I3379" s="1">
        <v>5</v>
      </c>
      <c r="J3379" s="1">
        <v>5</v>
      </c>
      <c r="K3379" s="1">
        <v>0</v>
      </c>
      <c r="L3379" s="1">
        <v>0</v>
      </c>
      <c r="M3379" s="6">
        <v>5</v>
      </c>
      <c r="N3379" s="5">
        <v>2.4070549756288528E-2</v>
      </c>
      <c r="O3379" s="4">
        <v>0</v>
      </c>
      <c r="P3379" s="1">
        <v>0</v>
      </c>
      <c r="Q3379" s="1">
        <v>0</v>
      </c>
      <c r="R3379" s="34">
        <v>0</v>
      </c>
      <c r="S3379" s="3">
        <v>0</v>
      </c>
    </row>
    <row r="3380" spans="6:19" x14ac:dyDescent="0.25">
      <c r="F3380" s="10"/>
      <c r="G3380" s="9" t="s">
        <v>1869</v>
      </c>
      <c r="H3380" s="4">
        <v>3</v>
      </c>
      <c r="I3380" s="1">
        <v>3</v>
      </c>
      <c r="J3380" s="1">
        <v>3</v>
      </c>
      <c r="K3380" s="1">
        <v>0</v>
      </c>
      <c r="L3380" s="1">
        <v>0</v>
      </c>
      <c r="M3380" s="6">
        <v>3</v>
      </c>
      <c r="N3380" s="5">
        <v>5.395812913775444E-3</v>
      </c>
      <c r="O3380" s="4">
        <v>0</v>
      </c>
      <c r="P3380" s="1">
        <v>0</v>
      </c>
      <c r="Q3380" s="1">
        <v>0</v>
      </c>
      <c r="R3380" s="34">
        <v>0</v>
      </c>
      <c r="S3380" s="3">
        <v>0</v>
      </c>
    </row>
    <row r="3381" spans="6:19" x14ac:dyDescent="0.25">
      <c r="F3381" s="10"/>
      <c r="G3381" s="9" t="s">
        <v>1868</v>
      </c>
      <c r="H3381" s="4">
        <v>3</v>
      </c>
      <c r="I3381" s="1">
        <v>3</v>
      </c>
      <c r="J3381" s="1">
        <v>3</v>
      </c>
      <c r="K3381" s="1">
        <v>0</v>
      </c>
      <c r="L3381" s="1">
        <v>0</v>
      </c>
      <c r="M3381" s="6">
        <v>3</v>
      </c>
      <c r="N3381" s="5">
        <v>1.1052750051021579E-2</v>
      </c>
      <c r="O3381" s="4">
        <v>0</v>
      </c>
      <c r="P3381" s="1">
        <v>0</v>
      </c>
      <c r="Q3381" s="1">
        <v>0</v>
      </c>
      <c r="R3381" s="34">
        <v>0</v>
      </c>
      <c r="S3381" s="3">
        <v>0</v>
      </c>
    </row>
    <row r="3382" spans="6:19" x14ac:dyDescent="0.25">
      <c r="F3382" s="10"/>
      <c r="G3382" s="9" t="s">
        <v>1867</v>
      </c>
      <c r="H3382" s="4">
        <v>7</v>
      </c>
      <c r="I3382" s="1">
        <v>7</v>
      </c>
      <c r="J3382" s="1">
        <v>7</v>
      </c>
      <c r="K3382" s="1">
        <v>0</v>
      </c>
      <c r="L3382" s="1">
        <v>0</v>
      </c>
      <c r="M3382" s="6">
        <v>7</v>
      </c>
      <c r="N3382" s="5">
        <v>7.8995693475008011E-3</v>
      </c>
      <c r="O3382" s="4">
        <v>0</v>
      </c>
      <c r="P3382" s="1">
        <v>0</v>
      </c>
      <c r="Q3382" s="1">
        <v>0</v>
      </c>
      <c r="R3382" s="34">
        <v>0</v>
      </c>
      <c r="S3382" s="3">
        <v>0</v>
      </c>
    </row>
    <row r="3383" spans="6:19" x14ac:dyDescent="0.25">
      <c r="F3383" s="10"/>
      <c r="G3383" s="9" t="s">
        <v>1866</v>
      </c>
      <c r="H3383" s="4">
        <v>3</v>
      </c>
      <c r="I3383" s="1">
        <v>3</v>
      </c>
      <c r="J3383" s="1">
        <v>3</v>
      </c>
      <c r="K3383" s="1">
        <v>0</v>
      </c>
      <c r="L3383" s="1">
        <v>0</v>
      </c>
      <c r="M3383" s="6">
        <v>3</v>
      </c>
      <c r="N3383" s="5">
        <v>3.172351978719234E-3</v>
      </c>
      <c r="O3383" s="4">
        <v>0</v>
      </c>
      <c r="P3383" s="1">
        <v>0</v>
      </c>
      <c r="Q3383" s="1">
        <v>0</v>
      </c>
      <c r="R3383" s="34">
        <v>0</v>
      </c>
      <c r="S3383" s="3">
        <v>0</v>
      </c>
    </row>
    <row r="3384" spans="6:19" x14ac:dyDescent="0.25">
      <c r="F3384" s="10"/>
      <c r="G3384" s="9" t="s">
        <v>1865</v>
      </c>
      <c r="H3384" s="4">
        <v>3</v>
      </c>
      <c r="I3384" s="1">
        <v>3</v>
      </c>
      <c r="J3384" s="1">
        <v>3</v>
      </c>
      <c r="K3384" s="1">
        <v>0</v>
      </c>
      <c r="L3384" s="1">
        <v>0</v>
      </c>
      <c r="M3384" s="6">
        <v>3</v>
      </c>
      <c r="N3384" s="5">
        <v>3.1275860965251923E-4</v>
      </c>
      <c r="O3384" s="4">
        <v>0</v>
      </c>
      <c r="P3384" s="1">
        <v>0</v>
      </c>
      <c r="Q3384" s="1">
        <v>0</v>
      </c>
      <c r="R3384" s="34">
        <v>0</v>
      </c>
      <c r="S3384" s="3">
        <v>0</v>
      </c>
    </row>
    <row r="3385" spans="6:19" x14ac:dyDescent="0.25">
      <c r="F3385" s="10"/>
      <c r="G3385" s="9" t="s">
        <v>1864</v>
      </c>
      <c r="H3385" s="4">
        <v>2</v>
      </c>
      <c r="I3385" s="1">
        <v>2</v>
      </c>
      <c r="J3385" s="1">
        <v>2</v>
      </c>
      <c r="K3385" s="1">
        <v>0</v>
      </c>
      <c r="L3385" s="1">
        <v>0</v>
      </c>
      <c r="M3385" s="6">
        <v>2</v>
      </c>
      <c r="N3385" s="5">
        <v>9.5606762915849686E-3</v>
      </c>
      <c r="O3385" s="4">
        <v>0</v>
      </c>
      <c r="P3385" s="1">
        <v>0</v>
      </c>
      <c r="Q3385" s="1">
        <v>0</v>
      </c>
      <c r="R3385" s="34">
        <v>0</v>
      </c>
      <c r="S3385" s="3">
        <v>0</v>
      </c>
    </row>
    <row r="3386" spans="6:19" x14ac:dyDescent="0.25">
      <c r="F3386" s="10"/>
      <c r="G3386" s="9" t="s">
        <v>1863</v>
      </c>
      <c r="H3386" s="4">
        <v>4</v>
      </c>
      <c r="I3386" s="1">
        <v>4</v>
      </c>
      <c r="J3386" s="1">
        <v>4</v>
      </c>
      <c r="K3386" s="1">
        <v>0</v>
      </c>
      <c r="L3386" s="1">
        <v>0</v>
      </c>
      <c r="M3386" s="6">
        <v>4</v>
      </c>
      <c r="N3386" s="5">
        <v>3.1945669092237949E-2</v>
      </c>
      <c r="O3386" s="4">
        <v>0</v>
      </c>
      <c r="P3386" s="1">
        <v>0</v>
      </c>
      <c r="Q3386" s="1">
        <v>0</v>
      </c>
      <c r="R3386" s="34">
        <v>0</v>
      </c>
      <c r="S3386" s="3">
        <v>0</v>
      </c>
    </row>
    <row r="3387" spans="6:19" x14ac:dyDescent="0.25">
      <c r="F3387" s="10"/>
      <c r="G3387" s="9" t="s">
        <v>1862</v>
      </c>
      <c r="H3387" s="4">
        <v>1</v>
      </c>
      <c r="I3387" s="1">
        <v>1</v>
      </c>
      <c r="J3387" s="1">
        <v>1</v>
      </c>
      <c r="K3387" s="1">
        <v>0</v>
      </c>
      <c r="L3387" s="1">
        <v>0</v>
      </c>
      <c r="M3387" s="6">
        <v>1</v>
      </c>
      <c r="N3387" s="5">
        <v>1.8605124205350881E-4</v>
      </c>
      <c r="O3387" s="4">
        <v>0</v>
      </c>
      <c r="P3387" s="1">
        <v>0</v>
      </c>
      <c r="Q3387" s="1">
        <v>0</v>
      </c>
      <c r="R3387" s="34">
        <v>0</v>
      </c>
      <c r="S3387" s="3">
        <v>0</v>
      </c>
    </row>
    <row r="3388" spans="6:19" x14ac:dyDescent="0.25">
      <c r="F3388" s="10"/>
      <c r="G3388" s="9" t="s">
        <v>1861</v>
      </c>
      <c r="H3388" s="4">
        <v>1</v>
      </c>
      <c r="I3388" s="1">
        <v>1</v>
      </c>
      <c r="J3388" s="1">
        <v>1</v>
      </c>
      <c r="K3388" s="1">
        <v>0</v>
      </c>
      <c r="L3388" s="1">
        <v>0</v>
      </c>
      <c r="M3388" s="6">
        <v>1</v>
      </c>
      <c r="N3388" s="5">
        <v>3.1884526833891869E-3</v>
      </c>
      <c r="O3388" s="4">
        <v>0</v>
      </c>
      <c r="P3388" s="1">
        <v>0</v>
      </c>
      <c r="Q3388" s="1">
        <v>0</v>
      </c>
      <c r="R3388" s="34">
        <v>0</v>
      </c>
      <c r="S3388" s="3">
        <v>0</v>
      </c>
    </row>
    <row r="3389" spans="6:19" x14ac:dyDescent="0.25">
      <c r="F3389" s="10"/>
      <c r="G3389" s="9" t="s">
        <v>1860</v>
      </c>
      <c r="H3389" s="4">
        <v>0</v>
      </c>
      <c r="I3389" s="1">
        <v>0</v>
      </c>
      <c r="J3389" s="1">
        <v>0</v>
      </c>
      <c r="K3389" s="1">
        <v>0</v>
      </c>
      <c r="L3389" s="1">
        <v>0</v>
      </c>
      <c r="M3389" s="6">
        <v>0</v>
      </c>
      <c r="N3389" s="5">
        <v>0</v>
      </c>
      <c r="O3389" s="4">
        <v>0</v>
      </c>
      <c r="P3389" s="1">
        <v>0</v>
      </c>
      <c r="Q3389" s="1">
        <v>0</v>
      </c>
      <c r="R3389" s="34">
        <v>0</v>
      </c>
      <c r="S3389" s="3">
        <v>0</v>
      </c>
    </row>
    <row r="3390" spans="6:19" x14ac:dyDescent="0.25">
      <c r="F3390" s="10"/>
      <c r="G3390" s="9" t="s">
        <v>1859</v>
      </c>
      <c r="H3390" s="4">
        <v>9</v>
      </c>
      <c r="I3390" s="1">
        <v>9</v>
      </c>
      <c r="J3390" s="1">
        <v>9</v>
      </c>
      <c r="K3390" s="1">
        <v>0</v>
      </c>
      <c r="L3390" s="1">
        <v>0</v>
      </c>
      <c r="M3390" s="6">
        <v>9</v>
      </c>
      <c r="N3390" s="5">
        <v>1.7545976676046848E-2</v>
      </c>
      <c r="O3390" s="4">
        <v>0</v>
      </c>
      <c r="P3390" s="1">
        <v>0</v>
      </c>
      <c r="Q3390" s="1">
        <v>0</v>
      </c>
      <c r="R3390" s="34">
        <v>0</v>
      </c>
      <c r="S3390" s="3">
        <v>0</v>
      </c>
    </row>
    <row r="3391" spans="6:19" x14ac:dyDescent="0.25">
      <c r="F3391" s="10"/>
      <c r="G3391" s="9" t="s">
        <v>1858</v>
      </c>
      <c r="H3391" s="4">
        <v>2</v>
      </c>
      <c r="I3391" s="1">
        <v>2</v>
      </c>
      <c r="J3391" s="1">
        <v>2</v>
      </c>
      <c r="K3391" s="1">
        <v>0</v>
      </c>
      <c r="L3391" s="1">
        <v>0</v>
      </c>
      <c r="M3391" s="6">
        <v>2</v>
      </c>
      <c r="N3391" s="5">
        <v>6.6391490399837494E-3</v>
      </c>
      <c r="O3391" s="4">
        <v>0</v>
      </c>
      <c r="P3391" s="1">
        <v>0</v>
      </c>
      <c r="Q3391" s="1">
        <v>0</v>
      </c>
      <c r="R3391" s="34">
        <v>0</v>
      </c>
      <c r="S3391" s="3">
        <v>0</v>
      </c>
    </row>
    <row r="3392" spans="6:19" x14ac:dyDescent="0.25">
      <c r="F3392" s="10"/>
      <c r="G3392" s="9" t="s">
        <v>1857</v>
      </c>
      <c r="H3392" s="4">
        <v>1</v>
      </c>
      <c r="I3392" s="1">
        <v>1</v>
      </c>
      <c r="J3392" s="1">
        <v>1</v>
      </c>
      <c r="K3392" s="1">
        <v>0</v>
      </c>
      <c r="L3392" s="1">
        <v>0</v>
      </c>
      <c r="M3392" s="6">
        <v>1</v>
      </c>
      <c r="N3392" s="5">
        <v>1.361414790153503E-3</v>
      </c>
      <c r="O3392" s="4">
        <v>0</v>
      </c>
      <c r="P3392" s="1">
        <v>0</v>
      </c>
      <c r="Q3392" s="1">
        <v>0</v>
      </c>
      <c r="R3392" s="34">
        <v>0</v>
      </c>
      <c r="S3392" s="3">
        <v>0</v>
      </c>
    </row>
    <row r="3393" spans="6:19" x14ac:dyDescent="0.25">
      <c r="F3393" s="10"/>
      <c r="G3393" s="9" t="s">
        <v>1856</v>
      </c>
      <c r="H3393" s="4">
        <v>3</v>
      </c>
      <c r="I3393" s="1">
        <v>3</v>
      </c>
      <c r="J3393" s="1">
        <v>3</v>
      </c>
      <c r="K3393" s="1">
        <v>0</v>
      </c>
      <c r="L3393" s="1">
        <v>0</v>
      </c>
      <c r="M3393" s="6">
        <v>3</v>
      </c>
      <c r="N3393" s="5">
        <v>9.4516193494200706E-3</v>
      </c>
      <c r="O3393" s="4">
        <v>0</v>
      </c>
      <c r="P3393" s="1">
        <v>0</v>
      </c>
      <c r="Q3393" s="1">
        <v>0</v>
      </c>
      <c r="R3393" s="34">
        <v>0</v>
      </c>
      <c r="S3393" s="3">
        <v>0</v>
      </c>
    </row>
    <row r="3394" spans="6:19" x14ac:dyDescent="0.25">
      <c r="F3394" s="10"/>
      <c r="G3394" s="9" t="s">
        <v>1855</v>
      </c>
      <c r="H3394" s="4">
        <v>4</v>
      </c>
      <c r="I3394" s="1">
        <v>4</v>
      </c>
      <c r="J3394" s="1">
        <v>4</v>
      </c>
      <c r="K3394" s="1">
        <v>0</v>
      </c>
      <c r="L3394" s="1">
        <v>0</v>
      </c>
      <c r="M3394" s="6">
        <v>4</v>
      </c>
      <c r="N3394" s="5">
        <v>2.1208235993981361E-3</v>
      </c>
      <c r="O3394" s="4">
        <v>0</v>
      </c>
      <c r="P3394" s="1">
        <v>0</v>
      </c>
      <c r="Q3394" s="1">
        <v>0</v>
      </c>
      <c r="R3394" s="34">
        <v>0</v>
      </c>
      <c r="S3394" s="3">
        <v>0</v>
      </c>
    </row>
    <row r="3395" spans="6:19" x14ac:dyDescent="0.25">
      <c r="F3395" s="10"/>
      <c r="G3395" s="9" t="s">
        <v>1854</v>
      </c>
      <c r="H3395" s="4">
        <v>15</v>
      </c>
      <c r="I3395" s="1">
        <v>15</v>
      </c>
      <c r="J3395" s="1">
        <v>15</v>
      </c>
      <c r="K3395" s="1">
        <v>0</v>
      </c>
      <c r="L3395" s="1">
        <v>0</v>
      </c>
      <c r="M3395" s="6">
        <v>15</v>
      </c>
      <c r="N3395" s="5">
        <v>0.1027553360909224</v>
      </c>
      <c r="O3395" s="4">
        <v>0</v>
      </c>
      <c r="P3395" s="1">
        <v>0</v>
      </c>
      <c r="Q3395" s="1">
        <v>0</v>
      </c>
      <c r="R3395" s="34">
        <v>0</v>
      </c>
      <c r="S3395" s="3">
        <v>0</v>
      </c>
    </row>
    <row r="3396" spans="6:19" x14ac:dyDescent="0.25">
      <c r="F3396" s="10"/>
      <c r="G3396" s="9" t="s">
        <v>1853</v>
      </c>
      <c r="H3396" s="4">
        <v>5</v>
      </c>
      <c r="I3396" s="1">
        <v>5</v>
      </c>
      <c r="J3396" s="1">
        <v>5</v>
      </c>
      <c r="K3396" s="1">
        <v>0</v>
      </c>
      <c r="L3396" s="1">
        <v>0</v>
      </c>
      <c r="M3396" s="6">
        <v>5</v>
      </c>
      <c r="N3396" s="5">
        <v>5.0413636490702629E-3</v>
      </c>
      <c r="O3396" s="4">
        <v>0</v>
      </c>
      <c r="P3396" s="1">
        <v>0</v>
      </c>
      <c r="Q3396" s="1">
        <v>0</v>
      </c>
      <c r="R3396" s="34">
        <v>0</v>
      </c>
      <c r="S3396" s="3">
        <v>0</v>
      </c>
    </row>
    <row r="3397" spans="6:19" x14ac:dyDescent="0.25">
      <c r="F3397" s="10"/>
      <c r="G3397" s="9" t="s">
        <v>1852</v>
      </c>
      <c r="H3397" s="4">
        <v>5</v>
      </c>
      <c r="I3397" s="1">
        <v>5</v>
      </c>
      <c r="J3397" s="1">
        <v>5</v>
      </c>
      <c r="K3397" s="1">
        <v>0</v>
      </c>
      <c r="L3397" s="1">
        <v>0</v>
      </c>
      <c r="M3397" s="6">
        <v>5</v>
      </c>
      <c r="N3397" s="5">
        <v>6.8873938173055649E-2</v>
      </c>
      <c r="O3397" s="4">
        <v>0</v>
      </c>
      <c r="P3397" s="1">
        <v>0</v>
      </c>
      <c r="Q3397" s="1">
        <v>0</v>
      </c>
      <c r="R3397" s="34">
        <v>0</v>
      </c>
      <c r="S3397" s="3">
        <v>0</v>
      </c>
    </row>
    <row r="3398" spans="6:19" x14ac:dyDescent="0.25">
      <c r="F3398" s="10"/>
      <c r="G3398" s="9" t="s">
        <v>1851</v>
      </c>
      <c r="H3398" s="4">
        <v>2</v>
      </c>
      <c r="I3398" s="1">
        <v>2</v>
      </c>
      <c r="J3398" s="1">
        <v>2</v>
      </c>
      <c r="K3398" s="1">
        <v>0</v>
      </c>
      <c r="L3398" s="1">
        <v>0</v>
      </c>
      <c r="M3398" s="6">
        <v>2</v>
      </c>
      <c r="N3398" s="5">
        <v>4.3671736493706703E-3</v>
      </c>
      <c r="O3398" s="4">
        <v>0</v>
      </c>
      <c r="P3398" s="1">
        <v>0</v>
      </c>
      <c r="Q3398" s="1">
        <v>0</v>
      </c>
      <c r="R3398" s="34">
        <v>0</v>
      </c>
      <c r="S3398" s="3">
        <v>0</v>
      </c>
    </row>
    <row r="3399" spans="6:19" x14ac:dyDescent="0.25">
      <c r="F3399" s="10"/>
      <c r="G3399" s="9" t="s">
        <v>1850</v>
      </c>
      <c r="H3399" s="4">
        <v>4</v>
      </c>
      <c r="I3399" s="1">
        <v>4</v>
      </c>
      <c r="J3399" s="1">
        <v>4</v>
      </c>
      <c r="K3399" s="1">
        <v>0</v>
      </c>
      <c r="L3399" s="1">
        <v>0</v>
      </c>
      <c r="M3399" s="6">
        <v>4</v>
      </c>
      <c r="N3399" s="5">
        <v>1.7960807308554649E-2</v>
      </c>
      <c r="O3399" s="4">
        <v>0</v>
      </c>
      <c r="P3399" s="1">
        <v>0</v>
      </c>
      <c r="Q3399" s="1">
        <v>0</v>
      </c>
      <c r="R3399" s="34">
        <v>0</v>
      </c>
      <c r="S3399" s="3">
        <v>0</v>
      </c>
    </row>
    <row r="3400" spans="6:19" x14ac:dyDescent="0.25">
      <c r="F3400" s="10"/>
      <c r="G3400" s="9" t="s">
        <v>1849</v>
      </c>
      <c r="H3400" s="4">
        <v>5</v>
      </c>
      <c r="I3400" s="1">
        <v>5</v>
      </c>
      <c r="J3400" s="1">
        <v>5</v>
      </c>
      <c r="K3400" s="1">
        <v>0</v>
      </c>
      <c r="L3400" s="1">
        <v>0</v>
      </c>
      <c r="M3400" s="6">
        <v>5</v>
      </c>
      <c r="N3400" s="5">
        <v>1.8154550343751911E-2</v>
      </c>
      <c r="O3400" s="4">
        <v>0</v>
      </c>
      <c r="P3400" s="1">
        <v>0</v>
      </c>
      <c r="Q3400" s="1">
        <v>0</v>
      </c>
      <c r="R3400" s="34">
        <v>0</v>
      </c>
      <c r="S3400" s="3">
        <v>0</v>
      </c>
    </row>
    <row r="3401" spans="6:19" x14ac:dyDescent="0.25">
      <c r="F3401" s="10"/>
      <c r="G3401" s="9" t="s">
        <v>1848</v>
      </c>
      <c r="H3401" s="4">
        <v>4</v>
      </c>
      <c r="I3401" s="1">
        <v>4</v>
      </c>
      <c r="J3401" s="1">
        <v>4</v>
      </c>
      <c r="K3401" s="1">
        <v>0</v>
      </c>
      <c r="L3401" s="1">
        <v>0</v>
      </c>
      <c r="M3401" s="6">
        <v>4</v>
      </c>
      <c r="N3401" s="5">
        <v>4.4621042907238007E-3</v>
      </c>
      <c r="O3401" s="4">
        <v>0</v>
      </c>
      <c r="P3401" s="1">
        <v>0</v>
      </c>
      <c r="Q3401" s="1">
        <v>0</v>
      </c>
      <c r="R3401" s="34">
        <v>0</v>
      </c>
      <c r="S3401" s="3">
        <v>0</v>
      </c>
    </row>
    <row r="3402" spans="6:19" x14ac:dyDescent="0.25">
      <c r="F3402" s="10"/>
      <c r="G3402" s="9" t="s">
        <v>1847</v>
      </c>
      <c r="H3402" s="4">
        <v>4</v>
      </c>
      <c r="I3402" s="1">
        <v>4</v>
      </c>
      <c r="J3402" s="1">
        <v>4</v>
      </c>
      <c r="K3402" s="1">
        <v>0</v>
      </c>
      <c r="L3402" s="1">
        <v>0</v>
      </c>
      <c r="M3402" s="6">
        <v>4</v>
      </c>
      <c r="N3402" s="5">
        <v>4.9398569390177727E-3</v>
      </c>
      <c r="O3402" s="4">
        <v>0</v>
      </c>
      <c r="P3402" s="1">
        <v>0</v>
      </c>
      <c r="Q3402" s="1">
        <v>0</v>
      </c>
      <c r="R3402" s="34">
        <v>0</v>
      </c>
      <c r="S3402" s="3">
        <v>0</v>
      </c>
    </row>
    <row r="3403" spans="6:19" x14ac:dyDescent="0.25">
      <c r="F3403" s="10"/>
      <c r="G3403" s="9" t="s">
        <v>1846</v>
      </c>
      <c r="H3403" s="4">
        <v>8</v>
      </c>
      <c r="I3403" s="1">
        <v>8</v>
      </c>
      <c r="J3403" s="1">
        <v>8</v>
      </c>
      <c r="K3403" s="1">
        <v>0</v>
      </c>
      <c r="L3403" s="1">
        <v>0</v>
      </c>
      <c r="M3403" s="6">
        <v>8</v>
      </c>
      <c r="N3403" s="5">
        <v>1.30945835262537E-2</v>
      </c>
      <c r="O3403" s="4">
        <v>0</v>
      </c>
      <c r="P3403" s="1">
        <v>0</v>
      </c>
      <c r="Q3403" s="1">
        <v>0</v>
      </c>
      <c r="R3403" s="34">
        <v>0</v>
      </c>
      <c r="S3403" s="3">
        <v>0</v>
      </c>
    </row>
    <row r="3404" spans="6:19" x14ac:dyDescent="0.25">
      <c r="F3404" s="10"/>
      <c r="G3404" s="9" t="s">
        <v>1845</v>
      </c>
      <c r="H3404" s="4">
        <v>3</v>
      </c>
      <c r="I3404" s="1">
        <v>3</v>
      </c>
      <c r="J3404" s="1">
        <v>3</v>
      </c>
      <c r="K3404" s="1">
        <v>0</v>
      </c>
      <c r="L3404" s="1">
        <v>0</v>
      </c>
      <c r="M3404" s="6">
        <v>3</v>
      </c>
      <c r="N3404" s="5">
        <v>5.1740994676947594E-3</v>
      </c>
      <c r="O3404" s="4">
        <v>0</v>
      </c>
      <c r="P3404" s="1">
        <v>0</v>
      </c>
      <c r="Q3404" s="1">
        <v>0</v>
      </c>
      <c r="R3404" s="34">
        <v>0</v>
      </c>
      <c r="S3404" s="3">
        <v>0</v>
      </c>
    </row>
    <row r="3405" spans="6:19" x14ac:dyDescent="0.25">
      <c r="F3405" s="10"/>
      <c r="G3405" s="9" t="s">
        <v>1844</v>
      </c>
      <c r="H3405" s="4">
        <v>3</v>
      </c>
      <c r="I3405" s="1">
        <v>3</v>
      </c>
      <c r="J3405" s="1">
        <v>3</v>
      </c>
      <c r="K3405" s="1">
        <v>0</v>
      </c>
      <c r="L3405" s="1">
        <v>0</v>
      </c>
      <c r="M3405" s="6">
        <v>3</v>
      </c>
      <c r="N3405" s="5">
        <v>1.3463674113154409E-3</v>
      </c>
      <c r="O3405" s="4">
        <v>0</v>
      </c>
      <c r="P3405" s="1">
        <v>0</v>
      </c>
      <c r="Q3405" s="1">
        <v>0</v>
      </c>
      <c r="R3405" s="34">
        <v>0</v>
      </c>
      <c r="S3405" s="3">
        <v>0</v>
      </c>
    </row>
    <row r="3406" spans="6:19" x14ac:dyDescent="0.25">
      <c r="F3406" s="10"/>
      <c r="G3406" s="9" t="s">
        <v>1843</v>
      </c>
      <c r="H3406" s="4">
        <v>6</v>
      </c>
      <c r="I3406" s="1">
        <v>6</v>
      </c>
      <c r="J3406" s="1">
        <v>6</v>
      </c>
      <c r="K3406" s="1">
        <v>0</v>
      </c>
      <c r="L3406" s="1">
        <v>0</v>
      </c>
      <c r="M3406" s="6">
        <v>6</v>
      </c>
      <c r="N3406" s="5">
        <v>4.3922583572566509E-2</v>
      </c>
      <c r="O3406" s="4">
        <v>0</v>
      </c>
      <c r="P3406" s="1">
        <v>0</v>
      </c>
      <c r="Q3406" s="1">
        <v>0</v>
      </c>
      <c r="R3406" s="34">
        <v>0</v>
      </c>
      <c r="S3406" s="3">
        <v>0</v>
      </c>
    </row>
    <row r="3407" spans="6:19" x14ac:dyDescent="0.25">
      <c r="F3407" s="10"/>
      <c r="G3407" s="9" t="s">
        <v>1842</v>
      </c>
      <c r="H3407" s="4">
        <v>2</v>
      </c>
      <c r="I3407" s="1">
        <v>2</v>
      </c>
      <c r="J3407" s="1">
        <v>2</v>
      </c>
      <c r="K3407" s="1">
        <v>0</v>
      </c>
      <c r="L3407" s="1">
        <v>0</v>
      </c>
      <c r="M3407" s="6">
        <v>2</v>
      </c>
      <c r="N3407" s="5">
        <v>2.449131570756435E-3</v>
      </c>
      <c r="O3407" s="4">
        <v>0</v>
      </c>
      <c r="P3407" s="1">
        <v>0</v>
      </c>
      <c r="Q3407" s="1">
        <v>0</v>
      </c>
      <c r="R3407" s="34">
        <v>0</v>
      </c>
      <c r="S3407" s="3">
        <v>0</v>
      </c>
    </row>
    <row r="3408" spans="6:19" x14ac:dyDescent="0.25">
      <c r="F3408" s="10"/>
      <c r="G3408" s="9" t="s">
        <v>1841</v>
      </c>
      <c r="H3408" s="4">
        <v>1</v>
      </c>
      <c r="I3408" s="1">
        <v>1</v>
      </c>
      <c r="J3408" s="1">
        <v>1</v>
      </c>
      <c r="K3408" s="1">
        <v>0</v>
      </c>
      <c r="L3408" s="1">
        <v>0</v>
      </c>
      <c r="M3408" s="6">
        <v>1</v>
      </c>
      <c r="N3408" s="5">
        <v>7.3870532214641571E-3</v>
      </c>
      <c r="O3408" s="4">
        <v>0</v>
      </c>
      <c r="P3408" s="1">
        <v>0</v>
      </c>
      <c r="Q3408" s="1">
        <v>0</v>
      </c>
      <c r="R3408" s="34">
        <v>0</v>
      </c>
      <c r="S3408" s="3">
        <v>0</v>
      </c>
    </row>
    <row r="3409" spans="6:19" x14ac:dyDescent="0.25">
      <c r="F3409" s="10"/>
      <c r="G3409" s="9" t="s">
        <v>1840</v>
      </c>
      <c r="H3409" s="4">
        <v>4</v>
      </c>
      <c r="I3409" s="1">
        <v>4</v>
      </c>
      <c r="J3409" s="1">
        <v>4</v>
      </c>
      <c r="K3409" s="1">
        <v>0</v>
      </c>
      <c r="L3409" s="1">
        <v>0</v>
      </c>
      <c r="M3409" s="6">
        <v>4</v>
      </c>
      <c r="N3409" s="5">
        <v>7.9139592126011848E-3</v>
      </c>
      <c r="O3409" s="4">
        <v>0</v>
      </c>
      <c r="P3409" s="1">
        <v>0</v>
      </c>
      <c r="Q3409" s="1">
        <v>0</v>
      </c>
      <c r="R3409" s="34">
        <v>0</v>
      </c>
      <c r="S3409" s="3">
        <v>0</v>
      </c>
    </row>
    <row r="3410" spans="6:19" x14ac:dyDescent="0.25">
      <c r="F3410" s="10"/>
      <c r="G3410" s="9" t="s">
        <v>1839</v>
      </c>
      <c r="H3410" s="4">
        <v>2</v>
      </c>
      <c r="I3410" s="1">
        <v>2</v>
      </c>
      <c r="J3410" s="1">
        <v>2</v>
      </c>
      <c r="K3410" s="1">
        <v>0</v>
      </c>
      <c r="L3410" s="1">
        <v>0</v>
      </c>
      <c r="M3410" s="6">
        <v>2</v>
      </c>
      <c r="N3410" s="5">
        <v>2.4827085435390468E-3</v>
      </c>
      <c r="O3410" s="4">
        <v>0</v>
      </c>
      <c r="P3410" s="1">
        <v>0</v>
      </c>
      <c r="Q3410" s="1">
        <v>0</v>
      </c>
      <c r="R3410" s="34">
        <v>0</v>
      </c>
      <c r="S3410" s="3">
        <v>0</v>
      </c>
    </row>
    <row r="3411" spans="6:19" x14ac:dyDescent="0.25">
      <c r="F3411" s="10"/>
      <c r="G3411" s="9" t="s">
        <v>1838</v>
      </c>
      <c r="H3411" s="4">
        <v>3</v>
      </c>
      <c r="I3411" s="1">
        <v>3</v>
      </c>
      <c r="J3411" s="1">
        <v>3</v>
      </c>
      <c r="K3411" s="1">
        <v>0</v>
      </c>
      <c r="L3411" s="1">
        <v>0</v>
      </c>
      <c r="M3411" s="6">
        <v>3</v>
      </c>
      <c r="N3411" s="5">
        <v>1.1530335061252121E-2</v>
      </c>
      <c r="O3411" s="4">
        <v>0</v>
      </c>
      <c r="P3411" s="1">
        <v>0</v>
      </c>
      <c r="Q3411" s="1">
        <v>0</v>
      </c>
      <c r="R3411" s="34">
        <v>0</v>
      </c>
      <c r="S3411" s="3">
        <v>0</v>
      </c>
    </row>
    <row r="3412" spans="6:19" x14ac:dyDescent="0.25">
      <c r="F3412" s="10"/>
      <c r="G3412" s="9" t="s">
        <v>1837</v>
      </c>
      <c r="H3412" s="4">
        <v>3</v>
      </c>
      <c r="I3412" s="1">
        <v>3</v>
      </c>
      <c r="J3412" s="1">
        <v>3</v>
      </c>
      <c r="K3412" s="1">
        <v>0</v>
      </c>
      <c r="L3412" s="1">
        <v>0</v>
      </c>
      <c r="M3412" s="6">
        <v>3</v>
      </c>
      <c r="N3412" s="5">
        <v>3.5486748442053788E-2</v>
      </c>
      <c r="O3412" s="4">
        <v>0</v>
      </c>
      <c r="P3412" s="1">
        <v>0</v>
      </c>
      <c r="Q3412" s="1">
        <v>0</v>
      </c>
      <c r="R3412" s="34">
        <v>0</v>
      </c>
      <c r="S3412" s="3">
        <v>0</v>
      </c>
    </row>
    <row r="3413" spans="6:19" x14ac:dyDescent="0.25">
      <c r="F3413" s="10"/>
      <c r="G3413" s="9" t="s">
        <v>1836</v>
      </c>
      <c r="H3413" s="4">
        <v>4</v>
      </c>
      <c r="I3413" s="1">
        <v>4</v>
      </c>
      <c r="J3413" s="1">
        <v>4</v>
      </c>
      <c r="K3413" s="1">
        <v>0</v>
      </c>
      <c r="L3413" s="1">
        <v>0</v>
      </c>
      <c r="M3413" s="6">
        <v>4</v>
      </c>
      <c r="N3413" s="5">
        <v>1.180607639253139E-2</v>
      </c>
      <c r="O3413" s="4">
        <v>0</v>
      </c>
      <c r="P3413" s="1">
        <v>0</v>
      </c>
      <c r="Q3413" s="1">
        <v>0</v>
      </c>
      <c r="R3413" s="34">
        <v>0</v>
      </c>
      <c r="S3413" s="3">
        <v>0</v>
      </c>
    </row>
    <row r="3414" spans="6:19" x14ac:dyDescent="0.25">
      <c r="F3414" s="10"/>
      <c r="G3414" s="9" t="s">
        <v>1835</v>
      </c>
      <c r="H3414" s="4">
        <v>3</v>
      </c>
      <c r="I3414" s="1">
        <v>3</v>
      </c>
      <c r="J3414" s="1">
        <v>3</v>
      </c>
      <c r="K3414" s="1">
        <v>0</v>
      </c>
      <c r="L3414" s="1">
        <v>0</v>
      </c>
      <c r="M3414" s="6">
        <v>3</v>
      </c>
      <c r="N3414" s="5">
        <v>1.7196751199662689E-2</v>
      </c>
      <c r="O3414" s="4">
        <v>0</v>
      </c>
      <c r="P3414" s="1">
        <v>0</v>
      </c>
      <c r="Q3414" s="1">
        <v>0</v>
      </c>
      <c r="R3414" s="34">
        <v>0</v>
      </c>
      <c r="S3414" s="3">
        <v>0</v>
      </c>
    </row>
    <row r="3415" spans="6:19" x14ac:dyDescent="0.25">
      <c r="F3415" s="10"/>
      <c r="G3415" s="9" t="s">
        <v>1834</v>
      </c>
      <c r="H3415" s="4">
        <v>2</v>
      </c>
      <c r="I3415" s="1">
        <v>2</v>
      </c>
      <c r="J3415" s="1">
        <v>2</v>
      </c>
      <c r="K3415" s="1">
        <v>0</v>
      </c>
      <c r="L3415" s="1">
        <v>0</v>
      </c>
      <c r="M3415" s="6">
        <v>2</v>
      </c>
      <c r="N3415" s="5">
        <v>1.8313964828848841E-3</v>
      </c>
      <c r="O3415" s="4">
        <v>0</v>
      </c>
      <c r="P3415" s="1">
        <v>0</v>
      </c>
      <c r="Q3415" s="1">
        <v>0</v>
      </c>
      <c r="R3415" s="34">
        <v>0</v>
      </c>
      <c r="S3415" s="3">
        <v>0</v>
      </c>
    </row>
    <row r="3416" spans="6:19" x14ac:dyDescent="0.25">
      <c r="F3416" s="10"/>
      <c r="G3416" s="9" t="s">
        <v>1833</v>
      </c>
      <c r="H3416" s="4">
        <v>3</v>
      </c>
      <c r="I3416" s="1">
        <v>3</v>
      </c>
      <c r="J3416" s="1">
        <v>3</v>
      </c>
      <c r="K3416" s="1">
        <v>0</v>
      </c>
      <c r="L3416" s="1">
        <v>0</v>
      </c>
      <c r="M3416" s="6">
        <v>3</v>
      </c>
      <c r="N3416" s="5">
        <v>2.6005168445408341E-2</v>
      </c>
      <c r="O3416" s="4">
        <v>0</v>
      </c>
      <c r="P3416" s="1">
        <v>0</v>
      </c>
      <c r="Q3416" s="1">
        <v>0</v>
      </c>
      <c r="R3416" s="34">
        <v>0</v>
      </c>
      <c r="S3416" s="3">
        <v>0</v>
      </c>
    </row>
    <row r="3417" spans="6:19" x14ac:dyDescent="0.25">
      <c r="F3417" s="10"/>
      <c r="G3417" s="9" t="s">
        <v>1832</v>
      </c>
      <c r="H3417" s="4">
        <v>3</v>
      </c>
      <c r="I3417" s="1">
        <v>3</v>
      </c>
      <c r="J3417" s="1">
        <v>3</v>
      </c>
      <c r="K3417" s="1">
        <v>0</v>
      </c>
      <c r="L3417" s="1">
        <v>0</v>
      </c>
      <c r="M3417" s="6">
        <v>3</v>
      </c>
      <c r="N3417" s="5">
        <v>4.2838885448873043E-2</v>
      </c>
      <c r="O3417" s="4">
        <v>0</v>
      </c>
      <c r="P3417" s="1">
        <v>0</v>
      </c>
      <c r="Q3417" s="1">
        <v>0</v>
      </c>
      <c r="R3417" s="34">
        <v>0</v>
      </c>
      <c r="S3417" s="3">
        <v>0</v>
      </c>
    </row>
    <row r="3418" spans="6:19" x14ac:dyDescent="0.25">
      <c r="F3418" s="10"/>
      <c r="G3418" s="9" t="s">
        <v>1831</v>
      </c>
      <c r="H3418" s="4">
        <v>2</v>
      </c>
      <c r="I3418" s="1">
        <v>2</v>
      </c>
      <c r="J3418" s="1">
        <v>2</v>
      </c>
      <c r="K3418" s="1">
        <v>0</v>
      </c>
      <c r="L3418" s="1">
        <v>0</v>
      </c>
      <c r="M3418" s="6">
        <v>2</v>
      </c>
      <c r="N3418" s="5">
        <v>6.4190281555056572E-3</v>
      </c>
      <c r="O3418" s="4">
        <v>0</v>
      </c>
      <c r="P3418" s="1">
        <v>0</v>
      </c>
      <c r="Q3418" s="1">
        <v>0</v>
      </c>
      <c r="R3418" s="34">
        <v>0</v>
      </c>
      <c r="S3418" s="3">
        <v>0</v>
      </c>
    </row>
    <row r="3419" spans="6:19" x14ac:dyDescent="0.25">
      <c r="F3419" s="10"/>
      <c r="G3419" s="9" t="s">
        <v>1830</v>
      </c>
      <c r="H3419" s="4">
        <v>8</v>
      </c>
      <c r="I3419" s="1">
        <v>8</v>
      </c>
      <c r="J3419" s="1">
        <v>8</v>
      </c>
      <c r="K3419" s="1">
        <v>0</v>
      </c>
      <c r="L3419" s="1">
        <v>0</v>
      </c>
      <c r="M3419" s="6">
        <v>8</v>
      </c>
      <c r="N3419" s="5">
        <v>1.9502006471157071E-2</v>
      </c>
      <c r="O3419" s="4">
        <v>0</v>
      </c>
      <c r="P3419" s="1">
        <v>0</v>
      </c>
      <c r="Q3419" s="1">
        <v>0</v>
      </c>
      <c r="R3419" s="34">
        <v>0</v>
      </c>
      <c r="S3419" s="3">
        <v>0</v>
      </c>
    </row>
    <row r="3420" spans="6:19" x14ac:dyDescent="0.25">
      <c r="F3420" s="10"/>
      <c r="G3420" s="9" t="s">
        <v>1829</v>
      </c>
      <c r="H3420" s="4">
        <v>4</v>
      </c>
      <c r="I3420" s="1">
        <v>4</v>
      </c>
      <c r="J3420" s="1">
        <v>4</v>
      </c>
      <c r="K3420" s="1">
        <v>0</v>
      </c>
      <c r="L3420" s="1">
        <v>0</v>
      </c>
      <c r="M3420" s="6">
        <v>4</v>
      </c>
      <c r="N3420" s="5">
        <v>1.7804047092795369E-2</v>
      </c>
      <c r="O3420" s="4">
        <v>0</v>
      </c>
      <c r="P3420" s="1">
        <v>0</v>
      </c>
      <c r="Q3420" s="1">
        <v>0</v>
      </c>
      <c r="R3420" s="34">
        <v>0</v>
      </c>
      <c r="S3420" s="3">
        <v>0</v>
      </c>
    </row>
    <row r="3421" spans="6:19" x14ac:dyDescent="0.25">
      <c r="F3421" s="10"/>
      <c r="G3421" s="9" t="s">
        <v>1828</v>
      </c>
      <c r="H3421" s="4">
        <v>7</v>
      </c>
      <c r="I3421" s="1">
        <v>7</v>
      </c>
      <c r="J3421" s="1">
        <v>7</v>
      </c>
      <c r="K3421" s="1">
        <v>0</v>
      </c>
      <c r="L3421" s="1">
        <v>0</v>
      </c>
      <c r="M3421" s="6">
        <v>7</v>
      </c>
      <c r="N3421" s="5">
        <v>2.9281469993293289E-2</v>
      </c>
      <c r="O3421" s="4">
        <v>0</v>
      </c>
      <c r="P3421" s="1">
        <v>0</v>
      </c>
      <c r="Q3421" s="1">
        <v>0</v>
      </c>
      <c r="R3421" s="34">
        <v>0</v>
      </c>
      <c r="S3421" s="3">
        <v>0</v>
      </c>
    </row>
    <row r="3422" spans="6:19" x14ac:dyDescent="0.25">
      <c r="F3422" s="10"/>
      <c r="G3422" s="9" t="s">
        <v>1827</v>
      </c>
      <c r="H3422" s="4">
        <v>2</v>
      </c>
      <c r="I3422" s="1">
        <v>2</v>
      </c>
      <c r="J3422" s="1">
        <v>2</v>
      </c>
      <c r="K3422" s="1">
        <v>0</v>
      </c>
      <c r="L3422" s="1">
        <v>0</v>
      </c>
      <c r="M3422" s="6">
        <v>2</v>
      </c>
      <c r="N3422" s="5">
        <v>7.8715626150369644E-3</v>
      </c>
      <c r="O3422" s="4">
        <v>0</v>
      </c>
      <c r="P3422" s="1">
        <v>0</v>
      </c>
      <c r="Q3422" s="1">
        <v>0</v>
      </c>
      <c r="R3422" s="34">
        <v>0</v>
      </c>
      <c r="S3422" s="3">
        <v>0</v>
      </c>
    </row>
    <row r="3423" spans="6:19" x14ac:dyDescent="0.25">
      <c r="F3423" s="10"/>
      <c r="G3423" s="9" t="s">
        <v>1826</v>
      </c>
      <c r="H3423" s="4">
        <v>1</v>
      </c>
      <c r="I3423" s="1">
        <v>1</v>
      </c>
      <c r="J3423" s="1">
        <v>1</v>
      </c>
      <c r="K3423" s="1">
        <v>0</v>
      </c>
      <c r="L3423" s="1">
        <v>0</v>
      </c>
      <c r="M3423" s="6">
        <v>1</v>
      </c>
      <c r="N3423" s="5">
        <v>9.0445540845394135E-3</v>
      </c>
      <c r="O3423" s="4">
        <v>0</v>
      </c>
      <c r="P3423" s="1">
        <v>0</v>
      </c>
      <c r="Q3423" s="1">
        <v>0</v>
      </c>
      <c r="R3423" s="34">
        <v>0</v>
      </c>
      <c r="S3423" s="3">
        <v>0</v>
      </c>
    </row>
    <row r="3424" spans="6:19" x14ac:dyDescent="0.25">
      <c r="F3424" s="10"/>
      <c r="G3424" s="9" t="s">
        <v>1825</v>
      </c>
      <c r="H3424" s="4">
        <v>3</v>
      </c>
      <c r="I3424" s="1">
        <v>3</v>
      </c>
      <c r="J3424" s="1">
        <v>3</v>
      </c>
      <c r="K3424" s="1">
        <v>0</v>
      </c>
      <c r="L3424" s="1">
        <v>0</v>
      </c>
      <c r="M3424" s="6">
        <v>3</v>
      </c>
      <c r="N3424" s="5">
        <v>3.5380590707063671E-3</v>
      </c>
      <c r="O3424" s="4">
        <v>0</v>
      </c>
      <c r="P3424" s="1">
        <v>0</v>
      </c>
      <c r="Q3424" s="1">
        <v>0</v>
      </c>
      <c r="R3424" s="34">
        <v>0</v>
      </c>
      <c r="S3424" s="3">
        <v>0</v>
      </c>
    </row>
    <row r="3425" spans="6:19" x14ac:dyDescent="0.25">
      <c r="F3425" s="10"/>
      <c r="G3425" s="9" t="s">
        <v>1824</v>
      </c>
      <c r="H3425" s="4">
        <v>2</v>
      </c>
      <c r="I3425" s="1">
        <v>2</v>
      </c>
      <c r="J3425" s="1">
        <v>2</v>
      </c>
      <c r="K3425" s="1">
        <v>0</v>
      </c>
      <c r="L3425" s="1">
        <v>0</v>
      </c>
      <c r="M3425" s="6">
        <v>2</v>
      </c>
      <c r="N3425" s="5">
        <v>1.0233163833618161E-2</v>
      </c>
      <c r="O3425" s="4">
        <v>0</v>
      </c>
      <c r="P3425" s="1">
        <v>0</v>
      </c>
      <c r="Q3425" s="1">
        <v>0</v>
      </c>
      <c r="R3425" s="34">
        <v>0</v>
      </c>
      <c r="S3425" s="3">
        <v>0</v>
      </c>
    </row>
    <row r="3426" spans="6:19" x14ac:dyDescent="0.25">
      <c r="F3426" s="10"/>
      <c r="G3426" s="9" t="s">
        <v>1823</v>
      </c>
      <c r="H3426" s="4">
        <v>5</v>
      </c>
      <c r="I3426" s="1">
        <v>5</v>
      </c>
      <c r="J3426" s="1">
        <v>5</v>
      </c>
      <c r="K3426" s="1">
        <v>0</v>
      </c>
      <c r="L3426" s="1">
        <v>0</v>
      </c>
      <c r="M3426" s="6">
        <v>5</v>
      </c>
      <c r="N3426" s="5">
        <v>4.218556173145771E-2</v>
      </c>
      <c r="O3426" s="4">
        <v>0</v>
      </c>
      <c r="P3426" s="1">
        <v>0</v>
      </c>
      <c r="Q3426" s="1">
        <v>0</v>
      </c>
      <c r="R3426" s="34">
        <v>0</v>
      </c>
      <c r="S3426" s="3">
        <v>0</v>
      </c>
    </row>
    <row r="3427" spans="6:19" x14ac:dyDescent="0.25">
      <c r="F3427" s="10"/>
      <c r="G3427" s="9" t="s">
        <v>1822</v>
      </c>
      <c r="H3427" s="4">
        <v>1</v>
      </c>
      <c r="I3427" s="1">
        <v>1</v>
      </c>
      <c r="J3427" s="1">
        <v>1</v>
      </c>
      <c r="K3427" s="1">
        <v>0</v>
      </c>
      <c r="L3427" s="1">
        <v>0</v>
      </c>
      <c r="M3427" s="6">
        <v>1</v>
      </c>
      <c r="N3427" s="5">
        <v>7.2131957858800888E-3</v>
      </c>
      <c r="O3427" s="4">
        <v>0</v>
      </c>
      <c r="P3427" s="1">
        <v>0</v>
      </c>
      <c r="Q3427" s="1">
        <v>0</v>
      </c>
      <c r="R3427" s="34">
        <v>0</v>
      </c>
      <c r="S3427" s="3">
        <v>0</v>
      </c>
    </row>
    <row r="3428" spans="6:19" x14ac:dyDescent="0.25">
      <c r="F3428" s="10"/>
      <c r="G3428" s="9" t="s">
        <v>1821</v>
      </c>
      <c r="H3428" s="4">
        <v>7</v>
      </c>
      <c r="I3428" s="1">
        <v>7</v>
      </c>
      <c r="J3428" s="1">
        <v>7</v>
      </c>
      <c r="K3428" s="1">
        <v>0</v>
      </c>
      <c r="L3428" s="1">
        <v>0</v>
      </c>
      <c r="M3428" s="6">
        <v>7</v>
      </c>
      <c r="N3428" s="5">
        <v>1.8894582986831669E-2</v>
      </c>
      <c r="O3428" s="4">
        <v>0</v>
      </c>
      <c r="P3428" s="1">
        <v>0</v>
      </c>
      <c r="Q3428" s="1">
        <v>0</v>
      </c>
      <c r="R3428" s="34">
        <v>0</v>
      </c>
      <c r="S3428" s="3">
        <v>0</v>
      </c>
    </row>
    <row r="3429" spans="6:19" x14ac:dyDescent="0.25">
      <c r="F3429" s="10"/>
      <c r="G3429" s="9" t="s">
        <v>1820</v>
      </c>
      <c r="H3429" s="4">
        <v>3</v>
      </c>
      <c r="I3429" s="1">
        <v>3</v>
      </c>
      <c r="J3429" s="1">
        <v>3</v>
      </c>
      <c r="K3429" s="1">
        <v>0</v>
      </c>
      <c r="L3429" s="1">
        <v>0</v>
      </c>
      <c r="M3429" s="6">
        <v>3</v>
      </c>
      <c r="N3429" s="5">
        <v>1.549404114484787E-3</v>
      </c>
      <c r="O3429" s="4">
        <v>0</v>
      </c>
      <c r="P3429" s="1">
        <v>0</v>
      </c>
      <c r="Q3429" s="1">
        <v>0</v>
      </c>
      <c r="R3429" s="34">
        <v>0</v>
      </c>
      <c r="S3429" s="3">
        <v>0</v>
      </c>
    </row>
    <row r="3430" spans="6:19" x14ac:dyDescent="0.25">
      <c r="F3430" s="10"/>
      <c r="G3430" s="9" t="s">
        <v>1819</v>
      </c>
      <c r="H3430" s="4">
        <v>2</v>
      </c>
      <c r="I3430" s="1">
        <v>2</v>
      </c>
      <c r="J3430" s="1">
        <v>2</v>
      </c>
      <c r="K3430" s="1">
        <v>0</v>
      </c>
      <c r="L3430" s="1">
        <v>0</v>
      </c>
      <c r="M3430" s="6">
        <v>2</v>
      </c>
      <c r="N3430" s="5">
        <v>1.8039402551949021E-2</v>
      </c>
      <c r="O3430" s="4">
        <v>0</v>
      </c>
      <c r="P3430" s="1">
        <v>0</v>
      </c>
      <c r="Q3430" s="1">
        <v>0</v>
      </c>
      <c r="R3430" s="34">
        <v>0</v>
      </c>
      <c r="S3430" s="3">
        <v>0</v>
      </c>
    </row>
    <row r="3431" spans="6:19" x14ac:dyDescent="0.25">
      <c r="F3431" s="10"/>
      <c r="G3431" s="9" t="s">
        <v>1818</v>
      </c>
      <c r="H3431" s="4">
        <v>1</v>
      </c>
      <c r="I3431" s="1">
        <v>1</v>
      </c>
      <c r="J3431" s="1">
        <v>1</v>
      </c>
      <c r="K3431" s="1">
        <v>0</v>
      </c>
      <c r="L3431" s="1">
        <v>0</v>
      </c>
      <c r="M3431" s="6">
        <v>1</v>
      </c>
      <c r="N3431" s="5">
        <v>9.9040120840072632E-3</v>
      </c>
      <c r="O3431" s="4">
        <v>0</v>
      </c>
      <c r="P3431" s="1">
        <v>0</v>
      </c>
      <c r="Q3431" s="1">
        <v>0</v>
      </c>
      <c r="R3431" s="34">
        <v>0</v>
      </c>
      <c r="S3431" s="3">
        <v>0</v>
      </c>
    </row>
    <row r="3432" spans="6:19" x14ac:dyDescent="0.25">
      <c r="F3432" s="10"/>
      <c r="G3432" s="9" t="s">
        <v>1817</v>
      </c>
      <c r="H3432" s="4">
        <v>7</v>
      </c>
      <c r="I3432" s="1">
        <v>7</v>
      </c>
      <c r="J3432" s="1">
        <v>7</v>
      </c>
      <c r="K3432" s="1">
        <v>0</v>
      </c>
      <c r="L3432" s="1">
        <v>0</v>
      </c>
      <c r="M3432" s="6">
        <v>7</v>
      </c>
      <c r="N3432" s="5">
        <v>3.4624285995960243E-2</v>
      </c>
      <c r="O3432" s="4">
        <v>0</v>
      </c>
      <c r="P3432" s="1">
        <v>0</v>
      </c>
      <c r="Q3432" s="1">
        <v>0</v>
      </c>
      <c r="R3432" s="34">
        <v>0</v>
      </c>
      <c r="S3432" s="3">
        <v>0</v>
      </c>
    </row>
    <row r="3433" spans="6:19" x14ac:dyDescent="0.25">
      <c r="F3433" s="10"/>
      <c r="G3433" s="9" t="s">
        <v>1816</v>
      </c>
      <c r="H3433" s="4">
        <v>2</v>
      </c>
      <c r="I3433" s="1">
        <v>2</v>
      </c>
      <c r="J3433" s="1">
        <v>2</v>
      </c>
      <c r="K3433" s="1">
        <v>0</v>
      </c>
      <c r="L3433" s="1">
        <v>0</v>
      </c>
      <c r="M3433" s="6">
        <v>2</v>
      </c>
      <c r="N3433" s="5">
        <v>7.4767861515283576E-3</v>
      </c>
      <c r="O3433" s="4">
        <v>0</v>
      </c>
      <c r="P3433" s="1">
        <v>0</v>
      </c>
      <c r="Q3433" s="1">
        <v>0</v>
      </c>
      <c r="R3433" s="34">
        <v>0</v>
      </c>
      <c r="S3433" s="3">
        <v>0</v>
      </c>
    </row>
    <row r="3434" spans="6:19" x14ac:dyDescent="0.25">
      <c r="F3434" s="10"/>
      <c r="G3434" s="9" t="s">
        <v>1815</v>
      </c>
      <c r="H3434" s="4">
        <v>1</v>
      </c>
      <c r="I3434" s="1">
        <v>1</v>
      </c>
      <c r="J3434" s="1">
        <v>1</v>
      </c>
      <c r="K3434" s="1">
        <v>0</v>
      </c>
      <c r="L3434" s="1">
        <v>0</v>
      </c>
      <c r="M3434" s="6">
        <v>1</v>
      </c>
      <c r="N3434" s="5">
        <v>1.5242281369864941E-2</v>
      </c>
      <c r="O3434" s="4">
        <v>0</v>
      </c>
      <c r="P3434" s="1">
        <v>0</v>
      </c>
      <c r="Q3434" s="1">
        <v>0</v>
      </c>
      <c r="R3434" s="34">
        <v>0</v>
      </c>
      <c r="S3434" s="3">
        <v>0</v>
      </c>
    </row>
    <row r="3435" spans="6:19" x14ac:dyDescent="0.25">
      <c r="F3435" s="10"/>
      <c r="G3435" s="9" t="s">
        <v>1814</v>
      </c>
      <c r="H3435" s="4">
        <v>1</v>
      </c>
      <c r="I3435" s="1">
        <v>1</v>
      </c>
      <c r="J3435" s="1">
        <v>1</v>
      </c>
      <c r="K3435" s="1">
        <v>0</v>
      </c>
      <c r="L3435" s="1">
        <v>0</v>
      </c>
      <c r="M3435" s="6">
        <v>1</v>
      </c>
      <c r="N3435" s="5">
        <v>1.429602317512035E-2</v>
      </c>
      <c r="O3435" s="4">
        <v>0</v>
      </c>
      <c r="P3435" s="1">
        <v>0</v>
      </c>
      <c r="Q3435" s="1">
        <v>0</v>
      </c>
      <c r="R3435" s="34">
        <v>0</v>
      </c>
      <c r="S3435" s="3">
        <v>0</v>
      </c>
    </row>
    <row r="3436" spans="6:19" x14ac:dyDescent="0.25">
      <c r="F3436" s="10"/>
      <c r="G3436" s="9" t="s">
        <v>1813</v>
      </c>
      <c r="H3436" s="4">
        <v>3</v>
      </c>
      <c r="I3436" s="1">
        <v>3</v>
      </c>
      <c r="J3436" s="1">
        <v>3</v>
      </c>
      <c r="K3436" s="1">
        <v>0</v>
      </c>
      <c r="L3436" s="1">
        <v>0</v>
      </c>
      <c r="M3436" s="6">
        <v>3</v>
      </c>
      <c r="N3436" s="5">
        <v>1.6703288070857521E-2</v>
      </c>
      <c r="O3436" s="4">
        <v>0</v>
      </c>
      <c r="P3436" s="1">
        <v>0</v>
      </c>
      <c r="Q3436" s="1">
        <v>0</v>
      </c>
      <c r="R3436" s="34">
        <v>0</v>
      </c>
      <c r="S3436" s="3">
        <v>0</v>
      </c>
    </row>
    <row r="3437" spans="6:19" x14ac:dyDescent="0.25">
      <c r="F3437" s="10"/>
      <c r="G3437" s="9" t="s">
        <v>1812</v>
      </c>
      <c r="H3437" s="4">
        <v>2</v>
      </c>
      <c r="I3437" s="1">
        <v>2</v>
      </c>
      <c r="J3437" s="1">
        <v>2</v>
      </c>
      <c r="K3437" s="1">
        <v>0</v>
      </c>
      <c r="L3437" s="1">
        <v>0</v>
      </c>
      <c r="M3437" s="6">
        <v>2</v>
      </c>
      <c r="N3437" s="5">
        <v>1.5358407981693739E-2</v>
      </c>
      <c r="O3437" s="4">
        <v>0</v>
      </c>
      <c r="P3437" s="1">
        <v>0</v>
      </c>
      <c r="Q3437" s="1">
        <v>0</v>
      </c>
      <c r="R3437" s="34">
        <v>0</v>
      </c>
      <c r="S3437" s="3">
        <v>0</v>
      </c>
    </row>
    <row r="3438" spans="6:19" x14ac:dyDescent="0.25">
      <c r="F3438" s="10"/>
      <c r="G3438" s="9" t="s">
        <v>1811</v>
      </c>
      <c r="H3438" s="4">
        <v>5</v>
      </c>
      <c r="I3438" s="1">
        <v>5</v>
      </c>
      <c r="J3438" s="1">
        <v>5</v>
      </c>
      <c r="K3438" s="1">
        <v>0</v>
      </c>
      <c r="L3438" s="1">
        <v>0</v>
      </c>
      <c r="M3438" s="6">
        <v>5</v>
      </c>
      <c r="N3438" s="5">
        <v>7.0499954745173454E-3</v>
      </c>
      <c r="O3438" s="4">
        <v>0</v>
      </c>
      <c r="P3438" s="1">
        <v>0</v>
      </c>
      <c r="Q3438" s="1">
        <v>0</v>
      </c>
      <c r="R3438" s="34">
        <v>0</v>
      </c>
      <c r="S3438" s="3">
        <v>0</v>
      </c>
    </row>
    <row r="3439" spans="6:19" x14ac:dyDescent="0.25">
      <c r="F3439" s="10"/>
      <c r="G3439" s="9" t="s">
        <v>1810</v>
      </c>
      <c r="H3439" s="4">
        <v>2</v>
      </c>
      <c r="I3439" s="1">
        <v>2</v>
      </c>
      <c r="J3439" s="1">
        <v>2</v>
      </c>
      <c r="K3439" s="1">
        <v>0</v>
      </c>
      <c r="L3439" s="1">
        <v>0</v>
      </c>
      <c r="M3439" s="6">
        <v>2</v>
      </c>
      <c r="N3439" s="5">
        <v>1.4731766656041151E-2</v>
      </c>
      <c r="O3439" s="4">
        <v>0</v>
      </c>
      <c r="P3439" s="1">
        <v>0</v>
      </c>
      <c r="Q3439" s="1">
        <v>0</v>
      </c>
      <c r="R3439" s="34">
        <v>0</v>
      </c>
      <c r="S3439" s="3">
        <v>0</v>
      </c>
    </row>
    <row r="3440" spans="6:19" x14ac:dyDescent="0.25">
      <c r="F3440" s="10"/>
      <c r="G3440" s="9" t="s">
        <v>1809</v>
      </c>
      <c r="H3440" s="4">
        <v>1</v>
      </c>
      <c r="I3440" s="1">
        <v>1</v>
      </c>
      <c r="J3440" s="1">
        <v>1</v>
      </c>
      <c r="K3440" s="1">
        <v>0</v>
      </c>
      <c r="L3440" s="1">
        <v>0</v>
      </c>
      <c r="M3440" s="6">
        <v>1</v>
      </c>
      <c r="N3440" s="5">
        <v>8.7913963943719864E-4</v>
      </c>
      <c r="O3440" s="4">
        <v>0</v>
      </c>
      <c r="P3440" s="1">
        <v>0</v>
      </c>
      <c r="Q3440" s="1">
        <v>0</v>
      </c>
      <c r="R3440" s="34">
        <v>0</v>
      </c>
      <c r="S3440" s="3">
        <v>0</v>
      </c>
    </row>
    <row r="3441" spans="6:19" x14ac:dyDescent="0.25">
      <c r="F3441" s="10"/>
      <c r="G3441" s="9" t="s">
        <v>1808</v>
      </c>
      <c r="H3441" s="4">
        <v>2</v>
      </c>
      <c r="I3441" s="1">
        <v>2</v>
      </c>
      <c r="J3441" s="1">
        <v>2</v>
      </c>
      <c r="K3441" s="1">
        <v>0</v>
      </c>
      <c r="L3441" s="1">
        <v>0</v>
      </c>
      <c r="M3441" s="6">
        <v>2</v>
      </c>
      <c r="N3441" s="5">
        <v>2.477980405092239E-2</v>
      </c>
      <c r="O3441" s="4">
        <v>0</v>
      </c>
      <c r="P3441" s="1">
        <v>0</v>
      </c>
      <c r="Q3441" s="1">
        <v>0</v>
      </c>
      <c r="R3441" s="34">
        <v>0</v>
      </c>
      <c r="S3441" s="3">
        <v>0</v>
      </c>
    </row>
    <row r="3442" spans="6:19" x14ac:dyDescent="0.25">
      <c r="F3442" s="10"/>
      <c r="G3442" s="9" t="s">
        <v>1807</v>
      </c>
      <c r="H3442" s="4">
        <v>10</v>
      </c>
      <c r="I3442" s="1">
        <v>10</v>
      </c>
      <c r="J3442" s="1">
        <v>10</v>
      </c>
      <c r="K3442" s="1">
        <v>0</v>
      </c>
      <c r="L3442" s="1">
        <v>0</v>
      </c>
      <c r="M3442" s="6">
        <v>10</v>
      </c>
      <c r="N3442" s="5">
        <v>3.3099840395152569E-2</v>
      </c>
      <c r="O3442" s="4">
        <v>0</v>
      </c>
      <c r="P3442" s="1">
        <v>0</v>
      </c>
      <c r="Q3442" s="1">
        <v>0</v>
      </c>
      <c r="R3442" s="34">
        <v>0</v>
      </c>
      <c r="S3442" s="3">
        <v>0</v>
      </c>
    </row>
    <row r="3443" spans="6:19" x14ac:dyDescent="0.25">
      <c r="F3443" s="10"/>
      <c r="G3443" s="9" t="s">
        <v>1806</v>
      </c>
      <c r="H3443" s="4">
        <v>6</v>
      </c>
      <c r="I3443" s="1">
        <v>6</v>
      </c>
      <c r="J3443" s="1">
        <v>6</v>
      </c>
      <c r="K3443" s="1">
        <v>0</v>
      </c>
      <c r="L3443" s="1">
        <v>0</v>
      </c>
      <c r="M3443" s="6">
        <v>6</v>
      </c>
      <c r="N3443" s="5">
        <v>9.228099137544632E-3</v>
      </c>
      <c r="O3443" s="4">
        <v>0</v>
      </c>
      <c r="P3443" s="1">
        <v>0</v>
      </c>
      <c r="Q3443" s="1">
        <v>0</v>
      </c>
      <c r="R3443" s="34">
        <v>0</v>
      </c>
      <c r="S3443" s="3">
        <v>0</v>
      </c>
    </row>
    <row r="3444" spans="6:19" x14ac:dyDescent="0.25">
      <c r="F3444" s="10"/>
      <c r="G3444" s="9" t="s">
        <v>1805</v>
      </c>
      <c r="H3444" s="4">
        <v>1</v>
      </c>
      <c r="I3444" s="1">
        <v>1</v>
      </c>
      <c r="J3444" s="1">
        <v>1</v>
      </c>
      <c r="K3444" s="1">
        <v>0</v>
      </c>
      <c r="L3444" s="1">
        <v>0</v>
      </c>
      <c r="M3444" s="6">
        <v>1</v>
      </c>
      <c r="N3444" s="5">
        <v>9.181339293718338E-3</v>
      </c>
      <c r="O3444" s="4">
        <v>0</v>
      </c>
      <c r="P3444" s="1">
        <v>0</v>
      </c>
      <c r="Q3444" s="1">
        <v>0</v>
      </c>
      <c r="R3444" s="34">
        <v>0</v>
      </c>
      <c r="S3444" s="3">
        <v>0</v>
      </c>
    </row>
    <row r="3445" spans="6:19" x14ac:dyDescent="0.25">
      <c r="F3445" s="10"/>
      <c r="G3445" s="9" t="s">
        <v>1804</v>
      </c>
      <c r="H3445" s="4">
        <v>14</v>
      </c>
      <c r="I3445" s="1">
        <v>14</v>
      </c>
      <c r="J3445" s="1">
        <v>14</v>
      </c>
      <c r="K3445" s="1">
        <v>0</v>
      </c>
      <c r="L3445" s="1">
        <v>0</v>
      </c>
      <c r="M3445" s="6">
        <v>14</v>
      </c>
      <c r="N3445" s="5">
        <v>3.9141262881457813E-2</v>
      </c>
      <c r="O3445" s="4">
        <v>0</v>
      </c>
      <c r="P3445" s="1">
        <v>0</v>
      </c>
      <c r="Q3445" s="1">
        <v>0</v>
      </c>
      <c r="R3445" s="34">
        <v>0</v>
      </c>
      <c r="S3445" s="3">
        <v>0</v>
      </c>
    </row>
    <row r="3446" spans="6:19" x14ac:dyDescent="0.25">
      <c r="F3446" s="10"/>
      <c r="G3446" s="9" t="s">
        <v>1803</v>
      </c>
      <c r="H3446" s="4">
        <v>3</v>
      </c>
      <c r="I3446" s="1">
        <v>3</v>
      </c>
      <c r="J3446" s="1">
        <v>3</v>
      </c>
      <c r="K3446" s="1">
        <v>0</v>
      </c>
      <c r="L3446" s="1">
        <v>0</v>
      </c>
      <c r="M3446" s="6">
        <v>3</v>
      </c>
      <c r="N3446" s="5">
        <v>2.4408977478742599E-3</v>
      </c>
      <c r="O3446" s="4">
        <v>0</v>
      </c>
      <c r="P3446" s="1">
        <v>0</v>
      </c>
      <c r="Q3446" s="1">
        <v>0</v>
      </c>
      <c r="R3446" s="34">
        <v>0</v>
      </c>
      <c r="S3446" s="3">
        <v>0</v>
      </c>
    </row>
    <row r="3447" spans="6:19" x14ac:dyDescent="0.25">
      <c r="F3447" s="10"/>
      <c r="G3447" s="9" t="s">
        <v>1802</v>
      </c>
      <c r="H3447" s="4">
        <v>3</v>
      </c>
      <c r="I3447" s="1">
        <v>3</v>
      </c>
      <c r="J3447" s="1">
        <v>3</v>
      </c>
      <c r="K3447" s="1">
        <v>0</v>
      </c>
      <c r="L3447" s="1">
        <v>0</v>
      </c>
      <c r="M3447" s="6">
        <v>3</v>
      </c>
      <c r="N3447" s="5">
        <v>4.8996135592460632E-4</v>
      </c>
      <c r="O3447" s="4">
        <v>0</v>
      </c>
      <c r="P3447" s="1">
        <v>0</v>
      </c>
      <c r="Q3447" s="1">
        <v>0</v>
      </c>
      <c r="R3447" s="34">
        <v>0</v>
      </c>
      <c r="S3447" s="3">
        <v>0</v>
      </c>
    </row>
    <row r="3448" spans="6:19" x14ac:dyDescent="0.25">
      <c r="F3448" s="10"/>
      <c r="G3448" s="9" t="s">
        <v>1801</v>
      </c>
      <c r="H3448" s="4">
        <v>3</v>
      </c>
      <c r="I3448" s="1">
        <v>3</v>
      </c>
      <c r="J3448" s="1">
        <v>3</v>
      </c>
      <c r="K3448" s="1">
        <v>0</v>
      </c>
      <c r="L3448" s="1">
        <v>0</v>
      </c>
      <c r="M3448" s="6">
        <v>3</v>
      </c>
      <c r="N3448" s="5">
        <v>5.0447322428226471E-4</v>
      </c>
      <c r="O3448" s="4">
        <v>0</v>
      </c>
      <c r="P3448" s="1">
        <v>0</v>
      </c>
      <c r="Q3448" s="1">
        <v>0</v>
      </c>
      <c r="R3448" s="34">
        <v>0</v>
      </c>
      <c r="S3448" s="3">
        <v>0</v>
      </c>
    </row>
    <row r="3449" spans="6:19" x14ac:dyDescent="0.25">
      <c r="F3449" s="10"/>
      <c r="G3449" s="9" t="s">
        <v>1800</v>
      </c>
      <c r="H3449" s="4">
        <v>11</v>
      </c>
      <c r="I3449" s="1">
        <v>11</v>
      </c>
      <c r="J3449" s="1">
        <v>11</v>
      </c>
      <c r="K3449" s="1">
        <v>0</v>
      </c>
      <c r="L3449" s="1">
        <v>0</v>
      </c>
      <c r="M3449" s="6">
        <v>11</v>
      </c>
      <c r="N3449" s="5">
        <v>2.4334214627742771E-2</v>
      </c>
      <c r="O3449" s="4">
        <v>0</v>
      </c>
      <c r="P3449" s="1">
        <v>0</v>
      </c>
      <c r="Q3449" s="1">
        <v>0</v>
      </c>
      <c r="R3449" s="34">
        <v>0</v>
      </c>
      <c r="S3449" s="3">
        <v>0</v>
      </c>
    </row>
    <row r="3450" spans="6:19" x14ac:dyDescent="0.25">
      <c r="F3450" s="10"/>
      <c r="G3450" s="9" t="s">
        <v>1799</v>
      </c>
      <c r="H3450" s="4">
        <v>4</v>
      </c>
      <c r="I3450" s="1">
        <v>4</v>
      </c>
      <c r="J3450" s="1">
        <v>4</v>
      </c>
      <c r="K3450" s="1">
        <v>0</v>
      </c>
      <c r="L3450" s="1">
        <v>0</v>
      </c>
      <c r="M3450" s="6">
        <v>4</v>
      </c>
      <c r="N3450" s="5">
        <v>1.844128035008907E-2</v>
      </c>
      <c r="O3450" s="4">
        <v>0</v>
      </c>
      <c r="P3450" s="1">
        <v>0</v>
      </c>
      <c r="Q3450" s="1">
        <v>0</v>
      </c>
      <c r="R3450" s="34">
        <v>0</v>
      </c>
      <c r="S3450" s="3">
        <v>0</v>
      </c>
    </row>
    <row r="3451" spans="6:19" x14ac:dyDescent="0.25">
      <c r="F3451" s="10"/>
      <c r="G3451" s="9" t="s">
        <v>1798</v>
      </c>
      <c r="H3451" s="4">
        <v>4</v>
      </c>
      <c r="I3451" s="1">
        <v>4</v>
      </c>
      <c r="J3451" s="1">
        <v>4</v>
      </c>
      <c r="K3451" s="1">
        <v>0</v>
      </c>
      <c r="L3451" s="1">
        <v>0</v>
      </c>
      <c r="M3451" s="6">
        <v>4</v>
      </c>
      <c r="N3451" s="5">
        <v>1.317582372575998E-2</v>
      </c>
      <c r="O3451" s="4">
        <v>0</v>
      </c>
      <c r="P3451" s="1">
        <v>0</v>
      </c>
      <c r="Q3451" s="1">
        <v>0</v>
      </c>
      <c r="R3451" s="34">
        <v>0</v>
      </c>
      <c r="S3451" s="3">
        <v>0</v>
      </c>
    </row>
    <row r="3452" spans="6:19" x14ac:dyDescent="0.25">
      <c r="F3452" s="10"/>
      <c r="G3452" s="9" t="s">
        <v>1797</v>
      </c>
      <c r="H3452" s="4">
        <v>17</v>
      </c>
      <c r="I3452" s="1">
        <v>17</v>
      </c>
      <c r="J3452" s="1">
        <v>17</v>
      </c>
      <c r="K3452" s="1">
        <v>0</v>
      </c>
      <c r="L3452" s="1">
        <v>0</v>
      </c>
      <c r="M3452" s="6">
        <v>17</v>
      </c>
      <c r="N3452" s="5">
        <v>4.638906754553318E-2</v>
      </c>
      <c r="O3452" s="4">
        <v>0</v>
      </c>
      <c r="P3452" s="1">
        <v>0</v>
      </c>
      <c r="Q3452" s="1">
        <v>0</v>
      </c>
      <c r="R3452" s="34">
        <v>0</v>
      </c>
      <c r="S3452" s="3">
        <v>0</v>
      </c>
    </row>
    <row r="3453" spans="6:19" x14ac:dyDescent="0.25">
      <c r="F3453" s="10"/>
      <c r="G3453" s="9" t="s">
        <v>1796</v>
      </c>
      <c r="H3453" s="4">
        <v>4</v>
      </c>
      <c r="I3453" s="1">
        <v>4</v>
      </c>
      <c r="J3453" s="1">
        <v>4</v>
      </c>
      <c r="K3453" s="1">
        <v>0</v>
      </c>
      <c r="L3453" s="1">
        <v>0</v>
      </c>
      <c r="M3453" s="6">
        <v>4</v>
      </c>
      <c r="N3453" s="5">
        <v>1.2239367701113221E-2</v>
      </c>
      <c r="O3453" s="4">
        <v>0</v>
      </c>
      <c r="P3453" s="1">
        <v>0</v>
      </c>
      <c r="Q3453" s="1">
        <v>0</v>
      </c>
      <c r="R3453" s="34">
        <v>0</v>
      </c>
      <c r="S3453" s="3">
        <v>0</v>
      </c>
    </row>
    <row r="3454" spans="6:19" x14ac:dyDescent="0.25">
      <c r="F3454" s="10"/>
      <c r="G3454" s="9" t="s">
        <v>1795</v>
      </c>
      <c r="H3454" s="4">
        <v>5</v>
      </c>
      <c r="I3454" s="1">
        <v>5</v>
      </c>
      <c r="J3454" s="1">
        <v>5</v>
      </c>
      <c r="K3454" s="1">
        <v>0</v>
      </c>
      <c r="L3454" s="1">
        <v>0</v>
      </c>
      <c r="M3454" s="6">
        <v>5</v>
      </c>
      <c r="N3454" s="5">
        <v>9.1287959367036819E-4</v>
      </c>
      <c r="O3454" s="4">
        <v>0</v>
      </c>
      <c r="P3454" s="1">
        <v>0</v>
      </c>
      <c r="Q3454" s="1">
        <v>0</v>
      </c>
      <c r="R3454" s="34">
        <v>0</v>
      </c>
      <c r="S3454" s="3">
        <v>0</v>
      </c>
    </row>
    <row r="3455" spans="6:19" x14ac:dyDescent="0.25">
      <c r="F3455" s="10"/>
      <c r="G3455" s="9" t="s">
        <v>1794</v>
      </c>
      <c r="H3455" s="4">
        <v>4</v>
      </c>
      <c r="I3455" s="1">
        <v>4</v>
      </c>
      <c r="J3455" s="1">
        <v>4</v>
      </c>
      <c r="K3455" s="1">
        <v>0</v>
      </c>
      <c r="L3455" s="1">
        <v>0</v>
      </c>
      <c r="M3455" s="6">
        <v>4</v>
      </c>
      <c r="N3455" s="5">
        <v>1.295799762010574E-2</v>
      </c>
      <c r="O3455" s="4">
        <v>0</v>
      </c>
      <c r="P3455" s="1">
        <v>0</v>
      </c>
      <c r="Q3455" s="1">
        <v>0</v>
      </c>
      <c r="R3455" s="34">
        <v>0</v>
      </c>
      <c r="S3455" s="3">
        <v>0</v>
      </c>
    </row>
    <row r="3456" spans="6:19" x14ac:dyDescent="0.25">
      <c r="F3456" s="10"/>
      <c r="G3456" s="9" t="s">
        <v>1793</v>
      </c>
      <c r="H3456" s="4">
        <v>3</v>
      </c>
      <c r="I3456" s="1">
        <v>3</v>
      </c>
      <c r="J3456" s="1">
        <v>3</v>
      </c>
      <c r="K3456" s="1">
        <v>0</v>
      </c>
      <c r="L3456" s="1">
        <v>0</v>
      </c>
      <c r="M3456" s="6">
        <v>3</v>
      </c>
      <c r="N3456" s="5">
        <v>4.8996135592460632E-4</v>
      </c>
      <c r="O3456" s="4">
        <v>0</v>
      </c>
      <c r="P3456" s="1">
        <v>0</v>
      </c>
      <c r="Q3456" s="1">
        <v>0</v>
      </c>
      <c r="R3456" s="34">
        <v>0</v>
      </c>
      <c r="S3456" s="3">
        <v>0</v>
      </c>
    </row>
    <row r="3457" spans="6:19" x14ac:dyDescent="0.25">
      <c r="F3457" s="10"/>
      <c r="G3457" s="9" t="s">
        <v>1792</v>
      </c>
      <c r="H3457" s="4">
        <v>6</v>
      </c>
      <c r="I3457" s="1">
        <v>6</v>
      </c>
      <c r="J3457" s="1">
        <v>6</v>
      </c>
      <c r="K3457" s="1">
        <v>0</v>
      </c>
      <c r="L3457" s="1">
        <v>0</v>
      </c>
      <c r="M3457" s="6">
        <v>6</v>
      </c>
      <c r="N3457" s="5">
        <v>4.3667946010828018E-3</v>
      </c>
      <c r="O3457" s="4">
        <v>0</v>
      </c>
      <c r="P3457" s="1">
        <v>0</v>
      </c>
      <c r="Q3457" s="1">
        <v>0</v>
      </c>
      <c r="R3457" s="34">
        <v>0</v>
      </c>
      <c r="S3457" s="3">
        <v>0</v>
      </c>
    </row>
    <row r="3458" spans="6:19" x14ac:dyDescent="0.25">
      <c r="F3458" s="10"/>
      <c r="G3458" s="9" t="s">
        <v>1791</v>
      </c>
      <c r="H3458" s="4">
        <v>4</v>
      </c>
      <c r="I3458" s="1">
        <v>4</v>
      </c>
      <c r="J3458" s="1">
        <v>4</v>
      </c>
      <c r="K3458" s="1">
        <v>0</v>
      </c>
      <c r="L3458" s="1">
        <v>0</v>
      </c>
      <c r="M3458" s="6">
        <v>4</v>
      </c>
      <c r="N3458" s="5">
        <v>4.9137920141220093E-3</v>
      </c>
      <c r="O3458" s="4">
        <v>0</v>
      </c>
      <c r="P3458" s="1">
        <v>0</v>
      </c>
      <c r="Q3458" s="1">
        <v>0</v>
      </c>
      <c r="R3458" s="34">
        <v>0</v>
      </c>
      <c r="S3458" s="3">
        <v>0</v>
      </c>
    </row>
    <row r="3459" spans="6:19" x14ac:dyDescent="0.25">
      <c r="F3459" s="10"/>
      <c r="G3459" s="9" t="s">
        <v>1790</v>
      </c>
      <c r="H3459" s="4">
        <v>3</v>
      </c>
      <c r="I3459" s="1">
        <v>3</v>
      </c>
      <c r="J3459" s="1">
        <v>3</v>
      </c>
      <c r="K3459" s="1">
        <v>0</v>
      </c>
      <c r="L3459" s="1">
        <v>0</v>
      </c>
      <c r="M3459" s="6">
        <v>3</v>
      </c>
      <c r="N3459" s="5">
        <v>1.1538760736584659E-3</v>
      </c>
      <c r="O3459" s="4">
        <v>0</v>
      </c>
      <c r="P3459" s="1">
        <v>0</v>
      </c>
      <c r="Q3459" s="1">
        <v>0</v>
      </c>
      <c r="R3459" s="34">
        <v>0</v>
      </c>
      <c r="S3459" s="3">
        <v>0</v>
      </c>
    </row>
    <row r="3460" spans="6:19" x14ac:dyDescent="0.25">
      <c r="F3460" s="10"/>
      <c r="G3460" s="9" t="s">
        <v>1789</v>
      </c>
      <c r="H3460" s="4">
        <v>3</v>
      </c>
      <c r="I3460" s="1">
        <v>3</v>
      </c>
      <c r="J3460" s="1">
        <v>3</v>
      </c>
      <c r="K3460" s="1">
        <v>0</v>
      </c>
      <c r="L3460" s="1">
        <v>0</v>
      </c>
      <c r="M3460" s="6">
        <v>3</v>
      </c>
      <c r="N3460" s="5">
        <v>3.407315351068974E-3</v>
      </c>
      <c r="O3460" s="4">
        <v>0</v>
      </c>
      <c r="P3460" s="1">
        <v>0</v>
      </c>
      <c r="Q3460" s="1">
        <v>0</v>
      </c>
      <c r="R3460" s="34">
        <v>0</v>
      </c>
      <c r="S3460" s="3">
        <v>0</v>
      </c>
    </row>
    <row r="3461" spans="6:19" x14ac:dyDescent="0.25">
      <c r="F3461" s="10"/>
      <c r="G3461" s="9" t="s">
        <v>1788</v>
      </c>
      <c r="H3461" s="4">
        <v>5</v>
      </c>
      <c r="I3461" s="1">
        <v>5</v>
      </c>
      <c r="J3461" s="1">
        <v>5</v>
      </c>
      <c r="K3461" s="1">
        <v>0</v>
      </c>
      <c r="L3461" s="1">
        <v>0</v>
      </c>
      <c r="M3461" s="6">
        <v>5</v>
      </c>
      <c r="N3461" s="5">
        <v>6.4584314823150626E-3</v>
      </c>
      <c r="O3461" s="4">
        <v>0</v>
      </c>
      <c r="P3461" s="1">
        <v>0</v>
      </c>
      <c r="Q3461" s="1">
        <v>0</v>
      </c>
      <c r="R3461" s="34">
        <v>0</v>
      </c>
      <c r="S3461" s="3">
        <v>0</v>
      </c>
    </row>
    <row r="3462" spans="6:19" x14ac:dyDescent="0.25">
      <c r="F3462" s="10"/>
      <c r="G3462" s="9" t="s">
        <v>1787</v>
      </c>
      <c r="H3462" s="4">
        <v>2</v>
      </c>
      <c r="I3462" s="1">
        <v>2</v>
      </c>
      <c r="J3462" s="1">
        <v>2</v>
      </c>
      <c r="K3462" s="1">
        <v>0</v>
      </c>
      <c r="L3462" s="1">
        <v>0</v>
      </c>
      <c r="M3462" s="6">
        <v>2</v>
      </c>
      <c r="N3462" s="5">
        <v>2.9074186459183689E-3</v>
      </c>
      <c r="O3462" s="4">
        <v>0</v>
      </c>
      <c r="P3462" s="1">
        <v>0</v>
      </c>
      <c r="Q3462" s="1">
        <v>0</v>
      </c>
      <c r="R3462" s="34">
        <v>0</v>
      </c>
      <c r="S3462" s="3">
        <v>0</v>
      </c>
    </row>
    <row r="3463" spans="6:19" x14ac:dyDescent="0.25">
      <c r="F3463" s="10"/>
      <c r="G3463" s="9" t="s">
        <v>1786</v>
      </c>
      <c r="H3463" s="4">
        <v>3</v>
      </c>
      <c r="I3463" s="1">
        <v>3</v>
      </c>
      <c r="J3463" s="1">
        <v>3</v>
      </c>
      <c r="K3463" s="1">
        <v>0</v>
      </c>
      <c r="L3463" s="1">
        <v>0</v>
      </c>
      <c r="M3463" s="6">
        <v>3</v>
      </c>
      <c r="N3463" s="5">
        <v>5.1100645214319229E-4</v>
      </c>
      <c r="O3463" s="4">
        <v>0</v>
      </c>
      <c r="P3463" s="1">
        <v>0</v>
      </c>
      <c r="Q3463" s="1">
        <v>0</v>
      </c>
      <c r="R3463" s="34">
        <v>0</v>
      </c>
      <c r="S3463" s="3">
        <v>0</v>
      </c>
    </row>
    <row r="3464" spans="6:19" x14ac:dyDescent="0.25">
      <c r="F3464" s="10"/>
      <c r="G3464" s="9" t="s">
        <v>1785</v>
      </c>
      <c r="H3464" s="4">
        <v>2</v>
      </c>
      <c r="I3464" s="1">
        <v>2</v>
      </c>
      <c r="J3464" s="1">
        <v>2</v>
      </c>
      <c r="K3464" s="1">
        <v>0</v>
      </c>
      <c r="L3464" s="1">
        <v>0</v>
      </c>
      <c r="M3464" s="6">
        <v>2</v>
      </c>
      <c r="N3464" s="5">
        <v>8.2772709429264069E-3</v>
      </c>
      <c r="O3464" s="4">
        <v>0</v>
      </c>
      <c r="P3464" s="1">
        <v>0</v>
      </c>
      <c r="Q3464" s="1">
        <v>0</v>
      </c>
      <c r="R3464" s="34">
        <v>0</v>
      </c>
      <c r="S3464" s="3">
        <v>0</v>
      </c>
    </row>
    <row r="3465" spans="6:19" x14ac:dyDescent="0.25">
      <c r="F3465" s="10"/>
      <c r="G3465" s="9" t="s">
        <v>1784</v>
      </c>
      <c r="H3465" s="4">
        <v>3</v>
      </c>
      <c r="I3465" s="1">
        <v>3</v>
      </c>
      <c r="J3465" s="1">
        <v>3</v>
      </c>
      <c r="K3465" s="1">
        <v>0</v>
      </c>
      <c r="L3465" s="1">
        <v>0</v>
      </c>
      <c r="M3465" s="6">
        <v>3</v>
      </c>
      <c r="N3465" s="5">
        <v>4.8132985830307012E-4</v>
      </c>
      <c r="O3465" s="4">
        <v>0</v>
      </c>
      <c r="P3465" s="1">
        <v>0</v>
      </c>
      <c r="Q3465" s="1">
        <v>0</v>
      </c>
      <c r="R3465" s="34">
        <v>0</v>
      </c>
      <c r="S3465" s="3">
        <v>0</v>
      </c>
    </row>
    <row r="3466" spans="6:19" x14ac:dyDescent="0.25">
      <c r="F3466" s="10"/>
      <c r="G3466" s="9" t="s">
        <v>1783</v>
      </c>
      <c r="H3466" s="4">
        <v>5</v>
      </c>
      <c r="I3466" s="1">
        <v>5</v>
      </c>
      <c r="J3466" s="1">
        <v>5</v>
      </c>
      <c r="K3466" s="1">
        <v>0</v>
      </c>
      <c r="L3466" s="1">
        <v>0</v>
      </c>
      <c r="M3466" s="6">
        <v>5</v>
      </c>
      <c r="N3466" s="5">
        <v>3.7023014388978481E-2</v>
      </c>
      <c r="O3466" s="4">
        <v>0</v>
      </c>
      <c r="P3466" s="1">
        <v>0</v>
      </c>
      <c r="Q3466" s="1">
        <v>0</v>
      </c>
      <c r="R3466" s="34">
        <v>0</v>
      </c>
      <c r="S3466" s="3">
        <v>0</v>
      </c>
    </row>
    <row r="3467" spans="6:19" x14ac:dyDescent="0.25">
      <c r="F3467" s="10"/>
      <c r="G3467" s="9" t="s">
        <v>1782</v>
      </c>
      <c r="H3467" s="4">
        <v>3</v>
      </c>
      <c r="I3467" s="1">
        <v>3</v>
      </c>
      <c r="J3467" s="1">
        <v>3</v>
      </c>
      <c r="K3467" s="1">
        <v>0</v>
      </c>
      <c r="L3467" s="1">
        <v>0</v>
      </c>
      <c r="M3467" s="6">
        <v>3</v>
      </c>
      <c r="N3467" s="5">
        <v>5.0405506044626236E-4</v>
      </c>
      <c r="O3467" s="4">
        <v>0</v>
      </c>
      <c r="P3467" s="1">
        <v>0</v>
      </c>
      <c r="Q3467" s="1">
        <v>0</v>
      </c>
      <c r="R3467" s="34">
        <v>0</v>
      </c>
      <c r="S3467" s="3">
        <v>0</v>
      </c>
    </row>
    <row r="3468" spans="6:19" x14ac:dyDescent="0.25">
      <c r="F3468" s="10"/>
      <c r="G3468" s="9" t="s">
        <v>1781</v>
      </c>
      <c r="H3468" s="4">
        <v>1</v>
      </c>
      <c r="I3468" s="1">
        <v>1</v>
      </c>
      <c r="J3468" s="1">
        <v>1</v>
      </c>
      <c r="K3468" s="1">
        <v>0</v>
      </c>
      <c r="L3468" s="1">
        <v>0</v>
      </c>
      <c r="M3468" s="6">
        <v>1</v>
      </c>
      <c r="N3468" s="5">
        <v>1.039523631334305E-3</v>
      </c>
      <c r="O3468" s="4">
        <v>0</v>
      </c>
      <c r="P3468" s="1">
        <v>0</v>
      </c>
      <c r="Q3468" s="1">
        <v>0</v>
      </c>
      <c r="R3468" s="34">
        <v>0</v>
      </c>
      <c r="S3468" s="3">
        <v>0</v>
      </c>
    </row>
    <row r="3469" spans="6:19" x14ac:dyDescent="0.25">
      <c r="F3469" s="10"/>
      <c r="G3469" s="9" t="s">
        <v>1780</v>
      </c>
      <c r="H3469" s="4">
        <v>3</v>
      </c>
      <c r="I3469" s="1">
        <v>3</v>
      </c>
      <c r="J3469" s="1">
        <v>3</v>
      </c>
      <c r="K3469" s="1">
        <v>0</v>
      </c>
      <c r="L3469" s="1">
        <v>0</v>
      </c>
      <c r="M3469" s="6">
        <v>3</v>
      </c>
      <c r="N3469" s="5">
        <v>5.0447322428226471E-4</v>
      </c>
      <c r="O3469" s="4">
        <v>0</v>
      </c>
      <c r="P3469" s="1">
        <v>0</v>
      </c>
      <c r="Q3469" s="1">
        <v>0</v>
      </c>
      <c r="R3469" s="34">
        <v>0</v>
      </c>
      <c r="S3469" s="3">
        <v>0</v>
      </c>
    </row>
    <row r="3470" spans="6:19" x14ac:dyDescent="0.25">
      <c r="F3470" s="10"/>
      <c r="G3470" s="9" t="s">
        <v>1779</v>
      </c>
      <c r="H3470" s="4">
        <v>5</v>
      </c>
      <c r="I3470" s="1">
        <v>5</v>
      </c>
      <c r="J3470" s="1">
        <v>5</v>
      </c>
      <c r="K3470" s="1">
        <v>0</v>
      </c>
      <c r="L3470" s="1">
        <v>0</v>
      </c>
      <c r="M3470" s="6">
        <v>5</v>
      </c>
      <c r="N3470" s="5">
        <v>4.5034037902951241E-3</v>
      </c>
      <c r="O3470" s="4">
        <v>0</v>
      </c>
      <c r="P3470" s="1">
        <v>0</v>
      </c>
      <c r="Q3470" s="1">
        <v>0</v>
      </c>
      <c r="R3470" s="34">
        <v>0</v>
      </c>
      <c r="S3470" s="3">
        <v>0</v>
      </c>
    </row>
    <row r="3471" spans="6:19" x14ac:dyDescent="0.25">
      <c r="F3471" s="10"/>
      <c r="G3471" s="9" t="s">
        <v>1778</v>
      </c>
      <c r="H3471" s="4">
        <v>4</v>
      </c>
      <c r="I3471" s="1">
        <v>4</v>
      </c>
      <c r="J3471" s="1">
        <v>4</v>
      </c>
      <c r="K3471" s="1">
        <v>0</v>
      </c>
      <c r="L3471" s="1">
        <v>0</v>
      </c>
      <c r="M3471" s="6">
        <v>4</v>
      </c>
      <c r="N3471" s="5">
        <v>5.0867358222603798E-3</v>
      </c>
      <c r="O3471" s="4">
        <v>0</v>
      </c>
      <c r="P3471" s="1">
        <v>0</v>
      </c>
      <c r="Q3471" s="1">
        <v>0</v>
      </c>
      <c r="R3471" s="34">
        <v>0</v>
      </c>
      <c r="S3471" s="3">
        <v>0</v>
      </c>
    </row>
    <row r="3472" spans="6:19" x14ac:dyDescent="0.25">
      <c r="F3472" s="10"/>
      <c r="G3472" s="9" t="s">
        <v>1777</v>
      </c>
      <c r="H3472" s="4">
        <v>4</v>
      </c>
      <c r="I3472" s="1">
        <v>4</v>
      </c>
      <c r="J3472" s="1">
        <v>4</v>
      </c>
      <c r="K3472" s="1">
        <v>0</v>
      </c>
      <c r="L3472" s="1">
        <v>0</v>
      </c>
      <c r="M3472" s="6">
        <v>4</v>
      </c>
      <c r="N3472" s="5">
        <v>5.0296438857913017E-3</v>
      </c>
      <c r="O3472" s="4">
        <v>0</v>
      </c>
      <c r="P3472" s="1">
        <v>0</v>
      </c>
      <c r="Q3472" s="1">
        <v>0</v>
      </c>
      <c r="R3472" s="34">
        <v>0</v>
      </c>
      <c r="S3472" s="3">
        <v>0</v>
      </c>
    </row>
    <row r="3473" spans="6:19" x14ac:dyDescent="0.25">
      <c r="F3473" s="10"/>
      <c r="G3473" s="9" t="s">
        <v>1776</v>
      </c>
      <c r="H3473" s="4">
        <v>3</v>
      </c>
      <c r="I3473" s="1">
        <v>3</v>
      </c>
      <c r="J3473" s="1">
        <v>3</v>
      </c>
      <c r="K3473" s="1">
        <v>0</v>
      </c>
      <c r="L3473" s="1">
        <v>0</v>
      </c>
      <c r="M3473" s="6">
        <v>3</v>
      </c>
      <c r="N3473" s="5">
        <v>5.0214491784572601E-4</v>
      </c>
      <c r="O3473" s="4">
        <v>0</v>
      </c>
      <c r="P3473" s="1">
        <v>0</v>
      </c>
      <c r="Q3473" s="1">
        <v>0</v>
      </c>
      <c r="R3473" s="34">
        <v>0</v>
      </c>
      <c r="S3473" s="3">
        <v>0</v>
      </c>
    </row>
    <row r="3474" spans="6:19" x14ac:dyDescent="0.25">
      <c r="F3474" s="10"/>
      <c r="G3474" s="9" t="s">
        <v>1775</v>
      </c>
      <c r="H3474" s="4">
        <v>4</v>
      </c>
      <c r="I3474" s="1">
        <v>4</v>
      </c>
      <c r="J3474" s="1">
        <v>4</v>
      </c>
      <c r="K3474" s="1">
        <v>0</v>
      </c>
      <c r="L3474" s="1">
        <v>0</v>
      </c>
      <c r="M3474" s="6">
        <v>4</v>
      </c>
      <c r="N3474" s="5">
        <v>1.618633046746254E-3</v>
      </c>
      <c r="O3474" s="4">
        <v>0</v>
      </c>
      <c r="P3474" s="1">
        <v>0</v>
      </c>
      <c r="Q3474" s="1">
        <v>0</v>
      </c>
      <c r="R3474" s="34">
        <v>0</v>
      </c>
      <c r="S3474" s="3">
        <v>0</v>
      </c>
    </row>
    <row r="3475" spans="6:19" x14ac:dyDescent="0.25">
      <c r="F3475" s="10"/>
      <c r="G3475" s="9" t="s">
        <v>1774</v>
      </c>
      <c r="H3475" s="4">
        <v>3</v>
      </c>
      <c r="I3475" s="1">
        <v>3</v>
      </c>
      <c r="J3475" s="1">
        <v>3</v>
      </c>
      <c r="K3475" s="1">
        <v>0</v>
      </c>
      <c r="L3475" s="1">
        <v>0</v>
      </c>
      <c r="M3475" s="6">
        <v>3</v>
      </c>
      <c r="N3475" s="5">
        <v>5.6901387870311737E-4</v>
      </c>
      <c r="O3475" s="4">
        <v>0</v>
      </c>
      <c r="P3475" s="1">
        <v>0</v>
      </c>
      <c r="Q3475" s="1">
        <v>0</v>
      </c>
      <c r="R3475" s="34">
        <v>0</v>
      </c>
      <c r="S3475" s="3">
        <v>0</v>
      </c>
    </row>
    <row r="3476" spans="6:19" x14ac:dyDescent="0.25">
      <c r="F3476" s="10"/>
      <c r="G3476" s="9" t="s">
        <v>1773</v>
      </c>
      <c r="H3476" s="4">
        <v>4</v>
      </c>
      <c r="I3476" s="1">
        <v>4</v>
      </c>
      <c r="J3476" s="1">
        <v>4</v>
      </c>
      <c r="K3476" s="1">
        <v>0</v>
      </c>
      <c r="L3476" s="1">
        <v>0</v>
      </c>
      <c r="M3476" s="6">
        <v>4</v>
      </c>
      <c r="N3476" s="5">
        <v>7.2845388203859329E-3</v>
      </c>
      <c r="O3476" s="4">
        <v>0</v>
      </c>
      <c r="P3476" s="1">
        <v>0</v>
      </c>
      <c r="Q3476" s="1">
        <v>0</v>
      </c>
      <c r="R3476" s="34">
        <v>0</v>
      </c>
      <c r="S3476" s="3">
        <v>0</v>
      </c>
    </row>
    <row r="3477" spans="6:19" x14ac:dyDescent="0.25">
      <c r="F3477" s="10"/>
      <c r="G3477" s="9" t="s">
        <v>1772</v>
      </c>
      <c r="H3477" s="4">
        <v>1</v>
      </c>
      <c r="I3477" s="1">
        <v>1</v>
      </c>
      <c r="J3477" s="1">
        <v>1</v>
      </c>
      <c r="K3477" s="1">
        <v>0</v>
      </c>
      <c r="L3477" s="1">
        <v>0</v>
      </c>
      <c r="M3477" s="6">
        <v>1</v>
      </c>
      <c r="N3477" s="5">
        <v>1.8987804651260379E-4</v>
      </c>
      <c r="O3477" s="4">
        <v>0</v>
      </c>
      <c r="P3477" s="1">
        <v>0</v>
      </c>
      <c r="Q3477" s="1">
        <v>0</v>
      </c>
      <c r="R3477" s="34">
        <v>0</v>
      </c>
      <c r="S3477" s="3">
        <v>0</v>
      </c>
    </row>
    <row r="3478" spans="6:19" x14ac:dyDescent="0.25">
      <c r="F3478" s="10"/>
      <c r="G3478" s="9" t="s">
        <v>1771</v>
      </c>
      <c r="H3478" s="4">
        <v>3</v>
      </c>
      <c r="I3478" s="1">
        <v>3</v>
      </c>
      <c r="J3478" s="1">
        <v>3</v>
      </c>
      <c r="K3478" s="1">
        <v>0</v>
      </c>
      <c r="L3478" s="1">
        <v>0</v>
      </c>
      <c r="M3478" s="6">
        <v>3</v>
      </c>
      <c r="N3478" s="5">
        <v>1.607062295079231E-3</v>
      </c>
      <c r="O3478" s="4">
        <v>0</v>
      </c>
      <c r="P3478" s="1">
        <v>0</v>
      </c>
      <c r="Q3478" s="1">
        <v>0</v>
      </c>
      <c r="R3478" s="34">
        <v>0</v>
      </c>
      <c r="S3478" s="3">
        <v>0</v>
      </c>
    </row>
    <row r="3479" spans="6:19" x14ac:dyDescent="0.25">
      <c r="F3479" s="10"/>
      <c r="G3479" s="9" t="s">
        <v>1770</v>
      </c>
      <c r="H3479" s="4">
        <v>1</v>
      </c>
      <c r="I3479" s="1">
        <v>1</v>
      </c>
      <c r="J3479" s="1">
        <v>1</v>
      </c>
      <c r="K3479" s="1">
        <v>0</v>
      </c>
      <c r="L3479" s="1">
        <v>0</v>
      </c>
      <c r="M3479" s="6">
        <v>1</v>
      </c>
      <c r="N3479" s="5">
        <v>7.8980252146720886E-4</v>
      </c>
      <c r="O3479" s="4">
        <v>0</v>
      </c>
      <c r="P3479" s="1">
        <v>0</v>
      </c>
      <c r="Q3479" s="1">
        <v>0</v>
      </c>
      <c r="R3479" s="34">
        <v>0</v>
      </c>
      <c r="S3479" s="3">
        <v>0</v>
      </c>
    </row>
    <row r="3480" spans="6:19" x14ac:dyDescent="0.25">
      <c r="F3480" s="10"/>
      <c r="G3480" s="9" t="s">
        <v>1769</v>
      </c>
      <c r="H3480" s="4">
        <v>4</v>
      </c>
      <c r="I3480" s="1">
        <v>4</v>
      </c>
      <c r="J3480" s="1">
        <v>3</v>
      </c>
      <c r="K3480" s="1">
        <v>0</v>
      </c>
      <c r="L3480" s="1">
        <v>0</v>
      </c>
      <c r="M3480" s="6">
        <v>4</v>
      </c>
      <c r="N3480" s="5">
        <v>8.3547597751021385E-3</v>
      </c>
      <c r="O3480" s="4">
        <v>0</v>
      </c>
      <c r="P3480" s="1">
        <v>0</v>
      </c>
      <c r="Q3480" s="1">
        <v>0</v>
      </c>
      <c r="R3480" s="34">
        <v>0</v>
      </c>
      <c r="S3480" s="3">
        <v>0</v>
      </c>
    </row>
    <row r="3481" spans="6:19" x14ac:dyDescent="0.25">
      <c r="F3481" s="10"/>
      <c r="G3481" s="9" t="s">
        <v>1768</v>
      </c>
      <c r="H3481" s="4">
        <v>3</v>
      </c>
      <c r="I3481" s="1">
        <v>3</v>
      </c>
      <c r="J3481" s="1">
        <v>3</v>
      </c>
      <c r="K3481" s="1">
        <v>0</v>
      </c>
      <c r="L3481" s="1">
        <v>0</v>
      </c>
      <c r="M3481" s="6">
        <v>3</v>
      </c>
      <c r="N3481" s="5">
        <v>1.887759193778038E-3</v>
      </c>
      <c r="O3481" s="4">
        <v>0</v>
      </c>
      <c r="P3481" s="1">
        <v>0</v>
      </c>
      <c r="Q3481" s="1">
        <v>0</v>
      </c>
      <c r="R3481" s="34">
        <v>0</v>
      </c>
      <c r="S3481" s="3">
        <v>0</v>
      </c>
    </row>
    <row r="3482" spans="6:19" x14ac:dyDescent="0.25">
      <c r="F3482" s="10"/>
      <c r="G3482" s="9" t="s">
        <v>1767</v>
      </c>
      <c r="H3482" s="4">
        <v>1</v>
      </c>
      <c r="I3482" s="1">
        <v>1</v>
      </c>
      <c r="J3482" s="1">
        <v>1</v>
      </c>
      <c r="K3482" s="1">
        <v>0</v>
      </c>
      <c r="L3482" s="1">
        <v>0</v>
      </c>
      <c r="M3482" s="6">
        <v>1</v>
      </c>
      <c r="N3482" s="5">
        <v>9.3388371169567108E-4</v>
      </c>
      <c r="O3482" s="4">
        <v>0</v>
      </c>
      <c r="P3482" s="1">
        <v>0</v>
      </c>
      <c r="Q3482" s="1">
        <v>0</v>
      </c>
      <c r="R3482" s="34">
        <v>0</v>
      </c>
      <c r="S3482" s="3">
        <v>0</v>
      </c>
    </row>
    <row r="3483" spans="6:19" x14ac:dyDescent="0.25">
      <c r="F3483" s="10"/>
      <c r="G3483" s="9" t="s">
        <v>1766</v>
      </c>
      <c r="H3483" s="4">
        <v>3</v>
      </c>
      <c r="I3483" s="1">
        <v>3</v>
      </c>
      <c r="J3483" s="1">
        <v>3</v>
      </c>
      <c r="K3483" s="1">
        <v>0</v>
      </c>
      <c r="L3483" s="1">
        <v>0</v>
      </c>
      <c r="M3483" s="6">
        <v>3</v>
      </c>
      <c r="N3483" s="5">
        <v>5.3576985374093056E-3</v>
      </c>
      <c r="O3483" s="4">
        <v>0</v>
      </c>
      <c r="P3483" s="1">
        <v>0</v>
      </c>
      <c r="Q3483" s="1">
        <v>0</v>
      </c>
      <c r="R3483" s="34">
        <v>0</v>
      </c>
      <c r="S3483" s="3">
        <v>0</v>
      </c>
    </row>
    <row r="3484" spans="6:19" x14ac:dyDescent="0.25">
      <c r="F3484" s="10"/>
      <c r="G3484" s="9" t="s">
        <v>1765</v>
      </c>
      <c r="H3484" s="4">
        <v>1</v>
      </c>
      <c r="I3484" s="1">
        <v>1</v>
      </c>
      <c r="J3484" s="1">
        <v>1</v>
      </c>
      <c r="K3484" s="1">
        <v>0</v>
      </c>
      <c r="L3484" s="1">
        <v>0</v>
      </c>
      <c r="M3484" s="6">
        <v>1</v>
      </c>
      <c r="N3484" s="5">
        <v>1.9822651520371441E-3</v>
      </c>
      <c r="O3484" s="4">
        <v>0</v>
      </c>
      <c r="P3484" s="1">
        <v>0</v>
      </c>
      <c r="Q3484" s="1">
        <v>0</v>
      </c>
      <c r="R3484" s="34">
        <v>0</v>
      </c>
      <c r="S3484" s="3">
        <v>0</v>
      </c>
    </row>
    <row r="3485" spans="6:19" x14ac:dyDescent="0.25">
      <c r="F3485" s="10"/>
      <c r="G3485" s="9" t="s">
        <v>1764</v>
      </c>
      <c r="H3485" s="4">
        <v>5</v>
      </c>
      <c r="I3485" s="1">
        <v>5</v>
      </c>
      <c r="J3485" s="1">
        <v>5</v>
      </c>
      <c r="K3485" s="1">
        <v>0</v>
      </c>
      <c r="L3485" s="1">
        <v>0</v>
      </c>
      <c r="M3485" s="6">
        <v>5</v>
      </c>
      <c r="N3485" s="5">
        <v>7.9655880108475685E-3</v>
      </c>
      <c r="O3485" s="4">
        <v>0</v>
      </c>
      <c r="P3485" s="1">
        <v>0</v>
      </c>
      <c r="Q3485" s="1">
        <v>0</v>
      </c>
      <c r="R3485" s="34">
        <v>0</v>
      </c>
      <c r="S3485" s="3">
        <v>0</v>
      </c>
    </row>
    <row r="3486" spans="6:19" x14ac:dyDescent="0.25">
      <c r="F3486" s="10"/>
      <c r="G3486" s="9" t="s">
        <v>1763</v>
      </c>
      <c r="H3486" s="4">
        <v>3</v>
      </c>
      <c r="I3486" s="1">
        <v>3</v>
      </c>
      <c r="J3486" s="1">
        <v>3</v>
      </c>
      <c r="K3486" s="1">
        <v>0</v>
      </c>
      <c r="L3486" s="1">
        <v>0</v>
      </c>
      <c r="M3486" s="6">
        <v>3</v>
      </c>
      <c r="N3486" s="5">
        <v>7.5643621385097504E-3</v>
      </c>
      <c r="O3486" s="4">
        <v>0</v>
      </c>
      <c r="P3486" s="1">
        <v>0</v>
      </c>
      <c r="Q3486" s="1">
        <v>0</v>
      </c>
      <c r="R3486" s="34">
        <v>0</v>
      </c>
      <c r="S3486" s="3">
        <v>0</v>
      </c>
    </row>
    <row r="3487" spans="6:19" x14ac:dyDescent="0.25">
      <c r="F3487" s="10"/>
      <c r="G3487" s="9" t="s">
        <v>1762</v>
      </c>
      <c r="H3487" s="4">
        <v>9</v>
      </c>
      <c r="I3487" s="1">
        <v>9</v>
      </c>
      <c r="J3487" s="1">
        <v>9</v>
      </c>
      <c r="K3487" s="1">
        <v>0</v>
      </c>
      <c r="L3487" s="1">
        <v>0</v>
      </c>
      <c r="M3487" s="6">
        <v>9</v>
      </c>
      <c r="N3487" s="5">
        <v>3.4957698546350002E-2</v>
      </c>
      <c r="O3487" s="4">
        <v>0</v>
      </c>
      <c r="P3487" s="1">
        <v>0</v>
      </c>
      <c r="Q3487" s="1">
        <v>0</v>
      </c>
      <c r="R3487" s="34">
        <v>0</v>
      </c>
      <c r="S3487" s="3">
        <v>0</v>
      </c>
    </row>
    <row r="3488" spans="6:19" x14ac:dyDescent="0.25">
      <c r="F3488" s="10"/>
      <c r="G3488" s="9" t="s">
        <v>1761</v>
      </c>
      <c r="H3488" s="4">
        <v>14</v>
      </c>
      <c r="I3488" s="1">
        <v>14</v>
      </c>
      <c r="J3488" s="1">
        <v>13</v>
      </c>
      <c r="K3488" s="1">
        <v>0</v>
      </c>
      <c r="L3488" s="1">
        <v>0</v>
      </c>
      <c r="M3488" s="6">
        <v>14</v>
      </c>
      <c r="N3488" s="5">
        <v>5.2404425106942647E-2</v>
      </c>
      <c r="O3488" s="4">
        <v>0</v>
      </c>
      <c r="P3488" s="1">
        <v>0</v>
      </c>
      <c r="Q3488" s="1">
        <v>0</v>
      </c>
      <c r="R3488" s="34">
        <v>0</v>
      </c>
      <c r="S3488" s="3">
        <v>0</v>
      </c>
    </row>
    <row r="3489" spans="6:19" x14ac:dyDescent="0.25">
      <c r="F3489" s="10"/>
      <c r="G3489" s="9" t="s">
        <v>1760</v>
      </c>
      <c r="H3489" s="4">
        <v>40</v>
      </c>
      <c r="I3489" s="1">
        <v>40</v>
      </c>
      <c r="J3489" s="1">
        <v>39</v>
      </c>
      <c r="K3489" s="1">
        <v>0</v>
      </c>
      <c r="L3489" s="1">
        <v>0</v>
      </c>
      <c r="M3489" s="6">
        <v>40</v>
      </c>
      <c r="N3489" s="5">
        <v>0.15033953543752429</v>
      </c>
      <c r="O3489" s="4">
        <v>0</v>
      </c>
      <c r="P3489" s="1">
        <v>0</v>
      </c>
      <c r="Q3489" s="1">
        <v>0</v>
      </c>
      <c r="R3489" s="34">
        <v>0</v>
      </c>
      <c r="S3489" s="3">
        <v>0</v>
      </c>
    </row>
    <row r="3490" spans="6:19" x14ac:dyDescent="0.25">
      <c r="F3490" s="10"/>
      <c r="G3490" s="9" t="s">
        <v>1759</v>
      </c>
      <c r="H3490" s="4">
        <v>11</v>
      </c>
      <c r="I3490" s="1">
        <v>11</v>
      </c>
      <c r="J3490" s="1">
        <v>9</v>
      </c>
      <c r="K3490" s="1">
        <v>0</v>
      </c>
      <c r="L3490" s="1">
        <v>0</v>
      </c>
      <c r="M3490" s="6">
        <v>11</v>
      </c>
      <c r="N3490" s="5">
        <v>5.9932870790362358E-2</v>
      </c>
      <c r="O3490" s="4">
        <v>0</v>
      </c>
      <c r="P3490" s="1">
        <v>0</v>
      </c>
      <c r="Q3490" s="1">
        <v>0</v>
      </c>
      <c r="R3490" s="34">
        <v>0</v>
      </c>
      <c r="S3490" s="3">
        <v>0</v>
      </c>
    </row>
    <row r="3491" spans="6:19" x14ac:dyDescent="0.25">
      <c r="F3491" s="10"/>
      <c r="G3491" s="9" t="s">
        <v>1758</v>
      </c>
      <c r="H3491" s="4">
        <v>4</v>
      </c>
      <c r="I3491" s="1">
        <v>4</v>
      </c>
      <c r="J3491" s="1">
        <v>3</v>
      </c>
      <c r="K3491" s="1">
        <v>0</v>
      </c>
      <c r="L3491" s="1">
        <v>0</v>
      </c>
      <c r="M3491" s="6">
        <v>4</v>
      </c>
      <c r="N3491" s="5">
        <v>1.495137717574835E-2</v>
      </c>
      <c r="O3491" s="4">
        <v>0</v>
      </c>
      <c r="P3491" s="1">
        <v>0</v>
      </c>
      <c r="Q3491" s="1">
        <v>0</v>
      </c>
      <c r="R3491" s="34">
        <v>0</v>
      </c>
      <c r="S3491" s="3">
        <v>0</v>
      </c>
    </row>
    <row r="3492" spans="6:19" x14ac:dyDescent="0.25">
      <c r="F3492" s="10"/>
      <c r="G3492" s="9" t="s">
        <v>1757</v>
      </c>
      <c r="H3492" s="4">
        <v>17</v>
      </c>
      <c r="I3492" s="1">
        <v>17</v>
      </c>
      <c r="J3492" s="1">
        <v>14</v>
      </c>
      <c r="K3492" s="1">
        <v>0</v>
      </c>
      <c r="L3492" s="1">
        <v>0</v>
      </c>
      <c r="M3492" s="6">
        <v>17</v>
      </c>
      <c r="N3492" s="5">
        <v>2.8056320734322071E-2</v>
      </c>
      <c r="O3492" s="4">
        <v>0</v>
      </c>
      <c r="P3492" s="1">
        <v>0</v>
      </c>
      <c r="Q3492" s="1">
        <v>0</v>
      </c>
      <c r="R3492" s="34">
        <v>0</v>
      </c>
      <c r="S3492" s="3">
        <v>0</v>
      </c>
    </row>
    <row r="3493" spans="6:19" x14ac:dyDescent="0.25">
      <c r="F3493" s="10"/>
      <c r="G3493" s="9" t="s">
        <v>1756</v>
      </c>
      <c r="H3493" s="4">
        <v>40</v>
      </c>
      <c r="I3493" s="1">
        <v>40</v>
      </c>
      <c r="J3493" s="1">
        <v>40</v>
      </c>
      <c r="K3493" s="1">
        <v>0</v>
      </c>
      <c r="L3493" s="1">
        <v>0</v>
      </c>
      <c r="M3493" s="6">
        <v>40</v>
      </c>
      <c r="N3493" s="5">
        <v>0.16505741700530049</v>
      </c>
      <c r="O3493" s="4">
        <v>0</v>
      </c>
      <c r="P3493" s="1">
        <v>0</v>
      </c>
      <c r="Q3493" s="1">
        <v>0</v>
      </c>
      <c r="R3493" s="34">
        <v>0</v>
      </c>
      <c r="S3493" s="3">
        <v>0</v>
      </c>
    </row>
    <row r="3494" spans="6:19" x14ac:dyDescent="0.25">
      <c r="F3494" s="10"/>
      <c r="G3494" s="9" t="s">
        <v>1755</v>
      </c>
      <c r="H3494" s="4">
        <v>8</v>
      </c>
      <c r="I3494" s="1">
        <v>8</v>
      </c>
      <c r="J3494" s="1">
        <v>8</v>
      </c>
      <c r="K3494" s="1">
        <v>0</v>
      </c>
      <c r="L3494" s="1">
        <v>0</v>
      </c>
      <c r="M3494" s="6">
        <v>8</v>
      </c>
      <c r="N3494" s="5">
        <v>2.0409185439348221E-2</v>
      </c>
      <c r="O3494" s="4">
        <v>0</v>
      </c>
      <c r="P3494" s="1">
        <v>0</v>
      </c>
      <c r="Q3494" s="1">
        <v>0</v>
      </c>
      <c r="R3494" s="34">
        <v>0</v>
      </c>
      <c r="S3494" s="3">
        <v>0</v>
      </c>
    </row>
    <row r="3495" spans="6:19" x14ac:dyDescent="0.25">
      <c r="F3495" s="10"/>
      <c r="G3495" s="9" t="s">
        <v>1754</v>
      </c>
      <c r="H3495" s="4">
        <v>33</v>
      </c>
      <c r="I3495" s="1">
        <v>33</v>
      </c>
      <c r="J3495" s="1">
        <v>33</v>
      </c>
      <c r="K3495" s="1">
        <v>0</v>
      </c>
      <c r="L3495" s="1">
        <v>0</v>
      </c>
      <c r="M3495" s="6">
        <v>33</v>
      </c>
      <c r="N3495" s="5">
        <v>7.625145185738802E-2</v>
      </c>
      <c r="O3495" s="4">
        <v>0</v>
      </c>
      <c r="P3495" s="1">
        <v>0</v>
      </c>
      <c r="Q3495" s="1">
        <v>0</v>
      </c>
      <c r="R3495" s="34">
        <v>0</v>
      </c>
      <c r="S3495" s="3">
        <v>0</v>
      </c>
    </row>
    <row r="3496" spans="6:19" x14ac:dyDescent="0.25">
      <c r="F3496" s="10"/>
      <c r="G3496" s="9" t="s">
        <v>1753</v>
      </c>
      <c r="H3496" s="4">
        <v>135</v>
      </c>
      <c r="I3496" s="1">
        <v>135</v>
      </c>
      <c r="J3496" s="1">
        <v>135</v>
      </c>
      <c r="K3496" s="1">
        <v>0</v>
      </c>
      <c r="L3496" s="1">
        <v>0</v>
      </c>
      <c r="M3496" s="6">
        <v>137</v>
      </c>
      <c r="N3496" s="5">
        <v>2.1440402930602431</v>
      </c>
      <c r="O3496" s="4">
        <v>0</v>
      </c>
      <c r="P3496" s="1">
        <v>0</v>
      </c>
      <c r="Q3496" s="1">
        <v>0</v>
      </c>
      <c r="R3496" s="34">
        <v>0</v>
      </c>
      <c r="S3496" s="3">
        <v>0</v>
      </c>
    </row>
    <row r="3497" spans="6:19" x14ac:dyDescent="0.25">
      <c r="F3497" s="10"/>
      <c r="G3497" s="9" t="s">
        <v>1752</v>
      </c>
      <c r="H3497" s="4">
        <v>24</v>
      </c>
      <c r="I3497" s="1">
        <v>24</v>
      </c>
      <c r="J3497" s="1">
        <v>24</v>
      </c>
      <c r="K3497" s="1">
        <v>0</v>
      </c>
      <c r="L3497" s="1">
        <v>0</v>
      </c>
      <c r="M3497" s="6">
        <v>24</v>
      </c>
      <c r="N3497" s="5">
        <v>5.8868901804089553E-2</v>
      </c>
      <c r="O3497" s="4">
        <v>0</v>
      </c>
      <c r="P3497" s="1">
        <v>0</v>
      </c>
      <c r="Q3497" s="1">
        <v>0</v>
      </c>
      <c r="R3497" s="34">
        <v>0</v>
      </c>
      <c r="S3497" s="3">
        <v>0</v>
      </c>
    </row>
    <row r="3498" spans="6:19" x14ac:dyDescent="0.25">
      <c r="F3498" s="10"/>
      <c r="G3498" s="9" t="s">
        <v>1751</v>
      </c>
      <c r="H3498" s="4">
        <v>6</v>
      </c>
      <c r="I3498" s="1">
        <v>6</v>
      </c>
      <c r="J3498" s="1">
        <v>6</v>
      </c>
      <c r="K3498" s="1">
        <v>0</v>
      </c>
      <c r="L3498" s="1">
        <v>0</v>
      </c>
      <c r="M3498" s="6">
        <v>6</v>
      </c>
      <c r="N3498" s="5">
        <v>1.9066007807850841E-2</v>
      </c>
      <c r="O3498" s="4">
        <v>0</v>
      </c>
      <c r="P3498" s="1">
        <v>0</v>
      </c>
      <c r="Q3498" s="1">
        <v>0</v>
      </c>
      <c r="R3498" s="34">
        <v>0</v>
      </c>
      <c r="S3498" s="3">
        <v>0</v>
      </c>
    </row>
    <row r="3499" spans="6:19" x14ac:dyDescent="0.25">
      <c r="F3499" s="10"/>
      <c r="G3499" s="9" t="s">
        <v>1750</v>
      </c>
      <c r="H3499" s="4">
        <v>53</v>
      </c>
      <c r="I3499" s="1">
        <v>53</v>
      </c>
      <c r="J3499" s="1">
        <v>53</v>
      </c>
      <c r="K3499" s="1">
        <v>0</v>
      </c>
      <c r="L3499" s="1">
        <v>0</v>
      </c>
      <c r="M3499" s="6">
        <v>53</v>
      </c>
      <c r="N3499" s="5">
        <v>0.67558752093464136</v>
      </c>
      <c r="O3499" s="4">
        <v>0</v>
      </c>
      <c r="P3499" s="1">
        <v>0</v>
      </c>
      <c r="Q3499" s="1">
        <v>0</v>
      </c>
      <c r="R3499" s="34">
        <v>0</v>
      </c>
      <c r="S3499" s="3">
        <v>0</v>
      </c>
    </row>
    <row r="3500" spans="6:19" x14ac:dyDescent="0.25">
      <c r="F3500" s="10"/>
      <c r="G3500" s="9" t="s">
        <v>1749</v>
      </c>
      <c r="H3500" s="4">
        <v>3</v>
      </c>
      <c r="I3500" s="1">
        <v>3</v>
      </c>
      <c r="J3500" s="1">
        <v>3</v>
      </c>
      <c r="K3500" s="1">
        <v>0</v>
      </c>
      <c r="L3500" s="1">
        <v>0</v>
      </c>
      <c r="M3500" s="6">
        <v>3</v>
      </c>
      <c r="N3500" s="5">
        <v>8.7286392226815224E-3</v>
      </c>
      <c r="O3500" s="4">
        <v>0</v>
      </c>
      <c r="P3500" s="1">
        <v>0</v>
      </c>
      <c r="Q3500" s="1">
        <v>0</v>
      </c>
      <c r="R3500" s="34">
        <v>0</v>
      </c>
      <c r="S3500" s="3">
        <v>0</v>
      </c>
    </row>
    <row r="3501" spans="6:19" x14ac:dyDescent="0.25">
      <c r="F3501" s="10"/>
      <c r="G3501" s="9" t="s">
        <v>1748</v>
      </c>
      <c r="H3501" s="4">
        <v>9</v>
      </c>
      <c r="I3501" s="1">
        <v>9</v>
      </c>
      <c r="J3501" s="1">
        <v>9</v>
      </c>
      <c r="K3501" s="1">
        <v>0</v>
      </c>
      <c r="L3501" s="1">
        <v>0</v>
      </c>
      <c r="M3501" s="6">
        <v>9</v>
      </c>
      <c r="N3501" s="5">
        <v>2.389249112457037E-2</v>
      </c>
      <c r="O3501" s="4">
        <v>0</v>
      </c>
      <c r="P3501" s="1">
        <v>0</v>
      </c>
      <c r="Q3501" s="1">
        <v>0</v>
      </c>
      <c r="R3501" s="34">
        <v>0</v>
      </c>
      <c r="S3501" s="3">
        <v>0</v>
      </c>
    </row>
    <row r="3502" spans="6:19" x14ac:dyDescent="0.25">
      <c r="F3502" s="10"/>
      <c r="G3502" s="9" t="s">
        <v>1747</v>
      </c>
      <c r="H3502" s="4">
        <v>7</v>
      </c>
      <c r="I3502" s="1">
        <v>7</v>
      </c>
      <c r="J3502" s="1">
        <v>7</v>
      </c>
      <c r="K3502" s="1">
        <v>0</v>
      </c>
      <c r="L3502" s="1">
        <v>0</v>
      </c>
      <c r="M3502" s="6">
        <v>7</v>
      </c>
      <c r="N3502" s="5">
        <v>2.1115743555128571E-2</v>
      </c>
      <c r="O3502" s="4">
        <v>0</v>
      </c>
      <c r="P3502" s="1">
        <v>0</v>
      </c>
      <c r="Q3502" s="1">
        <v>0</v>
      </c>
      <c r="R3502" s="34">
        <v>0</v>
      </c>
      <c r="S3502" s="3">
        <v>0</v>
      </c>
    </row>
    <row r="3503" spans="6:19" x14ac:dyDescent="0.25">
      <c r="F3503" s="10"/>
      <c r="G3503" s="9" t="s">
        <v>1746</v>
      </c>
      <c r="H3503" s="4">
        <v>9</v>
      </c>
      <c r="I3503" s="1">
        <v>9</v>
      </c>
      <c r="J3503" s="1">
        <v>9</v>
      </c>
      <c r="K3503" s="1">
        <v>0</v>
      </c>
      <c r="L3503" s="1">
        <v>0</v>
      </c>
      <c r="M3503" s="6">
        <v>9</v>
      </c>
      <c r="N3503" s="5">
        <v>6.8686314858496189E-2</v>
      </c>
      <c r="O3503" s="4">
        <v>0</v>
      </c>
      <c r="P3503" s="1">
        <v>0</v>
      </c>
      <c r="Q3503" s="1">
        <v>0</v>
      </c>
      <c r="R3503" s="34">
        <v>0</v>
      </c>
      <c r="S3503" s="3">
        <v>0</v>
      </c>
    </row>
    <row r="3504" spans="6:19" x14ac:dyDescent="0.25">
      <c r="F3504" s="10"/>
      <c r="G3504" s="9" t="s">
        <v>1745</v>
      </c>
      <c r="H3504" s="4">
        <v>71</v>
      </c>
      <c r="I3504" s="1">
        <v>71</v>
      </c>
      <c r="J3504" s="1">
        <v>71</v>
      </c>
      <c r="K3504" s="1">
        <v>0</v>
      </c>
      <c r="L3504" s="1">
        <v>0</v>
      </c>
      <c r="M3504" s="6">
        <v>71</v>
      </c>
      <c r="N3504" s="5">
        <v>1.253845925442874</v>
      </c>
      <c r="O3504" s="4">
        <v>0</v>
      </c>
      <c r="P3504" s="1">
        <v>0</v>
      </c>
      <c r="Q3504" s="1">
        <v>0</v>
      </c>
      <c r="R3504" s="34">
        <v>0</v>
      </c>
      <c r="S3504" s="3">
        <v>0</v>
      </c>
    </row>
    <row r="3505" spans="6:19" x14ac:dyDescent="0.25">
      <c r="F3505" s="10"/>
      <c r="G3505" s="9" t="s">
        <v>1744</v>
      </c>
      <c r="H3505" s="4">
        <v>7</v>
      </c>
      <c r="I3505" s="1">
        <v>7</v>
      </c>
      <c r="J3505" s="1">
        <v>7</v>
      </c>
      <c r="K3505" s="1">
        <v>0</v>
      </c>
      <c r="L3505" s="1">
        <v>0</v>
      </c>
      <c r="M3505" s="6">
        <v>7</v>
      </c>
      <c r="N3505" s="5">
        <v>3.493179939687252E-2</v>
      </c>
      <c r="O3505" s="4">
        <v>0</v>
      </c>
      <c r="P3505" s="1">
        <v>0</v>
      </c>
      <c r="Q3505" s="1">
        <v>0</v>
      </c>
      <c r="R3505" s="34">
        <v>0</v>
      </c>
      <c r="S3505" s="3">
        <v>0</v>
      </c>
    </row>
    <row r="3506" spans="6:19" x14ac:dyDescent="0.25">
      <c r="F3506" s="10"/>
      <c r="G3506" s="9" t="s">
        <v>1743</v>
      </c>
      <c r="H3506" s="4">
        <v>16</v>
      </c>
      <c r="I3506" s="1">
        <v>16</v>
      </c>
      <c r="J3506" s="1">
        <v>16</v>
      </c>
      <c r="K3506" s="1">
        <v>0</v>
      </c>
      <c r="L3506" s="1">
        <v>0</v>
      </c>
      <c r="M3506" s="6">
        <v>16</v>
      </c>
      <c r="N3506" s="5">
        <v>6.6358489915728569E-2</v>
      </c>
      <c r="O3506" s="4">
        <v>0</v>
      </c>
      <c r="P3506" s="1">
        <v>0</v>
      </c>
      <c r="Q3506" s="1">
        <v>0</v>
      </c>
      <c r="R3506" s="34">
        <v>0</v>
      </c>
      <c r="S3506" s="3">
        <v>0</v>
      </c>
    </row>
    <row r="3507" spans="6:19" x14ac:dyDescent="0.25">
      <c r="F3507" s="10"/>
      <c r="G3507" s="9" t="s">
        <v>1742</v>
      </c>
      <c r="H3507" s="4">
        <v>17</v>
      </c>
      <c r="I3507" s="1">
        <v>17</v>
      </c>
      <c r="J3507" s="1">
        <v>17</v>
      </c>
      <c r="K3507" s="1">
        <v>0</v>
      </c>
      <c r="L3507" s="1">
        <v>0</v>
      </c>
      <c r="M3507" s="6">
        <v>18</v>
      </c>
      <c r="N3507" s="5">
        <v>9.5371203497052193E-2</v>
      </c>
      <c r="O3507" s="4">
        <v>0</v>
      </c>
      <c r="P3507" s="1">
        <v>0</v>
      </c>
      <c r="Q3507" s="1">
        <v>0</v>
      </c>
      <c r="R3507" s="34">
        <v>0</v>
      </c>
      <c r="S3507" s="3">
        <v>0</v>
      </c>
    </row>
    <row r="3508" spans="6:19" x14ac:dyDescent="0.25">
      <c r="F3508" s="10"/>
      <c r="G3508" s="9" t="s">
        <v>1741</v>
      </c>
      <c r="H3508" s="4">
        <v>12</v>
      </c>
      <c r="I3508" s="1">
        <v>12</v>
      </c>
      <c r="J3508" s="1">
        <v>12</v>
      </c>
      <c r="K3508" s="1">
        <v>0</v>
      </c>
      <c r="L3508" s="1">
        <v>0</v>
      </c>
      <c r="M3508" s="6">
        <v>12</v>
      </c>
      <c r="N3508" s="5">
        <v>3.6903562024235732E-2</v>
      </c>
      <c r="O3508" s="4">
        <v>0</v>
      </c>
      <c r="P3508" s="1">
        <v>0</v>
      </c>
      <c r="Q3508" s="1">
        <v>0</v>
      </c>
      <c r="R3508" s="34">
        <v>0</v>
      </c>
      <c r="S3508" s="3">
        <v>0</v>
      </c>
    </row>
    <row r="3509" spans="6:19" x14ac:dyDescent="0.25">
      <c r="F3509" s="10"/>
      <c r="G3509" s="9" t="s">
        <v>1740</v>
      </c>
      <c r="H3509" s="4">
        <v>6</v>
      </c>
      <c r="I3509" s="1">
        <v>6</v>
      </c>
      <c r="J3509" s="1">
        <v>6</v>
      </c>
      <c r="K3509" s="1">
        <v>0</v>
      </c>
      <c r="L3509" s="1">
        <v>0</v>
      </c>
      <c r="M3509" s="6">
        <v>6</v>
      </c>
      <c r="N3509" s="5">
        <v>7.895688246935606E-2</v>
      </c>
      <c r="O3509" s="4">
        <v>0</v>
      </c>
      <c r="P3509" s="1">
        <v>0</v>
      </c>
      <c r="Q3509" s="1">
        <v>0</v>
      </c>
      <c r="R3509" s="34">
        <v>0</v>
      </c>
      <c r="S3509" s="3">
        <v>0</v>
      </c>
    </row>
    <row r="3510" spans="6:19" x14ac:dyDescent="0.25">
      <c r="F3510" s="10"/>
      <c r="G3510" s="9" t="s">
        <v>1739</v>
      </c>
      <c r="H3510" s="4">
        <v>10</v>
      </c>
      <c r="I3510" s="1">
        <v>10</v>
      </c>
      <c r="J3510" s="1">
        <v>10</v>
      </c>
      <c r="K3510" s="1">
        <v>0</v>
      </c>
      <c r="L3510" s="1">
        <v>0</v>
      </c>
      <c r="M3510" s="6">
        <v>10</v>
      </c>
      <c r="N3510" s="5">
        <v>9.0318226255476475E-2</v>
      </c>
      <c r="O3510" s="4">
        <v>0</v>
      </c>
      <c r="P3510" s="1">
        <v>0</v>
      </c>
      <c r="Q3510" s="1">
        <v>0</v>
      </c>
      <c r="R3510" s="34">
        <v>0</v>
      </c>
      <c r="S3510" s="3">
        <v>0</v>
      </c>
    </row>
    <row r="3511" spans="6:19" x14ac:dyDescent="0.25">
      <c r="F3511" s="10"/>
      <c r="G3511" s="9" t="s">
        <v>1738</v>
      </c>
      <c r="H3511" s="4">
        <v>19</v>
      </c>
      <c r="I3511" s="1">
        <v>19</v>
      </c>
      <c r="J3511" s="1">
        <v>19</v>
      </c>
      <c r="K3511" s="1">
        <v>0</v>
      </c>
      <c r="L3511" s="1">
        <v>0</v>
      </c>
      <c r="M3511" s="6">
        <v>19</v>
      </c>
      <c r="N3511" s="5">
        <v>1.9976637326180931E-2</v>
      </c>
      <c r="O3511" s="4">
        <v>0</v>
      </c>
      <c r="P3511" s="1">
        <v>0</v>
      </c>
      <c r="Q3511" s="1">
        <v>0</v>
      </c>
      <c r="R3511" s="34">
        <v>0</v>
      </c>
      <c r="S3511" s="3">
        <v>0</v>
      </c>
    </row>
    <row r="3512" spans="6:19" x14ac:dyDescent="0.25">
      <c r="F3512" s="10"/>
      <c r="G3512" s="9" t="s">
        <v>1737</v>
      </c>
      <c r="H3512" s="4">
        <v>13</v>
      </c>
      <c r="I3512" s="1">
        <v>13</v>
      </c>
      <c r="J3512" s="1">
        <v>13</v>
      </c>
      <c r="K3512" s="1">
        <v>0</v>
      </c>
      <c r="L3512" s="1">
        <v>0</v>
      </c>
      <c r="M3512" s="6">
        <v>13</v>
      </c>
      <c r="N3512" s="5">
        <v>8.7119213305413723E-2</v>
      </c>
      <c r="O3512" s="4">
        <v>0</v>
      </c>
      <c r="P3512" s="1">
        <v>0</v>
      </c>
      <c r="Q3512" s="1">
        <v>0</v>
      </c>
      <c r="R3512" s="34">
        <v>0</v>
      </c>
      <c r="S3512" s="3">
        <v>0</v>
      </c>
    </row>
    <row r="3513" spans="6:19" x14ac:dyDescent="0.25">
      <c r="F3513" s="10"/>
      <c r="G3513" s="9" t="s">
        <v>1736</v>
      </c>
      <c r="H3513" s="4">
        <v>15</v>
      </c>
      <c r="I3513" s="1">
        <v>15</v>
      </c>
      <c r="J3513" s="1">
        <v>15</v>
      </c>
      <c r="K3513" s="1">
        <v>0</v>
      </c>
      <c r="L3513" s="1">
        <v>0</v>
      </c>
      <c r="M3513" s="6">
        <v>15</v>
      </c>
      <c r="N3513" s="5">
        <v>0.1052543912082911</v>
      </c>
      <c r="O3513" s="4">
        <v>0</v>
      </c>
      <c r="P3513" s="1">
        <v>0</v>
      </c>
      <c r="Q3513" s="1">
        <v>0</v>
      </c>
      <c r="R3513" s="34">
        <v>0</v>
      </c>
      <c r="S3513" s="3">
        <v>0</v>
      </c>
    </row>
    <row r="3514" spans="6:19" x14ac:dyDescent="0.25">
      <c r="F3514" s="10"/>
      <c r="G3514" s="9" t="s">
        <v>1735</v>
      </c>
      <c r="H3514" s="4">
        <v>3</v>
      </c>
      <c r="I3514" s="1">
        <v>3</v>
      </c>
      <c r="J3514" s="1">
        <v>3</v>
      </c>
      <c r="K3514" s="1">
        <v>0</v>
      </c>
      <c r="L3514" s="1">
        <v>0</v>
      </c>
      <c r="M3514" s="6">
        <v>3</v>
      </c>
      <c r="N3514" s="5">
        <v>3.3714361488819118E-3</v>
      </c>
      <c r="O3514" s="4">
        <v>0</v>
      </c>
      <c r="P3514" s="1">
        <v>0</v>
      </c>
      <c r="Q3514" s="1">
        <v>0</v>
      </c>
      <c r="R3514" s="34">
        <v>0</v>
      </c>
      <c r="S3514" s="3">
        <v>0</v>
      </c>
    </row>
    <row r="3515" spans="6:19" x14ac:dyDescent="0.25">
      <c r="F3515" s="10"/>
      <c r="G3515" s="9" t="s">
        <v>1734</v>
      </c>
      <c r="H3515" s="4">
        <v>16</v>
      </c>
      <c r="I3515" s="1">
        <v>16</v>
      </c>
      <c r="J3515" s="1">
        <v>16</v>
      </c>
      <c r="K3515" s="1">
        <v>0</v>
      </c>
      <c r="L3515" s="1">
        <v>0</v>
      </c>
      <c r="M3515" s="6">
        <v>16</v>
      </c>
      <c r="N3515" s="5">
        <v>3.8108992390334613E-2</v>
      </c>
      <c r="O3515" s="4">
        <v>0</v>
      </c>
      <c r="P3515" s="1">
        <v>0</v>
      </c>
      <c r="Q3515" s="1">
        <v>0</v>
      </c>
      <c r="R3515" s="34">
        <v>0</v>
      </c>
      <c r="S3515" s="3">
        <v>0</v>
      </c>
    </row>
    <row r="3516" spans="6:19" x14ac:dyDescent="0.25">
      <c r="F3516" s="10"/>
      <c r="G3516" s="9" t="s">
        <v>1733</v>
      </c>
      <c r="H3516" s="4">
        <v>13</v>
      </c>
      <c r="I3516" s="1">
        <v>13</v>
      </c>
      <c r="J3516" s="1">
        <v>13</v>
      </c>
      <c r="K3516" s="1">
        <v>0</v>
      </c>
      <c r="L3516" s="1">
        <v>0</v>
      </c>
      <c r="M3516" s="6">
        <v>13</v>
      </c>
      <c r="N3516" s="5">
        <v>5.4406422190368182E-2</v>
      </c>
      <c r="O3516" s="4">
        <v>0</v>
      </c>
      <c r="P3516" s="1">
        <v>0</v>
      </c>
      <c r="Q3516" s="1">
        <v>0</v>
      </c>
      <c r="R3516" s="34">
        <v>0</v>
      </c>
      <c r="S3516" s="3">
        <v>0</v>
      </c>
    </row>
    <row r="3517" spans="6:19" x14ac:dyDescent="0.25">
      <c r="F3517" s="10"/>
      <c r="G3517" s="9" t="s">
        <v>1732</v>
      </c>
      <c r="H3517" s="4">
        <v>10</v>
      </c>
      <c r="I3517" s="1">
        <v>10</v>
      </c>
      <c r="J3517" s="1">
        <v>10</v>
      </c>
      <c r="K3517" s="1">
        <v>0</v>
      </c>
      <c r="L3517" s="1">
        <v>0</v>
      </c>
      <c r="M3517" s="6">
        <v>10</v>
      </c>
      <c r="N3517" s="5">
        <v>2.9608265496790409E-2</v>
      </c>
      <c r="O3517" s="4">
        <v>0</v>
      </c>
      <c r="P3517" s="1">
        <v>0</v>
      </c>
      <c r="Q3517" s="1">
        <v>0</v>
      </c>
      <c r="R3517" s="34">
        <v>0</v>
      </c>
      <c r="S3517" s="3">
        <v>0</v>
      </c>
    </row>
    <row r="3518" spans="6:19" x14ac:dyDescent="0.25">
      <c r="F3518" s="10"/>
      <c r="G3518" s="9" t="s">
        <v>1731</v>
      </c>
      <c r="H3518" s="4">
        <v>16</v>
      </c>
      <c r="I3518" s="1">
        <v>16</v>
      </c>
      <c r="J3518" s="1">
        <v>16</v>
      </c>
      <c r="K3518" s="1">
        <v>0</v>
      </c>
      <c r="L3518" s="1">
        <v>0</v>
      </c>
      <c r="M3518" s="6">
        <v>16</v>
      </c>
      <c r="N3518" s="5">
        <v>3.7144316360354417E-2</v>
      </c>
      <c r="O3518" s="4">
        <v>0</v>
      </c>
      <c r="P3518" s="1">
        <v>0</v>
      </c>
      <c r="Q3518" s="1">
        <v>0</v>
      </c>
      <c r="R3518" s="34">
        <v>0</v>
      </c>
      <c r="S3518" s="3">
        <v>0</v>
      </c>
    </row>
    <row r="3519" spans="6:19" x14ac:dyDescent="0.25">
      <c r="F3519" s="10"/>
      <c r="G3519" s="9" t="s">
        <v>1730</v>
      </c>
      <c r="H3519" s="4">
        <v>21</v>
      </c>
      <c r="I3519" s="1">
        <v>21</v>
      </c>
      <c r="J3519" s="1">
        <v>21</v>
      </c>
      <c r="K3519" s="1">
        <v>0</v>
      </c>
      <c r="L3519" s="1">
        <v>0</v>
      </c>
      <c r="M3519" s="6">
        <v>21</v>
      </c>
      <c r="N3519" s="5">
        <v>6.0647866688668728E-2</v>
      </c>
      <c r="O3519" s="4">
        <v>0</v>
      </c>
      <c r="P3519" s="1">
        <v>0</v>
      </c>
      <c r="Q3519" s="1">
        <v>0</v>
      </c>
      <c r="R3519" s="34">
        <v>0</v>
      </c>
      <c r="S3519" s="3">
        <v>0</v>
      </c>
    </row>
    <row r="3520" spans="6:19" x14ac:dyDescent="0.25">
      <c r="F3520" s="10"/>
      <c r="G3520" s="9" t="s">
        <v>1729</v>
      </c>
      <c r="H3520" s="4">
        <v>6</v>
      </c>
      <c r="I3520" s="1">
        <v>6</v>
      </c>
      <c r="J3520" s="1">
        <v>6</v>
      </c>
      <c r="K3520" s="1">
        <v>0</v>
      </c>
      <c r="L3520" s="1">
        <v>0</v>
      </c>
      <c r="M3520" s="6">
        <v>6</v>
      </c>
      <c r="N3520" s="5">
        <v>3.3037341199815273E-2</v>
      </c>
      <c r="O3520" s="4">
        <v>0</v>
      </c>
      <c r="P3520" s="1">
        <v>0</v>
      </c>
      <c r="Q3520" s="1">
        <v>0</v>
      </c>
      <c r="R3520" s="34">
        <v>0</v>
      </c>
      <c r="S3520" s="3">
        <v>0</v>
      </c>
    </row>
    <row r="3521" spans="6:19" x14ac:dyDescent="0.25">
      <c r="F3521" s="10"/>
      <c r="G3521" s="9" t="s">
        <v>1728</v>
      </c>
      <c r="H3521" s="4">
        <v>21</v>
      </c>
      <c r="I3521" s="1">
        <v>21</v>
      </c>
      <c r="J3521" s="1">
        <v>21</v>
      </c>
      <c r="K3521" s="1">
        <v>0</v>
      </c>
      <c r="L3521" s="1">
        <v>0</v>
      </c>
      <c r="M3521" s="6">
        <v>21</v>
      </c>
      <c r="N3521" s="5">
        <v>7.7742724679410458E-2</v>
      </c>
      <c r="O3521" s="4">
        <v>0</v>
      </c>
      <c r="P3521" s="1">
        <v>0</v>
      </c>
      <c r="Q3521" s="1">
        <v>0</v>
      </c>
      <c r="R3521" s="34">
        <v>0</v>
      </c>
      <c r="S3521" s="3">
        <v>0</v>
      </c>
    </row>
    <row r="3522" spans="6:19" x14ac:dyDescent="0.25">
      <c r="F3522" s="10"/>
      <c r="G3522" s="9" t="s">
        <v>1727</v>
      </c>
      <c r="H3522" s="4">
        <v>21</v>
      </c>
      <c r="I3522" s="1">
        <v>21</v>
      </c>
      <c r="J3522" s="1">
        <v>21</v>
      </c>
      <c r="K3522" s="1">
        <v>0</v>
      </c>
      <c r="L3522" s="1">
        <v>0</v>
      </c>
      <c r="M3522" s="6">
        <v>21</v>
      </c>
      <c r="N3522" s="5">
        <v>6.1920497566461563E-2</v>
      </c>
      <c r="O3522" s="4">
        <v>0</v>
      </c>
      <c r="P3522" s="1">
        <v>0</v>
      </c>
      <c r="Q3522" s="1">
        <v>0</v>
      </c>
      <c r="R3522" s="34">
        <v>0</v>
      </c>
      <c r="S3522" s="3">
        <v>0</v>
      </c>
    </row>
    <row r="3523" spans="6:19" x14ac:dyDescent="0.25">
      <c r="F3523" s="10"/>
      <c r="G3523" s="9" t="s">
        <v>1726</v>
      </c>
      <c r="H3523" s="4">
        <v>7</v>
      </c>
      <c r="I3523" s="1">
        <v>7</v>
      </c>
      <c r="J3523" s="1">
        <v>7</v>
      </c>
      <c r="K3523" s="1">
        <v>0</v>
      </c>
      <c r="L3523" s="1">
        <v>0</v>
      </c>
      <c r="M3523" s="6">
        <v>7</v>
      </c>
      <c r="N3523" s="5">
        <v>1.061937306076288E-2</v>
      </c>
      <c r="O3523" s="4">
        <v>0</v>
      </c>
      <c r="P3523" s="1">
        <v>0</v>
      </c>
      <c r="Q3523" s="1">
        <v>0</v>
      </c>
      <c r="R3523" s="34">
        <v>0</v>
      </c>
      <c r="S3523" s="3">
        <v>0</v>
      </c>
    </row>
    <row r="3524" spans="6:19" x14ac:dyDescent="0.25">
      <c r="F3524" s="10"/>
      <c r="G3524" s="9" t="s">
        <v>1725</v>
      </c>
      <c r="H3524" s="4">
        <v>16</v>
      </c>
      <c r="I3524" s="1">
        <v>16</v>
      </c>
      <c r="J3524" s="1">
        <v>16</v>
      </c>
      <c r="K3524" s="1">
        <v>0</v>
      </c>
      <c r="L3524" s="1">
        <v>0</v>
      </c>
      <c r="M3524" s="6">
        <v>16</v>
      </c>
      <c r="N3524" s="5">
        <v>2.941198460757732E-2</v>
      </c>
      <c r="O3524" s="4">
        <v>0</v>
      </c>
      <c r="P3524" s="1">
        <v>0</v>
      </c>
      <c r="Q3524" s="1">
        <v>0</v>
      </c>
      <c r="R3524" s="34">
        <v>0</v>
      </c>
      <c r="S3524" s="3">
        <v>0</v>
      </c>
    </row>
    <row r="3525" spans="6:19" x14ac:dyDescent="0.25">
      <c r="F3525" s="10"/>
      <c r="G3525" s="9" t="s">
        <v>1724</v>
      </c>
      <c r="H3525" s="4">
        <v>18</v>
      </c>
      <c r="I3525" s="1">
        <v>18</v>
      </c>
      <c r="J3525" s="1">
        <v>18</v>
      </c>
      <c r="K3525" s="1">
        <v>0</v>
      </c>
      <c r="L3525" s="1">
        <v>0</v>
      </c>
      <c r="M3525" s="6">
        <v>18</v>
      </c>
      <c r="N3525" s="5">
        <v>6.4008664339780807E-2</v>
      </c>
      <c r="O3525" s="4">
        <v>0</v>
      </c>
      <c r="P3525" s="1">
        <v>0</v>
      </c>
      <c r="Q3525" s="1">
        <v>0</v>
      </c>
      <c r="R3525" s="34">
        <v>0</v>
      </c>
      <c r="S3525" s="3">
        <v>0</v>
      </c>
    </row>
    <row r="3526" spans="6:19" x14ac:dyDescent="0.25">
      <c r="F3526" s="10"/>
      <c r="G3526" s="9" t="s">
        <v>1723</v>
      </c>
      <c r="H3526" s="4">
        <v>6</v>
      </c>
      <c r="I3526" s="1">
        <v>6</v>
      </c>
      <c r="J3526" s="1">
        <v>6</v>
      </c>
      <c r="K3526" s="1">
        <v>0</v>
      </c>
      <c r="L3526" s="1">
        <v>0</v>
      </c>
      <c r="M3526" s="6">
        <v>6</v>
      </c>
      <c r="N3526" s="5">
        <v>6.6138841211795807E-3</v>
      </c>
      <c r="O3526" s="4">
        <v>0</v>
      </c>
      <c r="P3526" s="1">
        <v>0</v>
      </c>
      <c r="Q3526" s="1">
        <v>0</v>
      </c>
      <c r="R3526" s="34">
        <v>0</v>
      </c>
      <c r="S3526" s="3">
        <v>0</v>
      </c>
    </row>
    <row r="3527" spans="6:19" x14ac:dyDescent="0.25">
      <c r="F3527" s="10"/>
      <c r="G3527" s="9" t="s">
        <v>1722</v>
      </c>
      <c r="H3527" s="4">
        <v>23</v>
      </c>
      <c r="I3527" s="1">
        <v>23</v>
      </c>
      <c r="J3527" s="1">
        <v>23</v>
      </c>
      <c r="K3527" s="1">
        <v>0</v>
      </c>
      <c r="L3527" s="1">
        <v>0</v>
      </c>
      <c r="M3527" s="6">
        <v>23</v>
      </c>
      <c r="N3527" s="5">
        <v>9.0549392625689507E-2</v>
      </c>
      <c r="O3527" s="4">
        <v>0</v>
      </c>
      <c r="P3527" s="1">
        <v>0</v>
      </c>
      <c r="Q3527" s="1">
        <v>0</v>
      </c>
      <c r="R3527" s="34">
        <v>0</v>
      </c>
      <c r="S3527" s="3">
        <v>0</v>
      </c>
    </row>
    <row r="3528" spans="6:19" x14ac:dyDescent="0.25">
      <c r="F3528" s="10"/>
      <c r="G3528" s="9" t="s">
        <v>1721</v>
      </c>
      <c r="H3528" s="4">
        <v>10</v>
      </c>
      <c r="I3528" s="1">
        <v>10</v>
      </c>
      <c r="J3528" s="1">
        <v>10</v>
      </c>
      <c r="K3528" s="1">
        <v>0</v>
      </c>
      <c r="L3528" s="1">
        <v>0</v>
      </c>
      <c r="M3528" s="6">
        <v>10</v>
      </c>
      <c r="N3528" s="5">
        <v>5.2630194462835789E-2</v>
      </c>
      <c r="O3528" s="4">
        <v>0</v>
      </c>
      <c r="P3528" s="1">
        <v>0</v>
      </c>
      <c r="Q3528" s="1">
        <v>0</v>
      </c>
      <c r="R3528" s="34">
        <v>0</v>
      </c>
      <c r="S3528" s="3">
        <v>0</v>
      </c>
    </row>
    <row r="3529" spans="6:19" x14ac:dyDescent="0.25">
      <c r="F3529" s="10"/>
      <c r="G3529" s="9" t="s">
        <v>1720</v>
      </c>
      <c r="H3529" s="4">
        <v>2</v>
      </c>
      <c r="I3529" s="1">
        <v>2</v>
      </c>
      <c r="J3529" s="1">
        <v>2</v>
      </c>
      <c r="K3529" s="1">
        <v>0</v>
      </c>
      <c r="L3529" s="1">
        <v>0</v>
      </c>
      <c r="M3529" s="6">
        <v>2</v>
      </c>
      <c r="N3529" s="5">
        <v>1.8626813776791099E-2</v>
      </c>
      <c r="O3529" s="4">
        <v>0</v>
      </c>
      <c r="P3529" s="1">
        <v>0</v>
      </c>
      <c r="Q3529" s="1">
        <v>0</v>
      </c>
      <c r="R3529" s="34">
        <v>0</v>
      </c>
      <c r="S3529" s="3">
        <v>0</v>
      </c>
    </row>
    <row r="3530" spans="6:19" x14ac:dyDescent="0.25">
      <c r="F3530" s="10"/>
      <c r="G3530" s="9" t="s">
        <v>1719</v>
      </c>
      <c r="H3530" s="4">
        <v>17</v>
      </c>
      <c r="I3530" s="1">
        <v>17</v>
      </c>
      <c r="J3530" s="1">
        <v>17</v>
      </c>
      <c r="K3530" s="1">
        <v>0</v>
      </c>
      <c r="L3530" s="1">
        <v>0</v>
      </c>
      <c r="M3530" s="6">
        <v>17</v>
      </c>
      <c r="N3530" s="5">
        <v>8.5439735092222691E-2</v>
      </c>
      <c r="O3530" s="4">
        <v>0</v>
      </c>
      <c r="P3530" s="1">
        <v>0</v>
      </c>
      <c r="Q3530" s="1">
        <v>0</v>
      </c>
      <c r="R3530" s="34">
        <v>0</v>
      </c>
      <c r="S3530" s="3">
        <v>0</v>
      </c>
    </row>
    <row r="3531" spans="6:19" x14ac:dyDescent="0.25">
      <c r="F3531" s="10"/>
      <c r="G3531" s="9" t="s">
        <v>1718</v>
      </c>
      <c r="H3531" s="4">
        <v>19</v>
      </c>
      <c r="I3531" s="1">
        <v>19</v>
      </c>
      <c r="J3531" s="1">
        <v>19</v>
      </c>
      <c r="K3531" s="1">
        <v>0</v>
      </c>
      <c r="L3531" s="1">
        <v>0</v>
      </c>
      <c r="M3531" s="6">
        <v>20</v>
      </c>
      <c r="N3531" s="5">
        <v>9.6167217008769512E-2</v>
      </c>
      <c r="O3531" s="4">
        <v>0</v>
      </c>
      <c r="P3531" s="1">
        <v>0</v>
      </c>
      <c r="Q3531" s="1">
        <v>0</v>
      </c>
      <c r="R3531" s="34">
        <v>0</v>
      </c>
      <c r="S3531" s="3">
        <v>0</v>
      </c>
    </row>
    <row r="3532" spans="6:19" x14ac:dyDescent="0.25">
      <c r="F3532" s="10"/>
      <c r="G3532" s="9" t="s">
        <v>1717</v>
      </c>
      <c r="H3532" s="4">
        <v>18</v>
      </c>
      <c r="I3532" s="1">
        <v>18</v>
      </c>
      <c r="J3532" s="1">
        <v>18</v>
      </c>
      <c r="K3532" s="1">
        <v>0</v>
      </c>
      <c r="L3532" s="1">
        <v>0</v>
      </c>
      <c r="M3532" s="6">
        <v>18</v>
      </c>
      <c r="N3532" s="5">
        <v>4.6203140169382102E-2</v>
      </c>
      <c r="O3532" s="4">
        <v>0</v>
      </c>
      <c r="P3532" s="1">
        <v>0</v>
      </c>
      <c r="Q3532" s="1">
        <v>0</v>
      </c>
      <c r="R3532" s="34">
        <v>0</v>
      </c>
      <c r="S3532" s="3">
        <v>0</v>
      </c>
    </row>
    <row r="3533" spans="6:19" x14ac:dyDescent="0.25">
      <c r="F3533" s="10"/>
      <c r="G3533" s="9" t="s">
        <v>1716</v>
      </c>
      <c r="H3533" s="4">
        <v>15</v>
      </c>
      <c r="I3533" s="1">
        <v>15</v>
      </c>
      <c r="J3533" s="1">
        <v>15</v>
      </c>
      <c r="K3533" s="1">
        <v>0</v>
      </c>
      <c r="L3533" s="1">
        <v>0</v>
      </c>
      <c r="M3533" s="6">
        <v>15</v>
      </c>
      <c r="N3533" s="5">
        <v>4.7006438486278057E-2</v>
      </c>
      <c r="O3533" s="4">
        <v>0</v>
      </c>
      <c r="P3533" s="1">
        <v>0</v>
      </c>
      <c r="Q3533" s="1">
        <v>0</v>
      </c>
      <c r="R3533" s="34">
        <v>0</v>
      </c>
      <c r="S3533" s="3">
        <v>0</v>
      </c>
    </row>
    <row r="3534" spans="6:19" x14ac:dyDescent="0.25">
      <c r="F3534" s="10"/>
      <c r="G3534" s="9" t="s">
        <v>1715</v>
      </c>
      <c r="H3534" s="4">
        <v>23</v>
      </c>
      <c r="I3534" s="1">
        <v>23</v>
      </c>
      <c r="J3534" s="1">
        <v>23</v>
      </c>
      <c r="K3534" s="1">
        <v>0</v>
      </c>
      <c r="L3534" s="1">
        <v>0</v>
      </c>
      <c r="M3534" s="6">
        <v>23</v>
      </c>
      <c r="N3534" s="5">
        <v>6.3436562195420265E-2</v>
      </c>
      <c r="O3534" s="4">
        <v>0</v>
      </c>
      <c r="P3534" s="1">
        <v>0</v>
      </c>
      <c r="Q3534" s="1">
        <v>0</v>
      </c>
      <c r="R3534" s="34">
        <v>0</v>
      </c>
      <c r="S3534" s="3">
        <v>0</v>
      </c>
    </row>
    <row r="3535" spans="6:19" x14ac:dyDescent="0.25">
      <c r="F3535" s="10"/>
      <c r="G3535" s="9" t="s">
        <v>1714</v>
      </c>
      <c r="H3535" s="4">
        <v>15</v>
      </c>
      <c r="I3535" s="1">
        <v>15</v>
      </c>
      <c r="J3535" s="1">
        <v>15</v>
      </c>
      <c r="K3535" s="1">
        <v>0</v>
      </c>
      <c r="L3535" s="1">
        <v>0</v>
      </c>
      <c r="M3535" s="6">
        <v>15</v>
      </c>
      <c r="N3535" s="5">
        <v>0.17310163378715521</v>
      </c>
      <c r="O3535" s="4">
        <v>0</v>
      </c>
      <c r="P3535" s="1">
        <v>0</v>
      </c>
      <c r="Q3535" s="1">
        <v>0</v>
      </c>
      <c r="R3535" s="34">
        <v>0</v>
      </c>
      <c r="S3535" s="3">
        <v>0</v>
      </c>
    </row>
    <row r="3536" spans="6:19" x14ac:dyDescent="0.25">
      <c r="F3536" s="10"/>
      <c r="G3536" s="9" t="s">
        <v>1713</v>
      </c>
      <c r="H3536" s="4">
        <v>17</v>
      </c>
      <c r="I3536" s="1">
        <v>17</v>
      </c>
      <c r="J3536" s="1">
        <v>17</v>
      </c>
      <c r="K3536" s="1">
        <v>0</v>
      </c>
      <c r="L3536" s="1">
        <v>0</v>
      </c>
      <c r="M3536" s="6">
        <v>17</v>
      </c>
      <c r="N3536" s="5">
        <v>5.7758788578212261E-2</v>
      </c>
      <c r="O3536" s="4">
        <v>0</v>
      </c>
      <c r="P3536" s="1">
        <v>0</v>
      </c>
      <c r="Q3536" s="1">
        <v>0</v>
      </c>
      <c r="R3536" s="34">
        <v>0</v>
      </c>
      <c r="S3536" s="3">
        <v>0</v>
      </c>
    </row>
    <row r="3537" spans="6:19" x14ac:dyDescent="0.25">
      <c r="F3537" s="10"/>
      <c r="G3537" s="9" t="s">
        <v>1712</v>
      </c>
      <c r="H3537" s="4">
        <v>6</v>
      </c>
      <c r="I3537" s="1">
        <v>6</v>
      </c>
      <c r="J3537" s="1">
        <v>6</v>
      </c>
      <c r="K3537" s="1">
        <v>0</v>
      </c>
      <c r="L3537" s="1">
        <v>0</v>
      </c>
      <c r="M3537" s="6">
        <v>6</v>
      </c>
      <c r="N3537" s="5">
        <v>3.1863541342318058E-2</v>
      </c>
      <c r="O3537" s="4">
        <v>0</v>
      </c>
      <c r="P3537" s="1">
        <v>0</v>
      </c>
      <c r="Q3537" s="1">
        <v>0</v>
      </c>
      <c r="R3537" s="34">
        <v>0</v>
      </c>
      <c r="S3537" s="3">
        <v>0</v>
      </c>
    </row>
    <row r="3538" spans="6:19" x14ac:dyDescent="0.25">
      <c r="F3538" s="10"/>
      <c r="G3538" s="9" t="s">
        <v>1711</v>
      </c>
      <c r="H3538" s="4">
        <v>14</v>
      </c>
      <c r="I3538" s="1">
        <v>14</v>
      </c>
      <c r="J3538" s="1">
        <v>14</v>
      </c>
      <c r="K3538" s="1">
        <v>0</v>
      </c>
      <c r="L3538" s="1">
        <v>0</v>
      </c>
      <c r="M3538" s="6">
        <v>14</v>
      </c>
      <c r="N3538" s="5">
        <v>2.0732566714286801E-2</v>
      </c>
      <c r="O3538" s="4">
        <v>0</v>
      </c>
      <c r="P3538" s="1">
        <v>0</v>
      </c>
      <c r="Q3538" s="1">
        <v>0</v>
      </c>
      <c r="R3538" s="34">
        <v>0</v>
      </c>
      <c r="S3538" s="3">
        <v>0</v>
      </c>
    </row>
    <row r="3539" spans="6:19" x14ac:dyDescent="0.25">
      <c r="F3539" s="10"/>
      <c r="G3539" s="9" t="s">
        <v>1710</v>
      </c>
      <c r="H3539" s="4">
        <v>22</v>
      </c>
      <c r="I3539" s="1">
        <v>22</v>
      </c>
      <c r="J3539" s="1">
        <v>22</v>
      </c>
      <c r="K3539" s="1">
        <v>0</v>
      </c>
      <c r="L3539" s="1">
        <v>0</v>
      </c>
      <c r="M3539" s="6">
        <v>22</v>
      </c>
      <c r="N3539" s="5">
        <v>0.1344846040010452</v>
      </c>
      <c r="O3539" s="4">
        <v>0</v>
      </c>
      <c r="P3539" s="1">
        <v>0</v>
      </c>
      <c r="Q3539" s="1">
        <v>0</v>
      </c>
      <c r="R3539" s="34">
        <v>0</v>
      </c>
      <c r="S3539" s="3">
        <v>0</v>
      </c>
    </row>
    <row r="3540" spans="6:19" x14ac:dyDescent="0.25">
      <c r="F3540" s="10"/>
      <c r="G3540" s="9" t="s">
        <v>1709</v>
      </c>
      <c r="H3540" s="4">
        <v>12</v>
      </c>
      <c r="I3540" s="1">
        <v>12</v>
      </c>
      <c r="J3540" s="1">
        <v>12</v>
      </c>
      <c r="K3540" s="1">
        <v>0</v>
      </c>
      <c r="L3540" s="1">
        <v>0</v>
      </c>
      <c r="M3540" s="6">
        <v>13</v>
      </c>
      <c r="N3540" s="5">
        <v>0.1135006211698055</v>
      </c>
      <c r="O3540" s="4">
        <v>0</v>
      </c>
      <c r="P3540" s="1">
        <v>0</v>
      </c>
      <c r="Q3540" s="1">
        <v>0</v>
      </c>
      <c r="R3540" s="34">
        <v>0</v>
      </c>
      <c r="S3540" s="3">
        <v>0</v>
      </c>
    </row>
    <row r="3541" spans="6:19" x14ac:dyDescent="0.25">
      <c r="F3541" s="10"/>
      <c r="G3541" s="9" t="s">
        <v>1708</v>
      </c>
      <c r="H3541" s="4">
        <v>12</v>
      </c>
      <c r="I3541" s="1">
        <v>12</v>
      </c>
      <c r="J3541" s="1">
        <v>12</v>
      </c>
      <c r="K3541" s="1">
        <v>0</v>
      </c>
      <c r="L3541" s="1">
        <v>0</v>
      </c>
      <c r="M3541" s="6">
        <v>13</v>
      </c>
      <c r="N3541" s="5">
        <v>7.8476606868207455E-2</v>
      </c>
      <c r="O3541" s="4">
        <v>0</v>
      </c>
      <c r="P3541" s="1">
        <v>0</v>
      </c>
      <c r="Q3541" s="1">
        <v>0</v>
      </c>
      <c r="R3541" s="34">
        <v>0</v>
      </c>
      <c r="S3541" s="3">
        <v>0</v>
      </c>
    </row>
    <row r="3542" spans="6:19" x14ac:dyDescent="0.25">
      <c r="F3542" s="10"/>
      <c r="G3542" s="9" t="s">
        <v>1707</v>
      </c>
      <c r="H3542" s="4">
        <v>8</v>
      </c>
      <c r="I3542" s="1">
        <v>8</v>
      </c>
      <c r="J3542" s="1">
        <v>8</v>
      </c>
      <c r="K3542" s="1">
        <v>0</v>
      </c>
      <c r="L3542" s="1">
        <v>0</v>
      </c>
      <c r="M3542" s="6">
        <v>8</v>
      </c>
      <c r="N3542" s="5">
        <v>3.0986728146672249E-2</v>
      </c>
      <c r="O3542" s="4">
        <v>0</v>
      </c>
      <c r="P3542" s="1">
        <v>0</v>
      </c>
      <c r="Q3542" s="1">
        <v>0</v>
      </c>
      <c r="R3542" s="34">
        <v>0</v>
      </c>
      <c r="S3542" s="3">
        <v>0</v>
      </c>
    </row>
    <row r="3543" spans="6:19" x14ac:dyDescent="0.25">
      <c r="F3543" s="10"/>
      <c r="G3543" s="9" t="s">
        <v>1706</v>
      </c>
      <c r="H3543" s="4">
        <v>10</v>
      </c>
      <c r="I3543" s="1">
        <v>10</v>
      </c>
      <c r="J3543" s="1">
        <v>10</v>
      </c>
      <c r="K3543" s="1">
        <v>0</v>
      </c>
      <c r="L3543" s="1">
        <v>0</v>
      </c>
      <c r="M3543" s="6">
        <v>10</v>
      </c>
      <c r="N3543" s="5">
        <v>8.9187156409025192E-2</v>
      </c>
      <c r="O3543" s="4">
        <v>0</v>
      </c>
      <c r="P3543" s="1">
        <v>0</v>
      </c>
      <c r="Q3543" s="1">
        <v>0</v>
      </c>
      <c r="R3543" s="34">
        <v>0</v>
      </c>
      <c r="S3543" s="3">
        <v>0</v>
      </c>
    </row>
    <row r="3544" spans="6:19" x14ac:dyDescent="0.25">
      <c r="F3544" s="10"/>
      <c r="G3544" s="9" t="s">
        <v>1705</v>
      </c>
      <c r="H3544" s="4">
        <v>5</v>
      </c>
      <c r="I3544" s="1">
        <v>5</v>
      </c>
      <c r="J3544" s="1">
        <v>5</v>
      </c>
      <c r="K3544" s="1">
        <v>0</v>
      </c>
      <c r="L3544" s="1">
        <v>0</v>
      </c>
      <c r="M3544" s="6">
        <v>5</v>
      </c>
      <c r="N3544" s="5">
        <v>3.6617711186408997E-2</v>
      </c>
      <c r="O3544" s="4">
        <v>0</v>
      </c>
      <c r="P3544" s="1">
        <v>0</v>
      </c>
      <c r="Q3544" s="1">
        <v>0</v>
      </c>
      <c r="R3544" s="34">
        <v>0</v>
      </c>
      <c r="S3544" s="3">
        <v>0</v>
      </c>
    </row>
    <row r="3545" spans="6:19" x14ac:dyDescent="0.25">
      <c r="F3545" s="10"/>
      <c r="G3545" s="9" t="s">
        <v>1704</v>
      </c>
      <c r="H3545" s="4">
        <v>5</v>
      </c>
      <c r="I3545" s="1">
        <v>5</v>
      </c>
      <c r="J3545" s="1">
        <v>5</v>
      </c>
      <c r="K3545" s="1">
        <v>0</v>
      </c>
      <c r="L3545" s="1">
        <v>0</v>
      </c>
      <c r="M3545" s="6">
        <v>5</v>
      </c>
      <c r="N3545" s="5">
        <v>1.323027070611715E-2</v>
      </c>
      <c r="O3545" s="4">
        <v>0</v>
      </c>
      <c r="P3545" s="1">
        <v>0</v>
      </c>
      <c r="Q3545" s="1">
        <v>0</v>
      </c>
      <c r="R3545" s="34">
        <v>0</v>
      </c>
      <c r="S3545" s="3">
        <v>0</v>
      </c>
    </row>
    <row r="3546" spans="6:19" x14ac:dyDescent="0.25">
      <c r="F3546" s="10"/>
      <c r="G3546" s="9" t="s">
        <v>1703</v>
      </c>
      <c r="H3546" s="4">
        <v>7</v>
      </c>
      <c r="I3546" s="1">
        <v>7</v>
      </c>
      <c r="J3546" s="1">
        <v>7</v>
      </c>
      <c r="K3546" s="1">
        <v>0</v>
      </c>
      <c r="L3546" s="1">
        <v>0</v>
      </c>
      <c r="M3546" s="6">
        <v>7</v>
      </c>
      <c r="N3546" s="5">
        <v>6.2624083831906319E-2</v>
      </c>
      <c r="O3546" s="4">
        <v>0</v>
      </c>
      <c r="P3546" s="1">
        <v>0</v>
      </c>
      <c r="Q3546" s="1">
        <v>0</v>
      </c>
      <c r="R3546" s="34">
        <v>0</v>
      </c>
      <c r="S3546" s="3">
        <v>0</v>
      </c>
    </row>
    <row r="3547" spans="6:19" x14ac:dyDescent="0.25">
      <c r="F3547" s="10"/>
      <c r="G3547" s="9" t="s">
        <v>1702</v>
      </c>
      <c r="H3547" s="4">
        <v>45</v>
      </c>
      <c r="I3547" s="1">
        <v>45</v>
      </c>
      <c r="J3547" s="1">
        <v>45</v>
      </c>
      <c r="K3547" s="1">
        <v>0</v>
      </c>
      <c r="L3547" s="1">
        <v>0</v>
      </c>
      <c r="M3547" s="6">
        <v>46</v>
      </c>
      <c r="N3547" s="5">
        <v>0.46584528870880598</v>
      </c>
      <c r="O3547" s="4">
        <v>0</v>
      </c>
      <c r="P3547" s="1">
        <v>0</v>
      </c>
      <c r="Q3547" s="1">
        <v>0</v>
      </c>
      <c r="R3547" s="34">
        <v>0</v>
      </c>
      <c r="S3547" s="3">
        <v>0</v>
      </c>
    </row>
    <row r="3548" spans="6:19" x14ac:dyDescent="0.25">
      <c r="F3548" s="10"/>
      <c r="G3548" s="9" t="s">
        <v>1701</v>
      </c>
      <c r="H3548" s="4">
        <v>3</v>
      </c>
      <c r="I3548" s="1">
        <v>3</v>
      </c>
      <c r="J3548" s="1">
        <v>3</v>
      </c>
      <c r="K3548" s="1">
        <v>0</v>
      </c>
      <c r="L3548" s="1">
        <v>0</v>
      </c>
      <c r="M3548" s="6">
        <v>3</v>
      </c>
      <c r="N3548" s="5">
        <v>2.1265107207000259E-2</v>
      </c>
      <c r="O3548" s="4">
        <v>0</v>
      </c>
      <c r="P3548" s="1">
        <v>0</v>
      </c>
      <c r="Q3548" s="1">
        <v>0</v>
      </c>
      <c r="R3548" s="34">
        <v>0</v>
      </c>
      <c r="S3548" s="3">
        <v>0</v>
      </c>
    </row>
    <row r="3549" spans="6:19" x14ac:dyDescent="0.25">
      <c r="F3549" s="10"/>
      <c r="G3549" s="9" t="s">
        <v>1700</v>
      </c>
      <c r="H3549" s="4">
        <v>3</v>
      </c>
      <c r="I3549" s="1">
        <v>3</v>
      </c>
      <c r="J3549" s="1">
        <v>3</v>
      </c>
      <c r="K3549" s="1">
        <v>0</v>
      </c>
      <c r="L3549" s="1">
        <v>0</v>
      </c>
      <c r="M3549" s="6">
        <v>3</v>
      </c>
      <c r="N3549" s="5">
        <v>8.5478192195296288E-3</v>
      </c>
      <c r="O3549" s="4">
        <v>0</v>
      </c>
      <c r="P3549" s="1">
        <v>0</v>
      </c>
      <c r="Q3549" s="1">
        <v>0</v>
      </c>
      <c r="R3549" s="34">
        <v>0</v>
      </c>
      <c r="S3549" s="3">
        <v>0</v>
      </c>
    </row>
    <row r="3550" spans="6:19" x14ac:dyDescent="0.25">
      <c r="F3550" s="10"/>
      <c r="G3550" s="9" t="s">
        <v>1699</v>
      </c>
      <c r="H3550" s="4">
        <v>7</v>
      </c>
      <c r="I3550" s="1">
        <v>7</v>
      </c>
      <c r="J3550" s="1">
        <v>7</v>
      </c>
      <c r="K3550" s="1">
        <v>0</v>
      </c>
      <c r="L3550" s="1">
        <v>0</v>
      </c>
      <c r="M3550" s="6">
        <v>8</v>
      </c>
      <c r="N3550" s="5">
        <v>5.2479902282357223E-2</v>
      </c>
      <c r="O3550" s="4">
        <v>0</v>
      </c>
      <c r="P3550" s="1">
        <v>0</v>
      </c>
      <c r="Q3550" s="1">
        <v>0</v>
      </c>
      <c r="R3550" s="34">
        <v>0</v>
      </c>
      <c r="S3550" s="3">
        <v>0</v>
      </c>
    </row>
    <row r="3551" spans="6:19" x14ac:dyDescent="0.25">
      <c r="F3551" s="10"/>
      <c r="G3551" s="9" t="s">
        <v>1698</v>
      </c>
      <c r="H3551" s="4">
        <v>8</v>
      </c>
      <c r="I3551" s="1">
        <v>8</v>
      </c>
      <c r="J3551" s="1">
        <v>8</v>
      </c>
      <c r="K3551" s="1">
        <v>0</v>
      </c>
      <c r="L3551" s="1">
        <v>0</v>
      </c>
      <c r="M3551" s="6">
        <v>9</v>
      </c>
      <c r="N3551" s="5">
        <v>4.8731181770563133E-2</v>
      </c>
      <c r="O3551" s="4">
        <v>0</v>
      </c>
      <c r="P3551" s="1">
        <v>0</v>
      </c>
      <c r="Q3551" s="1">
        <v>0</v>
      </c>
      <c r="R3551" s="34">
        <v>0</v>
      </c>
      <c r="S3551" s="3">
        <v>0</v>
      </c>
    </row>
    <row r="3552" spans="6:19" x14ac:dyDescent="0.25">
      <c r="F3552" s="10"/>
      <c r="G3552" s="9" t="s">
        <v>1697</v>
      </c>
      <c r="H3552" s="4">
        <v>3</v>
      </c>
      <c r="I3552" s="1">
        <v>3</v>
      </c>
      <c r="J3552" s="1">
        <v>3</v>
      </c>
      <c r="K3552" s="1">
        <v>0</v>
      </c>
      <c r="L3552" s="1">
        <v>0</v>
      </c>
      <c r="M3552" s="6">
        <v>3</v>
      </c>
      <c r="N3552" s="5">
        <v>7.0019662380218506E-3</v>
      </c>
      <c r="O3552" s="4">
        <v>0</v>
      </c>
      <c r="P3552" s="1">
        <v>0</v>
      </c>
      <c r="Q3552" s="1">
        <v>0</v>
      </c>
      <c r="R3552" s="34">
        <v>0</v>
      </c>
      <c r="S3552" s="3">
        <v>0</v>
      </c>
    </row>
    <row r="3553" spans="6:19" x14ac:dyDescent="0.25">
      <c r="F3553" s="10"/>
      <c r="G3553" s="9" t="s">
        <v>1696</v>
      </c>
      <c r="H3553" s="4">
        <v>1</v>
      </c>
      <c r="I3553" s="1">
        <v>1</v>
      </c>
      <c r="J3553" s="1">
        <v>1</v>
      </c>
      <c r="K3553" s="1">
        <v>0</v>
      </c>
      <c r="L3553" s="1">
        <v>0</v>
      </c>
      <c r="M3553" s="6">
        <v>1</v>
      </c>
      <c r="N3553" s="5">
        <v>2.383862622082233E-3</v>
      </c>
      <c r="O3553" s="4">
        <v>0</v>
      </c>
      <c r="P3553" s="1">
        <v>0</v>
      </c>
      <c r="Q3553" s="1">
        <v>0</v>
      </c>
      <c r="R3553" s="34">
        <v>0</v>
      </c>
      <c r="S3553" s="3">
        <v>0</v>
      </c>
    </row>
    <row r="3554" spans="6:19" x14ac:dyDescent="0.25">
      <c r="F3554" s="10"/>
      <c r="G3554" s="9" t="s">
        <v>1695</v>
      </c>
      <c r="H3554" s="4">
        <v>3</v>
      </c>
      <c r="I3554" s="1">
        <v>3</v>
      </c>
      <c r="J3554" s="1">
        <v>3</v>
      </c>
      <c r="K3554" s="1">
        <v>0</v>
      </c>
      <c r="L3554" s="1">
        <v>0</v>
      </c>
      <c r="M3554" s="6">
        <v>3</v>
      </c>
      <c r="N3554" s="5">
        <v>7.2252983227372169E-3</v>
      </c>
      <c r="O3554" s="4">
        <v>0</v>
      </c>
      <c r="P3554" s="1">
        <v>0</v>
      </c>
      <c r="Q3554" s="1">
        <v>0</v>
      </c>
      <c r="R3554" s="34">
        <v>0</v>
      </c>
      <c r="S3554" s="3">
        <v>0</v>
      </c>
    </row>
    <row r="3555" spans="6:19" x14ac:dyDescent="0.25">
      <c r="F3555" s="10"/>
      <c r="G3555" s="9" t="s">
        <v>1694</v>
      </c>
      <c r="H3555" s="4">
        <v>5</v>
      </c>
      <c r="I3555" s="1">
        <v>5</v>
      </c>
      <c r="J3555" s="1">
        <v>5</v>
      </c>
      <c r="K3555" s="1">
        <v>0</v>
      </c>
      <c r="L3555" s="1">
        <v>0</v>
      </c>
      <c r="M3555" s="6">
        <v>5</v>
      </c>
      <c r="N3555" s="5">
        <v>4.5548361726105213E-2</v>
      </c>
      <c r="O3555" s="4">
        <v>0</v>
      </c>
      <c r="P3555" s="1">
        <v>0</v>
      </c>
      <c r="Q3555" s="1">
        <v>0</v>
      </c>
      <c r="R3555" s="34">
        <v>0</v>
      </c>
      <c r="S3555" s="3">
        <v>0</v>
      </c>
    </row>
    <row r="3556" spans="6:19" x14ac:dyDescent="0.25">
      <c r="F3556" s="10"/>
      <c r="G3556" s="9" t="s">
        <v>1693</v>
      </c>
      <c r="H3556" s="4">
        <v>3</v>
      </c>
      <c r="I3556" s="1">
        <v>3</v>
      </c>
      <c r="J3556" s="1">
        <v>3</v>
      </c>
      <c r="K3556" s="1">
        <v>0</v>
      </c>
      <c r="L3556" s="1">
        <v>0</v>
      </c>
      <c r="M3556" s="6">
        <v>3</v>
      </c>
      <c r="N3556" s="5">
        <v>1.8998658284544941E-2</v>
      </c>
      <c r="O3556" s="4">
        <v>0</v>
      </c>
      <c r="P3556" s="1">
        <v>0</v>
      </c>
      <c r="Q3556" s="1">
        <v>0</v>
      </c>
      <c r="R3556" s="34">
        <v>0</v>
      </c>
      <c r="S3556" s="3">
        <v>0</v>
      </c>
    </row>
    <row r="3557" spans="6:19" x14ac:dyDescent="0.25">
      <c r="F3557" s="10"/>
      <c r="G3557" s="9" t="s">
        <v>1692</v>
      </c>
      <c r="H3557" s="4">
        <v>3</v>
      </c>
      <c r="I3557" s="1">
        <v>3</v>
      </c>
      <c r="J3557" s="1">
        <v>3</v>
      </c>
      <c r="K3557" s="1">
        <v>0</v>
      </c>
      <c r="L3557" s="1">
        <v>0</v>
      </c>
      <c r="M3557" s="6">
        <v>3</v>
      </c>
      <c r="N3557" s="5">
        <v>1.31235346198082E-2</v>
      </c>
      <c r="O3557" s="4">
        <v>0</v>
      </c>
      <c r="P3557" s="1">
        <v>0</v>
      </c>
      <c r="Q3557" s="1">
        <v>0</v>
      </c>
      <c r="R3557" s="34">
        <v>0</v>
      </c>
      <c r="S3557" s="3">
        <v>0</v>
      </c>
    </row>
    <row r="3558" spans="6:19" x14ac:dyDescent="0.25">
      <c r="F3558" s="10"/>
      <c r="G3558" s="9" t="s">
        <v>1691</v>
      </c>
      <c r="H3558" s="4">
        <v>3</v>
      </c>
      <c r="I3558" s="1">
        <v>3</v>
      </c>
      <c r="J3558" s="1">
        <v>3</v>
      </c>
      <c r="K3558" s="1">
        <v>0</v>
      </c>
      <c r="L3558" s="1">
        <v>0</v>
      </c>
      <c r="M3558" s="6">
        <v>3</v>
      </c>
      <c r="N3558" s="5">
        <v>7.0581631734967232E-3</v>
      </c>
      <c r="O3558" s="4">
        <v>0</v>
      </c>
      <c r="P3558" s="1">
        <v>0</v>
      </c>
      <c r="Q3558" s="1">
        <v>0</v>
      </c>
      <c r="R3558" s="34">
        <v>0</v>
      </c>
      <c r="S3558" s="3">
        <v>0</v>
      </c>
    </row>
    <row r="3559" spans="6:19" x14ac:dyDescent="0.25">
      <c r="F3559" s="10"/>
      <c r="G3559" s="9" t="s">
        <v>1690</v>
      </c>
      <c r="H3559" s="4">
        <v>3</v>
      </c>
      <c r="I3559" s="1">
        <v>3</v>
      </c>
      <c r="J3559" s="1">
        <v>3</v>
      </c>
      <c r="K3559" s="1">
        <v>0</v>
      </c>
      <c r="L3559" s="1">
        <v>0</v>
      </c>
      <c r="M3559" s="6">
        <v>3</v>
      </c>
      <c r="N3559" s="5">
        <v>4.6694539487361908E-3</v>
      </c>
      <c r="O3559" s="4">
        <v>0</v>
      </c>
      <c r="P3559" s="1">
        <v>0</v>
      </c>
      <c r="Q3559" s="1">
        <v>0</v>
      </c>
      <c r="R3559" s="34">
        <v>0</v>
      </c>
      <c r="S3559" s="3">
        <v>0</v>
      </c>
    </row>
    <row r="3560" spans="6:19" x14ac:dyDescent="0.25">
      <c r="F3560" s="10"/>
      <c r="G3560" s="9" t="s">
        <v>1689</v>
      </c>
      <c r="H3560" s="4">
        <v>3</v>
      </c>
      <c r="I3560" s="1">
        <v>3</v>
      </c>
      <c r="J3560" s="1">
        <v>3</v>
      </c>
      <c r="K3560" s="1">
        <v>0</v>
      </c>
      <c r="L3560" s="1">
        <v>0</v>
      </c>
      <c r="M3560" s="6">
        <v>3</v>
      </c>
      <c r="N3560" s="5">
        <v>1.9047508016228679E-2</v>
      </c>
      <c r="O3560" s="4">
        <v>0</v>
      </c>
      <c r="P3560" s="1">
        <v>0</v>
      </c>
      <c r="Q3560" s="1">
        <v>0</v>
      </c>
      <c r="R3560" s="34">
        <v>0</v>
      </c>
      <c r="S3560" s="3">
        <v>0</v>
      </c>
    </row>
    <row r="3561" spans="6:19" x14ac:dyDescent="0.25">
      <c r="F3561" s="10"/>
      <c r="G3561" s="9" t="s">
        <v>1688</v>
      </c>
      <c r="H3561" s="4">
        <v>3</v>
      </c>
      <c r="I3561" s="1">
        <v>3</v>
      </c>
      <c r="J3561" s="1">
        <v>3</v>
      </c>
      <c r="K3561" s="1">
        <v>0</v>
      </c>
      <c r="L3561" s="1">
        <v>0</v>
      </c>
      <c r="M3561" s="6">
        <v>4</v>
      </c>
      <c r="N3561" s="5">
        <v>8.4117548540234566E-3</v>
      </c>
      <c r="O3561" s="4">
        <v>0</v>
      </c>
      <c r="P3561" s="1">
        <v>0</v>
      </c>
      <c r="Q3561" s="1">
        <v>0</v>
      </c>
      <c r="R3561" s="34">
        <v>0</v>
      </c>
      <c r="S3561" s="3">
        <v>0</v>
      </c>
    </row>
    <row r="3562" spans="6:19" x14ac:dyDescent="0.25">
      <c r="F3562" s="10"/>
      <c r="G3562" s="9" t="s">
        <v>1687</v>
      </c>
      <c r="H3562" s="4">
        <v>2</v>
      </c>
      <c r="I3562" s="1">
        <v>2</v>
      </c>
      <c r="J3562" s="1">
        <v>2</v>
      </c>
      <c r="K3562" s="1">
        <v>0</v>
      </c>
      <c r="L3562" s="1">
        <v>0</v>
      </c>
      <c r="M3562" s="6">
        <v>2</v>
      </c>
      <c r="N3562" s="5">
        <v>1.05717284604907E-2</v>
      </c>
      <c r="O3562" s="4">
        <v>0</v>
      </c>
      <c r="P3562" s="1">
        <v>0</v>
      </c>
      <c r="Q3562" s="1">
        <v>0</v>
      </c>
      <c r="R3562" s="34">
        <v>0</v>
      </c>
      <c r="S3562" s="3">
        <v>0</v>
      </c>
    </row>
    <row r="3563" spans="6:19" x14ac:dyDescent="0.25">
      <c r="F3563" s="10"/>
      <c r="G3563" s="9" t="s">
        <v>1686</v>
      </c>
      <c r="H3563" s="4">
        <v>13</v>
      </c>
      <c r="I3563" s="1">
        <v>13</v>
      </c>
      <c r="J3563" s="1">
        <v>13</v>
      </c>
      <c r="K3563" s="1">
        <v>0</v>
      </c>
      <c r="L3563" s="1">
        <v>0</v>
      </c>
      <c r="M3563" s="6">
        <v>13</v>
      </c>
      <c r="N3563" s="5">
        <v>6.9169141352176666E-3</v>
      </c>
      <c r="O3563" s="4">
        <v>0</v>
      </c>
      <c r="P3563" s="1">
        <v>0</v>
      </c>
      <c r="Q3563" s="1">
        <v>0</v>
      </c>
      <c r="R3563" s="34">
        <v>0</v>
      </c>
      <c r="S3563" s="3">
        <v>0</v>
      </c>
    </row>
    <row r="3564" spans="6:19" x14ac:dyDescent="0.25">
      <c r="F3564" s="10"/>
      <c r="G3564" s="9" t="s">
        <v>1685</v>
      </c>
      <c r="H3564" s="4">
        <v>0</v>
      </c>
      <c r="I3564" s="1">
        <v>0</v>
      </c>
      <c r="J3564" s="1">
        <v>0</v>
      </c>
      <c r="K3564" s="1">
        <v>0</v>
      </c>
      <c r="L3564" s="1">
        <v>0</v>
      </c>
      <c r="M3564" s="6">
        <v>0</v>
      </c>
      <c r="N3564" s="5">
        <v>0</v>
      </c>
      <c r="O3564" s="4">
        <v>0</v>
      </c>
      <c r="P3564" s="1">
        <v>0</v>
      </c>
      <c r="Q3564" s="1">
        <v>0</v>
      </c>
      <c r="R3564" s="34">
        <v>0</v>
      </c>
      <c r="S3564" s="3">
        <v>0</v>
      </c>
    </row>
    <row r="3565" spans="6:19" x14ac:dyDescent="0.25">
      <c r="F3565" s="10"/>
      <c r="G3565" s="9" t="s">
        <v>1684</v>
      </c>
      <c r="H3565" s="4">
        <v>19</v>
      </c>
      <c r="I3565" s="1">
        <v>19</v>
      </c>
      <c r="J3565" s="1">
        <v>19</v>
      </c>
      <c r="K3565" s="1">
        <v>0</v>
      </c>
      <c r="L3565" s="1">
        <v>0</v>
      </c>
      <c r="M3565" s="6">
        <v>19</v>
      </c>
      <c r="N3565" s="5">
        <v>9.321435634046793E-2</v>
      </c>
      <c r="O3565" s="4">
        <v>0</v>
      </c>
      <c r="P3565" s="1">
        <v>0</v>
      </c>
      <c r="Q3565" s="1">
        <v>0</v>
      </c>
      <c r="R3565" s="34">
        <v>0</v>
      </c>
      <c r="S3565" s="3">
        <v>0</v>
      </c>
    </row>
    <row r="3566" spans="6:19" x14ac:dyDescent="0.25">
      <c r="F3566" s="10"/>
      <c r="G3566" s="9" t="s">
        <v>1683</v>
      </c>
      <c r="H3566" s="4">
        <v>1</v>
      </c>
      <c r="I3566" s="1">
        <v>1</v>
      </c>
      <c r="J3566" s="1">
        <v>1</v>
      </c>
      <c r="K3566" s="1">
        <v>0</v>
      </c>
      <c r="L3566" s="1">
        <v>0</v>
      </c>
      <c r="M3566" s="6">
        <v>1</v>
      </c>
      <c r="N3566" s="5">
        <v>5.7697296142578118E-5</v>
      </c>
      <c r="O3566" s="4">
        <v>0</v>
      </c>
      <c r="P3566" s="1">
        <v>0</v>
      </c>
      <c r="Q3566" s="1">
        <v>0</v>
      </c>
      <c r="R3566" s="34">
        <v>0</v>
      </c>
      <c r="S3566" s="3">
        <v>0</v>
      </c>
    </row>
    <row r="3567" spans="6:19" x14ac:dyDescent="0.25">
      <c r="F3567" s="10"/>
      <c r="G3567" s="9" t="s">
        <v>1682</v>
      </c>
      <c r="H3567" s="4">
        <v>3</v>
      </c>
      <c r="I3567" s="1">
        <v>3</v>
      </c>
      <c r="J3567" s="1">
        <v>3</v>
      </c>
      <c r="K3567" s="1">
        <v>0</v>
      </c>
      <c r="L3567" s="1">
        <v>0</v>
      </c>
      <c r="M3567" s="6">
        <v>3</v>
      </c>
      <c r="N3567" s="5">
        <v>1.272489409893751E-2</v>
      </c>
      <c r="O3567" s="4">
        <v>0</v>
      </c>
      <c r="P3567" s="1">
        <v>0</v>
      </c>
      <c r="Q3567" s="1">
        <v>0</v>
      </c>
      <c r="R3567" s="34">
        <v>0</v>
      </c>
      <c r="S3567" s="3">
        <v>0</v>
      </c>
    </row>
    <row r="3568" spans="6:19" x14ac:dyDescent="0.25">
      <c r="F3568" s="10"/>
      <c r="G3568" s="9" t="s">
        <v>1681</v>
      </c>
      <c r="H3568" s="4">
        <v>1</v>
      </c>
      <c r="I3568" s="1">
        <v>1</v>
      </c>
      <c r="J3568" s="1">
        <v>1</v>
      </c>
      <c r="K3568" s="1">
        <v>0</v>
      </c>
      <c r="L3568" s="1">
        <v>0</v>
      </c>
      <c r="M3568" s="6">
        <v>1</v>
      </c>
      <c r="N3568" s="5">
        <v>5.626678466796875E-5</v>
      </c>
      <c r="O3568" s="4">
        <v>0</v>
      </c>
      <c r="P3568" s="1">
        <v>0</v>
      </c>
      <c r="Q3568" s="1">
        <v>0</v>
      </c>
      <c r="R3568" s="34">
        <v>0</v>
      </c>
      <c r="S3568" s="3">
        <v>0</v>
      </c>
    </row>
    <row r="3569" spans="6:19" x14ac:dyDescent="0.25">
      <c r="F3569" s="10"/>
      <c r="G3569" s="9" t="s">
        <v>1680</v>
      </c>
      <c r="H3569" s="4">
        <v>1</v>
      </c>
      <c r="I3569" s="1">
        <v>1</v>
      </c>
      <c r="J3569" s="1">
        <v>1</v>
      </c>
      <c r="K3569" s="1">
        <v>0</v>
      </c>
      <c r="L3569" s="1">
        <v>0</v>
      </c>
      <c r="M3569" s="6">
        <v>1</v>
      </c>
      <c r="N3569" s="5">
        <v>2.477224916219711E-5</v>
      </c>
      <c r="O3569" s="4">
        <v>0</v>
      </c>
      <c r="P3569" s="1">
        <v>0</v>
      </c>
      <c r="Q3569" s="1">
        <v>0</v>
      </c>
      <c r="R3569" s="34">
        <v>0</v>
      </c>
      <c r="S3569" s="3">
        <v>0</v>
      </c>
    </row>
  </sheetData>
  <conditionalFormatting sqref="I5:K8">
    <cfRule type="cellIs" dxfId="318" priority="8" operator="greaterThan">
      <formula>0</formula>
    </cfRule>
  </conditionalFormatting>
  <conditionalFormatting sqref="P5:R8">
    <cfRule type="cellIs" dxfId="317" priority="7" operator="greaterThan">
      <formula>0</formula>
    </cfRule>
  </conditionalFormatting>
  <conditionalFormatting sqref="I9:K3569">
    <cfRule type="cellIs" dxfId="316" priority="6" operator="greaterThan">
      <formula>0</formula>
    </cfRule>
  </conditionalFormatting>
  <conditionalFormatting sqref="P9:R3569">
    <cfRule type="cellIs" dxfId="315" priority="5" operator="greaterThan">
      <formula>0</formula>
    </cfRule>
  </conditionalFormatting>
  <conditionalFormatting sqref="L5:L3569">
    <cfRule type="cellIs" dxfId="314" priority="4" operator="greaterThan">
      <formula>0</formula>
    </cfRule>
  </conditionalFormatting>
  <conditionalFormatting sqref="S5:S3569">
    <cfRule type="cellIs" dxfId="313" priority="3" operator="greaterThan">
      <formula>0</formula>
    </cfRule>
  </conditionalFormatting>
  <conditionalFormatting sqref="H5:H3569">
    <cfRule type="cellIs" dxfId="312" priority="2" operator="greaterThan">
      <formula>0</formula>
    </cfRule>
  </conditionalFormatting>
  <conditionalFormatting sqref="O5:O3569">
    <cfRule type="cellIs" dxfId="311" priority="1" operator="greaterThan">
      <formula>0</formula>
    </cfRule>
  </conditionalFormatting>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66959-4DA6-42F0-88A3-3BAC713F3206}">
  <dimension ref="B3:BC98"/>
  <sheetViews>
    <sheetView showGridLines="0" zoomScale="80" zoomScaleNormal="80" workbookViewId="0">
      <selection activeCell="B10" sqref="B10"/>
    </sheetView>
  </sheetViews>
  <sheetFormatPr defaultRowHeight="15" x14ac:dyDescent="0.25"/>
  <cols>
    <col min="2" max="2" width="22.85546875" customWidth="1"/>
    <col min="3" max="3" width="14.28515625" bestFit="1" customWidth="1"/>
    <col min="4" max="4" width="7.7109375" bestFit="1" customWidth="1"/>
    <col min="6" max="7" width="6.7109375" customWidth="1"/>
    <col min="8" max="8" width="57.28515625" bestFit="1" customWidth="1"/>
    <col min="9" max="9" width="8.5703125" bestFit="1" customWidth="1"/>
    <col min="10" max="13" width="7.140625" bestFit="1" customWidth="1"/>
    <col min="14" max="14" width="7.42578125" bestFit="1" customWidth="1"/>
    <col min="15" max="16" width="7.140625" bestFit="1" customWidth="1"/>
    <col min="17" max="18" width="5.5703125" bestFit="1" customWidth="1"/>
    <col min="19" max="21" width="9.5703125" bestFit="1" customWidth="1"/>
    <col min="22" max="23" width="5.85546875" bestFit="1" customWidth="1"/>
    <col min="24" max="24" width="9.5703125" bestFit="1" customWidth="1"/>
    <col min="25" max="28" width="7.42578125" bestFit="1" customWidth="1"/>
    <col min="29" max="29" width="4.140625" bestFit="1" customWidth="1"/>
    <col min="30" max="30" width="5.5703125" bestFit="1" customWidth="1"/>
    <col min="31" max="32" width="5.85546875" bestFit="1" customWidth="1"/>
    <col min="33" max="35" width="5.5703125" bestFit="1" customWidth="1"/>
    <col min="36" max="37" width="8.5703125" bestFit="1" customWidth="1"/>
    <col min="38" max="38" width="5.85546875" bestFit="1" customWidth="1"/>
    <col min="39" max="39" width="4.85546875" bestFit="1" customWidth="1"/>
    <col min="40" max="40" width="4.140625" bestFit="1" customWidth="1"/>
    <col min="41" max="41" width="4.85546875" bestFit="1" customWidth="1"/>
    <col min="42" max="44" width="4.140625" bestFit="1" customWidth="1"/>
    <col min="45" max="45" width="5.5703125" bestFit="1" customWidth="1"/>
    <col min="46" max="47" width="5.85546875" bestFit="1" customWidth="1"/>
    <col min="48" max="50" width="5.5703125" bestFit="1" customWidth="1"/>
    <col min="51" max="52" width="4.85546875" bestFit="1" customWidth="1"/>
    <col min="53" max="55" width="5.5703125" bestFit="1" customWidth="1"/>
  </cols>
  <sheetData>
    <row r="3" spans="2:55" x14ac:dyDescent="0.25">
      <c r="I3" s="39">
        <f>SUM(I5:I98)</f>
        <v>1</v>
      </c>
      <c r="J3" s="39">
        <f t="shared" ref="J3:BC3" si="0">SUM(J5:J98)</f>
        <v>0</v>
      </c>
      <c r="K3" s="39">
        <f t="shared" si="0"/>
        <v>0</v>
      </c>
      <c r="L3" s="39">
        <f t="shared" si="0"/>
        <v>0</v>
      </c>
      <c r="M3" s="39">
        <f t="shared" si="0"/>
        <v>0</v>
      </c>
      <c r="N3" s="39">
        <f t="shared" si="0"/>
        <v>1828</v>
      </c>
      <c r="O3" s="39">
        <f t="shared" si="0"/>
        <v>640</v>
      </c>
      <c r="P3" s="39">
        <f t="shared" si="0"/>
        <v>0</v>
      </c>
      <c r="Q3" s="39">
        <f t="shared" si="0"/>
        <v>0</v>
      </c>
      <c r="R3" s="39">
        <f t="shared" si="0"/>
        <v>0</v>
      </c>
      <c r="S3" s="39">
        <f t="shared" si="0"/>
        <v>186740</v>
      </c>
      <c r="T3" s="39">
        <f t="shared" si="0"/>
        <v>160312</v>
      </c>
      <c r="U3" s="39">
        <f t="shared" si="0"/>
        <v>160284</v>
      </c>
      <c r="V3" s="39">
        <f t="shared" si="0"/>
        <v>365</v>
      </c>
      <c r="W3" s="39">
        <f t="shared" si="0"/>
        <v>114</v>
      </c>
      <c r="X3" s="39">
        <f t="shared" si="0"/>
        <v>236718</v>
      </c>
      <c r="Y3" s="39">
        <f t="shared" si="0"/>
        <v>410.69986018817872</v>
      </c>
      <c r="Z3" s="39">
        <f t="shared" si="0"/>
        <v>6099</v>
      </c>
      <c r="AA3" s="39">
        <f t="shared" si="0"/>
        <v>5976</v>
      </c>
      <c r="AB3" s="39">
        <f t="shared" si="0"/>
        <v>5976</v>
      </c>
      <c r="AC3" s="39">
        <f t="shared" si="0"/>
        <v>4</v>
      </c>
      <c r="AD3" s="39">
        <f t="shared" si="0"/>
        <v>0</v>
      </c>
      <c r="AE3" s="39">
        <f t="shared" si="0"/>
        <v>110</v>
      </c>
      <c r="AF3" s="39">
        <f t="shared" si="0"/>
        <v>109</v>
      </c>
      <c r="AG3" s="39">
        <f t="shared" si="0"/>
        <v>0</v>
      </c>
      <c r="AH3" s="39">
        <f t="shared" si="0"/>
        <v>0</v>
      </c>
      <c r="AI3" s="39">
        <f t="shared" si="0"/>
        <v>0</v>
      </c>
      <c r="AJ3" s="39">
        <f t="shared" si="0"/>
        <v>36010</v>
      </c>
      <c r="AK3" s="39">
        <f t="shared" si="0"/>
        <v>32803</v>
      </c>
      <c r="AL3" s="39">
        <f t="shared" si="0"/>
        <v>150</v>
      </c>
      <c r="AM3" s="39">
        <f t="shared" si="0"/>
        <v>42</v>
      </c>
      <c r="AN3" s="39">
        <f t="shared" si="0"/>
        <v>1</v>
      </c>
      <c r="AO3" s="39">
        <f t="shared" si="0"/>
        <v>53</v>
      </c>
      <c r="AP3" s="39">
        <f t="shared" si="0"/>
        <v>4</v>
      </c>
      <c r="AQ3" s="39">
        <f t="shared" si="0"/>
        <v>1</v>
      </c>
      <c r="AR3" s="39">
        <f t="shared" si="0"/>
        <v>2</v>
      </c>
      <c r="AS3" s="39">
        <f t="shared" si="0"/>
        <v>0</v>
      </c>
      <c r="AT3" s="39">
        <f t="shared" si="0"/>
        <v>182</v>
      </c>
      <c r="AU3" s="39">
        <f t="shared" si="0"/>
        <v>157</v>
      </c>
      <c r="AV3" s="39">
        <f t="shared" si="0"/>
        <v>0</v>
      </c>
      <c r="AW3" s="39">
        <f t="shared" si="0"/>
        <v>0</v>
      </c>
      <c r="AX3" s="39">
        <f t="shared" si="0"/>
        <v>0</v>
      </c>
      <c r="AY3" s="39">
        <f t="shared" si="0"/>
        <v>86</v>
      </c>
      <c r="AZ3" s="39">
        <f t="shared" si="0"/>
        <v>47</v>
      </c>
      <c r="BA3" s="39">
        <f t="shared" si="0"/>
        <v>0</v>
      </c>
      <c r="BB3" s="39">
        <f t="shared" si="0"/>
        <v>0</v>
      </c>
      <c r="BC3" s="39">
        <f t="shared" si="0"/>
        <v>0</v>
      </c>
    </row>
    <row r="4" spans="2:55" ht="93" customHeight="1" x14ac:dyDescent="0.25">
      <c r="F4" s="31" t="s">
        <v>471</v>
      </c>
      <c r="G4" s="31" t="s">
        <v>472</v>
      </c>
      <c r="H4" s="31" t="s">
        <v>473</v>
      </c>
      <c r="I4" s="35" t="s">
        <v>212</v>
      </c>
      <c r="J4" s="36" t="s">
        <v>211</v>
      </c>
      <c r="K4" s="36" t="s">
        <v>210</v>
      </c>
      <c r="L4" s="38" t="s">
        <v>209</v>
      </c>
      <c r="M4" s="37" t="s">
        <v>480</v>
      </c>
      <c r="N4" s="35" t="s">
        <v>470</v>
      </c>
      <c r="O4" s="36" t="s">
        <v>274</v>
      </c>
      <c r="P4" s="36" t="s">
        <v>273</v>
      </c>
      <c r="Q4" s="38" t="s">
        <v>272</v>
      </c>
      <c r="R4" s="37" t="s">
        <v>482</v>
      </c>
      <c r="S4" s="35" t="s">
        <v>126</v>
      </c>
      <c r="T4" s="36" t="s">
        <v>125</v>
      </c>
      <c r="U4" s="36" t="s">
        <v>124</v>
      </c>
      <c r="V4" s="36" t="s">
        <v>123</v>
      </c>
      <c r="W4" s="36" t="s">
        <v>475</v>
      </c>
      <c r="X4" s="36" t="s">
        <v>122</v>
      </c>
      <c r="Y4" s="37" t="s">
        <v>121</v>
      </c>
      <c r="Z4" s="35" t="s">
        <v>235</v>
      </c>
      <c r="AA4" s="36" t="s">
        <v>271</v>
      </c>
      <c r="AB4" s="36" t="s">
        <v>270</v>
      </c>
      <c r="AC4" s="38" t="s">
        <v>269</v>
      </c>
      <c r="AD4" s="37" t="s">
        <v>483</v>
      </c>
      <c r="AE4" s="35" t="s">
        <v>268</v>
      </c>
      <c r="AF4" s="36" t="s">
        <v>267</v>
      </c>
      <c r="AG4" s="36" t="s">
        <v>266</v>
      </c>
      <c r="AH4" s="38" t="s">
        <v>265</v>
      </c>
      <c r="AI4" s="37" t="s">
        <v>484</v>
      </c>
      <c r="AJ4" s="35" t="s">
        <v>120</v>
      </c>
      <c r="AK4" s="36" t="s">
        <v>119</v>
      </c>
      <c r="AL4" s="36" t="s">
        <v>118</v>
      </c>
      <c r="AM4" s="38" t="s">
        <v>117</v>
      </c>
      <c r="AN4" s="37" t="s">
        <v>476</v>
      </c>
      <c r="AO4" s="43" t="s">
        <v>116</v>
      </c>
      <c r="AP4" s="36" t="s">
        <v>115</v>
      </c>
      <c r="AQ4" s="36" t="s">
        <v>114</v>
      </c>
      <c r="AR4" s="36" t="s">
        <v>113</v>
      </c>
      <c r="AS4" s="36" t="s">
        <v>477</v>
      </c>
      <c r="AT4" s="35" t="s">
        <v>112</v>
      </c>
      <c r="AU4" s="36" t="s">
        <v>111</v>
      </c>
      <c r="AV4" s="36" t="s">
        <v>110</v>
      </c>
      <c r="AW4" s="38" t="s">
        <v>109</v>
      </c>
      <c r="AX4" s="37" t="s">
        <v>478</v>
      </c>
      <c r="AY4" s="43" t="s">
        <v>108</v>
      </c>
      <c r="AZ4" s="36" t="s">
        <v>107</v>
      </c>
      <c r="BA4" s="36" t="s">
        <v>106</v>
      </c>
      <c r="BB4" s="36" t="s">
        <v>105</v>
      </c>
      <c r="BC4" s="36" t="s">
        <v>479</v>
      </c>
    </row>
    <row r="5" spans="2:55" ht="17.25" customHeight="1" x14ac:dyDescent="0.25">
      <c r="B5" s="25" t="s">
        <v>104</v>
      </c>
      <c r="C5" s="25" t="s">
        <v>103</v>
      </c>
      <c r="D5" s="25" t="s">
        <v>102</v>
      </c>
      <c r="F5" s="10" t="s">
        <v>179</v>
      </c>
      <c r="G5" s="9"/>
      <c r="H5" s="8"/>
      <c r="I5" s="22">
        <v>0</v>
      </c>
      <c r="J5" s="19">
        <v>0</v>
      </c>
      <c r="K5" s="19">
        <v>0</v>
      </c>
      <c r="L5" s="33">
        <v>0</v>
      </c>
      <c r="M5" s="21">
        <v>0</v>
      </c>
      <c r="N5" s="22">
        <v>0</v>
      </c>
      <c r="O5" s="19">
        <v>0</v>
      </c>
      <c r="P5" s="19">
        <v>0</v>
      </c>
      <c r="Q5" s="33">
        <v>0</v>
      </c>
      <c r="R5" s="21">
        <v>0</v>
      </c>
      <c r="S5" s="22">
        <v>0</v>
      </c>
      <c r="T5" s="19">
        <v>0</v>
      </c>
      <c r="U5" s="19">
        <v>0</v>
      </c>
      <c r="V5" s="19">
        <v>0</v>
      </c>
      <c r="W5" s="19">
        <v>0</v>
      </c>
      <c r="X5" s="24">
        <v>0</v>
      </c>
      <c r="Y5" s="23">
        <v>0</v>
      </c>
      <c r="Z5" s="22">
        <v>0</v>
      </c>
      <c r="AA5" s="19">
        <v>0</v>
      </c>
      <c r="AB5" s="19">
        <v>0</v>
      </c>
      <c r="AC5" s="33">
        <v>0</v>
      </c>
      <c r="AD5" s="21">
        <v>0</v>
      </c>
      <c r="AE5" s="22">
        <v>0</v>
      </c>
      <c r="AF5" s="19">
        <v>0</v>
      </c>
      <c r="AG5" s="19">
        <v>0</v>
      </c>
      <c r="AH5" s="33">
        <v>0</v>
      </c>
      <c r="AI5" s="21">
        <v>0</v>
      </c>
      <c r="AJ5" s="22">
        <v>10</v>
      </c>
      <c r="AK5" s="19">
        <v>4</v>
      </c>
      <c r="AL5" s="19">
        <v>1</v>
      </c>
      <c r="AM5" s="33">
        <v>0</v>
      </c>
      <c r="AN5" s="21">
        <v>0</v>
      </c>
      <c r="AO5" s="20">
        <v>0</v>
      </c>
      <c r="AP5" s="19">
        <v>0</v>
      </c>
      <c r="AQ5" s="19">
        <v>0</v>
      </c>
      <c r="AR5" s="19">
        <v>0</v>
      </c>
      <c r="AS5" s="19">
        <v>0</v>
      </c>
      <c r="AT5" s="22">
        <v>0</v>
      </c>
      <c r="AU5" s="19">
        <v>0</v>
      </c>
      <c r="AV5" s="19">
        <v>0</v>
      </c>
      <c r="AW5" s="33">
        <v>0</v>
      </c>
      <c r="AX5" s="21">
        <v>0</v>
      </c>
      <c r="AY5" s="20">
        <v>0</v>
      </c>
      <c r="AZ5" s="19">
        <v>0</v>
      </c>
      <c r="BA5" s="19">
        <v>0</v>
      </c>
      <c r="BB5" s="19">
        <v>0</v>
      </c>
      <c r="BC5" s="19">
        <v>0</v>
      </c>
    </row>
    <row r="6" spans="2:55" x14ac:dyDescent="0.25">
      <c r="B6" s="17" t="s">
        <v>100</v>
      </c>
      <c r="C6" s="1">
        <f>I3+N3+S3+Z3+AE3+AJ3+AO3+AT3+AY3</f>
        <v>231109</v>
      </c>
      <c r="D6" s="16"/>
      <c r="F6" s="10"/>
      <c r="G6" s="9" t="s">
        <v>5314</v>
      </c>
      <c r="H6" s="8"/>
      <c r="I6" s="22">
        <v>0</v>
      </c>
      <c r="J6" s="19">
        <v>0</v>
      </c>
      <c r="K6" s="19">
        <v>0</v>
      </c>
      <c r="L6" s="33">
        <v>0</v>
      </c>
      <c r="M6" s="21">
        <v>0</v>
      </c>
      <c r="N6" s="22">
        <v>0</v>
      </c>
      <c r="O6" s="19">
        <v>0</v>
      </c>
      <c r="P6" s="19">
        <v>0</v>
      </c>
      <c r="Q6" s="33">
        <v>0</v>
      </c>
      <c r="R6" s="21">
        <v>0</v>
      </c>
      <c r="S6" s="22">
        <v>1</v>
      </c>
      <c r="T6" s="19">
        <v>1</v>
      </c>
      <c r="U6" s="19">
        <v>1</v>
      </c>
      <c r="V6" s="19">
        <v>0</v>
      </c>
      <c r="W6" s="19">
        <v>0</v>
      </c>
      <c r="X6" s="24">
        <v>1</v>
      </c>
      <c r="Y6" s="23">
        <v>2.2910535335540769E-7</v>
      </c>
      <c r="Z6" s="22">
        <v>0</v>
      </c>
      <c r="AA6" s="19">
        <v>0</v>
      </c>
      <c r="AB6" s="19">
        <v>0</v>
      </c>
      <c r="AC6" s="33">
        <v>0</v>
      </c>
      <c r="AD6" s="21">
        <v>0</v>
      </c>
      <c r="AE6" s="22">
        <v>0</v>
      </c>
      <c r="AF6" s="19">
        <v>0</v>
      </c>
      <c r="AG6" s="19">
        <v>0</v>
      </c>
      <c r="AH6" s="33">
        <v>0</v>
      </c>
      <c r="AI6" s="21">
        <v>0</v>
      </c>
      <c r="AJ6" s="22">
        <v>17</v>
      </c>
      <c r="AK6" s="19">
        <v>17</v>
      </c>
      <c r="AL6" s="19">
        <v>1</v>
      </c>
      <c r="AM6" s="33">
        <v>0</v>
      </c>
      <c r="AN6" s="21">
        <v>0</v>
      </c>
      <c r="AO6" s="20">
        <v>0</v>
      </c>
      <c r="AP6" s="19">
        <v>0</v>
      </c>
      <c r="AQ6" s="19">
        <v>0</v>
      </c>
      <c r="AR6" s="19">
        <v>0</v>
      </c>
      <c r="AS6" s="19">
        <v>0</v>
      </c>
      <c r="AT6" s="22">
        <v>0</v>
      </c>
      <c r="AU6" s="19">
        <v>0</v>
      </c>
      <c r="AV6" s="19">
        <v>0</v>
      </c>
      <c r="AW6" s="33">
        <v>0</v>
      </c>
      <c r="AX6" s="21">
        <v>0</v>
      </c>
      <c r="AY6" s="20">
        <v>0</v>
      </c>
      <c r="AZ6" s="19">
        <v>0</v>
      </c>
      <c r="BA6" s="19">
        <v>0</v>
      </c>
      <c r="BB6" s="19">
        <v>0</v>
      </c>
      <c r="BC6" s="19">
        <v>0</v>
      </c>
    </row>
    <row r="7" spans="2:55" x14ac:dyDescent="0.25">
      <c r="B7" s="17" t="s">
        <v>98</v>
      </c>
      <c r="C7" s="1">
        <f>J3+O3+T3+AA3+AF3+AK3+AP3+AU3+AZ3</f>
        <v>200048</v>
      </c>
      <c r="D7" s="18">
        <f>C7/$C$6</f>
        <v>0.86560021461734504</v>
      </c>
      <c r="F7" s="10"/>
      <c r="G7" s="9"/>
      <c r="H7" s="8" t="s">
        <v>5313</v>
      </c>
      <c r="I7" s="22">
        <v>0</v>
      </c>
      <c r="J7" s="19">
        <v>0</v>
      </c>
      <c r="K7" s="19">
        <v>0</v>
      </c>
      <c r="L7" s="33">
        <v>0</v>
      </c>
      <c r="M7" s="21">
        <v>0</v>
      </c>
      <c r="N7" s="22">
        <v>455</v>
      </c>
      <c r="O7" s="19">
        <v>455</v>
      </c>
      <c r="P7" s="19">
        <v>0</v>
      </c>
      <c r="Q7" s="33">
        <v>0</v>
      </c>
      <c r="R7" s="21">
        <v>0</v>
      </c>
      <c r="S7" s="22">
        <v>27045</v>
      </c>
      <c r="T7" s="19">
        <v>27045</v>
      </c>
      <c r="U7" s="19">
        <v>27021</v>
      </c>
      <c r="V7" s="19">
        <v>0</v>
      </c>
      <c r="W7" s="19">
        <v>0</v>
      </c>
      <c r="X7" s="24">
        <v>30590</v>
      </c>
      <c r="Y7" s="23">
        <v>32.183359454385943</v>
      </c>
      <c r="Z7" s="22">
        <v>2040</v>
      </c>
      <c r="AA7" s="19">
        <v>2040</v>
      </c>
      <c r="AB7" s="19">
        <v>2040</v>
      </c>
      <c r="AC7" s="33">
        <v>0</v>
      </c>
      <c r="AD7" s="21">
        <v>0</v>
      </c>
      <c r="AE7" s="22">
        <v>13</v>
      </c>
      <c r="AF7" s="19">
        <v>13</v>
      </c>
      <c r="AG7" s="19">
        <v>0</v>
      </c>
      <c r="AH7" s="33">
        <v>0</v>
      </c>
      <c r="AI7" s="21">
        <v>0</v>
      </c>
      <c r="AJ7" s="22">
        <v>11367</v>
      </c>
      <c r="AK7" s="19">
        <v>11367</v>
      </c>
      <c r="AL7" s="19">
        <v>4</v>
      </c>
      <c r="AM7" s="33">
        <v>0</v>
      </c>
      <c r="AN7" s="21">
        <v>0</v>
      </c>
      <c r="AO7" s="20">
        <v>0</v>
      </c>
      <c r="AP7" s="19">
        <v>0</v>
      </c>
      <c r="AQ7" s="19">
        <v>0</v>
      </c>
      <c r="AR7" s="19">
        <v>0</v>
      </c>
      <c r="AS7" s="19">
        <v>0</v>
      </c>
      <c r="AT7" s="22">
        <v>4</v>
      </c>
      <c r="AU7" s="19">
        <v>4</v>
      </c>
      <c r="AV7" s="19">
        <v>0</v>
      </c>
      <c r="AW7" s="33">
        <v>0</v>
      </c>
      <c r="AX7" s="21">
        <v>0</v>
      </c>
      <c r="AY7" s="20">
        <v>1</v>
      </c>
      <c r="AZ7" s="19">
        <v>1</v>
      </c>
      <c r="BA7" s="19">
        <v>0</v>
      </c>
      <c r="BB7" s="19">
        <v>0</v>
      </c>
      <c r="BC7" s="19">
        <v>0</v>
      </c>
    </row>
    <row r="8" spans="2:55" x14ac:dyDescent="0.25">
      <c r="B8" s="17" t="s">
        <v>96</v>
      </c>
      <c r="C8" s="1">
        <f>K3+P3+U3+AB3+AG3+AL3+AQ3+AV3+BA3</f>
        <v>166411</v>
      </c>
      <c r="D8" s="18">
        <f>C8/$C$6</f>
        <v>0.72005417357177781</v>
      </c>
      <c r="F8" s="10"/>
      <c r="G8" s="9"/>
      <c r="H8" s="8" t="s">
        <v>5312</v>
      </c>
      <c r="I8" s="22">
        <v>0</v>
      </c>
      <c r="J8" s="19">
        <v>0</v>
      </c>
      <c r="K8" s="19">
        <v>0</v>
      </c>
      <c r="L8" s="33">
        <v>0</v>
      </c>
      <c r="M8" s="21">
        <v>0</v>
      </c>
      <c r="N8" s="22">
        <v>0</v>
      </c>
      <c r="O8" s="19">
        <v>0</v>
      </c>
      <c r="P8" s="19">
        <v>0</v>
      </c>
      <c r="Q8" s="33">
        <v>0</v>
      </c>
      <c r="R8" s="21">
        <v>0</v>
      </c>
      <c r="S8" s="22">
        <v>1625</v>
      </c>
      <c r="T8" s="19">
        <v>1625</v>
      </c>
      <c r="U8" s="19">
        <v>1625</v>
      </c>
      <c r="V8" s="19">
        <v>0</v>
      </c>
      <c r="W8" s="19">
        <v>0</v>
      </c>
      <c r="X8" s="24">
        <v>2093</v>
      </c>
      <c r="Y8" s="23">
        <v>1.6514450022950771</v>
      </c>
      <c r="Z8" s="22">
        <v>118</v>
      </c>
      <c r="AA8" s="19">
        <v>118</v>
      </c>
      <c r="AB8" s="19">
        <v>118</v>
      </c>
      <c r="AC8" s="33">
        <v>0</v>
      </c>
      <c r="AD8" s="21">
        <v>0</v>
      </c>
      <c r="AE8" s="22">
        <v>27</v>
      </c>
      <c r="AF8" s="19">
        <v>27</v>
      </c>
      <c r="AG8" s="19">
        <v>0</v>
      </c>
      <c r="AH8" s="33">
        <v>0</v>
      </c>
      <c r="AI8" s="21">
        <v>0</v>
      </c>
      <c r="AJ8" s="22">
        <v>363</v>
      </c>
      <c r="AK8" s="19">
        <v>363</v>
      </c>
      <c r="AL8" s="19">
        <v>0</v>
      </c>
      <c r="AM8" s="33">
        <v>0</v>
      </c>
      <c r="AN8" s="21">
        <v>0</v>
      </c>
      <c r="AO8" s="20">
        <v>0</v>
      </c>
      <c r="AP8" s="19">
        <v>0</v>
      </c>
      <c r="AQ8" s="19">
        <v>0</v>
      </c>
      <c r="AR8" s="19">
        <v>0</v>
      </c>
      <c r="AS8" s="19">
        <v>0</v>
      </c>
      <c r="AT8" s="22">
        <v>0</v>
      </c>
      <c r="AU8" s="19">
        <v>0</v>
      </c>
      <c r="AV8" s="19">
        <v>0</v>
      </c>
      <c r="AW8" s="33">
        <v>0</v>
      </c>
      <c r="AX8" s="21">
        <v>0</v>
      </c>
      <c r="AY8" s="20">
        <v>0</v>
      </c>
      <c r="AZ8" s="19">
        <v>0</v>
      </c>
      <c r="BA8" s="19">
        <v>0</v>
      </c>
      <c r="BB8" s="19">
        <v>0</v>
      </c>
      <c r="BC8" s="19">
        <v>0</v>
      </c>
    </row>
    <row r="9" spans="2:55" x14ac:dyDescent="0.25">
      <c r="B9" s="17" t="s">
        <v>95</v>
      </c>
      <c r="C9" s="1">
        <f>L3+Q3+V3+AC3+AH3+AM3+AR3+AW3+BB3</f>
        <v>413</v>
      </c>
      <c r="D9" s="18">
        <f t="shared" ref="D9:D10" si="1">C9/$C$6</f>
        <v>1.7870355546517011E-3</v>
      </c>
      <c r="F9" s="10"/>
      <c r="G9" s="9"/>
      <c r="H9" s="8" t="s">
        <v>5311</v>
      </c>
      <c r="I9" s="22">
        <v>0</v>
      </c>
      <c r="J9" s="19">
        <v>0</v>
      </c>
      <c r="K9" s="19">
        <v>0</v>
      </c>
      <c r="L9" s="33">
        <v>0</v>
      </c>
      <c r="M9" s="21">
        <v>0</v>
      </c>
      <c r="N9" s="22">
        <v>0</v>
      </c>
      <c r="O9" s="19">
        <v>0</v>
      </c>
      <c r="P9" s="19">
        <v>0</v>
      </c>
      <c r="Q9" s="33">
        <v>0</v>
      </c>
      <c r="R9" s="21">
        <v>0</v>
      </c>
      <c r="S9" s="22">
        <v>146</v>
      </c>
      <c r="T9" s="19">
        <v>145</v>
      </c>
      <c r="U9" s="19">
        <v>145</v>
      </c>
      <c r="V9" s="19">
        <v>0</v>
      </c>
      <c r="W9" s="19">
        <v>0</v>
      </c>
      <c r="X9" s="24">
        <v>378</v>
      </c>
      <c r="Y9" s="23">
        <v>0.51710224896669388</v>
      </c>
      <c r="Z9" s="22">
        <v>1</v>
      </c>
      <c r="AA9" s="19">
        <v>1</v>
      </c>
      <c r="AB9" s="19">
        <v>1</v>
      </c>
      <c r="AC9" s="33">
        <v>0</v>
      </c>
      <c r="AD9" s="21">
        <v>0</v>
      </c>
      <c r="AE9" s="22">
        <v>0</v>
      </c>
      <c r="AF9" s="19">
        <v>0</v>
      </c>
      <c r="AG9" s="19">
        <v>0</v>
      </c>
      <c r="AH9" s="33">
        <v>0</v>
      </c>
      <c r="AI9" s="21">
        <v>0</v>
      </c>
      <c r="AJ9" s="22">
        <v>33</v>
      </c>
      <c r="AK9" s="19">
        <v>33</v>
      </c>
      <c r="AL9" s="19">
        <v>0</v>
      </c>
      <c r="AM9" s="33">
        <v>0</v>
      </c>
      <c r="AN9" s="21">
        <v>0</v>
      </c>
      <c r="AO9" s="20">
        <v>0</v>
      </c>
      <c r="AP9" s="19">
        <v>0</v>
      </c>
      <c r="AQ9" s="19">
        <v>0</v>
      </c>
      <c r="AR9" s="19">
        <v>0</v>
      </c>
      <c r="AS9" s="19">
        <v>0</v>
      </c>
      <c r="AT9" s="22">
        <v>0</v>
      </c>
      <c r="AU9" s="19">
        <v>0</v>
      </c>
      <c r="AV9" s="19">
        <v>0</v>
      </c>
      <c r="AW9" s="33">
        <v>0</v>
      </c>
      <c r="AX9" s="21">
        <v>0</v>
      </c>
      <c r="AY9" s="20">
        <v>0</v>
      </c>
      <c r="AZ9" s="19">
        <v>0</v>
      </c>
      <c r="BA9" s="19">
        <v>0</v>
      </c>
      <c r="BB9" s="19">
        <v>0</v>
      </c>
      <c r="BC9" s="19">
        <v>0</v>
      </c>
    </row>
    <row r="10" spans="2:55" x14ac:dyDescent="0.25">
      <c r="B10" s="17" t="s">
        <v>481</v>
      </c>
      <c r="C10" s="1">
        <f>M3+R3+W3+AD3+AI3+AN3+AS3+AX3+BC3</f>
        <v>115</v>
      </c>
      <c r="D10" s="18">
        <f t="shared" si="1"/>
        <v>4.9760069923715652E-4</v>
      </c>
      <c r="F10" s="10"/>
      <c r="G10" s="9"/>
      <c r="H10" s="8" t="s">
        <v>5310</v>
      </c>
      <c r="I10" s="22">
        <v>0</v>
      </c>
      <c r="J10" s="19">
        <v>0</v>
      </c>
      <c r="K10" s="19">
        <v>0</v>
      </c>
      <c r="L10" s="33">
        <v>0</v>
      </c>
      <c r="M10" s="21">
        <v>0</v>
      </c>
      <c r="N10" s="22">
        <v>0</v>
      </c>
      <c r="O10" s="19">
        <v>0</v>
      </c>
      <c r="P10" s="19">
        <v>0</v>
      </c>
      <c r="Q10" s="33">
        <v>0</v>
      </c>
      <c r="R10" s="21">
        <v>0</v>
      </c>
      <c r="S10" s="22">
        <v>4458</v>
      </c>
      <c r="T10" s="19">
        <v>4458</v>
      </c>
      <c r="U10" s="19">
        <v>4458</v>
      </c>
      <c r="V10" s="19">
        <v>0</v>
      </c>
      <c r="W10" s="19">
        <v>0</v>
      </c>
      <c r="X10" s="24">
        <v>5172</v>
      </c>
      <c r="Y10" s="23">
        <v>12.82989838253707</v>
      </c>
      <c r="Z10" s="22">
        <v>1271</v>
      </c>
      <c r="AA10" s="19">
        <v>1271</v>
      </c>
      <c r="AB10" s="19">
        <v>1271</v>
      </c>
      <c r="AC10" s="33">
        <v>0</v>
      </c>
      <c r="AD10" s="21">
        <v>0</v>
      </c>
      <c r="AE10" s="22">
        <v>0</v>
      </c>
      <c r="AF10" s="19">
        <v>0</v>
      </c>
      <c r="AG10" s="19">
        <v>0</v>
      </c>
      <c r="AH10" s="33">
        <v>0</v>
      </c>
      <c r="AI10" s="21">
        <v>0</v>
      </c>
      <c r="AJ10" s="22">
        <v>614</v>
      </c>
      <c r="AK10" s="19">
        <v>614</v>
      </c>
      <c r="AL10" s="19">
        <v>2</v>
      </c>
      <c r="AM10" s="33">
        <v>0</v>
      </c>
      <c r="AN10" s="21">
        <v>0</v>
      </c>
      <c r="AO10" s="20">
        <v>0</v>
      </c>
      <c r="AP10" s="19">
        <v>0</v>
      </c>
      <c r="AQ10" s="19">
        <v>0</v>
      </c>
      <c r="AR10" s="19">
        <v>0</v>
      </c>
      <c r="AS10" s="19">
        <v>0</v>
      </c>
      <c r="AT10" s="22">
        <v>4</v>
      </c>
      <c r="AU10" s="19">
        <v>4</v>
      </c>
      <c r="AV10" s="19">
        <v>0</v>
      </c>
      <c r="AW10" s="33">
        <v>0</v>
      </c>
      <c r="AX10" s="21">
        <v>0</v>
      </c>
      <c r="AY10" s="20">
        <v>0</v>
      </c>
      <c r="AZ10" s="19">
        <v>0</v>
      </c>
      <c r="BA10" s="19">
        <v>0</v>
      </c>
      <c r="BB10" s="19">
        <v>0</v>
      </c>
      <c r="BC10" s="19">
        <v>0</v>
      </c>
    </row>
    <row r="11" spans="2:55" x14ac:dyDescent="0.25">
      <c r="F11" s="10"/>
      <c r="G11" s="9"/>
      <c r="H11" s="8" t="s">
        <v>5309</v>
      </c>
      <c r="I11" s="22">
        <v>0</v>
      </c>
      <c r="J11" s="19">
        <v>0</v>
      </c>
      <c r="K11" s="19">
        <v>0</v>
      </c>
      <c r="L11" s="33">
        <v>0</v>
      </c>
      <c r="M11" s="21">
        <v>0</v>
      </c>
      <c r="N11" s="22">
        <v>0</v>
      </c>
      <c r="O11" s="19">
        <v>0</v>
      </c>
      <c r="P11" s="19">
        <v>0</v>
      </c>
      <c r="Q11" s="33">
        <v>0</v>
      </c>
      <c r="R11" s="21">
        <v>0</v>
      </c>
      <c r="S11" s="22">
        <v>37</v>
      </c>
      <c r="T11" s="19">
        <v>37</v>
      </c>
      <c r="U11" s="19">
        <v>37</v>
      </c>
      <c r="V11" s="19">
        <v>0</v>
      </c>
      <c r="W11" s="19">
        <v>0</v>
      </c>
      <c r="X11" s="24">
        <v>109</v>
      </c>
      <c r="Y11" s="23">
        <v>3.9181279018521309E-2</v>
      </c>
      <c r="Z11" s="22">
        <v>5</v>
      </c>
      <c r="AA11" s="19">
        <v>5</v>
      </c>
      <c r="AB11" s="19">
        <v>5</v>
      </c>
      <c r="AC11" s="33">
        <v>0</v>
      </c>
      <c r="AD11" s="21">
        <v>0</v>
      </c>
      <c r="AE11" s="22">
        <v>0</v>
      </c>
      <c r="AF11" s="19">
        <v>0</v>
      </c>
      <c r="AG11" s="19">
        <v>0</v>
      </c>
      <c r="AH11" s="33">
        <v>0</v>
      </c>
      <c r="AI11" s="21">
        <v>0</v>
      </c>
      <c r="AJ11" s="22">
        <v>12</v>
      </c>
      <c r="AK11" s="19">
        <v>12</v>
      </c>
      <c r="AL11" s="19">
        <v>0</v>
      </c>
      <c r="AM11" s="33">
        <v>0</v>
      </c>
      <c r="AN11" s="21">
        <v>0</v>
      </c>
      <c r="AO11" s="20">
        <v>0</v>
      </c>
      <c r="AP11" s="19">
        <v>0</v>
      </c>
      <c r="AQ11" s="19">
        <v>0</v>
      </c>
      <c r="AR11" s="19">
        <v>0</v>
      </c>
      <c r="AS11" s="19">
        <v>0</v>
      </c>
      <c r="AT11" s="22">
        <v>0</v>
      </c>
      <c r="AU11" s="19">
        <v>0</v>
      </c>
      <c r="AV11" s="19">
        <v>0</v>
      </c>
      <c r="AW11" s="33">
        <v>0</v>
      </c>
      <c r="AX11" s="21">
        <v>0</v>
      </c>
      <c r="AY11" s="20">
        <v>0</v>
      </c>
      <c r="AZ11" s="19">
        <v>0</v>
      </c>
      <c r="BA11" s="19">
        <v>0</v>
      </c>
      <c r="BB11" s="19">
        <v>0</v>
      </c>
      <c r="BC11" s="19">
        <v>0</v>
      </c>
    </row>
    <row r="12" spans="2:55" x14ac:dyDescent="0.25">
      <c r="F12" s="10"/>
      <c r="G12" s="9"/>
      <c r="H12" s="8" t="s">
        <v>5308</v>
      </c>
      <c r="I12" s="22">
        <v>0</v>
      </c>
      <c r="J12" s="19">
        <v>0</v>
      </c>
      <c r="K12" s="19">
        <v>0</v>
      </c>
      <c r="L12" s="33">
        <v>0</v>
      </c>
      <c r="M12" s="21">
        <v>0</v>
      </c>
      <c r="N12" s="22">
        <v>0</v>
      </c>
      <c r="O12" s="19">
        <v>0</v>
      </c>
      <c r="P12" s="19">
        <v>0</v>
      </c>
      <c r="Q12" s="33">
        <v>0</v>
      </c>
      <c r="R12" s="21">
        <v>0</v>
      </c>
      <c r="S12" s="22">
        <v>88</v>
      </c>
      <c r="T12" s="19">
        <v>88</v>
      </c>
      <c r="U12" s="19">
        <v>86</v>
      </c>
      <c r="V12" s="19">
        <v>0</v>
      </c>
      <c r="W12" s="19">
        <v>0</v>
      </c>
      <c r="X12" s="24">
        <v>161</v>
      </c>
      <c r="Y12" s="23">
        <v>6.6291355527937412E-2</v>
      </c>
      <c r="Z12" s="22">
        <v>0</v>
      </c>
      <c r="AA12" s="19">
        <v>0</v>
      </c>
      <c r="AB12" s="19">
        <v>0</v>
      </c>
      <c r="AC12" s="33">
        <v>0</v>
      </c>
      <c r="AD12" s="21">
        <v>0</v>
      </c>
      <c r="AE12" s="22">
        <v>0</v>
      </c>
      <c r="AF12" s="19">
        <v>0</v>
      </c>
      <c r="AG12" s="19">
        <v>0</v>
      </c>
      <c r="AH12" s="33">
        <v>0</v>
      </c>
      <c r="AI12" s="21">
        <v>0</v>
      </c>
      <c r="AJ12" s="22">
        <v>23</v>
      </c>
      <c r="AK12" s="19">
        <v>23</v>
      </c>
      <c r="AL12" s="19">
        <v>0</v>
      </c>
      <c r="AM12" s="33">
        <v>0</v>
      </c>
      <c r="AN12" s="21">
        <v>0</v>
      </c>
      <c r="AO12" s="20">
        <v>0</v>
      </c>
      <c r="AP12" s="19">
        <v>0</v>
      </c>
      <c r="AQ12" s="19">
        <v>0</v>
      </c>
      <c r="AR12" s="19">
        <v>0</v>
      </c>
      <c r="AS12" s="19">
        <v>0</v>
      </c>
      <c r="AT12" s="22">
        <v>0</v>
      </c>
      <c r="AU12" s="19">
        <v>0</v>
      </c>
      <c r="AV12" s="19">
        <v>0</v>
      </c>
      <c r="AW12" s="33">
        <v>0</v>
      </c>
      <c r="AX12" s="21">
        <v>0</v>
      </c>
      <c r="AY12" s="20">
        <v>0</v>
      </c>
      <c r="AZ12" s="19">
        <v>0</v>
      </c>
      <c r="BA12" s="19">
        <v>0</v>
      </c>
      <c r="BB12" s="19">
        <v>0</v>
      </c>
      <c r="BC12" s="19">
        <v>0</v>
      </c>
    </row>
    <row r="13" spans="2:55" x14ac:dyDescent="0.25">
      <c r="F13" s="10"/>
      <c r="G13" s="9"/>
      <c r="H13" s="8" t="s">
        <v>5307</v>
      </c>
      <c r="I13" s="22">
        <v>0</v>
      </c>
      <c r="J13" s="19">
        <v>0</v>
      </c>
      <c r="K13" s="19">
        <v>0</v>
      </c>
      <c r="L13" s="33">
        <v>0</v>
      </c>
      <c r="M13" s="21">
        <v>0</v>
      </c>
      <c r="N13" s="22">
        <v>0</v>
      </c>
      <c r="O13" s="19">
        <v>0</v>
      </c>
      <c r="P13" s="19">
        <v>0</v>
      </c>
      <c r="Q13" s="33">
        <v>0</v>
      </c>
      <c r="R13" s="21">
        <v>0</v>
      </c>
      <c r="S13" s="22">
        <v>6302</v>
      </c>
      <c r="T13" s="19">
        <v>6302</v>
      </c>
      <c r="U13" s="19">
        <v>6302</v>
      </c>
      <c r="V13" s="19">
        <v>0</v>
      </c>
      <c r="W13" s="19">
        <v>0</v>
      </c>
      <c r="X13" s="24">
        <v>6302</v>
      </c>
      <c r="Y13" s="23">
        <v>16.97257720399648</v>
      </c>
      <c r="Z13" s="22">
        <v>0</v>
      </c>
      <c r="AA13" s="19">
        <v>0</v>
      </c>
      <c r="AB13" s="19">
        <v>0</v>
      </c>
      <c r="AC13" s="33">
        <v>0</v>
      </c>
      <c r="AD13" s="21">
        <v>0</v>
      </c>
      <c r="AE13" s="22">
        <v>0</v>
      </c>
      <c r="AF13" s="19">
        <v>0</v>
      </c>
      <c r="AG13" s="19">
        <v>0</v>
      </c>
      <c r="AH13" s="33">
        <v>0</v>
      </c>
      <c r="AI13" s="21">
        <v>0</v>
      </c>
      <c r="AJ13" s="22">
        <v>500</v>
      </c>
      <c r="AK13" s="19">
        <v>500</v>
      </c>
      <c r="AL13" s="19">
        <v>0</v>
      </c>
      <c r="AM13" s="33">
        <v>0</v>
      </c>
      <c r="AN13" s="21">
        <v>0</v>
      </c>
      <c r="AO13" s="20">
        <v>0</v>
      </c>
      <c r="AP13" s="19">
        <v>0</v>
      </c>
      <c r="AQ13" s="19">
        <v>0</v>
      </c>
      <c r="AR13" s="19">
        <v>0</v>
      </c>
      <c r="AS13" s="19">
        <v>0</v>
      </c>
      <c r="AT13" s="22">
        <v>0</v>
      </c>
      <c r="AU13" s="19">
        <v>0</v>
      </c>
      <c r="AV13" s="19">
        <v>0</v>
      </c>
      <c r="AW13" s="33">
        <v>0</v>
      </c>
      <c r="AX13" s="21">
        <v>0</v>
      </c>
      <c r="AY13" s="20">
        <v>0</v>
      </c>
      <c r="AZ13" s="19">
        <v>0</v>
      </c>
      <c r="BA13" s="19">
        <v>0</v>
      </c>
      <c r="BB13" s="19">
        <v>0</v>
      </c>
      <c r="BC13" s="19">
        <v>0</v>
      </c>
    </row>
    <row r="14" spans="2:55" x14ac:dyDescent="0.25">
      <c r="F14" s="10"/>
      <c r="G14" s="9"/>
      <c r="H14" s="8" t="s">
        <v>5306</v>
      </c>
      <c r="I14" s="22">
        <v>0</v>
      </c>
      <c r="J14" s="19">
        <v>0</v>
      </c>
      <c r="K14" s="19">
        <v>0</v>
      </c>
      <c r="L14" s="33">
        <v>0</v>
      </c>
      <c r="M14" s="21">
        <v>0</v>
      </c>
      <c r="N14" s="22">
        <v>0</v>
      </c>
      <c r="O14" s="19">
        <v>0</v>
      </c>
      <c r="P14" s="19">
        <v>0</v>
      </c>
      <c r="Q14" s="33">
        <v>0</v>
      </c>
      <c r="R14" s="21">
        <v>0</v>
      </c>
      <c r="S14" s="22">
        <v>14</v>
      </c>
      <c r="T14" s="19">
        <v>14</v>
      </c>
      <c r="U14" s="19">
        <v>14</v>
      </c>
      <c r="V14" s="19">
        <v>0</v>
      </c>
      <c r="W14" s="19">
        <v>0</v>
      </c>
      <c r="X14" s="24">
        <v>66</v>
      </c>
      <c r="Y14" s="23">
        <v>5.0238650292158127E-2</v>
      </c>
      <c r="Z14" s="22">
        <v>0</v>
      </c>
      <c r="AA14" s="19">
        <v>0</v>
      </c>
      <c r="AB14" s="19">
        <v>0</v>
      </c>
      <c r="AC14" s="33">
        <v>0</v>
      </c>
      <c r="AD14" s="21">
        <v>0</v>
      </c>
      <c r="AE14" s="22">
        <v>0</v>
      </c>
      <c r="AF14" s="19">
        <v>0</v>
      </c>
      <c r="AG14" s="19">
        <v>0</v>
      </c>
      <c r="AH14" s="33">
        <v>0</v>
      </c>
      <c r="AI14" s="21">
        <v>0</v>
      </c>
      <c r="AJ14" s="22">
        <v>5</v>
      </c>
      <c r="AK14" s="19">
        <v>5</v>
      </c>
      <c r="AL14" s="19">
        <v>0</v>
      </c>
      <c r="AM14" s="33">
        <v>0</v>
      </c>
      <c r="AN14" s="21">
        <v>0</v>
      </c>
      <c r="AO14" s="20">
        <v>0</v>
      </c>
      <c r="AP14" s="19">
        <v>0</v>
      </c>
      <c r="AQ14" s="19">
        <v>0</v>
      </c>
      <c r="AR14" s="19">
        <v>0</v>
      </c>
      <c r="AS14" s="19">
        <v>0</v>
      </c>
      <c r="AT14" s="22">
        <v>0</v>
      </c>
      <c r="AU14" s="19">
        <v>0</v>
      </c>
      <c r="AV14" s="19">
        <v>0</v>
      </c>
      <c r="AW14" s="33">
        <v>0</v>
      </c>
      <c r="AX14" s="21">
        <v>0</v>
      </c>
      <c r="AY14" s="20">
        <v>0</v>
      </c>
      <c r="AZ14" s="19">
        <v>0</v>
      </c>
      <c r="BA14" s="19">
        <v>0</v>
      </c>
      <c r="BB14" s="19">
        <v>0</v>
      </c>
      <c r="BC14" s="19">
        <v>0</v>
      </c>
    </row>
    <row r="15" spans="2:55" x14ac:dyDescent="0.25">
      <c r="F15" s="10"/>
      <c r="G15" s="9"/>
      <c r="H15" s="8" t="s">
        <v>5305</v>
      </c>
      <c r="I15" s="22">
        <v>0</v>
      </c>
      <c r="J15" s="19">
        <v>0</v>
      </c>
      <c r="K15" s="19">
        <v>0</v>
      </c>
      <c r="L15" s="33">
        <v>0</v>
      </c>
      <c r="M15" s="21">
        <v>0</v>
      </c>
      <c r="N15" s="22">
        <v>0</v>
      </c>
      <c r="O15" s="19">
        <v>0</v>
      </c>
      <c r="P15" s="19">
        <v>0</v>
      </c>
      <c r="Q15" s="33">
        <v>0</v>
      </c>
      <c r="R15" s="21">
        <v>0</v>
      </c>
      <c r="S15" s="22">
        <v>609</v>
      </c>
      <c r="T15" s="19">
        <v>609</v>
      </c>
      <c r="U15" s="19">
        <v>608</v>
      </c>
      <c r="V15" s="19">
        <v>0</v>
      </c>
      <c r="W15" s="19">
        <v>0</v>
      </c>
      <c r="X15" s="24">
        <v>630</v>
      </c>
      <c r="Y15" s="23">
        <v>1.333794519305229</v>
      </c>
      <c r="Z15" s="22">
        <v>100</v>
      </c>
      <c r="AA15" s="19">
        <v>100</v>
      </c>
      <c r="AB15" s="19">
        <v>100</v>
      </c>
      <c r="AC15" s="33">
        <v>0</v>
      </c>
      <c r="AD15" s="21">
        <v>0</v>
      </c>
      <c r="AE15" s="22">
        <v>14</v>
      </c>
      <c r="AF15" s="19">
        <v>14</v>
      </c>
      <c r="AG15" s="19">
        <v>0</v>
      </c>
      <c r="AH15" s="33">
        <v>0</v>
      </c>
      <c r="AI15" s="21">
        <v>0</v>
      </c>
      <c r="AJ15" s="22">
        <v>69</v>
      </c>
      <c r="AK15" s="19">
        <v>69</v>
      </c>
      <c r="AL15" s="19">
        <v>6</v>
      </c>
      <c r="AM15" s="33">
        <v>0</v>
      </c>
      <c r="AN15" s="21">
        <v>0</v>
      </c>
      <c r="AO15" s="20">
        <v>0</v>
      </c>
      <c r="AP15" s="19">
        <v>0</v>
      </c>
      <c r="AQ15" s="19">
        <v>0</v>
      </c>
      <c r="AR15" s="19">
        <v>0</v>
      </c>
      <c r="AS15" s="19">
        <v>0</v>
      </c>
      <c r="AT15" s="22">
        <v>15</v>
      </c>
      <c r="AU15" s="19">
        <v>15</v>
      </c>
      <c r="AV15" s="19">
        <v>0</v>
      </c>
      <c r="AW15" s="33">
        <v>0</v>
      </c>
      <c r="AX15" s="21">
        <v>0</v>
      </c>
      <c r="AY15" s="20">
        <v>0</v>
      </c>
      <c r="AZ15" s="19">
        <v>0</v>
      </c>
      <c r="BA15" s="19">
        <v>0</v>
      </c>
      <c r="BB15" s="19">
        <v>0</v>
      </c>
      <c r="BC15" s="19">
        <v>0</v>
      </c>
    </row>
    <row r="16" spans="2:55" x14ac:dyDescent="0.25">
      <c r="F16" s="10"/>
      <c r="G16" s="9"/>
      <c r="H16" s="8" t="s">
        <v>5304</v>
      </c>
      <c r="I16" s="22">
        <v>0</v>
      </c>
      <c r="J16" s="19">
        <v>0</v>
      </c>
      <c r="K16" s="19">
        <v>0</v>
      </c>
      <c r="L16" s="33">
        <v>0</v>
      </c>
      <c r="M16" s="21">
        <v>0</v>
      </c>
      <c r="N16" s="22">
        <v>0</v>
      </c>
      <c r="O16" s="19">
        <v>0</v>
      </c>
      <c r="P16" s="19">
        <v>0</v>
      </c>
      <c r="Q16" s="33">
        <v>0</v>
      </c>
      <c r="R16" s="21">
        <v>0</v>
      </c>
      <c r="S16" s="22">
        <v>1814</v>
      </c>
      <c r="T16" s="19">
        <v>1814</v>
      </c>
      <c r="U16" s="19">
        <v>1814</v>
      </c>
      <c r="V16" s="19">
        <v>0</v>
      </c>
      <c r="W16" s="19">
        <v>0</v>
      </c>
      <c r="X16" s="24">
        <v>2230</v>
      </c>
      <c r="Y16" s="23">
        <v>12.722870000638069</v>
      </c>
      <c r="Z16" s="22">
        <v>22</v>
      </c>
      <c r="AA16" s="19">
        <v>22</v>
      </c>
      <c r="AB16" s="19">
        <v>22</v>
      </c>
      <c r="AC16" s="33">
        <v>0</v>
      </c>
      <c r="AD16" s="21">
        <v>0</v>
      </c>
      <c r="AE16" s="22">
        <v>4</v>
      </c>
      <c r="AF16" s="19">
        <v>4</v>
      </c>
      <c r="AG16" s="19">
        <v>0</v>
      </c>
      <c r="AH16" s="33">
        <v>0</v>
      </c>
      <c r="AI16" s="21">
        <v>0</v>
      </c>
      <c r="AJ16" s="22">
        <v>349</v>
      </c>
      <c r="AK16" s="19">
        <v>349</v>
      </c>
      <c r="AL16" s="19">
        <v>0</v>
      </c>
      <c r="AM16" s="33">
        <v>0</v>
      </c>
      <c r="AN16" s="21">
        <v>0</v>
      </c>
      <c r="AO16" s="20">
        <v>0</v>
      </c>
      <c r="AP16" s="19">
        <v>0</v>
      </c>
      <c r="AQ16" s="19">
        <v>0</v>
      </c>
      <c r="AR16" s="19">
        <v>0</v>
      </c>
      <c r="AS16" s="19">
        <v>0</v>
      </c>
      <c r="AT16" s="22">
        <v>0</v>
      </c>
      <c r="AU16" s="19">
        <v>0</v>
      </c>
      <c r="AV16" s="19">
        <v>0</v>
      </c>
      <c r="AW16" s="33">
        <v>0</v>
      </c>
      <c r="AX16" s="21">
        <v>0</v>
      </c>
      <c r="AY16" s="20">
        <v>0</v>
      </c>
      <c r="AZ16" s="19">
        <v>0</v>
      </c>
      <c r="BA16" s="19">
        <v>0</v>
      </c>
      <c r="BB16" s="19">
        <v>0</v>
      </c>
      <c r="BC16" s="19">
        <v>0</v>
      </c>
    </row>
    <row r="17" spans="6:55" x14ac:dyDescent="0.25">
      <c r="F17" s="10"/>
      <c r="G17" s="9"/>
      <c r="H17" s="8" t="s">
        <v>5303</v>
      </c>
      <c r="I17" s="22">
        <v>0</v>
      </c>
      <c r="J17" s="19">
        <v>0</v>
      </c>
      <c r="K17" s="19">
        <v>0</v>
      </c>
      <c r="L17" s="33">
        <v>0</v>
      </c>
      <c r="M17" s="21">
        <v>0</v>
      </c>
      <c r="N17" s="22">
        <v>0</v>
      </c>
      <c r="O17" s="19">
        <v>0</v>
      </c>
      <c r="P17" s="19">
        <v>0</v>
      </c>
      <c r="Q17" s="33">
        <v>0</v>
      </c>
      <c r="R17" s="21">
        <v>0</v>
      </c>
      <c r="S17" s="22">
        <v>47</v>
      </c>
      <c r="T17" s="19">
        <v>47</v>
      </c>
      <c r="U17" s="19">
        <v>47</v>
      </c>
      <c r="V17" s="19">
        <v>0</v>
      </c>
      <c r="W17" s="19">
        <v>0</v>
      </c>
      <c r="X17" s="24">
        <v>51</v>
      </c>
      <c r="Y17" s="23">
        <v>7.8523044474422932E-2</v>
      </c>
      <c r="Z17" s="22">
        <v>0</v>
      </c>
      <c r="AA17" s="19">
        <v>0</v>
      </c>
      <c r="AB17" s="19">
        <v>0</v>
      </c>
      <c r="AC17" s="33">
        <v>0</v>
      </c>
      <c r="AD17" s="21">
        <v>0</v>
      </c>
      <c r="AE17" s="22">
        <v>0</v>
      </c>
      <c r="AF17" s="19">
        <v>0</v>
      </c>
      <c r="AG17" s="19">
        <v>0</v>
      </c>
      <c r="AH17" s="33">
        <v>0</v>
      </c>
      <c r="AI17" s="21">
        <v>0</v>
      </c>
      <c r="AJ17" s="22">
        <v>8</v>
      </c>
      <c r="AK17" s="19">
        <v>8</v>
      </c>
      <c r="AL17" s="19">
        <v>0</v>
      </c>
      <c r="AM17" s="33">
        <v>0</v>
      </c>
      <c r="AN17" s="21">
        <v>0</v>
      </c>
      <c r="AO17" s="20">
        <v>0</v>
      </c>
      <c r="AP17" s="19">
        <v>0</v>
      </c>
      <c r="AQ17" s="19">
        <v>0</v>
      </c>
      <c r="AR17" s="19">
        <v>0</v>
      </c>
      <c r="AS17" s="19">
        <v>0</v>
      </c>
      <c r="AT17" s="22">
        <v>0</v>
      </c>
      <c r="AU17" s="19">
        <v>0</v>
      </c>
      <c r="AV17" s="19">
        <v>0</v>
      </c>
      <c r="AW17" s="33">
        <v>0</v>
      </c>
      <c r="AX17" s="21">
        <v>0</v>
      </c>
      <c r="AY17" s="20">
        <v>0</v>
      </c>
      <c r="AZ17" s="19">
        <v>0</v>
      </c>
      <c r="BA17" s="19">
        <v>0</v>
      </c>
      <c r="BB17" s="19">
        <v>0</v>
      </c>
      <c r="BC17" s="19">
        <v>0</v>
      </c>
    </row>
    <row r="18" spans="6:55" x14ac:dyDescent="0.25">
      <c r="F18" s="10"/>
      <c r="G18" s="9"/>
      <c r="H18" s="8" t="s">
        <v>5302</v>
      </c>
      <c r="I18" s="22">
        <v>0</v>
      </c>
      <c r="J18" s="19">
        <v>0</v>
      </c>
      <c r="K18" s="19">
        <v>0</v>
      </c>
      <c r="L18" s="33">
        <v>0</v>
      </c>
      <c r="M18" s="21">
        <v>0</v>
      </c>
      <c r="N18" s="22">
        <v>0</v>
      </c>
      <c r="O18" s="19">
        <v>0</v>
      </c>
      <c r="P18" s="19">
        <v>0</v>
      </c>
      <c r="Q18" s="33">
        <v>0</v>
      </c>
      <c r="R18" s="21">
        <v>0</v>
      </c>
      <c r="S18" s="22">
        <v>355</v>
      </c>
      <c r="T18" s="19">
        <v>355</v>
      </c>
      <c r="U18" s="19">
        <v>355</v>
      </c>
      <c r="V18" s="19">
        <v>0</v>
      </c>
      <c r="W18" s="19">
        <v>0</v>
      </c>
      <c r="X18" s="24">
        <v>570</v>
      </c>
      <c r="Y18" s="23">
        <v>0.38256985507905478</v>
      </c>
      <c r="Z18" s="22">
        <v>22</v>
      </c>
      <c r="AA18" s="19">
        <v>22</v>
      </c>
      <c r="AB18" s="19">
        <v>22</v>
      </c>
      <c r="AC18" s="33">
        <v>0</v>
      </c>
      <c r="AD18" s="21">
        <v>0</v>
      </c>
      <c r="AE18" s="22">
        <v>1</v>
      </c>
      <c r="AF18" s="19">
        <v>1</v>
      </c>
      <c r="AG18" s="19">
        <v>0</v>
      </c>
      <c r="AH18" s="33">
        <v>0</v>
      </c>
      <c r="AI18" s="21">
        <v>0</v>
      </c>
      <c r="AJ18" s="22">
        <v>67</v>
      </c>
      <c r="AK18" s="19">
        <v>67</v>
      </c>
      <c r="AL18" s="19">
        <v>0</v>
      </c>
      <c r="AM18" s="33">
        <v>0</v>
      </c>
      <c r="AN18" s="21">
        <v>0</v>
      </c>
      <c r="AO18" s="20">
        <v>0</v>
      </c>
      <c r="AP18" s="19">
        <v>0</v>
      </c>
      <c r="AQ18" s="19">
        <v>0</v>
      </c>
      <c r="AR18" s="19">
        <v>0</v>
      </c>
      <c r="AS18" s="19">
        <v>0</v>
      </c>
      <c r="AT18" s="22">
        <v>0</v>
      </c>
      <c r="AU18" s="19">
        <v>0</v>
      </c>
      <c r="AV18" s="19">
        <v>0</v>
      </c>
      <c r="AW18" s="33">
        <v>0</v>
      </c>
      <c r="AX18" s="21">
        <v>0</v>
      </c>
      <c r="AY18" s="20">
        <v>0</v>
      </c>
      <c r="AZ18" s="19">
        <v>0</v>
      </c>
      <c r="BA18" s="19">
        <v>0</v>
      </c>
      <c r="BB18" s="19">
        <v>0</v>
      </c>
      <c r="BC18" s="19">
        <v>0</v>
      </c>
    </row>
    <row r="19" spans="6:55" x14ac:dyDescent="0.25">
      <c r="F19" s="10"/>
      <c r="G19" s="9"/>
      <c r="H19" s="8" t="s">
        <v>5301</v>
      </c>
      <c r="I19" s="22">
        <v>0</v>
      </c>
      <c r="J19" s="19">
        <v>0</v>
      </c>
      <c r="K19" s="19">
        <v>0</v>
      </c>
      <c r="L19" s="33">
        <v>0</v>
      </c>
      <c r="M19" s="21">
        <v>0</v>
      </c>
      <c r="N19" s="22">
        <v>0</v>
      </c>
      <c r="O19" s="19">
        <v>0</v>
      </c>
      <c r="P19" s="19">
        <v>0</v>
      </c>
      <c r="Q19" s="33">
        <v>0</v>
      </c>
      <c r="R19" s="21">
        <v>0</v>
      </c>
      <c r="S19" s="22">
        <v>39</v>
      </c>
      <c r="T19" s="19">
        <v>39</v>
      </c>
      <c r="U19" s="19">
        <v>39</v>
      </c>
      <c r="V19" s="19">
        <v>0</v>
      </c>
      <c r="W19" s="19">
        <v>0</v>
      </c>
      <c r="X19" s="24">
        <v>46</v>
      </c>
      <c r="Y19" s="23">
        <v>0.135680410079658</v>
      </c>
      <c r="Z19" s="22">
        <v>0</v>
      </c>
      <c r="AA19" s="19">
        <v>0</v>
      </c>
      <c r="AB19" s="19">
        <v>0</v>
      </c>
      <c r="AC19" s="33">
        <v>0</v>
      </c>
      <c r="AD19" s="21">
        <v>0</v>
      </c>
      <c r="AE19" s="22">
        <v>0</v>
      </c>
      <c r="AF19" s="19">
        <v>0</v>
      </c>
      <c r="AG19" s="19">
        <v>0</v>
      </c>
      <c r="AH19" s="33">
        <v>0</v>
      </c>
      <c r="AI19" s="21">
        <v>0</v>
      </c>
      <c r="AJ19" s="22">
        <v>12</v>
      </c>
      <c r="AK19" s="19">
        <v>12</v>
      </c>
      <c r="AL19" s="19">
        <v>0</v>
      </c>
      <c r="AM19" s="33">
        <v>0</v>
      </c>
      <c r="AN19" s="21">
        <v>0</v>
      </c>
      <c r="AO19" s="20">
        <v>0</v>
      </c>
      <c r="AP19" s="19">
        <v>0</v>
      </c>
      <c r="AQ19" s="19">
        <v>0</v>
      </c>
      <c r="AR19" s="19">
        <v>0</v>
      </c>
      <c r="AS19" s="19">
        <v>0</v>
      </c>
      <c r="AT19" s="22">
        <v>0</v>
      </c>
      <c r="AU19" s="19">
        <v>0</v>
      </c>
      <c r="AV19" s="19">
        <v>0</v>
      </c>
      <c r="AW19" s="33">
        <v>0</v>
      </c>
      <c r="AX19" s="21">
        <v>0</v>
      </c>
      <c r="AY19" s="20">
        <v>0</v>
      </c>
      <c r="AZ19" s="19">
        <v>0</v>
      </c>
      <c r="BA19" s="19">
        <v>0</v>
      </c>
      <c r="BB19" s="19">
        <v>0</v>
      </c>
      <c r="BC19" s="19">
        <v>0</v>
      </c>
    </row>
    <row r="20" spans="6:55" x14ac:dyDescent="0.25">
      <c r="F20" s="10"/>
      <c r="G20" s="9"/>
      <c r="H20" s="8" t="s">
        <v>5300</v>
      </c>
      <c r="I20" s="22">
        <v>0</v>
      </c>
      <c r="J20" s="19">
        <v>0</v>
      </c>
      <c r="K20" s="19">
        <v>0</v>
      </c>
      <c r="L20" s="33">
        <v>0</v>
      </c>
      <c r="M20" s="21">
        <v>0</v>
      </c>
      <c r="N20" s="22">
        <v>0</v>
      </c>
      <c r="O20" s="19">
        <v>0</v>
      </c>
      <c r="P20" s="19">
        <v>0</v>
      </c>
      <c r="Q20" s="33">
        <v>0</v>
      </c>
      <c r="R20" s="21">
        <v>0</v>
      </c>
      <c r="S20" s="22">
        <v>3512</v>
      </c>
      <c r="T20" s="19">
        <v>3512</v>
      </c>
      <c r="U20" s="19">
        <v>3512</v>
      </c>
      <c r="V20" s="19">
        <v>0</v>
      </c>
      <c r="W20" s="19">
        <v>0</v>
      </c>
      <c r="X20" s="24">
        <v>5110</v>
      </c>
      <c r="Y20" s="23">
        <v>6.3906262526288629</v>
      </c>
      <c r="Z20" s="22">
        <v>21</v>
      </c>
      <c r="AA20" s="19">
        <v>21</v>
      </c>
      <c r="AB20" s="19">
        <v>21</v>
      </c>
      <c r="AC20" s="33">
        <v>0</v>
      </c>
      <c r="AD20" s="21">
        <v>0</v>
      </c>
      <c r="AE20" s="22">
        <v>0</v>
      </c>
      <c r="AF20" s="19">
        <v>0</v>
      </c>
      <c r="AG20" s="19">
        <v>0</v>
      </c>
      <c r="AH20" s="33">
        <v>0</v>
      </c>
      <c r="AI20" s="21">
        <v>0</v>
      </c>
      <c r="AJ20" s="22">
        <v>668</v>
      </c>
      <c r="AK20" s="19">
        <v>668</v>
      </c>
      <c r="AL20" s="19">
        <v>6</v>
      </c>
      <c r="AM20" s="33">
        <v>0</v>
      </c>
      <c r="AN20" s="21">
        <v>0</v>
      </c>
      <c r="AO20" s="20">
        <v>0</v>
      </c>
      <c r="AP20" s="19">
        <v>0</v>
      </c>
      <c r="AQ20" s="19">
        <v>0</v>
      </c>
      <c r="AR20" s="19">
        <v>0</v>
      </c>
      <c r="AS20" s="19">
        <v>0</v>
      </c>
      <c r="AT20" s="22">
        <v>11</v>
      </c>
      <c r="AU20" s="19">
        <v>11</v>
      </c>
      <c r="AV20" s="19">
        <v>0</v>
      </c>
      <c r="AW20" s="33">
        <v>0</v>
      </c>
      <c r="AX20" s="21">
        <v>0</v>
      </c>
      <c r="AY20" s="20">
        <v>0</v>
      </c>
      <c r="AZ20" s="19">
        <v>0</v>
      </c>
      <c r="BA20" s="19">
        <v>0</v>
      </c>
      <c r="BB20" s="19">
        <v>0</v>
      </c>
      <c r="BC20" s="19">
        <v>0</v>
      </c>
    </row>
    <row r="21" spans="6:55" x14ac:dyDescent="0.25">
      <c r="F21" s="10"/>
      <c r="G21" s="9"/>
      <c r="H21" s="8" t="s">
        <v>5299</v>
      </c>
      <c r="I21" s="22">
        <v>0</v>
      </c>
      <c r="J21" s="19">
        <v>0</v>
      </c>
      <c r="K21" s="19">
        <v>0</v>
      </c>
      <c r="L21" s="33">
        <v>0</v>
      </c>
      <c r="M21" s="21">
        <v>0</v>
      </c>
      <c r="N21" s="22">
        <v>0</v>
      </c>
      <c r="O21" s="19">
        <v>0</v>
      </c>
      <c r="P21" s="19">
        <v>0</v>
      </c>
      <c r="Q21" s="33">
        <v>0</v>
      </c>
      <c r="R21" s="21">
        <v>0</v>
      </c>
      <c r="S21" s="22">
        <v>1</v>
      </c>
      <c r="T21" s="19">
        <v>1</v>
      </c>
      <c r="U21" s="19">
        <v>1</v>
      </c>
      <c r="V21" s="19">
        <v>0</v>
      </c>
      <c r="W21" s="19">
        <v>0</v>
      </c>
      <c r="X21" s="24">
        <v>4</v>
      </c>
      <c r="Y21" s="23">
        <v>1.583423465490341E-3</v>
      </c>
      <c r="Z21" s="22">
        <v>0</v>
      </c>
      <c r="AA21" s="19">
        <v>0</v>
      </c>
      <c r="AB21" s="19">
        <v>0</v>
      </c>
      <c r="AC21" s="33">
        <v>0</v>
      </c>
      <c r="AD21" s="21">
        <v>0</v>
      </c>
      <c r="AE21" s="22">
        <v>0</v>
      </c>
      <c r="AF21" s="19">
        <v>0</v>
      </c>
      <c r="AG21" s="19">
        <v>0</v>
      </c>
      <c r="AH21" s="33">
        <v>0</v>
      </c>
      <c r="AI21" s="21">
        <v>0</v>
      </c>
      <c r="AJ21" s="22">
        <v>2</v>
      </c>
      <c r="AK21" s="19">
        <v>2</v>
      </c>
      <c r="AL21" s="19">
        <v>0</v>
      </c>
      <c r="AM21" s="33">
        <v>0</v>
      </c>
      <c r="AN21" s="21">
        <v>0</v>
      </c>
      <c r="AO21" s="20">
        <v>0</v>
      </c>
      <c r="AP21" s="19">
        <v>0</v>
      </c>
      <c r="AQ21" s="19">
        <v>0</v>
      </c>
      <c r="AR21" s="19">
        <v>0</v>
      </c>
      <c r="AS21" s="19">
        <v>0</v>
      </c>
      <c r="AT21" s="22">
        <v>0</v>
      </c>
      <c r="AU21" s="19">
        <v>0</v>
      </c>
      <c r="AV21" s="19">
        <v>0</v>
      </c>
      <c r="AW21" s="33">
        <v>0</v>
      </c>
      <c r="AX21" s="21">
        <v>0</v>
      </c>
      <c r="AY21" s="20">
        <v>0</v>
      </c>
      <c r="AZ21" s="19">
        <v>0</v>
      </c>
      <c r="BA21" s="19">
        <v>0</v>
      </c>
      <c r="BB21" s="19">
        <v>0</v>
      </c>
      <c r="BC21" s="19">
        <v>0</v>
      </c>
    </row>
    <row r="22" spans="6:55" x14ac:dyDescent="0.25">
      <c r="F22" s="10"/>
      <c r="G22" s="9"/>
      <c r="H22" s="8" t="s">
        <v>5298</v>
      </c>
      <c r="I22" s="22">
        <v>0</v>
      </c>
      <c r="J22" s="19">
        <v>0</v>
      </c>
      <c r="K22" s="19">
        <v>0</v>
      </c>
      <c r="L22" s="33">
        <v>0</v>
      </c>
      <c r="M22" s="21">
        <v>0</v>
      </c>
      <c r="N22" s="22">
        <v>0</v>
      </c>
      <c r="O22" s="19">
        <v>0</v>
      </c>
      <c r="P22" s="19">
        <v>0</v>
      </c>
      <c r="Q22" s="33">
        <v>0</v>
      </c>
      <c r="R22" s="21">
        <v>0</v>
      </c>
      <c r="S22" s="22">
        <v>3</v>
      </c>
      <c r="T22" s="19">
        <v>3</v>
      </c>
      <c r="U22" s="19">
        <v>3</v>
      </c>
      <c r="V22" s="19">
        <v>0</v>
      </c>
      <c r="W22" s="19">
        <v>0</v>
      </c>
      <c r="X22" s="24">
        <v>8</v>
      </c>
      <c r="Y22" s="23">
        <v>5.6341346353292474E-3</v>
      </c>
      <c r="Z22" s="22">
        <v>1</v>
      </c>
      <c r="AA22" s="19">
        <v>1</v>
      </c>
      <c r="AB22" s="19">
        <v>1</v>
      </c>
      <c r="AC22" s="33">
        <v>0</v>
      </c>
      <c r="AD22" s="21">
        <v>0</v>
      </c>
      <c r="AE22" s="22">
        <v>0</v>
      </c>
      <c r="AF22" s="19">
        <v>0</v>
      </c>
      <c r="AG22" s="19">
        <v>0</v>
      </c>
      <c r="AH22" s="33">
        <v>0</v>
      </c>
      <c r="AI22" s="21">
        <v>0</v>
      </c>
      <c r="AJ22" s="22">
        <v>0</v>
      </c>
      <c r="AK22" s="19">
        <v>0</v>
      </c>
      <c r="AL22" s="19">
        <v>0</v>
      </c>
      <c r="AM22" s="33">
        <v>0</v>
      </c>
      <c r="AN22" s="21">
        <v>0</v>
      </c>
      <c r="AO22" s="20">
        <v>0</v>
      </c>
      <c r="AP22" s="19">
        <v>0</v>
      </c>
      <c r="AQ22" s="19">
        <v>0</v>
      </c>
      <c r="AR22" s="19">
        <v>0</v>
      </c>
      <c r="AS22" s="19">
        <v>0</v>
      </c>
      <c r="AT22" s="22">
        <v>0</v>
      </c>
      <c r="AU22" s="19">
        <v>0</v>
      </c>
      <c r="AV22" s="19">
        <v>0</v>
      </c>
      <c r="AW22" s="33">
        <v>0</v>
      </c>
      <c r="AX22" s="21">
        <v>0</v>
      </c>
      <c r="AY22" s="20">
        <v>0</v>
      </c>
      <c r="AZ22" s="19">
        <v>0</v>
      </c>
      <c r="BA22" s="19">
        <v>0</v>
      </c>
      <c r="BB22" s="19">
        <v>0</v>
      </c>
      <c r="BC22" s="19">
        <v>0</v>
      </c>
    </row>
    <row r="23" spans="6:55" x14ac:dyDescent="0.25">
      <c r="F23" s="10"/>
      <c r="G23" s="9"/>
      <c r="H23" s="8" t="s">
        <v>5297</v>
      </c>
      <c r="I23" s="22">
        <v>0</v>
      </c>
      <c r="J23" s="19">
        <v>0</v>
      </c>
      <c r="K23" s="19">
        <v>0</v>
      </c>
      <c r="L23" s="33">
        <v>0</v>
      </c>
      <c r="M23" s="21">
        <v>0</v>
      </c>
      <c r="N23" s="22">
        <v>0</v>
      </c>
      <c r="O23" s="19">
        <v>0</v>
      </c>
      <c r="P23" s="19">
        <v>0</v>
      </c>
      <c r="Q23" s="33">
        <v>0</v>
      </c>
      <c r="R23" s="21">
        <v>0</v>
      </c>
      <c r="S23" s="22">
        <v>53</v>
      </c>
      <c r="T23" s="19">
        <v>53</v>
      </c>
      <c r="U23" s="19">
        <v>53</v>
      </c>
      <c r="V23" s="19">
        <v>0</v>
      </c>
      <c r="W23" s="19">
        <v>0</v>
      </c>
      <c r="X23" s="24">
        <v>54</v>
      </c>
      <c r="Y23" s="23">
        <v>8.7947948835790157E-2</v>
      </c>
      <c r="Z23" s="22">
        <v>41</v>
      </c>
      <c r="AA23" s="19">
        <v>41</v>
      </c>
      <c r="AB23" s="19">
        <v>41</v>
      </c>
      <c r="AC23" s="33">
        <v>0</v>
      </c>
      <c r="AD23" s="21">
        <v>0</v>
      </c>
      <c r="AE23" s="22">
        <v>0</v>
      </c>
      <c r="AF23" s="19">
        <v>0</v>
      </c>
      <c r="AG23" s="19">
        <v>0</v>
      </c>
      <c r="AH23" s="33">
        <v>0</v>
      </c>
      <c r="AI23" s="21">
        <v>0</v>
      </c>
      <c r="AJ23" s="22">
        <v>16</v>
      </c>
      <c r="AK23" s="19">
        <v>16</v>
      </c>
      <c r="AL23" s="19">
        <v>0</v>
      </c>
      <c r="AM23" s="33">
        <v>0</v>
      </c>
      <c r="AN23" s="21">
        <v>0</v>
      </c>
      <c r="AO23" s="20">
        <v>0</v>
      </c>
      <c r="AP23" s="19">
        <v>0</v>
      </c>
      <c r="AQ23" s="19">
        <v>0</v>
      </c>
      <c r="AR23" s="19">
        <v>0</v>
      </c>
      <c r="AS23" s="19">
        <v>0</v>
      </c>
      <c r="AT23" s="22">
        <v>0</v>
      </c>
      <c r="AU23" s="19">
        <v>0</v>
      </c>
      <c r="AV23" s="19">
        <v>0</v>
      </c>
      <c r="AW23" s="33">
        <v>0</v>
      </c>
      <c r="AX23" s="21">
        <v>0</v>
      </c>
      <c r="AY23" s="20">
        <v>0</v>
      </c>
      <c r="AZ23" s="19">
        <v>0</v>
      </c>
      <c r="BA23" s="19">
        <v>0</v>
      </c>
      <c r="BB23" s="19">
        <v>0</v>
      </c>
      <c r="BC23" s="19">
        <v>0</v>
      </c>
    </row>
    <row r="24" spans="6:55" x14ac:dyDescent="0.25">
      <c r="F24" s="10"/>
      <c r="G24" s="9" t="s">
        <v>5296</v>
      </c>
      <c r="H24" s="8"/>
      <c r="I24" s="22">
        <v>0</v>
      </c>
      <c r="J24" s="19">
        <v>0</v>
      </c>
      <c r="K24" s="19">
        <v>0</v>
      </c>
      <c r="L24" s="33">
        <v>0</v>
      </c>
      <c r="M24" s="21">
        <v>0</v>
      </c>
      <c r="N24" s="22">
        <v>0</v>
      </c>
      <c r="O24" s="19">
        <v>0</v>
      </c>
      <c r="P24" s="19">
        <v>0</v>
      </c>
      <c r="Q24" s="33">
        <v>0</v>
      </c>
      <c r="R24" s="21">
        <v>0</v>
      </c>
      <c r="S24" s="22">
        <v>0</v>
      </c>
      <c r="T24" s="19">
        <v>0</v>
      </c>
      <c r="U24" s="19">
        <v>0</v>
      </c>
      <c r="V24" s="19">
        <v>0</v>
      </c>
      <c r="W24" s="19">
        <v>0</v>
      </c>
      <c r="X24" s="24">
        <v>0</v>
      </c>
      <c r="Y24" s="23">
        <v>0</v>
      </c>
      <c r="Z24" s="22">
        <v>0</v>
      </c>
      <c r="AA24" s="19">
        <v>0</v>
      </c>
      <c r="AB24" s="19">
        <v>0</v>
      </c>
      <c r="AC24" s="33">
        <v>0</v>
      </c>
      <c r="AD24" s="21">
        <v>0</v>
      </c>
      <c r="AE24" s="22">
        <v>0</v>
      </c>
      <c r="AF24" s="19">
        <v>0</v>
      </c>
      <c r="AG24" s="19">
        <v>0</v>
      </c>
      <c r="AH24" s="33">
        <v>0</v>
      </c>
      <c r="AI24" s="21">
        <v>0</v>
      </c>
      <c r="AJ24" s="22">
        <v>8</v>
      </c>
      <c r="AK24" s="19">
        <v>7</v>
      </c>
      <c r="AL24" s="19">
        <v>1</v>
      </c>
      <c r="AM24" s="33">
        <v>0</v>
      </c>
      <c r="AN24" s="21">
        <v>0</v>
      </c>
      <c r="AO24" s="20">
        <v>0</v>
      </c>
      <c r="AP24" s="19">
        <v>0</v>
      </c>
      <c r="AQ24" s="19">
        <v>0</v>
      </c>
      <c r="AR24" s="19">
        <v>0</v>
      </c>
      <c r="AS24" s="19">
        <v>0</v>
      </c>
      <c r="AT24" s="22">
        <v>0</v>
      </c>
      <c r="AU24" s="19">
        <v>0</v>
      </c>
      <c r="AV24" s="19">
        <v>0</v>
      </c>
      <c r="AW24" s="33">
        <v>0</v>
      </c>
      <c r="AX24" s="21">
        <v>0</v>
      </c>
      <c r="AY24" s="20">
        <v>0</v>
      </c>
      <c r="AZ24" s="19">
        <v>0</v>
      </c>
      <c r="BA24" s="19">
        <v>0</v>
      </c>
      <c r="BB24" s="19">
        <v>0</v>
      </c>
      <c r="BC24" s="19">
        <v>0</v>
      </c>
    </row>
    <row r="25" spans="6:55" x14ac:dyDescent="0.25">
      <c r="F25" s="10"/>
      <c r="G25" s="9"/>
      <c r="H25" s="8" t="s">
        <v>5295</v>
      </c>
      <c r="I25" s="22">
        <v>0</v>
      </c>
      <c r="J25" s="19">
        <v>0</v>
      </c>
      <c r="K25" s="19">
        <v>0</v>
      </c>
      <c r="L25" s="33">
        <v>0</v>
      </c>
      <c r="M25" s="21">
        <v>0</v>
      </c>
      <c r="N25" s="22">
        <v>0</v>
      </c>
      <c r="O25" s="19">
        <v>0</v>
      </c>
      <c r="P25" s="19">
        <v>0</v>
      </c>
      <c r="Q25" s="33">
        <v>0</v>
      </c>
      <c r="R25" s="21">
        <v>0</v>
      </c>
      <c r="S25" s="22">
        <v>0</v>
      </c>
      <c r="T25" s="19">
        <v>0</v>
      </c>
      <c r="U25" s="19">
        <v>0</v>
      </c>
      <c r="V25" s="19">
        <v>0</v>
      </c>
      <c r="W25" s="19">
        <v>0</v>
      </c>
      <c r="X25" s="24">
        <v>0</v>
      </c>
      <c r="Y25" s="23">
        <v>0</v>
      </c>
      <c r="Z25" s="22">
        <v>0</v>
      </c>
      <c r="AA25" s="19">
        <v>0</v>
      </c>
      <c r="AB25" s="19">
        <v>0</v>
      </c>
      <c r="AC25" s="33">
        <v>0</v>
      </c>
      <c r="AD25" s="21">
        <v>0</v>
      </c>
      <c r="AE25" s="22">
        <v>0</v>
      </c>
      <c r="AF25" s="19">
        <v>0</v>
      </c>
      <c r="AG25" s="19">
        <v>0</v>
      </c>
      <c r="AH25" s="33">
        <v>0</v>
      </c>
      <c r="AI25" s="21">
        <v>0</v>
      </c>
      <c r="AJ25" s="22">
        <v>0</v>
      </c>
      <c r="AK25" s="19">
        <v>0</v>
      </c>
      <c r="AL25" s="19">
        <v>0</v>
      </c>
      <c r="AM25" s="33">
        <v>0</v>
      </c>
      <c r="AN25" s="21">
        <v>0</v>
      </c>
      <c r="AO25" s="20">
        <v>0</v>
      </c>
      <c r="AP25" s="19">
        <v>0</v>
      </c>
      <c r="AQ25" s="19">
        <v>0</v>
      </c>
      <c r="AR25" s="19">
        <v>0</v>
      </c>
      <c r="AS25" s="19">
        <v>0</v>
      </c>
      <c r="AT25" s="22">
        <v>0</v>
      </c>
      <c r="AU25" s="19">
        <v>0</v>
      </c>
      <c r="AV25" s="19">
        <v>0</v>
      </c>
      <c r="AW25" s="33">
        <v>0</v>
      </c>
      <c r="AX25" s="21">
        <v>0</v>
      </c>
      <c r="AY25" s="20">
        <v>0</v>
      </c>
      <c r="AZ25" s="19">
        <v>0</v>
      </c>
      <c r="BA25" s="19">
        <v>0</v>
      </c>
      <c r="BB25" s="19">
        <v>0</v>
      </c>
      <c r="BC25" s="19">
        <v>0</v>
      </c>
    </row>
    <row r="26" spans="6:55" x14ac:dyDescent="0.25">
      <c r="F26" s="10"/>
      <c r="G26" s="9"/>
      <c r="H26" s="8" t="s">
        <v>754</v>
      </c>
      <c r="I26" s="22">
        <v>0</v>
      </c>
      <c r="J26" s="19">
        <v>0</v>
      </c>
      <c r="K26" s="19">
        <v>0</v>
      </c>
      <c r="L26" s="33">
        <v>0</v>
      </c>
      <c r="M26" s="21">
        <v>0</v>
      </c>
      <c r="N26" s="22">
        <v>0</v>
      </c>
      <c r="O26" s="19">
        <v>0</v>
      </c>
      <c r="P26" s="19">
        <v>0</v>
      </c>
      <c r="Q26" s="33">
        <v>0</v>
      </c>
      <c r="R26" s="21">
        <v>0</v>
      </c>
      <c r="S26" s="22">
        <v>4</v>
      </c>
      <c r="T26" s="19">
        <v>4</v>
      </c>
      <c r="U26" s="19">
        <v>4</v>
      </c>
      <c r="V26" s="19">
        <v>0</v>
      </c>
      <c r="W26" s="19">
        <v>0</v>
      </c>
      <c r="X26" s="24">
        <v>6</v>
      </c>
      <c r="Y26" s="23">
        <v>4.2664678767323494E-3</v>
      </c>
      <c r="Z26" s="22">
        <v>0</v>
      </c>
      <c r="AA26" s="19">
        <v>0</v>
      </c>
      <c r="AB26" s="19">
        <v>0</v>
      </c>
      <c r="AC26" s="33">
        <v>0</v>
      </c>
      <c r="AD26" s="21">
        <v>0</v>
      </c>
      <c r="AE26" s="22">
        <v>0</v>
      </c>
      <c r="AF26" s="19">
        <v>0</v>
      </c>
      <c r="AG26" s="19">
        <v>0</v>
      </c>
      <c r="AH26" s="33">
        <v>0</v>
      </c>
      <c r="AI26" s="21">
        <v>0</v>
      </c>
      <c r="AJ26" s="22">
        <v>3</v>
      </c>
      <c r="AK26" s="19">
        <v>3</v>
      </c>
      <c r="AL26" s="19">
        <v>0</v>
      </c>
      <c r="AM26" s="33">
        <v>0</v>
      </c>
      <c r="AN26" s="21">
        <v>0</v>
      </c>
      <c r="AO26" s="20">
        <v>0</v>
      </c>
      <c r="AP26" s="19">
        <v>0</v>
      </c>
      <c r="AQ26" s="19">
        <v>0</v>
      </c>
      <c r="AR26" s="19">
        <v>0</v>
      </c>
      <c r="AS26" s="19">
        <v>0</v>
      </c>
      <c r="AT26" s="22">
        <v>0</v>
      </c>
      <c r="AU26" s="19">
        <v>0</v>
      </c>
      <c r="AV26" s="19">
        <v>0</v>
      </c>
      <c r="AW26" s="33">
        <v>0</v>
      </c>
      <c r="AX26" s="21">
        <v>0</v>
      </c>
      <c r="AY26" s="20">
        <v>0</v>
      </c>
      <c r="AZ26" s="19">
        <v>0</v>
      </c>
      <c r="BA26" s="19">
        <v>0</v>
      </c>
      <c r="BB26" s="19">
        <v>0</v>
      </c>
      <c r="BC26" s="19">
        <v>0</v>
      </c>
    </row>
    <row r="27" spans="6:55" x14ac:dyDescent="0.25">
      <c r="F27" s="10"/>
      <c r="G27" s="9"/>
      <c r="H27" s="8" t="s">
        <v>5294</v>
      </c>
      <c r="I27" s="22">
        <v>0</v>
      </c>
      <c r="J27" s="19">
        <v>0</v>
      </c>
      <c r="K27" s="19">
        <v>0</v>
      </c>
      <c r="L27" s="33">
        <v>0</v>
      </c>
      <c r="M27" s="21">
        <v>0</v>
      </c>
      <c r="N27" s="22">
        <v>25</v>
      </c>
      <c r="O27" s="19">
        <v>0</v>
      </c>
      <c r="P27" s="19">
        <v>0</v>
      </c>
      <c r="Q27" s="33">
        <v>0</v>
      </c>
      <c r="R27" s="21">
        <v>0</v>
      </c>
      <c r="S27" s="22">
        <v>1225</v>
      </c>
      <c r="T27" s="19">
        <v>0</v>
      </c>
      <c r="U27" s="19">
        <v>1</v>
      </c>
      <c r="V27" s="19">
        <v>0</v>
      </c>
      <c r="W27" s="19">
        <v>0</v>
      </c>
      <c r="X27" s="24">
        <v>2396</v>
      </c>
      <c r="Y27" s="23">
        <v>4.9037614231929183</v>
      </c>
      <c r="Z27" s="22">
        <v>64</v>
      </c>
      <c r="AA27" s="19">
        <v>0</v>
      </c>
      <c r="AB27" s="19">
        <v>0</v>
      </c>
      <c r="AC27" s="33">
        <v>0</v>
      </c>
      <c r="AD27" s="21">
        <v>0</v>
      </c>
      <c r="AE27" s="22">
        <v>0</v>
      </c>
      <c r="AF27" s="19">
        <v>0</v>
      </c>
      <c r="AG27" s="19">
        <v>0</v>
      </c>
      <c r="AH27" s="33">
        <v>0</v>
      </c>
      <c r="AI27" s="21">
        <v>0</v>
      </c>
      <c r="AJ27" s="22">
        <v>216</v>
      </c>
      <c r="AK27" s="19">
        <v>0</v>
      </c>
      <c r="AL27" s="19">
        <v>3</v>
      </c>
      <c r="AM27" s="33">
        <v>0</v>
      </c>
      <c r="AN27" s="21">
        <v>0</v>
      </c>
      <c r="AO27" s="20">
        <v>0</v>
      </c>
      <c r="AP27" s="19">
        <v>0</v>
      </c>
      <c r="AQ27" s="19">
        <v>0</v>
      </c>
      <c r="AR27" s="19">
        <v>0</v>
      </c>
      <c r="AS27" s="19">
        <v>0</v>
      </c>
      <c r="AT27" s="22">
        <v>7</v>
      </c>
      <c r="AU27" s="19">
        <v>0</v>
      </c>
      <c r="AV27" s="19">
        <v>0</v>
      </c>
      <c r="AW27" s="33">
        <v>0</v>
      </c>
      <c r="AX27" s="21">
        <v>0</v>
      </c>
      <c r="AY27" s="20">
        <v>1</v>
      </c>
      <c r="AZ27" s="19">
        <v>0</v>
      </c>
      <c r="BA27" s="19">
        <v>0</v>
      </c>
      <c r="BB27" s="19">
        <v>0</v>
      </c>
      <c r="BC27" s="19">
        <v>0</v>
      </c>
    </row>
    <row r="28" spans="6:55" x14ac:dyDescent="0.25">
      <c r="F28" s="10"/>
      <c r="G28" s="9"/>
      <c r="H28" s="8" t="s">
        <v>5293</v>
      </c>
      <c r="I28" s="22">
        <v>0</v>
      </c>
      <c r="J28" s="19">
        <v>0</v>
      </c>
      <c r="K28" s="19">
        <v>0</v>
      </c>
      <c r="L28" s="33">
        <v>0</v>
      </c>
      <c r="M28" s="21">
        <v>0</v>
      </c>
      <c r="N28" s="22">
        <v>0</v>
      </c>
      <c r="O28" s="19">
        <v>0</v>
      </c>
      <c r="P28" s="19">
        <v>0</v>
      </c>
      <c r="Q28" s="33">
        <v>0</v>
      </c>
      <c r="R28" s="21">
        <v>0</v>
      </c>
      <c r="S28" s="22">
        <v>0</v>
      </c>
      <c r="T28" s="19">
        <v>0</v>
      </c>
      <c r="U28" s="19">
        <v>0</v>
      </c>
      <c r="V28" s="19">
        <v>0</v>
      </c>
      <c r="W28" s="19">
        <v>0</v>
      </c>
      <c r="X28" s="24">
        <v>0</v>
      </c>
      <c r="Y28" s="23">
        <v>0</v>
      </c>
      <c r="Z28" s="22">
        <v>0</v>
      </c>
      <c r="AA28" s="19">
        <v>0</v>
      </c>
      <c r="AB28" s="19">
        <v>0</v>
      </c>
      <c r="AC28" s="33">
        <v>0</v>
      </c>
      <c r="AD28" s="21">
        <v>0</v>
      </c>
      <c r="AE28" s="22">
        <v>0</v>
      </c>
      <c r="AF28" s="19">
        <v>0</v>
      </c>
      <c r="AG28" s="19">
        <v>0</v>
      </c>
      <c r="AH28" s="33">
        <v>0</v>
      </c>
      <c r="AI28" s="21">
        <v>0</v>
      </c>
      <c r="AJ28" s="22">
        <v>2</v>
      </c>
      <c r="AK28" s="19">
        <v>2</v>
      </c>
      <c r="AL28" s="19">
        <v>0</v>
      </c>
      <c r="AM28" s="33">
        <v>0</v>
      </c>
      <c r="AN28" s="21">
        <v>0</v>
      </c>
      <c r="AO28" s="20">
        <v>0</v>
      </c>
      <c r="AP28" s="19">
        <v>0</v>
      </c>
      <c r="AQ28" s="19">
        <v>0</v>
      </c>
      <c r="AR28" s="19">
        <v>0</v>
      </c>
      <c r="AS28" s="19">
        <v>0</v>
      </c>
      <c r="AT28" s="22">
        <v>0</v>
      </c>
      <c r="AU28" s="19">
        <v>0</v>
      </c>
      <c r="AV28" s="19">
        <v>0</v>
      </c>
      <c r="AW28" s="33">
        <v>0</v>
      </c>
      <c r="AX28" s="21">
        <v>0</v>
      </c>
      <c r="AY28" s="20">
        <v>0</v>
      </c>
      <c r="AZ28" s="19">
        <v>0</v>
      </c>
      <c r="BA28" s="19">
        <v>0</v>
      </c>
      <c r="BB28" s="19">
        <v>0</v>
      </c>
      <c r="BC28" s="19">
        <v>0</v>
      </c>
    </row>
    <row r="29" spans="6:55" x14ac:dyDescent="0.25">
      <c r="F29" s="10"/>
      <c r="G29" s="9"/>
      <c r="H29" s="8" t="s">
        <v>5292</v>
      </c>
      <c r="I29" s="22">
        <v>0</v>
      </c>
      <c r="J29" s="19">
        <v>0</v>
      </c>
      <c r="K29" s="19">
        <v>0</v>
      </c>
      <c r="L29" s="33">
        <v>0</v>
      </c>
      <c r="M29" s="21">
        <v>0</v>
      </c>
      <c r="N29" s="22">
        <v>0</v>
      </c>
      <c r="O29" s="19">
        <v>0</v>
      </c>
      <c r="P29" s="19">
        <v>0</v>
      </c>
      <c r="Q29" s="33">
        <v>0</v>
      </c>
      <c r="R29" s="21">
        <v>0</v>
      </c>
      <c r="S29" s="22">
        <v>2623</v>
      </c>
      <c r="T29" s="19">
        <v>2623</v>
      </c>
      <c r="U29" s="19">
        <v>2623</v>
      </c>
      <c r="V29" s="19">
        <v>0</v>
      </c>
      <c r="W29" s="19">
        <v>0</v>
      </c>
      <c r="X29" s="24">
        <v>2623</v>
      </c>
      <c r="Y29" s="23">
        <v>3.697416808456182</v>
      </c>
      <c r="Z29" s="22">
        <v>1</v>
      </c>
      <c r="AA29" s="19">
        <v>1</v>
      </c>
      <c r="AB29" s="19">
        <v>1</v>
      </c>
      <c r="AC29" s="33">
        <v>0</v>
      </c>
      <c r="AD29" s="21">
        <v>0</v>
      </c>
      <c r="AE29" s="22">
        <v>0</v>
      </c>
      <c r="AF29" s="19">
        <v>0</v>
      </c>
      <c r="AG29" s="19">
        <v>0</v>
      </c>
      <c r="AH29" s="33">
        <v>0</v>
      </c>
      <c r="AI29" s="21">
        <v>0</v>
      </c>
      <c r="AJ29" s="22">
        <v>435</v>
      </c>
      <c r="AK29" s="19">
        <v>435</v>
      </c>
      <c r="AL29" s="19">
        <v>0</v>
      </c>
      <c r="AM29" s="33">
        <v>0</v>
      </c>
      <c r="AN29" s="21">
        <v>0</v>
      </c>
      <c r="AO29" s="20">
        <v>0</v>
      </c>
      <c r="AP29" s="19">
        <v>0</v>
      </c>
      <c r="AQ29" s="19">
        <v>0</v>
      </c>
      <c r="AR29" s="19">
        <v>0</v>
      </c>
      <c r="AS29" s="19">
        <v>0</v>
      </c>
      <c r="AT29" s="22">
        <v>0</v>
      </c>
      <c r="AU29" s="19">
        <v>0</v>
      </c>
      <c r="AV29" s="19">
        <v>0</v>
      </c>
      <c r="AW29" s="33">
        <v>0</v>
      </c>
      <c r="AX29" s="21">
        <v>0</v>
      </c>
      <c r="AY29" s="20">
        <v>0</v>
      </c>
      <c r="AZ29" s="19">
        <v>0</v>
      </c>
      <c r="BA29" s="19">
        <v>0</v>
      </c>
      <c r="BB29" s="19">
        <v>0</v>
      </c>
      <c r="BC29" s="19">
        <v>0</v>
      </c>
    </row>
    <row r="30" spans="6:55" x14ac:dyDescent="0.25">
      <c r="F30" s="10"/>
      <c r="G30" s="9"/>
      <c r="H30" s="8" t="s">
        <v>5291</v>
      </c>
      <c r="I30" s="22">
        <v>0</v>
      </c>
      <c r="J30" s="19">
        <v>0</v>
      </c>
      <c r="K30" s="19">
        <v>0</v>
      </c>
      <c r="L30" s="33">
        <v>0</v>
      </c>
      <c r="M30" s="21">
        <v>0</v>
      </c>
      <c r="N30" s="22">
        <v>73</v>
      </c>
      <c r="O30" s="19">
        <v>73</v>
      </c>
      <c r="P30" s="19">
        <v>0</v>
      </c>
      <c r="Q30" s="33">
        <v>0</v>
      </c>
      <c r="R30" s="21">
        <v>0</v>
      </c>
      <c r="S30" s="22">
        <v>3898</v>
      </c>
      <c r="T30" s="19">
        <v>3897</v>
      </c>
      <c r="U30" s="19">
        <v>3897</v>
      </c>
      <c r="V30" s="19">
        <v>0</v>
      </c>
      <c r="W30" s="19">
        <v>0</v>
      </c>
      <c r="X30" s="24">
        <v>4788</v>
      </c>
      <c r="Y30" s="23">
        <v>9.942959263920784</v>
      </c>
      <c r="Z30" s="22">
        <v>37</v>
      </c>
      <c r="AA30" s="19">
        <v>37</v>
      </c>
      <c r="AB30" s="19">
        <v>37</v>
      </c>
      <c r="AC30" s="33">
        <v>0</v>
      </c>
      <c r="AD30" s="21">
        <v>0</v>
      </c>
      <c r="AE30" s="22">
        <v>0</v>
      </c>
      <c r="AF30" s="19">
        <v>0</v>
      </c>
      <c r="AG30" s="19">
        <v>0</v>
      </c>
      <c r="AH30" s="33">
        <v>0</v>
      </c>
      <c r="AI30" s="21">
        <v>0</v>
      </c>
      <c r="AJ30" s="22">
        <v>538</v>
      </c>
      <c r="AK30" s="19">
        <v>538</v>
      </c>
      <c r="AL30" s="19">
        <v>12</v>
      </c>
      <c r="AM30" s="33">
        <v>0</v>
      </c>
      <c r="AN30" s="21">
        <v>0</v>
      </c>
      <c r="AO30" s="20">
        <v>0</v>
      </c>
      <c r="AP30" s="19">
        <v>0</v>
      </c>
      <c r="AQ30" s="19">
        <v>0</v>
      </c>
      <c r="AR30" s="19">
        <v>0</v>
      </c>
      <c r="AS30" s="19">
        <v>0</v>
      </c>
      <c r="AT30" s="22">
        <v>10</v>
      </c>
      <c r="AU30" s="19">
        <v>10</v>
      </c>
      <c r="AV30" s="19">
        <v>0</v>
      </c>
      <c r="AW30" s="33">
        <v>0</v>
      </c>
      <c r="AX30" s="21">
        <v>0</v>
      </c>
      <c r="AY30" s="20">
        <v>5</v>
      </c>
      <c r="AZ30" s="19">
        <v>5</v>
      </c>
      <c r="BA30" s="19">
        <v>0</v>
      </c>
      <c r="BB30" s="19">
        <v>0</v>
      </c>
      <c r="BC30" s="19">
        <v>0</v>
      </c>
    </row>
    <row r="31" spans="6:55" x14ac:dyDescent="0.25">
      <c r="F31" s="10"/>
      <c r="G31" s="9"/>
      <c r="H31" s="8" t="s">
        <v>5290</v>
      </c>
      <c r="I31" s="22">
        <v>0</v>
      </c>
      <c r="J31" s="19">
        <v>0</v>
      </c>
      <c r="K31" s="19">
        <v>0</v>
      </c>
      <c r="L31" s="33">
        <v>0</v>
      </c>
      <c r="M31" s="21">
        <v>0</v>
      </c>
      <c r="N31" s="22">
        <v>0</v>
      </c>
      <c r="O31" s="19">
        <v>0</v>
      </c>
      <c r="P31" s="19">
        <v>0</v>
      </c>
      <c r="Q31" s="33">
        <v>0</v>
      </c>
      <c r="R31" s="21">
        <v>0</v>
      </c>
      <c r="S31" s="22">
        <v>0</v>
      </c>
      <c r="T31" s="19">
        <v>0</v>
      </c>
      <c r="U31" s="19">
        <v>0</v>
      </c>
      <c r="V31" s="19">
        <v>0</v>
      </c>
      <c r="W31" s="19">
        <v>0</v>
      </c>
      <c r="X31" s="24">
        <v>0</v>
      </c>
      <c r="Y31" s="23">
        <v>0</v>
      </c>
      <c r="Z31" s="22">
        <v>0</v>
      </c>
      <c r="AA31" s="19">
        <v>0</v>
      </c>
      <c r="AB31" s="19">
        <v>0</v>
      </c>
      <c r="AC31" s="33">
        <v>0</v>
      </c>
      <c r="AD31" s="21">
        <v>0</v>
      </c>
      <c r="AE31" s="22">
        <v>0</v>
      </c>
      <c r="AF31" s="19">
        <v>0</v>
      </c>
      <c r="AG31" s="19">
        <v>0</v>
      </c>
      <c r="AH31" s="33">
        <v>0</v>
      </c>
      <c r="AI31" s="21">
        <v>0</v>
      </c>
      <c r="AJ31" s="22">
        <v>0</v>
      </c>
      <c r="AK31" s="19">
        <v>0</v>
      </c>
      <c r="AL31" s="19">
        <v>0</v>
      </c>
      <c r="AM31" s="33">
        <v>0</v>
      </c>
      <c r="AN31" s="21">
        <v>0</v>
      </c>
      <c r="AO31" s="20">
        <v>0</v>
      </c>
      <c r="AP31" s="19">
        <v>0</v>
      </c>
      <c r="AQ31" s="19">
        <v>0</v>
      </c>
      <c r="AR31" s="19">
        <v>0</v>
      </c>
      <c r="AS31" s="19">
        <v>0</v>
      </c>
      <c r="AT31" s="22">
        <v>0</v>
      </c>
      <c r="AU31" s="19">
        <v>0</v>
      </c>
      <c r="AV31" s="19">
        <v>0</v>
      </c>
      <c r="AW31" s="33">
        <v>0</v>
      </c>
      <c r="AX31" s="21">
        <v>0</v>
      </c>
      <c r="AY31" s="20">
        <v>0</v>
      </c>
      <c r="AZ31" s="19">
        <v>0</v>
      </c>
      <c r="BA31" s="19">
        <v>0</v>
      </c>
      <c r="BB31" s="19">
        <v>0</v>
      </c>
      <c r="BC31" s="19">
        <v>0</v>
      </c>
    </row>
    <row r="32" spans="6:55" x14ac:dyDescent="0.25">
      <c r="F32" s="10"/>
      <c r="G32" s="9"/>
      <c r="H32" s="8" t="s">
        <v>5289</v>
      </c>
      <c r="I32" s="22">
        <v>0</v>
      </c>
      <c r="J32" s="19">
        <v>0</v>
      </c>
      <c r="K32" s="19">
        <v>0</v>
      </c>
      <c r="L32" s="33">
        <v>0</v>
      </c>
      <c r="M32" s="21">
        <v>0</v>
      </c>
      <c r="N32" s="22">
        <v>0</v>
      </c>
      <c r="O32" s="19">
        <v>0</v>
      </c>
      <c r="P32" s="19">
        <v>0</v>
      </c>
      <c r="Q32" s="33">
        <v>0</v>
      </c>
      <c r="R32" s="21">
        <v>0</v>
      </c>
      <c r="S32" s="22">
        <v>0</v>
      </c>
      <c r="T32" s="19">
        <v>0</v>
      </c>
      <c r="U32" s="19">
        <v>0</v>
      </c>
      <c r="V32" s="19">
        <v>0</v>
      </c>
      <c r="W32" s="19">
        <v>0</v>
      </c>
      <c r="X32" s="24">
        <v>0</v>
      </c>
      <c r="Y32" s="23">
        <v>0</v>
      </c>
      <c r="Z32" s="22">
        <v>0</v>
      </c>
      <c r="AA32" s="19">
        <v>0</v>
      </c>
      <c r="AB32" s="19">
        <v>0</v>
      </c>
      <c r="AC32" s="33">
        <v>0</v>
      </c>
      <c r="AD32" s="21">
        <v>0</v>
      </c>
      <c r="AE32" s="22">
        <v>0</v>
      </c>
      <c r="AF32" s="19">
        <v>0</v>
      </c>
      <c r="AG32" s="19">
        <v>0</v>
      </c>
      <c r="AH32" s="33">
        <v>0</v>
      </c>
      <c r="AI32" s="21">
        <v>0</v>
      </c>
      <c r="AJ32" s="22">
        <v>7</v>
      </c>
      <c r="AK32" s="19">
        <v>7</v>
      </c>
      <c r="AL32" s="19">
        <v>0</v>
      </c>
      <c r="AM32" s="33">
        <v>0</v>
      </c>
      <c r="AN32" s="21">
        <v>0</v>
      </c>
      <c r="AO32" s="20">
        <v>0</v>
      </c>
      <c r="AP32" s="19">
        <v>0</v>
      </c>
      <c r="AQ32" s="19">
        <v>0</v>
      </c>
      <c r="AR32" s="19">
        <v>0</v>
      </c>
      <c r="AS32" s="19">
        <v>0</v>
      </c>
      <c r="AT32" s="22">
        <v>0</v>
      </c>
      <c r="AU32" s="19">
        <v>0</v>
      </c>
      <c r="AV32" s="19">
        <v>0</v>
      </c>
      <c r="AW32" s="33">
        <v>0</v>
      </c>
      <c r="AX32" s="21">
        <v>0</v>
      </c>
      <c r="AY32" s="20">
        <v>0</v>
      </c>
      <c r="AZ32" s="19">
        <v>0</v>
      </c>
      <c r="BA32" s="19">
        <v>0</v>
      </c>
      <c r="BB32" s="19">
        <v>0</v>
      </c>
      <c r="BC32" s="19">
        <v>0</v>
      </c>
    </row>
    <row r="33" spans="6:55" x14ac:dyDescent="0.25">
      <c r="F33" s="10"/>
      <c r="G33" s="9" t="s">
        <v>5288</v>
      </c>
      <c r="H33" s="8"/>
      <c r="I33" s="22">
        <v>0</v>
      </c>
      <c r="J33" s="19">
        <v>0</v>
      </c>
      <c r="K33" s="19">
        <v>0</v>
      </c>
      <c r="L33" s="33">
        <v>0</v>
      </c>
      <c r="M33" s="21">
        <v>0</v>
      </c>
      <c r="N33" s="22">
        <v>0</v>
      </c>
      <c r="O33" s="19">
        <v>0</v>
      </c>
      <c r="P33" s="19">
        <v>0</v>
      </c>
      <c r="Q33" s="33">
        <v>0</v>
      </c>
      <c r="R33" s="21">
        <v>0</v>
      </c>
      <c r="S33" s="22">
        <v>1</v>
      </c>
      <c r="T33" s="19">
        <v>1</v>
      </c>
      <c r="U33" s="19">
        <v>1</v>
      </c>
      <c r="V33" s="19">
        <v>0</v>
      </c>
      <c r="W33" s="19">
        <v>0</v>
      </c>
      <c r="X33" s="24">
        <v>1</v>
      </c>
      <c r="Y33" s="23">
        <v>2.223968505859375E-3</v>
      </c>
      <c r="Z33" s="22">
        <v>0</v>
      </c>
      <c r="AA33" s="19">
        <v>0</v>
      </c>
      <c r="AB33" s="19">
        <v>0</v>
      </c>
      <c r="AC33" s="33">
        <v>0</v>
      </c>
      <c r="AD33" s="21">
        <v>0</v>
      </c>
      <c r="AE33" s="22">
        <v>0</v>
      </c>
      <c r="AF33" s="19">
        <v>0</v>
      </c>
      <c r="AG33" s="19">
        <v>0</v>
      </c>
      <c r="AH33" s="33">
        <v>0</v>
      </c>
      <c r="AI33" s="21">
        <v>0</v>
      </c>
      <c r="AJ33" s="22">
        <v>20</v>
      </c>
      <c r="AK33" s="19">
        <v>20</v>
      </c>
      <c r="AL33" s="19">
        <v>0</v>
      </c>
      <c r="AM33" s="33">
        <v>0</v>
      </c>
      <c r="AN33" s="21">
        <v>0</v>
      </c>
      <c r="AO33" s="20">
        <v>0</v>
      </c>
      <c r="AP33" s="19">
        <v>0</v>
      </c>
      <c r="AQ33" s="19">
        <v>0</v>
      </c>
      <c r="AR33" s="19">
        <v>0</v>
      </c>
      <c r="AS33" s="19">
        <v>0</v>
      </c>
      <c r="AT33" s="22">
        <v>0</v>
      </c>
      <c r="AU33" s="19">
        <v>0</v>
      </c>
      <c r="AV33" s="19">
        <v>0</v>
      </c>
      <c r="AW33" s="33">
        <v>0</v>
      </c>
      <c r="AX33" s="21">
        <v>0</v>
      </c>
      <c r="AY33" s="20">
        <v>0</v>
      </c>
      <c r="AZ33" s="19">
        <v>0</v>
      </c>
      <c r="BA33" s="19">
        <v>0</v>
      </c>
      <c r="BB33" s="19">
        <v>0</v>
      </c>
      <c r="BC33" s="19">
        <v>0</v>
      </c>
    </row>
    <row r="34" spans="6:55" x14ac:dyDescent="0.25">
      <c r="F34" s="10"/>
      <c r="G34" s="9"/>
      <c r="H34" s="8" t="s">
        <v>187</v>
      </c>
      <c r="I34" s="22">
        <v>0</v>
      </c>
      <c r="J34" s="19">
        <v>0</v>
      </c>
      <c r="K34" s="19">
        <v>0</v>
      </c>
      <c r="L34" s="33">
        <v>0</v>
      </c>
      <c r="M34" s="21">
        <v>0</v>
      </c>
      <c r="N34" s="22">
        <v>0</v>
      </c>
      <c r="O34" s="19">
        <v>0</v>
      </c>
      <c r="P34" s="19">
        <v>0</v>
      </c>
      <c r="Q34" s="33">
        <v>0</v>
      </c>
      <c r="R34" s="21">
        <v>0</v>
      </c>
      <c r="S34" s="22">
        <v>34</v>
      </c>
      <c r="T34" s="19">
        <v>34</v>
      </c>
      <c r="U34" s="19">
        <v>34</v>
      </c>
      <c r="V34" s="19">
        <v>0</v>
      </c>
      <c r="W34" s="19">
        <v>0</v>
      </c>
      <c r="X34" s="24">
        <v>34</v>
      </c>
      <c r="Y34" s="23">
        <v>1.6463106498122219E-2</v>
      </c>
      <c r="Z34" s="22">
        <v>0</v>
      </c>
      <c r="AA34" s="19">
        <v>0</v>
      </c>
      <c r="AB34" s="19">
        <v>0</v>
      </c>
      <c r="AC34" s="33">
        <v>0</v>
      </c>
      <c r="AD34" s="21">
        <v>0</v>
      </c>
      <c r="AE34" s="22">
        <v>0</v>
      </c>
      <c r="AF34" s="19">
        <v>0</v>
      </c>
      <c r="AG34" s="19">
        <v>0</v>
      </c>
      <c r="AH34" s="33">
        <v>0</v>
      </c>
      <c r="AI34" s="21">
        <v>0</v>
      </c>
      <c r="AJ34" s="22">
        <v>5</v>
      </c>
      <c r="AK34" s="19">
        <v>5</v>
      </c>
      <c r="AL34" s="19">
        <v>0</v>
      </c>
      <c r="AM34" s="33">
        <v>0</v>
      </c>
      <c r="AN34" s="21">
        <v>0</v>
      </c>
      <c r="AO34" s="20">
        <v>0</v>
      </c>
      <c r="AP34" s="19">
        <v>0</v>
      </c>
      <c r="AQ34" s="19">
        <v>0</v>
      </c>
      <c r="AR34" s="19">
        <v>0</v>
      </c>
      <c r="AS34" s="19">
        <v>0</v>
      </c>
      <c r="AT34" s="22">
        <v>0</v>
      </c>
      <c r="AU34" s="19">
        <v>0</v>
      </c>
      <c r="AV34" s="19">
        <v>0</v>
      </c>
      <c r="AW34" s="33">
        <v>0</v>
      </c>
      <c r="AX34" s="21">
        <v>0</v>
      </c>
      <c r="AY34" s="20">
        <v>0</v>
      </c>
      <c r="AZ34" s="19">
        <v>0</v>
      </c>
      <c r="BA34" s="19">
        <v>0</v>
      </c>
      <c r="BB34" s="19">
        <v>0</v>
      </c>
      <c r="BC34" s="19">
        <v>0</v>
      </c>
    </row>
    <row r="35" spans="6:55" x14ac:dyDescent="0.25">
      <c r="F35" s="10"/>
      <c r="G35" s="9"/>
      <c r="H35" s="8" t="s">
        <v>186</v>
      </c>
      <c r="I35" s="22">
        <v>0</v>
      </c>
      <c r="J35" s="19">
        <v>0</v>
      </c>
      <c r="K35" s="19">
        <v>0</v>
      </c>
      <c r="L35" s="33">
        <v>0</v>
      </c>
      <c r="M35" s="21">
        <v>0</v>
      </c>
      <c r="N35" s="22">
        <v>0</v>
      </c>
      <c r="O35" s="19">
        <v>0</v>
      </c>
      <c r="P35" s="19">
        <v>0</v>
      </c>
      <c r="Q35" s="33">
        <v>0</v>
      </c>
      <c r="R35" s="21">
        <v>0</v>
      </c>
      <c r="S35" s="22">
        <v>42</v>
      </c>
      <c r="T35" s="19">
        <v>42</v>
      </c>
      <c r="U35" s="19">
        <v>42</v>
      </c>
      <c r="V35" s="19">
        <v>0</v>
      </c>
      <c r="W35" s="19">
        <v>0</v>
      </c>
      <c r="X35" s="24">
        <v>42</v>
      </c>
      <c r="Y35" s="23">
        <v>5.9318598359823227E-3</v>
      </c>
      <c r="Z35" s="22">
        <v>0</v>
      </c>
      <c r="AA35" s="19">
        <v>0</v>
      </c>
      <c r="AB35" s="19">
        <v>0</v>
      </c>
      <c r="AC35" s="33">
        <v>0</v>
      </c>
      <c r="AD35" s="21">
        <v>0</v>
      </c>
      <c r="AE35" s="22">
        <v>0</v>
      </c>
      <c r="AF35" s="19">
        <v>0</v>
      </c>
      <c r="AG35" s="19">
        <v>0</v>
      </c>
      <c r="AH35" s="33">
        <v>0</v>
      </c>
      <c r="AI35" s="21">
        <v>0</v>
      </c>
      <c r="AJ35" s="22">
        <v>2</v>
      </c>
      <c r="AK35" s="19">
        <v>2</v>
      </c>
      <c r="AL35" s="19">
        <v>0</v>
      </c>
      <c r="AM35" s="33">
        <v>0</v>
      </c>
      <c r="AN35" s="21">
        <v>0</v>
      </c>
      <c r="AO35" s="20">
        <v>0</v>
      </c>
      <c r="AP35" s="19">
        <v>0</v>
      </c>
      <c r="AQ35" s="19">
        <v>0</v>
      </c>
      <c r="AR35" s="19">
        <v>0</v>
      </c>
      <c r="AS35" s="19">
        <v>0</v>
      </c>
      <c r="AT35" s="22">
        <v>0</v>
      </c>
      <c r="AU35" s="19">
        <v>0</v>
      </c>
      <c r="AV35" s="19">
        <v>0</v>
      </c>
      <c r="AW35" s="33">
        <v>0</v>
      </c>
      <c r="AX35" s="21">
        <v>0</v>
      </c>
      <c r="AY35" s="20">
        <v>0</v>
      </c>
      <c r="AZ35" s="19">
        <v>0</v>
      </c>
      <c r="BA35" s="19">
        <v>0</v>
      </c>
      <c r="BB35" s="19">
        <v>0</v>
      </c>
      <c r="BC35" s="19">
        <v>0</v>
      </c>
    </row>
    <row r="36" spans="6:55" x14ac:dyDescent="0.25">
      <c r="F36" s="10"/>
      <c r="G36" s="9"/>
      <c r="H36" s="8" t="s">
        <v>185</v>
      </c>
      <c r="I36" s="22">
        <v>0</v>
      </c>
      <c r="J36" s="19">
        <v>0</v>
      </c>
      <c r="K36" s="19">
        <v>0</v>
      </c>
      <c r="L36" s="33">
        <v>0</v>
      </c>
      <c r="M36" s="21">
        <v>0</v>
      </c>
      <c r="N36" s="22">
        <v>0</v>
      </c>
      <c r="O36" s="19">
        <v>0</v>
      </c>
      <c r="P36" s="19">
        <v>0</v>
      </c>
      <c r="Q36" s="33">
        <v>0</v>
      </c>
      <c r="R36" s="21">
        <v>0</v>
      </c>
      <c r="S36" s="22">
        <v>25</v>
      </c>
      <c r="T36" s="19">
        <v>25</v>
      </c>
      <c r="U36" s="19">
        <v>25</v>
      </c>
      <c r="V36" s="19">
        <v>0</v>
      </c>
      <c r="W36" s="19">
        <v>0</v>
      </c>
      <c r="X36" s="24">
        <v>25</v>
      </c>
      <c r="Y36" s="23">
        <v>3.0495040118694311E-4</v>
      </c>
      <c r="Z36" s="22">
        <v>0</v>
      </c>
      <c r="AA36" s="19">
        <v>0</v>
      </c>
      <c r="AB36" s="19">
        <v>0</v>
      </c>
      <c r="AC36" s="33">
        <v>0</v>
      </c>
      <c r="AD36" s="21">
        <v>0</v>
      </c>
      <c r="AE36" s="22">
        <v>0</v>
      </c>
      <c r="AF36" s="19">
        <v>0</v>
      </c>
      <c r="AG36" s="19">
        <v>0</v>
      </c>
      <c r="AH36" s="33">
        <v>0</v>
      </c>
      <c r="AI36" s="21">
        <v>0</v>
      </c>
      <c r="AJ36" s="22">
        <v>3</v>
      </c>
      <c r="AK36" s="19">
        <v>3</v>
      </c>
      <c r="AL36" s="19">
        <v>0</v>
      </c>
      <c r="AM36" s="33">
        <v>0</v>
      </c>
      <c r="AN36" s="21">
        <v>0</v>
      </c>
      <c r="AO36" s="20">
        <v>0</v>
      </c>
      <c r="AP36" s="19">
        <v>0</v>
      </c>
      <c r="AQ36" s="19">
        <v>0</v>
      </c>
      <c r="AR36" s="19">
        <v>0</v>
      </c>
      <c r="AS36" s="19">
        <v>0</v>
      </c>
      <c r="AT36" s="22">
        <v>0</v>
      </c>
      <c r="AU36" s="19">
        <v>0</v>
      </c>
      <c r="AV36" s="19">
        <v>0</v>
      </c>
      <c r="AW36" s="33">
        <v>0</v>
      </c>
      <c r="AX36" s="21">
        <v>0</v>
      </c>
      <c r="AY36" s="20">
        <v>0</v>
      </c>
      <c r="AZ36" s="19">
        <v>0</v>
      </c>
      <c r="BA36" s="19">
        <v>0</v>
      </c>
      <c r="BB36" s="19">
        <v>0</v>
      </c>
      <c r="BC36" s="19">
        <v>0</v>
      </c>
    </row>
    <row r="37" spans="6:55" x14ac:dyDescent="0.25">
      <c r="F37" s="10"/>
      <c r="G37" s="9"/>
      <c r="H37" s="8" t="s">
        <v>184</v>
      </c>
      <c r="I37" s="22">
        <v>0</v>
      </c>
      <c r="J37" s="19">
        <v>0</v>
      </c>
      <c r="K37" s="19">
        <v>0</v>
      </c>
      <c r="L37" s="33">
        <v>0</v>
      </c>
      <c r="M37" s="21">
        <v>0</v>
      </c>
      <c r="N37" s="22">
        <v>0</v>
      </c>
      <c r="O37" s="19">
        <v>0</v>
      </c>
      <c r="P37" s="19">
        <v>0</v>
      </c>
      <c r="Q37" s="33">
        <v>0</v>
      </c>
      <c r="R37" s="21">
        <v>0</v>
      </c>
      <c r="S37" s="22">
        <v>44</v>
      </c>
      <c r="T37" s="19">
        <v>44</v>
      </c>
      <c r="U37" s="19">
        <v>44</v>
      </c>
      <c r="V37" s="19">
        <v>0</v>
      </c>
      <c r="W37" s="19">
        <v>0</v>
      </c>
      <c r="X37" s="24">
        <v>44</v>
      </c>
      <c r="Y37" s="23">
        <v>0.1278895381838083</v>
      </c>
      <c r="Z37" s="22">
        <v>0</v>
      </c>
      <c r="AA37" s="19">
        <v>0</v>
      </c>
      <c r="AB37" s="19">
        <v>0</v>
      </c>
      <c r="AC37" s="33">
        <v>0</v>
      </c>
      <c r="AD37" s="21">
        <v>0</v>
      </c>
      <c r="AE37" s="22">
        <v>0</v>
      </c>
      <c r="AF37" s="19">
        <v>0</v>
      </c>
      <c r="AG37" s="19">
        <v>0</v>
      </c>
      <c r="AH37" s="33">
        <v>0</v>
      </c>
      <c r="AI37" s="21">
        <v>0</v>
      </c>
      <c r="AJ37" s="22">
        <v>9</v>
      </c>
      <c r="AK37" s="19">
        <v>9</v>
      </c>
      <c r="AL37" s="19">
        <v>0</v>
      </c>
      <c r="AM37" s="33">
        <v>0</v>
      </c>
      <c r="AN37" s="21">
        <v>0</v>
      </c>
      <c r="AO37" s="20">
        <v>0</v>
      </c>
      <c r="AP37" s="19">
        <v>0</v>
      </c>
      <c r="AQ37" s="19">
        <v>0</v>
      </c>
      <c r="AR37" s="19">
        <v>0</v>
      </c>
      <c r="AS37" s="19">
        <v>0</v>
      </c>
      <c r="AT37" s="22">
        <v>0</v>
      </c>
      <c r="AU37" s="19">
        <v>0</v>
      </c>
      <c r="AV37" s="19">
        <v>0</v>
      </c>
      <c r="AW37" s="33">
        <v>0</v>
      </c>
      <c r="AX37" s="21">
        <v>0</v>
      </c>
      <c r="AY37" s="20">
        <v>0</v>
      </c>
      <c r="AZ37" s="19">
        <v>0</v>
      </c>
      <c r="BA37" s="19">
        <v>0</v>
      </c>
      <c r="BB37" s="19">
        <v>0</v>
      </c>
      <c r="BC37" s="19">
        <v>0</v>
      </c>
    </row>
    <row r="38" spans="6:55" x14ac:dyDescent="0.25">
      <c r="F38" s="10"/>
      <c r="G38" s="9"/>
      <c r="H38" s="8" t="s">
        <v>183</v>
      </c>
      <c r="I38" s="22">
        <v>0</v>
      </c>
      <c r="J38" s="19">
        <v>0</v>
      </c>
      <c r="K38" s="19">
        <v>0</v>
      </c>
      <c r="L38" s="33">
        <v>0</v>
      </c>
      <c r="M38" s="21">
        <v>0</v>
      </c>
      <c r="N38" s="22">
        <v>0</v>
      </c>
      <c r="O38" s="19">
        <v>0</v>
      </c>
      <c r="P38" s="19">
        <v>0</v>
      </c>
      <c r="Q38" s="33">
        <v>0</v>
      </c>
      <c r="R38" s="21">
        <v>0</v>
      </c>
      <c r="S38" s="22">
        <v>1442</v>
      </c>
      <c r="T38" s="19">
        <v>1442</v>
      </c>
      <c r="U38" s="19">
        <v>1442</v>
      </c>
      <c r="V38" s="19">
        <v>0</v>
      </c>
      <c r="W38" s="19">
        <v>0</v>
      </c>
      <c r="X38" s="24">
        <v>1442</v>
      </c>
      <c r="Y38" s="23">
        <v>0.24105965346097949</v>
      </c>
      <c r="Z38" s="22">
        <v>0</v>
      </c>
      <c r="AA38" s="19">
        <v>0</v>
      </c>
      <c r="AB38" s="19">
        <v>0</v>
      </c>
      <c r="AC38" s="33">
        <v>0</v>
      </c>
      <c r="AD38" s="21">
        <v>0</v>
      </c>
      <c r="AE38" s="22">
        <v>0</v>
      </c>
      <c r="AF38" s="19">
        <v>0</v>
      </c>
      <c r="AG38" s="19">
        <v>0</v>
      </c>
      <c r="AH38" s="33">
        <v>0</v>
      </c>
      <c r="AI38" s="21">
        <v>0</v>
      </c>
      <c r="AJ38" s="22">
        <v>57</v>
      </c>
      <c r="AK38" s="19">
        <v>57</v>
      </c>
      <c r="AL38" s="19">
        <v>0</v>
      </c>
      <c r="AM38" s="33">
        <v>0</v>
      </c>
      <c r="AN38" s="21">
        <v>0</v>
      </c>
      <c r="AO38" s="20">
        <v>0</v>
      </c>
      <c r="AP38" s="19">
        <v>0</v>
      </c>
      <c r="AQ38" s="19">
        <v>0</v>
      </c>
      <c r="AR38" s="19">
        <v>0</v>
      </c>
      <c r="AS38" s="19">
        <v>0</v>
      </c>
      <c r="AT38" s="22">
        <v>0</v>
      </c>
      <c r="AU38" s="19">
        <v>0</v>
      </c>
      <c r="AV38" s="19">
        <v>0</v>
      </c>
      <c r="AW38" s="33">
        <v>0</v>
      </c>
      <c r="AX38" s="21">
        <v>0</v>
      </c>
      <c r="AY38" s="20">
        <v>0</v>
      </c>
      <c r="AZ38" s="19">
        <v>0</v>
      </c>
      <c r="BA38" s="19">
        <v>0</v>
      </c>
      <c r="BB38" s="19">
        <v>0</v>
      </c>
      <c r="BC38" s="19">
        <v>0</v>
      </c>
    </row>
    <row r="39" spans="6:55" x14ac:dyDescent="0.25">
      <c r="F39" s="10"/>
      <c r="G39" s="9"/>
      <c r="H39" s="8" t="s">
        <v>182</v>
      </c>
      <c r="I39" s="22">
        <v>0</v>
      </c>
      <c r="J39" s="19">
        <v>0</v>
      </c>
      <c r="K39" s="19">
        <v>0</v>
      </c>
      <c r="L39" s="33">
        <v>0</v>
      </c>
      <c r="M39" s="21">
        <v>0</v>
      </c>
      <c r="N39" s="22">
        <v>0</v>
      </c>
      <c r="O39" s="19">
        <v>0</v>
      </c>
      <c r="P39" s="19">
        <v>0</v>
      </c>
      <c r="Q39" s="33">
        <v>0</v>
      </c>
      <c r="R39" s="21">
        <v>0</v>
      </c>
      <c r="S39" s="22">
        <v>417</v>
      </c>
      <c r="T39" s="19">
        <v>417</v>
      </c>
      <c r="U39" s="19">
        <v>417</v>
      </c>
      <c r="V39" s="19">
        <v>0</v>
      </c>
      <c r="W39" s="19">
        <v>0</v>
      </c>
      <c r="X39" s="24">
        <v>417</v>
      </c>
      <c r="Y39" s="23">
        <v>0.94451272673904896</v>
      </c>
      <c r="Z39" s="22">
        <v>0</v>
      </c>
      <c r="AA39" s="19">
        <v>0</v>
      </c>
      <c r="AB39" s="19">
        <v>0</v>
      </c>
      <c r="AC39" s="33">
        <v>0</v>
      </c>
      <c r="AD39" s="21">
        <v>0</v>
      </c>
      <c r="AE39" s="22">
        <v>0</v>
      </c>
      <c r="AF39" s="19">
        <v>0</v>
      </c>
      <c r="AG39" s="19">
        <v>0</v>
      </c>
      <c r="AH39" s="33">
        <v>0</v>
      </c>
      <c r="AI39" s="21">
        <v>0</v>
      </c>
      <c r="AJ39" s="22">
        <v>45</v>
      </c>
      <c r="AK39" s="19">
        <v>45</v>
      </c>
      <c r="AL39" s="19">
        <v>0</v>
      </c>
      <c r="AM39" s="33">
        <v>0</v>
      </c>
      <c r="AN39" s="21">
        <v>0</v>
      </c>
      <c r="AO39" s="20">
        <v>0</v>
      </c>
      <c r="AP39" s="19">
        <v>0</v>
      </c>
      <c r="AQ39" s="19">
        <v>0</v>
      </c>
      <c r="AR39" s="19">
        <v>0</v>
      </c>
      <c r="AS39" s="19">
        <v>0</v>
      </c>
      <c r="AT39" s="22">
        <v>0</v>
      </c>
      <c r="AU39" s="19">
        <v>0</v>
      </c>
      <c r="AV39" s="19">
        <v>0</v>
      </c>
      <c r="AW39" s="33">
        <v>0</v>
      </c>
      <c r="AX39" s="21">
        <v>0</v>
      </c>
      <c r="AY39" s="20">
        <v>0</v>
      </c>
      <c r="AZ39" s="19">
        <v>0</v>
      </c>
      <c r="BA39" s="19">
        <v>0</v>
      </c>
      <c r="BB39" s="19">
        <v>0</v>
      </c>
      <c r="BC39" s="19">
        <v>0</v>
      </c>
    </row>
    <row r="40" spans="6:55" x14ac:dyDescent="0.25">
      <c r="F40" s="10"/>
      <c r="G40" s="9"/>
      <c r="H40" s="8" t="s">
        <v>181</v>
      </c>
      <c r="I40" s="22">
        <v>0</v>
      </c>
      <c r="J40" s="19">
        <v>0</v>
      </c>
      <c r="K40" s="19">
        <v>0</v>
      </c>
      <c r="L40" s="33">
        <v>0</v>
      </c>
      <c r="M40" s="21">
        <v>0</v>
      </c>
      <c r="N40" s="22">
        <v>0</v>
      </c>
      <c r="O40" s="19">
        <v>0</v>
      </c>
      <c r="P40" s="19">
        <v>0</v>
      </c>
      <c r="Q40" s="33">
        <v>0</v>
      </c>
      <c r="R40" s="21">
        <v>0</v>
      </c>
      <c r="S40" s="22">
        <v>21063</v>
      </c>
      <c r="T40" s="19">
        <v>21063</v>
      </c>
      <c r="U40" s="19">
        <v>21063</v>
      </c>
      <c r="V40" s="19">
        <v>0</v>
      </c>
      <c r="W40" s="19">
        <v>0</v>
      </c>
      <c r="X40" s="24">
        <v>21063</v>
      </c>
      <c r="Y40" s="23">
        <v>52.334817721508443</v>
      </c>
      <c r="Z40" s="22">
        <v>0</v>
      </c>
      <c r="AA40" s="19">
        <v>0</v>
      </c>
      <c r="AB40" s="19">
        <v>0</v>
      </c>
      <c r="AC40" s="33">
        <v>0</v>
      </c>
      <c r="AD40" s="21">
        <v>0</v>
      </c>
      <c r="AE40" s="22">
        <v>0</v>
      </c>
      <c r="AF40" s="19">
        <v>0</v>
      </c>
      <c r="AG40" s="19">
        <v>0</v>
      </c>
      <c r="AH40" s="33">
        <v>0</v>
      </c>
      <c r="AI40" s="21">
        <v>0</v>
      </c>
      <c r="AJ40" s="22">
        <v>4050</v>
      </c>
      <c r="AK40" s="19">
        <v>4050</v>
      </c>
      <c r="AL40" s="19">
        <v>0</v>
      </c>
      <c r="AM40" s="33">
        <v>0</v>
      </c>
      <c r="AN40" s="21">
        <v>0</v>
      </c>
      <c r="AO40" s="20">
        <v>0</v>
      </c>
      <c r="AP40" s="19">
        <v>0</v>
      </c>
      <c r="AQ40" s="19">
        <v>0</v>
      </c>
      <c r="AR40" s="19">
        <v>0</v>
      </c>
      <c r="AS40" s="19">
        <v>0</v>
      </c>
      <c r="AT40" s="22">
        <v>0</v>
      </c>
      <c r="AU40" s="19">
        <v>0</v>
      </c>
      <c r="AV40" s="19">
        <v>0</v>
      </c>
      <c r="AW40" s="33">
        <v>0</v>
      </c>
      <c r="AX40" s="21">
        <v>0</v>
      </c>
      <c r="AY40" s="20">
        <v>0</v>
      </c>
      <c r="AZ40" s="19">
        <v>0</v>
      </c>
      <c r="BA40" s="19">
        <v>0</v>
      </c>
      <c r="BB40" s="19">
        <v>0</v>
      </c>
      <c r="BC40" s="19">
        <v>0</v>
      </c>
    </row>
    <row r="41" spans="6:55" x14ac:dyDescent="0.25">
      <c r="F41" s="10"/>
      <c r="G41" s="9"/>
      <c r="H41" s="8" t="s">
        <v>180</v>
      </c>
      <c r="I41" s="22">
        <v>0</v>
      </c>
      <c r="J41" s="19">
        <v>0</v>
      </c>
      <c r="K41" s="19">
        <v>0</v>
      </c>
      <c r="L41" s="33">
        <v>0</v>
      </c>
      <c r="M41" s="21">
        <v>0</v>
      </c>
      <c r="N41" s="22">
        <v>0</v>
      </c>
      <c r="O41" s="19">
        <v>0</v>
      </c>
      <c r="P41" s="19">
        <v>0</v>
      </c>
      <c r="Q41" s="33">
        <v>0</v>
      </c>
      <c r="R41" s="21">
        <v>0</v>
      </c>
      <c r="S41" s="22">
        <v>159</v>
      </c>
      <c r="T41" s="19">
        <v>159</v>
      </c>
      <c r="U41" s="19">
        <v>159</v>
      </c>
      <c r="V41" s="19">
        <v>0</v>
      </c>
      <c r="W41" s="19">
        <v>0</v>
      </c>
      <c r="X41" s="24">
        <v>159</v>
      </c>
      <c r="Y41" s="23">
        <v>12.32761842943728</v>
      </c>
      <c r="Z41" s="22">
        <v>0</v>
      </c>
      <c r="AA41" s="19">
        <v>0</v>
      </c>
      <c r="AB41" s="19">
        <v>0</v>
      </c>
      <c r="AC41" s="33">
        <v>0</v>
      </c>
      <c r="AD41" s="21">
        <v>0</v>
      </c>
      <c r="AE41" s="22">
        <v>0</v>
      </c>
      <c r="AF41" s="19">
        <v>0</v>
      </c>
      <c r="AG41" s="19">
        <v>0</v>
      </c>
      <c r="AH41" s="33">
        <v>0</v>
      </c>
      <c r="AI41" s="21">
        <v>0</v>
      </c>
      <c r="AJ41" s="22">
        <v>114</v>
      </c>
      <c r="AK41" s="19">
        <v>114</v>
      </c>
      <c r="AL41" s="19">
        <v>0</v>
      </c>
      <c r="AM41" s="33">
        <v>0</v>
      </c>
      <c r="AN41" s="21">
        <v>0</v>
      </c>
      <c r="AO41" s="20">
        <v>0</v>
      </c>
      <c r="AP41" s="19">
        <v>0</v>
      </c>
      <c r="AQ41" s="19">
        <v>0</v>
      </c>
      <c r="AR41" s="19">
        <v>0</v>
      </c>
      <c r="AS41" s="19">
        <v>0</v>
      </c>
      <c r="AT41" s="22">
        <v>0</v>
      </c>
      <c r="AU41" s="19">
        <v>0</v>
      </c>
      <c r="AV41" s="19">
        <v>0</v>
      </c>
      <c r="AW41" s="33">
        <v>0</v>
      </c>
      <c r="AX41" s="21">
        <v>0</v>
      </c>
      <c r="AY41" s="20">
        <v>0</v>
      </c>
      <c r="AZ41" s="19">
        <v>0</v>
      </c>
      <c r="BA41" s="19">
        <v>0</v>
      </c>
      <c r="BB41" s="19">
        <v>0</v>
      </c>
      <c r="BC41" s="19">
        <v>0</v>
      </c>
    </row>
    <row r="42" spans="6:55" x14ac:dyDescent="0.25">
      <c r="F42" s="10"/>
      <c r="G42" s="9"/>
      <c r="H42" s="8" t="s">
        <v>179</v>
      </c>
      <c r="I42" s="22">
        <v>0</v>
      </c>
      <c r="J42" s="19">
        <v>0</v>
      </c>
      <c r="K42" s="19">
        <v>0</v>
      </c>
      <c r="L42" s="33">
        <v>0</v>
      </c>
      <c r="M42" s="21">
        <v>0</v>
      </c>
      <c r="N42" s="22">
        <v>0</v>
      </c>
      <c r="O42" s="19">
        <v>0</v>
      </c>
      <c r="P42" s="19">
        <v>0</v>
      </c>
      <c r="Q42" s="33">
        <v>0</v>
      </c>
      <c r="R42" s="21">
        <v>0</v>
      </c>
      <c r="S42" s="22">
        <v>24825</v>
      </c>
      <c r="T42" s="19">
        <v>24825</v>
      </c>
      <c r="U42" s="19">
        <v>24825</v>
      </c>
      <c r="V42" s="19">
        <v>0</v>
      </c>
      <c r="W42" s="19">
        <v>0</v>
      </c>
      <c r="X42" s="24">
        <v>24825</v>
      </c>
      <c r="Y42" s="23">
        <v>36.583459991961718</v>
      </c>
      <c r="Z42" s="22">
        <v>0</v>
      </c>
      <c r="AA42" s="19">
        <v>0</v>
      </c>
      <c r="AB42" s="19">
        <v>0</v>
      </c>
      <c r="AC42" s="33">
        <v>0</v>
      </c>
      <c r="AD42" s="21">
        <v>0</v>
      </c>
      <c r="AE42" s="22">
        <v>0</v>
      </c>
      <c r="AF42" s="19">
        <v>0</v>
      </c>
      <c r="AG42" s="19">
        <v>0</v>
      </c>
      <c r="AH42" s="33">
        <v>0</v>
      </c>
      <c r="AI42" s="21">
        <v>0</v>
      </c>
      <c r="AJ42" s="22">
        <v>4633</v>
      </c>
      <c r="AK42" s="19">
        <v>4633</v>
      </c>
      <c r="AL42" s="19">
        <v>0</v>
      </c>
      <c r="AM42" s="33">
        <v>0</v>
      </c>
      <c r="AN42" s="21">
        <v>0</v>
      </c>
      <c r="AO42" s="20">
        <v>0</v>
      </c>
      <c r="AP42" s="19">
        <v>0</v>
      </c>
      <c r="AQ42" s="19">
        <v>0</v>
      </c>
      <c r="AR42" s="19">
        <v>0</v>
      </c>
      <c r="AS42" s="19">
        <v>0</v>
      </c>
      <c r="AT42" s="22">
        <v>0</v>
      </c>
      <c r="AU42" s="19">
        <v>0</v>
      </c>
      <c r="AV42" s="19">
        <v>0</v>
      </c>
      <c r="AW42" s="33">
        <v>0</v>
      </c>
      <c r="AX42" s="21">
        <v>0</v>
      </c>
      <c r="AY42" s="20">
        <v>0</v>
      </c>
      <c r="AZ42" s="19">
        <v>0</v>
      </c>
      <c r="BA42" s="19">
        <v>0</v>
      </c>
      <c r="BB42" s="19">
        <v>0</v>
      </c>
      <c r="BC42" s="19">
        <v>0</v>
      </c>
    </row>
    <row r="43" spans="6:55" x14ac:dyDescent="0.25">
      <c r="F43" s="10"/>
      <c r="G43" s="9"/>
      <c r="H43" s="8" t="s">
        <v>178</v>
      </c>
      <c r="I43" s="22">
        <v>0</v>
      </c>
      <c r="J43" s="19">
        <v>0</v>
      </c>
      <c r="K43" s="19">
        <v>0</v>
      </c>
      <c r="L43" s="33">
        <v>0</v>
      </c>
      <c r="M43" s="21">
        <v>0</v>
      </c>
      <c r="N43" s="22">
        <v>0</v>
      </c>
      <c r="O43" s="19">
        <v>0</v>
      </c>
      <c r="P43" s="19">
        <v>0</v>
      </c>
      <c r="Q43" s="33">
        <v>0</v>
      </c>
      <c r="R43" s="21">
        <v>0</v>
      </c>
      <c r="S43" s="22">
        <v>378</v>
      </c>
      <c r="T43" s="19">
        <v>378</v>
      </c>
      <c r="U43" s="19">
        <v>378</v>
      </c>
      <c r="V43" s="19">
        <v>0</v>
      </c>
      <c r="W43" s="19">
        <v>0</v>
      </c>
      <c r="X43" s="24">
        <v>378</v>
      </c>
      <c r="Y43" s="23">
        <v>0.49525954201817513</v>
      </c>
      <c r="Z43" s="22">
        <v>0</v>
      </c>
      <c r="AA43" s="19">
        <v>0</v>
      </c>
      <c r="AB43" s="19">
        <v>0</v>
      </c>
      <c r="AC43" s="33">
        <v>0</v>
      </c>
      <c r="AD43" s="21">
        <v>0</v>
      </c>
      <c r="AE43" s="22">
        <v>0</v>
      </c>
      <c r="AF43" s="19">
        <v>0</v>
      </c>
      <c r="AG43" s="19">
        <v>0</v>
      </c>
      <c r="AH43" s="33">
        <v>0</v>
      </c>
      <c r="AI43" s="21">
        <v>0</v>
      </c>
      <c r="AJ43" s="22">
        <v>264</v>
      </c>
      <c r="AK43" s="19">
        <v>264</v>
      </c>
      <c r="AL43" s="19">
        <v>0</v>
      </c>
      <c r="AM43" s="33">
        <v>0</v>
      </c>
      <c r="AN43" s="21">
        <v>0</v>
      </c>
      <c r="AO43" s="20">
        <v>0</v>
      </c>
      <c r="AP43" s="19">
        <v>0</v>
      </c>
      <c r="AQ43" s="19">
        <v>0</v>
      </c>
      <c r="AR43" s="19">
        <v>0</v>
      </c>
      <c r="AS43" s="19">
        <v>0</v>
      </c>
      <c r="AT43" s="22">
        <v>0</v>
      </c>
      <c r="AU43" s="19">
        <v>0</v>
      </c>
      <c r="AV43" s="19">
        <v>0</v>
      </c>
      <c r="AW43" s="33">
        <v>0</v>
      </c>
      <c r="AX43" s="21">
        <v>0</v>
      </c>
      <c r="AY43" s="20">
        <v>0</v>
      </c>
      <c r="AZ43" s="19">
        <v>0</v>
      </c>
      <c r="BA43" s="19">
        <v>0</v>
      </c>
      <c r="BB43" s="19">
        <v>0</v>
      </c>
      <c r="BC43" s="19">
        <v>0</v>
      </c>
    </row>
    <row r="44" spans="6:55" x14ac:dyDescent="0.25">
      <c r="F44" s="10"/>
      <c r="G44" s="9"/>
      <c r="H44" s="8" t="s">
        <v>5287</v>
      </c>
      <c r="I44" s="22">
        <v>0</v>
      </c>
      <c r="J44" s="19">
        <v>0</v>
      </c>
      <c r="K44" s="19">
        <v>0</v>
      </c>
      <c r="L44" s="33">
        <v>0</v>
      </c>
      <c r="M44" s="21">
        <v>0</v>
      </c>
      <c r="N44" s="22">
        <v>0</v>
      </c>
      <c r="O44" s="19">
        <v>0</v>
      </c>
      <c r="P44" s="19">
        <v>0</v>
      </c>
      <c r="Q44" s="33">
        <v>0</v>
      </c>
      <c r="R44" s="21">
        <v>0</v>
      </c>
      <c r="S44" s="22">
        <v>144</v>
      </c>
      <c r="T44" s="19">
        <v>144</v>
      </c>
      <c r="U44" s="19">
        <v>144</v>
      </c>
      <c r="V44" s="19">
        <v>0</v>
      </c>
      <c r="W44" s="19">
        <v>0</v>
      </c>
      <c r="X44" s="24">
        <v>144</v>
      </c>
      <c r="Y44" s="23">
        <v>0.30596737284213299</v>
      </c>
      <c r="Z44" s="22">
        <v>0</v>
      </c>
      <c r="AA44" s="19">
        <v>0</v>
      </c>
      <c r="AB44" s="19">
        <v>0</v>
      </c>
      <c r="AC44" s="33">
        <v>0</v>
      </c>
      <c r="AD44" s="21">
        <v>0</v>
      </c>
      <c r="AE44" s="22">
        <v>0</v>
      </c>
      <c r="AF44" s="19">
        <v>0</v>
      </c>
      <c r="AG44" s="19">
        <v>0</v>
      </c>
      <c r="AH44" s="33">
        <v>0</v>
      </c>
      <c r="AI44" s="21">
        <v>0</v>
      </c>
      <c r="AJ44" s="22">
        <v>12</v>
      </c>
      <c r="AK44" s="19">
        <v>12</v>
      </c>
      <c r="AL44" s="19">
        <v>0</v>
      </c>
      <c r="AM44" s="33">
        <v>0</v>
      </c>
      <c r="AN44" s="21">
        <v>0</v>
      </c>
      <c r="AO44" s="20">
        <v>0</v>
      </c>
      <c r="AP44" s="19">
        <v>0</v>
      </c>
      <c r="AQ44" s="19">
        <v>0</v>
      </c>
      <c r="AR44" s="19">
        <v>0</v>
      </c>
      <c r="AS44" s="19">
        <v>0</v>
      </c>
      <c r="AT44" s="22">
        <v>0</v>
      </c>
      <c r="AU44" s="19">
        <v>0</v>
      </c>
      <c r="AV44" s="19">
        <v>0</v>
      </c>
      <c r="AW44" s="33">
        <v>0</v>
      </c>
      <c r="AX44" s="21">
        <v>0</v>
      </c>
      <c r="AY44" s="20">
        <v>0</v>
      </c>
      <c r="AZ44" s="19">
        <v>0</v>
      </c>
      <c r="BA44" s="19">
        <v>0</v>
      </c>
      <c r="BB44" s="19">
        <v>0</v>
      </c>
      <c r="BC44" s="19">
        <v>0</v>
      </c>
    </row>
    <row r="45" spans="6:55" x14ac:dyDescent="0.25">
      <c r="F45" s="10"/>
      <c r="G45" s="9"/>
      <c r="H45" s="8" t="s">
        <v>177</v>
      </c>
      <c r="I45" s="22">
        <v>0</v>
      </c>
      <c r="J45" s="19">
        <v>0</v>
      </c>
      <c r="K45" s="19">
        <v>0</v>
      </c>
      <c r="L45" s="33">
        <v>0</v>
      </c>
      <c r="M45" s="21">
        <v>0</v>
      </c>
      <c r="N45" s="22">
        <v>0</v>
      </c>
      <c r="O45" s="19">
        <v>0</v>
      </c>
      <c r="P45" s="19">
        <v>0</v>
      </c>
      <c r="Q45" s="33">
        <v>0</v>
      </c>
      <c r="R45" s="21">
        <v>0</v>
      </c>
      <c r="S45" s="22">
        <v>128</v>
      </c>
      <c r="T45" s="19">
        <v>128</v>
      </c>
      <c r="U45" s="19">
        <v>128</v>
      </c>
      <c r="V45" s="19">
        <v>0</v>
      </c>
      <c r="W45" s="19">
        <v>0</v>
      </c>
      <c r="X45" s="24">
        <v>128</v>
      </c>
      <c r="Y45" s="23">
        <v>2.6620128192007542E-2</v>
      </c>
      <c r="Z45" s="22">
        <v>0</v>
      </c>
      <c r="AA45" s="19">
        <v>0</v>
      </c>
      <c r="AB45" s="19">
        <v>0</v>
      </c>
      <c r="AC45" s="33">
        <v>0</v>
      </c>
      <c r="AD45" s="21">
        <v>0</v>
      </c>
      <c r="AE45" s="22">
        <v>0</v>
      </c>
      <c r="AF45" s="19">
        <v>0</v>
      </c>
      <c r="AG45" s="19">
        <v>0</v>
      </c>
      <c r="AH45" s="33">
        <v>0</v>
      </c>
      <c r="AI45" s="21">
        <v>0</v>
      </c>
      <c r="AJ45" s="22">
        <v>31</v>
      </c>
      <c r="AK45" s="19">
        <v>31</v>
      </c>
      <c r="AL45" s="19">
        <v>0</v>
      </c>
      <c r="AM45" s="33">
        <v>0</v>
      </c>
      <c r="AN45" s="21">
        <v>0</v>
      </c>
      <c r="AO45" s="20">
        <v>0</v>
      </c>
      <c r="AP45" s="19">
        <v>0</v>
      </c>
      <c r="AQ45" s="19">
        <v>0</v>
      </c>
      <c r="AR45" s="19">
        <v>0</v>
      </c>
      <c r="AS45" s="19">
        <v>0</v>
      </c>
      <c r="AT45" s="22">
        <v>0</v>
      </c>
      <c r="AU45" s="19">
        <v>0</v>
      </c>
      <c r="AV45" s="19">
        <v>0</v>
      </c>
      <c r="AW45" s="33">
        <v>0</v>
      </c>
      <c r="AX45" s="21">
        <v>0</v>
      </c>
      <c r="AY45" s="20">
        <v>0</v>
      </c>
      <c r="AZ45" s="19">
        <v>0</v>
      </c>
      <c r="BA45" s="19">
        <v>0</v>
      </c>
      <c r="BB45" s="19">
        <v>0</v>
      </c>
      <c r="BC45" s="19">
        <v>0</v>
      </c>
    </row>
    <row r="46" spans="6:55" x14ac:dyDescent="0.25">
      <c r="F46" s="10"/>
      <c r="G46" s="9"/>
      <c r="H46" s="8" t="s">
        <v>176</v>
      </c>
      <c r="I46" s="22">
        <v>0</v>
      </c>
      <c r="J46" s="19">
        <v>0</v>
      </c>
      <c r="K46" s="19">
        <v>0</v>
      </c>
      <c r="L46" s="33">
        <v>0</v>
      </c>
      <c r="M46" s="21">
        <v>0</v>
      </c>
      <c r="N46" s="22">
        <v>0</v>
      </c>
      <c r="O46" s="19">
        <v>0</v>
      </c>
      <c r="P46" s="19">
        <v>0</v>
      </c>
      <c r="Q46" s="33">
        <v>0</v>
      </c>
      <c r="R46" s="21">
        <v>0</v>
      </c>
      <c r="S46" s="22">
        <v>30</v>
      </c>
      <c r="T46" s="19">
        <v>30</v>
      </c>
      <c r="U46" s="19">
        <v>30</v>
      </c>
      <c r="V46" s="19">
        <v>0</v>
      </c>
      <c r="W46" s="19">
        <v>0</v>
      </c>
      <c r="X46" s="24">
        <v>30</v>
      </c>
      <c r="Y46" s="23">
        <v>4.6554896980524063E-3</v>
      </c>
      <c r="Z46" s="22">
        <v>0</v>
      </c>
      <c r="AA46" s="19">
        <v>0</v>
      </c>
      <c r="AB46" s="19">
        <v>0</v>
      </c>
      <c r="AC46" s="33">
        <v>0</v>
      </c>
      <c r="AD46" s="21">
        <v>0</v>
      </c>
      <c r="AE46" s="22">
        <v>0</v>
      </c>
      <c r="AF46" s="19">
        <v>0</v>
      </c>
      <c r="AG46" s="19">
        <v>0</v>
      </c>
      <c r="AH46" s="33">
        <v>0</v>
      </c>
      <c r="AI46" s="21">
        <v>0</v>
      </c>
      <c r="AJ46" s="22">
        <v>4</v>
      </c>
      <c r="AK46" s="19">
        <v>4</v>
      </c>
      <c r="AL46" s="19">
        <v>0</v>
      </c>
      <c r="AM46" s="33">
        <v>0</v>
      </c>
      <c r="AN46" s="21">
        <v>0</v>
      </c>
      <c r="AO46" s="20">
        <v>0</v>
      </c>
      <c r="AP46" s="19">
        <v>0</v>
      </c>
      <c r="AQ46" s="19">
        <v>0</v>
      </c>
      <c r="AR46" s="19">
        <v>0</v>
      </c>
      <c r="AS46" s="19">
        <v>0</v>
      </c>
      <c r="AT46" s="22">
        <v>0</v>
      </c>
      <c r="AU46" s="19">
        <v>0</v>
      </c>
      <c r="AV46" s="19">
        <v>0</v>
      </c>
      <c r="AW46" s="33">
        <v>0</v>
      </c>
      <c r="AX46" s="21">
        <v>0</v>
      </c>
      <c r="AY46" s="20">
        <v>0</v>
      </c>
      <c r="AZ46" s="19">
        <v>0</v>
      </c>
      <c r="BA46" s="19">
        <v>0</v>
      </c>
      <c r="BB46" s="19">
        <v>0</v>
      </c>
      <c r="BC46" s="19">
        <v>0</v>
      </c>
    </row>
    <row r="47" spans="6:55" x14ac:dyDescent="0.25">
      <c r="F47" s="10"/>
      <c r="G47" s="9"/>
      <c r="H47" s="8" t="s">
        <v>175</v>
      </c>
      <c r="I47" s="22">
        <v>0</v>
      </c>
      <c r="J47" s="19">
        <v>0</v>
      </c>
      <c r="K47" s="19">
        <v>0</v>
      </c>
      <c r="L47" s="33">
        <v>0</v>
      </c>
      <c r="M47" s="21">
        <v>0</v>
      </c>
      <c r="N47" s="22">
        <v>0</v>
      </c>
      <c r="O47" s="19">
        <v>0</v>
      </c>
      <c r="P47" s="19">
        <v>0</v>
      </c>
      <c r="Q47" s="33">
        <v>0</v>
      </c>
      <c r="R47" s="21">
        <v>0</v>
      </c>
      <c r="S47" s="22">
        <v>4169</v>
      </c>
      <c r="T47" s="19">
        <v>4169</v>
      </c>
      <c r="U47" s="19">
        <v>4169</v>
      </c>
      <c r="V47" s="19">
        <v>0</v>
      </c>
      <c r="W47" s="19">
        <v>0</v>
      </c>
      <c r="X47" s="24">
        <v>4169</v>
      </c>
      <c r="Y47" s="23">
        <v>11.03301624488086</v>
      </c>
      <c r="Z47" s="22">
        <v>0</v>
      </c>
      <c r="AA47" s="19">
        <v>0</v>
      </c>
      <c r="AB47" s="19">
        <v>0</v>
      </c>
      <c r="AC47" s="33">
        <v>0</v>
      </c>
      <c r="AD47" s="21">
        <v>0</v>
      </c>
      <c r="AE47" s="22">
        <v>0</v>
      </c>
      <c r="AF47" s="19">
        <v>0</v>
      </c>
      <c r="AG47" s="19">
        <v>0</v>
      </c>
      <c r="AH47" s="33">
        <v>0</v>
      </c>
      <c r="AI47" s="21">
        <v>0</v>
      </c>
      <c r="AJ47" s="22">
        <v>681</v>
      </c>
      <c r="AK47" s="19">
        <v>681</v>
      </c>
      <c r="AL47" s="19">
        <v>0</v>
      </c>
      <c r="AM47" s="33">
        <v>0</v>
      </c>
      <c r="AN47" s="21">
        <v>0</v>
      </c>
      <c r="AO47" s="20">
        <v>0</v>
      </c>
      <c r="AP47" s="19">
        <v>0</v>
      </c>
      <c r="AQ47" s="19">
        <v>0</v>
      </c>
      <c r="AR47" s="19">
        <v>0</v>
      </c>
      <c r="AS47" s="19">
        <v>0</v>
      </c>
      <c r="AT47" s="22">
        <v>0</v>
      </c>
      <c r="AU47" s="19">
        <v>0</v>
      </c>
      <c r="AV47" s="19">
        <v>0</v>
      </c>
      <c r="AW47" s="33">
        <v>0</v>
      </c>
      <c r="AX47" s="21">
        <v>0</v>
      </c>
      <c r="AY47" s="20">
        <v>0</v>
      </c>
      <c r="AZ47" s="19">
        <v>0</v>
      </c>
      <c r="BA47" s="19">
        <v>0</v>
      </c>
      <c r="BB47" s="19">
        <v>0</v>
      </c>
      <c r="BC47" s="19">
        <v>0</v>
      </c>
    </row>
    <row r="48" spans="6:55" x14ac:dyDescent="0.25">
      <c r="F48" s="10"/>
      <c r="G48" s="9"/>
      <c r="H48" s="8" t="s">
        <v>174</v>
      </c>
      <c r="I48" s="22">
        <v>0</v>
      </c>
      <c r="J48" s="19">
        <v>0</v>
      </c>
      <c r="K48" s="19">
        <v>0</v>
      </c>
      <c r="L48" s="33">
        <v>0</v>
      </c>
      <c r="M48" s="21">
        <v>0</v>
      </c>
      <c r="N48" s="22">
        <v>0</v>
      </c>
      <c r="O48" s="19">
        <v>0</v>
      </c>
      <c r="P48" s="19">
        <v>0</v>
      </c>
      <c r="Q48" s="33">
        <v>0</v>
      </c>
      <c r="R48" s="21">
        <v>0</v>
      </c>
      <c r="S48" s="22">
        <v>155</v>
      </c>
      <c r="T48" s="19">
        <v>155</v>
      </c>
      <c r="U48" s="19">
        <v>155</v>
      </c>
      <c r="V48" s="19">
        <v>0</v>
      </c>
      <c r="W48" s="19">
        <v>0</v>
      </c>
      <c r="X48" s="24">
        <v>155</v>
      </c>
      <c r="Y48" s="23">
        <v>8.1370488740503788E-2</v>
      </c>
      <c r="Z48" s="22">
        <v>0</v>
      </c>
      <c r="AA48" s="19">
        <v>0</v>
      </c>
      <c r="AB48" s="19">
        <v>0</v>
      </c>
      <c r="AC48" s="33">
        <v>0</v>
      </c>
      <c r="AD48" s="21">
        <v>0</v>
      </c>
      <c r="AE48" s="22">
        <v>0</v>
      </c>
      <c r="AF48" s="19">
        <v>0</v>
      </c>
      <c r="AG48" s="19">
        <v>0</v>
      </c>
      <c r="AH48" s="33">
        <v>0</v>
      </c>
      <c r="AI48" s="21">
        <v>0</v>
      </c>
      <c r="AJ48" s="22">
        <v>37</v>
      </c>
      <c r="AK48" s="19">
        <v>37</v>
      </c>
      <c r="AL48" s="19">
        <v>0</v>
      </c>
      <c r="AM48" s="33">
        <v>0</v>
      </c>
      <c r="AN48" s="21">
        <v>0</v>
      </c>
      <c r="AO48" s="20">
        <v>0</v>
      </c>
      <c r="AP48" s="19">
        <v>0</v>
      </c>
      <c r="AQ48" s="19">
        <v>0</v>
      </c>
      <c r="AR48" s="19">
        <v>0</v>
      </c>
      <c r="AS48" s="19">
        <v>0</v>
      </c>
      <c r="AT48" s="22">
        <v>0</v>
      </c>
      <c r="AU48" s="19">
        <v>0</v>
      </c>
      <c r="AV48" s="19">
        <v>0</v>
      </c>
      <c r="AW48" s="33">
        <v>0</v>
      </c>
      <c r="AX48" s="21">
        <v>0</v>
      </c>
      <c r="AY48" s="20">
        <v>0</v>
      </c>
      <c r="AZ48" s="19">
        <v>0</v>
      </c>
      <c r="BA48" s="19">
        <v>0</v>
      </c>
      <c r="BB48" s="19">
        <v>0</v>
      </c>
      <c r="BC48" s="19">
        <v>0</v>
      </c>
    </row>
    <row r="49" spans="6:55" x14ac:dyDescent="0.25">
      <c r="F49" s="10"/>
      <c r="G49" s="9"/>
      <c r="H49" s="8" t="s">
        <v>173</v>
      </c>
      <c r="I49" s="22">
        <v>0</v>
      </c>
      <c r="J49" s="19">
        <v>0</v>
      </c>
      <c r="K49" s="19">
        <v>0</v>
      </c>
      <c r="L49" s="33">
        <v>0</v>
      </c>
      <c r="M49" s="21">
        <v>0</v>
      </c>
      <c r="N49" s="22">
        <v>0</v>
      </c>
      <c r="O49" s="19">
        <v>0</v>
      </c>
      <c r="P49" s="19">
        <v>0</v>
      </c>
      <c r="Q49" s="33">
        <v>0</v>
      </c>
      <c r="R49" s="21">
        <v>0</v>
      </c>
      <c r="S49" s="22">
        <v>498</v>
      </c>
      <c r="T49" s="19">
        <v>498</v>
      </c>
      <c r="U49" s="19">
        <v>498</v>
      </c>
      <c r="V49" s="19">
        <v>0</v>
      </c>
      <c r="W49" s="19">
        <v>0</v>
      </c>
      <c r="X49" s="24">
        <v>498</v>
      </c>
      <c r="Y49" s="23">
        <v>1.5736358035355811</v>
      </c>
      <c r="Z49" s="22">
        <v>0</v>
      </c>
      <c r="AA49" s="19">
        <v>0</v>
      </c>
      <c r="AB49" s="19">
        <v>0</v>
      </c>
      <c r="AC49" s="33">
        <v>0</v>
      </c>
      <c r="AD49" s="21">
        <v>0</v>
      </c>
      <c r="AE49" s="22">
        <v>0</v>
      </c>
      <c r="AF49" s="19">
        <v>0</v>
      </c>
      <c r="AG49" s="19">
        <v>0</v>
      </c>
      <c r="AH49" s="33">
        <v>0</v>
      </c>
      <c r="AI49" s="21">
        <v>0</v>
      </c>
      <c r="AJ49" s="22">
        <v>36</v>
      </c>
      <c r="AK49" s="19">
        <v>36</v>
      </c>
      <c r="AL49" s="19">
        <v>0</v>
      </c>
      <c r="AM49" s="33">
        <v>0</v>
      </c>
      <c r="AN49" s="21">
        <v>0</v>
      </c>
      <c r="AO49" s="20">
        <v>0</v>
      </c>
      <c r="AP49" s="19">
        <v>0</v>
      </c>
      <c r="AQ49" s="19">
        <v>0</v>
      </c>
      <c r="AR49" s="19">
        <v>0</v>
      </c>
      <c r="AS49" s="19">
        <v>0</v>
      </c>
      <c r="AT49" s="22">
        <v>0</v>
      </c>
      <c r="AU49" s="19">
        <v>0</v>
      </c>
      <c r="AV49" s="19">
        <v>0</v>
      </c>
      <c r="AW49" s="33">
        <v>0</v>
      </c>
      <c r="AX49" s="21">
        <v>0</v>
      </c>
      <c r="AY49" s="20">
        <v>0</v>
      </c>
      <c r="AZ49" s="19">
        <v>0</v>
      </c>
      <c r="BA49" s="19">
        <v>0</v>
      </c>
      <c r="BB49" s="19">
        <v>0</v>
      </c>
      <c r="BC49" s="19">
        <v>0</v>
      </c>
    </row>
    <row r="50" spans="6:55" x14ac:dyDescent="0.25">
      <c r="F50" s="10"/>
      <c r="G50" s="9"/>
      <c r="H50" s="8" t="s">
        <v>172</v>
      </c>
      <c r="I50" s="22">
        <v>0</v>
      </c>
      <c r="J50" s="19">
        <v>0</v>
      </c>
      <c r="K50" s="19">
        <v>0</v>
      </c>
      <c r="L50" s="33">
        <v>0</v>
      </c>
      <c r="M50" s="21">
        <v>0</v>
      </c>
      <c r="N50" s="22">
        <v>0</v>
      </c>
      <c r="O50" s="19">
        <v>0</v>
      </c>
      <c r="P50" s="19">
        <v>0</v>
      </c>
      <c r="Q50" s="33">
        <v>0</v>
      </c>
      <c r="R50" s="21">
        <v>0</v>
      </c>
      <c r="S50" s="22">
        <v>732</v>
      </c>
      <c r="T50" s="19">
        <v>732</v>
      </c>
      <c r="U50" s="19">
        <v>732</v>
      </c>
      <c r="V50" s="19">
        <v>0</v>
      </c>
      <c r="W50" s="19">
        <v>0</v>
      </c>
      <c r="X50" s="24">
        <v>732</v>
      </c>
      <c r="Y50" s="23">
        <v>2.5442951256409292</v>
      </c>
      <c r="Z50" s="22">
        <v>0</v>
      </c>
      <c r="AA50" s="19">
        <v>0</v>
      </c>
      <c r="AB50" s="19">
        <v>0</v>
      </c>
      <c r="AC50" s="33">
        <v>0</v>
      </c>
      <c r="AD50" s="21">
        <v>0</v>
      </c>
      <c r="AE50" s="22">
        <v>0</v>
      </c>
      <c r="AF50" s="19">
        <v>0</v>
      </c>
      <c r="AG50" s="19">
        <v>0</v>
      </c>
      <c r="AH50" s="33">
        <v>0</v>
      </c>
      <c r="AI50" s="21">
        <v>0</v>
      </c>
      <c r="AJ50" s="22">
        <v>180</v>
      </c>
      <c r="AK50" s="19">
        <v>180</v>
      </c>
      <c r="AL50" s="19">
        <v>0</v>
      </c>
      <c r="AM50" s="33">
        <v>0</v>
      </c>
      <c r="AN50" s="21">
        <v>0</v>
      </c>
      <c r="AO50" s="20">
        <v>0</v>
      </c>
      <c r="AP50" s="19">
        <v>0</v>
      </c>
      <c r="AQ50" s="19">
        <v>0</v>
      </c>
      <c r="AR50" s="19">
        <v>0</v>
      </c>
      <c r="AS50" s="19">
        <v>0</v>
      </c>
      <c r="AT50" s="22">
        <v>0</v>
      </c>
      <c r="AU50" s="19">
        <v>0</v>
      </c>
      <c r="AV50" s="19">
        <v>0</v>
      </c>
      <c r="AW50" s="33">
        <v>0</v>
      </c>
      <c r="AX50" s="21">
        <v>0</v>
      </c>
      <c r="AY50" s="20">
        <v>0</v>
      </c>
      <c r="AZ50" s="19">
        <v>0</v>
      </c>
      <c r="BA50" s="19">
        <v>0</v>
      </c>
      <c r="BB50" s="19">
        <v>0</v>
      </c>
      <c r="BC50" s="19">
        <v>0</v>
      </c>
    </row>
    <row r="51" spans="6:55" x14ac:dyDescent="0.25">
      <c r="F51" s="10"/>
      <c r="G51" s="9"/>
      <c r="H51" s="8" t="s">
        <v>171</v>
      </c>
      <c r="I51" s="22">
        <v>0</v>
      </c>
      <c r="J51" s="19">
        <v>0</v>
      </c>
      <c r="K51" s="19">
        <v>0</v>
      </c>
      <c r="L51" s="33">
        <v>0</v>
      </c>
      <c r="M51" s="21">
        <v>0</v>
      </c>
      <c r="N51" s="22">
        <v>0</v>
      </c>
      <c r="O51" s="19">
        <v>0</v>
      </c>
      <c r="P51" s="19">
        <v>0</v>
      </c>
      <c r="Q51" s="33">
        <v>0</v>
      </c>
      <c r="R51" s="21">
        <v>0</v>
      </c>
      <c r="S51" s="22">
        <v>220</v>
      </c>
      <c r="T51" s="19">
        <v>220</v>
      </c>
      <c r="U51" s="19">
        <v>220</v>
      </c>
      <c r="V51" s="19">
        <v>0</v>
      </c>
      <c r="W51" s="19">
        <v>0</v>
      </c>
      <c r="X51" s="24">
        <v>220</v>
      </c>
      <c r="Y51" s="23">
        <v>0.75176184717565775</v>
      </c>
      <c r="Z51" s="22">
        <v>0</v>
      </c>
      <c r="AA51" s="19">
        <v>0</v>
      </c>
      <c r="AB51" s="19">
        <v>0</v>
      </c>
      <c r="AC51" s="33">
        <v>0</v>
      </c>
      <c r="AD51" s="21">
        <v>0</v>
      </c>
      <c r="AE51" s="22">
        <v>0</v>
      </c>
      <c r="AF51" s="19">
        <v>0</v>
      </c>
      <c r="AG51" s="19">
        <v>0</v>
      </c>
      <c r="AH51" s="33">
        <v>0</v>
      </c>
      <c r="AI51" s="21">
        <v>0</v>
      </c>
      <c r="AJ51" s="22">
        <v>51</v>
      </c>
      <c r="AK51" s="19">
        <v>51</v>
      </c>
      <c r="AL51" s="19">
        <v>0</v>
      </c>
      <c r="AM51" s="33">
        <v>0</v>
      </c>
      <c r="AN51" s="21">
        <v>0</v>
      </c>
      <c r="AO51" s="20">
        <v>0</v>
      </c>
      <c r="AP51" s="19">
        <v>0</v>
      </c>
      <c r="AQ51" s="19">
        <v>0</v>
      </c>
      <c r="AR51" s="19">
        <v>0</v>
      </c>
      <c r="AS51" s="19">
        <v>0</v>
      </c>
      <c r="AT51" s="22">
        <v>0</v>
      </c>
      <c r="AU51" s="19">
        <v>0</v>
      </c>
      <c r="AV51" s="19">
        <v>0</v>
      </c>
      <c r="AW51" s="33">
        <v>0</v>
      </c>
      <c r="AX51" s="21">
        <v>0</v>
      </c>
      <c r="AY51" s="20">
        <v>0</v>
      </c>
      <c r="AZ51" s="19">
        <v>0</v>
      </c>
      <c r="BA51" s="19">
        <v>0</v>
      </c>
      <c r="BB51" s="19">
        <v>0</v>
      </c>
      <c r="BC51" s="19">
        <v>0</v>
      </c>
    </row>
    <row r="52" spans="6:55" x14ac:dyDescent="0.25">
      <c r="F52" s="10"/>
      <c r="G52" s="9"/>
      <c r="H52" s="8" t="s">
        <v>170</v>
      </c>
      <c r="I52" s="22">
        <v>0</v>
      </c>
      <c r="J52" s="19">
        <v>0</v>
      </c>
      <c r="K52" s="19">
        <v>0</v>
      </c>
      <c r="L52" s="33">
        <v>0</v>
      </c>
      <c r="M52" s="21">
        <v>0</v>
      </c>
      <c r="N52" s="22">
        <v>0</v>
      </c>
      <c r="O52" s="19">
        <v>0</v>
      </c>
      <c r="P52" s="19">
        <v>0</v>
      </c>
      <c r="Q52" s="33">
        <v>0</v>
      </c>
      <c r="R52" s="21">
        <v>0</v>
      </c>
      <c r="S52" s="22">
        <v>59</v>
      </c>
      <c r="T52" s="19">
        <v>59</v>
      </c>
      <c r="U52" s="19">
        <v>59</v>
      </c>
      <c r="V52" s="19">
        <v>0</v>
      </c>
      <c r="W52" s="19">
        <v>0</v>
      </c>
      <c r="X52" s="24">
        <v>59</v>
      </c>
      <c r="Y52" s="23">
        <v>2.0911619067192081E-2</v>
      </c>
      <c r="Z52" s="22">
        <v>0</v>
      </c>
      <c r="AA52" s="19">
        <v>0</v>
      </c>
      <c r="AB52" s="19">
        <v>0</v>
      </c>
      <c r="AC52" s="33">
        <v>0</v>
      </c>
      <c r="AD52" s="21">
        <v>0</v>
      </c>
      <c r="AE52" s="22">
        <v>0</v>
      </c>
      <c r="AF52" s="19">
        <v>0</v>
      </c>
      <c r="AG52" s="19">
        <v>0</v>
      </c>
      <c r="AH52" s="33">
        <v>0</v>
      </c>
      <c r="AI52" s="21">
        <v>0</v>
      </c>
      <c r="AJ52" s="22">
        <v>7</v>
      </c>
      <c r="AK52" s="19">
        <v>7</v>
      </c>
      <c r="AL52" s="19">
        <v>0</v>
      </c>
      <c r="AM52" s="33">
        <v>0</v>
      </c>
      <c r="AN52" s="21">
        <v>0</v>
      </c>
      <c r="AO52" s="20">
        <v>0</v>
      </c>
      <c r="AP52" s="19">
        <v>0</v>
      </c>
      <c r="AQ52" s="19">
        <v>0</v>
      </c>
      <c r="AR52" s="19">
        <v>0</v>
      </c>
      <c r="AS52" s="19">
        <v>0</v>
      </c>
      <c r="AT52" s="22">
        <v>0</v>
      </c>
      <c r="AU52" s="19">
        <v>0</v>
      </c>
      <c r="AV52" s="19">
        <v>0</v>
      </c>
      <c r="AW52" s="33">
        <v>0</v>
      </c>
      <c r="AX52" s="21">
        <v>0</v>
      </c>
      <c r="AY52" s="20">
        <v>0</v>
      </c>
      <c r="AZ52" s="19">
        <v>0</v>
      </c>
      <c r="BA52" s="19">
        <v>0</v>
      </c>
      <c r="BB52" s="19">
        <v>0</v>
      </c>
      <c r="BC52" s="19">
        <v>0</v>
      </c>
    </row>
    <row r="53" spans="6:55" x14ac:dyDescent="0.25">
      <c r="F53" s="10"/>
      <c r="G53" s="9"/>
      <c r="H53" s="8" t="s">
        <v>169</v>
      </c>
      <c r="I53" s="22">
        <v>0</v>
      </c>
      <c r="J53" s="19">
        <v>0</v>
      </c>
      <c r="K53" s="19">
        <v>0</v>
      </c>
      <c r="L53" s="33">
        <v>0</v>
      </c>
      <c r="M53" s="21">
        <v>0</v>
      </c>
      <c r="N53" s="22">
        <v>0</v>
      </c>
      <c r="O53" s="19">
        <v>0</v>
      </c>
      <c r="P53" s="19">
        <v>0</v>
      </c>
      <c r="Q53" s="33">
        <v>0</v>
      </c>
      <c r="R53" s="21">
        <v>0</v>
      </c>
      <c r="S53" s="22">
        <v>9</v>
      </c>
      <c r="T53" s="19">
        <v>9</v>
      </c>
      <c r="U53" s="19">
        <v>9</v>
      </c>
      <c r="V53" s="19">
        <v>0</v>
      </c>
      <c r="W53" s="19">
        <v>0</v>
      </c>
      <c r="X53" s="24">
        <v>9</v>
      </c>
      <c r="Y53" s="23">
        <v>6.3450634479522705E-4</v>
      </c>
      <c r="Z53" s="22">
        <v>0</v>
      </c>
      <c r="AA53" s="19">
        <v>0</v>
      </c>
      <c r="AB53" s="19">
        <v>0</v>
      </c>
      <c r="AC53" s="33">
        <v>0</v>
      </c>
      <c r="AD53" s="21">
        <v>0</v>
      </c>
      <c r="AE53" s="22">
        <v>0</v>
      </c>
      <c r="AF53" s="19">
        <v>0</v>
      </c>
      <c r="AG53" s="19">
        <v>0</v>
      </c>
      <c r="AH53" s="33">
        <v>0</v>
      </c>
      <c r="AI53" s="21">
        <v>0</v>
      </c>
      <c r="AJ53" s="22">
        <v>1</v>
      </c>
      <c r="AK53" s="19">
        <v>1</v>
      </c>
      <c r="AL53" s="19">
        <v>0</v>
      </c>
      <c r="AM53" s="33">
        <v>0</v>
      </c>
      <c r="AN53" s="21">
        <v>0</v>
      </c>
      <c r="AO53" s="20">
        <v>0</v>
      </c>
      <c r="AP53" s="19">
        <v>0</v>
      </c>
      <c r="AQ53" s="19">
        <v>0</v>
      </c>
      <c r="AR53" s="19">
        <v>0</v>
      </c>
      <c r="AS53" s="19">
        <v>0</v>
      </c>
      <c r="AT53" s="22">
        <v>0</v>
      </c>
      <c r="AU53" s="19">
        <v>0</v>
      </c>
      <c r="AV53" s="19">
        <v>0</v>
      </c>
      <c r="AW53" s="33">
        <v>0</v>
      </c>
      <c r="AX53" s="21">
        <v>0</v>
      </c>
      <c r="AY53" s="20">
        <v>0</v>
      </c>
      <c r="AZ53" s="19">
        <v>0</v>
      </c>
      <c r="BA53" s="19">
        <v>0</v>
      </c>
      <c r="BB53" s="19">
        <v>0</v>
      </c>
      <c r="BC53" s="19">
        <v>0</v>
      </c>
    </row>
    <row r="54" spans="6:55" x14ac:dyDescent="0.25">
      <c r="F54" s="10"/>
      <c r="G54" s="9" t="s">
        <v>5285</v>
      </c>
      <c r="H54" s="8"/>
      <c r="I54" s="22">
        <v>0</v>
      </c>
      <c r="J54" s="19">
        <v>0</v>
      </c>
      <c r="K54" s="19">
        <v>0</v>
      </c>
      <c r="L54" s="33">
        <v>0</v>
      </c>
      <c r="M54" s="21">
        <v>0</v>
      </c>
      <c r="N54" s="22">
        <v>0</v>
      </c>
      <c r="O54" s="19">
        <v>0</v>
      </c>
      <c r="P54" s="19">
        <v>0</v>
      </c>
      <c r="Q54" s="33">
        <v>0</v>
      </c>
      <c r="R54" s="21">
        <v>0</v>
      </c>
      <c r="S54" s="22">
        <v>0</v>
      </c>
      <c r="T54" s="19">
        <v>0</v>
      </c>
      <c r="U54" s="19">
        <v>0</v>
      </c>
      <c r="V54" s="19">
        <v>0</v>
      </c>
      <c r="W54" s="19">
        <v>0</v>
      </c>
      <c r="X54" s="24">
        <v>0</v>
      </c>
      <c r="Y54" s="23">
        <v>0</v>
      </c>
      <c r="Z54" s="22">
        <v>0</v>
      </c>
      <c r="AA54" s="19">
        <v>0</v>
      </c>
      <c r="AB54" s="19">
        <v>0</v>
      </c>
      <c r="AC54" s="33">
        <v>0</v>
      </c>
      <c r="AD54" s="21">
        <v>0</v>
      </c>
      <c r="AE54" s="22">
        <v>0</v>
      </c>
      <c r="AF54" s="19">
        <v>0</v>
      </c>
      <c r="AG54" s="19">
        <v>0</v>
      </c>
      <c r="AH54" s="33">
        <v>0</v>
      </c>
      <c r="AI54" s="21">
        <v>0</v>
      </c>
      <c r="AJ54" s="22">
        <v>8</v>
      </c>
      <c r="AK54" s="19">
        <v>3</v>
      </c>
      <c r="AL54" s="19">
        <v>1</v>
      </c>
      <c r="AM54" s="33">
        <v>0</v>
      </c>
      <c r="AN54" s="21">
        <v>0</v>
      </c>
      <c r="AO54" s="20">
        <v>0</v>
      </c>
      <c r="AP54" s="19">
        <v>0</v>
      </c>
      <c r="AQ54" s="19">
        <v>0</v>
      </c>
      <c r="AR54" s="19">
        <v>0</v>
      </c>
      <c r="AS54" s="19">
        <v>0</v>
      </c>
      <c r="AT54" s="22">
        <v>0</v>
      </c>
      <c r="AU54" s="19">
        <v>0</v>
      </c>
      <c r="AV54" s="19">
        <v>0</v>
      </c>
      <c r="AW54" s="33">
        <v>0</v>
      </c>
      <c r="AX54" s="21">
        <v>0</v>
      </c>
      <c r="AY54" s="20">
        <v>0</v>
      </c>
      <c r="AZ54" s="19">
        <v>0</v>
      </c>
      <c r="BA54" s="19">
        <v>0</v>
      </c>
      <c r="BB54" s="19">
        <v>0</v>
      </c>
      <c r="BC54" s="19">
        <v>0</v>
      </c>
    </row>
    <row r="55" spans="6:55" x14ac:dyDescent="0.25">
      <c r="F55" s="10"/>
      <c r="G55" s="9"/>
      <c r="H55" s="8" t="s">
        <v>5284</v>
      </c>
      <c r="I55" s="22">
        <v>0</v>
      </c>
      <c r="J55" s="19">
        <v>0</v>
      </c>
      <c r="K55" s="19">
        <v>0</v>
      </c>
      <c r="L55" s="33">
        <v>0</v>
      </c>
      <c r="M55" s="21">
        <v>0</v>
      </c>
      <c r="N55" s="22">
        <v>0</v>
      </c>
      <c r="O55" s="19">
        <v>0</v>
      </c>
      <c r="P55" s="19">
        <v>0</v>
      </c>
      <c r="Q55" s="33">
        <v>0</v>
      </c>
      <c r="R55" s="21">
        <v>0</v>
      </c>
      <c r="S55" s="22">
        <v>889</v>
      </c>
      <c r="T55" s="19">
        <v>889</v>
      </c>
      <c r="U55" s="19">
        <v>889</v>
      </c>
      <c r="V55" s="19">
        <v>0</v>
      </c>
      <c r="W55" s="19">
        <v>0</v>
      </c>
      <c r="X55" s="24">
        <v>1122</v>
      </c>
      <c r="Y55" s="23">
        <v>1.4250346822664139</v>
      </c>
      <c r="Z55" s="22">
        <v>0</v>
      </c>
      <c r="AA55" s="19">
        <v>0</v>
      </c>
      <c r="AB55" s="19">
        <v>0</v>
      </c>
      <c r="AC55" s="33">
        <v>0</v>
      </c>
      <c r="AD55" s="21">
        <v>0</v>
      </c>
      <c r="AE55" s="22">
        <v>0</v>
      </c>
      <c r="AF55" s="19">
        <v>0</v>
      </c>
      <c r="AG55" s="19">
        <v>0</v>
      </c>
      <c r="AH55" s="33">
        <v>0</v>
      </c>
      <c r="AI55" s="21">
        <v>0</v>
      </c>
      <c r="AJ55" s="22">
        <v>65</v>
      </c>
      <c r="AK55" s="19">
        <v>65</v>
      </c>
      <c r="AL55" s="19">
        <v>0</v>
      </c>
      <c r="AM55" s="33">
        <v>0</v>
      </c>
      <c r="AN55" s="21">
        <v>0</v>
      </c>
      <c r="AO55" s="20">
        <v>0</v>
      </c>
      <c r="AP55" s="19">
        <v>0</v>
      </c>
      <c r="AQ55" s="19">
        <v>0</v>
      </c>
      <c r="AR55" s="19">
        <v>0</v>
      </c>
      <c r="AS55" s="19">
        <v>0</v>
      </c>
      <c r="AT55" s="22">
        <v>0</v>
      </c>
      <c r="AU55" s="19">
        <v>0</v>
      </c>
      <c r="AV55" s="19">
        <v>0</v>
      </c>
      <c r="AW55" s="33">
        <v>0</v>
      </c>
      <c r="AX55" s="21">
        <v>0</v>
      </c>
      <c r="AY55" s="20">
        <v>0</v>
      </c>
      <c r="AZ55" s="19">
        <v>0</v>
      </c>
      <c r="BA55" s="19">
        <v>0</v>
      </c>
      <c r="BB55" s="19">
        <v>0</v>
      </c>
      <c r="BC55" s="19">
        <v>0</v>
      </c>
    </row>
    <row r="56" spans="6:55" x14ac:dyDescent="0.25">
      <c r="F56" s="10"/>
      <c r="G56" s="9"/>
      <c r="H56" s="8" t="s">
        <v>5283</v>
      </c>
      <c r="I56" s="22">
        <v>0</v>
      </c>
      <c r="J56" s="19">
        <v>0</v>
      </c>
      <c r="K56" s="19">
        <v>0</v>
      </c>
      <c r="L56" s="33">
        <v>0</v>
      </c>
      <c r="M56" s="21">
        <v>0</v>
      </c>
      <c r="N56" s="22">
        <v>0</v>
      </c>
      <c r="O56" s="19">
        <v>0</v>
      </c>
      <c r="P56" s="19">
        <v>0</v>
      </c>
      <c r="Q56" s="33">
        <v>0</v>
      </c>
      <c r="R56" s="21">
        <v>0</v>
      </c>
      <c r="S56" s="22">
        <v>2531</v>
      </c>
      <c r="T56" s="19">
        <v>2355</v>
      </c>
      <c r="U56" s="19">
        <v>2355</v>
      </c>
      <c r="V56" s="19">
        <v>0</v>
      </c>
      <c r="W56" s="19">
        <v>0</v>
      </c>
      <c r="X56" s="24">
        <v>2531</v>
      </c>
      <c r="Y56" s="23">
        <v>1.902937071397901</v>
      </c>
      <c r="Z56" s="22">
        <v>381</v>
      </c>
      <c r="AA56" s="19">
        <v>381</v>
      </c>
      <c r="AB56" s="19">
        <v>381</v>
      </c>
      <c r="AC56" s="33">
        <v>0</v>
      </c>
      <c r="AD56" s="21">
        <v>0</v>
      </c>
      <c r="AE56" s="22">
        <v>0</v>
      </c>
      <c r="AF56" s="19">
        <v>0</v>
      </c>
      <c r="AG56" s="19">
        <v>0</v>
      </c>
      <c r="AH56" s="33">
        <v>0</v>
      </c>
      <c r="AI56" s="21">
        <v>0</v>
      </c>
      <c r="AJ56" s="22">
        <v>437</v>
      </c>
      <c r="AK56" s="19">
        <v>419</v>
      </c>
      <c r="AL56" s="19">
        <v>0</v>
      </c>
      <c r="AM56" s="33">
        <v>0</v>
      </c>
      <c r="AN56" s="21">
        <v>0</v>
      </c>
      <c r="AO56" s="20">
        <v>0</v>
      </c>
      <c r="AP56" s="19">
        <v>0</v>
      </c>
      <c r="AQ56" s="19">
        <v>0</v>
      </c>
      <c r="AR56" s="19">
        <v>0</v>
      </c>
      <c r="AS56" s="19">
        <v>0</v>
      </c>
      <c r="AT56" s="22">
        <v>0</v>
      </c>
      <c r="AU56" s="19">
        <v>0</v>
      </c>
      <c r="AV56" s="19">
        <v>0</v>
      </c>
      <c r="AW56" s="33">
        <v>0</v>
      </c>
      <c r="AX56" s="21">
        <v>0</v>
      </c>
      <c r="AY56" s="20">
        <v>0</v>
      </c>
      <c r="AZ56" s="19">
        <v>0</v>
      </c>
      <c r="BA56" s="19">
        <v>0</v>
      </c>
      <c r="BB56" s="19">
        <v>0</v>
      </c>
      <c r="BC56" s="19">
        <v>0</v>
      </c>
    </row>
    <row r="57" spans="6:55" x14ac:dyDescent="0.25">
      <c r="F57" s="10"/>
      <c r="G57" s="9"/>
      <c r="H57" s="8" t="s">
        <v>5282</v>
      </c>
      <c r="I57" s="22">
        <v>0</v>
      </c>
      <c r="J57" s="19">
        <v>0</v>
      </c>
      <c r="K57" s="19">
        <v>0</v>
      </c>
      <c r="L57" s="33">
        <v>0</v>
      </c>
      <c r="M57" s="21">
        <v>0</v>
      </c>
      <c r="N57" s="22">
        <v>0</v>
      </c>
      <c r="O57" s="19">
        <v>0</v>
      </c>
      <c r="P57" s="19">
        <v>0</v>
      </c>
      <c r="Q57" s="33">
        <v>0</v>
      </c>
      <c r="R57" s="21">
        <v>0</v>
      </c>
      <c r="S57" s="22">
        <v>12192</v>
      </c>
      <c r="T57" s="19">
        <v>12134</v>
      </c>
      <c r="U57" s="19">
        <v>12134</v>
      </c>
      <c r="V57" s="19">
        <v>0</v>
      </c>
      <c r="W57" s="19">
        <v>33</v>
      </c>
      <c r="X57" s="24">
        <v>22665</v>
      </c>
      <c r="Y57" s="23">
        <v>9.7118797367438674</v>
      </c>
      <c r="Z57" s="22">
        <v>0</v>
      </c>
      <c r="AA57" s="19">
        <v>0</v>
      </c>
      <c r="AB57" s="19">
        <v>0</v>
      </c>
      <c r="AC57" s="33">
        <v>0</v>
      </c>
      <c r="AD57" s="21">
        <v>0</v>
      </c>
      <c r="AE57" s="22">
        <v>0</v>
      </c>
      <c r="AF57" s="19">
        <v>0</v>
      </c>
      <c r="AG57" s="19">
        <v>0</v>
      </c>
      <c r="AH57" s="33">
        <v>0</v>
      </c>
      <c r="AI57" s="21">
        <v>0</v>
      </c>
      <c r="AJ57" s="22">
        <v>1553</v>
      </c>
      <c r="AK57" s="19">
        <v>1550</v>
      </c>
      <c r="AL57" s="19">
        <v>4</v>
      </c>
      <c r="AM57" s="33">
        <v>0</v>
      </c>
      <c r="AN57" s="21">
        <v>1</v>
      </c>
      <c r="AO57" s="20">
        <v>1</v>
      </c>
      <c r="AP57" s="19">
        <v>0</v>
      </c>
      <c r="AQ57" s="19">
        <v>0</v>
      </c>
      <c r="AR57" s="19">
        <v>0</v>
      </c>
      <c r="AS57" s="19">
        <v>0</v>
      </c>
      <c r="AT57" s="22">
        <v>0</v>
      </c>
      <c r="AU57" s="19">
        <v>0</v>
      </c>
      <c r="AV57" s="19">
        <v>0</v>
      </c>
      <c r="AW57" s="33">
        <v>0</v>
      </c>
      <c r="AX57" s="21">
        <v>0</v>
      </c>
      <c r="AY57" s="20">
        <v>5</v>
      </c>
      <c r="AZ57" s="19">
        <v>4</v>
      </c>
      <c r="BA57" s="19">
        <v>0</v>
      </c>
      <c r="BB57" s="19">
        <v>0</v>
      </c>
      <c r="BC57" s="19">
        <v>0</v>
      </c>
    </row>
    <row r="58" spans="6:55" x14ac:dyDescent="0.25">
      <c r="F58" s="10"/>
      <c r="G58" s="9"/>
      <c r="H58" s="8" t="s">
        <v>5281</v>
      </c>
      <c r="I58" s="22">
        <v>0</v>
      </c>
      <c r="J58" s="19">
        <v>0</v>
      </c>
      <c r="K58" s="19">
        <v>0</v>
      </c>
      <c r="L58" s="33">
        <v>0</v>
      </c>
      <c r="M58" s="21">
        <v>0</v>
      </c>
      <c r="N58" s="22">
        <v>0</v>
      </c>
      <c r="O58" s="19">
        <v>0</v>
      </c>
      <c r="P58" s="19">
        <v>0</v>
      </c>
      <c r="Q58" s="33">
        <v>0</v>
      </c>
      <c r="R58" s="21">
        <v>0</v>
      </c>
      <c r="S58" s="22">
        <v>1</v>
      </c>
      <c r="T58" s="19">
        <v>0</v>
      </c>
      <c r="U58" s="19">
        <v>0</v>
      </c>
      <c r="V58" s="19">
        <v>0</v>
      </c>
      <c r="W58" s="19">
        <v>0</v>
      </c>
      <c r="X58" s="24">
        <v>1</v>
      </c>
      <c r="Y58" s="23">
        <v>2.1368637681007391E-4</v>
      </c>
      <c r="Z58" s="22">
        <v>0</v>
      </c>
      <c r="AA58" s="19">
        <v>0</v>
      </c>
      <c r="AB58" s="19">
        <v>0</v>
      </c>
      <c r="AC58" s="33">
        <v>0</v>
      </c>
      <c r="AD58" s="21">
        <v>0</v>
      </c>
      <c r="AE58" s="22">
        <v>0</v>
      </c>
      <c r="AF58" s="19">
        <v>0</v>
      </c>
      <c r="AG58" s="19">
        <v>0</v>
      </c>
      <c r="AH58" s="33">
        <v>0</v>
      </c>
      <c r="AI58" s="21">
        <v>0</v>
      </c>
      <c r="AJ58" s="22">
        <v>1</v>
      </c>
      <c r="AK58" s="19">
        <v>0</v>
      </c>
      <c r="AL58" s="19">
        <v>0</v>
      </c>
      <c r="AM58" s="33">
        <v>0</v>
      </c>
      <c r="AN58" s="21">
        <v>0</v>
      </c>
      <c r="AO58" s="20">
        <v>0</v>
      </c>
      <c r="AP58" s="19">
        <v>0</v>
      </c>
      <c r="AQ58" s="19">
        <v>0</v>
      </c>
      <c r="AR58" s="19">
        <v>0</v>
      </c>
      <c r="AS58" s="19">
        <v>0</v>
      </c>
      <c r="AT58" s="22">
        <v>0</v>
      </c>
      <c r="AU58" s="19">
        <v>0</v>
      </c>
      <c r="AV58" s="19">
        <v>0</v>
      </c>
      <c r="AW58" s="33">
        <v>0</v>
      </c>
      <c r="AX58" s="21">
        <v>0</v>
      </c>
      <c r="AY58" s="20">
        <v>0</v>
      </c>
      <c r="AZ58" s="19">
        <v>0</v>
      </c>
      <c r="BA58" s="19">
        <v>0</v>
      </c>
      <c r="BB58" s="19">
        <v>0</v>
      </c>
      <c r="BC58" s="19">
        <v>0</v>
      </c>
    </row>
    <row r="59" spans="6:55" x14ac:dyDescent="0.25">
      <c r="F59" s="10"/>
      <c r="G59" s="9"/>
      <c r="H59" s="8" t="s">
        <v>5280</v>
      </c>
      <c r="I59" s="22">
        <v>0</v>
      </c>
      <c r="J59" s="19">
        <v>0</v>
      </c>
      <c r="K59" s="19">
        <v>0</v>
      </c>
      <c r="L59" s="33">
        <v>0</v>
      </c>
      <c r="M59" s="21">
        <v>0</v>
      </c>
      <c r="N59" s="22">
        <v>0</v>
      </c>
      <c r="O59" s="19">
        <v>0</v>
      </c>
      <c r="P59" s="19">
        <v>0</v>
      </c>
      <c r="Q59" s="33">
        <v>0</v>
      </c>
      <c r="R59" s="21">
        <v>0</v>
      </c>
      <c r="S59" s="22">
        <v>0</v>
      </c>
      <c r="T59" s="19">
        <v>0</v>
      </c>
      <c r="U59" s="19">
        <v>0</v>
      </c>
      <c r="V59" s="19">
        <v>0</v>
      </c>
      <c r="W59" s="19">
        <v>0</v>
      </c>
      <c r="X59" s="24">
        <v>0</v>
      </c>
      <c r="Y59" s="23">
        <v>0</v>
      </c>
      <c r="Z59" s="22">
        <v>0</v>
      </c>
      <c r="AA59" s="19">
        <v>0</v>
      </c>
      <c r="AB59" s="19">
        <v>0</v>
      </c>
      <c r="AC59" s="33">
        <v>0</v>
      </c>
      <c r="AD59" s="21">
        <v>0</v>
      </c>
      <c r="AE59" s="22">
        <v>0</v>
      </c>
      <c r="AF59" s="19">
        <v>0</v>
      </c>
      <c r="AG59" s="19">
        <v>0</v>
      </c>
      <c r="AH59" s="33">
        <v>0</v>
      </c>
      <c r="AI59" s="21">
        <v>0</v>
      </c>
      <c r="AJ59" s="22">
        <v>1</v>
      </c>
      <c r="AK59" s="19">
        <v>0</v>
      </c>
      <c r="AL59" s="19">
        <v>0</v>
      </c>
      <c r="AM59" s="33">
        <v>0</v>
      </c>
      <c r="AN59" s="21">
        <v>0</v>
      </c>
      <c r="AO59" s="20">
        <v>1</v>
      </c>
      <c r="AP59" s="19">
        <v>0</v>
      </c>
      <c r="AQ59" s="19">
        <v>0</v>
      </c>
      <c r="AR59" s="19">
        <v>0</v>
      </c>
      <c r="AS59" s="19">
        <v>0</v>
      </c>
      <c r="AT59" s="22">
        <v>0</v>
      </c>
      <c r="AU59" s="19">
        <v>0</v>
      </c>
      <c r="AV59" s="19">
        <v>0</v>
      </c>
      <c r="AW59" s="33">
        <v>0</v>
      </c>
      <c r="AX59" s="21">
        <v>0</v>
      </c>
      <c r="AY59" s="20">
        <v>0</v>
      </c>
      <c r="AZ59" s="19">
        <v>0</v>
      </c>
      <c r="BA59" s="19">
        <v>0</v>
      </c>
      <c r="BB59" s="19">
        <v>0</v>
      </c>
      <c r="BC59" s="19">
        <v>0</v>
      </c>
    </row>
    <row r="60" spans="6:55" x14ac:dyDescent="0.25">
      <c r="F60" s="10"/>
      <c r="G60" s="9"/>
      <c r="H60" s="8" t="s">
        <v>5279</v>
      </c>
      <c r="I60" s="22">
        <v>0</v>
      </c>
      <c r="J60" s="19">
        <v>0</v>
      </c>
      <c r="K60" s="19">
        <v>0</v>
      </c>
      <c r="L60" s="33">
        <v>0</v>
      </c>
      <c r="M60" s="21">
        <v>0</v>
      </c>
      <c r="N60" s="22">
        <v>0</v>
      </c>
      <c r="O60" s="19">
        <v>0</v>
      </c>
      <c r="P60" s="19">
        <v>0</v>
      </c>
      <c r="Q60" s="33">
        <v>0</v>
      </c>
      <c r="R60" s="21">
        <v>0</v>
      </c>
      <c r="S60" s="22">
        <v>0</v>
      </c>
      <c r="T60" s="19">
        <v>0</v>
      </c>
      <c r="U60" s="19">
        <v>0</v>
      </c>
      <c r="V60" s="19">
        <v>0</v>
      </c>
      <c r="W60" s="19">
        <v>0</v>
      </c>
      <c r="X60" s="24">
        <v>0</v>
      </c>
      <c r="Y60" s="23">
        <v>0</v>
      </c>
      <c r="Z60" s="22">
        <v>0</v>
      </c>
      <c r="AA60" s="19">
        <v>0</v>
      </c>
      <c r="AB60" s="19">
        <v>0</v>
      </c>
      <c r="AC60" s="33">
        <v>0</v>
      </c>
      <c r="AD60" s="21">
        <v>0</v>
      </c>
      <c r="AE60" s="22">
        <v>0</v>
      </c>
      <c r="AF60" s="19">
        <v>0</v>
      </c>
      <c r="AG60" s="19">
        <v>0</v>
      </c>
      <c r="AH60" s="33">
        <v>0</v>
      </c>
      <c r="AI60" s="21">
        <v>0</v>
      </c>
      <c r="AJ60" s="22">
        <v>0</v>
      </c>
      <c r="AK60" s="19">
        <v>0</v>
      </c>
      <c r="AL60" s="19">
        <v>0</v>
      </c>
      <c r="AM60" s="33">
        <v>0</v>
      </c>
      <c r="AN60" s="21">
        <v>0</v>
      </c>
      <c r="AO60" s="20">
        <v>0</v>
      </c>
      <c r="AP60" s="19">
        <v>0</v>
      </c>
      <c r="AQ60" s="19">
        <v>0</v>
      </c>
      <c r="AR60" s="19">
        <v>0</v>
      </c>
      <c r="AS60" s="19">
        <v>0</v>
      </c>
      <c r="AT60" s="22">
        <v>0</v>
      </c>
      <c r="AU60" s="19">
        <v>0</v>
      </c>
      <c r="AV60" s="19">
        <v>0</v>
      </c>
      <c r="AW60" s="33">
        <v>0</v>
      </c>
      <c r="AX60" s="21">
        <v>0</v>
      </c>
      <c r="AY60" s="20">
        <v>0</v>
      </c>
      <c r="AZ60" s="19">
        <v>0</v>
      </c>
      <c r="BA60" s="19">
        <v>0</v>
      </c>
      <c r="BB60" s="19">
        <v>0</v>
      </c>
      <c r="BC60" s="19">
        <v>0</v>
      </c>
    </row>
    <row r="61" spans="6:55" x14ac:dyDescent="0.25">
      <c r="F61" s="10"/>
      <c r="G61" s="9"/>
      <c r="H61" s="8" t="s">
        <v>5278</v>
      </c>
      <c r="I61" s="22">
        <v>0</v>
      </c>
      <c r="J61" s="19">
        <v>0</v>
      </c>
      <c r="K61" s="19">
        <v>0</v>
      </c>
      <c r="L61" s="33">
        <v>0</v>
      </c>
      <c r="M61" s="21">
        <v>0</v>
      </c>
      <c r="N61" s="22">
        <v>0</v>
      </c>
      <c r="O61" s="19">
        <v>0</v>
      </c>
      <c r="P61" s="19">
        <v>0</v>
      </c>
      <c r="Q61" s="33">
        <v>0</v>
      </c>
      <c r="R61" s="21">
        <v>0</v>
      </c>
      <c r="S61" s="22">
        <v>3</v>
      </c>
      <c r="T61" s="19">
        <v>0</v>
      </c>
      <c r="U61" s="19">
        <v>0</v>
      </c>
      <c r="V61" s="19">
        <v>0</v>
      </c>
      <c r="W61" s="19">
        <v>0</v>
      </c>
      <c r="X61" s="24">
        <v>1393</v>
      </c>
      <c r="Y61" s="23">
        <v>3.3915411997586489</v>
      </c>
      <c r="Z61" s="22">
        <v>0</v>
      </c>
      <c r="AA61" s="19">
        <v>0</v>
      </c>
      <c r="AB61" s="19">
        <v>0</v>
      </c>
      <c r="AC61" s="33">
        <v>0</v>
      </c>
      <c r="AD61" s="21">
        <v>0</v>
      </c>
      <c r="AE61" s="22">
        <v>0</v>
      </c>
      <c r="AF61" s="19">
        <v>0</v>
      </c>
      <c r="AG61" s="19">
        <v>0</v>
      </c>
      <c r="AH61" s="33">
        <v>0</v>
      </c>
      <c r="AI61" s="21">
        <v>0</v>
      </c>
      <c r="AJ61" s="22">
        <v>0</v>
      </c>
      <c r="AK61" s="19">
        <v>0</v>
      </c>
      <c r="AL61" s="19">
        <v>0</v>
      </c>
      <c r="AM61" s="33">
        <v>0</v>
      </c>
      <c r="AN61" s="21">
        <v>0</v>
      </c>
      <c r="AO61" s="20">
        <v>0</v>
      </c>
      <c r="AP61" s="19">
        <v>0</v>
      </c>
      <c r="AQ61" s="19">
        <v>0</v>
      </c>
      <c r="AR61" s="19">
        <v>0</v>
      </c>
      <c r="AS61" s="19">
        <v>0</v>
      </c>
      <c r="AT61" s="22">
        <v>0</v>
      </c>
      <c r="AU61" s="19">
        <v>0</v>
      </c>
      <c r="AV61" s="19">
        <v>0</v>
      </c>
      <c r="AW61" s="33">
        <v>0</v>
      </c>
      <c r="AX61" s="21">
        <v>0</v>
      </c>
      <c r="AY61" s="20">
        <v>0</v>
      </c>
      <c r="AZ61" s="19">
        <v>0</v>
      </c>
      <c r="BA61" s="19">
        <v>0</v>
      </c>
      <c r="BB61" s="19">
        <v>0</v>
      </c>
      <c r="BC61" s="19">
        <v>0</v>
      </c>
    </row>
    <row r="62" spans="6:55" x14ac:dyDescent="0.25">
      <c r="F62" s="10"/>
      <c r="G62" s="9"/>
      <c r="H62" s="8" t="s">
        <v>5277</v>
      </c>
      <c r="I62" s="22">
        <v>0</v>
      </c>
      <c r="J62" s="19">
        <v>0</v>
      </c>
      <c r="K62" s="19">
        <v>0</v>
      </c>
      <c r="L62" s="33">
        <v>0</v>
      </c>
      <c r="M62" s="21">
        <v>0</v>
      </c>
      <c r="N62" s="22">
        <v>17</v>
      </c>
      <c r="O62" s="19">
        <v>17</v>
      </c>
      <c r="P62" s="19">
        <v>0</v>
      </c>
      <c r="Q62" s="33">
        <v>0</v>
      </c>
      <c r="R62" s="21">
        <v>0</v>
      </c>
      <c r="S62" s="22">
        <v>29256</v>
      </c>
      <c r="T62" s="19">
        <v>29254</v>
      </c>
      <c r="U62" s="19">
        <v>29249</v>
      </c>
      <c r="V62" s="19">
        <v>0</v>
      </c>
      <c r="W62" s="19">
        <v>81</v>
      </c>
      <c r="X62" s="24">
        <v>34651</v>
      </c>
      <c r="Y62" s="23">
        <v>63.654942820779979</v>
      </c>
      <c r="Z62" s="22">
        <v>1843</v>
      </c>
      <c r="AA62" s="19">
        <v>1843</v>
      </c>
      <c r="AB62" s="19">
        <v>1843</v>
      </c>
      <c r="AC62" s="33">
        <v>0</v>
      </c>
      <c r="AD62" s="21">
        <v>0</v>
      </c>
      <c r="AE62" s="22">
        <v>48</v>
      </c>
      <c r="AF62" s="19">
        <v>48</v>
      </c>
      <c r="AG62" s="19">
        <v>0</v>
      </c>
      <c r="AH62" s="33">
        <v>0</v>
      </c>
      <c r="AI62" s="21">
        <v>0</v>
      </c>
      <c r="AJ62" s="22">
        <v>3604</v>
      </c>
      <c r="AK62" s="19">
        <v>3603</v>
      </c>
      <c r="AL62" s="19">
        <v>21</v>
      </c>
      <c r="AM62" s="33">
        <v>0</v>
      </c>
      <c r="AN62" s="21">
        <v>0</v>
      </c>
      <c r="AO62" s="20">
        <v>0</v>
      </c>
      <c r="AP62" s="19">
        <v>0</v>
      </c>
      <c r="AQ62" s="19">
        <v>0</v>
      </c>
      <c r="AR62" s="19">
        <v>0</v>
      </c>
      <c r="AS62" s="19">
        <v>0</v>
      </c>
      <c r="AT62" s="22">
        <v>11</v>
      </c>
      <c r="AU62" s="19">
        <v>11</v>
      </c>
      <c r="AV62" s="19">
        <v>0</v>
      </c>
      <c r="AW62" s="33">
        <v>0</v>
      </c>
      <c r="AX62" s="21">
        <v>0</v>
      </c>
      <c r="AY62" s="20">
        <v>27</v>
      </c>
      <c r="AZ62" s="19">
        <v>25</v>
      </c>
      <c r="BA62" s="19">
        <v>0</v>
      </c>
      <c r="BB62" s="19">
        <v>0</v>
      </c>
      <c r="BC62" s="19">
        <v>0</v>
      </c>
    </row>
    <row r="63" spans="6:55" x14ac:dyDescent="0.25">
      <c r="F63" s="10"/>
      <c r="G63" s="9" t="s">
        <v>5276</v>
      </c>
      <c r="H63" s="8"/>
      <c r="I63" s="22">
        <v>0</v>
      </c>
      <c r="J63" s="19">
        <v>0</v>
      </c>
      <c r="K63" s="19">
        <v>0</v>
      </c>
      <c r="L63" s="33">
        <v>0</v>
      </c>
      <c r="M63" s="21">
        <v>0</v>
      </c>
      <c r="N63" s="22">
        <v>0</v>
      </c>
      <c r="O63" s="19">
        <v>0</v>
      </c>
      <c r="P63" s="19">
        <v>0</v>
      </c>
      <c r="Q63" s="33">
        <v>0</v>
      </c>
      <c r="R63" s="21">
        <v>0</v>
      </c>
      <c r="S63" s="22">
        <v>1</v>
      </c>
      <c r="T63" s="19">
        <v>0</v>
      </c>
      <c r="U63" s="19">
        <v>0</v>
      </c>
      <c r="V63" s="19">
        <v>0</v>
      </c>
      <c r="W63" s="19">
        <v>0</v>
      </c>
      <c r="X63" s="24">
        <v>1</v>
      </c>
      <c r="Y63" s="23">
        <v>1.6635943204164508E-2</v>
      </c>
      <c r="Z63" s="22">
        <v>0</v>
      </c>
      <c r="AA63" s="19">
        <v>0</v>
      </c>
      <c r="AB63" s="19">
        <v>0</v>
      </c>
      <c r="AC63" s="33">
        <v>0</v>
      </c>
      <c r="AD63" s="21">
        <v>0</v>
      </c>
      <c r="AE63" s="22">
        <v>0</v>
      </c>
      <c r="AF63" s="19">
        <v>0</v>
      </c>
      <c r="AG63" s="19">
        <v>0</v>
      </c>
      <c r="AH63" s="33">
        <v>0</v>
      </c>
      <c r="AI63" s="21">
        <v>0</v>
      </c>
      <c r="AJ63" s="22">
        <v>16</v>
      </c>
      <c r="AK63" s="19">
        <v>0</v>
      </c>
      <c r="AL63" s="19">
        <v>0</v>
      </c>
      <c r="AM63" s="33">
        <v>0</v>
      </c>
      <c r="AN63" s="21">
        <v>0</v>
      </c>
      <c r="AO63" s="20">
        <v>0</v>
      </c>
      <c r="AP63" s="19">
        <v>0</v>
      </c>
      <c r="AQ63" s="19">
        <v>0</v>
      </c>
      <c r="AR63" s="19">
        <v>0</v>
      </c>
      <c r="AS63" s="19">
        <v>0</v>
      </c>
      <c r="AT63" s="22">
        <v>1</v>
      </c>
      <c r="AU63" s="19">
        <v>0</v>
      </c>
      <c r="AV63" s="19">
        <v>0</v>
      </c>
      <c r="AW63" s="33">
        <v>0</v>
      </c>
      <c r="AX63" s="21">
        <v>0</v>
      </c>
      <c r="AY63" s="20">
        <v>1</v>
      </c>
      <c r="AZ63" s="19">
        <v>0</v>
      </c>
      <c r="BA63" s="19">
        <v>0</v>
      </c>
      <c r="BB63" s="19">
        <v>0</v>
      </c>
      <c r="BC63" s="19">
        <v>0</v>
      </c>
    </row>
    <row r="64" spans="6:55" x14ac:dyDescent="0.25">
      <c r="F64" s="10"/>
      <c r="G64" s="9"/>
      <c r="H64" s="8" t="s">
        <v>5275</v>
      </c>
      <c r="I64" s="22">
        <v>0</v>
      </c>
      <c r="J64" s="19">
        <v>0</v>
      </c>
      <c r="K64" s="19">
        <v>0</v>
      </c>
      <c r="L64" s="33">
        <v>0</v>
      </c>
      <c r="M64" s="21">
        <v>0</v>
      </c>
      <c r="N64" s="22">
        <v>0</v>
      </c>
      <c r="O64" s="19">
        <v>0</v>
      </c>
      <c r="P64" s="19">
        <v>0</v>
      </c>
      <c r="Q64" s="33">
        <v>0</v>
      </c>
      <c r="R64" s="21">
        <v>0</v>
      </c>
      <c r="S64" s="22">
        <v>138</v>
      </c>
      <c r="T64" s="19">
        <v>0</v>
      </c>
      <c r="U64" s="19">
        <v>0</v>
      </c>
      <c r="V64" s="19">
        <v>0</v>
      </c>
      <c r="W64" s="19">
        <v>0</v>
      </c>
      <c r="X64" s="24">
        <v>205</v>
      </c>
      <c r="Y64" s="23">
        <v>9.4408236443996429E-2</v>
      </c>
      <c r="Z64" s="22">
        <v>0</v>
      </c>
      <c r="AA64" s="19">
        <v>0</v>
      </c>
      <c r="AB64" s="19">
        <v>0</v>
      </c>
      <c r="AC64" s="33">
        <v>0</v>
      </c>
      <c r="AD64" s="21">
        <v>0</v>
      </c>
      <c r="AE64" s="22">
        <v>0</v>
      </c>
      <c r="AF64" s="19">
        <v>0</v>
      </c>
      <c r="AG64" s="19">
        <v>0</v>
      </c>
      <c r="AH64" s="33">
        <v>0</v>
      </c>
      <c r="AI64" s="21">
        <v>0</v>
      </c>
      <c r="AJ64" s="22">
        <v>47</v>
      </c>
      <c r="AK64" s="19">
        <v>0</v>
      </c>
      <c r="AL64" s="19">
        <v>0</v>
      </c>
      <c r="AM64" s="33">
        <v>0</v>
      </c>
      <c r="AN64" s="21">
        <v>0</v>
      </c>
      <c r="AO64" s="20">
        <v>0</v>
      </c>
      <c r="AP64" s="19">
        <v>0</v>
      </c>
      <c r="AQ64" s="19">
        <v>0</v>
      </c>
      <c r="AR64" s="19">
        <v>0</v>
      </c>
      <c r="AS64" s="19">
        <v>0</v>
      </c>
      <c r="AT64" s="22">
        <v>0</v>
      </c>
      <c r="AU64" s="19">
        <v>0</v>
      </c>
      <c r="AV64" s="19">
        <v>0</v>
      </c>
      <c r="AW64" s="33">
        <v>0</v>
      </c>
      <c r="AX64" s="21">
        <v>0</v>
      </c>
      <c r="AY64" s="20">
        <v>0</v>
      </c>
      <c r="AZ64" s="19">
        <v>0</v>
      </c>
      <c r="BA64" s="19">
        <v>0</v>
      </c>
      <c r="BB64" s="19">
        <v>0</v>
      </c>
      <c r="BC64" s="19">
        <v>0</v>
      </c>
    </row>
    <row r="65" spans="6:55" x14ac:dyDescent="0.25">
      <c r="F65" s="10"/>
      <c r="G65" s="9"/>
      <c r="H65" s="8" t="s">
        <v>5274</v>
      </c>
      <c r="I65" s="22">
        <v>0</v>
      </c>
      <c r="J65" s="19">
        <v>0</v>
      </c>
      <c r="K65" s="19">
        <v>0</v>
      </c>
      <c r="L65" s="33">
        <v>0</v>
      </c>
      <c r="M65" s="21">
        <v>0</v>
      </c>
      <c r="N65" s="22">
        <v>0</v>
      </c>
      <c r="O65" s="19">
        <v>0</v>
      </c>
      <c r="P65" s="19">
        <v>0</v>
      </c>
      <c r="Q65" s="33">
        <v>0</v>
      </c>
      <c r="R65" s="21">
        <v>0</v>
      </c>
      <c r="S65" s="22">
        <v>10</v>
      </c>
      <c r="T65" s="19">
        <v>0</v>
      </c>
      <c r="U65" s="19">
        <v>0</v>
      </c>
      <c r="V65" s="19">
        <v>0</v>
      </c>
      <c r="W65" s="19">
        <v>0</v>
      </c>
      <c r="X65" s="24">
        <v>10</v>
      </c>
      <c r="Y65" s="23">
        <v>5.2321068942546836E-3</v>
      </c>
      <c r="Z65" s="22">
        <v>0</v>
      </c>
      <c r="AA65" s="19">
        <v>0</v>
      </c>
      <c r="AB65" s="19">
        <v>0</v>
      </c>
      <c r="AC65" s="33">
        <v>0</v>
      </c>
      <c r="AD65" s="21">
        <v>0</v>
      </c>
      <c r="AE65" s="22">
        <v>0</v>
      </c>
      <c r="AF65" s="19">
        <v>0</v>
      </c>
      <c r="AG65" s="19">
        <v>0</v>
      </c>
      <c r="AH65" s="33">
        <v>0</v>
      </c>
      <c r="AI65" s="21">
        <v>0</v>
      </c>
      <c r="AJ65" s="22">
        <v>1</v>
      </c>
      <c r="AK65" s="19">
        <v>0</v>
      </c>
      <c r="AL65" s="19">
        <v>0</v>
      </c>
      <c r="AM65" s="33">
        <v>0</v>
      </c>
      <c r="AN65" s="21">
        <v>0</v>
      </c>
      <c r="AO65" s="20">
        <v>0</v>
      </c>
      <c r="AP65" s="19">
        <v>0</v>
      </c>
      <c r="AQ65" s="19">
        <v>0</v>
      </c>
      <c r="AR65" s="19">
        <v>0</v>
      </c>
      <c r="AS65" s="19">
        <v>0</v>
      </c>
      <c r="AT65" s="22">
        <v>0</v>
      </c>
      <c r="AU65" s="19">
        <v>0</v>
      </c>
      <c r="AV65" s="19">
        <v>0</v>
      </c>
      <c r="AW65" s="33">
        <v>0</v>
      </c>
      <c r="AX65" s="21">
        <v>0</v>
      </c>
      <c r="AY65" s="20">
        <v>0</v>
      </c>
      <c r="AZ65" s="19">
        <v>0</v>
      </c>
      <c r="BA65" s="19">
        <v>0</v>
      </c>
      <c r="BB65" s="19">
        <v>0</v>
      </c>
      <c r="BC65" s="19">
        <v>0</v>
      </c>
    </row>
    <row r="66" spans="6:55" x14ac:dyDescent="0.25">
      <c r="F66" s="10"/>
      <c r="G66" s="9"/>
      <c r="H66" s="8" t="s">
        <v>5273</v>
      </c>
      <c r="I66" s="22">
        <v>0</v>
      </c>
      <c r="J66" s="19">
        <v>0</v>
      </c>
      <c r="K66" s="19">
        <v>0</v>
      </c>
      <c r="L66" s="33">
        <v>0</v>
      </c>
      <c r="M66" s="21">
        <v>0</v>
      </c>
      <c r="N66" s="22">
        <v>0</v>
      </c>
      <c r="O66" s="19">
        <v>0</v>
      </c>
      <c r="P66" s="19">
        <v>0</v>
      </c>
      <c r="Q66" s="33">
        <v>0</v>
      </c>
      <c r="R66" s="21">
        <v>0</v>
      </c>
      <c r="S66" s="22">
        <v>2</v>
      </c>
      <c r="T66" s="19">
        <v>0</v>
      </c>
      <c r="U66" s="19">
        <v>0</v>
      </c>
      <c r="V66" s="19">
        <v>0</v>
      </c>
      <c r="W66" s="19">
        <v>0</v>
      </c>
      <c r="X66" s="24">
        <v>2</v>
      </c>
      <c r="Y66" s="23">
        <v>1.333035528659821E-3</v>
      </c>
      <c r="Z66" s="22">
        <v>0</v>
      </c>
      <c r="AA66" s="19">
        <v>0</v>
      </c>
      <c r="AB66" s="19">
        <v>0</v>
      </c>
      <c r="AC66" s="33">
        <v>0</v>
      </c>
      <c r="AD66" s="21">
        <v>0</v>
      </c>
      <c r="AE66" s="22">
        <v>0</v>
      </c>
      <c r="AF66" s="19">
        <v>0</v>
      </c>
      <c r="AG66" s="19">
        <v>0</v>
      </c>
      <c r="AH66" s="33">
        <v>0</v>
      </c>
      <c r="AI66" s="21">
        <v>0</v>
      </c>
      <c r="AJ66" s="22">
        <v>0</v>
      </c>
      <c r="AK66" s="19">
        <v>0</v>
      </c>
      <c r="AL66" s="19">
        <v>0</v>
      </c>
      <c r="AM66" s="33">
        <v>0</v>
      </c>
      <c r="AN66" s="21">
        <v>0</v>
      </c>
      <c r="AO66" s="20">
        <v>0</v>
      </c>
      <c r="AP66" s="19">
        <v>0</v>
      </c>
      <c r="AQ66" s="19">
        <v>0</v>
      </c>
      <c r="AR66" s="19">
        <v>0</v>
      </c>
      <c r="AS66" s="19">
        <v>0</v>
      </c>
      <c r="AT66" s="22">
        <v>0</v>
      </c>
      <c r="AU66" s="19">
        <v>0</v>
      </c>
      <c r="AV66" s="19">
        <v>0</v>
      </c>
      <c r="AW66" s="33">
        <v>0</v>
      </c>
      <c r="AX66" s="21">
        <v>0</v>
      </c>
      <c r="AY66" s="20">
        <v>0</v>
      </c>
      <c r="AZ66" s="19">
        <v>0</v>
      </c>
      <c r="BA66" s="19">
        <v>0</v>
      </c>
      <c r="BB66" s="19">
        <v>0</v>
      </c>
      <c r="BC66" s="19">
        <v>0</v>
      </c>
    </row>
    <row r="67" spans="6:55" x14ac:dyDescent="0.25">
      <c r="F67" s="10"/>
      <c r="G67" s="9"/>
      <c r="H67" s="8" t="s">
        <v>5272</v>
      </c>
      <c r="I67" s="22">
        <v>0</v>
      </c>
      <c r="J67" s="19">
        <v>0</v>
      </c>
      <c r="K67" s="19">
        <v>0</v>
      </c>
      <c r="L67" s="33">
        <v>0</v>
      </c>
      <c r="M67" s="21">
        <v>0</v>
      </c>
      <c r="N67" s="22">
        <v>0</v>
      </c>
      <c r="O67" s="19">
        <v>0</v>
      </c>
      <c r="P67" s="19">
        <v>0</v>
      </c>
      <c r="Q67" s="33">
        <v>0</v>
      </c>
      <c r="R67" s="21">
        <v>0</v>
      </c>
      <c r="S67" s="22">
        <v>13</v>
      </c>
      <c r="T67" s="19">
        <v>0</v>
      </c>
      <c r="U67" s="19">
        <v>0</v>
      </c>
      <c r="V67" s="19">
        <v>0</v>
      </c>
      <c r="W67" s="19">
        <v>0</v>
      </c>
      <c r="X67" s="24">
        <v>13</v>
      </c>
      <c r="Y67" s="23">
        <v>1.424745842814445E-2</v>
      </c>
      <c r="Z67" s="22">
        <v>0</v>
      </c>
      <c r="AA67" s="19">
        <v>0</v>
      </c>
      <c r="AB67" s="19">
        <v>0</v>
      </c>
      <c r="AC67" s="33">
        <v>0</v>
      </c>
      <c r="AD67" s="21">
        <v>0</v>
      </c>
      <c r="AE67" s="22">
        <v>0</v>
      </c>
      <c r="AF67" s="19">
        <v>0</v>
      </c>
      <c r="AG67" s="19">
        <v>0</v>
      </c>
      <c r="AH67" s="33">
        <v>0</v>
      </c>
      <c r="AI67" s="21">
        <v>0</v>
      </c>
      <c r="AJ67" s="22">
        <v>0</v>
      </c>
      <c r="AK67" s="19">
        <v>0</v>
      </c>
      <c r="AL67" s="19">
        <v>0</v>
      </c>
      <c r="AM67" s="33">
        <v>0</v>
      </c>
      <c r="AN67" s="21">
        <v>0</v>
      </c>
      <c r="AO67" s="20">
        <v>0</v>
      </c>
      <c r="AP67" s="19">
        <v>0</v>
      </c>
      <c r="AQ67" s="19">
        <v>0</v>
      </c>
      <c r="AR67" s="19">
        <v>0</v>
      </c>
      <c r="AS67" s="19">
        <v>0</v>
      </c>
      <c r="AT67" s="22">
        <v>2</v>
      </c>
      <c r="AU67" s="19">
        <v>0</v>
      </c>
      <c r="AV67" s="19">
        <v>0</v>
      </c>
      <c r="AW67" s="33">
        <v>0</v>
      </c>
      <c r="AX67" s="21">
        <v>0</v>
      </c>
      <c r="AY67" s="20">
        <v>0</v>
      </c>
      <c r="AZ67" s="19">
        <v>0</v>
      </c>
      <c r="BA67" s="19">
        <v>0</v>
      </c>
      <c r="BB67" s="19">
        <v>0</v>
      </c>
      <c r="BC67" s="19">
        <v>0</v>
      </c>
    </row>
    <row r="68" spans="6:55" x14ac:dyDescent="0.25">
      <c r="F68" s="10"/>
      <c r="G68" s="9"/>
      <c r="H68" s="8" t="s">
        <v>5271</v>
      </c>
      <c r="I68" s="22">
        <v>0</v>
      </c>
      <c r="J68" s="19">
        <v>0</v>
      </c>
      <c r="K68" s="19">
        <v>0</v>
      </c>
      <c r="L68" s="33">
        <v>0</v>
      </c>
      <c r="M68" s="21">
        <v>0</v>
      </c>
      <c r="N68" s="22">
        <v>0</v>
      </c>
      <c r="O68" s="19">
        <v>0</v>
      </c>
      <c r="P68" s="19">
        <v>0</v>
      </c>
      <c r="Q68" s="33">
        <v>0</v>
      </c>
      <c r="R68" s="21">
        <v>0</v>
      </c>
      <c r="S68" s="22">
        <v>0</v>
      </c>
      <c r="T68" s="19">
        <v>0</v>
      </c>
      <c r="U68" s="19">
        <v>0</v>
      </c>
      <c r="V68" s="19">
        <v>0</v>
      </c>
      <c r="W68" s="19">
        <v>0</v>
      </c>
      <c r="X68" s="24">
        <v>0</v>
      </c>
      <c r="Y68" s="23">
        <v>0</v>
      </c>
      <c r="Z68" s="22">
        <v>0</v>
      </c>
      <c r="AA68" s="19">
        <v>0</v>
      </c>
      <c r="AB68" s="19">
        <v>0</v>
      </c>
      <c r="AC68" s="33">
        <v>0</v>
      </c>
      <c r="AD68" s="21">
        <v>0</v>
      </c>
      <c r="AE68" s="22">
        <v>0</v>
      </c>
      <c r="AF68" s="19">
        <v>0</v>
      </c>
      <c r="AG68" s="19">
        <v>0</v>
      </c>
      <c r="AH68" s="33">
        <v>0</v>
      </c>
      <c r="AI68" s="21">
        <v>0</v>
      </c>
      <c r="AJ68" s="22">
        <v>0</v>
      </c>
      <c r="AK68" s="19">
        <v>0</v>
      </c>
      <c r="AL68" s="19">
        <v>0</v>
      </c>
      <c r="AM68" s="33">
        <v>0</v>
      </c>
      <c r="AN68" s="21">
        <v>0</v>
      </c>
      <c r="AO68" s="20">
        <v>0</v>
      </c>
      <c r="AP68" s="19">
        <v>0</v>
      </c>
      <c r="AQ68" s="19">
        <v>0</v>
      </c>
      <c r="AR68" s="19">
        <v>0</v>
      </c>
      <c r="AS68" s="19">
        <v>0</v>
      </c>
      <c r="AT68" s="22">
        <v>0</v>
      </c>
      <c r="AU68" s="19">
        <v>0</v>
      </c>
      <c r="AV68" s="19">
        <v>0</v>
      </c>
      <c r="AW68" s="33">
        <v>0</v>
      </c>
      <c r="AX68" s="21">
        <v>0</v>
      </c>
      <c r="AY68" s="20">
        <v>2</v>
      </c>
      <c r="AZ68" s="19">
        <v>0</v>
      </c>
      <c r="BA68" s="19">
        <v>0</v>
      </c>
      <c r="BB68" s="19">
        <v>0</v>
      </c>
      <c r="BC68" s="19">
        <v>0</v>
      </c>
    </row>
    <row r="69" spans="6:55" x14ac:dyDescent="0.25">
      <c r="F69" s="10"/>
      <c r="G69" s="9"/>
      <c r="H69" s="8" t="s">
        <v>5270</v>
      </c>
      <c r="I69" s="22">
        <v>0</v>
      </c>
      <c r="J69" s="19">
        <v>0</v>
      </c>
      <c r="K69" s="19">
        <v>0</v>
      </c>
      <c r="L69" s="33">
        <v>0</v>
      </c>
      <c r="M69" s="21">
        <v>0</v>
      </c>
      <c r="N69" s="22">
        <v>3</v>
      </c>
      <c r="O69" s="19">
        <v>0</v>
      </c>
      <c r="P69" s="19">
        <v>0</v>
      </c>
      <c r="Q69" s="33">
        <v>0</v>
      </c>
      <c r="R69" s="21">
        <v>0</v>
      </c>
      <c r="S69" s="22">
        <v>14</v>
      </c>
      <c r="T69" s="19">
        <v>0</v>
      </c>
      <c r="U69" s="19">
        <v>0</v>
      </c>
      <c r="V69" s="19">
        <v>0</v>
      </c>
      <c r="W69" s="19">
        <v>0</v>
      </c>
      <c r="X69" s="24">
        <v>42</v>
      </c>
      <c r="Y69" s="23">
        <v>1.083491742610931E-2</v>
      </c>
      <c r="Z69" s="22">
        <v>0</v>
      </c>
      <c r="AA69" s="19">
        <v>0</v>
      </c>
      <c r="AB69" s="19">
        <v>0</v>
      </c>
      <c r="AC69" s="33">
        <v>0</v>
      </c>
      <c r="AD69" s="21">
        <v>0</v>
      </c>
      <c r="AE69" s="22">
        <v>0</v>
      </c>
      <c r="AF69" s="19">
        <v>0</v>
      </c>
      <c r="AG69" s="19">
        <v>0</v>
      </c>
      <c r="AH69" s="33">
        <v>0</v>
      </c>
      <c r="AI69" s="21">
        <v>0</v>
      </c>
      <c r="AJ69" s="22">
        <v>8</v>
      </c>
      <c r="AK69" s="19">
        <v>0</v>
      </c>
      <c r="AL69" s="19">
        <v>0</v>
      </c>
      <c r="AM69" s="33">
        <v>0</v>
      </c>
      <c r="AN69" s="21">
        <v>0</v>
      </c>
      <c r="AO69" s="20">
        <v>0</v>
      </c>
      <c r="AP69" s="19">
        <v>0</v>
      </c>
      <c r="AQ69" s="19">
        <v>0</v>
      </c>
      <c r="AR69" s="19">
        <v>0</v>
      </c>
      <c r="AS69" s="19">
        <v>0</v>
      </c>
      <c r="AT69" s="22">
        <v>0</v>
      </c>
      <c r="AU69" s="19">
        <v>0</v>
      </c>
      <c r="AV69" s="19">
        <v>0</v>
      </c>
      <c r="AW69" s="33">
        <v>0</v>
      </c>
      <c r="AX69" s="21">
        <v>0</v>
      </c>
      <c r="AY69" s="20">
        <v>6</v>
      </c>
      <c r="AZ69" s="19">
        <v>0</v>
      </c>
      <c r="BA69" s="19">
        <v>0</v>
      </c>
      <c r="BB69" s="19">
        <v>0</v>
      </c>
      <c r="BC69" s="19">
        <v>0</v>
      </c>
    </row>
    <row r="70" spans="6:55" x14ac:dyDescent="0.25">
      <c r="F70" s="10"/>
      <c r="G70" s="9"/>
      <c r="H70" s="8" t="s">
        <v>5269</v>
      </c>
      <c r="I70" s="22">
        <v>0</v>
      </c>
      <c r="J70" s="19">
        <v>0</v>
      </c>
      <c r="K70" s="19">
        <v>0</v>
      </c>
      <c r="L70" s="33">
        <v>0</v>
      </c>
      <c r="M70" s="21">
        <v>0</v>
      </c>
      <c r="N70" s="22">
        <v>0</v>
      </c>
      <c r="O70" s="19">
        <v>0</v>
      </c>
      <c r="P70" s="19">
        <v>0</v>
      </c>
      <c r="Q70" s="33">
        <v>0</v>
      </c>
      <c r="R70" s="21">
        <v>0</v>
      </c>
      <c r="S70" s="22">
        <v>1</v>
      </c>
      <c r="T70" s="19">
        <v>0</v>
      </c>
      <c r="U70" s="19">
        <v>0</v>
      </c>
      <c r="V70" s="19">
        <v>0</v>
      </c>
      <c r="W70" s="19">
        <v>0</v>
      </c>
      <c r="X70" s="24">
        <v>2</v>
      </c>
      <c r="Y70" s="23">
        <v>3.2663345336914063E-4</v>
      </c>
      <c r="Z70" s="22">
        <v>0</v>
      </c>
      <c r="AA70" s="19">
        <v>0</v>
      </c>
      <c r="AB70" s="19">
        <v>0</v>
      </c>
      <c r="AC70" s="33">
        <v>0</v>
      </c>
      <c r="AD70" s="21">
        <v>0</v>
      </c>
      <c r="AE70" s="22">
        <v>0</v>
      </c>
      <c r="AF70" s="19">
        <v>0</v>
      </c>
      <c r="AG70" s="19">
        <v>0</v>
      </c>
      <c r="AH70" s="33">
        <v>0</v>
      </c>
      <c r="AI70" s="21">
        <v>0</v>
      </c>
      <c r="AJ70" s="22">
        <v>1</v>
      </c>
      <c r="AK70" s="19">
        <v>0</v>
      </c>
      <c r="AL70" s="19">
        <v>0</v>
      </c>
      <c r="AM70" s="33">
        <v>0</v>
      </c>
      <c r="AN70" s="21">
        <v>0</v>
      </c>
      <c r="AO70" s="20">
        <v>0</v>
      </c>
      <c r="AP70" s="19">
        <v>0</v>
      </c>
      <c r="AQ70" s="19">
        <v>0</v>
      </c>
      <c r="AR70" s="19">
        <v>0</v>
      </c>
      <c r="AS70" s="19">
        <v>0</v>
      </c>
      <c r="AT70" s="22">
        <v>0</v>
      </c>
      <c r="AU70" s="19">
        <v>0</v>
      </c>
      <c r="AV70" s="19">
        <v>0</v>
      </c>
      <c r="AW70" s="33">
        <v>0</v>
      </c>
      <c r="AX70" s="21">
        <v>0</v>
      </c>
      <c r="AY70" s="20">
        <v>0</v>
      </c>
      <c r="AZ70" s="19">
        <v>0</v>
      </c>
      <c r="BA70" s="19">
        <v>0</v>
      </c>
      <c r="BB70" s="19">
        <v>0</v>
      </c>
      <c r="BC70" s="19">
        <v>0</v>
      </c>
    </row>
    <row r="71" spans="6:55" x14ac:dyDescent="0.25">
      <c r="F71" s="10"/>
      <c r="G71" s="9"/>
      <c r="H71" s="8" t="s">
        <v>5268</v>
      </c>
      <c r="I71" s="22">
        <v>0</v>
      </c>
      <c r="J71" s="19">
        <v>0</v>
      </c>
      <c r="K71" s="19">
        <v>0</v>
      </c>
      <c r="L71" s="33">
        <v>0</v>
      </c>
      <c r="M71" s="21">
        <v>0</v>
      </c>
      <c r="N71" s="22">
        <v>0</v>
      </c>
      <c r="O71" s="19">
        <v>0</v>
      </c>
      <c r="P71" s="19">
        <v>0</v>
      </c>
      <c r="Q71" s="33">
        <v>0</v>
      </c>
      <c r="R71" s="21">
        <v>0</v>
      </c>
      <c r="S71" s="22">
        <v>18</v>
      </c>
      <c r="T71" s="19">
        <v>0</v>
      </c>
      <c r="U71" s="19">
        <v>0</v>
      </c>
      <c r="V71" s="19">
        <v>0</v>
      </c>
      <c r="W71" s="19">
        <v>0</v>
      </c>
      <c r="X71" s="24">
        <v>47</v>
      </c>
      <c r="Y71" s="23">
        <v>1.6224469058215622E-2</v>
      </c>
      <c r="Z71" s="22">
        <v>0</v>
      </c>
      <c r="AA71" s="19">
        <v>0</v>
      </c>
      <c r="AB71" s="19">
        <v>0</v>
      </c>
      <c r="AC71" s="33">
        <v>0</v>
      </c>
      <c r="AD71" s="21">
        <v>0</v>
      </c>
      <c r="AE71" s="22">
        <v>0</v>
      </c>
      <c r="AF71" s="19">
        <v>0</v>
      </c>
      <c r="AG71" s="19">
        <v>0</v>
      </c>
      <c r="AH71" s="33">
        <v>0</v>
      </c>
      <c r="AI71" s="21">
        <v>0</v>
      </c>
      <c r="AJ71" s="22">
        <v>0</v>
      </c>
      <c r="AK71" s="19">
        <v>0</v>
      </c>
      <c r="AL71" s="19">
        <v>0</v>
      </c>
      <c r="AM71" s="33">
        <v>0</v>
      </c>
      <c r="AN71" s="21">
        <v>0</v>
      </c>
      <c r="AO71" s="20">
        <v>0</v>
      </c>
      <c r="AP71" s="19">
        <v>0</v>
      </c>
      <c r="AQ71" s="19">
        <v>0</v>
      </c>
      <c r="AR71" s="19">
        <v>0</v>
      </c>
      <c r="AS71" s="19">
        <v>0</v>
      </c>
      <c r="AT71" s="22">
        <v>0</v>
      </c>
      <c r="AU71" s="19">
        <v>0</v>
      </c>
      <c r="AV71" s="19">
        <v>0</v>
      </c>
      <c r="AW71" s="33">
        <v>0</v>
      </c>
      <c r="AX71" s="21">
        <v>0</v>
      </c>
      <c r="AY71" s="20">
        <v>0</v>
      </c>
      <c r="AZ71" s="19">
        <v>0</v>
      </c>
      <c r="BA71" s="19">
        <v>0</v>
      </c>
      <c r="BB71" s="19">
        <v>0</v>
      </c>
      <c r="BC71" s="19">
        <v>0</v>
      </c>
    </row>
    <row r="72" spans="6:55" x14ac:dyDescent="0.25">
      <c r="F72" s="10"/>
      <c r="G72" s="9"/>
      <c r="H72" s="8" t="s">
        <v>5267</v>
      </c>
      <c r="I72" s="22">
        <v>0</v>
      </c>
      <c r="J72" s="19">
        <v>0</v>
      </c>
      <c r="K72" s="19">
        <v>0</v>
      </c>
      <c r="L72" s="33">
        <v>0</v>
      </c>
      <c r="M72" s="21">
        <v>0</v>
      </c>
      <c r="N72" s="22">
        <v>30</v>
      </c>
      <c r="O72" s="19">
        <v>0</v>
      </c>
      <c r="P72" s="19">
        <v>0</v>
      </c>
      <c r="Q72" s="33">
        <v>0</v>
      </c>
      <c r="R72" s="21">
        <v>0</v>
      </c>
      <c r="S72" s="22">
        <v>112</v>
      </c>
      <c r="T72" s="19">
        <v>0</v>
      </c>
      <c r="U72" s="19">
        <v>0</v>
      </c>
      <c r="V72" s="19">
        <v>0</v>
      </c>
      <c r="W72" s="19">
        <v>0</v>
      </c>
      <c r="X72" s="24">
        <v>216</v>
      </c>
      <c r="Y72" s="23">
        <v>1.080971247516572</v>
      </c>
      <c r="Z72" s="22">
        <v>0</v>
      </c>
      <c r="AA72" s="19">
        <v>0</v>
      </c>
      <c r="AB72" s="19">
        <v>0</v>
      </c>
      <c r="AC72" s="33">
        <v>0</v>
      </c>
      <c r="AD72" s="21">
        <v>0</v>
      </c>
      <c r="AE72" s="22">
        <v>0</v>
      </c>
      <c r="AF72" s="19">
        <v>0</v>
      </c>
      <c r="AG72" s="19">
        <v>0</v>
      </c>
      <c r="AH72" s="33">
        <v>0</v>
      </c>
      <c r="AI72" s="21">
        <v>0</v>
      </c>
      <c r="AJ72" s="22">
        <v>41</v>
      </c>
      <c r="AK72" s="19">
        <v>0</v>
      </c>
      <c r="AL72" s="19">
        <v>0</v>
      </c>
      <c r="AM72" s="33">
        <v>0</v>
      </c>
      <c r="AN72" s="21">
        <v>0</v>
      </c>
      <c r="AO72" s="20">
        <v>0</v>
      </c>
      <c r="AP72" s="19">
        <v>0</v>
      </c>
      <c r="AQ72" s="19">
        <v>0</v>
      </c>
      <c r="AR72" s="19">
        <v>0</v>
      </c>
      <c r="AS72" s="19">
        <v>0</v>
      </c>
      <c r="AT72" s="22">
        <v>0</v>
      </c>
      <c r="AU72" s="19">
        <v>0</v>
      </c>
      <c r="AV72" s="19">
        <v>0</v>
      </c>
      <c r="AW72" s="33">
        <v>0</v>
      </c>
      <c r="AX72" s="21">
        <v>0</v>
      </c>
      <c r="AY72" s="20">
        <v>0</v>
      </c>
      <c r="AZ72" s="19">
        <v>0</v>
      </c>
      <c r="BA72" s="19">
        <v>0</v>
      </c>
      <c r="BB72" s="19">
        <v>0</v>
      </c>
      <c r="BC72" s="19">
        <v>0</v>
      </c>
    </row>
    <row r="73" spans="6:55" x14ac:dyDescent="0.25">
      <c r="F73" s="10"/>
      <c r="G73" s="9"/>
      <c r="H73" s="8" t="s">
        <v>5266</v>
      </c>
      <c r="I73" s="22">
        <v>0</v>
      </c>
      <c r="J73" s="19">
        <v>0</v>
      </c>
      <c r="K73" s="19">
        <v>0</v>
      </c>
      <c r="L73" s="33">
        <v>0</v>
      </c>
      <c r="M73" s="21">
        <v>0</v>
      </c>
      <c r="N73" s="22">
        <v>184</v>
      </c>
      <c r="O73" s="19">
        <v>0</v>
      </c>
      <c r="P73" s="19">
        <v>0</v>
      </c>
      <c r="Q73" s="33">
        <v>0</v>
      </c>
      <c r="R73" s="21">
        <v>0</v>
      </c>
      <c r="S73" s="22">
        <v>5128</v>
      </c>
      <c r="T73" s="19">
        <v>0</v>
      </c>
      <c r="U73" s="19">
        <v>0</v>
      </c>
      <c r="V73" s="19">
        <v>0</v>
      </c>
      <c r="W73" s="19">
        <v>0</v>
      </c>
      <c r="X73" s="24">
        <v>7629</v>
      </c>
      <c r="Y73" s="23">
        <v>8.0811392879113555</v>
      </c>
      <c r="Z73" s="22">
        <v>18</v>
      </c>
      <c r="AA73" s="19">
        <v>0</v>
      </c>
      <c r="AB73" s="19">
        <v>0</v>
      </c>
      <c r="AC73" s="33">
        <v>0</v>
      </c>
      <c r="AD73" s="21">
        <v>0</v>
      </c>
      <c r="AE73" s="22">
        <v>0</v>
      </c>
      <c r="AF73" s="19">
        <v>0</v>
      </c>
      <c r="AG73" s="19">
        <v>0</v>
      </c>
      <c r="AH73" s="33">
        <v>0</v>
      </c>
      <c r="AI73" s="21">
        <v>0</v>
      </c>
      <c r="AJ73" s="22">
        <v>819</v>
      </c>
      <c r="AK73" s="19">
        <v>0</v>
      </c>
      <c r="AL73" s="19">
        <v>0</v>
      </c>
      <c r="AM73" s="33">
        <v>0</v>
      </c>
      <c r="AN73" s="21">
        <v>0</v>
      </c>
      <c r="AO73" s="20">
        <v>0</v>
      </c>
      <c r="AP73" s="19">
        <v>0</v>
      </c>
      <c r="AQ73" s="19">
        <v>0</v>
      </c>
      <c r="AR73" s="19">
        <v>0</v>
      </c>
      <c r="AS73" s="19">
        <v>0</v>
      </c>
      <c r="AT73" s="22">
        <v>2</v>
      </c>
      <c r="AU73" s="19">
        <v>0</v>
      </c>
      <c r="AV73" s="19">
        <v>0</v>
      </c>
      <c r="AW73" s="33">
        <v>0</v>
      </c>
      <c r="AX73" s="21">
        <v>0</v>
      </c>
      <c r="AY73" s="20">
        <v>3</v>
      </c>
      <c r="AZ73" s="19">
        <v>0</v>
      </c>
      <c r="BA73" s="19">
        <v>0</v>
      </c>
      <c r="BB73" s="19">
        <v>0</v>
      </c>
      <c r="BC73" s="19">
        <v>0</v>
      </c>
    </row>
    <row r="74" spans="6:55" x14ac:dyDescent="0.25">
      <c r="F74" s="10"/>
      <c r="G74" s="9"/>
      <c r="H74" s="8" t="s">
        <v>5265</v>
      </c>
      <c r="I74" s="22">
        <v>0</v>
      </c>
      <c r="J74" s="19">
        <v>0</v>
      </c>
      <c r="K74" s="19">
        <v>0</v>
      </c>
      <c r="L74" s="33">
        <v>0</v>
      </c>
      <c r="M74" s="21">
        <v>0</v>
      </c>
      <c r="N74" s="22">
        <v>4</v>
      </c>
      <c r="O74" s="19">
        <v>0</v>
      </c>
      <c r="P74" s="19">
        <v>0</v>
      </c>
      <c r="Q74" s="33">
        <v>0</v>
      </c>
      <c r="R74" s="21">
        <v>0</v>
      </c>
      <c r="S74" s="22">
        <v>7</v>
      </c>
      <c r="T74" s="19">
        <v>0</v>
      </c>
      <c r="U74" s="19">
        <v>0</v>
      </c>
      <c r="V74" s="19">
        <v>0</v>
      </c>
      <c r="W74" s="19">
        <v>0</v>
      </c>
      <c r="X74" s="24">
        <v>12</v>
      </c>
      <c r="Y74" s="23">
        <v>5.2285920828580856E-3</v>
      </c>
      <c r="Z74" s="22">
        <v>0</v>
      </c>
      <c r="AA74" s="19">
        <v>0</v>
      </c>
      <c r="AB74" s="19">
        <v>0</v>
      </c>
      <c r="AC74" s="33">
        <v>0</v>
      </c>
      <c r="AD74" s="21">
        <v>0</v>
      </c>
      <c r="AE74" s="22">
        <v>0</v>
      </c>
      <c r="AF74" s="19">
        <v>0</v>
      </c>
      <c r="AG74" s="19">
        <v>0</v>
      </c>
      <c r="AH74" s="33">
        <v>0</v>
      </c>
      <c r="AI74" s="21">
        <v>0</v>
      </c>
      <c r="AJ74" s="22">
        <v>2</v>
      </c>
      <c r="AK74" s="19">
        <v>0</v>
      </c>
      <c r="AL74" s="19">
        <v>0</v>
      </c>
      <c r="AM74" s="33">
        <v>0</v>
      </c>
      <c r="AN74" s="21">
        <v>0</v>
      </c>
      <c r="AO74" s="20">
        <v>0</v>
      </c>
      <c r="AP74" s="19">
        <v>0</v>
      </c>
      <c r="AQ74" s="19">
        <v>0</v>
      </c>
      <c r="AR74" s="19">
        <v>0</v>
      </c>
      <c r="AS74" s="19">
        <v>0</v>
      </c>
      <c r="AT74" s="22">
        <v>0</v>
      </c>
      <c r="AU74" s="19">
        <v>0</v>
      </c>
      <c r="AV74" s="19">
        <v>0</v>
      </c>
      <c r="AW74" s="33">
        <v>0</v>
      </c>
      <c r="AX74" s="21">
        <v>0</v>
      </c>
      <c r="AY74" s="20">
        <v>0</v>
      </c>
      <c r="AZ74" s="19">
        <v>0</v>
      </c>
      <c r="BA74" s="19">
        <v>0</v>
      </c>
      <c r="BB74" s="19">
        <v>0</v>
      </c>
      <c r="BC74" s="19">
        <v>0</v>
      </c>
    </row>
    <row r="75" spans="6:55" x14ac:dyDescent="0.25">
      <c r="F75" s="10"/>
      <c r="G75" s="9"/>
      <c r="H75" s="8" t="s">
        <v>5264</v>
      </c>
      <c r="I75" s="22">
        <v>0</v>
      </c>
      <c r="J75" s="19">
        <v>0</v>
      </c>
      <c r="K75" s="19">
        <v>0</v>
      </c>
      <c r="L75" s="33">
        <v>0</v>
      </c>
      <c r="M75" s="21">
        <v>0</v>
      </c>
      <c r="N75" s="22">
        <v>0</v>
      </c>
      <c r="O75" s="19">
        <v>0</v>
      </c>
      <c r="P75" s="19">
        <v>0</v>
      </c>
      <c r="Q75" s="33">
        <v>0</v>
      </c>
      <c r="R75" s="21">
        <v>0</v>
      </c>
      <c r="S75" s="22">
        <v>38</v>
      </c>
      <c r="T75" s="19">
        <v>0</v>
      </c>
      <c r="U75" s="19">
        <v>0</v>
      </c>
      <c r="V75" s="19">
        <v>0</v>
      </c>
      <c r="W75" s="19">
        <v>0</v>
      </c>
      <c r="X75" s="24">
        <v>53</v>
      </c>
      <c r="Y75" s="23">
        <v>1.1052404930815101</v>
      </c>
      <c r="Z75" s="22">
        <v>0</v>
      </c>
      <c r="AA75" s="19">
        <v>0</v>
      </c>
      <c r="AB75" s="19">
        <v>0</v>
      </c>
      <c r="AC75" s="33">
        <v>0</v>
      </c>
      <c r="AD75" s="21">
        <v>0</v>
      </c>
      <c r="AE75" s="22">
        <v>0</v>
      </c>
      <c r="AF75" s="19">
        <v>0</v>
      </c>
      <c r="AG75" s="19">
        <v>0</v>
      </c>
      <c r="AH75" s="33">
        <v>0</v>
      </c>
      <c r="AI75" s="21">
        <v>0</v>
      </c>
      <c r="AJ75" s="22">
        <v>10</v>
      </c>
      <c r="AK75" s="19">
        <v>0</v>
      </c>
      <c r="AL75" s="19">
        <v>0</v>
      </c>
      <c r="AM75" s="33">
        <v>0</v>
      </c>
      <c r="AN75" s="21">
        <v>0</v>
      </c>
      <c r="AO75" s="20">
        <v>0</v>
      </c>
      <c r="AP75" s="19">
        <v>0</v>
      </c>
      <c r="AQ75" s="19">
        <v>0</v>
      </c>
      <c r="AR75" s="19">
        <v>0</v>
      </c>
      <c r="AS75" s="19">
        <v>0</v>
      </c>
      <c r="AT75" s="22">
        <v>0</v>
      </c>
      <c r="AU75" s="19">
        <v>0</v>
      </c>
      <c r="AV75" s="19">
        <v>0</v>
      </c>
      <c r="AW75" s="33">
        <v>0</v>
      </c>
      <c r="AX75" s="21">
        <v>0</v>
      </c>
      <c r="AY75" s="20">
        <v>3</v>
      </c>
      <c r="AZ75" s="19">
        <v>0</v>
      </c>
      <c r="BA75" s="19">
        <v>0</v>
      </c>
      <c r="BB75" s="19">
        <v>0</v>
      </c>
      <c r="BC75" s="19">
        <v>0</v>
      </c>
    </row>
    <row r="76" spans="6:55" x14ac:dyDescent="0.25">
      <c r="F76" s="10"/>
      <c r="G76" s="9"/>
      <c r="H76" s="8" t="s">
        <v>5263</v>
      </c>
      <c r="I76" s="22">
        <v>0</v>
      </c>
      <c r="J76" s="19">
        <v>0</v>
      </c>
      <c r="K76" s="19">
        <v>0</v>
      </c>
      <c r="L76" s="33">
        <v>0</v>
      </c>
      <c r="M76" s="21">
        <v>0</v>
      </c>
      <c r="N76" s="22">
        <v>3</v>
      </c>
      <c r="O76" s="19">
        <v>0</v>
      </c>
      <c r="P76" s="19">
        <v>0</v>
      </c>
      <c r="Q76" s="33">
        <v>0</v>
      </c>
      <c r="R76" s="21">
        <v>0</v>
      </c>
      <c r="S76" s="22">
        <v>2142</v>
      </c>
      <c r="T76" s="19">
        <v>0</v>
      </c>
      <c r="U76" s="19">
        <v>0</v>
      </c>
      <c r="V76" s="19">
        <v>0</v>
      </c>
      <c r="W76" s="19">
        <v>0</v>
      </c>
      <c r="X76" s="24">
        <v>2288</v>
      </c>
      <c r="Y76" s="23">
        <v>2.221958644688129</v>
      </c>
      <c r="Z76" s="22">
        <v>0</v>
      </c>
      <c r="AA76" s="19">
        <v>0</v>
      </c>
      <c r="AB76" s="19">
        <v>0</v>
      </c>
      <c r="AC76" s="33">
        <v>0</v>
      </c>
      <c r="AD76" s="21">
        <v>0</v>
      </c>
      <c r="AE76" s="22">
        <v>0</v>
      </c>
      <c r="AF76" s="19">
        <v>0</v>
      </c>
      <c r="AG76" s="19">
        <v>0</v>
      </c>
      <c r="AH76" s="33">
        <v>0</v>
      </c>
      <c r="AI76" s="21">
        <v>0</v>
      </c>
      <c r="AJ76" s="22">
        <v>304</v>
      </c>
      <c r="AK76" s="19">
        <v>0</v>
      </c>
      <c r="AL76" s="19">
        <v>0</v>
      </c>
      <c r="AM76" s="33">
        <v>0</v>
      </c>
      <c r="AN76" s="21">
        <v>0</v>
      </c>
      <c r="AO76" s="20">
        <v>0</v>
      </c>
      <c r="AP76" s="19">
        <v>0</v>
      </c>
      <c r="AQ76" s="19">
        <v>0</v>
      </c>
      <c r="AR76" s="19">
        <v>0</v>
      </c>
      <c r="AS76" s="19">
        <v>0</v>
      </c>
      <c r="AT76" s="22">
        <v>0</v>
      </c>
      <c r="AU76" s="19">
        <v>0</v>
      </c>
      <c r="AV76" s="19">
        <v>0</v>
      </c>
      <c r="AW76" s="33">
        <v>0</v>
      </c>
      <c r="AX76" s="21">
        <v>0</v>
      </c>
      <c r="AY76" s="20">
        <v>2</v>
      </c>
      <c r="AZ76" s="19">
        <v>0</v>
      </c>
      <c r="BA76" s="19">
        <v>0</v>
      </c>
      <c r="BB76" s="19">
        <v>0</v>
      </c>
      <c r="BC76" s="19">
        <v>0</v>
      </c>
    </row>
    <row r="77" spans="6:55" x14ac:dyDescent="0.25">
      <c r="F77" s="10"/>
      <c r="G77" s="9"/>
      <c r="H77" s="8" t="s">
        <v>5262</v>
      </c>
      <c r="I77" s="22">
        <v>0</v>
      </c>
      <c r="J77" s="19">
        <v>0</v>
      </c>
      <c r="K77" s="19">
        <v>0</v>
      </c>
      <c r="L77" s="33">
        <v>0</v>
      </c>
      <c r="M77" s="21">
        <v>0</v>
      </c>
      <c r="N77" s="22">
        <v>6</v>
      </c>
      <c r="O77" s="19">
        <v>0</v>
      </c>
      <c r="P77" s="19">
        <v>0</v>
      </c>
      <c r="Q77" s="33">
        <v>0</v>
      </c>
      <c r="R77" s="21">
        <v>0</v>
      </c>
      <c r="S77" s="22">
        <v>10</v>
      </c>
      <c r="T77" s="19">
        <v>0</v>
      </c>
      <c r="U77" s="19">
        <v>0</v>
      </c>
      <c r="V77" s="19">
        <v>0</v>
      </c>
      <c r="W77" s="19">
        <v>0</v>
      </c>
      <c r="X77" s="24">
        <v>11</v>
      </c>
      <c r="Y77" s="23">
        <v>6.9076176732778549E-3</v>
      </c>
      <c r="Z77" s="22">
        <v>0</v>
      </c>
      <c r="AA77" s="19">
        <v>0</v>
      </c>
      <c r="AB77" s="19">
        <v>0</v>
      </c>
      <c r="AC77" s="33">
        <v>0</v>
      </c>
      <c r="AD77" s="21">
        <v>0</v>
      </c>
      <c r="AE77" s="22">
        <v>0</v>
      </c>
      <c r="AF77" s="19">
        <v>0</v>
      </c>
      <c r="AG77" s="19">
        <v>0</v>
      </c>
      <c r="AH77" s="33">
        <v>0</v>
      </c>
      <c r="AI77" s="21">
        <v>0</v>
      </c>
      <c r="AJ77" s="22">
        <v>2</v>
      </c>
      <c r="AK77" s="19">
        <v>0</v>
      </c>
      <c r="AL77" s="19">
        <v>0</v>
      </c>
      <c r="AM77" s="33">
        <v>0</v>
      </c>
      <c r="AN77" s="21">
        <v>0</v>
      </c>
      <c r="AO77" s="20">
        <v>0</v>
      </c>
      <c r="AP77" s="19">
        <v>0</v>
      </c>
      <c r="AQ77" s="19">
        <v>0</v>
      </c>
      <c r="AR77" s="19">
        <v>0</v>
      </c>
      <c r="AS77" s="19">
        <v>0</v>
      </c>
      <c r="AT77" s="22">
        <v>0</v>
      </c>
      <c r="AU77" s="19">
        <v>0</v>
      </c>
      <c r="AV77" s="19">
        <v>0</v>
      </c>
      <c r="AW77" s="33">
        <v>0</v>
      </c>
      <c r="AX77" s="21">
        <v>0</v>
      </c>
      <c r="AY77" s="20">
        <v>0</v>
      </c>
      <c r="AZ77" s="19">
        <v>0</v>
      </c>
      <c r="BA77" s="19">
        <v>0</v>
      </c>
      <c r="BB77" s="19">
        <v>0</v>
      </c>
      <c r="BC77" s="19">
        <v>0</v>
      </c>
    </row>
    <row r="78" spans="6:55" x14ac:dyDescent="0.25">
      <c r="F78" s="10"/>
      <c r="G78" s="9"/>
      <c r="H78" s="8" t="s">
        <v>5261</v>
      </c>
      <c r="I78" s="22">
        <v>0</v>
      </c>
      <c r="J78" s="19">
        <v>0</v>
      </c>
      <c r="K78" s="19">
        <v>0</v>
      </c>
      <c r="L78" s="33">
        <v>0</v>
      </c>
      <c r="M78" s="21">
        <v>0</v>
      </c>
      <c r="N78" s="22">
        <v>316</v>
      </c>
      <c r="O78" s="19">
        <v>0</v>
      </c>
      <c r="P78" s="19">
        <v>0</v>
      </c>
      <c r="Q78" s="33">
        <v>0</v>
      </c>
      <c r="R78" s="21">
        <v>0</v>
      </c>
      <c r="S78" s="22">
        <v>524</v>
      </c>
      <c r="T78" s="19">
        <v>0</v>
      </c>
      <c r="U78" s="19">
        <v>0</v>
      </c>
      <c r="V78" s="19">
        <v>0</v>
      </c>
      <c r="W78" s="19">
        <v>0</v>
      </c>
      <c r="X78" s="24">
        <v>1052</v>
      </c>
      <c r="Y78" s="23">
        <v>1.9079315960407259</v>
      </c>
      <c r="Z78" s="22">
        <v>0</v>
      </c>
      <c r="AA78" s="19">
        <v>0</v>
      </c>
      <c r="AB78" s="19">
        <v>0</v>
      </c>
      <c r="AC78" s="33">
        <v>0</v>
      </c>
      <c r="AD78" s="21">
        <v>0</v>
      </c>
      <c r="AE78" s="22">
        <v>0</v>
      </c>
      <c r="AF78" s="19">
        <v>0</v>
      </c>
      <c r="AG78" s="19">
        <v>0</v>
      </c>
      <c r="AH78" s="33">
        <v>0</v>
      </c>
      <c r="AI78" s="21">
        <v>0</v>
      </c>
      <c r="AJ78" s="22">
        <v>71</v>
      </c>
      <c r="AK78" s="19">
        <v>0</v>
      </c>
      <c r="AL78" s="19">
        <v>0</v>
      </c>
      <c r="AM78" s="33">
        <v>0</v>
      </c>
      <c r="AN78" s="21">
        <v>0</v>
      </c>
      <c r="AO78" s="20">
        <v>0</v>
      </c>
      <c r="AP78" s="19">
        <v>0</v>
      </c>
      <c r="AQ78" s="19">
        <v>0</v>
      </c>
      <c r="AR78" s="19">
        <v>0</v>
      </c>
      <c r="AS78" s="19">
        <v>0</v>
      </c>
      <c r="AT78" s="22">
        <v>0</v>
      </c>
      <c r="AU78" s="19">
        <v>0</v>
      </c>
      <c r="AV78" s="19">
        <v>0</v>
      </c>
      <c r="AW78" s="33">
        <v>0</v>
      </c>
      <c r="AX78" s="21">
        <v>0</v>
      </c>
      <c r="AY78" s="20">
        <v>2</v>
      </c>
      <c r="AZ78" s="19">
        <v>0</v>
      </c>
      <c r="BA78" s="19">
        <v>0</v>
      </c>
      <c r="BB78" s="19">
        <v>0</v>
      </c>
      <c r="BC78" s="19">
        <v>0</v>
      </c>
    </row>
    <row r="79" spans="6:55" x14ac:dyDescent="0.25">
      <c r="F79" s="10"/>
      <c r="G79" s="9"/>
      <c r="H79" s="8" t="s">
        <v>64</v>
      </c>
      <c r="I79" s="22">
        <v>0</v>
      </c>
      <c r="J79" s="19">
        <v>0</v>
      </c>
      <c r="K79" s="19">
        <v>0</v>
      </c>
      <c r="L79" s="33">
        <v>0</v>
      </c>
      <c r="M79" s="21">
        <v>0</v>
      </c>
      <c r="N79" s="22">
        <v>0</v>
      </c>
      <c r="O79" s="19">
        <v>0</v>
      </c>
      <c r="P79" s="19">
        <v>0</v>
      </c>
      <c r="Q79" s="33">
        <v>0</v>
      </c>
      <c r="R79" s="21">
        <v>0</v>
      </c>
      <c r="S79" s="22">
        <v>1</v>
      </c>
      <c r="T79" s="19">
        <v>0</v>
      </c>
      <c r="U79" s="19">
        <v>0</v>
      </c>
      <c r="V79" s="19">
        <v>0</v>
      </c>
      <c r="W79" s="19">
        <v>0</v>
      </c>
      <c r="X79" s="24">
        <v>5</v>
      </c>
      <c r="Y79" s="23">
        <v>5.2361488342285156E-3</v>
      </c>
      <c r="Z79" s="22">
        <v>0</v>
      </c>
      <c r="AA79" s="19">
        <v>0</v>
      </c>
      <c r="AB79" s="19">
        <v>0</v>
      </c>
      <c r="AC79" s="33">
        <v>0</v>
      </c>
      <c r="AD79" s="21">
        <v>0</v>
      </c>
      <c r="AE79" s="22">
        <v>0</v>
      </c>
      <c r="AF79" s="19">
        <v>0</v>
      </c>
      <c r="AG79" s="19">
        <v>0</v>
      </c>
      <c r="AH79" s="33">
        <v>0</v>
      </c>
      <c r="AI79" s="21">
        <v>0</v>
      </c>
      <c r="AJ79" s="22">
        <v>0</v>
      </c>
      <c r="AK79" s="19">
        <v>0</v>
      </c>
      <c r="AL79" s="19">
        <v>0</v>
      </c>
      <c r="AM79" s="33">
        <v>0</v>
      </c>
      <c r="AN79" s="21">
        <v>0</v>
      </c>
      <c r="AO79" s="20">
        <v>0</v>
      </c>
      <c r="AP79" s="19">
        <v>0</v>
      </c>
      <c r="AQ79" s="19">
        <v>0</v>
      </c>
      <c r="AR79" s="19">
        <v>0</v>
      </c>
      <c r="AS79" s="19">
        <v>0</v>
      </c>
      <c r="AT79" s="22">
        <v>2</v>
      </c>
      <c r="AU79" s="19">
        <v>0</v>
      </c>
      <c r="AV79" s="19">
        <v>0</v>
      </c>
      <c r="AW79" s="33">
        <v>0</v>
      </c>
      <c r="AX79" s="21">
        <v>0</v>
      </c>
      <c r="AY79" s="20">
        <v>1</v>
      </c>
      <c r="AZ79" s="19">
        <v>0</v>
      </c>
      <c r="BA79" s="19">
        <v>0</v>
      </c>
      <c r="BB79" s="19">
        <v>0</v>
      </c>
      <c r="BC79" s="19">
        <v>0</v>
      </c>
    </row>
    <row r="80" spans="6:55" x14ac:dyDescent="0.25">
      <c r="F80" s="10"/>
      <c r="G80" s="9" t="s">
        <v>5260</v>
      </c>
      <c r="H80" s="8"/>
      <c r="I80" s="22">
        <v>0</v>
      </c>
      <c r="J80" s="19">
        <v>0</v>
      </c>
      <c r="K80" s="19">
        <v>0</v>
      </c>
      <c r="L80" s="33">
        <v>0</v>
      </c>
      <c r="M80" s="21">
        <v>0</v>
      </c>
      <c r="N80" s="22">
        <v>0</v>
      </c>
      <c r="O80" s="19">
        <v>0</v>
      </c>
      <c r="P80" s="19">
        <v>0</v>
      </c>
      <c r="Q80" s="33">
        <v>0</v>
      </c>
      <c r="R80" s="21">
        <v>0</v>
      </c>
      <c r="S80" s="22">
        <v>2</v>
      </c>
      <c r="T80" s="19">
        <v>0</v>
      </c>
      <c r="U80" s="19">
        <v>0</v>
      </c>
      <c r="V80" s="19">
        <v>0</v>
      </c>
      <c r="W80" s="19">
        <v>0</v>
      </c>
      <c r="X80" s="24">
        <v>3</v>
      </c>
      <c r="Y80" s="23">
        <v>9.34600830078125E-5</v>
      </c>
      <c r="Z80" s="22">
        <v>0</v>
      </c>
      <c r="AA80" s="19">
        <v>0</v>
      </c>
      <c r="AB80" s="19">
        <v>0</v>
      </c>
      <c r="AC80" s="33">
        <v>0</v>
      </c>
      <c r="AD80" s="21">
        <v>0</v>
      </c>
      <c r="AE80" s="22">
        <v>0</v>
      </c>
      <c r="AF80" s="19">
        <v>0</v>
      </c>
      <c r="AG80" s="19">
        <v>0</v>
      </c>
      <c r="AH80" s="33">
        <v>0</v>
      </c>
      <c r="AI80" s="21">
        <v>0</v>
      </c>
      <c r="AJ80" s="22">
        <v>8</v>
      </c>
      <c r="AK80" s="19">
        <v>0</v>
      </c>
      <c r="AL80" s="19">
        <v>0</v>
      </c>
      <c r="AM80" s="33">
        <v>0</v>
      </c>
      <c r="AN80" s="21">
        <v>0</v>
      </c>
      <c r="AO80" s="20">
        <v>0</v>
      </c>
      <c r="AP80" s="19">
        <v>0</v>
      </c>
      <c r="AQ80" s="19">
        <v>0</v>
      </c>
      <c r="AR80" s="19">
        <v>0</v>
      </c>
      <c r="AS80" s="19">
        <v>0</v>
      </c>
      <c r="AT80" s="22">
        <v>0</v>
      </c>
      <c r="AU80" s="19">
        <v>0</v>
      </c>
      <c r="AV80" s="19">
        <v>0</v>
      </c>
      <c r="AW80" s="33">
        <v>0</v>
      </c>
      <c r="AX80" s="21">
        <v>0</v>
      </c>
      <c r="AY80" s="20">
        <v>0</v>
      </c>
      <c r="AZ80" s="19">
        <v>0</v>
      </c>
      <c r="BA80" s="19">
        <v>0</v>
      </c>
      <c r="BB80" s="19">
        <v>0</v>
      </c>
      <c r="BC80" s="19">
        <v>0</v>
      </c>
    </row>
    <row r="81" spans="6:55" x14ac:dyDescent="0.25">
      <c r="F81" s="10"/>
      <c r="G81" s="9"/>
      <c r="H81" s="8" t="s">
        <v>5259</v>
      </c>
      <c r="I81" s="22">
        <v>0</v>
      </c>
      <c r="J81" s="19">
        <v>0</v>
      </c>
      <c r="K81" s="19">
        <v>0</v>
      </c>
      <c r="L81" s="33">
        <v>0</v>
      </c>
      <c r="M81" s="21">
        <v>0</v>
      </c>
      <c r="N81" s="22">
        <v>2</v>
      </c>
      <c r="O81" s="19">
        <v>0</v>
      </c>
      <c r="P81" s="19">
        <v>0</v>
      </c>
      <c r="Q81" s="33">
        <v>0</v>
      </c>
      <c r="R81" s="21">
        <v>0</v>
      </c>
      <c r="S81" s="22">
        <v>75</v>
      </c>
      <c r="T81" s="19">
        <v>0</v>
      </c>
      <c r="U81" s="19">
        <v>0</v>
      </c>
      <c r="V81" s="19">
        <v>0</v>
      </c>
      <c r="W81" s="19">
        <v>0</v>
      </c>
      <c r="X81" s="24">
        <v>107</v>
      </c>
      <c r="Y81" s="23">
        <v>0.12738736066967249</v>
      </c>
      <c r="Z81" s="22">
        <v>2</v>
      </c>
      <c r="AA81" s="19">
        <v>0</v>
      </c>
      <c r="AB81" s="19">
        <v>0</v>
      </c>
      <c r="AC81" s="33">
        <v>0</v>
      </c>
      <c r="AD81" s="21">
        <v>0</v>
      </c>
      <c r="AE81" s="22">
        <v>0</v>
      </c>
      <c r="AF81" s="19">
        <v>0</v>
      </c>
      <c r="AG81" s="19">
        <v>0</v>
      </c>
      <c r="AH81" s="33">
        <v>0</v>
      </c>
      <c r="AI81" s="21">
        <v>0</v>
      </c>
      <c r="AJ81" s="22">
        <v>18</v>
      </c>
      <c r="AK81" s="19">
        <v>0</v>
      </c>
      <c r="AL81" s="19">
        <v>0</v>
      </c>
      <c r="AM81" s="33">
        <v>0</v>
      </c>
      <c r="AN81" s="21">
        <v>0</v>
      </c>
      <c r="AO81" s="20">
        <v>0</v>
      </c>
      <c r="AP81" s="19">
        <v>0</v>
      </c>
      <c r="AQ81" s="19">
        <v>0</v>
      </c>
      <c r="AR81" s="19">
        <v>0</v>
      </c>
      <c r="AS81" s="19">
        <v>0</v>
      </c>
      <c r="AT81" s="22">
        <v>0</v>
      </c>
      <c r="AU81" s="19">
        <v>0</v>
      </c>
      <c r="AV81" s="19">
        <v>0</v>
      </c>
      <c r="AW81" s="33">
        <v>0</v>
      </c>
      <c r="AX81" s="21">
        <v>0</v>
      </c>
      <c r="AY81" s="20">
        <v>2</v>
      </c>
      <c r="AZ81" s="19">
        <v>0</v>
      </c>
      <c r="BA81" s="19">
        <v>0</v>
      </c>
      <c r="BB81" s="19">
        <v>0</v>
      </c>
      <c r="BC81" s="19">
        <v>0</v>
      </c>
    </row>
    <row r="82" spans="6:55" x14ac:dyDescent="0.25">
      <c r="F82" s="10"/>
      <c r="G82" s="9"/>
      <c r="H82" s="8" t="s">
        <v>5258</v>
      </c>
      <c r="I82" s="22">
        <v>0</v>
      </c>
      <c r="J82" s="19">
        <v>0</v>
      </c>
      <c r="K82" s="19">
        <v>0</v>
      </c>
      <c r="L82" s="33">
        <v>0</v>
      </c>
      <c r="M82" s="21">
        <v>0</v>
      </c>
      <c r="N82" s="22">
        <v>0</v>
      </c>
      <c r="O82" s="19">
        <v>0</v>
      </c>
      <c r="P82" s="19">
        <v>0</v>
      </c>
      <c r="Q82" s="33">
        <v>0</v>
      </c>
      <c r="R82" s="21">
        <v>0</v>
      </c>
      <c r="S82" s="22">
        <v>7</v>
      </c>
      <c r="T82" s="19">
        <v>0</v>
      </c>
      <c r="U82" s="19">
        <v>0</v>
      </c>
      <c r="V82" s="19">
        <v>0</v>
      </c>
      <c r="W82" s="19">
        <v>0</v>
      </c>
      <c r="X82" s="24">
        <v>14</v>
      </c>
      <c r="Y82" s="23">
        <v>1.505804713815451E-2</v>
      </c>
      <c r="Z82" s="22">
        <v>0</v>
      </c>
      <c r="AA82" s="19">
        <v>0</v>
      </c>
      <c r="AB82" s="19">
        <v>0</v>
      </c>
      <c r="AC82" s="33">
        <v>0</v>
      </c>
      <c r="AD82" s="21">
        <v>0</v>
      </c>
      <c r="AE82" s="22">
        <v>0</v>
      </c>
      <c r="AF82" s="19">
        <v>0</v>
      </c>
      <c r="AG82" s="19">
        <v>0</v>
      </c>
      <c r="AH82" s="33">
        <v>0</v>
      </c>
      <c r="AI82" s="21">
        <v>0</v>
      </c>
      <c r="AJ82" s="22">
        <v>0</v>
      </c>
      <c r="AK82" s="19">
        <v>0</v>
      </c>
      <c r="AL82" s="19">
        <v>0</v>
      </c>
      <c r="AM82" s="33">
        <v>0</v>
      </c>
      <c r="AN82" s="21">
        <v>0</v>
      </c>
      <c r="AO82" s="20">
        <v>0</v>
      </c>
      <c r="AP82" s="19">
        <v>0</v>
      </c>
      <c r="AQ82" s="19">
        <v>0</v>
      </c>
      <c r="AR82" s="19">
        <v>0</v>
      </c>
      <c r="AS82" s="19">
        <v>0</v>
      </c>
      <c r="AT82" s="22">
        <v>0</v>
      </c>
      <c r="AU82" s="19">
        <v>0</v>
      </c>
      <c r="AV82" s="19">
        <v>0</v>
      </c>
      <c r="AW82" s="33">
        <v>0</v>
      </c>
      <c r="AX82" s="21">
        <v>0</v>
      </c>
      <c r="AY82" s="20">
        <v>0</v>
      </c>
      <c r="AZ82" s="19">
        <v>0</v>
      </c>
      <c r="BA82" s="19">
        <v>0</v>
      </c>
      <c r="BB82" s="19">
        <v>0</v>
      </c>
      <c r="BC82" s="19">
        <v>0</v>
      </c>
    </row>
    <row r="83" spans="6:55" x14ac:dyDescent="0.25">
      <c r="F83" s="10"/>
      <c r="G83" s="9"/>
      <c r="H83" s="8" t="s">
        <v>5257</v>
      </c>
      <c r="I83" s="22">
        <v>0</v>
      </c>
      <c r="J83" s="19">
        <v>0</v>
      </c>
      <c r="K83" s="19">
        <v>0</v>
      </c>
      <c r="L83" s="33">
        <v>0</v>
      </c>
      <c r="M83" s="21">
        <v>0</v>
      </c>
      <c r="N83" s="22">
        <v>14</v>
      </c>
      <c r="O83" s="19">
        <v>0</v>
      </c>
      <c r="P83" s="19">
        <v>0</v>
      </c>
      <c r="Q83" s="33">
        <v>0</v>
      </c>
      <c r="R83" s="21">
        <v>0</v>
      </c>
      <c r="S83" s="22">
        <v>8824</v>
      </c>
      <c r="T83" s="19">
        <v>0</v>
      </c>
      <c r="U83" s="19">
        <v>3</v>
      </c>
      <c r="V83" s="19">
        <v>365</v>
      </c>
      <c r="W83" s="19">
        <v>0</v>
      </c>
      <c r="X83" s="24">
        <v>9861</v>
      </c>
      <c r="Y83" s="23">
        <v>12.281962490640581</v>
      </c>
      <c r="Z83" s="22">
        <v>14</v>
      </c>
      <c r="AA83" s="19">
        <v>0</v>
      </c>
      <c r="AB83" s="19">
        <v>0</v>
      </c>
      <c r="AC83" s="33">
        <v>4</v>
      </c>
      <c r="AD83" s="21">
        <v>0</v>
      </c>
      <c r="AE83" s="22">
        <v>0</v>
      </c>
      <c r="AF83" s="19">
        <v>0</v>
      </c>
      <c r="AG83" s="19">
        <v>0</v>
      </c>
      <c r="AH83" s="33">
        <v>0</v>
      </c>
      <c r="AI83" s="21">
        <v>0</v>
      </c>
      <c r="AJ83" s="22">
        <v>929</v>
      </c>
      <c r="AK83" s="19">
        <v>1</v>
      </c>
      <c r="AL83" s="19">
        <v>1</v>
      </c>
      <c r="AM83" s="33">
        <v>42</v>
      </c>
      <c r="AN83" s="21">
        <v>0</v>
      </c>
      <c r="AO83" s="20">
        <v>47</v>
      </c>
      <c r="AP83" s="19">
        <v>0</v>
      </c>
      <c r="AQ83" s="19">
        <v>1</v>
      </c>
      <c r="AR83" s="19">
        <v>2</v>
      </c>
      <c r="AS83" s="19">
        <v>0</v>
      </c>
      <c r="AT83" s="22">
        <v>11</v>
      </c>
      <c r="AU83" s="19">
        <v>0</v>
      </c>
      <c r="AV83" s="19">
        <v>0</v>
      </c>
      <c r="AW83" s="33">
        <v>0</v>
      </c>
      <c r="AX83" s="21">
        <v>0</v>
      </c>
      <c r="AY83" s="20">
        <v>6</v>
      </c>
      <c r="AZ83" s="19">
        <v>0</v>
      </c>
      <c r="BA83" s="19">
        <v>0</v>
      </c>
      <c r="BB83" s="19">
        <v>0</v>
      </c>
      <c r="BC83" s="19">
        <v>0</v>
      </c>
    </row>
    <row r="84" spans="6:55" x14ac:dyDescent="0.25">
      <c r="F84" s="10"/>
      <c r="G84" s="9"/>
      <c r="H84" s="8" t="s">
        <v>5256</v>
      </c>
      <c r="I84" s="22">
        <v>0</v>
      </c>
      <c r="J84" s="19">
        <v>0</v>
      </c>
      <c r="K84" s="19">
        <v>0</v>
      </c>
      <c r="L84" s="33">
        <v>0</v>
      </c>
      <c r="M84" s="21">
        <v>0</v>
      </c>
      <c r="N84" s="22">
        <v>2</v>
      </c>
      <c r="O84" s="19">
        <v>0</v>
      </c>
      <c r="P84" s="19">
        <v>0</v>
      </c>
      <c r="Q84" s="33">
        <v>0</v>
      </c>
      <c r="R84" s="21">
        <v>0</v>
      </c>
      <c r="S84" s="22">
        <v>4</v>
      </c>
      <c r="T84" s="19">
        <v>0</v>
      </c>
      <c r="U84" s="19">
        <v>0</v>
      </c>
      <c r="V84" s="19">
        <v>0</v>
      </c>
      <c r="W84" s="19">
        <v>0</v>
      </c>
      <c r="X84" s="24">
        <v>6</v>
      </c>
      <c r="Y84" s="23">
        <v>8.1491470336914063E-4</v>
      </c>
      <c r="Z84" s="22">
        <v>0</v>
      </c>
      <c r="AA84" s="19">
        <v>0</v>
      </c>
      <c r="AB84" s="19">
        <v>0</v>
      </c>
      <c r="AC84" s="33">
        <v>0</v>
      </c>
      <c r="AD84" s="21">
        <v>0</v>
      </c>
      <c r="AE84" s="22">
        <v>0</v>
      </c>
      <c r="AF84" s="19">
        <v>0</v>
      </c>
      <c r="AG84" s="19">
        <v>0</v>
      </c>
      <c r="AH84" s="33">
        <v>0</v>
      </c>
      <c r="AI84" s="21">
        <v>0</v>
      </c>
      <c r="AJ84" s="22">
        <v>0</v>
      </c>
      <c r="AK84" s="19">
        <v>0</v>
      </c>
      <c r="AL84" s="19">
        <v>0</v>
      </c>
      <c r="AM84" s="33">
        <v>0</v>
      </c>
      <c r="AN84" s="21">
        <v>0</v>
      </c>
      <c r="AO84" s="20">
        <v>0</v>
      </c>
      <c r="AP84" s="19">
        <v>0</v>
      </c>
      <c r="AQ84" s="19">
        <v>0</v>
      </c>
      <c r="AR84" s="19">
        <v>0</v>
      </c>
      <c r="AS84" s="19">
        <v>0</v>
      </c>
      <c r="AT84" s="22">
        <v>0</v>
      </c>
      <c r="AU84" s="19">
        <v>0</v>
      </c>
      <c r="AV84" s="19">
        <v>0</v>
      </c>
      <c r="AW84" s="33">
        <v>0</v>
      </c>
      <c r="AX84" s="21">
        <v>0</v>
      </c>
      <c r="AY84" s="20">
        <v>0</v>
      </c>
      <c r="AZ84" s="19">
        <v>0</v>
      </c>
      <c r="BA84" s="19">
        <v>0</v>
      </c>
      <c r="BB84" s="19">
        <v>0</v>
      </c>
      <c r="BC84" s="19">
        <v>0</v>
      </c>
    </row>
    <row r="85" spans="6:55" x14ac:dyDescent="0.25">
      <c r="F85" s="10"/>
      <c r="G85" s="9"/>
      <c r="H85" s="8" t="s">
        <v>5255</v>
      </c>
      <c r="I85" s="22">
        <v>0</v>
      </c>
      <c r="J85" s="19">
        <v>0</v>
      </c>
      <c r="K85" s="19">
        <v>0</v>
      </c>
      <c r="L85" s="33">
        <v>0</v>
      </c>
      <c r="M85" s="21">
        <v>0</v>
      </c>
      <c r="N85" s="22">
        <v>0</v>
      </c>
      <c r="O85" s="19">
        <v>0</v>
      </c>
      <c r="P85" s="19">
        <v>0</v>
      </c>
      <c r="Q85" s="33">
        <v>0</v>
      </c>
      <c r="R85" s="21">
        <v>0</v>
      </c>
      <c r="S85" s="22">
        <v>441</v>
      </c>
      <c r="T85" s="19">
        <v>0</v>
      </c>
      <c r="U85" s="19">
        <v>0</v>
      </c>
      <c r="V85" s="19">
        <v>0</v>
      </c>
      <c r="W85" s="19">
        <v>0</v>
      </c>
      <c r="X85" s="24">
        <v>707</v>
      </c>
      <c r="Y85" s="23">
        <v>0.45540241524577141</v>
      </c>
      <c r="Z85" s="22">
        <v>0</v>
      </c>
      <c r="AA85" s="19">
        <v>0</v>
      </c>
      <c r="AB85" s="19">
        <v>0</v>
      </c>
      <c r="AC85" s="33">
        <v>0</v>
      </c>
      <c r="AD85" s="21">
        <v>0</v>
      </c>
      <c r="AE85" s="22">
        <v>0</v>
      </c>
      <c r="AF85" s="19">
        <v>0</v>
      </c>
      <c r="AG85" s="19">
        <v>0</v>
      </c>
      <c r="AH85" s="33">
        <v>0</v>
      </c>
      <c r="AI85" s="21">
        <v>0</v>
      </c>
      <c r="AJ85" s="22">
        <v>59</v>
      </c>
      <c r="AK85" s="19">
        <v>0</v>
      </c>
      <c r="AL85" s="19">
        <v>0</v>
      </c>
      <c r="AM85" s="33">
        <v>0</v>
      </c>
      <c r="AN85" s="21">
        <v>0</v>
      </c>
      <c r="AO85" s="20">
        <v>0</v>
      </c>
      <c r="AP85" s="19">
        <v>0</v>
      </c>
      <c r="AQ85" s="19">
        <v>0</v>
      </c>
      <c r="AR85" s="19">
        <v>0</v>
      </c>
      <c r="AS85" s="19">
        <v>0</v>
      </c>
      <c r="AT85" s="22">
        <v>0</v>
      </c>
      <c r="AU85" s="19">
        <v>0</v>
      </c>
      <c r="AV85" s="19">
        <v>0</v>
      </c>
      <c r="AW85" s="33">
        <v>0</v>
      </c>
      <c r="AX85" s="21">
        <v>0</v>
      </c>
      <c r="AY85" s="20">
        <v>0</v>
      </c>
      <c r="AZ85" s="19">
        <v>0</v>
      </c>
      <c r="BA85" s="19">
        <v>0</v>
      </c>
      <c r="BB85" s="19">
        <v>0</v>
      </c>
      <c r="BC85" s="19">
        <v>0</v>
      </c>
    </row>
    <row r="86" spans="6:55" x14ac:dyDescent="0.25">
      <c r="F86" s="10"/>
      <c r="G86" s="9"/>
      <c r="H86" s="8" t="s">
        <v>5254</v>
      </c>
      <c r="I86" s="22">
        <v>0</v>
      </c>
      <c r="J86" s="19">
        <v>0</v>
      </c>
      <c r="K86" s="19">
        <v>0</v>
      </c>
      <c r="L86" s="33">
        <v>0</v>
      </c>
      <c r="M86" s="21">
        <v>0</v>
      </c>
      <c r="N86" s="22">
        <v>0</v>
      </c>
      <c r="O86" s="19">
        <v>0</v>
      </c>
      <c r="P86" s="19">
        <v>0</v>
      </c>
      <c r="Q86" s="33">
        <v>0</v>
      </c>
      <c r="R86" s="21">
        <v>0</v>
      </c>
      <c r="S86" s="22">
        <v>3</v>
      </c>
      <c r="T86" s="19">
        <v>0</v>
      </c>
      <c r="U86" s="19">
        <v>0</v>
      </c>
      <c r="V86" s="19">
        <v>0</v>
      </c>
      <c r="W86" s="19">
        <v>0</v>
      </c>
      <c r="X86" s="24">
        <v>72</v>
      </c>
      <c r="Y86" s="23">
        <v>1.213599927723408E-3</v>
      </c>
      <c r="Z86" s="22">
        <v>0</v>
      </c>
      <c r="AA86" s="19">
        <v>0</v>
      </c>
      <c r="AB86" s="19">
        <v>0</v>
      </c>
      <c r="AC86" s="33">
        <v>0</v>
      </c>
      <c r="AD86" s="21">
        <v>0</v>
      </c>
      <c r="AE86" s="22">
        <v>0</v>
      </c>
      <c r="AF86" s="19">
        <v>0</v>
      </c>
      <c r="AG86" s="19">
        <v>0</v>
      </c>
      <c r="AH86" s="33">
        <v>0</v>
      </c>
      <c r="AI86" s="21">
        <v>0</v>
      </c>
      <c r="AJ86" s="22">
        <v>2</v>
      </c>
      <c r="AK86" s="19">
        <v>0</v>
      </c>
      <c r="AL86" s="19">
        <v>0</v>
      </c>
      <c r="AM86" s="33">
        <v>0</v>
      </c>
      <c r="AN86" s="21">
        <v>0</v>
      </c>
      <c r="AO86" s="20">
        <v>0</v>
      </c>
      <c r="AP86" s="19">
        <v>0</v>
      </c>
      <c r="AQ86" s="19">
        <v>0</v>
      </c>
      <c r="AR86" s="19">
        <v>0</v>
      </c>
      <c r="AS86" s="19">
        <v>0</v>
      </c>
      <c r="AT86" s="22">
        <v>0</v>
      </c>
      <c r="AU86" s="19">
        <v>0</v>
      </c>
      <c r="AV86" s="19">
        <v>0</v>
      </c>
      <c r="AW86" s="33">
        <v>0</v>
      </c>
      <c r="AX86" s="21">
        <v>0</v>
      </c>
      <c r="AY86" s="20">
        <v>0</v>
      </c>
      <c r="AZ86" s="19">
        <v>0</v>
      </c>
      <c r="BA86" s="19">
        <v>0</v>
      </c>
      <c r="BB86" s="19">
        <v>0</v>
      </c>
      <c r="BC86" s="19">
        <v>0</v>
      </c>
    </row>
    <row r="87" spans="6:55" x14ac:dyDescent="0.25">
      <c r="F87" s="10"/>
      <c r="G87" s="9"/>
      <c r="H87" s="8" t="s">
        <v>5253</v>
      </c>
      <c r="I87" s="22">
        <v>0</v>
      </c>
      <c r="J87" s="19">
        <v>0</v>
      </c>
      <c r="K87" s="19">
        <v>0</v>
      </c>
      <c r="L87" s="33">
        <v>0</v>
      </c>
      <c r="M87" s="21">
        <v>0</v>
      </c>
      <c r="N87" s="22">
        <v>0</v>
      </c>
      <c r="O87" s="19">
        <v>0</v>
      </c>
      <c r="P87" s="19">
        <v>0</v>
      </c>
      <c r="Q87" s="33">
        <v>0</v>
      </c>
      <c r="R87" s="21">
        <v>0</v>
      </c>
      <c r="S87" s="22">
        <v>6235</v>
      </c>
      <c r="T87" s="19">
        <v>0</v>
      </c>
      <c r="U87" s="19">
        <v>0</v>
      </c>
      <c r="V87" s="19">
        <v>0</v>
      </c>
      <c r="W87" s="19">
        <v>0</v>
      </c>
      <c r="X87" s="24">
        <v>6346</v>
      </c>
      <c r="Y87" s="23">
        <v>39.700082944706082</v>
      </c>
      <c r="Z87" s="22">
        <v>1</v>
      </c>
      <c r="AA87" s="19">
        <v>0</v>
      </c>
      <c r="AB87" s="19">
        <v>0</v>
      </c>
      <c r="AC87" s="33">
        <v>0</v>
      </c>
      <c r="AD87" s="21">
        <v>0</v>
      </c>
      <c r="AE87" s="22">
        <v>0</v>
      </c>
      <c r="AF87" s="19">
        <v>0</v>
      </c>
      <c r="AG87" s="19">
        <v>0</v>
      </c>
      <c r="AH87" s="33">
        <v>0</v>
      </c>
      <c r="AI87" s="21">
        <v>0</v>
      </c>
      <c r="AJ87" s="22">
        <v>380</v>
      </c>
      <c r="AK87" s="19">
        <v>0</v>
      </c>
      <c r="AL87" s="19">
        <v>0</v>
      </c>
      <c r="AM87" s="33">
        <v>0</v>
      </c>
      <c r="AN87" s="21">
        <v>0</v>
      </c>
      <c r="AO87" s="20">
        <v>0</v>
      </c>
      <c r="AP87" s="19">
        <v>0</v>
      </c>
      <c r="AQ87" s="19">
        <v>0</v>
      </c>
      <c r="AR87" s="19">
        <v>0</v>
      </c>
      <c r="AS87" s="19">
        <v>0</v>
      </c>
      <c r="AT87" s="22">
        <v>0</v>
      </c>
      <c r="AU87" s="19">
        <v>0</v>
      </c>
      <c r="AV87" s="19">
        <v>0</v>
      </c>
      <c r="AW87" s="33">
        <v>0</v>
      </c>
      <c r="AX87" s="21">
        <v>0</v>
      </c>
      <c r="AY87" s="20">
        <v>1</v>
      </c>
      <c r="AZ87" s="19">
        <v>0</v>
      </c>
      <c r="BA87" s="19">
        <v>0</v>
      </c>
      <c r="BB87" s="19">
        <v>0</v>
      </c>
      <c r="BC87" s="19">
        <v>0</v>
      </c>
    </row>
    <row r="88" spans="6:55" x14ac:dyDescent="0.25">
      <c r="F88" s="10"/>
      <c r="G88" s="9"/>
      <c r="H88" s="8" t="s">
        <v>5252</v>
      </c>
      <c r="I88" s="22">
        <v>0</v>
      </c>
      <c r="J88" s="19">
        <v>0</v>
      </c>
      <c r="K88" s="19">
        <v>0</v>
      </c>
      <c r="L88" s="33">
        <v>0</v>
      </c>
      <c r="M88" s="21">
        <v>0</v>
      </c>
      <c r="N88" s="22">
        <v>0</v>
      </c>
      <c r="O88" s="19">
        <v>0</v>
      </c>
      <c r="P88" s="19">
        <v>0</v>
      </c>
      <c r="Q88" s="33">
        <v>0</v>
      </c>
      <c r="R88" s="21">
        <v>0</v>
      </c>
      <c r="S88" s="22">
        <v>1</v>
      </c>
      <c r="T88" s="19">
        <v>0</v>
      </c>
      <c r="U88" s="19">
        <v>0</v>
      </c>
      <c r="V88" s="19">
        <v>0</v>
      </c>
      <c r="W88" s="19">
        <v>0</v>
      </c>
      <c r="X88" s="24">
        <v>1</v>
      </c>
      <c r="Y88" s="23">
        <v>3.4670345485210419E-4</v>
      </c>
      <c r="Z88" s="22">
        <v>0</v>
      </c>
      <c r="AA88" s="19">
        <v>0</v>
      </c>
      <c r="AB88" s="19">
        <v>0</v>
      </c>
      <c r="AC88" s="33">
        <v>0</v>
      </c>
      <c r="AD88" s="21">
        <v>0</v>
      </c>
      <c r="AE88" s="22">
        <v>0</v>
      </c>
      <c r="AF88" s="19">
        <v>0</v>
      </c>
      <c r="AG88" s="19">
        <v>0</v>
      </c>
      <c r="AH88" s="33">
        <v>0</v>
      </c>
      <c r="AI88" s="21">
        <v>0</v>
      </c>
      <c r="AJ88" s="22">
        <v>0</v>
      </c>
      <c r="AK88" s="19">
        <v>0</v>
      </c>
      <c r="AL88" s="19">
        <v>0</v>
      </c>
      <c r="AM88" s="33">
        <v>0</v>
      </c>
      <c r="AN88" s="21">
        <v>0</v>
      </c>
      <c r="AO88" s="20">
        <v>0</v>
      </c>
      <c r="AP88" s="19">
        <v>0</v>
      </c>
      <c r="AQ88" s="19">
        <v>0</v>
      </c>
      <c r="AR88" s="19">
        <v>0</v>
      </c>
      <c r="AS88" s="19">
        <v>0</v>
      </c>
      <c r="AT88" s="22">
        <v>0</v>
      </c>
      <c r="AU88" s="19">
        <v>0</v>
      </c>
      <c r="AV88" s="19">
        <v>0</v>
      </c>
      <c r="AW88" s="33">
        <v>0</v>
      </c>
      <c r="AX88" s="21">
        <v>0</v>
      </c>
      <c r="AY88" s="20">
        <v>1</v>
      </c>
      <c r="AZ88" s="19">
        <v>0</v>
      </c>
      <c r="BA88" s="19">
        <v>0</v>
      </c>
      <c r="BB88" s="19">
        <v>0</v>
      </c>
      <c r="BC88" s="19">
        <v>0</v>
      </c>
    </row>
    <row r="89" spans="6:55" x14ac:dyDescent="0.25">
      <c r="F89" s="10"/>
      <c r="G89" s="9" t="s">
        <v>5251</v>
      </c>
      <c r="H89" s="8"/>
      <c r="I89" s="22">
        <v>0</v>
      </c>
      <c r="J89" s="19">
        <v>0</v>
      </c>
      <c r="K89" s="19">
        <v>0</v>
      </c>
      <c r="L89" s="33">
        <v>0</v>
      </c>
      <c r="M89" s="21">
        <v>0</v>
      </c>
      <c r="N89" s="22">
        <v>0</v>
      </c>
      <c r="O89" s="19">
        <v>0</v>
      </c>
      <c r="P89" s="19">
        <v>0</v>
      </c>
      <c r="Q89" s="33">
        <v>0</v>
      </c>
      <c r="R89" s="21">
        <v>0</v>
      </c>
      <c r="S89" s="22">
        <v>0</v>
      </c>
      <c r="T89" s="19">
        <v>0</v>
      </c>
      <c r="U89" s="19">
        <v>0</v>
      </c>
      <c r="V89" s="19">
        <v>0</v>
      </c>
      <c r="W89" s="19">
        <v>0</v>
      </c>
      <c r="X89" s="24">
        <v>0</v>
      </c>
      <c r="Y89" s="23">
        <v>0</v>
      </c>
      <c r="Z89" s="22">
        <v>0</v>
      </c>
      <c r="AA89" s="19">
        <v>0</v>
      </c>
      <c r="AB89" s="19">
        <v>0</v>
      </c>
      <c r="AC89" s="33">
        <v>0</v>
      </c>
      <c r="AD89" s="21">
        <v>0</v>
      </c>
      <c r="AE89" s="22">
        <v>0</v>
      </c>
      <c r="AF89" s="19">
        <v>0</v>
      </c>
      <c r="AG89" s="19">
        <v>0</v>
      </c>
      <c r="AH89" s="33">
        <v>0</v>
      </c>
      <c r="AI89" s="21">
        <v>0</v>
      </c>
      <c r="AJ89" s="22">
        <v>0</v>
      </c>
      <c r="AK89" s="19">
        <v>0</v>
      </c>
      <c r="AL89" s="19">
        <v>0</v>
      </c>
      <c r="AM89" s="33">
        <v>0</v>
      </c>
      <c r="AN89" s="21">
        <v>0</v>
      </c>
      <c r="AO89" s="20">
        <v>0</v>
      </c>
      <c r="AP89" s="19">
        <v>0</v>
      </c>
      <c r="AQ89" s="19">
        <v>0</v>
      </c>
      <c r="AR89" s="19">
        <v>0</v>
      </c>
      <c r="AS89" s="19">
        <v>0</v>
      </c>
      <c r="AT89" s="22">
        <v>0</v>
      </c>
      <c r="AU89" s="19">
        <v>0</v>
      </c>
      <c r="AV89" s="19">
        <v>0</v>
      </c>
      <c r="AW89" s="33">
        <v>0</v>
      </c>
      <c r="AX89" s="21">
        <v>0</v>
      </c>
      <c r="AY89" s="20">
        <v>0</v>
      </c>
      <c r="AZ89" s="19">
        <v>0</v>
      </c>
      <c r="BA89" s="19">
        <v>0</v>
      </c>
      <c r="BB89" s="19">
        <v>0</v>
      </c>
      <c r="BC89" s="19">
        <v>0</v>
      </c>
    </row>
    <row r="90" spans="6:55" x14ac:dyDescent="0.25">
      <c r="F90" s="10"/>
      <c r="G90" s="9" t="s">
        <v>1625</v>
      </c>
      <c r="H90" s="8"/>
      <c r="I90" s="22">
        <v>0</v>
      </c>
      <c r="J90" s="19">
        <v>0</v>
      </c>
      <c r="K90" s="19">
        <v>0</v>
      </c>
      <c r="L90" s="33">
        <v>0</v>
      </c>
      <c r="M90" s="21">
        <v>0</v>
      </c>
      <c r="N90" s="22">
        <v>0</v>
      </c>
      <c r="O90" s="19">
        <v>0</v>
      </c>
      <c r="P90" s="19">
        <v>0</v>
      </c>
      <c r="Q90" s="33">
        <v>0</v>
      </c>
      <c r="R90" s="21">
        <v>0</v>
      </c>
      <c r="S90" s="22">
        <v>0</v>
      </c>
      <c r="T90" s="19">
        <v>0</v>
      </c>
      <c r="U90" s="19">
        <v>0</v>
      </c>
      <c r="V90" s="19">
        <v>0</v>
      </c>
      <c r="W90" s="19">
        <v>0</v>
      </c>
      <c r="X90" s="24">
        <v>0</v>
      </c>
      <c r="Y90" s="23">
        <v>0</v>
      </c>
      <c r="Z90" s="22">
        <v>0</v>
      </c>
      <c r="AA90" s="19">
        <v>0</v>
      </c>
      <c r="AB90" s="19">
        <v>0</v>
      </c>
      <c r="AC90" s="33">
        <v>0</v>
      </c>
      <c r="AD90" s="21">
        <v>0</v>
      </c>
      <c r="AE90" s="22">
        <v>0</v>
      </c>
      <c r="AF90" s="19">
        <v>0</v>
      </c>
      <c r="AG90" s="19">
        <v>0</v>
      </c>
      <c r="AH90" s="33">
        <v>0</v>
      </c>
      <c r="AI90" s="21">
        <v>0</v>
      </c>
      <c r="AJ90" s="22">
        <v>1</v>
      </c>
      <c r="AK90" s="19">
        <v>0</v>
      </c>
      <c r="AL90" s="19">
        <v>0</v>
      </c>
      <c r="AM90" s="33">
        <v>0</v>
      </c>
      <c r="AN90" s="21">
        <v>0</v>
      </c>
      <c r="AO90" s="20">
        <v>0</v>
      </c>
      <c r="AP90" s="19">
        <v>0</v>
      </c>
      <c r="AQ90" s="19">
        <v>0</v>
      </c>
      <c r="AR90" s="19">
        <v>0</v>
      </c>
      <c r="AS90" s="19">
        <v>0</v>
      </c>
      <c r="AT90" s="22">
        <v>0</v>
      </c>
      <c r="AU90" s="19">
        <v>0</v>
      </c>
      <c r="AV90" s="19">
        <v>0</v>
      </c>
      <c r="AW90" s="33">
        <v>0</v>
      </c>
      <c r="AX90" s="21">
        <v>0</v>
      </c>
      <c r="AY90" s="20">
        <v>0</v>
      </c>
      <c r="AZ90" s="19">
        <v>0</v>
      </c>
      <c r="BA90" s="19">
        <v>0</v>
      </c>
      <c r="BB90" s="19">
        <v>0</v>
      </c>
      <c r="BC90" s="19">
        <v>0</v>
      </c>
    </row>
    <row r="91" spans="6:55" x14ac:dyDescent="0.25">
      <c r="F91" s="10"/>
      <c r="G91" s="9"/>
      <c r="H91" s="8" t="s">
        <v>5250</v>
      </c>
      <c r="I91" s="22">
        <v>1</v>
      </c>
      <c r="J91" s="19">
        <v>0</v>
      </c>
      <c r="K91" s="19">
        <v>0</v>
      </c>
      <c r="L91" s="33">
        <v>0</v>
      </c>
      <c r="M91" s="21">
        <v>0</v>
      </c>
      <c r="N91" s="22">
        <v>599</v>
      </c>
      <c r="O91" s="19">
        <v>0</v>
      </c>
      <c r="P91" s="19">
        <v>0</v>
      </c>
      <c r="Q91" s="33">
        <v>0</v>
      </c>
      <c r="R91" s="21">
        <v>0</v>
      </c>
      <c r="S91" s="22">
        <v>1184</v>
      </c>
      <c r="T91" s="19">
        <v>0</v>
      </c>
      <c r="U91" s="19">
        <v>0</v>
      </c>
      <c r="V91" s="19">
        <v>0</v>
      </c>
      <c r="W91" s="19">
        <v>0</v>
      </c>
      <c r="X91" s="24">
        <v>1282</v>
      </c>
      <c r="Y91" s="23">
        <v>1.1021678755059841</v>
      </c>
      <c r="Z91" s="22">
        <v>24</v>
      </c>
      <c r="AA91" s="19">
        <v>0</v>
      </c>
      <c r="AB91" s="19">
        <v>0</v>
      </c>
      <c r="AC91" s="33">
        <v>0</v>
      </c>
      <c r="AD91" s="21">
        <v>0</v>
      </c>
      <c r="AE91" s="22">
        <v>1</v>
      </c>
      <c r="AF91" s="19">
        <v>0</v>
      </c>
      <c r="AG91" s="19">
        <v>0</v>
      </c>
      <c r="AH91" s="33">
        <v>0</v>
      </c>
      <c r="AI91" s="21">
        <v>0</v>
      </c>
      <c r="AJ91" s="22">
        <v>235</v>
      </c>
      <c r="AK91" s="19">
        <v>0</v>
      </c>
      <c r="AL91" s="19">
        <v>0</v>
      </c>
      <c r="AM91" s="33">
        <v>0</v>
      </c>
      <c r="AN91" s="21">
        <v>0</v>
      </c>
      <c r="AO91" s="20">
        <v>0</v>
      </c>
      <c r="AP91" s="19">
        <v>0</v>
      </c>
      <c r="AQ91" s="19">
        <v>0</v>
      </c>
      <c r="AR91" s="19">
        <v>0</v>
      </c>
      <c r="AS91" s="19">
        <v>0</v>
      </c>
      <c r="AT91" s="22">
        <v>0</v>
      </c>
      <c r="AU91" s="19">
        <v>0</v>
      </c>
      <c r="AV91" s="19">
        <v>0</v>
      </c>
      <c r="AW91" s="33">
        <v>0</v>
      </c>
      <c r="AX91" s="21">
        <v>0</v>
      </c>
      <c r="AY91" s="20">
        <v>0</v>
      </c>
      <c r="AZ91" s="19">
        <v>0</v>
      </c>
      <c r="BA91" s="19">
        <v>0</v>
      </c>
      <c r="BB91" s="19">
        <v>0</v>
      </c>
      <c r="BC91" s="19">
        <v>0</v>
      </c>
    </row>
    <row r="92" spans="6:55" x14ac:dyDescent="0.25">
      <c r="F92" s="10"/>
      <c r="G92" s="9" t="s">
        <v>5249</v>
      </c>
      <c r="H92" s="8"/>
      <c r="I92" s="22">
        <v>0</v>
      </c>
      <c r="J92" s="19">
        <v>0</v>
      </c>
      <c r="K92" s="19">
        <v>0</v>
      </c>
      <c r="L92" s="33">
        <v>0</v>
      </c>
      <c r="M92" s="21">
        <v>0</v>
      </c>
      <c r="N92" s="22">
        <v>0</v>
      </c>
      <c r="O92" s="19">
        <v>0</v>
      </c>
      <c r="P92" s="19">
        <v>0</v>
      </c>
      <c r="Q92" s="33">
        <v>0</v>
      </c>
      <c r="R92" s="21">
        <v>0</v>
      </c>
      <c r="S92" s="22">
        <v>3</v>
      </c>
      <c r="T92" s="19">
        <v>0</v>
      </c>
      <c r="U92" s="19">
        <v>0</v>
      </c>
      <c r="V92" s="19">
        <v>0</v>
      </c>
      <c r="W92" s="19">
        <v>0</v>
      </c>
      <c r="X92" s="24">
        <v>3</v>
      </c>
      <c r="Y92" s="23">
        <v>6.2361452728509903E-4</v>
      </c>
      <c r="Z92" s="22">
        <v>0</v>
      </c>
      <c r="AA92" s="19">
        <v>0</v>
      </c>
      <c r="AB92" s="19">
        <v>0</v>
      </c>
      <c r="AC92" s="33">
        <v>0</v>
      </c>
      <c r="AD92" s="21">
        <v>0</v>
      </c>
      <c r="AE92" s="22">
        <v>0</v>
      </c>
      <c r="AF92" s="19">
        <v>0</v>
      </c>
      <c r="AG92" s="19">
        <v>0</v>
      </c>
      <c r="AH92" s="33">
        <v>0</v>
      </c>
      <c r="AI92" s="21">
        <v>0</v>
      </c>
      <c r="AJ92" s="22">
        <v>1</v>
      </c>
      <c r="AK92" s="19">
        <v>0</v>
      </c>
      <c r="AL92" s="19">
        <v>0</v>
      </c>
      <c r="AM92" s="33">
        <v>0</v>
      </c>
      <c r="AN92" s="21">
        <v>0</v>
      </c>
      <c r="AO92" s="20">
        <v>0</v>
      </c>
      <c r="AP92" s="19">
        <v>0</v>
      </c>
      <c r="AQ92" s="19">
        <v>0</v>
      </c>
      <c r="AR92" s="19">
        <v>0</v>
      </c>
      <c r="AS92" s="19">
        <v>0</v>
      </c>
      <c r="AT92" s="22">
        <v>0</v>
      </c>
      <c r="AU92" s="19">
        <v>0</v>
      </c>
      <c r="AV92" s="19">
        <v>0</v>
      </c>
      <c r="AW92" s="33">
        <v>0</v>
      </c>
      <c r="AX92" s="21">
        <v>0</v>
      </c>
      <c r="AY92" s="20">
        <v>0</v>
      </c>
      <c r="AZ92" s="19">
        <v>0</v>
      </c>
      <c r="BA92" s="19">
        <v>0</v>
      </c>
      <c r="BB92" s="19">
        <v>0</v>
      </c>
      <c r="BC92" s="19">
        <v>0</v>
      </c>
    </row>
    <row r="93" spans="6:55" x14ac:dyDescent="0.25">
      <c r="F93" s="10"/>
      <c r="G93" s="9"/>
      <c r="H93" s="8" t="s">
        <v>5248</v>
      </c>
      <c r="I93" s="22">
        <v>0</v>
      </c>
      <c r="J93" s="19">
        <v>0</v>
      </c>
      <c r="K93" s="19">
        <v>0</v>
      </c>
      <c r="L93" s="33">
        <v>0</v>
      </c>
      <c r="M93" s="21">
        <v>0</v>
      </c>
      <c r="N93" s="22">
        <v>0</v>
      </c>
      <c r="O93" s="19">
        <v>0</v>
      </c>
      <c r="P93" s="19">
        <v>0</v>
      </c>
      <c r="Q93" s="33">
        <v>0</v>
      </c>
      <c r="R93" s="21">
        <v>0</v>
      </c>
      <c r="S93" s="22">
        <v>23</v>
      </c>
      <c r="T93" s="19">
        <v>0</v>
      </c>
      <c r="U93" s="19">
        <v>0</v>
      </c>
      <c r="V93" s="19">
        <v>0</v>
      </c>
      <c r="W93" s="19">
        <v>0</v>
      </c>
      <c r="X93" s="24">
        <v>23</v>
      </c>
      <c r="Y93" s="23">
        <v>8.5521489381790161E-3</v>
      </c>
      <c r="Z93" s="22">
        <v>0</v>
      </c>
      <c r="AA93" s="19">
        <v>0</v>
      </c>
      <c r="AB93" s="19">
        <v>0</v>
      </c>
      <c r="AC93" s="33">
        <v>0</v>
      </c>
      <c r="AD93" s="21">
        <v>0</v>
      </c>
      <c r="AE93" s="22">
        <v>0</v>
      </c>
      <c r="AF93" s="19">
        <v>0</v>
      </c>
      <c r="AG93" s="19">
        <v>0</v>
      </c>
      <c r="AH93" s="33">
        <v>0</v>
      </c>
      <c r="AI93" s="21">
        <v>0</v>
      </c>
      <c r="AJ93" s="22">
        <v>1</v>
      </c>
      <c r="AK93" s="19">
        <v>0</v>
      </c>
      <c r="AL93" s="19">
        <v>0</v>
      </c>
      <c r="AM93" s="33">
        <v>0</v>
      </c>
      <c r="AN93" s="21">
        <v>0</v>
      </c>
      <c r="AO93" s="20">
        <v>0</v>
      </c>
      <c r="AP93" s="19">
        <v>0</v>
      </c>
      <c r="AQ93" s="19">
        <v>0</v>
      </c>
      <c r="AR93" s="19">
        <v>0</v>
      </c>
      <c r="AS93" s="19">
        <v>0</v>
      </c>
      <c r="AT93" s="22">
        <v>0</v>
      </c>
      <c r="AU93" s="19">
        <v>0</v>
      </c>
      <c r="AV93" s="19">
        <v>0</v>
      </c>
      <c r="AW93" s="33">
        <v>0</v>
      </c>
      <c r="AX93" s="21">
        <v>0</v>
      </c>
      <c r="AY93" s="20">
        <v>0</v>
      </c>
      <c r="AZ93" s="19">
        <v>0</v>
      </c>
      <c r="BA93" s="19">
        <v>0</v>
      </c>
      <c r="BB93" s="19">
        <v>0</v>
      </c>
      <c r="BC93" s="19">
        <v>0</v>
      </c>
    </row>
    <row r="94" spans="6:55" x14ac:dyDescent="0.25">
      <c r="F94" s="10"/>
      <c r="G94" s="9" t="s">
        <v>5247</v>
      </c>
      <c r="H94" s="8"/>
      <c r="I94" s="22">
        <v>0</v>
      </c>
      <c r="J94" s="19">
        <v>0</v>
      </c>
      <c r="K94" s="19">
        <v>0</v>
      </c>
      <c r="L94" s="33">
        <v>0</v>
      </c>
      <c r="M94" s="21">
        <v>0</v>
      </c>
      <c r="N94" s="22">
        <v>0</v>
      </c>
      <c r="O94" s="19">
        <v>0</v>
      </c>
      <c r="P94" s="19">
        <v>0</v>
      </c>
      <c r="Q94" s="33">
        <v>0</v>
      </c>
      <c r="R94" s="21">
        <v>0</v>
      </c>
      <c r="S94" s="22">
        <v>0</v>
      </c>
      <c r="T94" s="19">
        <v>0</v>
      </c>
      <c r="U94" s="19">
        <v>0</v>
      </c>
      <c r="V94" s="19">
        <v>0</v>
      </c>
      <c r="W94" s="19">
        <v>0</v>
      </c>
      <c r="X94" s="24">
        <v>0</v>
      </c>
      <c r="Y94" s="23">
        <v>0</v>
      </c>
      <c r="Z94" s="22">
        <v>0</v>
      </c>
      <c r="AA94" s="19">
        <v>0</v>
      </c>
      <c r="AB94" s="19">
        <v>0</v>
      </c>
      <c r="AC94" s="33">
        <v>0</v>
      </c>
      <c r="AD94" s="21">
        <v>0</v>
      </c>
      <c r="AE94" s="22">
        <v>0</v>
      </c>
      <c r="AF94" s="19">
        <v>0</v>
      </c>
      <c r="AG94" s="19">
        <v>0</v>
      </c>
      <c r="AH94" s="33">
        <v>0</v>
      </c>
      <c r="AI94" s="21">
        <v>0</v>
      </c>
      <c r="AJ94" s="22">
        <v>4</v>
      </c>
      <c r="AK94" s="19">
        <v>4</v>
      </c>
      <c r="AL94" s="19">
        <v>0</v>
      </c>
      <c r="AM94" s="33">
        <v>0</v>
      </c>
      <c r="AN94" s="21">
        <v>0</v>
      </c>
      <c r="AO94" s="20">
        <v>0</v>
      </c>
      <c r="AP94" s="19">
        <v>0</v>
      </c>
      <c r="AQ94" s="19">
        <v>0</v>
      </c>
      <c r="AR94" s="19">
        <v>0</v>
      </c>
      <c r="AS94" s="19">
        <v>0</v>
      </c>
      <c r="AT94" s="22">
        <v>5</v>
      </c>
      <c r="AU94" s="19">
        <v>5</v>
      </c>
      <c r="AV94" s="19">
        <v>0</v>
      </c>
      <c r="AW94" s="33">
        <v>0</v>
      </c>
      <c r="AX94" s="21">
        <v>0</v>
      </c>
      <c r="AY94" s="20">
        <v>0</v>
      </c>
      <c r="AZ94" s="19">
        <v>0</v>
      </c>
      <c r="BA94" s="19">
        <v>0</v>
      </c>
      <c r="BB94" s="19">
        <v>0</v>
      </c>
      <c r="BC94" s="19">
        <v>0</v>
      </c>
    </row>
    <row r="95" spans="6:55" x14ac:dyDescent="0.25">
      <c r="F95" s="10"/>
      <c r="G95" s="9"/>
      <c r="H95" s="8" t="s">
        <v>5246</v>
      </c>
      <c r="I95" s="22">
        <v>0</v>
      </c>
      <c r="J95" s="19">
        <v>0</v>
      </c>
      <c r="K95" s="19">
        <v>0</v>
      </c>
      <c r="L95" s="33">
        <v>0</v>
      </c>
      <c r="M95" s="21">
        <v>0</v>
      </c>
      <c r="N95" s="22">
        <v>0</v>
      </c>
      <c r="O95" s="19">
        <v>0</v>
      </c>
      <c r="P95" s="19">
        <v>0</v>
      </c>
      <c r="Q95" s="33">
        <v>0</v>
      </c>
      <c r="R95" s="21">
        <v>0</v>
      </c>
      <c r="S95" s="22">
        <v>2</v>
      </c>
      <c r="T95" s="19">
        <v>2</v>
      </c>
      <c r="U95" s="19">
        <v>2</v>
      </c>
      <c r="V95" s="19">
        <v>0</v>
      </c>
      <c r="W95" s="19">
        <v>0</v>
      </c>
      <c r="X95" s="24">
        <v>2</v>
      </c>
      <c r="Y95" s="23">
        <v>2.5644600391387939E-3</v>
      </c>
      <c r="Z95" s="22">
        <v>0</v>
      </c>
      <c r="AA95" s="19">
        <v>0</v>
      </c>
      <c r="AB95" s="19">
        <v>0</v>
      </c>
      <c r="AC95" s="33">
        <v>0</v>
      </c>
      <c r="AD95" s="21">
        <v>0</v>
      </c>
      <c r="AE95" s="22">
        <v>0</v>
      </c>
      <c r="AF95" s="19">
        <v>0</v>
      </c>
      <c r="AG95" s="19">
        <v>0</v>
      </c>
      <c r="AH95" s="33">
        <v>0</v>
      </c>
      <c r="AI95" s="21">
        <v>0</v>
      </c>
      <c r="AJ95" s="22">
        <v>1</v>
      </c>
      <c r="AK95" s="19">
        <v>1</v>
      </c>
      <c r="AL95" s="19">
        <v>0</v>
      </c>
      <c r="AM95" s="33">
        <v>0</v>
      </c>
      <c r="AN95" s="21">
        <v>0</v>
      </c>
      <c r="AO95" s="20">
        <v>0</v>
      </c>
      <c r="AP95" s="19">
        <v>0</v>
      </c>
      <c r="AQ95" s="19">
        <v>0</v>
      </c>
      <c r="AR95" s="19">
        <v>0</v>
      </c>
      <c r="AS95" s="19">
        <v>0</v>
      </c>
      <c r="AT95" s="22">
        <v>0</v>
      </c>
      <c r="AU95" s="19">
        <v>0</v>
      </c>
      <c r="AV95" s="19">
        <v>0</v>
      </c>
      <c r="AW95" s="33">
        <v>0</v>
      </c>
      <c r="AX95" s="21">
        <v>0</v>
      </c>
      <c r="AY95" s="20">
        <v>0</v>
      </c>
      <c r="AZ95" s="19">
        <v>0</v>
      </c>
      <c r="BA95" s="19">
        <v>0</v>
      </c>
      <c r="BB95" s="19">
        <v>0</v>
      </c>
      <c r="BC95" s="19">
        <v>0</v>
      </c>
    </row>
    <row r="96" spans="6:55" x14ac:dyDescent="0.25">
      <c r="F96" s="10"/>
      <c r="G96" s="9"/>
      <c r="H96" s="8" t="s">
        <v>5245</v>
      </c>
      <c r="I96" s="22">
        <v>0</v>
      </c>
      <c r="J96" s="19">
        <v>0</v>
      </c>
      <c r="K96" s="19">
        <v>0</v>
      </c>
      <c r="L96" s="33">
        <v>0</v>
      </c>
      <c r="M96" s="21">
        <v>0</v>
      </c>
      <c r="N96" s="22">
        <v>0</v>
      </c>
      <c r="O96" s="19">
        <v>0</v>
      </c>
      <c r="P96" s="19">
        <v>0</v>
      </c>
      <c r="Q96" s="33">
        <v>0</v>
      </c>
      <c r="R96" s="21">
        <v>0</v>
      </c>
      <c r="S96" s="22">
        <v>46</v>
      </c>
      <c r="T96" s="19">
        <v>46</v>
      </c>
      <c r="U96" s="19">
        <v>46</v>
      </c>
      <c r="V96" s="19">
        <v>0</v>
      </c>
      <c r="W96" s="19">
        <v>0</v>
      </c>
      <c r="X96" s="24">
        <v>408</v>
      </c>
      <c r="Y96" s="23">
        <v>0.39531732071191072</v>
      </c>
      <c r="Z96" s="22">
        <v>0</v>
      </c>
      <c r="AA96" s="19">
        <v>0</v>
      </c>
      <c r="AB96" s="19">
        <v>0</v>
      </c>
      <c r="AC96" s="33">
        <v>0</v>
      </c>
      <c r="AD96" s="21">
        <v>0</v>
      </c>
      <c r="AE96" s="22">
        <v>0</v>
      </c>
      <c r="AF96" s="19">
        <v>0</v>
      </c>
      <c r="AG96" s="19">
        <v>0</v>
      </c>
      <c r="AH96" s="33">
        <v>0</v>
      </c>
      <c r="AI96" s="21">
        <v>0</v>
      </c>
      <c r="AJ96" s="22">
        <v>6</v>
      </c>
      <c r="AK96" s="19">
        <v>6</v>
      </c>
      <c r="AL96" s="19">
        <v>1</v>
      </c>
      <c r="AM96" s="33">
        <v>0</v>
      </c>
      <c r="AN96" s="21">
        <v>0</v>
      </c>
      <c r="AO96" s="20">
        <v>0</v>
      </c>
      <c r="AP96" s="19">
        <v>0</v>
      </c>
      <c r="AQ96" s="19">
        <v>0</v>
      </c>
      <c r="AR96" s="19">
        <v>0</v>
      </c>
      <c r="AS96" s="19">
        <v>0</v>
      </c>
      <c r="AT96" s="22">
        <v>1</v>
      </c>
      <c r="AU96" s="19">
        <v>1</v>
      </c>
      <c r="AV96" s="19">
        <v>0</v>
      </c>
      <c r="AW96" s="33">
        <v>0</v>
      </c>
      <c r="AX96" s="21">
        <v>0</v>
      </c>
      <c r="AY96" s="20">
        <v>0</v>
      </c>
      <c r="AZ96" s="19">
        <v>0</v>
      </c>
      <c r="BA96" s="19">
        <v>0</v>
      </c>
      <c r="BB96" s="19">
        <v>0</v>
      </c>
      <c r="BC96" s="19">
        <v>0</v>
      </c>
    </row>
    <row r="97" spans="6:55" x14ac:dyDescent="0.25">
      <c r="F97" s="10"/>
      <c r="G97" s="9"/>
      <c r="H97" s="8" t="s">
        <v>5244</v>
      </c>
      <c r="I97" s="22">
        <v>0</v>
      </c>
      <c r="J97" s="19">
        <v>0</v>
      </c>
      <c r="K97" s="19">
        <v>0</v>
      </c>
      <c r="L97" s="33">
        <v>0</v>
      </c>
      <c r="M97" s="21">
        <v>0</v>
      </c>
      <c r="N97" s="22">
        <v>0</v>
      </c>
      <c r="O97" s="19">
        <v>0</v>
      </c>
      <c r="P97" s="19">
        <v>0</v>
      </c>
      <c r="Q97" s="33">
        <v>0</v>
      </c>
      <c r="R97" s="21">
        <v>0</v>
      </c>
      <c r="S97" s="22">
        <v>399</v>
      </c>
      <c r="T97" s="19">
        <v>399</v>
      </c>
      <c r="U97" s="19">
        <v>399</v>
      </c>
      <c r="V97" s="19">
        <v>0</v>
      </c>
      <c r="W97" s="19">
        <v>0</v>
      </c>
      <c r="X97" s="24">
        <v>1177</v>
      </c>
      <c r="Y97" s="23">
        <v>0.91032332368195057</v>
      </c>
      <c r="Z97" s="22">
        <v>0</v>
      </c>
      <c r="AA97" s="19">
        <v>0</v>
      </c>
      <c r="AB97" s="19">
        <v>0</v>
      </c>
      <c r="AC97" s="33">
        <v>0</v>
      </c>
      <c r="AD97" s="21">
        <v>0</v>
      </c>
      <c r="AE97" s="22">
        <v>0</v>
      </c>
      <c r="AF97" s="19">
        <v>0</v>
      </c>
      <c r="AG97" s="19">
        <v>0</v>
      </c>
      <c r="AH97" s="33">
        <v>0</v>
      </c>
      <c r="AI97" s="21">
        <v>0</v>
      </c>
      <c r="AJ97" s="22">
        <v>104</v>
      </c>
      <c r="AK97" s="19">
        <v>104</v>
      </c>
      <c r="AL97" s="19">
        <v>1</v>
      </c>
      <c r="AM97" s="33">
        <v>0</v>
      </c>
      <c r="AN97" s="21">
        <v>0</v>
      </c>
      <c r="AO97" s="20">
        <v>0</v>
      </c>
      <c r="AP97" s="19">
        <v>0</v>
      </c>
      <c r="AQ97" s="19">
        <v>0</v>
      </c>
      <c r="AR97" s="19">
        <v>0</v>
      </c>
      <c r="AS97" s="19">
        <v>0</v>
      </c>
      <c r="AT97" s="22">
        <v>2</v>
      </c>
      <c r="AU97" s="19">
        <v>2</v>
      </c>
      <c r="AV97" s="19">
        <v>0</v>
      </c>
      <c r="AW97" s="33">
        <v>0</v>
      </c>
      <c r="AX97" s="21">
        <v>0</v>
      </c>
      <c r="AY97" s="20">
        <v>0</v>
      </c>
      <c r="AZ97" s="19">
        <v>0</v>
      </c>
      <c r="BA97" s="19">
        <v>0</v>
      </c>
      <c r="BB97" s="19">
        <v>0</v>
      </c>
      <c r="BC97" s="19">
        <v>0</v>
      </c>
    </row>
    <row r="98" spans="6:55" x14ac:dyDescent="0.25">
      <c r="F98" s="10"/>
      <c r="G98" s="9"/>
      <c r="H98" s="8" t="s">
        <v>1328</v>
      </c>
      <c r="I98" s="22">
        <v>0</v>
      </c>
      <c r="J98" s="19">
        <v>0</v>
      </c>
      <c r="K98" s="19">
        <v>0</v>
      </c>
      <c r="L98" s="33">
        <v>0</v>
      </c>
      <c r="M98" s="21">
        <v>0</v>
      </c>
      <c r="N98" s="22">
        <v>95</v>
      </c>
      <c r="O98" s="19">
        <v>95</v>
      </c>
      <c r="P98" s="19">
        <v>0</v>
      </c>
      <c r="Q98" s="33">
        <v>0</v>
      </c>
      <c r="R98" s="21">
        <v>0</v>
      </c>
      <c r="S98" s="22">
        <v>7987</v>
      </c>
      <c r="T98" s="19">
        <v>7987</v>
      </c>
      <c r="U98" s="19">
        <v>7987</v>
      </c>
      <c r="V98" s="19">
        <v>0</v>
      </c>
      <c r="W98" s="19">
        <v>0</v>
      </c>
      <c r="X98" s="24">
        <v>24793</v>
      </c>
      <c r="Y98" s="23">
        <v>37.617406409233809</v>
      </c>
      <c r="Z98" s="22">
        <v>72</v>
      </c>
      <c r="AA98" s="19">
        <v>72</v>
      </c>
      <c r="AB98" s="19">
        <v>72</v>
      </c>
      <c r="AC98" s="33">
        <v>0</v>
      </c>
      <c r="AD98" s="21">
        <v>0</v>
      </c>
      <c r="AE98" s="22">
        <v>2</v>
      </c>
      <c r="AF98" s="19">
        <v>2</v>
      </c>
      <c r="AG98" s="19">
        <v>0</v>
      </c>
      <c r="AH98" s="33">
        <v>0</v>
      </c>
      <c r="AI98" s="21">
        <v>0</v>
      </c>
      <c r="AJ98" s="22">
        <v>1684</v>
      </c>
      <c r="AK98" s="19">
        <v>1684</v>
      </c>
      <c r="AL98" s="19">
        <v>85</v>
      </c>
      <c r="AM98" s="33">
        <v>0</v>
      </c>
      <c r="AN98" s="21">
        <v>0</v>
      </c>
      <c r="AO98" s="20">
        <v>4</v>
      </c>
      <c r="AP98" s="19">
        <v>4</v>
      </c>
      <c r="AQ98" s="19">
        <v>0</v>
      </c>
      <c r="AR98" s="19">
        <v>0</v>
      </c>
      <c r="AS98" s="19">
        <v>0</v>
      </c>
      <c r="AT98" s="22">
        <v>94</v>
      </c>
      <c r="AU98" s="19">
        <v>94</v>
      </c>
      <c r="AV98" s="19">
        <v>0</v>
      </c>
      <c r="AW98" s="33">
        <v>0</v>
      </c>
      <c r="AX98" s="21">
        <v>0</v>
      </c>
      <c r="AY98" s="20">
        <v>17</v>
      </c>
      <c r="AZ98" s="19">
        <v>12</v>
      </c>
      <c r="BA98" s="19">
        <v>0</v>
      </c>
      <c r="BB98" s="19">
        <v>0</v>
      </c>
      <c r="BC98" s="19">
        <v>0</v>
      </c>
    </row>
  </sheetData>
  <conditionalFormatting sqref="O5:Q5">
    <cfRule type="cellIs" dxfId="310" priority="108" operator="greaterThan">
      <formula>0</formula>
    </cfRule>
  </conditionalFormatting>
  <conditionalFormatting sqref="R5">
    <cfRule type="cellIs" dxfId="309" priority="107" operator="greaterThan">
      <formula>0</formula>
    </cfRule>
  </conditionalFormatting>
  <conditionalFormatting sqref="N5">
    <cfRule type="cellIs" dxfId="308" priority="106" operator="greaterThan">
      <formula>0</formula>
    </cfRule>
  </conditionalFormatting>
  <conditionalFormatting sqref="T5:V5">
    <cfRule type="cellIs" dxfId="307" priority="105" operator="greaterThan">
      <formula>0</formula>
    </cfRule>
  </conditionalFormatting>
  <conditionalFormatting sqref="AA5:AC5">
    <cfRule type="cellIs" dxfId="306" priority="104" operator="greaterThan">
      <formula>0</formula>
    </cfRule>
  </conditionalFormatting>
  <conditionalFormatting sqref="AF5:AH5">
    <cfRule type="cellIs" dxfId="305" priority="103" operator="greaterThan">
      <formula>0</formula>
    </cfRule>
  </conditionalFormatting>
  <conditionalFormatting sqref="W5">
    <cfRule type="cellIs" dxfId="304" priority="102" operator="greaterThan">
      <formula>0</formula>
    </cfRule>
  </conditionalFormatting>
  <conditionalFormatting sqref="AD5">
    <cfRule type="cellIs" dxfId="303" priority="101" operator="greaterThan">
      <formula>0</formula>
    </cfRule>
  </conditionalFormatting>
  <conditionalFormatting sqref="AI5">
    <cfRule type="cellIs" dxfId="302" priority="100" operator="greaterThan">
      <formula>0</formula>
    </cfRule>
  </conditionalFormatting>
  <conditionalFormatting sqref="S5">
    <cfRule type="cellIs" dxfId="301" priority="99" operator="greaterThan">
      <formula>0</formula>
    </cfRule>
  </conditionalFormatting>
  <conditionalFormatting sqref="Z5">
    <cfRule type="cellIs" dxfId="300" priority="98" operator="greaterThan">
      <formula>0</formula>
    </cfRule>
  </conditionalFormatting>
  <conditionalFormatting sqref="AE5">
    <cfRule type="cellIs" dxfId="299" priority="97" operator="greaterThan">
      <formula>0</formula>
    </cfRule>
  </conditionalFormatting>
  <conditionalFormatting sqref="AK5:AM5">
    <cfRule type="cellIs" dxfId="298" priority="96" operator="greaterThan">
      <formula>0</formula>
    </cfRule>
  </conditionalFormatting>
  <conditionalFormatting sqref="AP5:AR5">
    <cfRule type="cellIs" dxfId="297" priority="95" operator="greaterThan">
      <formula>0</formula>
    </cfRule>
  </conditionalFormatting>
  <conditionalFormatting sqref="AN5">
    <cfRule type="cellIs" dxfId="296" priority="94" operator="greaterThan">
      <formula>0</formula>
    </cfRule>
  </conditionalFormatting>
  <conditionalFormatting sqref="AS5">
    <cfRule type="cellIs" dxfId="295" priority="93" operator="greaterThan">
      <formula>0</formula>
    </cfRule>
  </conditionalFormatting>
  <conditionalFormatting sqref="AJ5">
    <cfRule type="cellIs" dxfId="294" priority="92" operator="greaterThan">
      <formula>0</formula>
    </cfRule>
  </conditionalFormatting>
  <conditionalFormatting sqref="AO5">
    <cfRule type="cellIs" dxfId="293" priority="91" operator="greaterThan">
      <formula>0</formula>
    </cfRule>
  </conditionalFormatting>
  <conditionalFormatting sqref="O6:Q6">
    <cfRule type="cellIs" dxfId="292" priority="90" operator="greaterThan">
      <formula>0</formula>
    </cfRule>
  </conditionalFormatting>
  <conditionalFormatting sqref="R6">
    <cfRule type="cellIs" dxfId="291" priority="89" operator="greaterThan">
      <formula>0</formula>
    </cfRule>
  </conditionalFormatting>
  <conditionalFormatting sqref="N6">
    <cfRule type="cellIs" dxfId="290" priority="88" operator="greaterThan">
      <formula>0</formula>
    </cfRule>
  </conditionalFormatting>
  <conditionalFormatting sqref="T6:V6">
    <cfRule type="cellIs" dxfId="289" priority="87" operator="greaterThan">
      <formula>0</formula>
    </cfRule>
  </conditionalFormatting>
  <conditionalFormatting sqref="AA6:AC6">
    <cfRule type="cellIs" dxfId="288" priority="86" operator="greaterThan">
      <formula>0</formula>
    </cfRule>
  </conditionalFormatting>
  <conditionalFormatting sqref="AF6:AH6">
    <cfRule type="cellIs" dxfId="287" priority="85" operator="greaterThan">
      <formula>0</formula>
    </cfRule>
  </conditionalFormatting>
  <conditionalFormatting sqref="W6">
    <cfRule type="cellIs" dxfId="286" priority="84" operator="greaterThan">
      <formula>0</formula>
    </cfRule>
  </conditionalFormatting>
  <conditionalFormatting sqref="AD6">
    <cfRule type="cellIs" dxfId="285" priority="83" operator="greaterThan">
      <formula>0</formula>
    </cfRule>
  </conditionalFormatting>
  <conditionalFormatting sqref="AI6">
    <cfRule type="cellIs" dxfId="284" priority="82" operator="greaterThan">
      <formula>0</formula>
    </cfRule>
  </conditionalFormatting>
  <conditionalFormatting sqref="S6">
    <cfRule type="cellIs" dxfId="283" priority="81" operator="greaterThan">
      <formula>0</formula>
    </cfRule>
  </conditionalFormatting>
  <conditionalFormatting sqref="Z6">
    <cfRule type="cellIs" dxfId="282" priority="80" operator="greaterThan">
      <formula>0</formula>
    </cfRule>
  </conditionalFormatting>
  <conditionalFormatting sqref="AE6">
    <cfRule type="cellIs" dxfId="281" priority="79" operator="greaterThan">
      <formula>0</formula>
    </cfRule>
  </conditionalFormatting>
  <conditionalFormatting sqref="AK6:AM6">
    <cfRule type="cellIs" dxfId="280" priority="78" operator="greaterThan">
      <formula>0</formula>
    </cfRule>
  </conditionalFormatting>
  <conditionalFormatting sqref="AP6:AR6">
    <cfRule type="cellIs" dxfId="279" priority="77" operator="greaterThan">
      <formula>0</formula>
    </cfRule>
  </conditionalFormatting>
  <conditionalFormatting sqref="AN6">
    <cfRule type="cellIs" dxfId="278" priority="76" operator="greaterThan">
      <formula>0</formula>
    </cfRule>
  </conditionalFormatting>
  <conditionalFormatting sqref="AS6">
    <cfRule type="cellIs" dxfId="277" priority="75" operator="greaterThan">
      <formula>0</formula>
    </cfRule>
  </conditionalFormatting>
  <conditionalFormatting sqref="AJ6">
    <cfRule type="cellIs" dxfId="276" priority="74" operator="greaterThan">
      <formula>0</formula>
    </cfRule>
  </conditionalFormatting>
  <conditionalFormatting sqref="AO6">
    <cfRule type="cellIs" dxfId="275" priority="73" operator="greaterThan">
      <formula>0</formula>
    </cfRule>
  </conditionalFormatting>
  <conditionalFormatting sqref="J5:L5">
    <cfRule type="cellIs" dxfId="274" priority="72" operator="greaterThan">
      <formula>0</formula>
    </cfRule>
  </conditionalFormatting>
  <conditionalFormatting sqref="M5">
    <cfRule type="cellIs" dxfId="273" priority="71" operator="greaterThan">
      <formula>0</formula>
    </cfRule>
  </conditionalFormatting>
  <conditionalFormatting sqref="I5">
    <cfRule type="cellIs" dxfId="272" priority="70" operator="greaterThan">
      <formula>0</formula>
    </cfRule>
  </conditionalFormatting>
  <conditionalFormatting sqref="J6:L6">
    <cfRule type="cellIs" dxfId="271" priority="69" operator="greaterThan">
      <formula>0</formula>
    </cfRule>
  </conditionalFormatting>
  <conditionalFormatting sqref="M6">
    <cfRule type="cellIs" dxfId="270" priority="68" operator="greaterThan">
      <formula>0</formula>
    </cfRule>
  </conditionalFormatting>
  <conditionalFormatting sqref="I6">
    <cfRule type="cellIs" dxfId="269" priority="67" operator="greaterThan">
      <formula>0</formula>
    </cfRule>
  </conditionalFormatting>
  <conditionalFormatting sqref="AU5:AW5">
    <cfRule type="cellIs" dxfId="268" priority="66" operator="greaterThan">
      <formula>0</formula>
    </cfRule>
  </conditionalFormatting>
  <conditionalFormatting sqref="AZ5:BB5">
    <cfRule type="cellIs" dxfId="267" priority="65" operator="greaterThan">
      <formula>0</formula>
    </cfRule>
  </conditionalFormatting>
  <conditionalFormatting sqref="AX5">
    <cfRule type="cellIs" dxfId="266" priority="64" operator="greaterThan">
      <formula>0</formula>
    </cfRule>
  </conditionalFormatting>
  <conditionalFormatting sqref="BC5">
    <cfRule type="cellIs" dxfId="265" priority="63" operator="greaterThan">
      <formula>0</formula>
    </cfRule>
  </conditionalFormatting>
  <conditionalFormatting sqref="AT5">
    <cfRule type="cellIs" dxfId="264" priority="62" operator="greaterThan">
      <formula>0</formula>
    </cfRule>
  </conditionalFormatting>
  <conditionalFormatting sqref="AY5">
    <cfRule type="cellIs" dxfId="263" priority="61" operator="greaterThan">
      <formula>0</formula>
    </cfRule>
  </conditionalFormatting>
  <conditionalFormatting sqref="AU6:AW6">
    <cfRule type="cellIs" dxfId="262" priority="60" operator="greaterThan">
      <formula>0</formula>
    </cfRule>
  </conditionalFormatting>
  <conditionalFormatting sqref="AZ6:BB6">
    <cfRule type="cellIs" dxfId="261" priority="59" operator="greaterThan">
      <formula>0</formula>
    </cfRule>
  </conditionalFormatting>
  <conditionalFormatting sqref="AX6">
    <cfRule type="cellIs" dxfId="260" priority="58" operator="greaterThan">
      <formula>0</formula>
    </cfRule>
  </conditionalFormatting>
  <conditionalFormatting sqref="BC6">
    <cfRule type="cellIs" dxfId="259" priority="57" operator="greaterThan">
      <formula>0</formula>
    </cfRule>
  </conditionalFormatting>
  <conditionalFormatting sqref="AT6">
    <cfRule type="cellIs" dxfId="258" priority="56" operator="greaterThan">
      <formula>0</formula>
    </cfRule>
  </conditionalFormatting>
  <conditionalFormatting sqref="AY6">
    <cfRule type="cellIs" dxfId="257" priority="55" operator="greaterThan">
      <formula>0</formula>
    </cfRule>
  </conditionalFormatting>
  <conditionalFormatting sqref="O7:Q7 O9:Q9 O11:Q11 O13:Q13 O15:Q15 O17:Q17 O19:Q19 O21:Q21 O23:Q23 O25:Q25 O27:Q27 O29:Q29 O31:Q31 O33:Q33 O35:Q35 O37:Q37 O39:Q39 O41:Q41 O43:Q43 O45:Q45 O47:Q47 O49:Q49 O51:Q51 O53:Q53 O55:Q55 O57:Q57 O59:Q59 O61:Q61 O63:Q63 O65:Q65 O67:Q67 O69:Q69 O71:Q71 O73:Q73 O75:Q75 O77:Q77 O79:Q79 O81:Q81 O83:Q83 O85:Q85 O87:Q87 O89:Q89 O91:Q91 O93:Q93 O95:Q95 O97:Q97">
    <cfRule type="cellIs" dxfId="256" priority="54" operator="greaterThan">
      <formula>0</formula>
    </cfRule>
  </conditionalFormatting>
  <conditionalFormatting sqref="R7 R9 R11 R13 R15 R17 R19 R21 R23 R25 R27 R29 R31 R33 R35 R37 R39 R41 R43 R45 R47 R49 R51 R53 R55 R57 R59 R61 R63 R65 R67 R69 R71 R73 R75 R77 R79 R81 R83 R85 R87 R89 R91 R93 R95 R97">
    <cfRule type="cellIs" dxfId="255" priority="53" operator="greaterThan">
      <formula>0</formula>
    </cfRule>
  </conditionalFormatting>
  <conditionalFormatting sqref="N7 N9 N11 N13 N15 N17 N19 N21 N23 N25 N27 N29 N31 N33 N35 N37 N39 N41 N43 N45 N47 N49 N51 N53 N55 N57 N59 N61 N63 N65 N67 N69 N71 N73 N75 N77 N79 N81 N83 N85 N87 N89 N91 N93 N95 N97">
    <cfRule type="cellIs" dxfId="254" priority="52" operator="greaterThan">
      <formula>0</formula>
    </cfRule>
  </conditionalFormatting>
  <conditionalFormatting sqref="T7:V7 T9:V9 T11:V11 T13:V13 T15:V15 T17:V17 T19:V19 T21:V21 T23:V23 T25:V25 T27:V27 T29:V29 T31:V31 T33:V33 T35:V35 T37:V37 T39:V39 T41:V41 T43:V43 T45:V45 T47:V47 T49:V49 T51:V51 T53:V53 T55:V55 T57:V57 T59:V59 T61:V61 T63:V63 T65:V65 T67:V67 T69:V69 T71:V71 T73:V73 T75:V75 T77:V77 T79:V79 T81:V81 T83:V83 T85:V85 T87:V87 T89:V89 T91:V91 T93:V93 T95:V95 T97:V97">
    <cfRule type="cellIs" dxfId="253" priority="51" operator="greaterThan">
      <formula>0</formula>
    </cfRule>
  </conditionalFormatting>
  <conditionalFormatting sqref="AA7:AC7 AA9:AC9 AA11:AC11 AA13:AC13 AA15:AC15 AA17:AC17 AA19:AC19 AA21:AC21 AA23:AC23 AA25:AC25 AA27:AC27 AA29:AC29 AA31:AC31 AA33:AC33 AA35:AC35 AA37:AC37 AA39:AC39 AA41:AC41 AA43:AC43 AA45:AC45 AA47:AC47 AA49:AC49 AA51:AC51 AA53:AC53 AA55:AC55 AA57:AC57 AA59:AC59 AA61:AC61 AA63:AC63 AA65:AC65 AA67:AC67 AA69:AC69 AA71:AC71 AA73:AC73 AA75:AC75 AA77:AC77 AA79:AC79 AA81:AC81 AA83:AC83 AA85:AC85 AA87:AC87 AA89:AC89 AA91:AC91 AA93:AC93 AA95:AC95 AA97:AC97">
    <cfRule type="cellIs" dxfId="252" priority="50" operator="greaterThan">
      <formula>0</formula>
    </cfRule>
  </conditionalFormatting>
  <conditionalFormatting sqref="AF7:AH7 AF9:AH9 AF11:AH11 AF13:AH13 AF15:AH15 AF17:AH17 AF19:AH19 AF21:AH21 AF23:AH23 AF25:AH25 AF27:AH27 AF29:AH29 AF31:AH31 AF33:AH33 AF35:AH35 AF37:AH37 AF39:AH39 AF41:AH41 AF43:AH43 AF45:AH45 AF47:AH47 AF49:AH49 AF51:AH51 AF53:AH53 AF55:AH55 AF57:AH57 AF59:AH59 AF61:AH61 AF63:AH63 AF65:AH65 AF67:AH67 AF69:AH69 AF71:AH71 AF73:AH73 AF75:AH75 AF77:AH77 AF79:AH79 AF81:AH81 AF83:AH83 AF85:AH85 AF87:AH87 AF89:AH89 AF91:AH91 AF93:AH93 AF95:AH95 AF97:AH97">
    <cfRule type="cellIs" dxfId="251" priority="49" operator="greaterThan">
      <formula>0</formula>
    </cfRule>
  </conditionalFormatting>
  <conditionalFormatting sqref="W7 W9 W11 W13 W15 W17 W19 W21 W23 W25 W27 W29 W31 W33 W35 W37 W39 W41 W43 W45 W47 W49 W51 W53 W55 W57 W59 W61 W63 W65 W67 W69 W71 W73 W75 W77 W79 W81 W83 W85 W87 W89 W91 W93 W95 W97">
    <cfRule type="cellIs" dxfId="250" priority="48" operator="greaterThan">
      <formula>0</formula>
    </cfRule>
  </conditionalFormatting>
  <conditionalFormatting sqref="AD7 AD9 AD11 AD13 AD15 AD17 AD19 AD21 AD23 AD25 AD27 AD29 AD31 AD33 AD35 AD37 AD39 AD41 AD43 AD45 AD47 AD49 AD51 AD53 AD55 AD57 AD59 AD61 AD63 AD65 AD67 AD69 AD71 AD73 AD75 AD77 AD79 AD81 AD83 AD85 AD87 AD89 AD91 AD93 AD95 AD97">
    <cfRule type="cellIs" dxfId="249" priority="47" operator="greaterThan">
      <formula>0</formula>
    </cfRule>
  </conditionalFormatting>
  <conditionalFormatting sqref="AI7 AI9 AI11 AI13 AI15 AI17 AI19 AI21 AI23 AI25 AI27 AI29 AI31 AI33 AI35 AI37 AI39 AI41 AI43 AI45 AI47 AI49 AI51 AI53 AI55 AI57 AI59 AI61 AI63 AI65 AI67 AI69 AI71 AI73 AI75 AI77 AI79 AI81 AI83 AI85 AI87 AI89 AI91 AI93 AI95 AI97">
    <cfRule type="cellIs" dxfId="248" priority="46" operator="greaterThan">
      <formula>0</formula>
    </cfRule>
  </conditionalFormatting>
  <conditionalFormatting sqref="S7 S9 S11 S13 S15 S17 S19 S21 S23 S25 S27 S29 S31 S33 S35 S37 S39 S41 S43 S45 S47 S49 S51 S53 S55 S57 S59 S61 S63 S65 S67 S69 S71 S73 S75 S77 S79 S81 S83 S85 S87 S89 S91 S93 S95 S97">
    <cfRule type="cellIs" dxfId="247" priority="45" operator="greaterThan">
      <formula>0</formula>
    </cfRule>
  </conditionalFormatting>
  <conditionalFormatting sqref="Z7 Z9 Z11 Z13 Z15 Z17 Z19 Z21 Z23 Z25 Z27 Z29 Z31 Z33 Z35 Z37 Z39 Z41 Z43 Z45 Z47 Z49 Z51 Z53 Z55 Z57 Z59 Z61 Z63 Z65 Z67 Z69 Z71 Z73 Z75 Z77 Z79 Z81 Z83 Z85 Z87 Z89 Z91 Z93 Z95 Z97">
    <cfRule type="cellIs" dxfId="246" priority="44" operator="greaterThan">
      <formula>0</formula>
    </cfRule>
  </conditionalFormatting>
  <conditionalFormatting sqref="AE7 AE9 AE11 AE13 AE15 AE17 AE19 AE21 AE23 AE25 AE27 AE29 AE31 AE33 AE35 AE37 AE39 AE41 AE43 AE45 AE47 AE49 AE51 AE53 AE55 AE57 AE59 AE61 AE63 AE65 AE67 AE69 AE71 AE73 AE75 AE77 AE79 AE81 AE83 AE85 AE87 AE89 AE91 AE93 AE95 AE97">
    <cfRule type="cellIs" dxfId="245" priority="43" operator="greaterThan">
      <formula>0</formula>
    </cfRule>
  </conditionalFormatting>
  <conditionalFormatting sqref="AK7:AM7 AK9:AM9 AK11:AM11 AK13:AM13 AK15:AM15 AK17:AM17 AK19:AM19 AK21:AM21 AK23:AM23 AK25:AM25 AK27:AM27 AK29:AM29 AK31:AM31 AK33:AM33 AK35:AM35 AK37:AM37 AK39:AM39 AK41:AM41 AK43:AM43 AK45:AM45 AK47:AM47 AK49:AM49 AK51:AM51 AK53:AM53 AK55:AM55 AK57:AM57 AK59:AM59 AK61:AM61 AK63:AM63 AK65:AM65 AK67:AM67 AK69:AM69 AK71:AM71 AK73:AM73 AK75:AM75 AK77:AM77 AK79:AM79 AK81:AM81 AK83:AM83 AK85:AM85 AK87:AM87 AK89:AM89 AK91:AM91 AK93:AM93 AK95:AM95 AK97:AM97">
    <cfRule type="cellIs" dxfId="244" priority="42" operator="greaterThan">
      <formula>0</formula>
    </cfRule>
  </conditionalFormatting>
  <conditionalFormatting sqref="AP7:AR7 AP9:AR9 AP11:AR11 AP13:AR13 AP15:AR15 AP17:AR17 AP19:AR19 AP21:AR21 AP23:AR23 AP25:AR25 AP27:AR27 AP29:AR29 AP31:AR31 AP33:AR33 AP35:AR35 AP37:AR37 AP39:AR39 AP41:AR41 AP43:AR43 AP45:AR45 AP47:AR47 AP49:AR49 AP51:AR51 AP53:AR53 AP55:AR55 AP57:AR57 AP59:AR59 AP61:AR61 AP63:AR63 AP65:AR65 AP67:AR67 AP69:AR69 AP71:AR71 AP73:AR73 AP75:AR75 AP77:AR77 AP79:AR79 AP81:AR81 AP83:AR83 AP85:AR85 AP87:AR87 AP89:AR89 AP91:AR91 AP93:AR93 AP95:AR95 AP97:AR97">
    <cfRule type="cellIs" dxfId="243" priority="41" operator="greaterThan">
      <formula>0</formula>
    </cfRule>
  </conditionalFormatting>
  <conditionalFormatting sqref="AN7 AN9 AN11 AN13 AN15 AN17 AN19 AN21 AN23 AN25 AN27 AN29 AN31 AN33 AN35 AN37 AN39 AN41 AN43 AN45 AN47 AN49 AN51 AN53 AN55 AN57 AN59 AN61 AN63 AN65 AN67 AN69 AN71 AN73 AN75 AN77 AN79 AN81 AN83 AN85 AN87 AN89 AN91 AN93 AN95 AN97">
    <cfRule type="cellIs" dxfId="242" priority="40" operator="greaterThan">
      <formula>0</formula>
    </cfRule>
  </conditionalFormatting>
  <conditionalFormatting sqref="AS7 AS9 AS11 AS13 AS15 AS17 AS19 AS21 AS23 AS25 AS27 AS29 AS31 AS33 AS35 AS37 AS39 AS41 AS43 AS45 AS47 AS49 AS51 AS53 AS55 AS57 AS59 AS61 AS63 AS65 AS67 AS69 AS71 AS73 AS75 AS77 AS79 AS81 AS83 AS85 AS87 AS89 AS91 AS93 AS95 AS97">
    <cfRule type="cellIs" dxfId="241" priority="39" operator="greaterThan">
      <formula>0</formula>
    </cfRule>
  </conditionalFormatting>
  <conditionalFormatting sqref="AJ7 AJ9 AJ11 AJ13 AJ15 AJ17 AJ19 AJ21 AJ23 AJ25 AJ27 AJ29 AJ31 AJ33 AJ35 AJ37 AJ39 AJ41 AJ43 AJ45 AJ47 AJ49 AJ51 AJ53 AJ55 AJ57 AJ59 AJ61 AJ63 AJ65 AJ67 AJ69 AJ71 AJ73 AJ75 AJ77 AJ79 AJ81 AJ83 AJ85 AJ87 AJ89 AJ91 AJ93 AJ95 AJ97">
    <cfRule type="cellIs" dxfId="240" priority="38" operator="greaterThan">
      <formula>0</formula>
    </cfRule>
  </conditionalFormatting>
  <conditionalFormatting sqref="AO7 AO9 AO11 AO13 AO15 AO17 AO19 AO21 AO23 AO25 AO27 AO29 AO31 AO33 AO35 AO37 AO39 AO41 AO43 AO45 AO47 AO49 AO51 AO53 AO55 AO57 AO59 AO61 AO63 AO65 AO67 AO69 AO71 AO73 AO75 AO77 AO79 AO81 AO83 AO85 AO87 AO89 AO91 AO93 AO95 AO97">
    <cfRule type="cellIs" dxfId="239" priority="37" operator="greaterThan">
      <formula>0</formula>
    </cfRule>
  </conditionalFormatting>
  <conditionalFormatting sqref="O8:Q8 O10:Q10 O12:Q12 O14:Q14 O16:Q16 O18:Q18 O20:Q20 O22:Q22 O24:Q24 O26:Q26 O28:Q28 O30:Q30 O32:Q32 O34:Q34 O36:Q36 O38:Q38 O40:Q40 O42:Q42 O44:Q44 O46:Q46 O48:Q48 O50:Q50 O52:Q52 O54:Q54 O56:Q56 O58:Q58 O60:Q60 O62:Q62 O64:Q64 O66:Q66 O68:Q68 O70:Q70 O72:Q72 O74:Q74 O76:Q76 O78:Q78 O80:Q80 O82:Q82 O84:Q84 O86:Q86 O88:Q88 O90:Q90 O92:Q92 O94:Q94 O96:Q96 O98:Q98">
    <cfRule type="cellIs" dxfId="238" priority="36" operator="greaterThan">
      <formula>0</formula>
    </cfRule>
  </conditionalFormatting>
  <conditionalFormatting sqref="R8 R10 R12 R14 R16 R18 R20 R22 R24 R26 R28 R30 R32 R34 R36 R38 R40 R42 R44 R46 R48 R50 R52 R54 R56 R58 R60 R62 R64 R66 R68 R70 R72 R74 R76 R78 R80 R82 R84 R86 R88 R90 R92 R94 R96 R98">
    <cfRule type="cellIs" dxfId="237" priority="35" operator="greaterThan">
      <formula>0</formula>
    </cfRule>
  </conditionalFormatting>
  <conditionalFormatting sqref="N8 N10 N12 N14 N16 N18 N20 N22 N24 N26 N28 N30 N32 N34 N36 N38 N40 N42 N44 N46 N48 N50 N52 N54 N56 N58 N60 N62 N64 N66 N68 N70 N72 N74 N76 N78 N80 N82 N84 N86 N88 N90 N92 N94 N96 N98">
    <cfRule type="cellIs" dxfId="236" priority="34" operator="greaterThan">
      <formula>0</formula>
    </cfRule>
  </conditionalFormatting>
  <conditionalFormatting sqref="T8:V8 T10:V10 T12:V12 T14:V14 T16:V16 T18:V18 T20:V20 T22:V22 T24:V24 T26:V26 T28:V28 T30:V30 T32:V32 T34:V34 T36:V36 T38:V38 T40:V40 T42:V42 T44:V44 T46:V46 T48:V48 T50:V50 T52:V52 T54:V54 T56:V56 T58:V58 T60:V60 T62:V62 T64:V64 T66:V66 T68:V68 T70:V70 T72:V72 T74:V74 T76:V76 T78:V78 T80:V80 T82:V82 T84:V84 T86:V86 T88:V88 T90:V90 T92:V92 T94:V94 T96:V96 T98:V98">
    <cfRule type="cellIs" dxfId="235" priority="33" operator="greaterThan">
      <formula>0</formula>
    </cfRule>
  </conditionalFormatting>
  <conditionalFormatting sqref="AA8:AC8 AA10:AC10 AA12:AC12 AA14:AC14 AA16:AC16 AA18:AC18 AA20:AC20 AA22:AC22 AA24:AC24 AA26:AC26 AA28:AC28 AA30:AC30 AA32:AC32 AA34:AC34 AA36:AC36 AA38:AC38 AA40:AC40 AA42:AC42 AA44:AC44 AA46:AC46 AA48:AC48 AA50:AC50 AA52:AC52 AA54:AC54 AA56:AC56 AA58:AC58 AA60:AC60 AA62:AC62 AA64:AC64 AA66:AC66 AA68:AC68 AA70:AC70 AA72:AC72 AA74:AC74 AA76:AC76 AA78:AC78 AA80:AC80 AA82:AC82 AA84:AC84 AA86:AC86 AA88:AC88 AA90:AC90 AA92:AC92 AA94:AC94 AA96:AC96 AA98:AC98">
    <cfRule type="cellIs" dxfId="234" priority="32" operator="greaterThan">
      <formula>0</formula>
    </cfRule>
  </conditionalFormatting>
  <conditionalFormatting sqref="AF8:AH8 AF10:AH10 AF12:AH12 AF14:AH14 AF16:AH16 AF18:AH18 AF20:AH20 AF22:AH22 AF24:AH24 AF26:AH26 AF28:AH28 AF30:AH30 AF32:AH32 AF34:AH34 AF36:AH36 AF38:AH38 AF40:AH40 AF42:AH42 AF44:AH44 AF46:AH46 AF48:AH48 AF50:AH50 AF52:AH52 AF54:AH54 AF56:AH56 AF58:AH58 AF60:AH60 AF62:AH62 AF64:AH64 AF66:AH66 AF68:AH68 AF70:AH70 AF72:AH72 AF74:AH74 AF76:AH76 AF78:AH78 AF80:AH80 AF82:AH82 AF84:AH84 AF86:AH86 AF88:AH88 AF90:AH90 AF92:AH92 AF94:AH94 AF96:AH96 AF98:AH98">
    <cfRule type="cellIs" dxfId="233" priority="31" operator="greaterThan">
      <formula>0</formula>
    </cfRule>
  </conditionalFormatting>
  <conditionalFormatting sqref="W8 W10 W12 W14 W16 W18 W20 W22 W24 W26 W28 W30 W32 W34 W36 W38 W40 W42 W44 W46 W48 W50 W52 W54 W56 W58 W60 W62 W64 W66 W68 W70 W72 W74 W76 W78 W80 W82 W84 W86 W88 W90 W92 W94 W96 W98">
    <cfRule type="cellIs" dxfId="232" priority="30" operator="greaterThan">
      <formula>0</formula>
    </cfRule>
  </conditionalFormatting>
  <conditionalFormatting sqref="AD8 AD10 AD12 AD14 AD16 AD18 AD20 AD22 AD24 AD26 AD28 AD30 AD32 AD34 AD36 AD38 AD40 AD42 AD44 AD46 AD48 AD50 AD52 AD54 AD56 AD58 AD60 AD62 AD64 AD66 AD68 AD70 AD72 AD74 AD76 AD78 AD80 AD82 AD84 AD86 AD88 AD90 AD92 AD94 AD96 AD98">
    <cfRule type="cellIs" dxfId="231" priority="29" operator="greaterThan">
      <formula>0</formula>
    </cfRule>
  </conditionalFormatting>
  <conditionalFormatting sqref="AI8 AI10 AI12 AI14 AI16 AI18 AI20 AI22 AI24 AI26 AI28 AI30 AI32 AI34 AI36 AI38 AI40 AI42 AI44 AI46 AI48 AI50 AI52 AI54 AI56 AI58 AI60 AI62 AI64 AI66 AI68 AI70 AI72 AI74 AI76 AI78 AI80 AI82 AI84 AI86 AI88 AI90 AI92 AI94 AI96 AI98">
    <cfRule type="cellIs" dxfId="230" priority="28" operator="greaterThan">
      <formula>0</formula>
    </cfRule>
  </conditionalFormatting>
  <conditionalFormatting sqref="S8 S10 S12 S14 S16 S18 S20 S22 S24 S26 S28 S30 S32 S34 S36 S38 S40 S42 S44 S46 S48 S50 S52 S54 S56 S58 S60 S62 S64 S66 S68 S70 S72 S74 S76 S78 S80 S82 S84 S86 S88 S90 S92 S94 S96 S98">
    <cfRule type="cellIs" dxfId="229" priority="27" operator="greaterThan">
      <formula>0</formula>
    </cfRule>
  </conditionalFormatting>
  <conditionalFormatting sqref="Z8 Z10 Z12 Z14 Z16 Z18 Z20 Z22 Z24 Z26 Z28 Z30 Z32 Z34 Z36 Z38 Z40 Z42 Z44 Z46 Z48 Z50 Z52 Z54 Z56 Z58 Z60 Z62 Z64 Z66 Z68 Z70 Z72 Z74 Z76 Z78 Z80 Z82 Z84 Z86 Z88 Z90 Z92 Z94 Z96 Z98">
    <cfRule type="cellIs" dxfId="228" priority="26" operator="greaterThan">
      <formula>0</formula>
    </cfRule>
  </conditionalFormatting>
  <conditionalFormatting sqref="AE8 AE10 AE12 AE14 AE16 AE18 AE20 AE22 AE24 AE26 AE28 AE30 AE32 AE34 AE36 AE38 AE40 AE42 AE44 AE46 AE48 AE50 AE52 AE54 AE56 AE58 AE60 AE62 AE64 AE66 AE68 AE70 AE72 AE74 AE76 AE78 AE80 AE82 AE84 AE86 AE88 AE90 AE92 AE94 AE96 AE98">
    <cfRule type="cellIs" dxfId="227" priority="25" operator="greaterThan">
      <formula>0</formula>
    </cfRule>
  </conditionalFormatting>
  <conditionalFormatting sqref="AK8:AM8 AK10:AM10 AK12:AM12 AK14:AM14 AK16:AM16 AK18:AM18 AK20:AM20 AK22:AM22 AK24:AM24 AK26:AM26 AK28:AM28 AK30:AM30 AK32:AM32 AK34:AM34 AK36:AM36 AK38:AM38 AK40:AM40 AK42:AM42 AK44:AM44 AK46:AM46 AK48:AM48 AK50:AM50 AK52:AM52 AK54:AM54 AK56:AM56 AK58:AM58 AK60:AM60 AK62:AM62 AK64:AM64 AK66:AM66 AK68:AM68 AK70:AM70 AK72:AM72 AK74:AM74 AK76:AM76 AK78:AM78 AK80:AM80 AK82:AM82 AK84:AM84 AK86:AM86 AK88:AM88 AK90:AM90 AK92:AM92 AK94:AM94 AK96:AM96 AK98:AM98">
    <cfRule type="cellIs" dxfId="226" priority="24" operator="greaterThan">
      <formula>0</formula>
    </cfRule>
  </conditionalFormatting>
  <conditionalFormatting sqref="AP8:AR8 AP10:AR10 AP12:AR12 AP14:AR14 AP16:AR16 AP18:AR18 AP20:AR20 AP22:AR22 AP24:AR24 AP26:AR26 AP28:AR28 AP30:AR30 AP32:AR32 AP34:AR34 AP36:AR36 AP38:AR38 AP40:AR40 AP42:AR42 AP44:AR44 AP46:AR46 AP48:AR48 AP50:AR50 AP52:AR52 AP54:AR54 AP56:AR56 AP58:AR58 AP60:AR60 AP62:AR62 AP64:AR64 AP66:AR66 AP68:AR68 AP70:AR70 AP72:AR72 AP74:AR74 AP76:AR76 AP78:AR78 AP80:AR80 AP82:AR82 AP84:AR84 AP86:AR86 AP88:AR88 AP90:AR90 AP92:AR92 AP94:AR94 AP96:AR96 AP98:AR98">
    <cfRule type="cellIs" dxfId="225" priority="23" operator="greaterThan">
      <formula>0</formula>
    </cfRule>
  </conditionalFormatting>
  <conditionalFormatting sqref="AN8 AN10 AN12 AN14 AN16 AN18 AN20 AN22 AN24 AN26 AN28 AN30 AN32 AN34 AN36 AN38 AN40 AN42 AN44 AN46 AN48 AN50 AN52 AN54 AN56 AN58 AN60 AN62 AN64 AN66 AN68 AN70 AN72 AN74 AN76 AN78 AN80 AN82 AN84 AN86 AN88 AN90 AN92 AN94 AN96 AN98">
    <cfRule type="cellIs" dxfId="224" priority="22" operator="greaterThan">
      <formula>0</formula>
    </cfRule>
  </conditionalFormatting>
  <conditionalFormatting sqref="AS8 AS10 AS12 AS14 AS16 AS18 AS20 AS22 AS24 AS26 AS28 AS30 AS32 AS34 AS36 AS38 AS40 AS42 AS44 AS46 AS48 AS50 AS52 AS54 AS56 AS58 AS60 AS62 AS64 AS66 AS68 AS70 AS72 AS74 AS76 AS78 AS80 AS82 AS84 AS86 AS88 AS90 AS92 AS94 AS96 AS98">
    <cfRule type="cellIs" dxfId="223" priority="21" operator="greaterThan">
      <formula>0</formula>
    </cfRule>
  </conditionalFormatting>
  <conditionalFormatting sqref="AJ8 AJ10 AJ12 AJ14 AJ16 AJ18 AJ20 AJ22 AJ24 AJ26 AJ28 AJ30 AJ32 AJ34 AJ36 AJ38 AJ40 AJ42 AJ44 AJ46 AJ48 AJ50 AJ52 AJ54 AJ56 AJ58 AJ60 AJ62 AJ64 AJ66 AJ68 AJ70 AJ72 AJ74 AJ76 AJ78 AJ80 AJ82 AJ84 AJ86 AJ88 AJ90 AJ92 AJ94 AJ96 AJ98">
    <cfRule type="cellIs" dxfId="222" priority="20" operator="greaterThan">
      <formula>0</formula>
    </cfRule>
  </conditionalFormatting>
  <conditionalFormatting sqref="AO8 AO10 AO12 AO14 AO16 AO18 AO20 AO22 AO24 AO26 AO28 AO30 AO32 AO34 AO36 AO38 AO40 AO42 AO44 AO46 AO48 AO50 AO52 AO54 AO56 AO58 AO60 AO62 AO64 AO66 AO68 AO70 AO72 AO74 AO76 AO78 AO80 AO82 AO84 AO86 AO88 AO90 AO92 AO94 AO96 AO98">
    <cfRule type="cellIs" dxfId="221" priority="19" operator="greaterThan">
      <formula>0</formula>
    </cfRule>
  </conditionalFormatting>
  <conditionalFormatting sqref="J7:L7 J9:L9 J11:L11 J13:L13 J15:L15 J17:L17 J19:L19 J21:L21 J23:L23 J25:L25 J27:L27 J29:L29 J31:L31 J33:L33 J35:L35 J37:L37 J39:L39 J41:L41 J43:L43 J45:L45 J47:L47 J49:L49 J51:L51 J53:L53 J55:L55 J57:L57 J59:L59 J61:L61 J63:L63 J65:L65 J67:L67 J69:L69 J71:L71 J73:L73 J75:L75 J77:L77 J79:L79 J81:L81 J83:L83 J85:L85 J87:L87 J89:L89 J91:L91 J93:L93 J95:L95 J97:L97">
    <cfRule type="cellIs" dxfId="220" priority="18" operator="greaterThan">
      <formula>0</formula>
    </cfRule>
  </conditionalFormatting>
  <conditionalFormatting sqref="M7 M9 M11 M13 M15 M17 M19 M21 M23 M25 M27 M29 M31 M33 M35 M37 M39 M41 M43 M45 M47 M49 M51 M53 M55 M57 M59 M61 M63 M65 M67 M69 M71 M73 M75 M77 M79 M81 M83 M85 M87 M89 M91 M93 M95 M97">
    <cfRule type="cellIs" dxfId="219" priority="17" operator="greaterThan">
      <formula>0</formula>
    </cfRule>
  </conditionalFormatting>
  <conditionalFormatting sqref="I7 I9 I11 I13 I15 I17 I19 I21 I23 I25 I27 I29 I31 I33 I35 I37 I39 I41 I43 I45 I47 I49 I51 I53 I55 I57 I59 I61 I63 I65 I67 I69 I71 I73 I75 I77 I79 I81 I83 I85 I87 I89 I91 I93 I95 I97">
    <cfRule type="cellIs" dxfId="218" priority="16" operator="greaterThan">
      <formula>0</formula>
    </cfRule>
  </conditionalFormatting>
  <conditionalFormatting sqref="J8:L8 J10:L10 J12:L12 J14:L14 J16:L16 J18:L18 J20:L20 J22:L22 J24:L24 J26:L26 J28:L28 J30:L30 J32:L32 J34:L34 J36:L36 J38:L38 J40:L40 J42:L42 J44:L44 J46:L46 J48:L48 J50:L50 J52:L52 J54:L54 J56:L56 J58:L58 J60:L60 J62:L62 J64:L64 J66:L66 J68:L68 J70:L70 J72:L72 J74:L74 J76:L76 J78:L78 J80:L80 J82:L82 J84:L84 J86:L86 J88:L88 J90:L90 J92:L92 J94:L94 J96:L96 J98:L98">
    <cfRule type="cellIs" dxfId="217" priority="15" operator="greaterThan">
      <formula>0</formula>
    </cfRule>
  </conditionalFormatting>
  <conditionalFormatting sqref="M8 M10 M12 M14 M16 M18 M20 M22 M24 M26 M28 M30 M32 M34 M36 M38 M40 M42 M44 M46 M48 M50 M52 M54 M56 M58 M60 M62 M64 M66 M68 M70 M72 M74 M76 M78 M80 M82 M84 M86 M88 M90 M92 M94 M96 M98">
    <cfRule type="cellIs" dxfId="216" priority="14" operator="greaterThan">
      <formula>0</formula>
    </cfRule>
  </conditionalFormatting>
  <conditionalFormatting sqref="I8 I10 I12 I14 I16 I18 I20 I22 I24 I26 I28 I30 I32 I34 I36 I38 I40 I42 I44 I46 I48 I50 I52 I54 I56 I58 I60 I62 I64 I66 I68 I70 I72 I74 I76 I78 I80 I82 I84 I86 I88 I90 I92 I94 I96 I98">
    <cfRule type="cellIs" dxfId="215" priority="13" operator="greaterThan">
      <formula>0</formula>
    </cfRule>
  </conditionalFormatting>
  <conditionalFormatting sqref="AU7:AW7 AU9:AW9 AU11:AW11 AU13:AW13 AU15:AW15 AU17:AW17 AU19:AW19 AU21:AW21 AU23:AW23 AU25:AW25 AU27:AW27 AU29:AW29 AU31:AW31 AU33:AW33 AU35:AW35 AU37:AW37 AU39:AW39 AU41:AW41 AU43:AW43 AU45:AW45 AU47:AW47 AU49:AW49 AU51:AW51 AU53:AW53 AU55:AW55 AU57:AW57 AU59:AW59 AU61:AW61 AU63:AW63 AU65:AW65 AU67:AW67 AU69:AW69 AU71:AW71 AU73:AW73 AU75:AW75 AU77:AW77 AU79:AW79 AU81:AW81 AU83:AW83 AU85:AW85 AU87:AW87 AU89:AW89 AU91:AW91 AU93:AW93 AU95:AW95 AU97:AW97">
    <cfRule type="cellIs" dxfId="214" priority="12" operator="greaterThan">
      <formula>0</formula>
    </cfRule>
  </conditionalFormatting>
  <conditionalFormatting sqref="AZ7:BB7 AZ9:BB9 AZ11:BB11 AZ13:BB13 AZ15:BB15 AZ17:BB17 AZ19:BB19 AZ21:BB21 AZ23:BB23 AZ25:BB25 AZ27:BB27 AZ29:BB29 AZ31:BB31 AZ33:BB33 AZ35:BB35 AZ37:BB37 AZ39:BB39 AZ41:BB41 AZ43:BB43 AZ45:BB45 AZ47:BB47 AZ49:BB49 AZ51:BB51 AZ53:BB53 AZ55:BB55 AZ57:BB57 AZ59:BB59 AZ61:BB61 AZ63:BB63 AZ65:BB65 AZ67:BB67 AZ69:BB69 AZ71:BB71 AZ73:BB73 AZ75:BB75 AZ77:BB77 AZ79:BB79 AZ81:BB81 AZ83:BB83 AZ85:BB85 AZ87:BB87 AZ89:BB89 AZ91:BB91 AZ93:BB93 AZ95:BB95 AZ97:BB97">
    <cfRule type="cellIs" dxfId="213" priority="11" operator="greaterThan">
      <formula>0</formula>
    </cfRule>
  </conditionalFormatting>
  <conditionalFormatting sqref="AX7 AX9 AX11 AX13 AX15 AX17 AX19 AX21 AX23 AX25 AX27 AX29 AX31 AX33 AX35 AX37 AX39 AX41 AX43 AX45 AX47 AX49 AX51 AX53 AX55 AX57 AX59 AX61 AX63 AX65 AX67 AX69 AX71 AX73 AX75 AX77 AX79 AX81 AX83 AX85 AX87 AX89 AX91 AX93 AX95 AX97">
    <cfRule type="cellIs" dxfId="212" priority="10" operator="greaterThan">
      <formula>0</formula>
    </cfRule>
  </conditionalFormatting>
  <conditionalFormatting sqref="BC7 BC9 BC11 BC13 BC15 BC17 BC19 BC21 BC23 BC25 BC27 BC29 BC31 BC33 BC35 BC37 BC39 BC41 BC43 BC45 BC47 BC49 BC51 BC53 BC55 BC57 BC59 BC61 BC63 BC65 BC67 BC69 BC71 BC73 BC75 BC77 BC79 BC81 BC83 BC85 BC87 BC89 BC91 BC93 BC95 BC97">
    <cfRule type="cellIs" dxfId="211" priority="9" operator="greaterThan">
      <formula>0</formula>
    </cfRule>
  </conditionalFormatting>
  <conditionalFormatting sqref="AT7 AT9 AT11 AT13 AT15 AT17 AT19 AT21 AT23 AT25 AT27 AT29 AT31 AT33 AT35 AT37 AT39 AT41 AT43 AT45 AT47 AT49 AT51 AT53 AT55 AT57 AT59 AT61 AT63 AT65 AT67 AT69 AT71 AT73 AT75 AT77 AT79 AT81 AT83 AT85 AT87 AT89 AT91 AT93 AT95 AT97">
    <cfRule type="cellIs" dxfId="210" priority="8" operator="greaterThan">
      <formula>0</formula>
    </cfRule>
  </conditionalFormatting>
  <conditionalFormatting sqref="AY7 AY9 AY11 AY13 AY15 AY17 AY19 AY21 AY23 AY25 AY27 AY29 AY31 AY33 AY35 AY37 AY39 AY41 AY43 AY45 AY47 AY49 AY51 AY53 AY55 AY57 AY59 AY61 AY63 AY65 AY67 AY69 AY71 AY73 AY75 AY77 AY79 AY81 AY83 AY85 AY87 AY89 AY91 AY93 AY95 AY97">
    <cfRule type="cellIs" dxfId="209" priority="7" operator="greaterThan">
      <formula>0</formula>
    </cfRule>
  </conditionalFormatting>
  <conditionalFormatting sqref="AU8:AW8 AU10:AW10 AU12:AW12 AU14:AW14 AU16:AW16 AU18:AW18 AU20:AW20 AU22:AW22 AU24:AW24 AU26:AW26 AU28:AW28 AU30:AW30 AU32:AW32 AU34:AW34 AU36:AW36 AU38:AW38 AU40:AW40 AU42:AW42 AU44:AW44 AU46:AW46 AU48:AW48 AU50:AW50 AU52:AW52 AU54:AW54 AU56:AW56 AU58:AW58 AU60:AW60 AU62:AW62 AU64:AW64 AU66:AW66 AU68:AW68 AU70:AW70 AU72:AW72 AU74:AW74 AU76:AW76 AU78:AW78 AU80:AW80 AU82:AW82 AU84:AW84 AU86:AW86 AU88:AW88 AU90:AW90 AU92:AW92 AU94:AW94 AU96:AW96 AU98:AW98">
    <cfRule type="cellIs" dxfId="208" priority="6" operator="greaterThan">
      <formula>0</formula>
    </cfRule>
  </conditionalFormatting>
  <conditionalFormatting sqref="AZ8:BB8 AZ10:BB10 AZ12:BB12 AZ14:BB14 AZ16:BB16 AZ18:BB18 AZ20:BB20 AZ22:BB22 AZ24:BB24 AZ26:BB26 AZ28:BB28 AZ30:BB30 AZ32:BB32 AZ34:BB34 AZ36:BB36 AZ38:BB38 AZ40:BB40 AZ42:BB42 AZ44:BB44 AZ46:BB46 AZ48:BB48 AZ50:BB50 AZ52:BB52 AZ54:BB54 AZ56:BB56 AZ58:BB58 AZ60:BB60 AZ62:BB62 AZ64:BB64 AZ66:BB66 AZ68:BB68 AZ70:BB70 AZ72:BB72 AZ74:BB74 AZ76:BB76 AZ78:BB78 AZ80:BB80 AZ82:BB82 AZ84:BB84 AZ86:BB86 AZ88:BB88 AZ90:BB90 AZ92:BB92 AZ94:BB94 AZ96:BB96 AZ98:BB98">
    <cfRule type="cellIs" dxfId="207" priority="5" operator="greaterThan">
      <formula>0</formula>
    </cfRule>
  </conditionalFormatting>
  <conditionalFormatting sqref="AX8 AX10 AX12 AX14 AX16 AX18 AX20 AX22 AX24 AX26 AX28 AX30 AX32 AX34 AX36 AX38 AX40 AX42 AX44 AX46 AX48 AX50 AX52 AX54 AX56 AX58 AX60 AX62 AX64 AX66 AX68 AX70 AX72 AX74 AX76 AX78 AX80 AX82 AX84 AX86 AX88 AX90 AX92 AX94 AX96 AX98">
    <cfRule type="cellIs" dxfId="206" priority="4" operator="greaterThan">
      <formula>0</formula>
    </cfRule>
  </conditionalFormatting>
  <conditionalFormatting sqref="BC8 BC10 BC12 BC14 BC16 BC18 BC20 BC22 BC24 BC26 BC28 BC30 BC32 BC34 BC36 BC38 BC40 BC42 BC44 BC46 BC48 BC50 BC52 BC54 BC56 BC58 BC60 BC62 BC64 BC66 BC68 BC70 BC72 BC74 BC76 BC78 BC80 BC82 BC84 BC86 BC88 BC90 BC92 BC94 BC96 BC98">
    <cfRule type="cellIs" dxfId="205" priority="3" operator="greaterThan">
      <formula>0</formula>
    </cfRule>
  </conditionalFormatting>
  <conditionalFormatting sqref="AT8 AT10 AT12 AT14 AT16 AT18 AT20 AT22 AT24 AT26 AT28 AT30 AT32 AT34 AT36 AT38 AT40 AT42 AT44 AT46 AT48 AT50 AT52 AT54 AT56 AT58 AT60 AT62 AT64 AT66 AT68 AT70 AT72 AT74 AT76 AT78 AT80 AT82 AT84 AT86 AT88 AT90 AT92 AT94 AT96 AT98">
    <cfRule type="cellIs" dxfId="204" priority="2" operator="greaterThan">
      <formula>0</formula>
    </cfRule>
  </conditionalFormatting>
  <conditionalFormatting sqref="AY8 AY10 AY12 AY14 AY16 AY18 AY20 AY22 AY24 AY26 AY28 AY30 AY32 AY34 AY36 AY38 AY40 AY42 AY44 AY46 AY48 AY50 AY52 AY54 AY56 AY58 AY60 AY62 AY64 AY66 AY68 AY70 AY72 AY74 AY76 AY78 AY80 AY82 AY84 AY86 AY88 AY90 AY92 AY94 AY96 AY98">
    <cfRule type="cellIs" dxfId="203" priority="1" operator="greaterThan">
      <formula>0</formula>
    </cfRule>
  </conditionalFormatting>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2A135-09BB-43C5-B68C-F6E5B74BC03B}">
  <dimension ref="B3:AM12"/>
  <sheetViews>
    <sheetView showGridLines="0" zoomScale="90" zoomScaleNormal="90" workbookViewId="0">
      <selection activeCell="B10" sqref="B10"/>
    </sheetView>
  </sheetViews>
  <sheetFormatPr defaultRowHeight="15" x14ac:dyDescent="0.25"/>
  <cols>
    <col min="2" max="2" width="22.85546875" customWidth="1"/>
    <col min="3" max="3" width="14.28515625" bestFit="1" customWidth="1"/>
    <col min="4" max="4" width="8.140625" bestFit="1" customWidth="1"/>
    <col min="6" max="6" width="6.7109375" customWidth="1"/>
    <col min="7" max="7" width="36.28515625" customWidth="1"/>
    <col min="8" max="10" width="9.5703125" bestFit="1" customWidth="1"/>
    <col min="11" max="11" width="5.28515625" bestFit="1" customWidth="1"/>
    <col min="12" max="12" width="7.28515625" bestFit="1" customWidth="1"/>
    <col min="13" max="13" width="9.5703125" bestFit="1" customWidth="1"/>
    <col min="14" max="17" width="8.42578125" bestFit="1" customWidth="1"/>
    <col min="18" max="19" width="5.28515625" bestFit="1" customWidth="1"/>
    <col min="20" max="20" width="4.28515625" bestFit="1" customWidth="1"/>
    <col min="21" max="21" width="3.5703125" bestFit="1" customWidth="1"/>
    <col min="22" max="22" width="5.28515625" bestFit="1" customWidth="1"/>
    <col min="23" max="23" width="5.28515625" customWidth="1"/>
    <col min="24" max="24" width="5.28515625" bestFit="1" customWidth="1"/>
    <col min="25" max="26" width="9.5703125" bestFit="1" customWidth="1"/>
    <col min="27" max="27" width="5.7109375" bestFit="1" customWidth="1"/>
    <col min="28" max="28" width="5.28515625" customWidth="1"/>
    <col min="29" max="29" width="7.28515625" bestFit="1" customWidth="1"/>
    <col min="30" max="30" width="4.28515625" bestFit="1" customWidth="1"/>
    <col min="31" max="31" width="3.5703125" bestFit="1" customWidth="1"/>
    <col min="32" max="32" width="5.28515625" bestFit="1" customWidth="1"/>
    <col min="33" max="33" width="5.28515625" customWidth="1"/>
    <col min="34" max="34" width="5.28515625" bestFit="1" customWidth="1"/>
    <col min="35" max="35" width="7.28515625" bestFit="1" customWidth="1"/>
    <col min="36" max="36" width="5.7109375" bestFit="1" customWidth="1"/>
    <col min="37" max="37" width="5.28515625" bestFit="1" customWidth="1"/>
    <col min="38" max="38" width="5.28515625" customWidth="1"/>
    <col min="39" max="39" width="5.28515625" bestFit="1" customWidth="1"/>
  </cols>
  <sheetData>
    <row r="3" spans="2:39" x14ac:dyDescent="0.25">
      <c r="H3" s="39">
        <f>SUM(H5:H12)</f>
        <v>113439</v>
      </c>
      <c r="I3" s="39">
        <f t="shared" ref="I3:AM3" si="0">SUM(I5:I12)</f>
        <v>113421</v>
      </c>
      <c r="J3" s="39">
        <f t="shared" si="0"/>
        <v>113372</v>
      </c>
      <c r="K3" s="39">
        <f t="shared" si="0"/>
        <v>0</v>
      </c>
      <c r="L3" s="39">
        <f t="shared" si="0"/>
        <v>1157</v>
      </c>
      <c r="M3" s="39">
        <f t="shared" si="0"/>
        <v>122471</v>
      </c>
      <c r="N3" s="39">
        <f t="shared" si="0"/>
        <v>292.14311219938099</v>
      </c>
      <c r="O3" s="39">
        <f t="shared" si="0"/>
        <v>10129</v>
      </c>
      <c r="P3" s="39">
        <f t="shared" si="0"/>
        <v>10129</v>
      </c>
      <c r="Q3" s="39">
        <f t="shared" si="0"/>
        <v>10129</v>
      </c>
      <c r="R3" s="39">
        <f t="shared" si="0"/>
        <v>0</v>
      </c>
      <c r="S3" s="39">
        <f t="shared" si="0"/>
        <v>0</v>
      </c>
      <c r="T3" s="39">
        <f t="shared" si="0"/>
        <v>2</v>
      </c>
      <c r="U3" s="39">
        <f t="shared" si="0"/>
        <v>2</v>
      </c>
      <c r="V3" s="39">
        <f t="shared" si="0"/>
        <v>0</v>
      </c>
      <c r="W3" s="39">
        <f t="shared" si="0"/>
        <v>0</v>
      </c>
      <c r="X3" s="39">
        <f t="shared" si="0"/>
        <v>0</v>
      </c>
      <c r="Y3" s="39">
        <f t="shared" si="0"/>
        <v>124429</v>
      </c>
      <c r="Z3" s="39">
        <f t="shared" si="0"/>
        <v>124372</v>
      </c>
      <c r="AA3" s="39">
        <f t="shared" si="0"/>
        <v>229</v>
      </c>
      <c r="AB3" s="39">
        <f t="shared" si="0"/>
        <v>0</v>
      </c>
      <c r="AC3" s="39">
        <f t="shared" si="0"/>
        <v>9012</v>
      </c>
      <c r="AD3" s="39">
        <f t="shared" si="0"/>
        <v>6</v>
      </c>
      <c r="AE3" s="39">
        <f t="shared" si="0"/>
        <v>6</v>
      </c>
      <c r="AF3" s="39">
        <f t="shared" si="0"/>
        <v>0</v>
      </c>
      <c r="AG3" s="39">
        <f t="shared" si="0"/>
        <v>0</v>
      </c>
      <c r="AH3" s="39">
        <f t="shared" si="0"/>
        <v>0</v>
      </c>
      <c r="AI3" s="39">
        <f t="shared" si="0"/>
        <v>1178</v>
      </c>
      <c r="AJ3" s="39">
        <f t="shared" si="0"/>
        <v>444</v>
      </c>
      <c r="AK3" s="39">
        <f t="shared" si="0"/>
        <v>0</v>
      </c>
      <c r="AL3" s="39">
        <f t="shared" si="0"/>
        <v>0</v>
      </c>
      <c r="AM3" s="39">
        <f t="shared" si="0"/>
        <v>0</v>
      </c>
    </row>
    <row r="4" spans="2:39" ht="93" customHeight="1" x14ac:dyDescent="0.25">
      <c r="F4" s="31" t="s">
        <v>471</v>
      </c>
      <c r="G4" s="31" t="s">
        <v>472</v>
      </c>
      <c r="H4" s="29" t="s">
        <v>126</v>
      </c>
      <c r="I4" s="26" t="s">
        <v>125</v>
      </c>
      <c r="J4" s="26" t="s">
        <v>124</v>
      </c>
      <c r="K4" s="26" t="s">
        <v>123</v>
      </c>
      <c r="L4" s="26" t="s">
        <v>475</v>
      </c>
      <c r="M4" s="26" t="s">
        <v>122</v>
      </c>
      <c r="N4" s="28" t="s">
        <v>121</v>
      </c>
      <c r="O4" s="29" t="s">
        <v>235</v>
      </c>
      <c r="P4" s="26" t="s">
        <v>271</v>
      </c>
      <c r="Q4" s="26" t="s">
        <v>270</v>
      </c>
      <c r="R4" s="32" t="s">
        <v>269</v>
      </c>
      <c r="S4" s="28" t="s">
        <v>483</v>
      </c>
      <c r="T4" s="29" t="s">
        <v>268</v>
      </c>
      <c r="U4" s="26" t="s">
        <v>267</v>
      </c>
      <c r="V4" s="26" t="s">
        <v>266</v>
      </c>
      <c r="W4" s="32" t="s">
        <v>265</v>
      </c>
      <c r="X4" s="28" t="s">
        <v>484</v>
      </c>
      <c r="Y4" s="29" t="s">
        <v>120</v>
      </c>
      <c r="Z4" s="26" t="s">
        <v>119</v>
      </c>
      <c r="AA4" s="26" t="s">
        <v>118</v>
      </c>
      <c r="AB4" s="32" t="s">
        <v>117</v>
      </c>
      <c r="AC4" s="28" t="s">
        <v>476</v>
      </c>
      <c r="AD4" s="29" t="s">
        <v>112</v>
      </c>
      <c r="AE4" s="26" t="s">
        <v>111</v>
      </c>
      <c r="AF4" s="26" t="s">
        <v>110</v>
      </c>
      <c r="AG4" s="32" t="s">
        <v>109</v>
      </c>
      <c r="AH4" s="28" t="s">
        <v>478</v>
      </c>
      <c r="AI4" s="27" t="s">
        <v>108</v>
      </c>
      <c r="AJ4" s="26" t="s">
        <v>107</v>
      </c>
      <c r="AK4" s="26" t="s">
        <v>106</v>
      </c>
      <c r="AL4" s="26" t="s">
        <v>105</v>
      </c>
      <c r="AM4" s="26" t="s">
        <v>479</v>
      </c>
    </row>
    <row r="5" spans="2:39" ht="17.25" customHeight="1" x14ac:dyDescent="0.25">
      <c r="B5" s="25" t="s">
        <v>104</v>
      </c>
      <c r="C5" s="25" t="s">
        <v>103</v>
      </c>
      <c r="D5" s="25" t="s">
        <v>102</v>
      </c>
      <c r="F5" s="10" t="s">
        <v>5322</v>
      </c>
      <c r="G5" s="9"/>
      <c r="H5" s="22">
        <v>0</v>
      </c>
      <c r="I5" s="19">
        <v>0</v>
      </c>
      <c r="J5" s="19">
        <v>0</v>
      </c>
      <c r="K5" s="19">
        <v>0</v>
      </c>
      <c r="L5" s="19">
        <v>0</v>
      </c>
      <c r="M5" s="24">
        <v>0</v>
      </c>
      <c r="N5" s="23">
        <v>0</v>
      </c>
      <c r="O5" s="22">
        <v>0</v>
      </c>
      <c r="P5" s="19">
        <v>0</v>
      </c>
      <c r="Q5" s="19">
        <v>0</v>
      </c>
      <c r="R5" s="33">
        <v>0</v>
      </c>
      <c r="S5" s="21">
        <v>0</v>
      </c>
      <c r="T5" s="22">
        <v>0</v>
      </c>
      <c r="U5" s="19">
        <v>0</v>
      </c>
      <c r="V5" s="19">
        <v>0</v>
      </c>
      <c r="W5" s="33">
        <v>0</v>
      </c>
      <c r="X5" s="21">
        <v>0</v>
      </c>
      <c r="Y5" s="22">
        <v>7</v>
      </c>
      <c r="Z5" s="19">
        <v>7</v>
      </c>
      <c r="AA5" s="19">
        <v>0</v>
      </c>
      <c r="AB5" s="33">
        <v>0</v>
      </c>
      <c r="AC5" s="21">
        <v>3</v>
      </c>
      <c r="AD5" s="22">
        <v>0</v>
      </c>
      <c r="AE5" s="19">
        <v>0</v>
      </c>
      <c r="AF5" s="19">
        <v>0</v>
      </c>
      <c r="AG5" s="33">
        <v>0</v>
      </c>
      <c r="AH5" s="21">
        <v>0</v>
      </c>
      <c r="AI5" s="20">
        <v>0</v>
      </c>
      <c r="AJ5" s="19">
        <v>0</v>
      </c>
      <c r="AK5" s="19">
        <v>0</v>
      </c>
      <c r="AL5" s="19">
        <v>0</v>
      </c>
      <c r="AM5" s="19">
        <v>0</v>
      </c>
    </row>
    <row r="6" spans="2:39" x14ac:dyDescent="0.25">
      <c r="B6" s="17" t="s">
        <v>100</v>
      </c>
      <c r="C6" s="1">
        <f>H3+O3+T3+Y3+AD3+AI3</f>
        <v>249183</v>
      </c>
      <c r="D6" s="16"/>
      <c r="F6" s="10"/>
      <c r="G6" s="9" t="s">
        <v>5321</v>
      </c>
      <c r="H6" s="22">
        <v>2259</v>
      </c>
      <c r="I6" s="19">
        <v>2259</v>
      </c>
      <c r="J6" s="19">
        <v>2259</v>
      </c>
      <c r="K6" s="19">
        <v>0</v>
      </c>
      <c r="L6" s="19">
        <v>0</v>
      </c>
      <c r="M6" s="24">
        <v>3093</v>
      </c>
      <c r="N6" s="23">
        <v>1.7547032376751299</v>
      </c>
      <c r="O6" s="22">
        <v>0</v>
      </c>
      <c r="P6" s="19">
        <v>0</v>
      </c>
      <c r="Q6" s="19">
        <v>0</v>
      </c>
      <c r="R6" s="33">
        <v>0</v>
      </c>
      <c r="S6" s="21">
        <v>0</v>
      </c>
      <c r="T6" s="22">
        <v>0</v>
      </c>
      <c r="U6" s="19">
        <v>0</v>
      </c>
      <c r="V6" s="19">
        <v>0</v>
      </c>
      <c r="W6" s="33">
        <v>0</v>
      </c>
      <c r="X6" s="21">
        <v>0</v>
      </c>
      <c r="Y6" s="22">
        <v>821</v>
      </c>
      <c r="Z6" s="19">
        <v>821</v>
      </c>
      <c r="AA6" s="19">
        <v>1</v>
      </c>
      <c r="AB6" s="33">
        <v>0</v>
      </c>
      <c r="AC6" s="21">
        <v>0</v>
      </c>
      <c r="AD6" s="22">
        <v>2</v>
      </c>
      <c r="AE6" s="19">
        <v>2</v>
      </c>
      <c r="AF6" s="19">
        <v>0</v>
      </c>
      <c r="AG6" s="33">
        <v>0</v>
      </c>
      <c r="AH6" s="21">
        <v>0</v>
      </c>
      <c r="AI6" s="20">
        <v>0</v>
      </c>
      <c r="AJ6" s="19">
        <v>0</v>
      </c>
      <c r="AK6" s="19">
        <v>0</v>
      </c>
      <c r="AL6" s="19">
        <v>0</v>
      </c>
      <c r="AM6" s="19">
        <v>0</v>
      </c>
    </row>
    <row r="7" spans="2:39" x14ac:dyDescent="0.25">
      <c r="B7" s="17" t="s">
        <v>98</v>
      </c>
      <c r="C7" s="1">
        <f>I3+P3+U3+Z3+AE3+AJ3</f>
        <v>248374</v>
      </c>
      <c r="D7" s="18">
        <f>C7/$C$6</f>
        <v>0.99675339007877739</v>
      </c>
      <c r="F7" s="10"/>
      <c r="G7" s="9" t="s">
        <v>5320</v>
      </c>
      <c r="H7" s="22">
        <v>22026</v>
      </c>
      <c r="I7" s="19">
        <v>22026</v>
      </c>
      <c r="J7" s="19">
        <v>22024</v>
      </c>
      <c r="K7" s="19">
        <v>0</v>
      </c>
      <c r="L7" s="19">
        <v>377</v>
      </c>
      <c r="M7" s="24">
        <v>24153</v>
      </c>
      <c r="N7" s="23">
        <v>64.442498022690415</v>
      </c>
      <c r="O7" s="22">
        <v>2</v>
      </c>
      <c r="P7" s="19">
        <v>2</v>
      </c>
      <c r="Q7" s="19">
        <v>2</v>
      </c>
      <c r="R7" s="33">
        <v>0</v>
      </c>
      <c r="S7" s="21">
        <v>0</v>
      </c>
      <c r="T7" s="22">
        <v>1</v>
      </c>
      <c r="U7" s="19">
        <v>1</v>
      </c>
      <c r="V7" s="19">
        <v>0</v>
      </c>
      <c r="W7" s="33">
        <v>0</v>
      </c>
      <c r="X7" s="21">
        <v>0</v>
      </c>
      <c r="Y7" s="22">
        <v>50728</v>
      </c>
      <c r="Z7" s="19">
        <v>50727</v>
      </c>
      <c r="AA7" s="19">
        <v>22</v>
      </c>
      <c r="AB7" s="33">
        <v>0</v>
      </c>
      <c r="AC7" s="21">
        <v>3414</v>
      </c>
      <c r="AD7" s="22">
        <v>0</v>
      </c>
      <c r="AE7" s="19">
        <v>0</v>
      </c>
      <c r="AF7" s="19">
        <v>0</v>
      </c>
      <c r="AG7" s="33">
        <v>0</v>
      </c>
      <c r="AH7" s="21">
        <v>0</v>
      </c>
      <c r="AI7" s="20">
        <v>350</v>
      </c>
      <c r="AJ7" s="19">
        <v>22</v>
      </c>
      <c r="AK7" s="19">
        <v>0</v>
      </c>
      <c r="AL7" s="19">
        <v>0</v>
      </c>
      <c r="AM7" s="19">
        <v>0</v>
      </c>
    </row>
    <row r="8" spans="2:39" x14ac:dyDescent="0.25">
      <c r="B8" s="17" t="s">
        <v>96</v>
      </c>
      <c r="C8" s="1">
        <f>J3+Q3+V3+AA3+AF3+AK3</f>
        <v>123730</v>
      </c>
      <c r="D8" s="18">
        <f>C8/$C$6</f>
        <v>0.49654270154866104</v>
      </c>
      <c r="F8" s="10"/>
      <c r="G8" s="9" t="s">
        <v>5319</v>
      </c>
      <c r="H8" s="22">
        <v>1379</v>
      </c>
      <c r="I8" s="19">
        <v>1369</v>
      </c>
      <c r="J8" s="19">
        <v>1368</v>
      </c>
      <c r="K8" s="19">
        <v>0</v>
      </c>
      <c r="L8" s="19">
        <v>15</v>
      </c>
      <c r="M8" s="24">
        <v>1395</v>
      </c>
      <c r="N8" s="23">
        <v>6.7855853252112874</v>
      </c>
      <c r="O8" s="22">
        <v>0</v>
      </c>
      <c r="P8" s="19">
        <v>0</v>
      </c>
      <c r="Q8" s="19">
        <v>0</v>
      </c>
      <c r="R8" s="33">
        <v>0</v>
      </c>
      <c r="S8" s="21">
        <v>0</v>
      </c>
      <c r="T8" s="22">
        <v>0</v>
      </c>
      <c r="U8" s="19">
        <v>0</v>
      </c>
      <c r="V8" s="19">
        <v>0</v>
      </c>
      <c r="W8" s="33">
        <v>0</v>
      </c>
      <c r="X8" s="21">
        <v>0</v>
      </c>
      <c r="Y8" s="22">
        <v>5503</v>
      </c>
      <c r="Z8" s="19">
        <v>5470</v>
      </c>
      <c r="AA8" s="19">
        <v>1</v>
      </c>
      <c r="AB8" s="33">
        <v>0</v>
      </c>
      <c r="AC8" s="21">
        <v>357</v>
      </c>
      <c r="AD8" s="22">
        <v>0</v>
      </c>
      <c r="AE8" s="19">
        <v>0</v>
      </c>
      <c r="AF8" s="19">
        <v>0</v>
      </c>
      <c r="AG8" s="33">
        <v>0</v>
      </c>
      <c r="AH8" s="21">
        <v>0</v>
      </c>
      <c r="AI8" s="20">
        <v>1</v>
      </c>
      <c r="AJ8" s="19">
        <v>1</v>
      </c>
      <c r="AK8" s="19">
        <v>0</v>
      </c>
      <c r="AL8" s="19">
        <v>0</v>
      </c>
      <c r="AM8" s="19">
        <v>0</v>
      </c>
    </row>
    <row r="9" spans="2:39" x14ac:dyDescent="0.25">
      <c r="B9" s="17" t="s">
        <v>95</v>
      </c>
      <c r="C9" s="1">
        <f>K3+R3+W3+AB3+AG3+AL3</f>
        <v>0</v>
      </c>
      <c r="D9" s="18">
        <f t="shared" ref="D9:D10" si="1">C9/$C$6</f>
        <v>0</v>
      </c>
      <c r="F9" s="10"/>
      <c r="G9" s="9" t="s">
        <v>5318</v>
      </c>
      <c r="H9" s="22">
        <v>48469</v>
      </c>
      <c r="I9" s="19">
        <v>48469</v>
      </c>
      <c r="J9" s="19">
        <v>48452</v>
      </c>
      <c r="K9" s="19">
        <v>0</v>
      </c>
      <c r="L9" s="19">
        <v>681</v>
      </c>
      <c r="M9" s="24">
        <v>53135</v>
      </c>
      <c r="N9" s="23">
        <v>118.7568650189787</v>
      </c>
      <c r="O9" s="22">
        <v>6</v>
      </c>
      <c r="P9" s="19">
        <v>6</v>
      </c>
      <c r="Q9" s="19">
        <v>6</v>
      </c>
      <c r="R9" s="33">
        <v>0</v>
      </c>
      <c r="S9" s="21">
        <v>0</v>
      </c>
      <c r="T9" s="22">
        <v>0</v>
      </c>
      <c r="U9" s="19">
        <v>0</v>
      </c>
      <c r="V9" s="19">
        <v>0</v>
      </c>
      <c r="W9" s="33">
        <v>0</v>
      </c>
      <c r="X9" s="21">
        <v>0</v>
      </c>
      <c r="Y9" s="22">
        <v>56067</v>
      </c>
      <c r="Z9" s="19">
        <v>56058</v>
      </c>
      <c r="AA9" s="19">
        <v>202</v>
      </c>
      <c r="AB9" s="33">
        <v>0</v>
      </c>
      <c r="AC9" s="21">
        <v>3958</v>
      </c>
      <c r="AD9" s="22">
        <v>4</v>
      </c>
      <c r="AE9" s="19">
        <v>4</v>
      </c>
      <c r="AF9" s="19">
        <v>0</v>
      </c>
      <c r="AG9" s="33">
        <v>0</v>
      </c>
      <c r="AH9" s="21">
        <v>0</v>
      </c>
      <c r="AI9" s="20">
        <v>795</v>
      </c>
      <c r="AJ9" s="19">
        <v>412</v>
      </c>
      <c r="AK9" s="19">
        <v>0</v>
      </c>
      <c r="AL9" s="19">
        <v>0</v>
      </c>
      <c r="AM9" s="19">
        <v>0</v>
      </c>
    </row>
    <row r="10" spans="2:39" x14ac:dyDescent="0.25">
      <c r="B10" s="17" t="s">
        <v>481</v>
      </c>
      <c r="C10" s="1">
        <f>L3+S3+X3+AC3+AH3+AM3</f>
        <v>10169</v>
      </c>
      <c r="D10" s="18">
        <f t="shared" si="1"/>
        <v>4.0809365004835806E-2</v>
      </c>
      <c r="F10" s="10"/>
      <c r="G10" s="9" t="s">
        <v>5317</v>
      </c>
      <c r="H10" s="22">
        <v>4277</v>
      </c>
      <c r="I10" s="19">
        <v>4269</v>
      </c>
      <c r="J10" s="19">
        <v>4240</v>
      </c>
      <c r="K10" s="19">
        <v>0</v>
      </c>
      <c r="L10" s="19">
        <v>79</v>
      </c>
      <c r="M10" s="24">
        <v>4384</v>
      </c>
      <c r="N10" s="23">
        <v>14.13892092742026</v>
      </c>
      <c r="O10" s="22">
        <v>0</v>
      </c>
      <c r="P10" s="19">
        <v>0</v>
      </c>
      <c r="Q10" s="19">
        <v>0</v>
      </c>
      <c r="R10" s="33">
        <v>0</v>
      </c>
      <c r="S10" s="21">
        <v>0</v>
      </c>
      <c r="T10" s="22">
        <v>0</v>
      </c>
      <c r="U10" s="19">
        <v>0</v>
      </c>
      <c r="V10" s="19">
        <v>0</v>
      </c>
      <c r="W10" s="33">
        <v>0</v>
      </c>
      <c r="X10" s="21">
        <v>0</v>
      </c>
      <c r="Y10" s="22">
        <v>9705</v>
      </c>
      <c r="Z10" s="19">
        <v>9691</v>
      </c>
      <c r="AA10" s="19">
        <v>0</v>
      </c>
      <c r="AB10" s="33">
        <v>0</v>
      </c>
      <c r="AC10" s="21">
        <v>585</v>
      </c>
      <c r="AD10" s="22">
        <v>0</v>
      </c>
      <c r="AE10" s="19">
        <v>0</v>
      </c>
      <c r="AF10" s="19">
        <v>0</v>
      </c>
      <c r="AG10" s="33">
        <v>0</v>
      </c>
      <c r="AH10" s="21">
        <v>0</v>
      </c>
      <c r="AI10" s="20">
        <v>0</v>
      </c>
      <c r="AJ10" s="19">
        <v>0</v>
      </c>
      <c r="AK10" s="19">
        <v>0</v>
      </c>
      <c r="AL10" s="19">
        <v>0</v>
      </c>
      <c r="AM10" s="19">
        <v>0</v>
      </c>
    </row>
    <row r="11" spans="2:39" x14ac:dyDescent="0.25">
      <c r="F11" s="10"/>
      <c r="G11" s="9" t="s">
        <v>5316</v>
      </c>
      <c r="H11" s="22">
        <v>26007</v>
      </c>
      <c r="I11" s="19">
        <v>26007</v>
      </c>
      <c r="J11" s="19">
        <v>26007</v>
      </c>
      <c r="K11" s="19">
        <v>0</v>
      </c>
      <c r="L11" s="19">
        <v>5</v>
      </c>
      <c r="M11" s="24">
        <v>26870</v>
      </c>
      <c r="N11" s="23">
        <v>58.6119513977319</v>
      </c>
      <c r="O11" s="22">
        <v>10121</v>
      </c>
      <c r="P11" s="19">
        <v>10121</v>
      </c>
      <c r="Q11" s="19">
        <v>10121</v>
      </c>
      <c r="R11" s="33">
        <v>0</v>
      </c>
      <c r="S11" s="21">
        <v>0</v>
      </c>
      <c r="T11" s="22">
        <v>1</v>
      </c>
      <c r="U11" s="19">
        <v>1</v>
      </c>
      <c r="V11" s="19">
        <v>0</v>
      </c>
      <c r="W11" s="33">
        <v>0</v>
      </c>
      <c r="X11" s="21">
        <v>0</v>
      </c>
      <c r="Y11" s="22">
        <v>1061</v>
      </c>
      <c r="Z11" s="19">
        <v>1061</v>
      </c>
      <c r="AA11" s="19">
        <v>3</v>
      </c>
      <c r="AB11" s="33">
        <v>0</v>
      </c>
      <c r="AC11" s="21">
        <v>695</v>
      </c>
      <c r="AD11" s="22">
        <v>0</v>
      </c>
      <c r="AE11" s="19">
        <v>0</v>
      </c>
      <c r="AF11" s="19">
        <v>0</v>
      </c>
      <c r="AG11" s="33">
        <v>0</v>
      </c>
      <c r="AH11" s="21">
        <v>0</v>
      </c>
      <c r="AI11" s="20">
        <v>32</v>
      </c>
      <c r="AJ11" s="19">
        <v>9</v>
      </c>
      <c r="AK11" s="19">
        <v>0</v>
      </c>
      <c r="AL11" s="19">
        <v>0</v>
      </c>
      <c r="AM11" s="19">
        <v>0</v>
      </c>
    </row>
    <row r="12" spans="2:39" x14ac:dyDescent="0.25">
      <c r="F12" s="10"/>
      <c r="G12" s="9" t="s">
        <v>5315</v>
      </c>
      <c r="H12" s="22">
        <v>9022</v>
      </c>
      <c r="I12" s="19">
        <v>9022</v>
      </c>
      <c r="J12" s="19">
        <v>9022</v>
      </c>
      <c r="K12" s="19">
        <v>0</v>
      </c>
      <c r="L12" s="19">
        <v>0</v>
      </c>
      <c r="M12" s="24">
        <v>9441</v>
      </c>
      <c r="N12" s="23">
        <v>27.652588269673291</v>
      </c>
      <c r="O12" s="22">
        <v>0</v>
      </c>
      <c r="P12" s="19">
        <v>0</v>
      </c>
      <c r="Q12" s="19">
        <v>0</v>
      </c>
      <c r="R12" s="33">
        <v>0</v>
      </c>
      <c r="S12" s="21">
        <v>0</v>
      </c>
      <c r="T12" s="22">
        <v>0</v>
      </c>
      <c r="U12" s="19">
        <v>0</v>
      </c>
      <c r="V12" s="19">
        <v>0</v>
      </c>
      <c r="W12" s="33">
        <v>0</v>
      </c>
      <c r="X12" s="21">
        <v>0</v>
      </c>
      <c r="Y12" s="22">
        <v>537</v>
      </c>
      <c r="Z12" s="19">
        <v>537</v>
      </c>
      <c r="AA12" s="19">
        <v>0</v>
      </c>
      <c r="AB12" s="33">
        <v>0</v>
      </c>
      <c r="AC12" s="21">
        <v>0</v>
      </c>
      <c r="AD12" s="22">
        <v>0</v>
      </c>
      <c r="AE12" s="19">
        <v>0</v>
      </c>
      <c r="AF12" s="19">
        <v>0</v>
      </c>
      <c r="AG12" s="33">
        <v>0</v>
      </c>
      <c r="AH12" s="21">
        <v>0</v>
      </c>
      <c r="AI12" s="20">
        <v>0</v>
      </c>
      <c r="AJ12" s="19">
        <v>0</v>
      </c>
      <c r="AK12" s="19">
        <v>0</v>
      </c>
      <c r="AL12" s="19">
        <v>0</v>
      </c>
      <c r="AM12" s="19">
        <v>0</v>
      </c>
    </row>
  </sheetData>
  <conditionalFormatting sqref="I5:K5">
    <cfRule type="cellIs" dxfId="202" priority="43" operator="greaterThan">
      <formula>0</formula>
    </cfRule>
  </conditionalFormatting>
  <conditionalFormatting sqref="P5:R5">
    <cfRule type="cellIs" dxfId="201" priority="42" operator="greaterThan">
      <formula>0</formula>
    </cfRule>
  </conditionalFormatting>
  <conditionalFormatting sqref="U5:W5">
    <cfRule type="cellIs" dxfId="200" priority="41" operator="greaterThan">
      <formula>0</formula>
    </cfRule>
  </conditionalFormatting>
  <conditionalFormatting sqref="Z5:AB5">
    <cfRule type="cellIs" dxfId="199" priority="40" operator="greaterThan">
      <formula>0</formula>
    </cfRule>
  </conditionalFormatting>
  <conditionalFormatting sqref="L5">
    <cfRule type="cellIs" dxfId="198" priority="34" operator="greaterThan">
      <formula>0</formula>
    </cfRule>
  </conditionalFormatting>
  <conditionalFormatting sqref="S5">
    <cfRule type="cellIs" dxfId="197" priority="33" operator="greaterThan">
      <formula>0</formula>
    </cfRule>
  </conditionalFormatting>
  <conditionalFormatting sqref="X5">
    <cfRule type="cellIs" dxfId="196" priority="32" operator="greaterThan">
      <formula>0</formula>
    </cfRule>
  </conditionalFormatting>
  <conditionalFormatting sqref="AC5">
    <cfRule type="cellIs" dxfId="195" priority="31" operator="greaterThan">
      <formula>0</formula>
    </cfRule>
  </conditionalFormatting>
  <conditionalFormatting sqref="H5">
    <cfRule type="cellIs" dxfId="194" priority="29" operator="greaterThan">
      <formula>0</formula>
    </cfRule>
  </conditionalFormatting>
  <conditionalFormatting sqref="O5">
    <cfRule type="cellIs" dxfId="193" priority="28" operator="greaterThan">
      <formula>0</formula>
    </cfRule>
  </conditionalFormatting>
  <conditionalFormatting sqref="T5">
    <cfRule type="cellIs" dxfId="192" priority="27" operator="greaterThan">
      <formula>0</formula>
    </cfRule>
  </conditionalFormatting>
  <conditionalFormatting sqref="Y5">
    <cfRule type="cellIs" dxfId="191" priority="26" operator="greaterThan">
      <formula>0</formula>
    </cfRule>
  </conditionalFormatting>
  <conditionalFormatting sqref="AJ5:AL5">
    <cfRule type="cellIs" dxfId="190" priority="24" operator="greaterThan">
      <formula>0</formula>
    </cfRule>
  </conditionalFormatting>
  <conditionalFormatting sqref="AM5">
    <cfRule type="cellIs" dxfId="189" priority="23" operator="greaterThan">
      <formula>0</formula>
    </cfRule>
  </conditionalFormatting>
  <conditionalFormatting sqref="AI5">
    <cfRule type="cellIs" dxfId="188" priority="22" operator="greaterThan">
      <formula>0</formula>
    </cfRule>
  </conditionalFormatting>
  <conditionalFormatting sqref="AE5:AG5">
    <cfRule type="cellIs" dxfId="187" priority="21" operator="greaterThan">
      <formula>0</formula>
    </cfRule>
  </conditionalFormatting>
  <conditionalFormatting sqref="AH5">
    <cfRule type="cellIs" dxfId="186" priority="20" operator="greaterThan">
      <formula>0</formula>
    </cfRule>
  </conditionalFormatting>
  <conditionalFormatting sqref="AD5">
    <cfRule type="cellIs" dxfId="185" priority="19" operator="greaterThan">
      <formula>0</formula>
    </cfRule>
  </conditionalFormatting>
  <conditionalFormatting sqref="I6:K12">
    <cfRule type="cellIs" dxfId="184" priority="18" operator="greaterThan">
      <formula>0</formula>
    </cfRule>
  </conditionalFormatting>
  <conditionalFormatting sqref="P6:R12">
    <cfRule type="cellIs" dxfId="183" priority="17" operator="greaterThan">
      <formula>0</formula>
    </cfRule>
  </conditionalFormatting>
  <conditionalFormatting sqref="U6:W12">
    <cfRule type="cellIs" dxfId="182" priority="16" operator="greaterThan">
      <formula>0</formula>
    </cfRule>
  </conditionalFormatting>
  <conditionalFormatting sqref="Z6:AB12">
    <cfRule type="cellIs" dxfId="181" priority="15" operator="greaterThan">
      <formula>0</formula>
    </cfRule>
  </conditionalFormatting>
  <conditionalFormatting sqref="L6:L12">
    <cfRule type="cellIs" dxfId="180" priority="14" operator="greaterThan">
      <formula>0</formula>
    </cfRule>
  </conditionalFormatting>
  <conditionalFormatting sqref="S6:S12">
    <cfRule type="cellIs" dxfId="179" priority="13" operator="greaterThan">
      <formula>0</formula>
    </cfRule>
  </conditionalFormatting>
  <conditionalFormatting sqref="X6:X12">
    <cfRule type="cellIs" dxfId="178" priority="12" operator="greaterThan">
      <formula>0</formula>
    </cfRule>
  </conditionalFormatting>
  <conditionalFormatting sqref="AC6:AC12">
    <cfRule type="cellIs" dxfId="177" priority="11" operator="greaterThan">
      <formula>0</formula>
    </cfRule>
  </conditionalFormatting>
  <conditionalFormatting sqref="H6:H12">
    <cfRule type="cellIs" dxfId="176" priority="10" operator="greaterThan">
      <formula>0</formula>
    </cfRule>
  </conditionalFormatting>
  <conditionalFormatting sqref="O6:O12">
    <cfRule type="cellIs" dxfId="175" priority="9" operator="greaterThan">
      <formula>0</formula>
    </cfRule>
  </conditionalFormatting>
  <conditionalFormatting sqref="T6:T12">
    <cfRule type="cellIs" dxfId="174" priority="8" operator="greaterThan">
      <formula>0</formula>
    </cfRule>
  </conditionalFormatting>
  <conditionalFormatting sqref="Y6:Y12">
    <cfRule type="cellIs" dxfId="173" priority="7" operator="greaterThan">
      <formula>0</formula>
    </cfRule>
  </conditionalFormatting>
  <conditionalFormatting sqref="AJ6:AL12">
    <cfRule type="cellIs" dxfId="172" priority="6" operator="greaterThan">
      <formula>0</formula>
    </cfRule>
  </conditionalFormatting>
  <conditionalFormatting sqref="AM6:AM12">
    <cfRule type="cellIs" dxfId="171" priority="5" operator="greaterThan">
      <formula>0</formula>
    </cfRule>
  </conditionalFormatting>
  <conditionalFormatting sqref="AI6:AI12">
    <cfRule type="cellIs" dxfId="170" priority="4" operator="greaterThan">
      <formula>0</formula>
    </cfRule>
  </conditionalFormatting>
  <conditionalFormatting sqref="AE6:AG12">
    <cfRule type="cellIs" dxfId="169" priority="3" operator="greaterThan">
      <formula>0</formula>
    </cfRule>
  </conditionalFormatting>
  <conditionalFormatting sqref="AH6:AH12">
    <cfRule type="cellIs" dxfId="168" priority="2" operator="greaterThan">
      <formula>0</formula>
    </cfRule>
  </conditionalFormatting>
  <conditionalFormatting sqref="AD6:AD12">
    <cfRule type="cellIs" dxfId="167" priority="1" operator="greaterThan">
      <formula>0</formula>
    </cfRule>
  </conditionalFormatting>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CC71B-FBD7-4F83-86C5-35D23E6702C3}">
  <dimension ref="B3:U13"/>
  <sheetViews>
    <sheetView showGridLines="0" zoomScale="90" zoomScaleNormal="90" workbookViewId="0">
      <selection activeCell="F7" sqref="F7:I7"/>
    </sheetView>
  </sheetViews>
  <sheetFormatPr defaultRowHeight="15" x14ac:dyDescent="0.25"/>
  <cols>
    <col min="2" max="2" width="22.85546875" customWidth="1"/>
    <col min="3" max="3" width="14.28515625" bestFit="1" customWidth="1"/>
    <col min="4" max="4" width="8.5703125" bestFit="1" customWidth="1"/>
    <col min="6" max="8" width="6.7109375" customWidth="1"/>
    <col min="9" max="9" width="42.5703125" customWidth="1"/>
    <col min="10" max="10" width="4.5703125" bestFit="1" customWidth="1"/>
    <col min="11" max="12" width="5.28515625" bestFit="1" customWidth="1"/>
    <col min="13" max="13" width="5.28515625" customWidth="1"/>
    <col min="14" max="14" width="5.28515625" bestFit="1" customWidth="1"/>
    <col min="15" max="15" width="4.5703125" bestFit="1" customWidth="1"/>
    <col min="16" max="16" width="6.140625" bestFit="1" customWidth="1"/>
    <col min="17" max="17" width="4.28515625" bestFit="1" customWidth="1"/>
    <col min="18" max="19" width="5.28515625" bestFit="1" customWidth="1"/>
    <col min="20" max="20" width="5.28515625" customWidth="1"/>
    <col min="21" max="21" width="5.28515625" bestFit="1" customWidth="1"/>
  </cols>
  <sheetData>
    <row r="3" spans="2:21" x14ac:dyDescent="0.25">
      <c r="J3" s="39">
        <f>SUM(J5:J13)</f>
        <v>95</v>
      </c>
      <c r="K3" s="39">
        <f t="shared" ref="K3:U3" si="0">SUM(K5:K13)</f>
        <v>0</v>
      </c>
      <c r="L3" s="39">
        <f t="shared" si="0"/>
        <v>0</v>
      </c>
      <c r="M3" s="39">
        <f t="shared" si="0"/>
        <v>0</v>
      </c>
      <c r="N3" s="39">
        <f t="shared" si="0"/>
        <v>0</v>
      </c>
      <c r="O3" s="39">
        <f t="shared" si="0"/>
        <v>95</v>
      </c>
      <c r="P3" s="39">
        <f t="shared" si="0"/>
        <v>1.1725276382640004</v>
      </c>
      <c r="Q3" s="39">
        <f t="shared" si="0"/>
        <v>8</v>
      </c>
      <c r="R3" s="39">
        <f t="shared" si="0"/>
        <v>0</v>
      </c>
      <c r="S3" s="39">
        <f t="shared" si="0"/>
        <v>0</v>
      </c>
      <c r="T3" s="39">
        <f t="shared" si="0"/>
        <v>0</v>
      </c>
      <c r="U3" s="39">
        <f t="shared" si="0"/>
        <v>0</v>
      </c>
    </row>
    <row r="4" spans="2:21" ht="93" customHeight="1" x14ac:dyDescent="0.25">
      <c r="F4" s="31" t="s">
        <v>471</v>
      </c>
      <c r="G4" s="31" t="s">
        <v>472</v>
      </c>
      <c r="H4" s="31" t="s">
        <v>473</v>
      </c>
      <c r="I4" s="30" t="s">
        <v>474</v>
      </c>
      <c r="J4" s="29" t="s">
        <v>126</v>
      </c>
      <c r="K4" s="26" t="s">
        <v>125</v>
      </c>
      <c r="L4" s="26" t="s">
        <v>124</v>
      </c>
      <c r="M4" s="26" t="s">
        <v>123</v>
      </c>
      <c r="N4" s="26" t="s">
        <v>475</v>
      </c>
      <c r="O4" s="26" t="s">
        <v>122</v>
      </c>
      <c r="P4" s="28" t="s">
        <v>121</v>
      </c>
      <c r="Q4" s="29" t="s">
        <v>120</v>
      </c>
      <c r="R4" s="26" t="s">
        <v>119</v>
      </c>
      <c r="S4" s="26" t="s">
        <v>118</v>
      </c>
      <c r="T4" s="32" t="s">
        <v>117</v>
      </c>
      <c r="U4" s="28" t="s">
        <v>476</v>
      </c>
    </row>
    <row r="5" spans="2:21" ht="17.25" customHeight="1" x14ac:dyDescent="0.25">
      <c r="B5" s="25" t="s">
        <v>104</v>
      </c>
      <c r="C5" s="25" t="s">
        <v>103</v>
      </c>
      <c r="D5" s="25" t="s">
        <v>102</v>
      </c>
      <c r="F5" s="14" t="s">
        <v>5328</v>
      </c>
      <c r="G5" s="13"/>
      <c r="H5" s="13"/>
      <c r="I5" s="12"/>
      <c r="J5" s="22">
        <v>1</v>
      </c>
      <c r="K5" s="19">
        <v>0</v>
      </c>
      <c r="L5" s="19">
        <v>0</v>
      </c>
      <c r="M5" s="19">
        <v>0</v>
      </c>
      <c r="N5" s="19">
        <v>0</v>
      </c>
      <c r="O5" s="24">
        <v>1</v>
      </c>
      <c r="P5" s="23">
        <v>3.9624981582164758E-5</v>
      </c>
      <c r="Q5" s="22">
        <v>4</v>
      </c>
      <c r="R5" s="19">
        <v>0</v>
      </c>
      <c r="S5" s="19">
        <v>0</v>
      </c>
      <c r="T5" s="33">
        <v>0</v>
      </c>
      <c r="U5" s="21">
        <v>0</v>
      </c>
    </row>
    <row r="6" spans="2:21" x14ac:dyDescent="0.25">
      <c r="B6" s="17" t="s">
        <v>100</v>
      </c>
      <c r="C6" s="1">
        <f>J3+Q3</f>
        <v>103</v>
      </c>
      <c r="D6" s="16"/>
      <c r="F6" s="10"/>
      <c r="G6" s="9" t="s">
        <v>5327</v>
      </c>
      <c r="H6" s="11"/>
      <c r="I6" s="7"/>
      <c r="J6" s="4">
        <v>0</v>
      </c>
      <c r="K6" s="1">
        <v>0</v>
      </c>
      <c r="L6" s="1">
        <v>0</v>
      </c>
      <c r="M6" s="1">
        <v>0</v>
      </c>
      <c r="N6" s="1">
        <v>0</v>
      </c>
      <c r="O6" s="6">
        <v>0</v>
      </c>
      <c r="P6" s="5">
        <v>0</v>
      </c>
      <c r="Q6" s="4">
        <v>1</v>
      </c>
      <c r="R6" s="1">
        <v>0</v>
      </c>
      <c r="S6" s="1">
        <v>0</v>
      </c>
      <c r="T6" s="34">
        <v>0</v>
      </c>
      <c r="U6" s="3">
        <v>0</v>
      </c>
    </row>
    <row r="7" spans="2:21" x14ac:dyDescent="0.25">
      <c r="B7" s="17" t="s">
        <v>98</v>
      </c>
      <c r="C7" s="1">
        <f>K3+R3</f>
        <v>0</v>
      </c>
      <c r="D7" s="18">
        <f>C7/$C$6</f>
        <v>0</v>
      </c>
      <c r="F7" s="10"/>
      <c r="G7" s="9"/>
      <c r="H7" s="8" t="s">
        <v>5323</v>
      </c>
      <c r="I7" s="7"/>
      <c r="J7" s="4">
        <v>25</v>
      </c>
      <c r="K7" s="1">
        <v>0</v>
      </c>
      <c r="L7" s="1">
        <v>0</v>
      </c>
      <c r="M7" s="1">
        <v>0</v>
      </c>
      <c r="N7" s="1">
        <v>0</v>
      </c>
      <c r="O7" s="6">
        <v>25</v>
      </c>
      <c r="P7" s="5">
        <v>0.99160522595047951</v>
      </c>
      <c r="Q7" s="4">
        <v>0</v>
      </c>
      <c r="R7" s="1">
        <v>0</v>
      </c>
      <c r="S7" s="1">
        <v>0</v>
      </c>
      <c r="T7" s="34">
        <v>0</v>
      </c>
      <c r="U7" s="3">
        <v>0</v>
      </c>
    </row>
    <row r="8" spans="2:21" x14ac:dyDescent="0.25">
      <c r="B8" s="17" t="s">
        <v>96</v>
      </c>
      <c r="C8" s="1">
        <f>L3+S3</f>
        <v>0</v>
      </c>
      <c r="D8" s="18">
        <f>C8/$C$6</f>
        <v>0</v>
      </c>
      <c r="F8" s="10"/>
      <c r="G8" s="9" t="s">
        <v>5326</v>
      </c>
      <c r="H8" s="8"/>
      <c r="I8" s="7"/>
      <c r="J8" s="4">
        <v>0</v>
      </c>
      <c r="K8" s="1">
        <v>0</v>
      </c>
      <c r="L8" s="1">
        <v>0</v>
      </c>
      <c r="M8" s="1">
        <v>0</v>
      </c>
      <c r="N8" s="1">
        <v>0</v>
      </c>
      <c r="O8" s="6">
        <v>0</v>
      </c>
      <c r="P8" s="5">
        <v>0</v>
      </c>
      <c r="Q8" s="4">
        <v>1</v>
      </c>
      <c r="R8" s="1">
        <v>0</v>
      </c>
      <c r="S8" s="1">
        <v>0</v>
      </c>
      <c r="T8" s="34">
        <v>0</v>
      </c>
      <c r="U8" s="3">
        <v>0</v>
      </c>
    </row>
    <row r="9" spans="2:21" x14ac:dyDescent="0.25">
      <c r="B9" s="17" t="s">
        <v>95</v>
      </c>
      <c r="C9" s="1">
        <f>M3+T3</f>
        <v>0</v>
      </c>
      <c r="D9" s="18">
        <f t="shared" ref="D9:D10" si="1">C9/$C$6</f>
        <v>0</v>
      </c>
      <c r="F9" s="10"/>
      <c r="G9" s="9"/>
      <c r="H9" s="8" t="s">
        <v>5323</v>
      </c>
      <c r="I9" s="7"/>
      <c r="J9" s="4">
        <v>4</v>
      </c>
      <c r="K9" s="1">
        <v>0</v>
      </c>
      <c r="L9" s="1">
        <v>0</v>
      </c>
      <c r="M9" s="1">
        <v>0</v>
      </c>
      <c r="N9" s="1">
        <v>0</v>
      </c>
      <c r="O9" s="6">
        <v>4</v>
      </c>
      <c r="P9" s="5">
        <v>8.7605081498622894E-3</v>
      </c>
      <c r="Q9" s="4">
        <v>0</v>
      </c>
      <c r="R9" s="1">
        <v>0</v>
      </c>
      <c r="S9" s="1">
        <v>0</v>
      </c>
      <c r="T9" s="34">
        <v>0</v>
      </c>
      <c r="U9" s="3">
        <v>0</v>
      </c>
    </row>
    <row r="10" spans="2:21" x14ac:dyDescent="0.25">
      <c r="B10" s="17" t="s">
        <v>481</v>
      </c>
      <c r="C10" s="1">
        <f>N3+U3</f>
        <v>0</v>
      </c>
      <c r="D10" s="18">
        <f t="shared" si="1"/>
        <v>0</v>
      </c>
      <c r="F10" s="10"/>
      <c r="G10" s="9" t="s">
        <v>5325</v>
      </c>
      <c r="H10" s="8"/>
      <c r="I10" s="7"/>
      <c r="J10" s="4">
        <v>2</v>
      </c>
      <c r="K10" s="1">
        <v>0</v>
      </c>
      <c r="L10" s="1">
        <v>0</v>
      </c>
      <c r="M10" s="1">
        <v>0</v>
      </c>
      <c r="N10" s="1">
        <v>0</v>
      </c>
      <c r="O10" s="6">
        <v>2</v>
      </c>
      <c r="P10" s="5">
        <v>2.1961331367492681E-4</v>
      </c>
      <c r="Q10" s="4">
        <v>1</v>
      </c>
      <c r="R10" s="1">
        <v>0</v>
      </c>
      <c r="S10" s="1">
        <v>0</v>
      </c>
      <c r="T10" s="34">
        <v>0</v>
      </c>
      <c r="U10" s="3">
        <v>0</v>
      </c>
    </row>
    <row r="11" spans="2:21" x14ac:dyDescent="0.25">
      <c r="F11" s="10"/>
      <c r="G11" s="9"/>
      <c r="H11" s="8" t="s">
        <v>5323</v>
      </c>
      <c r="I11" s="7"/>
      <c r="J11" s="4">
        <v>23</v>
      </c>
      <c r="K11" s="1">
        <v>0</v>
      </c>
      <c r="L11" s="1">
        <v>0</v>
      </c>
      <c r="M11" s="1">
        <v>0</v>
      </c>
      <c r="N11" s="1">
        <v>0</v>
      </c>
      <c r="O11" s="6">
        <v>23</v>
      </c>
      <c r="P11" s="5">
        <v>8.5149387829005718E-2</v>
      </c>
      <c r="Q11" s="4">
        <v>0</v>
      </c>
      <c r="R11" s="1">
        <v>0</v>
      </c>
      <c r="S11" s="1">
        <v>0</v>
      </c>
      <c r="T11" s="34">
        <v>0</v>
      </c>
      <c r="U11" s="3">
        <v>0</v>
      </c>
    </row>
    <row r="12" spans="2:21" x14ac:dyDescent="0.25">
      <c r="F12" s="10"/>
      <c r="G12" s="9" t="s">
        <v>5324</v>
      </c>
      <c r="H12" s="8"/>
      <c r="I12" s="7"/>
      <c r="J12" s="4">
        <v>9</v>
      </c>
      <c r="K12" s="1">
        <v>0</v>
      </c>
      <c r="L12" s="1">
        <v>0</v>
      </c>
      <c r="M12" s="1">
        <v>0</v>
      </c>
      <c r="N12" s="1">
        <v>0</v>
      </c>
      <c r="O12" s="6">
        <v>9</v>
      </c>
      <c r="P12" s="5">
        <v>4.4622188434004784E-3</v>
      </c>
      <c r="Q12" s="4">
        <v>1</v>
      </c>
      <c r="R12" s="1">
        <v>0</v>
      </c>
      <c r="S12" s="1">
        <v>0</v>
      </c>
      <c r="T12" s="34">
        <v>0</v>
      </c>
      <c r="U12" s="3">
        <v>0</v>
      </c>
    </row>
    <row r="13" spans="2:21" x14ac:dyDescent="0.25">
      <c r="F13" s="10"/>
      <c r="G13" s="9"/>
      <c r="H13" s="8" t="s">
        <v>5323</v>
      </c>
      <c r="I13" s="7"/>
      <c r="J13" s="4">
        <v>31</v>
      </c>
      <c r="K13" s="1">
        <v>0</v>
      </c>
      <c r="L13" s="1">
        <v>0</v>
      </c>
      <c r="M13" s="1">
        <v>0</v>
      </c>
      <c r="N13" s="1">
        <v>0</v>
      </c>
      <c r="O13" s="6">
        <v>31</v>
      </c>
      <c r="P13" s="5">
        <v>8.2291059195995331E-2</v>
      </c>
      <c r="Q13" s="4">
        <v>0</v>
      </c>
      <c r="R13" s="1">
        <v>0</v>
      </c>
      <c r="S13" s="1">
        <v>0</v>
      </c>
      <c r="T13" s="34">
        <v>0</v>
      </c>
      <c r="U13" s="3">
        <v>0</v>
      </c>
    </row>
  </sheetData>
  <conditionalFormatting sqref="K5:M8">
    <cfRule type="cellIs" dxfId="166" priority="8" operator="greaterThan">
      <formula>0</formula>
    </cfRule>
  </conditionalFormatting>
  <conditionalFormatting sqref="R5:T8">
    <cfRule type="cellIs" dxfId="165" priority="7" operator="greaterThan">
      <formula>0</formula>
    </cfRule>
  </conditionalFormatting>
  <conditionalFormatting sqref="K9:M13">
    <cfRule type="cellIs" dxfId="164" priority="6" operator="greaterThan">
      <formula>0</formula>
    </cfRule>
  </conditionalFormatting>
  <conditionalFormatting sqref="R9:T13">
    <cfRule type="cellIs" dxfId="163" priority="5" operator="greaterThan">
      <formula>0</formula>
    </cfRule>
  </conditionalFormatting>
  <conditionalFormatting sqref="N5:N13">
    <cfRule type="cellIs" dxfId="162" priority="4" operator="greaterThan">
      <formula>0</formula>
    </cfRule>
  </conditionalFormatting>
  <conditionalFormatting sqref="U5:U13">
    <cfRule type="cellIs" dxfId="161" priority="3" operator="greaterThan">
      <formula>0</formula>
    </cfRule>
  </conditionalFormatting>
  <conditionalFormatting sqref="J5:J13">
    <cfRule type="cellIs" dxfId="160" priority="2" operator="greaterThan">
      <formula>0</formula>
    </cfRule>
  </conditionalFormatting>
  <conditionalFormatting sqref="Q5:Q13">
    <cfRule type="cellIs" dxfId="159" priority="1" operator="greaterThan">
      <formula>0</formula>
    </cfRule>
  </conditionalFormatting>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3D5C0-0914-4E8F-902A-4196C1D92021}">
  <sheetPr>
    <tabColor rgb="FFFFC000"/>
  </sheetPr>
  <dimension ref="B3:BI650"/>
  <sheetViews>
    <sheetView showGridLines="0" zoomScale="80" zoomScaleNormal="80" workbookViewId="0">
      <pane xSplit="9" ySplit="4" topLeftCell="J422" activePane="bottomRight" state="frozen"/>
      <selection pane="topRight" activeCell="J1" sqref="J1"/>
      <selection pane="bottomLeft" activeCell="A4" sqref="A4"/>
      <selection pane="bottomRight" activeCell="A449" sqref="A449:XFD449"/>
    </sheetView>
  </sheetViews>
  <sheetFormatPr defaultRowHeight="15" x14ac:dyDescent="0.25"/>
  <cols>
    <col min="2" max="2" width="22.85546875" customWidth="1"/>
    <col min="3" max="3" width="14.28515625" bestFit="1" customWidth="1"/>
    <col min="4" max="4" width="7.7109375" bestFit="1" customWidth="1"/>
    <col min="6" max="8" width="6.7109375" customWidth="1"/>
    <col min="9" max="9" width="42.5703125" customWidth="1"/>
    <col min="10" max="10" width="8.5703125" bestFit="1" customWidth="1"/>
    <col min="11" max="12" width="7.140625" bestFit="1" customWidth="1"/>
    <col min="13" max="13" width="7.42578125" bestFit="1" customWidth="1"/>
    <col min="14" max="14" width="7.140625" bestFit="1" customWidth="1"/>
    <col min="15" max="15" width="8.5703125" bestFit="1" customWidth="1"/>
    <col min="16" max="16" width="7.42578125" bestFit="1" customWidth="1"/>
    <col min="17" max="17" width="7.140625" bestFit="1" customWidth="1"/>
    <col min="18" max="19" width="4.85546875" bestFit="1" customWidth="1"/>
    <col min="20" max="20" width="12.28515625" bestFit="1" customWidth="1"/>
    <col min="21" max="22" width="11.28515625" bestFit="1" customWidth="1"/>
    <col min="23" max="23" width="11.28515625" customWidth="1"/>
    <col min="24" max="24" width="9.5703125" bestFit="1" customWidth="1"/>
    <col min="25" max="25" width="12.28515625" bestFit="1" customWidth="1"/>
    <col min="26" max="26" width="10.140625" bestFit="1" customWidth="1"/>
    <col min="27" max="29" width="9.5703125" bestFit="1" customWidth="1"/>
    <col min="30" max="30" width="4.85546875" bestFit="1" customWidth="1"/>
    <col min="31" max="31" width="5.85546875" bestFit="1" customWidth="1"/>
    <col min="32" max="33" width="8.5703125" bestFit="1" customWidth="1"/>
    <col min="34" max="34" width="4.85546875" bestFit="1" customWidth="1"/>
    <col min="35" max="35" width="5.5703125" bestFit="1" customWidth="1"/>
    <col min="36" max="36" width="4.140625" bestFit="1" customWidth="1"/>
    <col min="37" max="37" width="11.28515625" bestFit="1" customWidth="1"/>
    <col min="38" max="39" width="9.5703125" bestFit="1" customWidth="1"/>
    <col min="40" max="40" width="11.28515625" bestFit="1" customWidth="1"/>
    <col min="41" max="41" width="9.5703125" bestFit="1" customWidth="1"/>
    <col min="42" max="42" width="5.85546875" bestFit="1" customWidth="1"/>
    <col min="43" max="43" width="4.140625" bestFit="1" customWidth="1"/>
    <col min="44" max="44" width="4.85546875" bestFit="1" customWidth="1"/>
    <col min="45" max="46" width="5.5703125" bestFit="1" customWidth="1"/>
    <col min="47" max="47" width="9.5703125" bestFit="1" customWidth="1"/>
    <col min="48" max="48" width="7.42578125" bestFit="1" customWidth="1"/>
    <col min="49" max="49" width="8.5703125" bestFit="1" customWidth="1"/>
    <col min="50" max="50" width="7.42578125" bestFit="1" customWidth="1"/>
    <col min="51" max="51" width="5.5703125" bestFit="1" customWidth="1"/>
    <col min="52" max="54" width="8.5703125" bestFit="1" customWidth="1"/>
    <col min="55" max="56" width="4.140625" bestFit="1" customWidth="1"/>
    <col min="57" max="57" width="4.85546875" bestFit="1" customWidth="1"/>
    <col min="58" max="61" width="5.5703125" bestFit="1" customWidth="1"/>
  </cols>
  <sheetData>
    <row r="3" spans="2:61" x14ac:dyDescent="0.25">
      <c r="J3" s="39">
        <f>SUM(J5:J650)</f>
        <v>32127</v>
      </c>
      <c r="K3" s="39">
        <f t="shared" ref="K3:BI3" si="0">SUM(K5:K650)</f>
        <v>5</v>
      </c>
      <c r="L3" s="39">
        <f t="shared" si="0"/>
        <v>88</v>
      </c>
      <c r="M3" s="39">
        <f t="shared" si="0"/>
        <v>1110</v>
      </c>
      <c r="N3" s="39">
        <f t="shared" si="0"/>
        <v>0</v>
      </c>
      <c r="O3" s="39">
        <f t="shared" si="0"/>
        <v>31867</v>
      </c>
      <c r="P3" s="39">
        <f t="shared" si="0"/>
        <v>3274</v>
      </c>
      <c r="Q3" s="39">
        <f t="shared" si="0"/>
        <v>692</v>
      </c>
      <c r="R3" s="39">
        <f t="shared" si="0"/>
        <v>30</v>
      </c>
      <c r="S3" s="39">
        <f t="shared" si="0"/>
        <v>20</v>
      </c>
      <c r="T3" s="39">
        <f t="shared" si="0"/>
        <v>21012502</v>
      </c>
      <c r="U3" s="39">
        <f t="shared" si="0"/>
        <v>3153116</v>
      </c>
      <c r="V3" s="39">
        <f t="shared" si="0"/>
        <v>3238829</v>
      </c>
      <c r="W3" s="39">
        <f t="shared" si="0"/>
        <v>2951388</v>
      </c>
      <c r="X3" s="39">
        <f t="shared" si="0"/>
        <v>265307</v>
      </c>
      <c r="Y3" s="39">
        <f t="shared" si="0"/>
        <v>23295330</v>
      </c>
      <c r="Z3" s="39">
        <f t="shared" si="0"/>
        <v>10426.258821372874</v>
      </c>
      <c r="AA3" s="39">
        <f t="shared" si="0"/>
        <v>397095</v>
      </c>
      <c r="AB3" s="39">
        <f t="shared" si="0"/>
        <v>330649</v>
      </c>
      <c r="AC3" s="39">
        <f t="shared" si="0"/>
        <v>309706</v>
      </c>
      <c r="AD3" s="39">
        <f t="shared" si="0"/>
        <v>86</v>
      </c>
      <c r="AE3" s="39">
        <f t="shared" si="0"/>
        <v>725</v>
      </c>
      <c r="AF3" s="39">
        <f t="shared" si="0"/>
        <v>25640</v>
      </c>
      <c r="AG3" s="39">
        <f t="shared" si="0"/>
        <v>19607</v>
      </c>
      <c r="AH3" s="39">
        <f t="shared" si="0"/>
        <v>90</v>
      </c>
      <c r="AI3" s="39">
        <f t="shared" si="0"/>
        <v>0</v>
      </c>
      <c r="AJ3" s="39">
        <f t="shared" si="0"/>
        <v>3</v>
      </c>
      <c r="AK3" s="39">
        <f t="shared" si="0"/>
        <v>7974327</v>
      </c>
      <c r="AL3" s="39">
        <f t="shared" si="0"/>
        <v>722449</v>
      </c>
      <c r="AM3" s="39">
        <f t="shared" si="0"/>
        <v>298160</v>
      </c>
      <c r="AN3" s="39">
        <f t="shared" si="0"/>
        <v>5980571</v>
      </c>
      <c r="AO3" s="39">
        <f t="shared" si="0"/>
        <v>553640</v>
      </c>
      <c r="AP3" s="39">
        <f t="shared" si="0"/>
        <v>247</v>
      </c>
      <c r="AQ3" s="39">
        <f t="shared" si="0"/>
        <v>8</v>
      </c>
      <c r="AR3" s="39">
        <f t="shared" si="0"/>
        <v>10</v>
      </c>
      <c r="AS3" s="39">
        <f t="shared" si="0"/>
        <v>0</v>
      </c>
      <c r="AT3" s="39">
        <f t="shared" si="0"/>
        <v>0</v>
      </c>
      <c r="AU3" s="39">
        <f t="shared" si="0"/>
        <v>581083</v>
      </c>
      <c r="AV3" s="39">
        <f t="shared" si="0"/>
        <v>1349</v>
      </c>
      <c r="AW3" s="39">
        <f t="shared" si="0"/>
        <v>10840</v>
      </c>
      <c r="AX3" s="39">
        <f t="shared" si="0"/>
        <v>2852</v>
      </c>
      <c r="AY3" s="39">
        <f t="shared" si="0"/>
        <v>0</v>
      </c>
      <c r="AZ3" s="39">
        <f t="shared" si="0"/>
        <v>24187</v>
      </c>
      <c r="BA3" s="39">
        <f t="shared" si="0"/>
        <v>23533</v>
      </c>
      <c r="BB3" s="39">
        <f t="shared" si="0"/>
        <v>18547</v>
      </c>
      <c r="BC3" s="39">
        <f t="shared" si="0"/>
        <v>2</v>
      </c>
      <c r="BD3" s="39">
        <f t="shared" si="0"/>
        <v>1</v>
      </c>
      <c r="BE3" s="39">
        <f t="shared" si="0"/>
        <v>18</v>
      </c>
      <c r="BF3" s="39">
        <f t="shared" si="0"/>
        <v>0</v>
      </c>
      <c r="BG3" s="39">
        <f t="shared" si="0"/>
        <v>0</v>
      </c>
      <c r="BH3" s="39">
        <f t="shared" si="0"/>
        <v>0</v>
      </c>
      <c r="BI3" s="39">
        <f t="shared" si="0"/>
        <v>0</v>
      </c>
    </row>
    <row r="4" spans="2:61" ht="93" customHeight="1" x14ac:dyDescent="0.25">
      <c r="F4" s="31" t="s">
        <v>471</v>
      </c>
      <c r="G4" s="31" t="s">
        <v>472</v>
      </c>
      <c r="H4" s="31" t="s">
        <v>473</v>
      </c>
      <c r="I4" s="30" t="s">
        <v>474</v>
      </c>
      <c r="J4" s="35" t="s">
        <v>212</v>
      </c>
      <c r="K4" s="36" t="s">
        <v>211</v>
      </c>
      <c r="L4" s="36" t="s">
        <v>210</v>
      </c>
      <c r="M4" s="38" t="s">
        <v>209</v>
      </c>
      <c r="N4" s="37" t="s">
        <v>480</v>
      </c>
      <c r="O4" s="35" t="s">
        <v>470</v>
      </c>
      <c r="P4" s="36" t="s">
        <v>274</v>
      </c>
      <c r="Q4" s="36" t="s">
        <v>273</v>
      </c>
      <c r="R4" s="38" t="s">
        <v>272</v>
      </c>
      <c r="S4" s="37" t="s">
        <v>482</v>
      </c>
      <c r="T4" s="35" t="s">
        <v>126</v>
      </c>
      <c r="U4" s="36" t="s">
        <v>125</v>
      </c>
      <c r="V4" s="36" t="s">
        <v>124</v>
      </c>
      <c r="W4" s="36" t="s">
        <v>123</v>
      </c>
      <c r="X4" s="36" t="s">
        <v>475</v>
      </c>
      <c r="Y4" s="36" t="s">
        <v>122</v>
      </c>
      <c r="Z4" s="37" t="s">
        <v>121</v>
      </c>
      <c r="AA4" s="35" t="s">
        <v>235</v>
      </c>
      <c r="AB4" s="36" t="s">
        <v>271</v>
      </c>
      <c r="AC4" s="36" t="s">
        <v>270</v>
      </c>
      <c r="AD4" s="38" t="s">
        <v>269</v>
      </c>
      <c r="AE4" s="37" t="s">
        <v>483</v>
      </c>
      <c r="AF4" s="35" t="s">
        <v>268</v>
      </c>
      <c r="AG4" s="36" t="s">
        <v>267</v>
      </c>
      <c r="AH4" s="36" t="s">
        <v>266</v>
      </c>
      <c r="AI4" s="38" t="s">
        <v>265</v>
      </c>
      <c r="AJ4" s="37" t="s">
        <v>484</v>
      </c>
      <c r="AK4" s="35" t="s">
        <v>120</v>
      </c>
      <c r="AL4" s="36" t="s">
        <v>119</v>
      </c>
      <c r="AM4" s="36" t="s">
        <v>118</v>
      </c>
      <c r="AN4" s="38" t="s">
        <v>117</v>
      </c>
      <c r="AO4" s="37" t="s">
        <v>476</v>
      </c>
      <c r="AP4" s="43" t="s">
        <v>116</v>
      </c>
      <c r="AQ4" s="36" t="s">
        <v>115</v>
      </c>
      <c r="AR4" s="36" t="s">
        <v>114</v>
      </c>
      <c r="AS4" s="38" t="s">
        <v>113</v>
      </c>
      <c r="AT4" s="37" t="s">
        <v>477</v>
      </c>
      <c r="AU4" s="43" t="s">
        <v>112</v>
      </c>
      <c r="AV4" s="36" t="s">
        <v>111</v>
      </c>
      <c r="AW4" s="36" t="s">
        <v>110</v>
      </c>
      <c r="AX4" s="36" t="s">
        <v>109</v>
      </c>
      <c r="AY4" s="36" t="s">
        <v>478</v>
      </c>
      <c r="AZ4" s="35" t="s">
        <v>108</v>
      </c>
      <c r="BA4" s="36" t="s">
        <v>107</v>
      </c>
      <c r="BB4" s="36" t="s">
        <v>106</v>
      </c>
      <c r="BC4" s="38" t="s">
        <v>105</v>
      </c>
      <c r="BD4" s="37" t="s">
        <v>479</v>
      </c>
      <c r="BE4" s="43" t="s">
        <v>1303</v>
      </c>
      <c r="BF4" s="36" t="s">
        <v>1302</v>
      </c>
      <c r="BG4" s="36" t="s">
        <v>1301</v>
      </c>
      <c r="BH4" s="36" t="s">
        <v>1300</v>
      </c>
      <c r="BI4" s="36" t="s">
        <v>1304</v>
      </c>
    </row>
    <row r="5" spans="2:61" ht="17.25" customHeight="1" x14ac:dyDescent="0.25">
      <c r="B5" s="25" t="s">
        <v>104</v>
      </c>
      <c r="C5" s="25" t="s">
        <v>103</v>
      </c>
      <c r="D5" s="25" t="s">
        <v>102</v>
      </c>
      <c r="F5" s="10" t="s">
        <v>1622</v>
      </c>
      <c r="G5" s="9"/>
      <c r="H5" s="8"/>
      <c r="I5" s="7"/>
      <c r="J5" s="22"/>
      <c r="K5" s="19"/>
      <c r="L5" s="19"/>
      <c r="M5" s="33"/>
      <c r="N5" s="21"/>
      <c r="O5" s="22"/>
      <c r="P5" s="19"/>
      <c r="Q5" s="19"/>
      <c r="R5" s="33"/>
      <c r="S5" s="21"/>
      <c r="T5" s="22"/>
      <c r="U5" s="19"/>
      <c r="V5" s="19"/>
      <c r="W5" s="19"/>
      <c r="X5" s="19"/>
      <c r="Y5" s="24"/>
      <c r="Z5" s="23"/>
      <c r="AA5" s="22"/>
      <c r="AB5" s="19"/>
      <c r="AC5" s="19"/>
      <c r="AD5" s="33"/>
      <c r="AE5" s="21"/>
      <c r="AF5" s="22"/>
      <c r="AG5" s="19"/>
      <c r="AH5" s="19"/>
      <c r="AI5" s="33"/>
      <c r="AJ5" s="21"/>
      <c r="AK5" s="22"/>
      <c r="AL5" s="19"/>
      <c r="AM5" s="19"/>
      <c r="AN5" s="33"/>
      <c r="AO5" s="21"/>
      <c r="AP5" s="20"/>
      <c r="AQ5" s="19"/>
      <c r="AR5" s="19"/>
      <c r="AS5" s="33"/>
      <c r="AT5" s="21"/>
      <c r="AU5" s="20"/>
      <c r="AV5" s="19"/>
      <c r="AW5" s="19"/>
      <c r="AX5" s="19"/>
      <c r="AY5" s="19"/>
      <c r="AZ5" s="22"/>
      <c r="BA5" s="19"/>
      <c r="BB5" s="19"/>
      <c r="BC5" s="33"/>
      <c r="BD5" s="21"/>
      <c r="BE5" s="20"/>
      <c r="BF5" s="19"/>
      <c r="BG5" s="19"/>
      <c r="BH5" s="19"/>
      <c r="BI5" s="19"/>
    </row>
    <row r="6" spans="2:61" x14ac:dyDescent="0.25">
      <c r="B6" s="17" t="s">
        <v>100</v>
      </c>
      <c r="C6" s="1">
        <f>J3+O3+T3+AA3+AF3+AK3+AP3+AU3+AZ3+BE3</f>
        <v>30079093</v>
      </c>
      <c r="D6" s="16"/>
      <c r="F6" s="10"/>
      <c r="G6" s="9" t="s">
        <v>295</v>
      </c>
      <c r="H6" s="8"/>
      <c r="I6" s="7"/>
      <c r="J6" s="22">
        <v>0</v>
      </c>
      <c r="K6" s="19">
        <v>0</v>
      </c>
      <c r="L6" s="19">
        <v>0</v>
      </c>
      <c r="M6" s="33">
        <v>0</v>
      </c>
      <c r="N6" s="21">
        <v>0</v>
      </c>
      <c r="O6" s="22">
        <v>0</v>
      </c>
      <c r="P6" s="19">
        <v>0</v>
      </c>
      <c r="Q6" s="19">
        <v>0</v>
      </c>
      <c r="R6" s="33">
        <v>0</v>
      </c>
      <c r="S6" s="21">
        <v>0</v>
      </c>
      <c r="T6" s="22">
        <v>0</v>
      </c>
      <c r="U6" s="19">
        <v>0</v>
      </c>
      <c r="V6" s="19">
        <v>0</v>
      </c>
      <c r="W6" s="19">
        <v>0</v>
      </c>
      <c r="X6" s="19">
        <v>0</v>
      </c>
      <c r="Y6" s="24">
        <v>0</v>
      </c>
      <c r="Z6" s="23">
        <v>0</v>
      </c>
      <c r="AA6" s="22">
        <v>0</v>
      </c>
      <c r="AB6" s="19">
        <v>0</v>
      </c>
      <c r="AC6" s="19">
        <v>0</v>
      </c>
      <c r="AD6" s="33">
        <v>0</v>
      </c>
      <c r="AE6" s="21">
        <v>0</v>
      </c>
      <c r="AF6" s="22">
        <v>0</v>
      </c>
      <c r="AG6" s="19">
        <v>0</v>
      </c>
      <c r="AH6" s="19">
        <v>0</v>
      </c>
      <c r="AI6" s="33">
        <v>0</v>
      </c>
      <c r="AJ6" s="21">
        <v>0</v>
      </c>
      <c r="AK6" s="22">
        <v>19</v>
      </c>
      <c r="AL6" s="19">
        <v>0</v>
      </c>
      <c r="AM6" s="19">
        <v>2</v>
      </c>
      <c r="AN6" s="33">
        <v>0</v>
      </c>
      <c r="AO6" s="21">
        <v>0</v>
      </c>
      <c r="AP6" s="20">
        <v>1</v>
      </c>
      <c r="AQ6" s="19">
        <v>0</v>
      </c>
      <c r="AR6" s="19">
        <v>0</v>
      </c>
      <c r="AS6" s="33">
        <v>0</v>
      </c>
      <c r="AT6" s="21">
        <v>0</v>
      </c>
      <c r="AU6" s="20">
        <v>3</v>
      </c>
      <c r="AV6" s="19">
        <v>0</v>
      </c>
      <c r="AW6" s="19">
        <v>1</v>
      </c>
      <c r="AX6" s="33">
        <v>0</v>
      </c>
      <c r="AY6" s="21">
        <v>0</v>
      </c>
      <c r="AZ6" s="22">
        <v>0</v>
      </c>
      <c r="BA6" s="19">
        <v>0</v>
      </c>
      <c r="BB6" s="19">
        <v>0</v>
      </c>
      <c r="BC6" s="33">
        <v>0</v>
      </c>
      <c r="BD6" s="21">
        <v>0</v>
      </c>
      <c r="BE6" s="20"/>
      <c r="BF6" s="19"/>
      <c r="BG6" s="19"/>
      <c r="BH6" s="19"/>
      <c r="BI6" s="19"/>
    </row>
    <row r="7" spans="2:61" x14ac:dyDescent="0.25">
      <c r="B7" s="17" t="s">
        <v>98</v>
      </c>
      <c r="C7" s="1">
        <f>K3+P3+U3+AB3+AG3+AL3+AQ3+AV3+BA3+BF3</f>
        <v>4253990</v>
      </c>
      <c r="D7" s="18">
        <f>C7/$C$6</f>
        <v>0.14142680432551608</v>
      </c>
      <c r="F7" s="10"/>
      <c r="G7" s="9"/>
      <c r="H7" s="8" t="s">
        <v>1613</v>
      </c>
      <c r="I7" s="7"/>
      <c r="J7" s="22">
        <v>0</v>
      </c>
      <c r="K7" s="19">
        <v>0</v>
      </c>
      <c r="L7" s="19">
        <v>0</v>
      </c>
      <c r="M7" s="33">
        <v>0</v>
      </c>
      <c r="N7" s="21">
        <v>0</v>
      </c>
      <c r="O7" s="22">
        <v>0</v>
      </c>
      <c r="P7" s="19">
        <v>0</v>
      </c>
      <c r="Q7" s="19">
        <v>0</v>
      </c>
      <c r="R7" s="33">
        <v>0</v>
      </c>
      <c r="S7" s="21">
        <v>0</v>
      </c>
      <c r="T7" s="22">
        <v>0</v>
      </c>
      <c r="U7" s="19">
        <v>0</v>
      </c>
      <c r="V7" s="19">
        <v>0</v>
      </c>
      <c r="W7" s="19">
        <v>0</v>
      </c>
      <c r="X7" s="19">
        <v>0</v>
      </c>
      <c r="Y7" s="24">
        <v>0</v>
      </c>
      <c r="Z7" s="23">
        <v>0</v>
      </c>
      <c r="AA7" s="22">
        <v>0</v>
      </c>
      <c r="AB7" s="19">
        <v>0</v>
      </c>
      <c r="AC7" s="19">
        <v>0</v>
      </c>
      <c r="AD7" s="33">
        <v>0</v>
      </c>
      <c r="AE7" s="21">
        <v>0</v>
      </c>
      <c r="AF7" s="22">
        <v>0</v>
      </c>
      <c r="AG7" s="19">
        <v>0</v>
      </c>
      <c r="AH7" s="19">
        <v>0</v>
      </c>
      <c r="AI7" s="33">
        <v>0</v>
      </c>
      <c r="AJ7" s="21">
        <v>0</v>
      </c>
      <c r="AK7" s="22">
        <v>2</v>
      </c>
      <c r="AL7" s="19">
        <v>0</v>
      </c>
      <c r="AM7" s="19">
        <v>0</v>
      </c>
      <c r="AN7" s="33">
        <v>0</v>
      </c>
      <c r="AO7" s="21">
        <v>0</v>
      </c>
      <c r="AP7" s="20">
        <v>0</v>
      </c>
      <c r="AQ7" s="19">
        <v>0</v>
      </c>
      <c r="AR7" s="19">
        <v>0</v>
      </c>
      <c r="AS7" s="33">
        <v>0</v>
      </c>
      <c r="AT7" s="21">
        <v>0</v>
      </c>
      <c r="AU7" s="20">
        <v>0</v>
      </c>
      <c r="AV7" s="19">
        <v>0</v>
      </c>
      <c r="AW7" s="19">
        <v>0</v>
      </c>
      <c r="AX7" s="33">
        <v>0</v>
      </c>
      <c r="AY7" s="21">
        <v>0</v>
      </c>
      <c r="AZ7" s="22">
        <v>0</v>
      </c>
      <c r="BA7" s="19">
        <v>0</v>
      </c>
      <c r="BB7" s="19">
        <v>0</v>
      </c>
      <c r="BC7" s="33">
        <v>0</v>
      </c>
      <c r="BD7" s="21">
        <v>0</v>
      </c>
      <c r="BE7" s="20"/>
      <c r="BF7" s="19"/>
      <c r="BG7" s="19"/>
      <c r="BH7" s="19"/>
      <c r="BI7" s="19"/>
    </row>
    <row r="8" spans="2:61" x14ac:dyDescent="0.25">
      <c r="B8" s="17" t="s">
        <v>96</v>
      </c>
      <c r="C8" s="1">
        <f>L3+Q3+V3+AC3+AH3+AM3+AR3+AW3+BB3+BG3</f>
        <v>3876962</v>
      </c>
      <c r="D8" s="18">
        <f>C8/$C$6</f>
        <v>0.12889225084014336</v>
      </c>
      <c r="F8" s="10"/>
      <c r="G8" s="9"/>
      <c r="H8" s="8"/>
      <c r="I8" s="7" t="s">
        <v>5647</v>
      </c>
      <c r="J8" s="22">
        <v>0</v>
      </c>
      <c r="K8" s="19">
        <v>0</v>
      </c>
      <c r="L8" s="19">
        <v>0</v>
      </c>
      <c r="M8" s="33">
        <v>0</v>
      </c>
      <c r="N8" s="21">
        <v>0</v>
      </c>
      <c r="O8" s="22">
        <v>0</v>
      </c>
      <c r="P8" s="19">
        <v>0</v>
      </c>
      <c r="Q8" s="19">
        <v>0</v>
      </c>
      <c r="R8" s="33">
        <v>0</v>
      </c>
      <c r="S8" s="21">
        <v>0</v>
      </c>
      <c r="T8" s="22">
        <v>193</v>
      </c>
      <c r="U8" s="19">
        <v>0</v>
      </c>
      <c r="V8" s="19">
        <v>2</v>
      </c>
      <c r="W8" s="19">
        <v>0</v>
      </c>
      <c r="X8" s="19">
        <v>0</v>
      </c>
      <c r="Y8" s="24">
        <v>468</v>
      </c>
      <c r="Z8" s="23">
        <v>0.34428141918033361</v>
      </c>
      <c r="AA8" s="22">
        <v>2</v>
      </c>
      <c r="AB8" s="19">
        <v>0</v>
      </c>
      <c r="AC8" s="19">
        <v>0</v>
      </c>
      <c r="AD8" s="33">
        <v>0</v>
      </c>
      <c r="AE8" s="21">
        <v>0</v>
      </c>
      <c r="AF8" s="22">
        <v>0</v>
      </c>
      <c r="AG8" s="19">
        <v>0</v>
      </c>
      <c r="AH8" s="19">
        <v>0</v>
      </c>
      <c r="AI8" s="33">
        <v>0</v>
      </c>
      <c r="AJ8" s="21">
        <v>0</v>
      </c>
      <c r="AK8" s="22">
        <v>23</v>
      </c>
      <c r="AL8" s="19">
        <v>0</v>
      </c>
      <c r="AM8" s="19">
        <v>0</v>
      </c>
      <c r="AN8" s="33">
        <v>0</v>
      </c>
      <c r="AO8" s="21">
        <v>0</v>
      </c>
      <c r="AP8" s="20">
        <v>55</v>
      </c>
      <c r="AQ8" s="19">
        <v>0</v>
      </c>
      <c r="AR8" s="19">
        <v>0</v>
      </c>
      <c r="AS8" s="33">
        <v>0</v>
      </c>
      <c r="AT8" s="21">
        <v>0</v>
      </c>
      <c r="AU8" s="20">
        <v>3</v>
      </c>
      <c r="AV8" s="19">
        <v>0</v>
      </c>
      <c r="AW8" s="19">
        <v>0</v>
      </c>
      <c r="AX8" s="33">
        <v>0</v>
      </c>
      <c r="AY8" s="21">
        <v>0</v>
      </c>
      <c r="AZ8" s="22">
        <v>0</v>
      </c>
      <c r="BA8" s="19">
        <v>0</v>
      </c>
      <c r="BB8" s="19">
        <v>0</v>
      </c>
      <c r="BC8" s="33">
        <v>0</v>
      </c>
      <c r="BD8" s="21">
        <v>0</v>
      </c>
      <c r="BE8" s="20"/>
      <c r="BF8" s="19"/>
      <c r="BG8" s="19"/>
      <c r="BH8" s="19"/>
      <c r="BI8" s="19"/>
    </row>
    <row r="9" spans="2:61" x14ac:dyDescent="0.25">
      <c r="B9" s="17" t="s">
        <v>95</v>
      </c>
      <c r="C9" s="1">
        <f>M3+R3+W3+AD3+AI3+AN3+AS3+AX3+BC3+BH3</f>
        <v>8936039</v>
      </c>
      <c r="D9" s="18">
        <f t="shared" ref="D9:D10" si="1">C9/$C$6</f>
        <v>0.29708472260117685</v>
      </c>
      <c r="F9" s="10"/>
      <c r="G9" s="9"/>
      <c r="H9" s="8"/>
      <c r="I9" s="7" t="s">
        <v>5646</v>
      </c>
      <c r="J9" s="22">
        <v>0</v>
      </c>
      <c r="K9" s="19">
        <v>0</v>
      </c>
      <c r="L9" s="19">
        <v>0</v>
      </c>
      <c r="M9" s="33">
        <v>0</v>
      </c>
      <c r="N9" s="21">
        <v>0</v>
      </c>
      <c r="O9" s="22">
        <v>0</v>
      </c>
      <c r="P9" s="19">
        <v>0</v>
      </c>
      <c r="Q9" s="19">
        <v>0</v>
      </c>
      <c r="R9" s="33">
        <v>0</v>
      </c>
      <c r="S9" s="21">
        <v>0</v>
      </c>
      <c r="T9" s="22">
        <v>9970</v>
      </c>
      <c r="U9" s="19">
        <v>0</v>
      </c>
      <c r="V9" s="19">
        <v>0</v>
      </c>
      <c r="W9" s="19">
        <v>0</v>
      </c>
      <c r="X9" s="19">
        <v>0</v>
      </c>
      <c r="Y9" s="24">
        <v>9967</v>
      </c>
      <c r="Z9" s="23">
        <v>4.9758370770141482</v>
      </c>
      <c r="AA9" s="22">
        <v>6</v>
      </c>
      <c r="AB9" s="19">
        <v>0</v>
      </c>
      <c r="AC9" s="19">
        <v>0</v>
      </c>
      <c r="AD9" s="33">
        <v>0</v>
      </c>
      <c r="AE9" s="21">
        <v>0</v>
      </c>
      <c r="AF9" s="22">
        <v>0</v>
      </c>
      <c r="AG9" s="19">
        <v>0</v>
      </c>
      <c r="AH9" s="19">
        <v>0</v>
      </c>
      <c r="AI9" s="33">
        <v>0</v>
      </c>
      <c r="AJ9" s="21">
        <v>0</v>
      </c>
      <c r="AK9" s="22">
        <v>22</v>
      </c>
      <c r="AL9" s="19">
        <v>0</v>
      </c>
      <c r="AM9" s="19">
        <v>0</v>
      </c>
      <c r="AN9" s="33">
        <v>0</v>
      </c>
      <c r="AO9" s="21">
        <v>0</v>
      </c>
      <c r="AP9" s="20">
        <v>0</v>
      </c>
      <c r="AQ9" s="19">
        <v>0</v>
      </c>
      <c r="AR9" s="19">
        <v>0</v>
      </c>
      <c r="AS9" s="33">
        <v>0</v>
      </c>
      <c r="AT9" s="21">
        <v>0</v>
      </c>
      <c r="AU9" s="20">
        <v>0</v>
      </c>
      <c r="AV9" s="19">
        <v>0</v>
      </c>
      <c r="AW9" s="19">
        <v>0</v>
      </c>
      <c r="AX9" s="33">
        <v>0</v>
      </c>
      <c r="AY9" s="21">
        <v>0</v>
      </c>
      <c r="AZ9" s="22">
        <v>0</v>
      </c>
      <c r="BA9" s="19">
        <v>0</v>
      </c>
      <c r="BB9" s="19">
        <v>0</v>
      </c>
      <c r="BC9" s="33">
        <v>0</v>
      </c>
      <c r="BD9" s="21">
        <v>0</v>
      </c>
      <c r="BE9" s="20"/>
      <c r="BF9" s="19"/>
      <c r="BG9" s="19"/>
      <c r="BH9" s="19"/>
      <c r="BI9" s="19"/>
    </row>
    <row r="10" spans="2:61" x14ac:dyDescent="0.25">
      <c r="B10" s="17" t="s">
        <v>481</v>
      </c>
      <c r="C10" s="1">
        <f>N3+S3+X3+AE3+AJ3+AO3+AT3+AY3+BD3+BI3</f>
        <v>819696</v>
      </c>
      <c r="D10" s="18">
        <f t="shared" si="1"/>
        <v>2.7251353622930054E-2</v>
      </c>
      <c r="F10" s="10"/>
      <c r="G10" s="9"/>
      <c r="H10" s="8" t="s">
        <v>5645</v>
      </c>
      <c r="I10" s="7"/>
      <c r="J10" s="22">
        <v>0</v>
      </c>
      <c r="K10" s="19">
        <v>0</v>
      </c>
      <c r="L10" s="19">
        <v>0</v>
      </c>
      <c r="M10" s="33">
        <v>0</v>
      </c>
      <c r="N10" s="21">
        <v>0</v>
      </c>
      <c r="O10" s="22">
        <v>0</v>
      </c>
      <c r="P10" s="19">
        <v>0</v>
      </c>
      <c r="Q10" s="19">
        <v>0</v>
      </c>
      <c r="R10" s="33">
        <v>0</v>
      </c>
      <c r="S10" s="21">
        <v>0</v>
      </c>
      <c r="T10" s="22">
        <v>1</v>
      </c>
      <c r="U10" s="19">
        <v>0</v>
      </c>
      <c r="V10" s="19">
        <v>0</v>
      </c>
      <c r="W10" s="19">
        <v>0</v>
      </c>
      <c r="X10" s="19">
        <v>0</v>
      </c>
      <c r="Y10" s="24">
        <v>5</v>
      </c>
      <c r="Z10" s="23">
        <v>1.9788742065429692E-3</v>
      </c>
      <c r="AA10" s="22">
        <v>0</v>
      </c>
      <c r="AB10" s="19">
        <v>0</v>
      </c>
      <c r="AC10" s="19">
        <v>0</v>
      </c>
      <c r="AD10" s="33">
        <v>0</v>
      </c>
      <c r="AE10" s="21">
        <v>0</v>
      </c>
      <c r="AF10" s="22">
        <v>0</v>
      </c>
      <c r="AG10" s="19">
        <v>0</v>
      </c>
      <c r="AH10" s="19">
        <v>0</v>
      </c>
      <c r="AI10" s="33">
        <v>0</v>
      </c>
      <c r="AJ10" s="21">
        <v>0</v>
      </c>
      <c r="AK10" s="22">
        <v>3</v>
      </c>
      <c r="AL10" s="19">
        <v>0</v>
      </c>
      <c r="AM10" s="19">
        <v>0</v>
      </c>
      <c r="AN10" s="33">
        <v>0</v>
      </c>
      <c r="AO10" s="21">
        <v>0</v>
      </c>
      <c r="AP10" s="20">
        <v>0</v>
      </c>
      <c r="AQ10" s="19">
        <v>0</v>
      </c>
      <c r="AR10" s="19">
        <v>0</v>
      </c>
      <c r="AS10" s="33">
        <v>0</v>
      </c>
      <c r="AT10" s="21">
        <v>0</v>
      </c>
      <c r="AU10" s="20">
        <v>3</v>
      </c>
      <c r="AV10" s="19">
        <v>0</v>
      </c>
      <c r="AW10" s="19">
        <v>0</v>
      </c>
      <c r="AX10" s="33">
        <v>0</v>
      </c>
      <c r="AY10" s="21">
        <v>0</v>
      </c>
      <c r="AZ10" s="22">
        <v>1</v>
      </c>
      <c r="BA10" s="19">
        <v>0</v>
      </c>
      <c r="BB10" s="19">
        <v>0</v>
      </c>
      <c r="BC10" s="33">
        <v>0</v>
      </c>
      <c r="BD10" s="21">
        <v>0</v>
      </c>
      <c r="BE10" s="20"/>
      <c r="BF10" s="19"/>
      <c r="BG10" s="19"/>
      <c r="BH10" s="19"/>
      <c r="BI10" s="19"/>
    </row>
    <row r="11" spans="2:61" x14ac:dyDescent="0.25">
      <c r="F11" s="10"/>
      <c r="G11" s="9"/>
      <c r="H11" s="8"/>
      <c r="I11" s="7" t="s">
        <v>5644</v>
      </c>
      <c r="J11" s="22">
        <v>0</v>
      </c>
      <c r="K11" s="19">
        <v>0</v>
      </c>
      <c r="L11" s="19">
        <v>0</v>
      </c>
      <c r="M11" s="33">
        <v>0</v>
      </c>
      <c r="N11" s="21">
        <v>0</v>
      </c>
      <c r="O11" s="22">
        <v>35</v>
      </c>
      <c r="P11" s="19">
        <v>0</v>
      </c>
      <c r="Q11" s="19">
        <v>0</v>
      </c>
      <c r="R11" s="33">
        <v>0</v>
      </c>
      <c r="S11" s="21">
        <v>0</v>
      </c>
      <c r="T11" s="22">
        <v>1462</v>
      </c>
      <c r="U11" s="19">
        <v>0</v>
      </c>
      <c r="V11" s="19">
        <v>0</v>
      </c>
      <c r="W11" s="19">
        <v>0</v>
      </c>
      <c r="X11" s="19">
        <v>0</v>
      </c>
      <c r="Y11" s="24">
        <v>3057</v>
      </c>
      <c r="Z11" s="23">
        <v>3.2858978314325209</v>
      </c>
      <c r="AA11" s="22">
        <v>41</v>
      </c>
      <c r="AB11" s="19">
        <v>0</v>
      </c>
      <c r="AC11" s="19">
        <v>0</v>
      </c>
      <c r="AD11" s="33">
        <v>0</v>
      </c>
      <c r="AE11" s="21">
        <v>0</v>
      </c>
      <c r="AF11" s="22">
        <v>0</v>
      </c>
      <c r="AG11" s="19">
        <v>0</v>
      </c>
      <c r="AH11" s="19">
        <v>0</v>
      </c>
      <c r="AI11" s="33">
        <v>0</v>
      </c>
      <c r="AJ11" s="21">
        <v>0</v>
      </c>
      <c r="AK11" s="22">
        <v>355</v>
      </c>
      <c r="AL11" s="19">
        <v>0</v>
      </c>
      <c r="AM11" s="19">
        <v>1</v>
      </c>
      <c r="AN11" s="33">
        <v>0</v>
      </c>
      <c r="AO11" s="21">
        <v>0</v>
      </c>
      <c r="AP11" s="20">
        <v>3</v>
      </c>
      <c r="AQ11" s="19">
        <v>0</v>
      </c>
      <c r="AR11" s="19">
        <v>0</v>
      </c>
      <c r="AS11" s="33">
        <v>0</v>
      </c>
      <c r="AT11" s="21">
        <v>0</v>
      </c>
      <c r="AU11" s="20">
        <v>24</v>
      </c>
      <c r="AV11" s="19">
        <v>0</v>
      </c>
      <c r="AW11" s="19">
        <v>0</v>
      </c>
      <c r="AX11" s="33">
        <v>0</v>
      </c>
      <c r="AY11" s="21">
        <v>0</v>
      </c>
      <c r="AZ11" s="22">
        <v>1</v>
      </c>
      <c r="BA11" s="19">
        <v>0</v>
      </c>
      <c r="BB11" s="19">
        <v>0</v>
      </c>
      <c r="BC11" s="33">
        <v>0</v>
      </c>
      <c r="BD11" s="21">
        <v>0</v>
      </c>
      <c r="BE11" s="20"/>
      <c r="BF11" s="19"/>
      <c r="BG11" s="19"/>
      <c r="BH11" s="19"/>
      <c r="BI11" s="19"/>
    </row>
    <row r="12" spans="2:61" x14ac:dyDescent="0.25">
      <c r="F12" s="10"/>
      <c r="G12" s="9"/>
      <c r="H12" s="8"/>
      <c r="I12" s="7" t="s">
        <v>5643</v>
      </c>
      <c r="J12" s="22">
        <v>0</v>
      </c>
      <c r="K12" s="19">
        <v>0</v>
      </c>
      <c r="L12" s="19">
        <v>0</v>
      </c>
      <c r="M12" s="33">
        <v>0</v>
      </c>
      <c r="N12" s="21">
        <v>0</v>
      </c>
      <c r="O12" s="22">
        <v>0</v>
      </c>
      <c r="P12" s="19">
        <v>0</v>
      </c>
      <c r="Q12" s="19">
        <v>0</v>
      </c>
      <c r="R12" s="33">
        <v>0</v>
      </c>
      <c r="S12" s="21">
        <v>0</v>
      </c>
      <c r="T12" s="22">
        <v>213</v>
      </c>
      <c r="U12" s="19">
        <v>0</v>
      </c>
      <c r="V12" s="19">
        <v>0</v>
      </c>
      <c r="W12" s="19">
        <v>0</v>
      </c>
      <c r="X12" s="19">
        <v>0</v>
      </c>
      <c r="Y12" s="24">
        <v>824</v>
      </c>
      <c r="Z12" s="23">
        <v>3.3986246166750789</v>
      </c>
      <c r="AA12" s="22">
        <v>0</v>
      </c>
      <c r="AB12" s="19">
        <v>0</v>
      </c>
      <c r="AC12" s="19">
        <v>0</v>
      </c>
      <c r="AD12" s="33">
        <v>0</v>
      </c>
      <c r="AE12" s="21">
        <v>0</v>
      </c>
      <c r="AF12" s="22">
        <v>0</v>
      </c>
      <c r="AG12" s="19">
        <v>0</v>
      </c>
      <c r="AH12" s="19">
        <v>0</v>
      </c>
      <c r="AI12" s="33">
        <v>0</v>
      </c>
      <c r="AJ12" s="21">
        <v>0</v>
      </c>
      <c r="AK12" s="22">
        <v>199</v>
      </c>
      <c r="AL12" s="19">
        <v>0</v>
      </c>
      <c r="AM12" s="19">
        <v>0</v>
      </c>
      <c r="AN12" s="33">
        <v>0</v>
      </c>
      <c r="AO12" s="21">
        <v>0</v>
      </c>
      <c r="AP12" s="20">
        <v>0</v>
      </c>
      <c r="AQ12" s="19">
        <v>0</v>
      </c>
      <c r="AR12" s="19">
        <v>0</v>
      </c>
      <c r="AS12" s="33">
        <v>0</v>
      </c>
      <c r="AT12" s="21">
        <v>0</v>
      </c>
      <c r="AU12" s="20">
        <v>0</v>
      </c>
      <c r="AV12" s="19">
        <v>0</v>
      </c>
      <c r="AW12" s="19">
        <v>0</v>
      </c>
      <c r="AX12" s="33">
        <v>0</v>
      </c>
      <c r="AY12" s="21">
        <v>0</v>
      </c>
      <c r="AZ12" s="22">
        <v>4</v>
      </c>
      <c r="BA12" s="19">
        <v>0</v>
      </c>
      <c r="BB12" s="19">
        <v>0</v>
      </c>
      <c r="BC12" s="33">
        <v>0</v>
      </c>
      <c r="BD12" s="21">
        <v>0</v>
      </c>
      <c r="BE12" s="20"/>
      <c r="BF12" s="19"/>
      <c r="BG12" s="19"/>
      <c r="BH12" s="19"/>
      <c r="BI12" s="19"/>
    </row>
    <row r="13" spans="2:61" x14ac:dyDescent="0.25">
      <c r="F13" s="10"/>
      <c r="G13" s="9"/>
      <c r="H13" s="8"/>
      <c r="I13" s="7" t="s">
        <v>5642</v>
      </c>
      <c r="J13" s="22">
        <v>1</v>
      </c>
      <c r="K13" s="19">
        <v>0</v>
      </c>
      <c r="L13" s="19">
        <v>0</v>
      </c>
      <c r="M13" s="33">
        <v>0</v>
      </c>
      <c r="N13" s="21">
        <v>0</v>
      </c>
      <c r="O13" s="22">
        <v>1</v>
      </c>
      <c r="P13" s="19">
        <v>0</v>
      </c>
      <c r="Q13" s="19">
        <v>0</v>
      </c>
      <c r="R13" s="33">
        <v>0</v>
      </c>
      <c r="S13" s="21">
        <v>0</v>
      </c>
      <c r="T13" s="22">
        <v>27</v>
      </c>
      <c r="U13" s="19">
        <v>0</v>
      </c>
      <c r="V13" s="19">
        <v>0</v>
      </c>
      <c r="W13" s="19">
        <v>0</v>
      </c>
      <c r="X13" s="19">
        <v>0</v>
      </c>
      <c r="Y13" s="24">
        <v>35</v>
      </c>
      <c r="Z13" s="23">
        <v>3.1981364823877811E-2</v>
      </c>
      <c r="AA13" s="22">
        <v>0</v>
      </c>
      <c r="AB13" s="19">
        <v>0</v>
      </c>
      <c r="AC13" s="19">
        <v>0</v>
      </c>
      <c r="AD13" s="33">
        <v>0</v>
      </c>
      <c r="AE13" s="21">
        <v>0</v>
      </c>
      <c r="AF13" s="22">
        <v>0</v>
      </c>
      <c r="AG13" s="19">
        <v>0</v>
      </c>
      <c r="AH13" s="19">
        <v>0</v>
      </c>
      <c r="AI13" s="33">
        <v>0</v>
      </c>
      <c r="AJ13" s="21">
        <v>0</v>
      </c>
      <c r="AK13" s="22">
        <v>16</v>
      </c>
      <c r="AL13" s="19">
        <v>0</v>
      </c>
      <c r="AM13" s="19">
        <v>1</v>
      </c>
      <c r="AN13" s="33">
        <v>0</v>
      </c>
      <c r="AO13" s="21">
        <v>0</v>
      </c>
      <c r="AP13" s="20">
        <v>78</v>
      </c>
      <c r="AQ13" s="19">
        <v>0</v>
      </c>
      <c r="AR13" s="19">
        <v>8</v>
      </c>
      <c r="AS13" s="33">
        <v>0</v>
      </c>
      <c r="AT13" s="21">
        <v>0</v>
      </c>
      <c r="AU13" s="20">
        <v>0</v>
      </c>
      <c r="AV13" s="19">
        <v>0</v>
      </c>
      <c r="AW13" s="19">
        <v>0</v>
      </c>
      <c r="AX13" s="33">
        <v>0</v>
      </c>
      <c r="AY13" s="21">
        <v>0</v>
      </c>
      <c r="AZ13" s="22">
        <v>0</v>
      </c>
      <c r="BA13" s="19">
        <v>0</v>
      </c>
      <c r="BB13" s="19">
        <v>0</v>
      </c>
      <c r="BC13" s="33">
        <v>0</v>
      </c>
      <c r="BD13" s="21">
        <v>0</v>
      </c>
      <c r="BE13" s="20"/>
      <c r="BF13" s="19"/>
      <c r="BG13" s="19"/>
      <c r="BH13" s="19"/>
      <c r="BI13" s="19"/>
    </row>
    <row r="14" spans="2:61" x14ac:dyDescent="0.25">
      <c r="F14" s="10"/>
      <c r="G14" s="9"/>
      <c r="H14" s="8" t="s">
        <v>253</v>
      </c>
      <c r="I14" s="7"/>
      <c r="J14" s="22">
        <v>0</v>
      </c>
      <c r="K14" s="19">
        <v>0</v>
      </c>
      <c r="L14" s="19">
        <v>0</v>
      </c>
      <c r="M14" s="33">
        <v>0</v>
      </c>
      <c r="N14" s="21">
        <v>0</v>
      </c>
      <c r="O14" s="22">
        <v>0</v>
      </c>
      <c r="P14" s="19">
        <v>0</v>
      </c>
      <c r="Q14" s="19">
        <v>0</v>
      </c>
      <c r="R14" s="33">
        <v>0</v>
      </c>
      <c r="S14" s="21">
        <v>0</v>
      </c>
      <c r="T14" s="22">
        <v>0</v>
      </c>
      <c r="U14" s="19">
        <v>0</v>
      </c>
      <c r="V14" s="19">
        <v>0</v>
      </c>
      <c r="W14" s="19">
        <v>0</v>
      </c>
      <c r="X14" s="19">
        <v>0</v>
      </c>
      <c r="Y14" s="24">
        <v>0</v>
      </c>
      <c r="Z14" s="23">
        <v>0</v>
      </c>
      <c r="AA14" s="22">
        <v>0</v>
      </c>
      <c r="AB14" s="19">
        <v>0</v>
      </c>
      <c r="AC14" s="19">
        <v>0</v>
      </c>
      <c r="AD14" s="33">
        <v>0</v>
      </c>
      <c r="AE14" s="21">
        <v>0</v>
      </c>
      <c r="AF14" s="22">
        <v>0</v>
      </c>
      <c r="AG14" s="19">
        <v>0</v>
      </c>
      <c r="AH14" s="19">
        <v>0</v>
      </c>
      <c r="AI14" s="33">
        <v>0</v>
      </c>
      <c r="AJ14" s="21">
        <v>0</v>
      </c>
      <c r="AK14" s="22">
        <v>5</v>
      </c>
      <c r="AL14" s="19">
        <v>0</v>
      </c>
      <c r="AM14" s="19">
        <v>0</v>
      </c>
      <c r="AN14" s="33">
        <v>0</v>
      </c>
      <c r="AO14" s="21">
        <v>0</v>
      </c>
      <c r="AP14" s="20">
        <v>0</v>
      </c>
      <c r="AQ14" s="19">
        <v>0</v>
      </c>
      <c r="AR14" s="19">
        <v>0</v>
      </c>
      <c r="AS14" s="33">
        <v>0</v>
      </c>
      <c r="AT14" s="21">
        <v>0</v>
      </c>
      <c r="AU14" s="20">
        <v>0</v>
      </c>
      <c r="AV14" s="19">
        <v>0</v>
      </c>
      <c r="AW14" s="19">
        <v>0</v>
      </c>
      <c r="AX14" s="33">
        <v>0</v>
      </c>
      <c r="AY14" s="21">
        <v>0</v>
      </c>
      <c r="AZ14" s="22">
        <v>0</v>
      </c>
      <c r="BA14" s="19">
        <v>0</v>
      </c>
      <c r="BB14" s="19">
        <v>0</v>
      </c>
      <c r="BC14" s="33">
        <v>0</v>
      </c>
      <c r="BD14" s="21">
        <v>0</v>
      </c>
      <c r="BE14" s="20"/>
      <c r="BF14" s="19"/>
      <c r="BG14" s="19"/>
      <c r="BH14" s="19"/>
      <c r="BI14" s="19"/>
    </row>
    <row r="15" spans="2:61" x14ac:dyDescent="0.25">
      <c r="F15" s="10"/>
      <c r="G15" s="9"/>
      <c r="H15" s="8"/>
      <c r="I15" s="7" t="s">
        <v>5641</v>
      </c>
      <c r="J15" s="22">
        <v>0</v>
      </c>
      <c r="K15" s="19">
        <v>0</v>
      </c>
      <c r="L15" s="19">
        <v>0</v>
      </c>
      <c r="M15" s="33">
        <v>0</v>
      </c>
      <c r="N15" s="21">
        <v>0</v>
      </c>
      <c r="O15" s="22">
        <v>6</v>
      </c>
      <c r="P15" s="19">
        <v>0</v>
      </c>
      <c r="Q15" s="19">
        <v>0</v>
      </c>
      <c r="R15" s="33">
        <v>0</v>
      </c>
      <c r="S15" s="21">
        <v>0</v>
      </c>
      <c r="T15" s="22">
        <v>611</v>
      </c>
      <c r="U15" s="19">
        <v>0</v>
      </c>
      <c r="V15" s="19">
        <v>0</v>
      </c>
      <c r="W15" s="19">
        <v>0</v>
      </c>
      <c r="X15" s="19">
        <v>0</v>
      </c>
      <c r="Y15" s="24">
        <v>2980</v>
      </c>
      <c r="Z15" s="23">
        <v>0.67338140588253736</v>
      </c>
      <c r="AA15" s="22">
        <v>3</v>
      </c>
      <c r="AB15" s="19">
        <v>0</v>
      </c>
      <c r="AC15" s="19">
        <v>0</v>
      </c>
      <c r="AD15" s="33">
        <v>0</v>
      </c>
      <c r="AE15" s="21">
        <v>0</v>
      </c>
      <c r="AF15" s="22">
        <v>0</v>
      </c>
      <c r="AG15" s="19">
        <v>0</v>
      </c>
      <c r="AH15" s="19">
        <v>0</v>
      </c>
      <c r="AI15" s="33">
        <v>0</v>
      </c>
      <c r="AJ15" s="21">
        <v>0</v>
      </c>
      <c r="AK15" s="22">
        <v>44</v>
      </c>
      <c r="AL15" s="19">
        <v>0</v>
      </c>
      <c r="AM15" s="19">
        <v>0</v>
      </c>
      <c r="AN15" s="33">
        <v>0</v>
      </c>
      <c r="AO15" s="21">
        <v>0</v>
      </c>
      <c r="AP15" s="20">
        <v>2</v>
      </c>
      <c r="AQ15" s="19">
        <v>0</v>
      </c>
      <c r="AR15" s="19">
        <v>0</v>
      </c>
      <c r="AS15" s="33">
        <v>0</v>
      </c>
      <c r="AT15" s="21">
        <v>0</v>
      </c>
      <c r="AU15" s="20">
        <v>0</v>
      </c>
      <c r="AV15" s="19">
        <v>0</v>
      </c>
      <c r="AW15" s="19">
        <v>0</v>
      </c>
      <c r="AX15" s="33">
        <v>0</v>
      </c>
      <c r="AY15" s="21">
        <v>0</v>
      </c>
      <c r="AZ15" s="22">
        <v>0</v>
      </c>
      <c r="BA15" s="19">
        <v>0</v>
      </c>
      <c r="BB15" s="19">
        <v>0</v>
      </c>
      <c r="BC15" s="33">
        <v>0</v>
      </c>
      <c r="BD15" s="21">
        <v>0</v>
      </c>
      <c r="BE15" s="20"/>
      <c r="BF15" s="19"/>
      <c r="BG15" s="19"/>
      <c r="BH15" s="19"/>
      <c r="BI15" s="19"/>
    </row>
    <row r="16" spans="2:61" x14ac:dyDescent="0.25">
      <c r="F16" s="10"/>
      <c r="G16" s="9"/>
      <c r="H16" s="8"/>
      <c r="I16" s="7" t="s">
        <v>5640</v>
      </c>
      <c r="J16" s="22">
        <v>0</v>
      </c>
      <c r="K16" s="19">
        <v>0</v>
      </c>
      <c r="L16" s="19">
        <v>0</v>
      </c>
      <c r="M16" s="33">
        <v>0</v>
      </c>
      <c r="N16" s="21">
        <v>0</v>
      </c>
      <c r="O16" s="22">
        <v>1</v>
      </c>
      <c r="P16" s="19">
        <v>0</v>
      </c>
      <c r="Q16" s="19">
        <v>1</v>
      </c>
      <c r="R16" s="33">
        <v>0</v>
      </c>
      <c r="S16" s="21">
        <v>0</v>
      </c>
      <c r="T16" s="22">
        <v>9</v>
      </c>
      <c r="U16" s="19">
        <v>0</v>
      </c>
      <c r="V16" s="19">
        <v>1</v>
      </c>
      <c r="W16" s="19">
        <v>0</v>
      </c>
      <c r="X16" s="19">
        <v>0</v>
      </c>
      <c r="Y16" s="24">
        <v>44</v>
      </c>
      <c r="Z16" s="23">
        <v>8.647560328245163E-2</v>
      </c>
      <c r="AA16" s="22">
        <v>2</v>
      </c>
      <c r="AB16" s="19">
        <v>0</v>
      </c>
      <c r="AC16" s="19">
        <v>0</v>
      </c>
      <c r="AD16" s="33">
        <v>0</v>
      </c>
      <c r="AE16" s="21">
        <v>0</v>
      </c>
      <c r="AF16" s="22">
        <v>0</v>
      </c>
      <c r="AG16" s="19">
        <v>0</v>
      </c>
      <c r="AH16" s="19">
        <v>0</v>
      </c>
      <c r="AI16" s="33">
        <v>0</v>
      </c>
      <c r="AJ16" s="21">
        <v>0</v>
      </c>
      <c r="AK16" s="22">
        <v>3</v>
      </c>
      <c r="AL16" s="19">
        <v>0</v>
      </c>
      <c r="AM16" s="19">
        <v>1</v>
      </c>
      <c r="AN16" s="33">
        <v>0</v>
      </c>
      <c r="AO16" s="21">
        <v>0</v>
      </c>
      <c r="AP16" s="20">
        <v>0</v>
      </c>
      <c r="AQ16" s="19">
        <v>0</v>
      </c>
      <c r="AR16" s="19">
        <v>0</v>
      </c>
      <c r="AS16" s="33">
        <v>0</v>
      </c>
      <c r="AT16" s="21">
        <v>0</v>
      </c>
      <c r="AU16" s="20">
        <v>0</v>
      </c>
      <c r="AV16" s="19">
        <v>0</v>
      </c>
      <c r="AW16" s="19">
        <v>0</v>
      </c>
      <c r="AX16" s="33">
        <v>0</v>
      </c>
      <c r="AY16" s="21">
        <v>0</v>
      </c>
      <c r="AZ16" s="22">
        <v>0</v>
      </c>
      <c r="BA16" s="19">
        <v>0</v>
      </c>
      <c r="BB16" s="19">
        <v>0</v>
      </c>
      <c r="BC16" s="33">
        <v>0</v>
      </c>
      <c r="BD16" s="21">
        <v>0</v>
      </c>
      <c r="BE16" s="20"/>
      <c r="BF16" s="19"/>
      <c r="BG16" s="19"/>
      <c r="BH16" s="19"/>
      <c r="BI16" s="19"/>
    </row>
    <row r="17" spans="6:61" x14ac:dyDescent="0.25">
      <c r="F17" s="10"/>
      <c r="G17" s="9"/>
      <c r="H17" s="8"/>
      <c r="I17" s="7" t="s">
        <v>5639</v>
      </c>
      <c r="J17" s="22">
        <v>0</v>
      </c>
      <c r="K17" s="19">
        <v>0</v>
      </c>
      <c r="L17" s="19">
        <v>0</v>
      </c>
      <c r="M17" s="33">
        <v>0</v>
      </c>
      <c r="N17" s="21">
        <v>0</v>
      </c>
      <c r="O17" s="22">
        <v>0</v>
      </c>
      <c r="P17" s="19">
        <v>0</v>
      </c>
      <c r="Q17" s="19">
        <v>0</v>
      </c>
      <c r="R17" s="33">
        <v>0</v>
      </c>
      <c r="S17" s="21">
        <v>0</v>
      </c>
      <c r="T17" s="22">
        <v>3</v>
      </c>
      <c r="U17" s="19">
        <v>0</v>
      </c>
      <c r="V17" s="19">
        <v>0</v>
      </c>
      <c r="W17" s="19">
        <v>0</v>
      </c>
      <c r="X17" s="19">
        <v>0</v>
      </c>
      <c r="Y17" s="24">
        <v>3</v>
      </c>
      <c r="Z17" s="23">
        <v>8.7096011266112328E-3</v>
      </c>
      <c r="AA17" s="22">
        <v>0</v>
      </c>
      <c r="AB17" s="19">
        <v>0</v>
      </c>
      <c r="AC17" s="19">
        <v>0</v>
      </c>
      <c r="AD17" s="33">
        <v>0</v>
      </c>
      <c r="AE17" s="21">
        <v>0</v>
      </c>
      <c r="AF17" s="22">
        <v>0</v>
      </c>
      <c r="AG17" s="19">
        <v>0</v>
      </c>
      <c r="AH17" s="19">
        <v>0</v>
      </c>
      <c r="AI17" s="33">
        <v>0</v>
      </c>
      <c r="AJ17" s="21">
        <v>0</v>
      </c>
      <c r="AK17" s="22">
        <v>2</v>
      </c>
      <c r="AL17" s="19">
        <v>0</v>
      </c>
      <c r="AM17" s="19">
        <v>0</v>
      </c>
      <c r="AN17" s="33">
        <v>0</v>
      </c>
      <c r="AO17" s="21">
        <v>0</v>
      </c>
      <c r="AP17" s="20">
        <v>0</v>
      </c>
      <c r="AQ17" s="19">
        <v>0</v>
      </c>
      <c r="AR17" s="19">
        <v>0</v>
      </c>
      <c r="AS17" s="33">
        <v>0</v>
      </c>
      <c r="AT17" s="21">
        <v>0</v>
      </c>
      <c r="AU17" s="20">
        <v>0</v>
      </c>
      <c r="AV17" s="19">
        <v>0</v>
      </c>
      <c r="AW17" s="19">
        <v>0</v>
      </c>
      <c r="AX17" s="33">
        <v>0</v>
      </c>
      <c r="AY17" s="21">
        <v>0</v>
      </c>
      <c r="AZ17" s="22">
        <v>1</v>
      </c>
      <c r="BA17" s="19">
        <v>0</v>
      </c>
      <c r="BB17" s="19">
        <v>0</v>
      </c>
      <c r="BC17" s="33">
        <v>0</v>
      </c>
      <c r="BD17" s="21">
        <v>0</v>
      </c>
      <c r="BE17" s="20"/>
      <c r="BF17" s="19"/>
      <c r="BG17" s="19"/>
      <c r="BH17" s="19"/>
      <c r="BI17" s="19"/>
    </row>
    <row r="18" spans="6:61" x14ac:dyDescent="0.25">
      <c r="F18" s="10"/>
      <c r="G18" s="9"/>
      <c r="H18" s="8"/>
      <c r="I18" s="7" t="s">
        <v>5638</v>
      </c>
      <c r="J18" s="22">
        <v>0</v>
      </c>
      <c r="K18" s="19">
        <v>0</v>
      </c>
      <c r="L18" s="19">
        <v>0</v>
      </c>
      <c r="M18" s="33">
        <v>0</v>
      </c>
      <c r="N18" s="21">
        <v>0</v>
      </c>
      <c r="O18" s="22">
        <v>9281</v>
      </c>
      <c r="P18" s="19">
        <v>0</v>
      </c>
      <c r="Q18" s="19">
        <v>190</v>
      </c>
      <c r="R18" s="33">
        <v>0</v>
      </c>
      <c r="S18" s="21">
        <v>0</v>
      </c>
      <c r="T18" s="22">
        <v>44343</v>
      </c>
      <c r="U18" s="19">
        <v>0</v>
      </c>
      <c r="V18" s="19">
        <v>430</v>
      </c>
      <c r="W18" s="19">
        <v>0</v>
      </c>
      <c r="X18" s="19">
        <v>0</v>
      </c>
      <c r="Y18" s="24">
        <v>52765</v>
      </c>
      <c r="Z18" s="23">
        <v>28.99128330219537</v>
      </c>
      <c r="AA18" s="22">
        <v>477</v>
      </c>
      <c r="AB18" s="19">
        <v>0</v>
      </c>
      <c r="AC18" s="19">
        <v>9</v>
      </c>
      <c r="AD18" s="33">
        <v>0</v>
      </c>
      <c r="AE18" s="21">
        <v>0</v>
      </c>
      <c r="AF18" s="22">
        <v>865</v>
      </c>
      <c r="AG18" s="19">
        <v>0</v>
      </c>
      <c r="AH18" s="19">
        <v>17</v>
      </c>
      <c r="AI18" s="33">
        <v>0</v>
      </c>
      <c r="AJ18" s="21">
        <v>0</v>
      </c>
      <c r="AK18" s="22">
        <v>3112</v>
      </c>
      <c r="AL18" s="19">
        <v>0</v>
      </c>
      <c r="AM18" s="19">
        <v>91</v>
      </c>
      <c r="AN18" s="33">
        <v>0</v>
      </c>
      <c r="AO18" s="21">
        <v>0</v>
      </c>
      <c r="AP18" s="20">
        <v>8</v>
      </c>
      <c r="AQ18" s="19">
        <v>0</v>
      </c>
      <c r="AR18" s="19">
        <v>0</v>
      </c>
      <c r="AS18" s="33">
        <v>0</v>
      </c>
      <c r="AT18" s="21">
        <v>0</v>
      </c>
      <c r="AU18" s="20">
        <v>123</v>
      </c>
      <c r="AV18" s="19">
        <v>0</v>
      </c>
      <c r="AW18" s="19">
        <v>0</v>
      </c>
      <c r="AX18" s="33">
        <v>0</v>
      </c>
      <c r="AY18" s="21">
        <v>0</v>
      </c>
      <c r="AZ18" s="22">
        <v>96</v>
      </c>
      <c r="BA18" s="19">
        <v>0</v>
      </c>
      <c r="BB18" s="19">
        <v>0</v>
      </c>
      <c r="BC18" s="33">
        <v>0</v>
      </c>
      <c r="BD18" s="21">
        <v>0</v>
      </c>
      <c r="BE18" s="20"/>
      <c r="BF18" s="19"/>
      <c r="BG18" s="19"/>
      <c r="BH18" s="19"/>
      <c r="BI18" s="19"/>
    </row>
    <row r="19" spans="6:61" x14ac:dyDescent="0.25">
      <c r="F19" s="10"/>
      <c r="G19" s="9"/>
      <c r="H19" s="8"/>
      <c r="I19" s="7" t="s">
        <v>5637</v>
      </c>
      <c r="J19" s="22">
        <v>0</v>
      </c>
      <c r="K19" s="19">
        <v>0</v>
      </c>
      <c r="L19" s="19">
        <v>0</v>
      </c>
      <c r="M19" s="33">
        <v>0</v>
      </c>
      <c r="N19" s="21">
        <v>0</v>
      </c>
      <c r="O19" s="22">
        <v>0</v>
      </c>
      <c r="P19" s="19">
        <v>0</v>
      </c>
      <c r="Q19" s="19">
        <v>0</v>
      </c>
      <c r="R19" s="33">
        <v>0</v>
      </c>
      <c r="S19" s="21">
        <v>0</v>
      </c>
      <c r="T19" s="22">
        <v>55</v>
      </c>
      <c r="U19" s="19">
        <v>0</v>
      </c>
      <c r="V19" s="19">
        <v>0</v>
      </c>
      <c r="W19" s="19">
        <v>0</v>
      </c>
      <c r="X19" s="19">
        <v>0</v>
      </c>
      <c r="Y19" s="24">
        <v>61</v>
      </c>
      <c r="Z19" s="23">
        <v>3.4661004319787032E-2</v>
      </c>
      <c r="AA19" s="22">
        <v>0</v>
      </c>
      <c r="AB19" s="19">
        <v>0</v>
      </c>
      <c r="AC19" s="19">
        <v>0</v>
      </c>
      <c r="AD19" s="33">
        <v>0</v>
      </c>
      <c r="AE19" s="21">
        <v>0</v>
      </c>
      <c r="AF19" s="22">
        <v>0</v>
      </c>
      <c r="AG19" s="19">
        <v>0</v>
      </c>
      <c r="AH19" s="19">
        <v>0</v>
      </c>
      <c r="AI19" s="33">
        <v>0</v>
      </c>
      <c r="AJ19" s="21">
        <v>0</v>
      </c>
      <c r="AK19" s="22">
        <v>20</v>
      </c>
      <c r="AL19" s="19">
        <v>0</v>
      </c>
      <c r="AM19" s="19">
        <v>0</v>
      </c>
      <c r="AN19" s="33">
        <v>0</v>
      </c>
      <c r="AO19" s="21">
        <v>0</v>
      </c>
      <c r="AP19" s="20">
        <v>0</v>
      </c>
      <c r="AQ19" s="19">
        <v>0</v>
      </c>
      <c r="AR19" s="19">
        <v>0</v>
      </c>
      <c r="AS19" s="33">
        <v>0</v>
      </c>
      <c r="AT19" s="21">
        <v>0</v>
      </c>
      <c r="AU19" s="20">
        <v>0</v>
      </c>
      <c r="AV19" s="19">
        <v>0</v>
      </c>
      <c r="AW19" s="19">
        <v>0</v>
      </c>
      <c r="AX19" s="19">
        <v>0</v>
      </c>
      <c r="AY19" s="19">
        <v>0</v>
      </c>
      <c r="AZ19" s="22">
        <v>0</v>
      </c>
      <c r="BA19" s="19">
        <v>0</v>
      </c>
      <c r="BB19" s="19">
        <v>0</v>
      </c>
      <c r="BC19" s="33">
        <v>0</v>
      </c>
      <c r="BD19" s="21">
        <v>0</v>
      </c>
      <c r="BE19" s="20"/>
      <c r="BF19" s="19"/>
      <c r="BG19" s="19"/>
      <c r="BH19" s="19"/>
      <c r="BI19" s="19"/>
    </row>
    <row r="20" spans="6:61" x14ac:dyDescent="0.25">
      <c r="F20" s="10"/>
      <c r="G20" s="9"/>
      <c r="H20" s="8" t="s">
        <v>5636</v>
      </c>
      <c r="I20" s="7"/>
      <c r="J20" s="22">
        <v>0</v>
      </c>
      <c r="K20" s="19">
        <v>0</v>
      </c>
      <c r="L20" s="19">
        <v>0</v>
      </c>
      <c r="M20" s="33">
        <v>0</v>
      </c>
      <c r="N20" s="21">
        <v>0</v>
      </c>
      <c r="O20" s="22">
        <v>0</v>
      </c>
      <c r="P20" s="19">
        <v>0</v>
      </c>
      <c r="Q20" s="19">
        <v>0</v>
      </c>
      <c r="R20" s="33">
        <v>0</v>
      </c>
      <c r="S20" s="21">
        <v>0</v>
      </c>
      <c r="T20" s="22">
        <v>0</v>
      </c>
      <c r="U20" s="19">
        <v>0</v>
      </c>
      <c r="V20" s="19">
        <v>0</v>
      </c>
      <c r="W20" s="19">
        <v>0</v>
      </c>
      <c r="X20" s="19">
        <v>0</v>
      </c>
      <c r="Y20" s="24">
        <v>0</v>
      </c>
      <c r="Z20" s="23">
        <v>0</v>
      </c>
      <c r="AA20" s="22">
        <v>0</v>
      </c>
      <c r="AB20" s="19">
        <v>0</v>
      </c>
      <c r="AC20" s="19">
        <v>0</v>
      </c>
      <c r="AD20" s="33">
        <v>0</v>
      </c>
      <c r="AE20" s="21">
        <v>0</v>
      </c>
      <c r="AF20" s="22">
        <v>0</v>
      </c>
      <c r="AG20" s="19">
        <v>0</v>
      </c>
      <c r="AH20" s="19">
        <v>0</v>
      </c>
      <c r="AI20" s="33">
        <v>0</v>
      </c>
      <c r="AJ20" s="21">
        <v>0</v>
      </c>
      <c r="AK20" s="22">
        <v>7</v>
      </c>
      <c r="AL20" s="19">
        <v>0</v>
      </c>
      <c r="AM20" s="19">
        <v>0</v>
      </c>
      <c r="AN20" s="33">
        <v>0</v>
      </c>
      <c r="AO20" s="21">
        <v>0</v>
      </c>
      <c r="AP20" s="20">
        <v>0</v>
      </c>
      <c r="AQ20" s="19">
        <v>0</v>
      </c>
      <c r="AR20" s="19">
        <v>0</v>
      </c>
      <c r="AS20" s="33">
        <v>0</v>
      </c>
      <c r="AT20" s="21">
        <v>0</v>
      </c>
      <c r="AU20" s="20">
        <v>0</v>
      </c>
      <c r="AV20" s="19">
        <v>0</v>
      </c>
      <c r="AW20" s="19">
        <v>0</v>
      </c>
      <c r="AX20" s="19">
        <v>0</v>
      </c>
      <c r="AY20" s="19">
        <v>0</v>
      </c>
      <c r="AZ20" s="22">
        <v>1</v>
      </c>
      <c r="BA20" s="19">
        <v>0</v>
      </c>
      <c r="BB20" s="19">
        <v>0</v>
      </c>
      <c r="BC20" s="33">
        <v>0</v>
      </c>
      <c r="BD20" s="21">
        <v>0</v>
      </c>
      <c r="BE20" s="20"/>
      <c r="BF20" s="19"/>
      <c r="BG20" s="19"/>
      <c r="BH20" s="19"/>
      <c r="BI20" s="19"/>
    </row>
    <row r="21" spans="6:61" x14ac:dyDescent="0.25">
      <c r="F21" s="10"/>
      <c r="G21" s="9"/>
      <c r="H21" s="8"/>
      <c r="I21" s="7" t="s">
        <v>5635</v>
      </c>
      <c r="J21" s="22">
        <v>0</v>
      </c>
      <c r="K21" s="19">
        <v>0</v>
      </c>
      <c r="L21" s="19">
        <v>0</v>
      </c>
      <c r="M21" s="33">
        <v>0</v>
      </c>
      <c r="N21" s="21">
        <v>0</v>
      </c>
      <c r="O21" s="22">
        <v>0</v>
      </c>
      <c r="P21" s="19">
        <v>0</v>
      </c>
      <c r="Q21" s="19">
        <v>0</v>
      </c>
      <c r="R21" s="33">
        <v>0</v>
      </c>
      <c r="S21" s="21">
        <v>0</v>
      </c>
      <c r="T21" s="22">
        <v>5</v>
      </c>
      <c r="U21" s="19">
        <v>0</v>
      </c>
      <c r="V21" s="19">
        <v>0</v>
      </c>
      <c r="W21" s="19">
        <v>0</v>
      </c>
      <c r="X21" s="19">
        <v>0</v>
      </c>
      <c r="Y21" s="24">
        <v>22</v>
      </c>
      <c r="Z21" s="23">
        <v>2.6612281799316411E-3</v>
      </c>
      <c r="AA21" s="22">
        <v>0</v>
      </c>
      <c r="AB21" s="19">
        <v>0</v>
      </c>
      <c r="AC21" s="19">
        <v>0</v>
      </c>
      <c r="AD21" s="33">
        <v>0</v>
      </c>
      <c r="AE21" s="21">
        <v>0</v>
      </c>
      <c r="AF21" s="22">
        <v>0</v>
      </c>
      <c r="AG21" s="19">
        <v>0</v>
      </c>
      <c r="AH21" s="19">
        <v>0</v>
      </c>
      <c r="AI21" s="33">
        <v>0</v>
      </c>
      <c r="AJ21" s="21">
        <v>0</v>
      </c>
      <c r="AK21" s="22">
        <v>7</v>
      </c>
      <c r="AL21" s="19">
        <v>0</v>
      </c>
      <c r="AM21" s="19">
        <v>0</v>
      </c>
      <c r="AN21" s="33">
        <v>0</v>
      </c>
      <c r="AO21" s="21">
        <v>0</v>
      </c>
      <c r="AP21" s="20">
        <v>0</v>
      </c>
      <c r="AQ21" s="19">
        <v>0</v>
      </c>
      <c r="AR21" s="19">
        <v>0</v>
      </c>
      <c r="AS21" s="33">
        <v>0</v>
      </c>
      <c r="AT21" s="21">
        <v>0</v>
      </c>
      <c r="AU21" s="20">
        <v>0</v>
      </c>
      <c r="AV21" s="19">
        <v>0</v>
      </c>
      <c r="AW21" s="19">
        <v>0</v>
      </c>
      <c r="AX21" s="19">
        <v>0</v>
      </c>
      <c r="AY21" s="19">
        <v>0</v>
      </c>
      <c r="AZ21" s="22">
        <v>0</v>
      </c>
      <c r="BA21" s="19">
        <v>0</v>
      </c>
      <c r="BB21" s="19">
        <v>0</v>
      </c>
      <c r="BC21" s="33">
        <v>0</v>
      </c>
      <c r="BD21" s="21">
        <v>0</v>
      </c>
      <c r="BE21" s="20"/>
      <c r="BF21" s="19"/>
      <c r="BG21" s="19"/>
      <c r="BH21" s="19"/>
      <c r="BI21" s="19"/>
    </row>
    <row r="22" spans="6:61" x14ac:dyDescent="0.25">
      <c r="F22" s="10"/>
      <c r="G22" s="9"/>
      <c r="H22" s="8"/>
      <c r="I22" s="7" t="s">
        <v>5634</v>
      </c>
      <c r="J22" s="22">
        <v>0</v>
      </c>
      <c r="K22" s="19">
        <v>0</v>
      </c>
      <c r="L22" s="19">
        <v>0</v>
      </c>
      <c r="M22" s="33">
        <v>0</v>
      </c>
      <c r="N22" s="21">
        <v>0</v>
      </c>
      <c r="O22" s="22">
        <v>0</v>
      </c>
      <c r="P22" s="19">
        <v>0</v>
      </c>
      <c r="Q22" s="19">
        <v>0</v>
      </c>
      <c r="R22" s="33">
        <v>0</v>
      </c>
      <c r="S22" s="21">
        <v>0</v>
      </c>
      <c r="T22" s="22">
        <v>1</v>
      </c>
      <c r="U22" s="19">
        <v>0</v>
      </c>
      <c r="V22" s="19">
        <v>0</v>
      </c>
      <c r="W22" s="19">
        <v>0</v>
      </c>
      <c r="X22" s="19">
        <v>0</v>
      </c>
      <c r="Y22" s="24">
        <v>2</v>
      </c>
      <c r="Z22" s="23">
        <v>4.57763671875E-5</v>
      </c>
      <c r="AA22" s="22">
        <v>0</v>
      </c>
      <c r="AB22" s="19">
        <v>0</v>
      </c>
      <c r="AC22" s="19">
        <v>0</v>
      </c>
      <c r="AD22" s="33">
        <v>0</v>
      </c>
      <c r="AE22" s="21">
        <v>0</v>
      </c>
      <c r="AF22" s="22">
        <v>0</v>
      </c>
      <c r="AG22" s="19">
        <v>0</v>
      </c>
      <c r="AH22" s="19">
        <v>0</v>
      </c>
      <c r="AI22" s="33">
        <v>0</v>
      </c>
      <c r="AJ22" s="21">
        <v>0</v>
      </c>
      <c r="AK22" s="22">
        <v>0</v>
      </c>
      <c r="AL22" s="19">
        <v>0</v>
      </c>
      <c r="AM22" s="19">
        <v>0</v>
      </c>
      <c r="AN22" s="33">
        <v>0</v>
      </c>
      <c r="AO22" s="21">
        <v>0</v>
      </c>
      <c r="AP22" s="20">
        <v>0</v>
      </c>
      <c r="AQ22" s="19">
        <v>0</v>
      </c>
      <c r="AR22" s="19">
        <v>0</v>
      </c>
      <c r="AS22" s="33">
        <v>0</v>
      </c>
      <c r="AT22" s="21">
        <v>0</v>
      </c>
      <c r="AU22" s="20">
        <v>0</v>
      </c>
      <c r="AV22" s="19">
        <v>0</v>
      </c>
      <c r="AW22" s="19">
        <v>0</v>
      </c>
      <c r="AX22" s="19">
        <v>0</v>
      </c>
      <c r="AY22" s="19">
        <v>0</v>
      </c>
      <c r="AZ22" s="22">
        <v>0</v>
      </c>
      <c r="BA22" s="19">
        <v>0</v>
      </c>
      <c r="BB22" s="19">
        <v>0</v>
      </c>
      <c r="BC22" s="33">
        <v>0</v>
      </c>
      <c r="BD22" s="21">
        <v>0</v>
      </c>
      <c r="BE22" s="20"/>
      <c r="BF22" s="19"/>
      <c r="BG22" s="19"/>
      <c r="BH22" s="19"/>
      <c r="BI22" s="19"/>
    </row>
    <row r="23" spans="6:61" x14ac:dyDescent="0.25">
      <c r="F23" s="10"/>
      <c r="G23" s="9"/>
      <c r="H23" s="8"/>
      <c r="I23" s="7" t="s">
        <v>5633</v>
      </c>
      <c r="J23" s="22">
        <v>0</v>
      </c>
      <c r="K23" s="19">
        <v>0</v>
      </c>
      <c r="L23" s="19">
        <v>0</v>
      </c>
      <c r="M23" s="33">
        <v>0</v>
      </c>
      <c r="N23" s="21">
        <v>0</v>
      </c>
      <c r="O23" s="22">
        <v>0</v>
      </c>
      <c r="P23" s="19">
        <v>0</v>
      </c>
      <c r="Q23" s="19">
        <v>0</v>
      </c>
      <c r="R23" s="33">
        <v>0</v>
      </c>
      <c r="S23" s="21">
        <v>0</v>
      </c>
      <c r="T23" s="22">
        <v>1</v>
      </c>
      <c r="U23" s="19">
        <v>0</v>
      </c>
      <c r="V23" s="19">
        <v>0</v>
      </c>
      <c r="W23" s="19">
        <v>0</v>
      </c>
      <c r="X23" s="19">
        <v>0</v>
      </c>
      <c r="Y23" s="24">
        <v>1</v>
      </c>
      <c r="Z23" s="23">
        <v>1.068115234375E-4</v>
      </c>
      <c r="AA23" s="22">
        <v>0</v>
      </c>
      <c r="AB23" s="19">
        <v>0</v>
      </c>
      <c r="AC23" s="19">
        <v>0</v>
      </c>
      <c r="AD23" s="33">
        <v>0</v>
      </c>
      <c r="AE23" s="21">
        <v>0</v>
      </c>
      <c r="AF23" s="22">
        <v>0</v>
      </c>
      <c r="AG23" s="19">
        <v>0</v>
      </c>
      <c r="AH23" s="19">
        <v>0</v>
      </c>
      <c r="AI23" s="33">
        <v>0</v>
      </c>
      <c r="AJ23" s="21">
        <v>0</v>
      </c>
      <c r="AK23" s="22">
        <v>0</v>
      </c>
      <c r="AL23" s="19">
        <v>0</v>
      </c>
      <c r="AM23" s="19">
        <v>0</v>
      </c>
      <c r="AN23" s="33">
        <v>0</v>
      </c>
      <c r="AO23" s="21">
        <v>0</v>
      </c>
      <c r="AP23" s="20">
        <v>0</v>
      </c>
      <c r="AQ23" s="19">
        <v>0</v>
      </c>
      <c r="AR23" s="19">
        <v>0</v>
      </c>
      <c r="AS23" s="33">
        <v>0</v>
      </c>
      <c r="AT23" s="21">
        <v>0</v>
      </c>
      <c r="AU23" s="20">
        <v>0</v>
      </c>
      <c r="AV23" s="19">
        <v>0</v>
      </c>
      <c r="AW23" s="19">
        <v>0</v>
      </c>
      <c r="AX23" s="19">
        <v>0</v>
      </c>
      <c r="AY23" s="19">
        <v>0</v>
      </c>
      <c r="AZ23" s="22">
        <v>0</v>
      </c>
      <c r="BA23" s="19">
        <v>0</v>
      </c>
      <c r="BB23" s="19">
        <v>0</v>
      </c>
      <c r="BC23" s="33">
        <v>0</v>
      </c>
      <c r="BD23" s="21">
        <v>0</v>
      </c>
      <c r="BE23" s="20"/>
      <c r="BF23" s="19"/>
      <c r="BG23" s="19"/>
      <c r="BH23" s="19"/>
      <c r="BI23" s="19"/>
    </row>
    <row r="24" spans="6:61" x14ac:dyDescent="0.25">
      <c r="F24" s="10"/>
      <c r="G24" s="9"/>
      <c r="H24" s="8"/>
      <c r="I24" s="7" t="s">
        <v>5632</v>
      </c>
      <c r="J24" s="22">
        <v>0</v>
      </c>
      <c r="K24" s="19">
        <v>0</v>
      </c>
      <c r="L24" s="19">
        <v>0</v>
      </c>
      <c r="M24" s="33">
        <v>0</v>
      </c>
      <c r="N24" s="21">
        <v>0</v>
      </c>
      <c r="O24" s="22">
        <v>0</v>
      </c>
      <c r="P24" s="19">
        <v>0</v>
      </c>
      <c r="Q24" s="19">
        <v>0</v>
      </c>
      <c r="R24" s="33">
        <v>0</v>
      </c>
      <c r="S24" s="21">
        <v>0</v>
      </c>
      <c r="T24" s="22">
        <v>22</v>
      </c>
      <c r="U24" s="19">
        <v>0</v>
      </c>
      <c r="V24" s="19">
        <v>0</v>
      </c>
      <c r="W24" s="19">
        <v>0</v>
      </c>
      <c r="X24" s="19">
        <v>0</v>
      </c>
      <c r="Y24" s="24">
        <v>44</v>
      </c>
      <c r="Z24" s="23">
        <v>1.216027140617371E-2</v>
      </c>
      <c r="AA24" s="22">
        <v>0</v>
      </c>
      <c r="AB24" s="19">
        <v>0</v>
      </c>
      <c r="AC24" s="19">
        <v>0</v>
      </c>
      <c r="AD24" s="33">
        <v>0</v>
      </c>
      <c r="AE24" s="21">
        <v>0</v>
      </c>
      <c r="AF24" s="22">
        <v>0</v>
      </c>
      <c r="AG24" s="19">
        <v>0</v>
      </c>
      <c r="AH24" s="19">
        <v>0</v>
      </c>
      <c r="AI24" s="33">
        <v>0</v>
      </c>
      <c r="AJ24" s="21">
        <v>0</v>
      </c>
      <c r="AK24" s="22">
        <v>2</v>
      </c>
      <c r="AL24" s="19">
        <v>0</v>
      </c>
      <c r="AM24" s="19">
        <v>0</v>
      </c>
      <c r="AN24" s="33">
        <v>0</v>
      </c>
      <c r="AO24" s="21">
        <v>0</v>
      </c>
      <c r="AP24" s="20">
        <v>0</v>
      </c>
      <c r="AQ24" s="19">
        <v>0</v>
      </c>
      <c r="AR24" s="19">
        <v>0</v>
      </c>
      <c r="AS24" s="33">
        <v>0</v>
      </c>
      <c r="AT24" s="21">
        <v>0</v>
      </c>
      <c r="AU24" s="20">
        <v>0</v>
      </c>
      <c r="AV24" s="19">
        <v>0</v>
      </c>
      <c r="AW24" s="19">
        <v>0</v>
      </c>
      <c r="AX24" s="19">
        <v>0</v>
      </c>
      <c r="AY24" s="19">
        <v>0</v>
      </c>
      <c r="AZ24" s="22">
        <v>0</v>
      </c>
      <c r="BA24" s="19">
        <v>0</v>
      </c>
      <c r="BB24" s="19">
        <v>0</v>
      </c>
      <c r="BC24" s="33">
        <v>0</v>
      </c>
      <c r="BD24" s="21">
        <v>0</v>
      </c>
      <c r="BE24" s="20"/>
      <c r="BF24" s="19"/>
      <c r="BG24" s="19"/>
      <c r="BH24" s="19"/>
      <c r="BI24" s="19"/>
    </row>
    <row r="25" spans="6:61" x14ac:dyDescent="0.25">
      <c r="F25" s="10"/>
      <c r="G25" s="9"/>
      <c r="H25" s="8"/>
      <c r="I25" s="7" t="s">
        <v>5631</v>
      </c>
      <c r="J25" s="22">
        <v>0</v>
      </c>
      <c r="K25" s="19">
        <v>0</v>
      </c>
      <c r="L25" s="19">
        <v>0</v>
      </c>
      <c r="M25" s="33">
        <v>0</v>
      </c>
      <c r="N25" s="21">
        <v>0</v>
      </c>
      <c r="O25" s="22">
        <v>0</v>
      </c>
      <c r="P25" s="19">
        <v>0</v>
      </c>
      <c r="Q25" s="19">
        <v>0</v>
      </c>
      <c r="R25" s="33">
        <v>0</v>
      </c>
      <c r="S25" s="21">
        <v>0</v>
      </c>
      <c r="T25" s="22">
        <v>5</v>
      </c>
      <c r="U25" s="19">
        <v>0</v>
      </c>
      <c r="V25" s="19">
        <v>0</v>
      </c>
      <c r="W25" s="19">
        <v>0</v>
      </c>
      <c r="X25" s="19">
        <v>0</v>
      </c>
      <c r="Y25" s="24">
        <v>8</v>
      </c>
      <c r="Z25" s="23">
        <v>9.8371505737304688E-4</v>
      </c>
      <c r="AA25" s="22">
        <v>0</v>
      </c>
      <c r="AB25" s="19">
        <v>0</v>
      </c>
      <c r="AC25" s="19">
        <v>0</v>
      </c>
      <c r="AD25" s="33">
        <v>0</v>
      </c>
      <c r="AE25" s="21">
        <v>0</v>
      </c>
      <c r="AF25" s="22">
        <v>0</v>
      </c>
      <c r="AG25" s="19">
        <v>0</v>
      </c>
      <c r="AH25" s="19">
        <v>0</v>
      </c>
      <c r="AI25" s="33">
        <v>0</v>
      </c>
      <c r="AJ25" s="21">
        <v>0</v>
      </c>
      <c r="AK25" s="22">
        <v>0</v>
      </c>
      <c r="AL25" s="19">
        <v>0</v>
      </c>
      <c r="AM25" s="19">
        <v>0</v>
      </c>
      <c r="AN25" s="33">
        <v>0</v>
      </c>
      <c r="AO25" s="21">
        <v>0</v>
      </c>
      <c r="AP25" s="20">
        <v>0</v>
      </c>
      <c r="AQ25" s="19">
        <v>0</v>
      </c>
      <c r="AR25" s="19">
        <v>0</v>
      </c>
      <c r="AS25" s="33">
        <v>0</v>
      </c>
      <c r="AT25" s="21">
        <v>0</v>
      </c>
      <c r="AU25" s="20">
        <v>0</v>
      </c>
      <c r="AV25" s="19">
        <v>0</v>
      </c>
      <c r="AW25" s="19">
        <v>0</v>
      </c>
      <c r="AX25" s="19">
        <v>0</v>
      </c>
      <c r="AY25" s="19">
        <v>0</v>
      </c>
      <c r="AZ25" s="22">
        <v>2</v>
      </c>
      <c r="BA25" s="19">
        <v>0</v>
      </c>
      <c r="BB25" s="19">
        <v>0</v>
      </c>
      <c r="BC25" s="33">
        <v>0</v>
      </c>
      <c r="BD25" s="21">
        <v>0</v>
      </c>
      <c r="BE25" s="20"/>
      <c r="BF25" s="19"/>
      <c r="BG25" s="19"/>
      <c r="BH25" s="19"/>
      <c r="BI25" s="19"/>
    </row>
    <row r="26" spans="6:61" x14ac:dyDescent="0.25">
      <c r="F26" s="10"/>
      <c r="G26" s="9"/>
      <c r="H26" s="8"/>
      <c r="I26" s="7" t="s">
        <v>5630</v>
      </c>
      <c r="J26" s="22">
        <v>0</v>
      </c>
      <c r="K26" s="19">
        <v>0</v>
      </c>
      <c r="L26" s="19">
        <v>0</v>
      </c>
      <c r="M26" s="33">
        <v>0</v>
      </c>
      <c r="N26" s="21">
        <v>0</v>
      </c>
      <c r="O26" s="22">
        <v>0</v>
      </c>
      <c r="P26" s="19">
        <v>0</v>
      </c>
      <c r="Q26" s="19">
        <v>0</v>
      </c>
      <c r="R26" s="33">
        <v>0</v>
      </c>
      <c r="S26" s="21">
        <v>0</v>
      </c>
      <c r="T26" s="22">
        <v>4</v>
      </c>
      <c r="U26" s="19">
        <v>0</v>
      </c>
      <c r="V26" s="19">
        <v>0</v>
      </c>
      <c r="W26" s="19">
        <v>0</v>
      </c>
      <c r="X26" s="19">
        <v>0</v>
      </c>
      <c r="Y26" s="24">
        <v>8</v>
      </c>
      <c r="Z26" s="23">
        <v>9.7370147705078125E-4</v>
      </c>
      <c r="AA26" s="22">
        <v>0</v>
      </c>
      <c r="AB26" s="19">
        <v>0</v>
      </c>
      <c r="AC26" s="19">
        <v>0</v>
      </c>
      <c r="AD26" s="33">
        <v>0</v>
      </c>
      <c r="AE26" s="21">
        <v>0</v>
      </c>
      <c r="AF26" s="22">
        <v>0</v>
      </c>
      <c r="AG26" s="19">
        <v>0</v>
      </c>
      <c r="AH26" s="19">
        <v>0</v>
      </c>
      <c r="AI26" s="33">
        <v>0</v>
      </c>
      <c r="AJ26" s="21">
        <v>0</v>
      </c>
      <c r="AK26" s="22">
        <v>5</v>
      </c>
      <c r="AL26" s="19">
        <v>0</v>
      </c>
      <c r="AM26" s="19">
        <v>0</v>
      </c>
      <c r="AN26" s="33">
        <v>0</v>
      </c>
      <c r="AO26" s="21">
        <v>0</v>
      </c>
      <c r="AP26" s="20">
        <v>0</v>
      </c>
      <c r="AQ26" s="19">
        <v>0</v>
      </c>
      <c r="AR26" s="19">
        <v>0</v>
      </c>
      <c r="AS26" s="33">
        <v>0</v>
      </c>
      <c r="AT26" s="21">
        <v>0</v>
      </c>
      <c r="AU26" s="20">
        <v>0</v>
      </c>
      <c r="AV26" s="19">
        <v>0</v>
      </c>
      <c r="AW26" s="19">
        <v>0</v>
      </c>
      <c r="AX26" s="19">
        <v>0</v>
      </c>
      <c r="AY26" s="19">
        <v>0</v>
      </c>
      <c r="AZ26" s="22">
        <v>0</v>
      </c>
      <c r="BA26" s="19">
        <v>0</v>
      </c>
      <c r="BB26" s="19">
        <v>0</v>
      </c>
      <c r="BC26" s="33">
        <v>0</v>
      </c>
      <c r="BD26" s="21">
        <v>0</v>
      </c>
      <c r="BE26" s="20"/>
      <c r="BF26" s="19"/>
      <c r="BG26" s="19"/>
      <c r="BH26" s="19"/>
      <c r="BI26" s="19"/>
    </row>
    <row r="27" spans="6:61" x14ac:dyDescent="0.25">
      <c r="F27" s="10"/>
      <c r="G27" s="9"/>
      <c r="H27" s="8"/>
      <c r="I27" s="7" t="s">
        <v>5629</v>
      </c>
      <c r="J27" s="22">
        <v>0</v>
      </c>
      <c r="K27" s="19">
        <v>0</v>
      </c>
      <c r="L27" s="19">
        <v>0</v>
      </c>
      <c r="M27" s="33">
        <v>0</v>
      </c>
      <c r="N27" s="21">
        <v>0</v>
      </c>
      <c r="O27" s="22">
        <v>0</v>
      </c>
      <c r="P27" s="19">
        <v>0</v>
      </c>
      <c r="Q27" s="19">
        <v>0</v>
      </c>
      <c r="R27" s="33">
        <v>0</v>
      </c>
      <c r="S27" s="21">
        <v>0</v>
      </c>
      <c r="T27" s="22">
        <v>0</v>
      </c>
      <c r="U27" s="19">
        <v>0</v>
      </c>
      <c r="V27" s="19">
        <v>0</v>
      </c>
      <c r="W27" s="19">
        <v>0</v>
      </c>
      <c r="X27" s="19">
        <v>0</v>
      </c>
      <c r="Y27" s="24">
        <v>0</v>
      </c>
      <c r="Z27" s="23">
        <v>0</v>
      </c>
      <c r="AA27" s="22">
        <v>0</v>
      </c>
      <c r="AB27" s="19">
        <v>0</v>
      </c>
      <c r="AC27" s="19">
        <v>0</v>
      </c>
      <c r="AD27" s="33">
        <v>0</v>
      </c>
      <c r="AE27" s="21">
        <v>0</v>
      </c>
      <c r="AF27" s="22">
        <v>0</v>
      </c>
      <c r="AG27" s="19">
        <v>0</v>
      </c>
      <c r="AH27" s="19">
        <v>0</v>
      </c>
      <c r="AI27" s="33">
        <v>0</v>
      </c>
      <c r="AJ27" s="21">
        <v>0</v>
      </c>
      <c r="AK27" s="22">
        <v>0</v>
      </c>
      <c r="AL27" s="19">
        <v>0</v>
      </c>
      <c r="AM27" s="19">
        <v>0</v>
      </c>
      <c r="AN27" s="33">
        <v>0</v>
      </c>
      <c r="AO27" s="21">
        <v>0</v>
      </c>
      <c r="AP27" s="20">
        <v>0</v>
      </c>
      <c r="AQ27" s="19">
        <v>0</v>
      </c>
      <c r="AR27" s="19">
        <v>0</v>
      </c>
      <c r="AS27" s="33">
        <v>0</v>
      </c>
      <c r="AT27" s="21">
        <v>0</v>
      </c>
      <c r="AU27" s="20">
        <v>0</v>
      </c>
      <c r="AV27" s="19">
        <v>0</v>
      </c>
      <c r="AW27" s="19">
        <v>0</v>
      </c>
      <c r="AX27" s="19">
        <v>0</v>
      </c>
      <c r="AY27" s="19">
        <v>0</v>
      </c>
      <c r="AZ27" s="22">
        <v>0</v>
      </c>
      <c r="BA27" s="19">
        <v>0</v>
      </c>
      <c r="BB27" s="19">
        <v>0</v>
      </c>
      <c r="BC27" s="33">
        <v>0</v>
      </c>
      <c r="BD27" s="21">
        <v>0</v>
      </c>
      <c r="BE27" s="20"/>
      <c r="BF27" s="19"/>
      <c r="BG27" s="19"/>
      <c r="BH27" s="19"/>
      <c r="BI27" s="19"/>
    </row>
    <row r="28" spans="6:61" x14ac:dyDescent="0.25">
      <c r="F28" s="10"/>
      <c r="G28" s="9"/>
      <c r="H28" s="8" t="s">
        <v>5628</v>
      </c>
      <c r="I28" s="7"/>
      <c r="J28" s="22">
        <v>0</v>
      </c>
      <c r="K28" s="19">
        <v>0</v>
      </c>
      <c r="L28" s="19">
        <v>0</v>
      </c>
      <c r="M28" s="33">
        <v>0</v>
      </c>
      <c r="N28" s="21">
        <v>0</v>
      </c>
      <c r="O28" s="22">
        <v>0</v>
      </c>
      <c r="P28" s="19">
        <v>0</v>
      </c>
      <c r="Q28" s="19">
        <v>0</v>
      </c>
      <c r="R28" s="33">
        <v>0</v>
      </c>
      <c r="S28" s="21">
        <v>0</v>
      </c>
      <c r="T28" s="22">
        <v>0</v>
      </c>
      <c r="U28" s="19">
        <v>0</v>
      </c>
      <c r="V28" s="19">
        <v>0</v>
      </c>
      <c r="W28" s="19">
        <v>0</v>
      </c>
      <c r="X28" s="19">
        <v>0</v>
      </c>
      <c r="Y28" s="24">
        <v>0</v>
      </c>
      <c r="Z28" s="23">
        <v>0</v>
      </c>
      <c r="AA28" s="22">
        <v>0</v>
      </c>
      <c r="AB28" s="19">
        <v>0</v>
      </c>
      <c r="AC28" s="19">
        <v>0</v>
      </c>
      <c r="AD28" s="33">
        <v>0</v>
      </c>
      <c r="AE28" s="21">
        <v>0</v>
      </c>
      <c r="AF28" s="22">
        <v>0</v>
      </c>
      <c r="AG28" s="19">
        <v>0</v>
      </c>
      <c r="AH28" s="19">
        <v>0</v>
      </c>
      <c r="AI28" s="33">
        <v>0</v>
      </c>
      <c r="AJ28" s="21">
        <v>0</v>
      </c>
      <c r="AK28" s="22">
        <v>21</v>
      </c>
      <c r="AL28" s="19">
        <v>0</v>
      </c>
      <c r="AM28" s="19">
        <v>0</v>
      </c>
      <c r="AN28" s="33">
        <v>0</v>
      </c>
      <c r="AO28" s="21">
        <v>0</v>
      </c>
      <c r="AP28" s="20">
        <v>0</v>
      </c>
      <c r="AQ28" s="19">
        <v>0</v>
      </c>
      <c r="AR28" s="19">
        <v>0</v>
      </c>
      <c r="AS28" s="33">
        <v>0</v>
      </c>
      <c r="AT28" s="21">
        <v>0</v>
      </c>
      <c r="AU28" s="20">
        <v>0</v>
      </c>
      <c r="AV28" s="19">
        <v>0</v>
      </c>
      <c r="AW28" s="19">
        <v>0</v>
      </c>
      <c r="AX28" s="19">
        <v>0</v>
      </c>
      <c r="AY28" s="19">
        <v>0</v>
      </c>
      <c r="AZ28" s="22">
        <v>0</v>
      </c>
      <c r="BA28" s="19">
        <v>0</v>
      </c>
      <c r="BB28" s="19">
        <v>0</v>
      </c>
      <c r="BC28" s="33">
        <v>0</v>
      </c>
      <c r="BD28" s="21">
        <v>0</v>
      </c>
      <c r="BE28" s="20"/>
      <c r="BF28" s="19"/>
      <c r="BG28" s="19"/>
      <c r="BH28" s="19"/>
      <c r="BI28" s="19"/>
    </row>
    <row r="29" spans="6:61" x14ac:dyDescent="0.25">
      <c r="F29" s="10"/>
      <c r="G29" s="9"/>
      <c r="H29" s="8"/>
      <c r="I29" s="7" t="s">
        <v>5627</v>
      </c>
      <c r="J29" s="22">
        <v>0</v>
      </c>
      <c r="K29" s="19">
        <v>0</v>
      </c>
      <c r="L29" s="19">
        <v>0</v>
      </c>
      <c r="M29" s="33">
        <v>0</v>
      </c>
      <c r="N29" s="21">
        <v>0</v>
      </c>
      <c r="O29" s="22">
        <v>0</v>
      </c>
      <c r="P29" s="19">
        <v>0</v>
      </c>
      <c r="Q29" s="19">
        <v>0</v>
      </c>
      <c r="R29" s="33">
        <v>0</v>
      </c>
      <c r="S29" s="21">
        <v>0</v>
      </c>
      <c r="T29" s="22">
        <v>1</v>
      </c>
      <c r="U29" s="19">
        <v>0</v>
      </c>
      <c r="V29" s="19">
        <v>0</v>
      </c>
      <c r="W29" s="19">
        <v>0</v>
      </c>
      <c r="X29" s="19">
        <v>0</v>
      </c>
      <c r="Y29" s="24">
        <v>1</v>
      </c>
      <c r="Z29" s="23">
        <v>3.4502893686294561E-4</v>
      </c>
      <c r="AA29" s="22">
        <v>0</v>
      </c>
      <c r="AB29" s="19">
        <v>0</v>
      </c>
      <c r="AC29" s="19">
        <v>0</v>
      </c>
      <c r="AD29" s="33">
        <v>0</v>
      </c>
      <c r="AE29" s="21">
        <v>0</v>
      </c>
      <c r="AF29" s="22">
        <v>0</v>
      </c>
      <c r="AG29" s="19">
        <v>0</v>
      </c>
      <c r="AH29" s="19">
        <v>0</v>
      </c>
      <c r="AI29" s="33">
        <v>0</v>
      </c>
      <c r="AJ29" s="21">
        <v>0</v>
      </c>
      <c r="AK29" s="22">
        <v>2</v>
      </c>
      <c r="AL29" s="19">
        <v>0</v>
      </c>
      <c r="AM29" s="19">
        <v>0</v>
      </c>
      <c r="AN29" s="33">
        <v>0</v>
      </c>
      <c r="AO29" s="21">
        <v>0</v>
      </c>
      <c r="AP29" s="20">
        <v>0</v>
      </c>
      <c r="AQ29" s="19">
        <v>0</v>
      </c>
      <c r="AR29" s="19">
        <v>0</v>
      </c>
      <c r="AS29" s="33">
        <v>0</v>
      </c>
      <c r="AT29" s="21">
        <v>0</v>
      </c>
      <c r="AU29" s="20">
        <v>0</v>
      </c>
      <c r="AV29" s="19">
        <v>0</v>
      </c>
      <c r="AW29" s="19">
        <v>0</v>
      </c>
      <c r="AX29" s="19">
        <v>0</v>
      </c>
      <c r="AY29" s="19">
        <v>0</v>
      </c>
      <c r="AZ29" s="22">
        <v>0</v>
      </c>
      <c r="BA29" s="19">
        <v>0</v>
      </c>
      <c r="BB29" s="19">
        <v>0</v>
      </c>
      <c r="BC29" s="33">
        <v>0</v>
      </c>
      <c r="BD29" s="21">
        <v>0</v>
      </c>
      <c r="BE29" s="20"/>
      <c r="BF29" s="19"/>
      <c r="BG29" s="19"/>
      <c r="BH29" s="19"/>
      <c r="BI29" s="19"/>
    </row>
    <row r="30" spans="6:61" x14ac:dyDescent="0.25">
      <c r="F30" s="10"/>
      <c r="G30" s="9"/>
      <c r="H30" s="8"/>
      <c r="I30" s="7" t="s">
        <v>5626</v>
      </c>
      <c r="J30" s="22">
        <v>0</v>
      </c>
      <c r="K30" s="19">
        <v>0</v>
      </c>
      <c r="L30" s="19">
        <v>0</v>
      </c>
      <c r="M30" s="33">
        <v>0</v>
      </c>
      <c r="N30" s="21">
        <v>0</v>
      </c>
      <c r="O30" s="22">
        <v>0</v>
      </c>
      <c r="P30" s="19">
        <v>0</v>
      </c>
      <c r="Q30" s="19">
        <v>0</v>
      </c>
      <c r="R30" s="33">
        <v>0</v>
      </c>
      <c r="S30" s="21">
        <v>0</v>
      </c>
      <c r="T30" s="22">
        <v>3</v>
      </c>
      <c r="U30" s="19">
        <v>0</v>
      </c>
      <c r="V30" s="19">
        <v>0</v>
      </c>
      <c r="W30" s="19">
        <v>0</v>
      </c>
      <c r="X30" s="19">
        <v>0</v>
      </c>
      <c r="Y30" s="24">
        <v>3</v>
      </c>
      <c r="Z30" s="23">
        <v>3.8534402847290039E-5</v>
      </c>
      <c r="AA30" s="22">
        <v>0</v>
      </c>
      <c r="AB30" s="19">
        <v>0</v>
      </c>
      <c r="AC30" s="19">
        <v>0</v>
      </c>
      <c r="AD30" s="33">
        <v>0</v>
      </c>
      <c r="AE30" s="21">
        <v>0</v>
      </c>
      <c r="AF30" s="22">
        <v>0</v>
      </c>
      <c r="AG30" s="19">
        <v>0</v>
      </c>
      <c r="AH30" s="19">
        <v>0</v>
      </c>
      <c r="AI30" s="33">
        <v>0</v>
      </c>
      <c r="AJ30" s="21">
        <v>0</v>
      </c>
      <c r="AK30" s="22">
        <v>1</v>
      </c>
      <c r="AL30" s="19">
        <v>0</v>
      </c>
      <c r="AM30" s="19">
        <v>0</v>
      </c>
      <c r="AN30" s="33">
        <v>0</v>
      </c>
      <c r="AO30" s="21">
        <v>0</v>
      </c>
      <c r="AP30" s="20">
        <v>0</v>
      </c>
      <c r="AQ30" s="19">
        <v>0</v>
      </c>
      <c r="AR30" s="19">
        <v>0</v>
      </c>
      <c r="AS30" s="33">
        <v>0</v>
      </c>
      <c r="AT30" s="21">
        <v>0</v>
      </c>
      <c r="AU30" s="20">
        <v>0</v>
      </c>
      <c r="AV30" s="19">
        <v>0</v>
      </c>
      <c r="AW30" s="19">
        <v>0</v>
      </c>
      <c r="AX30" s="19">
        <v>0</v>
      </c>
      <c r="AY30" s="19">
        <v>0</v>
      </c>
      <c r="AZ30" s="22">
        <v>0</v>
      </c>
      <c r="BA30" s="19">
        <v>0</v>
      </c>
      <c r="BB30" s="19">
        <v>0</v>
      </c>
      <c r="BC30" s="33">
        <v>0</v>
      </c>
      <c r="BD30" s="21">
        <v>0</v>
      </c>
      <c r="BE30" s="20"/>
      <c r="BF30" s="19"/>
      <c r="BG30" s="19"/>
      <c r="BH30" s="19"/>
      <c r="BI30" s="19"/>
    </row>
    <row r="31" spans="6:61" x14ac:dyDescent="0.25">
      <c r="F31" s="10"/>
      <c r="G31" s="9"/>
      <c r="H31" s="8"/>
      <c r="I31" s="7" t="s">
        <v>5625</v>
      </c>
      <c r="J31" s="22">
        <v>0</v>
      </c>
      <c r="K31" s="19">
        <v>0</v>
      </c>
      <c r="L31" s="19">
        <v>0</v>
      </c>
      <c r="M31" s="33">
        <v>0</v>
      </c>
      <c r="N31" s="21">
        <v>0</v>
      </c>
      <c r="O31" s="22">
        <v>0</v>
      </c>
      <c r="P31" s="19">
        <v>0</v>
      </c>
      <c r="Q31" s="19">
        <v>0</v>
      </c>
      <c r="R31" s="33">
        <v>0</v>
      </c>
      <c r="S31" s="21">
        <v>0</v>
      </c>
      <c r="T31" s="22">
        <v>0</v>
      </c>
      <c r="U31" s="19">
        <v>0</v>
      </c>
      <c r="V31" s="19">
        <v>0</v>
      </c>
      <c r="W31" s="19">
        <v>0</v>
      </c>
      <c r="X31" s="19">
        <v>0</v>
      </c>
      <c r="Y31" s="24">
        <v>0</v>
      </c>
      <c r="Z31" s="23">
        <v>0</v>
      </c>
      <c r="AA31" s="22">
        <v>0</v>
      </c>
      <c r="AB31" s="19">
        <v>0</v>
      </c>
      <c r="AC31" s="19">
        <v>0</v>
      </c>
      <c r="AD31" s="33">
        <v>0</v>
      </c>
      <c r="AE31" s="21">
        <v>0</v>
      </c>
      <c r="AF31" s="22">
        <v>0</v>
      </c>
      <c r="AG31" s="19">
        <v>0</v>
      </c>
      <c r="AH31" s="19">
        <v>0</v>
      </c>
      <c r="AI31" s="33">
        <v>0</v>
      </c>
      <c r="AJ31" s="21">
        <v>0</v>
      </c>
      <c r="AK31" s="22">
        <v>0</v>
      </c>
      <c r="AL31" s="19">
        <v>0</v>
      </c>
      <c r="AM31" s="19">
        <v>0</v>
      </c>
      <c r="AN31" s="33">
        <v>0</v>
      </c>
      <c r="AO31" s="21">
        <v>0</v>
      </c>
      <c r="AP31" s="20">
        <v>0</v>
      </c>
      <c r="AQ31" s="19">
        <v>0</v>
      </c>
      <c r="AR31" s="19">
        <v>0</v>
      </c>
      <c r="AS31" s="33">
        <v>0</v>
      </c>
      <c r="AT31" s="21">
        <v>0</v>
      </c>
      <c r="AU31" s="20">
        <v>0</v>
      </c>
      <c r="AV31" s="19">
        <v>0</v>
      </c>
      <c r="AW31" s="19">
        <v>0</v>
      </c>
      <c r="AX31" s="19">
        <v>0</v>
      </c>
      <c r="AY31" s="19">
        <v>0</v>
      </c>
      <c r="AZ31" s="22">
        <v>0</v>
      </c>
      <c r="BA31" s="19">
        <v>0</v>
      </c>
      <c r="BB31" s="19">
        <v>0</v>
      </c>
      <c r="BC31" s="33">
        <v>0</v>
      </c>
      <c r="BD31" s="21">
        <v>0</v>
      </c>
      <c r="BE31" s="20"/>
      <c r="BF31" s="19"/>
      <c r="BG31" s="19"/>
      <c r="BH31" s="19"/>
      <c r="BI31" s="19"/>
    </row>
    <row r="32" spans="6:61" x14ac:dyDescent="0.25">
      <c r="F32" s="10"/>
      <c r="G32" s="9"/>
      <c r="H32" s="8"/>
      <c r="I32" s="7" t="s">
        <v>5624</v>
      </c>
      <c r="J32" s="22">
        <v>0</v>
      </c>
      <c r="K32" s="19">
        <v>0</v>
      </c>
      <c r="L32" s="19">
        <v>0</v>
      </c>
      <c r="M32" s="33">
        <v>0</v>
      </c>
      <c r="N32" s="21">
        <v>0</v>
      </c>
      <c r="O32" s="22">
        <v>0</v>
      </c>
      <c r="P32" s="19">
        <v>0</v>
      </c>
      <c r="Q32" s="19">
        <v>0</v>
      </c>
      <c r="R32" s="33">
        <v>0</v>
      </c>
      <c r="S32" s="21">
        <v>0</v>
      </c>
      <c r="T32" s="22">
        <v>308</v>
      </c>
      <c r="U32" s="19">
        <v>0</v>
      </c>
      <c r="V32" s="19">
        <v>0</v>
      </c>
      <c r="W32" s="19">
        <v>0</v>
      </c>
      <c r="X32" s="19">
        <v>0</v>
      </c>
      <c r="Y32" s="24">
        <v>308</v>
      </c>
      <c r="Z32" s="23">
        <v>0.87086028978228569</v>
      </c>
      <c r="AA32" s="22">
        <v>0</v>
      </c>
      <c r="AB32" s="19">
        <v>0</v>
      </c>
      <c r="AC32" s="19">
        <v>0</v>
      </c>
      <c r="AD32" s="33">
        <v>0</v>
      </c>
      <c r="AE32" s="21">
        <v>0</v>
      </c>
      <c r="AF32" s="22">
        <v>0</v>
      </c>
      <c r="AG32" s="19">
        <v>0</v>
      </c>
      <c r="AH32" s="19">
        <v>0</v>
      </c>
      <c r="AI32" s="33">
        <v>0</v>
      </c>
      <c r="AJ32" s="21">
        <v>0</v>
      </c>
      <c r="AK32" s="22">
        <v>53</v>
      </c>
      <c r="AL32" s="19">
        <v>0</v>
      </c>
      <c r="AM32" s="19">
        <v>0</v>
      </c>
      <c r="AN32" s="33">
        <v>0</v>
      </c>
      <c r="AO32" s="21">
        <v>0</v>
      </c>
      <c r="AP32" s="20">
        <v>0</v>
      </c>
      <c r="AQ32" s="19">
        <v>0</v>
      </c>
      <c r="AR32" s="19">
        <v>0</v>
      </c>
      <c r="AS32" s="33">
        <v>0</v>
      </c>
      <c r="AT32" s="21">
        <v>0</v>
      </c>
      <c r="AU32" s="20">
        <v>0</v>
      </c>
      <c r="AV32" s="19">
        <v>0</v>
      </c>
      <c r="AW32" s="19">
        <v>0</v>
      </c>
      <c r="AX32" s="19">
        <v>0</v>
      </c>
      <c r="AY32" s="19">
        <v>0</v>
      </c>
      <c r="AZ32" s="22">
        <v>0</v>
      </c>
      <c r="BA32" s="19">
        <v>0</v>
      </c>
      <c r="BB32" s="19">
        <v>0</v>
      </c>
      <c r="BC32" s="33">
        <v>0</v>
      </c>
      <c r="BD32" s="21">
        <v>0</v>
      </c>
      <c r="BE32" s="20"/>
      <c r="BF32" s="19"/>
      <c r="BG32" s="19"/>
      <c r="BH32" s="19"/>
      <c r="BI32" s="19"/>
    </row>
    <row r="33" spans="6:61" x14ac:dyDescent="0.25">
      <c r="F33" s="10"/>
      <c r="G33" s="9"/>
      <c r="H33" s="8"/>
      <c r="I33" s="7" t="s">
        <v>5623</v>
      </c>
      <c r="J33" s="22">
        <v>0</v>
      </c>
      <c r="K33" s="19">
        <v>0</v>
      </c>
      <c r="L33" s="19">
        <v>0</v>
      </c>
      <c r="M33" s="33">
        <v>0</v>
      </c>
      <c r="N33" s="21">
        <v>0</v>
      </c>
      <c r="O33" s="22">
        <v>0</v>
      </c>
      <c r="P33" s="19">
        <v>0</v>
      </c>
      <c r="Q33" s="19">
        <v>0</v>
      </c>
      <c r="R33" s="33">
        <v>0</v>
      </c>
      <c r="S33" s="21">
        <v>0</v>
      </c>
      <c r="T33" s="22">
        <v>2</v>
      </c>
      <c r="U33" s="19">
        <v>0</v>
      </c>
      <c r="V33" s="19">
        <v>0</v>
      </c>
      <c r="W33" s="19">
        <v>0</v>
      </c>
      <c r="X33" s="19">
        <v>0</v>
      </c>
      <c r="Y33" s="24">
        <v>2</v>
      </c>
      <c r="Z33" s="23">
        <v>3.3949222415685648E-4</v>
      </c>
      <c r="AA33" s="22">
        <v>0</v>
      </c>
      <c r="AB33" s="19">
        <v>0</v>
      </c>
      <c r="AC33" s="19">
        <v>0</v>
      </c>
      <c r="AD33" s="33">
        <v>0</v>
      </c>
      <c r="AE33" s="21">
        <v>0</v>
      </c>
      <c r="AF33" s="22">
        <v>0</v>
      </c>
      <c r="AG33" s="19">
        <v>0</v>
      </c>
      <c r="AH33" s="19">
        <v>0</v>
      </c>
      <c r="AI33" s="33">
        <v>0</v>
      </c>
      <c r="AJ33" s="21">
        <v>0</v>
      </c>
      <c r="AK33" s="22">
        <v>0</v>
      </c>
      <c r="AL33" s="19">
        <v>0</v>
      </c>
      <c r="AM33" s="19">
        <v>0</v>
      </c>
      <c r="AN33" s="33">
        <v>0</v>
      </c>
      <c r="AO33" s="21">
        <v>0</v>
      </c>
      <c r="AP33" s="20">
        <v>0</v>
      </c>
      <c r="AQ33" s="19">
        <v>0</v>
      </c>
      <c r="AR33" s="19">
        <v>0</v>
      </c>
      <c r="AS33" s="33">
        <v>0</v>
      </c>
      <c r="AT33" s="21">
        <v>0</v>
      </c>
      <c r="AU33" s="20">
        <v>0</v>
      </c>
      <c r="AV33" s="19">
        <v>0</v>
      </c>
      <c r="AW33" s="19">
        <v>0</v>
      </c>
      <c r="AX33" s="19">
        <v>0</v>
      </c>
      <c r="AY33" s="19">
        <v>0</v>
      </c>
      <c r="AZ33" s="22">
        <v>0</v>
      </c>
      <c r="BA33" s="19">
        <v>0</v>
      </c>
      <c r="BB33" s="19">
        <v>0</v>
      </c>
      <c r="BC33" s="33">
        <v>0</v>
      </c>
      <c r="BD33" s="21">
        <v>0</v>
      </c>
      <c r="BE33" s="20"/>
      <c r="BF33" s="19"/>
      <c r="BG33" s="19"/>
      <c r="BH33" s="19"/>
      <c r="BI33" s="19"/>
    </row>
    <row r="34" spans="6:61" x14ac:dyDescent="0.25">
      <c r="F34" s="10"/>
      <c r="G34" s="9"/>
      <c r="H34" s="8"/>
      <c r="I34" s="7" t="s">
        <v>5622</v>
      </c>
      <c r="J34" s="22">
        <v>0</v>
      </c>
      <c r="K34" s="19">
        <v>0</v>
      </c>
      <c r="L34" s="19">
        <v>0</v>
      </c>
      <c r="M34" s="33">
        <v>0</v>
      </c>
      <c r="N34" s="21">
        <v>0</v>
      </c>
      <c r="O34" s="22">
        <v>0</v>
      </c>
      <c r="P34" s="19">
        <v>0</v>
      </c>
      <c r="Q34" s="19">
        <v>0</v>
      </c>
      <c r="R34" s="33">
        <v>0</v>
      </c>
      <c r="S34" s="21">
        <v>0</v>
      </c>
      <c r="T34" s="22">
        <v>7</v>
      </c>
      <c r="U34" s="19">
        <v>0</v>
      </c>
      <c r="V34" s="19">
        <v>0</v>
      </c>
      <c r="W34" s="19">
        <v>0</v>
      </c>
      <c r="X34" s="19">
        <v>0</v>
      </c>
      <c r="Y34" s="24">
        <v>7</v>
      </c>
      <c r="Z34" s="23">
        <v>1.012686640024185E-3</v>
      </c>
      <c r="AA34" s="22">
        <v>0</v>
      </c>
      <c r="AB34" s="19">
        <v>0</v>
      </c>
      <c r="AC34" s="19">
        <v>0</v>
      </c>
      <c r="AD34" s="33">
        <v>0</v>
      </c>
      <c r="AE34" s="21">
        <v>0</v>
      </c>
      <c r="AF34" s="22">
        <v>0</v>
      </c>
      <c r="AG34" s="19">
        <v>0</v>
      </c>
      <c r="AH34" s="19">
        <v>0</v>
      </c>
      <c r="AI34" s="33">
        <v>0</v>
      </c>
      <c r="AJ34" s="21">
        <v>0</v>
      </c>
      <c r="AK34" s="22">
        <v>4</v>
      </c>
      <c r="AL34" s="19">
        <v>0</v>
      </c>
      <c r="AM34" s="19">
        <v>0</v>
      </c>
      <c r="AN34" s="33">
        <v>0</v>
      </c>
      <c r="AO34" s="21">
        <v>0</v>
      </c>
      <c r="AP34" s="20">
        <v>0</v>
      </c>
      <c r="AQ34" s="19">
        <v>0</v>
      </c>
      <c r="AR34" s="19">
        <v>0</v>
      </c>
      <c r="AS34" s="33">
        <v>0</v>
      </c>
      <c r="AT34" s="21">
        <v>0</v>
      </c>
      <c r="AU34" s="20">
        <v>0</v>
      </c>
      <c r="AV34" s="19">
        <v>0</v>
      </c>
      <c r="AW34" s="19">
        <v>0</v>
      </c>
      <c r="AX34" s="19">
        <v>0</v>
      </c>
      <c r="AY34" s="19">
        <v>0</v>
      </c>
      <c r="AZ34" s="22">
        <v>0</v>
      </c>
      <c r="BA34" s="19">
        <v>0</v>
      </c>
      <c r="BB34" s="19">
        <v>0</v>
      </c>
      <c r="BC34" s="33">
        <v>0</v>
      </c>
      <c r="BD34" s="21">
        <v>0</v>
      </c>
      <c r="BE34" s="20"/>
      <c r="BF34" s="19"/>
      <c r="BG34" s="19"/>
      <c r="BH34" s="19"/>
      <c r="BI34" s="19"/>
    </row>
    <row r="35" spans="6:61" x14ac:dyDescent="0.25">
      <c r="F35" s="10"/>
      <c r="G35" s="9"/>
      <c r="H35" s="8"/>
      <c r="I35" s="7" t="s">
        <v>5621</v>
      </c>
      <c r="J35" s="22">
        <v>0</v>
      </c>
      <c r="K35" s="19">
        <v>0</v>
      </c>
      <c r="L35" s="19">
        <v>0</v>
      </c>
      <c r="M35" s="33">
        <v>0</v>
      </c>
      <c r="N35" s="21">
        <v>0</v>
      </c>
      <c r="O35" s="22">
        <v>0</v>
      </c>
      <c r="P35" s="19">
        <v>0</v>
      </c>
      <c r="Q35" s="19">
        <v>0</v>
      </c>
      <c r="R35" s="33">
        <v>0</v>
      </c>
      <c r="S35" s="21">
        <v>0</v>
      </c>
      <c r="T35" s="22">
        <v>0</v>
      </c>
      <c r="U35" s="19">
        <v>0</v>
      </c>
      <c r="V35" s="19">
        <v>0</v>
      </c>
      <c r="W35" s="19">
        <v>0</v>
      </c>
      <c r="X35" s="19">
        <v>0</v>
      </c>
      <c r="Y35" s="24">
        <v>0</v>
      </c>
      <c r="Z35" s="23">
        <v>0</v>
      </c>
      <c r="AA35" s="22">
        <v>0</v>
      </c>
      <c r="AB35" s="19">
        <v>0</v>
      </c>
      <c r="AC35" s="19">
        <v>0</v>
      </c>
      <c r="AD35" s="33">
        <v>0</v>
      </c>
      <c r="AE35" s="21">
        <v>0</v>
      </c>
      <c r="AF35" s="22">
        <v>0</v>
      </c>
      <c r="AG35" s="19">
        <v>0</v>
      </c>
      <c r="AH35" s="19">
        <v>0</v>
      </c>
      <c r="AI35" s="33">
        <v>0</v>
      </c>
      <c r="AJ35" s="21">
        <v>0</v>
      </c>
      <c r="AK35" s="22">
        <v>0</v>
      </c>
      <c r="AL35" s="19">
        <v>0</v>
      </c>
      <c r="AM35" s="19">
        <v>0</v>
      </c>
      <c r="AN35" s="33">
        <v>0</v>
      </c>
      <c r="AO35" s="21">
        <v>0</v>
      </c>
      <c r="AP35" s="20">
        <v>0</v>
      </c>
      <c r="AQ35" s="19">
        <v>0</v>
      </c>
      <c r="AR35" s="19">
        <v>0</v>
      </c>
      <c r="AS35" s="33">
        <v>0</v>
      </c>
      <c r="AT35" s="21">
        <v>0</v>
      </c>
      <c r="AU35" s="20">
        <v>0</v>
      </c>
      <c r="AV35" s="19">
        <v>0</v>
      </c>
      <c r="AW35" s="19">
        <v>0</v>
      </c>
      <c r="AX35" s="19">
        <v>0</v>
      </c>
      <c r="AY35" s="19">
        <v>0</v>
      </c>
      <c r="AZ35" s="22">
        <v>0</v>
      </c>
      <c r="BA35" s="19">
        <v>0</v>
      </c>
      <c r="BB35" s="19">
        <v>0</v>
      </c>
      <c r="BC35" s="33">
        <v>0</v>
      </c>
      <c r="BD35" s="21">
        <v>0</v>
      </c>
      <c r="BE35" s="20"/>
      <c r="BF35" s="19"/>
      <c r="BG35" s="19"/>
      <c r="BH35" s="19"/>
      <c r="BI35" s="19"/>
    </row>
    <row r="36" spans="6:61" x14ac:dyDescent="0.25">
      <c r="F36" s="10"/>
      <c r="G36" s="9"/>
      <c r="H36" s="8"/>
      <c r="I36" s="7" t="s">
        <v>5620</v>
      </c>
      <c r="J36" s="22">
        <v>0</v>
      </c>
      <c r="K36" s="19">
        <v>0</v>
      </c>
      <c r="L36" s="19">
        <v>0</v>
      </c>
      <c r="M36" s="33">
        <v>0</v>
      </c>
      <c r="N36" s="21">
        <v>0</v>
      </c>
      <c r="O36" s="22">
        <v>0</v>
      </c>
      <c r="P36" s="19">
        <v>0</v>
      </c>
      <c r="Q36" s="19">
        <v>0</v>
      </c>
      <c r="R36" s="33">
        <v>0</v>
      </c>
      <c r="S36" s="21">
        <v>0</v>
      </c>
      <c r="T36" s="22">
        <v>3</v>
      </c>
      <c r="U36" s="19">
        <v>0</v>
      </c>
      <c r="V36" s="19">
        <v>0</v>
      </c>
      <c r="W36" s="19">
        <v>0</v>
      </c>
      <c r="X36" s="19">
        <v>0</v>
      </c>
      <c r="Y36" s="24">
        <v>3</v>
      </c>
      <c r="Z36" s="23">
        <v>6.8692490458488464E-5</v>
      </c>
      <c r="AA36" s="22">
        <v>0</v>
      </c>
      <c r="AB36" s="19">
        <v>0</v>
      </c>
      <c r="AC36" s="19">
        <v>0</v>
      </c>
      <c r="AD36" s="33">
        <v>0</v>
      </c>
      <c r="AE36" s="21">
        <v>0</v>
      </c>
      <c r="AF36" s="22">
        <v>0</v>
      </c>
      <c r="AG36" s="19">
        <v>0</v>
      </c>
      <c r="AH36" s="19">
        <v>0</v>
      </c>
      <c r="AI36" s="33">
        <v>0</v>
      </c>
      <c r="AJ36" s="21">
        <v>0</v>
      </c>
      <c r="AK36" s="22">
        <v>0</v>
      </c>
      <c r="AL36" s="19">
        <v>0</v>
      </c>
      <c r="AM36" s="19">
        <v>0</v>
      </c>
      <c r="AN36" s="33">
        <v>0</v>
      </c>
      <c r="AO36" s="21">
        <v>0</v>
      </c>
      <c r="AP36" s="20">
        <v>0</v>
      </c>
      <c r="AQ36" s="19">
        <v>0</v>
      </c>
      <c r="AR36" s="19">
        <v>0</v>
      </c>
      <c r="AS36" s="33">
        <v>0</v>
      </c>
      <c r="AT36" s="21">
        <v>0</v>
      </c>
      <c r="AU36" s="20">
        <v>0</v>
      </c>
      <c r="AV36" s="19">
        <v>0</v>
      </c>
      <c r="AW36" s="19">
        <v>0</v>
      </c>
      <c r="AX36" s="19">
        <v>0</v>
      </c>
      <c r="AY36" s="19">
        <v>0</v>
      </c>
      <c r="AZ36" s="22">
        <v>0</v>
      </c>
      <c r="BA36" s="19">
        <v>0</v>
      </c>
      <c r="BB36" s="19">
        <v>0</v>
      </c>
      <c r="BC36" s="33">
        <v>0</v>
      </c>
      <c r="BD36" s="21">
        <v>0</v>
      </c>
      <c r="BE36" s="20"/>
      <c r="BF36" s="19"/>
      <c r="BG36" s="19"/>
      <c r="BH36" s="19"/>
      <c r="BI36" s="19"/>
    </row>
    <row r="37" spans="6:61" x14ac:dyDescent="0.25">
      <c r="F37" s="10"/>
      <c r="G37" s="9"/>
      <c r="H37" s="8"/>
      <c r="I37" s="7" t="s">
        <v>5619</v>
      </c>
      <c r="J37" s="22">
        <v>0</v>
      </c>
      <c r="K37" s="19">
        <v>0</v>
      </c>
      <c r="L37" s="19">
        <v>0</v>
      </c>
      <c r="M37" s="33">
        <v>0</v>
      </c>
      <c r="N37" s="21">
        <v>0</v>
      </c>
      <c r="O37" s="22">
        <v>0</v>
      </c>
      <c r="P37" s="19">
        <v>0</v>
      </c>
      <c r="Q37" s="19">
        <v>0</v>
      </c>
      <c r="R37" s="33">
        <v>0</v>
      </c>
      <c r="S37" s="21">
        <v>0</v>
      </c>
      <c r="T37" s="22">
        <v>0</v>
      </c>
      <c r="U37" s="19">
        <v>0</v>
      </c>
      <c r="V37" s="19">
        <v>0</v>
      </c>
      <c r="W37" s="19">
        <v>0</v>
      </c>
      <c r="X37" s="19">
        <v>0</v>
      </c>
      <c r="Y37" s="24">
        <v>0</v>
      </c>
      <c r="Z37" s="23">
        <v>0</v>
      </c>
      <c r="AA37" s="22">
        <v>0</v>
      </c>
      <c r="AB37" s="19">
        <v>0</v>
      </c>
      <c r="AC37" s="19">
        <v>0</v>
      </c>
      <c r="AD37" s="33">
        <v>0</v>
      </c>
      <c r="AE37" s="21">
        <v>0</v>
      </c>
      <c r="AF37" s="22">
        <v>0</v>
      </c>
      <c r="AG37" s="19">
        <v>0</v>
      </c>
      <c r="AH37" s="19">
        <v>0</v>
      </c>
      <c r="AI37" s="33">
        <v>0</v>
      </c>
      <c r="AJ37" s="21">
        <v>0</v>
      </c>
      <c r="AK37" s="22">
        <v>0</v>
      </c>
      <c r="AL37" s="19">
        <v>0</v>
      </c>
      <c r="AM37" s="19">
        <v>0</v>
      </c>
      <c r="AN37" s="33">
        <v>0</v>
      </c>
      <c r="AO37" s="21">
        <v>0</v>
      </c>
      <c r="AP37" s="20">
        <v>0</v>
      </c>
      <c r="AQ37" s="19">
        <v>0</v>
      </c>
      <c r="AR37" s="19">
        <v>0</v>
      </c>
      <c r="AS37" s="33">
        <v>0</v>
      </c>
      <c r="AT37" s="21">
        <v>0</v>
      </c>
      <c r="AU37" s="20">
        <v>0</v>
      </c>
      <c r="AV37" s="19">
        <v>0</v>
      </c>
      <c r="AW37" s="19">
        <v>0</v>
      </c>
      <c r="AX37" s="19">
        <v>0</v>
      </c>
      <c r="AY37" s="19">
        <v>0</v>
      </c>
      <c r="AZ37" s="22">
        <v>0</v>
      </c>
      <c r="BA37" s="19">
        <v>0</v>
      </c>
      <c r="BB37" s="19">
        <v>0</v>
      </c>
      <c r="BC37" s="33">
        <v>0</v>
      </c>
      <c r="BD37" s="21">
        <v>0</v>
      </c>
      <c r="BE37" s="20"/>
      <c r="BF37" s="19"/>
      <c r="BG37" s="19"/>
      <c r="BH37" s="19"/>
      <c r="BI37" s="19"/>
    </row>
    <row r="38" spans="6:61" x14ac:dyDescent="0.25">
      <c r="F38" s="10"/>
      <c r="G38" s="9"/>
      <c r="H38" s="8"/>
      <c r="I38" s="7" t="s">
        <v>5618</v>
      </c>
      <c r="J38" s="22">
        <v>0</v>
      </c>
      <c r="K38" s="19">
        <v>0</v>
      </c>
      <c r="L38" s="19">
        <v>0</v>
      </c>
      <c r="M38" s="33">
        <v>0</v>
      </c>
      <c r="N38" s="21">
        <v>0</v>
      </c>
      <c r="O38" s="22">
        <v>0</v>
      </c>
      <c r="P38" s="19">
        <v>0</v>
      </c>
      <c r="Q38" s="19">
        <v>0</v>
      </c>
      <c r="R38" s="33">
        <v>0</v>
      </c>
      <c r="S38" s="21">
        <v>0</v>
      </c>
      <c r="T38" s="22">
        <v>10</v>
      </c>
      <c r="U38" s="19">
        <v>0</v>
      </c>
      <c r="V38" s="19">
        <v>0</v>
      </c>
      <c r="W38" s="19">
        <v>0</v>
      </c>
      <c r="X38" s="19">
        <v>0</v>
      </c>
      <c r="Y38" s="24">
        <v>10</v>
      </c>
      <c r="Z38" s="23">
        <v>8.689025416970253E-4</v>
      </c>
      <c r="AA38" s="22">
        <v>0</v>
      </c>
      <c r="AB38" s="19">
        <v>0</v>
      </c>
      <c r="AC38" s="19">
        <v>0</v>
      </c>
      <c r="AD38" s="33">
        <v>0</v>
      </c>
      <c r="AE38" s="21">
        <v>0</v>
      </c>
      <c r="AF38" s="22">
        <v>0</v>
      </c>
      <c r="AG38" s="19">
        <v>0</v>
      </c>
      <c r="AH38" s="19">
        <v>0</v>
      </c>
      <c r="AI38" s="33">
        <v>0</v>
      </c>
      <c r="AJ38" s="21">
        <v>0</v>
      </c>
      <c r="AK38" s="22">
        <v>4</v>
      </c>
      <c r="AL38" s="19">
        <v>0</v>
      </c>
      <c r="AM38" s="19">
        <v>0</v>
      </c>
      <c r="AN38" s="33">
        <v>0</v>
      </c>
      <c r="AO38" s="21">
        <v>0</v>
      </c>
      <c r="AP38" s="20">
        <v>0</v>
      </c>
      <c r="AQ38" s="19">
        <v>0</v>
      </c>
      <c r="AR38" s="19">
        <v>0</v>
      </c>
      <c r="AS38" s="33">
        <v>0</v>
      </c>
      <c r="AT38" s="21">
        <v>0</v>
      </c>
      <c r="AU38" s="20">
        <v>0</v>
      </c>
      <c r="AV38" s="19">
        <v>0</v>
      </c>
      <c r="AW38" s="19">
        <v>0</v>
      </c>
      <c r="AX38" s="19">
        <v>0</v>
      </c>
      <c r="AY38" s="19">
        <v>0</v>
      </c>
      <c r="AZ38" s="22">
        <v>0</v>
      </c>
      <c r="BA38" s="19">
        <v>0</v>
      </c>
      <c r="BB38" s="19">
        <v>0</v>
      </c>
      <c r="BC38" s="33">
        <v>0</v>
      </c>
      <c r="BD38" s="21">
        <v>0</v>
      </c>
      <c r="BE38" s="20"/>
      <c r="BF38" s="19"/>
      <c r="BG38" s="19"/>
      <c r="BH38" s="19"/>
      <c r="BI38" s="19"/>
    </row>
    <row r="39" spans="6:61" x14ac:dyDescent="0.25">
      <c r="F39" s="10"/>
      <c r="G39" s="9"/>
      <c r="H39" s="8"/>
      <c r="I39" s="7" t="s">
        <v>5617</v>
      </c>
      <c r="J39" s="22">
        <v>0</v>
      </c>
      <c r="K39" s="19">
        <v>0</v>
      </c>
      <c r="L39" s="19">
        <v>0</v>
      </c>
      <c r="M39" s="33">
        <v>0</v>
      </c>
      <c r="N39" s="21">
        <v>0</v>
      </c>
      <c r="O39" s="22">
        <v>0</v>
      </c>
      <c r="P39" s="19">
        <v>0</v>
      </c>
      <c r="Q39" s="19">
        <v>0</v>
      </c>
      <c r="R39" s="33">
        <v>0</v>
      </c>
      <c r="S39" s="21">
        <v>0</v>
      </c>
      <c r="T39" s="22">
        <v>0</v>
      </c>
      <c r="U39" s="19">
        <v>0</v>
      </c>
      <c r="V39" s="19">
        <v>0</v>
      </c>
      <c r="W39" s="19">
        <v>0</v>
      </c>
      <c r="X39" s="19">
        <v>0</v>
      </c>
      <c r="Y39" s="24">
        <v>0</v>
      </c>
      <c r="Z39" s="23">
        <v>0</v>
      </c>
      <c r="AA39" s="22">
        <v>0</v>
      </c>
      <c r="AB39" s="19">
        <v>0</v>
      </c>
      <c r="AC39" s="19">
        <v>0</v>
      </c>
      <c r="AD39" s="33">
        <v>0</v>
      </c>
      <c r="AE39" s="21">
        <v>0</v>
      </c>
      <c r="AF39" s="22">
        <v>0</v>
      </c>
      <c r="AG39" s="19">
        <v>0</v>
      </c>
      <c r="AH39" s="19">
        <v>0</v>
      </c>
      <c r="AI39" s="33">
        <v>0</v>
      </c>
      <c r="AJ39" s="21">
        <v>0</v>
      </c>
      <c r="AK39" s="22">
        <v>0</v>
      </c>
      <c r="AL39" s="19">
        <v>0</v>
      </c>
      <c r="AM39" s="19">
        <v>0</v>
      </c>
      <c r="AN39" s="33">
        <v>0</v>
      </c>
      <c r="AO39" s="21">
        <v>0</v>
      </c>
      <c r="AP39" s="20">
        <v>0</v>
      </c>
      <c r="AQ39" s="19">
        <v>0</v>
      </c>
      <c r="AR39" s="19">
        <v>0</v>
      </c>
      <c r="AS39" s="33">
        <v>0</v>
      </c>
      <c r="AT39" s="21">
        <v>0</v>
      </c>
      <c r="AU39" s="20">
        <v>0</v>
      </c>
      <c r="AV39" s="19">
        <v>0</v>
      </c>
      <c r="AW39" s="19">
        <v>0</v>
      </c>
      <c r="AX39" s="19">
        <v>0</v>
      </c>
      <c r="AY39" s="19">
        <v>0</v>
      </c>
      <c r="AZ39" s="22">
        <v>0</v>
      </c>
      <c r="BA39" s="19">
        <v>0</v>
      </c>
      <c r="BB39" s="19">
        <v>0</v>
      </c>
      <c r="BC39" s="33">
        <v>0</v>
      </c>
      <c r="BD39" s="21">
        <v>0</v>
      </c>
      <c r="BE39" s="20"/>
      <c r="BF39" s="19"/>
      <c r="BG39" s="19"/>
      <c r="BH39" s="19"/>
      <c r="BI39" s="19"/>
    </row>
    <row r="40" spans="6:61" x14ac:dyDescent="0.25">
      <c r="F40" s="10"/>
      <c r="G40" s="9"/>
      <c r="H40" s="8"/>
      <c r="I40" s="7" t="s">
        <v>5616</v>
      </c>
      <c r="J40" s="22">
        <v>0</v>
      </c>
      <c r="K40" s="19">
        <v>0</v>
      </c>
      <c r="L40" s="19">
        <v>0</v>
      </c>
      <c r="M40" s="33">
        <v>0</v>
      </c>
      <c r="N40" s="21">
        <v>0</v>
      </c>
      <c r="O40" s="22">
        <v>0</v>
      </c>
      <c r="P40" s="19">
        <v>0</v>
      </c>
      <c r="Q40" s="19">
        <v>0</v>
      </c>
      <c r="R40" s="33">
        <v>0</v>
      </c>
      <c r="S40" s="21">
        <v>0</v>
      </c>
      <c r="T40" s="22">
        <v>1</v>
      </c>
      <c r="U40" s="19">
        <v>0</v>
      </c>
      <c r="V40" s="19">
        <v>0</v>
      </c>
      <c r="W40" s="19">
        <v>0</v>
      </c>
      <c r="X40" s="19">
        <v>0</v>
      </c>
      <c r="Y40" s="24">
        <v>1</v>
      </c>
      <c r="Z40" s="23">
        <v>2.554375678300858E-3</v>
      </c>
      <c r="AA40" s="22">
        <v>0</v>
      </c>
      <c r="AB40" s="19">
        <v>0</v>
      </c>
      <c r="AC40" s="19">
        <v>0</v>
      </c>
      <c r="AD40" s="33">
        <v>0</v>
      </c>
      <c r="AE40" s="21">
        <v>0</v>
      </c>
      <c r="AF40" s="22">
        <v>0</v>
      </c>
      <c r="AG40" s="19">
        <v>0</v>
      </c>
      <c r="AH40" s="19">
        <v>0</v>
      </c>
      <c r="AI40" s="33">
        <v>0</v>
      </c>
      <c r="AJ40" s="21">
        <v>0</v>
      </c>
      <c r="AK40" s="22">
        <v>3</v>
      </c>
      <c r="AL40" s="19">
        <v>0</v>
      </c>
      <c r="AM40" s="19">
        <v>0</v>
      </c>
      <c r="AN40" s="33">
        <v>0</v>
      </c>
      <c r="AO40" s="21">
        <v>0</v>
      </c>
      <c r="AP40" s="20">
        <v>0</v>
      </c>
      <c r="AQ40" s="19">
        <v>0</v>
      </c>
      <c r="AR40" s="19">
        <v>0</v>
      </c>
      <c r="AS40" s="33">
        <v>0</v>
      </c>
      <c r="AT40" s="21">
        <v>0</v>
      </c>
      <c r="AU40" s="20">
        <v>0</v>
      </c>
      <c r="AV40" s="19">
        <v>0</v>
      </c>
      <c r="AW40" s="19">
        <v>0</v>
      </c>
      <c r="AX40" s="19">
        <v>0</v>
      </c>
      <c r="AY40" s="19">
        <v>0</v>
      </c>
      <c r="AZ40" s="22">
        <v>0</v>
      </c>
      <c r="BA40" s="19">
        <v>0</v>
      </c>
      <c r="BB40" s="19">
        <v>0</v>
      </c>
      <c r="BC40" s="33">
        <v>0</v>
      </c>
      <c r="BD40" s="21">
        <v>0</v>
      </c>
      <c r="BE40" s="20"/>
      <c r="BF40" s="19"/>
      <c r="BG40" s="19"/>
      <c r="BH40" s="19"/>
      <c r="BI40" s="19"/>
    </row>
    <row r="41" spans="6:61" x14ac:dyDescent="0.25">
      <c r="F41" s="10"/>
      <c r="G41" s="9"/>
      <c r="H41" s="8"/>
      <c r="I41" s="7" t="s">
        <v>5615</v>
      </c>
      <c r="J41" s="22">
        <v>0</v>
      </c>
      <c r="K41" s="19">
        <v>0</v>
      </c>
      <c r="L41" s="19">
        <v>0</v>
      </c>
      <c r="M41" s="33">
        <v>0</v>
      </c>
      <c r="N41" s="21">
        <v>0</v>
      </c>
      <c r="O41" s="22">
        <v>0</v>
      </c>
      <c r="P41" s="19">
        <v>0</v>
      </c>
      <c r="Q41" s="19">
        <v>0</v>
      </c>
      <c r="R41" s="33">
        <v>0</v>
      </c>
      <c r="S41" s="21">
        <v>0</v>
      </c>
      <c r="T41" s="22">
        <v>4</v>
      </c>
      <c r="U41" s="19">
        <v>0</v>
      </c>
      <c r="V41" s="19">
        <v>0</v>
      </c>
      <c r="W41" s="19">
        <v>0</v>
      </c>
      <c r="X41" s="19">
        <v>0</v>
      </c>
      <c r="Y41" s="24">
        <v>4</v>
      </c>
      <c r="Z41" s="23">
        <v>4.6530719846487054E-3</v>
      </c>
      <c r="AA41" s="22">
        <v>0</v>
      </c>
      <c r="AB41" s="19">
        <v>0</v>
      </c>
      <c r="AC41" s="19">
        <v>0</v>
      </c>
      <c r="AD41" s="33">
        <v>0</v>
      </c>
      <c r="AE41" s="21">
        <v>0</v>
      </c>
      <c r="AF41" s="22">
        <v>0</v>
      </c>
      <c r="AG41" s="19">
        <v>0</v>
      </c>
      <c r="AH41" s="19">
        <v>0</v>
      </c>
      <c r="AI41" s="33">
        <v>0</v>
      </c>
      <c r="AJ41" s="21">
        <v>0</v>
      </c>
      <c r="AK41" s="22">
        <v>0</v>
      </c>
      <c r="AL41" s="19">
        <v>0</v>
      </c>
      <c r="AM41" s="19">
        <v>0</v>
      </c>
      <c r="AN41" s="33">
        <v>0</v>
      </c>
      <c r="AO41" s="21">
        <v>0</v>
      </c>
      <c r="AP41" s="20">
        <v>0</v>
      </c>
      <c r="AQ41" s="19">
        <v>0</v>
      </c>
      <c r="AR41" s="19">
        <v>0</v>
      </c>
      <c r="AS41" s="33">
        <v>0</v>
      </c>
      <c r="AT41" s="21">
        <v>0</v>
      </c>
      <c r="AU41" s="20">
        <v>0</v>
      </c>
      <c r="AV41" s="19">
        <v>0</v>
      </c>
      <c r="AW41" s="19">
        <v>0</v>
      </c>
      <c r="AX41" s="19">
        <v>0</v>
      </c>
      <c r="AY41" s="19">
        <v>0</v>
      </c>
      <c r="AZ41" s="22">
        <v>0</v>
      </c>
      <c r="BA41" s="19">
        <v>0</v>
      </c>
      <c r="BB41" s="19">
        <v>0</v>
      </c>
      <c r="BC41" s="33">
        <v>0</v>
      </c>
      <c r="BD41" s="21">
        <v>0</v>
      </c>
      <c r="BE41" s="20"/>
      <c r="BF41" s="19"/>
      <c r="BG41" s="19"/>
      <c r="BH41" s="19"/>
      <c r="BI41" s="19"/>
    </row>
    <row r="42" spans="6:61" x14ac:dyDescent="0.25">
      <c r="F42" s="10"/>
      <c r="G42" s="9"/>
      <c r="H42" s="8"/>
      <c r="I42" s="7" t="s">
        <v>5614</v>
      </c>
      <c r="J42" s="22">
        <v>0</v>
      </c>
      <c r="K42" s="19">
        <v>0</v>
      </c>
      <c r="L42" s="19">
        <v>0</v>
      </c>
      <c r="M42" s="33">
        <v>0</v>
      </c>
      <c r="N42" s="21">
        <v>0</v>
      </c>
      <c r="O42" s="22">
        <v>0</v>
      </c>
      <c r="P42" s="19">
        <v>0</v>
      </c>
      <c r="Q42" s="19">
        <v>0</v>
      </c>
      <c r="R42" s="33">
        <v>0</v>
      </c>
      <c r="S42" s="21">
        <v>0</v>
      </c>
      <c r="T42" s="22">
        <v>1</v>
      </c>
      <c r="U42" s="19">
        <v>0</v>
      </c>
      <c r="V42" s="19">
        <v>0</v>
      </c>
      <c r="W42" s="19">
        <v>0</v>
      </c>
      <c r="X42" s="19">
        <v>0</v>
      </c>
      <c r="Y42" s="24">
        <v>1</v>
      </c>
      <c r="Z42" s="23">
        <v>7.3909759521484375E-5</v>
      </c>
      <c r="AA42" s="22">
        <v>0</v>
      </c>
      <c r="AB42" s="19">
        <v>0</v>
      </c>
      <c r="AC42" s="19">
        <v>0</v>
      </c>
      <c r="AD42" s="33">
        <v>0</v>
      </c>
      <c r="AE42" s="21">
        <v>0</v>
      </c>
      <c r="AF42" s="22">
        <v>0</v>
      </c>
      <c r="AG42" s="19">
        <v>0</v>
      </c>
      <c r="AH42" s="19">
        <v>0</v>
      </c>
      <c r="AI42" s="33">
        <v>0</v>
      </c>
      <c r="AJ42" s="21">
        <v>0</v>
      </c>
      <c r="AK42" s="22">
        <v>0</v>
      </c>
      <c r="AL42" s="19">
        <v>0</v>
      </c>
      <c r="AM42" s="19">
        <v>0</v>
      </c>
      <c r="AN42" s="33">
        <v>0</v>
      </c>
      <c r="AO42" s="21">
        <v>0</v>
      </c>
      <c r="AP42" s="20">
        <v>0</v>
      </c>
      <c r="AQ42" s="19">
        <v>0</v>
      </c>
      <c r="AR42" s="19">
        <v>0</v>
      </c>
      <c r="AS42" s="33">
        <v>0</v>
      </c>
      <c r="AT42" s="21">
        <v>0</v>
      </c>
      <c r="AU42" s="20">
        <v>0</v>
      </c>
      <c r="AV42" s="19">
        <v>0</v>
      </c>
      <c r="AW42" s="19">
        <v>0</v>
      </c>
      <c r="AX42" s="19">
        <v>0</v>
      </c>
      <c r="AY42" s="19">
        <v>0</v>
      </c>
      <c r="AZ42" s="22">
        <v>0</v>
      </c>
      <c r="BA42" s="19">
        <v>0</v>
      </c>
      <c r="BB42" s="19">
        <v>0</v>
      </c>
      <c r="BC42" s="33">
        <v>0</v>
      </c>
      <c r="BD42" s="21">
        <v>0</v>
      </c>
      <c r="BE42" s="20"/>
      <c r="BF42" s="19"/>
      <c r="BG42" s="19"/>
      <c r="BH42" s="19"/>
      <c r="BI42" s="19"/>
    </row>
    <row r="43" spans="6:61" x14ac:dyDescent="0.25">
      <c r="F43" s="10"/>
      <c r="G43" s="9"/>
      <c r="H43" s="8"/>
      <c r="I43" s="7" t="s">
        <v>5613</v>
      </c>
      <c r="J43" s="22">
        <v>0</v>
      </c>
      <c r="K43" s="19">
        <v>0</v>
      </c>
      <c r="L43" s="19">
        <v>0</v>
      </c>
      <c r="M43" s="33">
        <v>0</v>
      </c>
      <c r="N43" s="21">
        <v>0</v>
      </c>
      <c r="O43" s="22">
        <v>0</v>
      </c>
      <c r="P43" s="19">
        <v>0</v>
      </c>
      <c r="Q43" s="19">
        <v>0</v>
      </c>
      <c r="R43" s="33">
        <v>0</v>
      </c>
      <c r="S43" s="21">
        <v>0</v>
      </c>
      <c r="T43" s="22">
        <v>2</v>
      </c>
      <c r="U43" s="19">
        <v>0</v>
      </c>
      <c r="V43" s="19">
        <v>0</v>
      </c>
      <c r="W43" s="19">
        <v>0</v>
      </c>
      <c r="X43" s="19">
        <v>0</v>
      </c>
      <c r="Y43" s="24">
        <v>2</v>
      </c>
      <c r="Z43" s="23">
        <v>2.564489841461182E-5</v>
      </c>
      <c r="AA43" s="22">
        <v>0</v>
      </c>
      <c r="AB43" s="19">
        <v>0</v>
      </c>
      <c r="AC43" s="19">
        <v>0</v>
      </c>
      <c r="AD43" s="33">
        <v>0</v>
      </c>
      <c r="AE43" s="21">
        <v>0</v>
      </c>
      <c r="AF43" s="22">
        <v>0</v>
      </c>
      <c r="AG43" s="19">
        <v>0</v>
      </c>
      <c r="AH43" s="19">
        <v>0</v>
      </c>
      <c r="AI43" s="33">
        <v>0</v>
      </c>
      <c r="AJ43" s="21">
        <v>0</v>
      </c>
      <c r="AK43" s="22">
        <v>0</v>
      </c>
      <c r="AL43" s="19">
        <v>0</v>
      </c>
      <c r="AM43" s="19">
        <v>0</v>
      </c>
      <c r="AN43" s="33">
        <v>0</v>
      </c>
      <c r="AO43" s="21">
        <v>0</v>
      </c>
      <c r="AP43" s="20">
        <v>0</v>
      </c>
      <c r="AQ43" s="19">
        <v>0</v>
      </c>
      <c r="AR43" s="19">
        <v>0</v>
      </c>
      <c r="AS43" s="33">
        <v>0</v>
      </c>
      <c r="AT43" s="21">
        <v>0</v>
      </c>
      <c r="AU43" s="20">
        <v>0</v>
      </c>
      <c r="AV43" s="19">
        <v>0</v>
      </c>
      <c r="AW43" s="19">
        <v>0</v>
      </c>
      <c r="AX43" s="19">
        <v>0</v>
      </c>
      <c r="AY43" s="19">
        <v>0</v>
      </c>
      <c r="AZ43" s="22">
        <v>0</v>
      </c>
      <c r="BA43" s="19">
        <v>0</v>
      </c>
      <c r="BB43" s="19">
        <v>0</v>
      </c>
      <c r="BC43" s="33">
        <v>0</v>
      </c>
      <c r="BD43" s="21">
        <v>0</v>
      </c>
      <c r="BE43" s="20"/>
      <c r="BF43" s="19"/>
      <c r="BG43" s="19"/>
      <c r="BH43" s="19"/>
      <c r="BI43" s="19"/>
    </row>
    <row r="44" spans="6:61" x14ac:dyDescent="0.25">
      <c r="F44" s="10"/>
      <c r="G44" s="9"/>
      <c r="H44" s="8"/>
      <c r="I44" s="7" t="s">
        <v>5612</v>
      </c>
      <c r="J44" s="22">
        <v>0</v>
      </c>
      <c r="K44" s="19">
        <v>0</v>
      </c>
      <c r="L44" s="19">
        <v>0</v>
      </c>
      <c r="M44" s="33">
        <v>0</v>
      </c>
      <c r="N44" s="21">
        <v>0</v>
      </c>
      <c r="O44" s="22">
        <v>0</v>
      </c>
      <c r="P44" s="19">
        <v>0</v>
      </c>
      <c r="Q44" s="19">
        <v>0</v>
      </c>
      <c r="R44" s="33">
        <v>0</v>
      </c>
      <c r="S44" s="21">
        <v>0</v>
      </c>
      <c r="T44" s="22">
        <v>11</v>
      </c>
      <c r="U44" s="19">
        <v>0</v>
      </c>
      <c r="V44" s="19">
        <v>0</v>
      </c>
      <c r="W44" s="19">
        <v>0</v>
      </c>
      <c r="X44" s="19">
        <v>0</v>
      </c>
      <c r="Y44" s="24">
        <v>11</v>
      </c>
      <c r="Z44" s="23">
        <v>2.9320446774363522E-3</v>
      </c>
      <c r="AA44" s="22">
        <v>0</v>
      </c>
      <c r="AB44" s="19">
        <v>0</v>
      </c>
      <c r="AC44" s="19">
        <v>0</v>
      </c>
      <c r="AD44" s="33">
        <v>0</v>
      </c>
      <c r="AE44" s="21">
        <v>0</v>
      </c>
      <c r="AF44" s="22">
        <v>0</v>
      </c>
      <c r="AG44" s="19">
        <v>0</v>
      </c>
      <c r="AH44" s="19">
        <v>0</v>
      </c>
      <c r="AI44" s="33">
        <v>0</v>
      </c>
      <c r="AJ44" s="21">
        <v>0</v>
      </c>
      <c r="AK44" s="22">
        <v>8</v>
      </c>
      <c r="AL44" s="19">
        <v>0</v>
      </c>
      <c r="AM44" s="19">
        <v>0</v>
      </c>
      <c r="AN44" s="33">
        <v>0</v>
      </c>
      <c r="AO44" s="21">
        <v>0</v>
      </c>
      <c r="AP44" s="20">
        <v>0</v>
      </c>
      <c r="AQ44" s="19">
        <v>0</v>
      </c>
      <c r="AR44" s="19">
        <v>0</v>
      </c>
      <c r="AS44" s="33">
        <v>0</v>
      </c>
      <c r="AT44" s="21">
        <v>0</v>
      </c>
      <c r="AU44" s="20">
        <v>0</v>
      </c>
      <c r="AV44" s="19">
        <v>0</v>
      </c>
      <c r="AW44" s="19">
        <v>0</v>
      </c>
      <c r="AX44" s="19">
        <v>0</v>
      </c>
      <c r="AY44" s="19">
        <v>0</v>
      </c>
      <c r="AZ44" s="22">
        <v>0</v>
      </c>
      <c r="BA44" s="19">
        <v>0</v>
      </c>
      <c r="BB44" s="19">
        <v>0</v>
      </c>
      <c r="BC44" s="33">
        <v>0</v>
      </c>
      <c r="BD44" s="21">
        <v>0</v>
      </c>
      <c r="BE44" s="20"/>
      <c r="BF44" s="19"/>
      <c r="BG44" s="19"/>
      <c r="BH44" s="19"/>
      <c r="BI44" s="19"/>
    </row>
    <row r="45" spans="6:61" x14ac:dyDescent="0.25">
      <c r="F45" s="10"/>
      <c r="G45" s="9"/>
      <c r="H45" s="8"/>
      <c r="I45" s="7" t="s">
        <v>184</v>
      </c>
      <c r="J45" s="22">
        <v>0</v>
      </c>
      <c r="K45" s="19">
        <v>0</v>
      </c>
      <c r="L45" s="19">
        <v>0</v>
      </c>
      <c r="M45" s="33">
        <v>0</v>
      </c>
      <c r="N45" s="21">
        <v>0</v>
      </c>
      <c r="O45" s="22">
        <v>0</v>
      </c>
      <c r="P45" s="19">
        <v>0</v>
      </c>
      <c r="Q45" s="19">
        <v>0</v>
      </c>
      <c r="R45" s="33">
        <v>0</v>
      </c>
      <c r="S45" s="21">
        <v>0</v>
      </c>
      <c r="T45" s="22">
        <v>231</v>
      </c>
      <c r="U45" s="19">
        <v>0</v>
      </c>
      <c r="V45" s="19">
        <v>0</v>
      </c>
      <c r="W45" s="19">
        <v>0</v>
      </c>
      <c r="X45" s="19">
        <v>0</v>
      </c>
      <c r="Y45" s="24">
        <v>231</v>
      </c>
      <c r="Z45" s="23">
        <v>2.660385400988162</v>
      </c>
      <c r="AA45" s="22">
        <v>0</v>
      </c>
      <c r="AB45" s="19">
        <v>0</v>
      </c>
      <c r="AC45" s="19">
        <v>0</v>
      </c>
      <c r="AD45" s="33">
        <v>0</v>
      </c>
      <c r="AE45" s="21">
        <v>0</v>
      </c>
      <c r="AF45" s="22">
        <v>0</v>
      </c>
      <c r="AG45" s="19">
        <v>0</v>
      </c>
      <c r="AH45" s="19">
        <v>0</v>
      </c>
      <c r="AI45" s="33">
        <v>0</v>
      </c>
      <c r="AJ45" s="21">
        <v>0</v>
      </c>
      <c r="AK45" s="22">
        <v>58</v>
      </c>
      <c r="AL45" s="19">
        <v>0</v>
      </c>
      <c r="AM45" s="19">
        <v>0</v>
      </c>
      <c r="AN45" s="33">
        <v>0</v>
      </c>
      <c r="AO45" s="21">
        <v>0</v>
      </c>
      <c r="AP45" s="20">
        <v>0</v>
      </c>
      <c r="AQ45" s="19">
        <v>0</v>
      </c>
      <c r="AR45" s="19">
        <v>0</v>
      </c>
      <c r="AS45" s="33">
        <v>0</v>
      </c>
      <c r="AT45" s="21">
        <v>0</v>
      </c>
      <c r="AU45" s="20">
        <v>0</v>
      </c>
      <c r="AV45" s="19">
        <v>0</v>
      </c>
      <c r="AW45" s="19">
        <v>0</v>
      </c>
      <c r="AX45" s="19">
        <v>0</v>
      </c>
      <c r="AY45" s="19">
        <v>0</v>
      </c>
      <c r="AZ45" s="22">
        <v>0</v>
      </c>
      <c r="BA45" s="19">
        <v>0</v>
      </c>
      <c r="BB45" s="19">
        <v>0</v>
      </c>
      <c r="BC45" s="33">
        <v>0</v>
      </c>
      <c r="BD45" s="21">
        <v>0</v>
      </c>
      <c r="BE45" s="20"/>
      <c r="BF45" s="19"/>
      <c r="BG45" s="19"/>
      <c r="BH45" s="19"/>
      <c r="BI45" s="19"/>
    </row>
    <row r="46" spans="6:61" x14ac:dyDescent="0.25">
      <c r="F46" s="10"/>
      <c r="G46" s="9"/>
      <c r="H46" s="8"/>
      <c r="I46" s="7" t="s">
        <v>5611</v>
      </c>
      <c r="J46" s="22">
        <v>0</v>
      </c>
      <c r="K46" s="19">
        <v>0</v>
      </c>
      <c r="L46" s="19">
        <v>0</v>
      </c>
      <c r="M46" s="33">
        <v>0</v>
      </c>
      <c r="N46" s="21">
        <v>0</v>
      </c>
      <c r="O46" s="22">
        <v>0</v>
      </c>
      <c r="P46" s="19">
        <v>0</v>
      </c>
      <c r="Q46" s="19">
        <v>0</v>
      </c>
      <c r="R46" s="33">
        <v>0</v>
      </c>
      <c r="S46" s="21">
        <v>0</v>
      </c>
      <c r="T46" s="22">
        <v>46</v>
      </c>
      <c r="U46" s="19">
        <v>0</v>
      </c>
      <c r="V46" s="19">
        <v>0</v>
      </c>
      <c r="W46" s="19">
        <v>0</v>
      </c>
      <c r="X46" s="19">
        <v>0</v>
      </c>
      <c r="Y46" s="24">
        <v>46</v>
      </c>
      <c r="Z46" s="23">
        <v>2.7516803704202179E-2</v>
      </c>
      <c r="AA46" s="22">
        <v>0</v>
      </c>
      <c r="AB46" s="19">
        <v>0</v>
      </c>
      <c r="AC46" s="19">
        <v>0</v>
      </c>
      <c r="AD46" s="33">
        <v>0</v>
      </c>
      <c r="AE46" s="21">
        <v>0</v>
      </c>
      <c r="AF46" s="22">
        <v>0</v>
      </c>
      <c r="AG46" s="19">
        <v>0</v>
      </c>
      <c r="AH46" s="19">
        <v>0</v>
      </c>
      <c r="AI46" s="33">
        <v>0</v>
      </c>
      <c r="AJ46" s="21">
        <v>0</v>
      </c>
      <c r="AK46" s="22">
        <v>22</v>
      </c>
      <c r="AL46" s="19">
        <v>0</v>
      </c>
      <c r="AM46" s="19">
        <v>0</v>
      </c>
      <c r="AN46" s="33">
        <v>0</v>
      </c>
      <c r="AO46" s="21">
        <v>0</v>
      </c>
      <c r="AP46" s="20">
        <v>0</v>
      </c>
      <c r="AQ46" s="19">
        <v>0</v>
      </c>
      <c r="AR46" s="19">
        <v>0</v>
      </c>
      <c r="AS46" s="33">
        <v>0</v>
      </c>
      <c r="AT46" s="21">
        <v>0</v>
      </c>
      <c r="AU46" s="20">
        <v>0</v>
      </c>
      <c r="AV46" s="19">
        <v>0</v>
      </c>
      <c r="AW46" s="19">
        <v>0</v>
      </c>
      <c r="AX46" s="19">
        <v>0</v>
      </c>
      <c r="AY46" s="19">
        <v>0</v>
      </c>
      <c r="AZ46" s="22">
        <v>0</v>
      </c>
      <c r="BA46" s="19">
        <v>0</v>
      </c>
      <c r="BB46" s="19">
        <v>0</v>
      </c>
      <c r="BC46" s="33">
        <v>0</v>
      </c>
      <c r="BD46" s="21">
        <v>0</v>
      </c>
      <c r="BE46" s="20"/>
      <c r="BF46" s="19"/>
      <c r="BG46" s="19"/>
      <c r="BH46" s="19"/>
      <c r="BI46" s="19"/>
    </row>
    <row r="47" spans="6:61" x14ac:dyDescent="0.25">
      <c r="F47" s="10"/>
      <c r="G47" s="9"/>
      <c r="H47" s="8"/>
      <c r="I47" s="7" t="s">
        <v>5610</v>
      </c>
      <c r="J47" s="22">
        <v>0</v>
      </c>
      <c r="K47" s="19">
        <v>0</v>
      </c>
      <c r="L47" s="19">
        <v>0</v>
      </c>
      <c r="M47" s="33">
        <v>0</v>
      </c>
      <c r="N47" s="21">
        <v>0</v>
      </c>
      <c r="O47" s="22">
        <v>0</v>
      </c>
      <c r="P47" s="19">
        <v>0</v>
      </c>
      <c r="Q47" s="19">
        <v>0</v>
      </c>
      <c r="R47" s="33">
        <v>0</v>
      </c>
      <c r="S47" s="21">
        <v>0</v>
      </c>
      <c r="T47" s="22">
        <v>8</v>
      </c>
      <c r="U47" s="19">
        <v>0</v>
      </c>
      <c r="V47" s="19">
        <v>0</v>
      </c>
      <c r="W47" s="19">
        <v>0</v>
      </c>
      <c r="X47" s="19">
        <v>0</v>
      </c>
      <c r="Y47" s="24">
        <v>8</v>
      </c>
      <c r="Z47" s="23">
        <v>1.969185192137957E-2</v>
      </c>
      <c r="AA47" s="22">
        <v>0</v>
      </c>
      <c r="AB47" s="19">
        <v>0</v>
      </c>
      <c r="AC47" s="19">
        <v>0</v>
      </c>
      <c r="AD47" s="33">
        <v>0</v>
      </c>
      <c r="AE47" s="21">
        <v>0</v>
      </c>
      <c r="AF47" s="22">
        <v>0</v>
      </c>
      <c r="AG47" s="19">
        <v>0</v>
      </c>
      <c r="AH47" s="19">
        <v>0</v>
      </c>
      <c r="AI47" s="33">
        <v>0</v>
      </c>
      <c r="AJ47" s="21">
        <v>0</v>
      </c>
      <c r="AK47" s="22">
        <v>2</v>
      </c>
      <c r="AL47" s="19">
        <v>0</v>
      </c>
      <c r="AM47" s="19">
        <v>0</v>
      </c>
      <c r="AN47" s="33">
        <v>0</v>
      </c>
      <c r="AO47" s="21">
        <v>0</v>
      </c>
      <c r="AP47" s="20">
        <v>0</v>
      </c>
      <c r="AQ47" s="19">
        <v>0</v>
      </c>
      <c r="AR47" s="19">
        <v>0</v>
      </c>
      <c r="AS47" s="33">
        <v>0</v>
      </c>
      <c r="AT47" s="21">
        <v>0</v>
      </c>
      <c r="AU47" s="20">
        <v>0</v>
      </c>
      <c r="AV47" s="19">
        <v>0</v>
      </c>
      <c r="AW47" s="19">
        <v>0</v>
      </c>
      <c r="AX47" s="19">
        <v>0</v>
      </c>
      <c r="AY47" s="19">
        <v>0</v>
      </c>
      <c r="AZ47" s="22">
        <v>0</v>
      </c>
      <c r="BA47" s="19">
        <v>0</v>
      </c>
      <c r="BB47" s="19">
        <v>0</v>
      </c>
      <c r="BC47" s="33">
        <v>0</v>
      </c>
      <c r="BD47" s="21">
        <v>0</v>
      </c>
      <c r="BE47" s="20"/>
      <c r="BF47" s="19"/>
      <c r="BG47" s="19"/>
      <c r="BH47" s="19"/>
      <c r="BI47" s="19"/>
    </row>
    <row r="48" spans="6:61" x14ac:dyDescent="0.25">
      <c r="F48" s="10"/>
      <c r="G48" s="9"/>
      <c r="H48" s="8"/>
      <c r="I48" s="7" t="s">
        <v>5609</v>
      </c>
      <c r="J48" s="22">
        <v>0</v>
      </c>
      <c r="K48" s="19">
        <v>0</v>
      </c>
      <c r="L48" s="19">
        <v>0</v>
      </c>
      <c r="M48" s="33">
        <v>0</v>
      </c>
      <c r="N48" s="21">
        <v>0</v>
      </c>
      <c r="O48" s="22">
        <v>0</v>
      </c>
      <c r="P48" s="19">
        <v>0</v>
      </c>
      <c r="Q48" s="19">
        <v>0</v>
      </c>
      <c r="R48" s="33">
        <v>0</v>
      </c>
      <c r="S48" s="21">
        <v>0</v>
      </c>
      <c r="T48" s="22">
        <v>1</v>
      </c>
      <c r="U48" s="19">
        <v>0</v>
      </c>
      <c r="V48" s="19">
        <v>0</v>
      </c>
      <c r="W48" s="19">
        <v>0</v>
      </c>
      <c r="X48" s="19">
        <v>0</v>
      </c>
      <c r="Y48" s="24">
        <v>1</v>
      </c>
      <c r="Z48" s="23">
        <v>2.3067928850650791E-5</v>
      </c>
      <c r="AA48" s="22">
        <v>0</v>
      </c>
      <c r="AB48" s="19">
        <v>0</v>
      </c>
      <c r="AC48" s="19">
        <v>0</v>
      </c>
      <c r="AD48" s="33">
        <v>0</v>
      </c>
      <c r="AE48" s="21">
        <v>0</v>
      </c>
      <c r="AF48" s="22">
        <v>0</v>
      </c>
      <c r="AG48" s="19">
        <v>0</v>
      </c>
      <c r="AH48" s="19">
        <v>0</v>
      </c>
      <c r="AI48" s="33">
        <v>0</v>
      </c>
      <c r="AJ48" s="21">
        <v>0</v>
      </c>
      <c r="AK48" s="22">
        <v>0</v>
      </c>
      <c r="AL48" s="19">
        <v>0</v>
      </c>
      <c r="AM48" s="19">
        <v>0</v>
      </c>
      <c r="AN48" s="33">
        <v>0</v>
      </c>
      <c r="AO48" s="21">
        <v>0</v>
      </c>
      <c r="AP48" s="20">
        <v>0</v>
      </c>
      <c r="AQ48" s="19">
        <v>0</v>
      </c>
      <c r="AR48" s="19">
        <v>0</v>
      </c>
      <c r="AS48" s="33">
        <v>0</v>
      </c>
      <c r="AT48" s="21">
        <v>0</v>
      </c>
      <c r="AU48" s="20">
        <v>0</v>
      </c>
      <c r="AV48" s="19">
        <v>0</v>
      </c>
      <c r="AW48" s="19">
        <v>0</v>
      </c>
      <c r="AX48" s="19">
        <v>0</v>
      </c>
      <c r="AY48" s="19">
        <v>0</v>
      </c>
      <c r="AZ48" s="22">
        <v>0</v>
      </c>
      <c r="BA48" s="19">
        <v>0</v>
      </c>
      <c r="BB48" s="19">
        <v>0</v>
      </c>
      <c r="BC48" s="33">
        <v>0</v>
      </c>
      <c r="BD48" s="21">
        <v>0</v>
      </c>
      <c r="BE48" s="20"/>
      <c r="BF48" s="19"/>
      <c r="BG48" s="19"/>
      <c r="BH48" s="19"/>
      <c r="BI48" s="19"/>
    </row>
    <row r="49" spans="6:61" x14ac:dyDescent="0.25">
      <c r="F49" s="10"/>
      <c r="G49" s="9"/>
      <c r="H49" s="8"/>
      <c r="I49" s="7" t="s">
        <v>5608</v>
      </c>
      <c r="J49" s="22">
        <v>0</v>
      </c>
      <c r="K49" s="19">
        <v>0</v>
      </c>
      <c r="L49" s="19">
        <v>0</v>
      </c>
      <c r="M49" s="33">
        <v>0</v>
      </c>
      <c r="N49" s="21">
        <v>0</v>
      </c>
      <c r="O49" s="22">
        <v>0</v>
      </c>
      <c r="P49" s="19">
        <v>0</v>
      </c>
      <c r="Q49" s="19">
        <v>0</v>
      </c>
      <c r="R49" s="33">
        <v>0</v>
      </c>
      <c r="S49" s="21">
        <v>0</v>
      </c>
      <c r="T49" s="22">
        <v>21</v>
      </c>
      <c r="U49" s="19">
        <v>0</v>
      </c>
      <c r="V49" s="19">
        <v>0</v>
      </c>
      <c r="W49" s="19">
        <v>0</v>
      </c>
      <c r="X49" s="19">
        <v>0</v>
      </c>
      <c r="Y49" s="24">
        <v>21</v>
      </c>
      <c r="Z49" s="23">
        <v>9.0118465945124626E-2</v>
      </c>
      <c r="AA49" s="22">
        <v>0</v>
      </c>
      <c r="AB49" s="19">
        <v>0</v>
      </c>
      <c r="AC49" s="19">
        <v>0</v>
      </c>
      <c r="AD49" s="33">
        <v>0</v>
      </c>
      <c r="AE49" s="21">
        <v>0</v>
      </c>
      <c r="AF49" s="22">
        <v>0</v>
      </c>
      <c r="AG49" s="19">
        <v>0</v>
      </c>
      <c r="AH49" s="19">
        <v>0</v>
      </c>
      <c r="AI49" s="33">
        <v>0</v>
      </c>
      <c r="AJ49" s="21">
        <v>0</v>
      </c>
      <c r="AK49" s="22">
        <v>1</v>
      </c>
      <c r="AL49" s="19">
        <v>0</v>
      </c>
      <c r="AM49" s="19">
        <v>0</v>
      </c>
      <c r="AN49" s="33">
        <v>0</v>
      </c>
      <c r="AO49" s="21">
        <v>0</v>
      </c>
      <c r="AP49" s="20">
        <v>0</v>
      </c>
      <c r="AQ49" s="19">
        <v>0</v>
      </c>
      <c r="AR49" s="19">
        <v>0</v>
      </c>
      <c r="AS49" s="33">
        <v>0</v>
      </c>
      <c r="AT49" s="21">
        <v>0</v>
      </c>
      <c r="AU49" s="20">
        <v>0</v>
      </c>
      <c r="AV49" s="19">
        <v>0</v>
      </c>
      <c r="AW49" s="19">
        <v>0</v>
      </c>
      <c r="AX49" s="19">
        <v>0</v>
      </c>
      <c r="AY49" s="19">
        <v>0</v>
      </c>
      <c r="AZ49" s="22">
        <v>0</v>
      </c>
      <c r="BA49" s="19">
        <v>0</v>
      </c>
      <c r="BB49" s="19">
        <v>0</v>
      </c>
      <c r="BC49" s="33">
        <v>0</v>
      </c>
      <c r="BD49" s="21">
        <v>0</v>
      </c>
      <c r="BE49" s="20"/>
      <c r="BF49" s="19"/>
      <c r="BG49" s="19"/>
      <c r="BH49" s="19"/>
      <c r="BI49" s="19"/>
    </row>
    <row r="50" spans="6:61" x14ac:dyDescent="0.25">
      <c r="F50" s="10"/>
      <c r="G50" s="9"/>
      <c r="H50" s="8" t="s">
        <v>5607</v>
      </c>
      <c r="I50" s="7"/>
      <c r="J50" s="22">
        <v>0</v>
      </c>
      <c r="K50" s="19">
        <v>0</v>
      </c>
      <c r="L50" s="19">
        <v>0</v>
      </c>
      <c r="M50" s="33">
        <v>0</v>
      </c>
      <c r="N50" s="21">
        <v>0</v>
      </c>
      <c r="O50" s="22">
        <v>0</v>
      </c>
      <c r="P50" s="19">
        <v>0</v>
      </c>
      <c r="Q50" s="19">
        <v>0</v>
      </c>
      <c r="R50" s="33">
        <v>0</v>
      </c>
      <c r="S50" s="21">
        <v>0</v>
      </c>
      <c r="T50" s="22">
        <v>0</v>
      </c>
      <c r="U50" s="19">
        <v>0</v>
      </c>
      <c r="V50" s="19">
        <v>0</v>
      </c>
      <c r="W50" s="19">
        <v>0</v>
      </c>
      <c r="X50" s="19">
        <v>0</v>
      </c>
      <c r="Y50" s="24">
        <v>0</v>
      </c>
      <c r="Z50" s="23">
        <v>0</v>
      </c>
      <c r="AA50" s="22">
        <v>0</v>
      </c>
      <c r="AB50" s="19">
        <v>0</v>
      </c>
      <c r="AC50" s="19">
        <v>0</v>
      </c>
      <c r="AD50" s="33">
        <v>0</v>
      </c>
      <c r="AE50" s="21">
        <v>0</v>
      </c>
      <c r="AF50" s="22">
        <v>0</v>
      </c>
      <c r="AG50" s="19">
        <v>0</v>
      </c>
      <c r="AH50" s="19">
        <v>0</v>
      </c>
      <c r="AI50" s="33">
        <v>0</v>
      </c>
      <c r="AJ50" s="21">
        <v>0</v>
      </c>
      <c r="AK50" s="22">
        <v>1</v>
      </c>
      <c r="AL50" s="19">
        <v>0</v>
      </c>
      <c r="AM50" s="19">
        <v>0</v>
      </c>
      <c r="AN50" s="33">
        <v>0</v>
      </c>
      <c r="AO50" s="21">
        <v>0</v>
      </c>
      <c r="AP50" s="20">
        <v>0</v>
      </c>
      <c r="AQ50" s="19">
        <v>0</v>
      </c>
      <c r="AR50" s="19">
        <v>0</v>
      </c>
      <c r="AS50" s="33">
        <v>0</v>
      </c>
      <c r="AT50" s="21">
        <v>0</v>
      </c>
      <c r="AU50" s="20">
        <v>0</v>
      </c>
      <c r="AV50" s="19">
        <v>0</v>
      </c>
      <c r="AW50" s="19">
        <v>0</v>
      </c>
      <c r="AX50" s="19">
        <v>0</v>
      </c>
      <c r="AY50" s="19">
        <v>0</v>
      </c>
      <c r="AZ50" s="22">
        <v>0</v>
      </c>
      <c r="BA50" s="19">
        <v>0</v>
      </c>
      <c r="BB50" s="19">
        <v>0</v>
      </c>
      <c r="BC50" s="33">
        <v>0</v>
      </c>
      <c r="BD50" s="21">
        <v>0</v>
      </c>
      <c r="BE50" s="20"/>
      <c r="BF50" s="19"/>
      <c r="BG50" s="19"/>
      <c r="BH50" s="19"/>
      <c r="BI50" s="19"/>
    </row>
    <row r="51" spans="6:61" x14ac:dyDescent="0.25">
      <c r="F51" s="10"/>
      <c r="G51" s="9"/>
      <c r="H51" s="8"/>
      <c r="I51" s="7" t="s">
        <v>5473</v>
      </c>
      <c r="J51" s="22">
        <v>0</v>
      </c>
      <c r="K51" s="19">
        <v>0</v>
      </c>
      <c r="L51" s="19">
        <v>0</v>
      </c>
      <c r="M51" s="33">
        <v>0</v>
      </c>
      <c r="N51" s="21">
        <v>0</v>
      </c>
      <c r="O51" s="22">
        <v>0</v>
      </c>
      <c r="P51" s="19">
        <v>0</v>
      </c>
      <c r="Q51" s="19">
        <v>0</v>
      </c>
      <c r="R51" s="33">
        <v>0</v>
      </c>
      <c r="S51" s="21">
        <v>0</v>
      </c>
      <c r="T51" s="22">
        <v>47</v>
      </c>
      <c r="U51" s="19">
        <v>0</v>
      </c>
      <c r="V51" s="19">
        <v>0</v>
      </c>
      <c r="W51" s="19">
        <v>0</v>
      </c>
      <c r="X51" s="19">
        <v>0</v>
      </c>
      <c r="Y51" s="24">
        <v>239</v>
      </c>
      <c r="Z51" s="23">
        <v>3.926571924239397E-2</v>
      </c>
      <c r="AA51" s="22">
        <v>0</v>
      </c>
      <c r="AB51" s="19">
        <v>0</v>
      </c>
      <c r="AC51" s="19">
        <v>0</v>
      </c>
      <c r="AD51" s="33">
        <v>0</v>
      </c>
      <c r="AE51" s="21">
        <v>0</v>
      </c>
      <c r="AF51" s="22">
        <v>0</v>
      </c>
      <c r="AG51" s="19">
        <v>0</v>
      </c>
      <c r="AH51" s="19">
        <v>0</v>
      </c>
      <c r="AI51" s="33">
        <v>0</v>
      </c>
      <c r="AJ51" s="21">
        <v>0</v>
      </c>
      <c r="AK51" s="22">
        <v>4</v>
      </c>
      <c r="AL51" s="19">
        <v>0</v>
      </c>
      <c r="AM51" s="19">
        <v>0</v>
      </c>
      <c r="AN51" s="33">
        <v>0</v>
      </c>
      <c r="AO51" s="21">
        <v>0</v>
      </c>
      <c r="AP51" s="20">
        <v>0</v>
      </c>
      <c r="AQ51" s="19">
        <v>0</v>
      </c>
      <c r="AR51" s="19">
        <v>0</v>
      </c>
      <c r="AS51" s="33">
        <v>0</v>
      </c>
      <c r="AT51" s="21">
        <v>0</v>
      </c>
      <c r="AU51" s="20">
        <v>0</v>
      </c>
      <c r="AV51" s="19">
        <v>0</v>
      </c>
      <c r="AW51" s="19">
        <v>0</v>
      </c>
      <c r="AX51" s="19">
        <v>0</v>
      </c>
      <c r="AY51" s="19">
        <v>0</v>
      </c>
      <c r="AZ51" s="22">
        <v>0</v>
      </c>
      <c r="BA51" s="19">
        <v>0</v>
      </c>
      <c r="BB51" s="19">
        <v>0</v>
      </c>
      <c r="BC51" s="33">
        <v>0</v>
      </c>
      <c r="BD51" s="21">
        <v>0</v>
      </c>
      <c r="BE51" s="20"/>
      <c r="BF51" s="19"/>
      <c r="BG51" s="19"/>
      <c r="BH51" s="19"/>
      <c r="BI51" s="19"/>
    </row>
    <row r="52" spans="6:61" x14ac:dyDescent="0.25">
      <c r="F52" s="10"/>
      <c r="G52" s="9"/>
      <c r="H52" s="8" t="s">
        <v>5606</v>
      </c>
      <c r="I52" s="7"/>
      <c r="J52" s="22">
        <v>0</v>
      </c>
      <c r="K52" s="19">
        <v>0</v>
      </c>
      <c r="L52" s="19">
        <v>0</v>
      </c>
      <c r="M52" s="33">
        <v>0</v>
      </c>
      <c r="N52" s="21">
        <v>0</v>
      </c>
      <c r="O52" s="22">
        <v>0</v>
      </c>
      <c r="P52" s="19">
        <v>0</v>
      </c>
      <c r="Q52" s="19">
        <v>0</v>
      </c>
      <c r="R52" s="33">
        <v>0</v>
      </c>
      <c r="S52" s="21">
        <v>0</v>
      </c>
      <c r="T52" s="22">
        <v>0</v>
      </c>
      <c r="U52" s="19">
        <v>0</v>
      </c>
      <c r="V52" s="19">
        <v>0</v>
      </c>
      <c r="W52" s="19">
        <v>0</v>
      </c>
      <c r="X52" s="19">
        <v>0</v>
      </c>
      <c r="Y52" s="24">
        <v>0</v>
      </c>
      <c r="Z52" s="23">
        <v>0</v>
      </c>
      <c r="AA52" s="22">
        <v>0</v>
      </c>
      <c r="AB52" s="19">
        <v>0</v>
      </c>
      <c r="AC52" s="19">
        <v>0</v>
      </c>
      <c r="AD52" s="33">
        <v>0</v>
      </c>
      <c r="AE52" s="21">
        <v>0</v>
      </c>
      <c r="AF52" s="22">
        <v>0</v>
      </c>
      <c r="AG52" s="19">
        <v>0</v>
      </c>
      <c r="AH52" s="19">
        <v>0</v>
      </c>
      <c r="AI52" s="33">
        <v>0</v>
      </c>
      <c r="AJ52" s="21">
        <v>0</v>
      </c>
      <c r="AK52" s="22">
        <v>2</v>
      </c>
      <c r="AL52" s="19">
        <v>0</v>
      </c>
      <c r="AM52" s="19">
        <v>0</v>
      </c>
      <c r="AN52" s="33">
        <v>0</v>
      </c>
      <c r="AO52" s="21">
        <v>0</v>
      </c>
      <c r="AP52" s="20">
        <v>0</v>
      </c>
      <c r="AQ52" s="19">
        <v>0</v>
      </c>
      <c r="AR52" s="19">
        <v>0</v>
      </c>
      <c r="AS52" s="33">
        <v>0</v>
      </c>
      <c r="AT52" s="21">
        <v>0</v>
      </c>
      <c r="AU52" s="20">
        <v>0</v>
      </c>
      <c r="AV52" s="19">
        <v>0</v>
      </c>
      <c r="AW52" s="19">
        <v>0</v>
      </c>
      <c r="AX52" s="19">
        <v>0</v>
      </c>
      <c r="AY52" s="19">
        <v>0</v>
      </c>
      <c r="AZ52" s="22">
        <v>0</v>
      </c>
      <c r="BA52" s="19">
        <v>0</v>
      </c>
      <c r="BB52" s="19">
        <v>0</v>
      </c>
      <c r="BC52" s="33">
        <v>0</v>
      </c>
      <c r="BD52" s="21">
        <v>0</v>
      </c>
      <c r="BE52" s="20"/>
      <c r="BF52" s="19"/>
      <c r="BG52" s="19"/>
      <c r="BH52" s="19"/>
      <c r="BI52" s="19"/>
    </row>
    <row r="53" spans="6:61" x14ac:dyDescent="0.25">
      <c r="F53" s="10"/>
      <c r="G53" s="9"/>
      <c r="H53" s="8"/>
      <c r="I53" s="7" t="s">
        <v>5605</v>
      </c>
      <c r="J53" s="22">
        <v>0</v>
      </c>
      <c r="K53" s="19">
        <v>0</v>
      </c>
      <c r="L53" s="19">
        <v>0</v>
      </c>
      <c r="M53" s="33">
        <v>0</v>
      </c>
      <c r="N53" s="21">
        <v>0</v>
      </c>
      <c r="O53" s="22">
        <v>5</v>
      </c>
      <c r="P53" s="19">
        <v>0</v>
      </c>
      <c r="Q53" s="19">
        <v>0</v>
      </c>
      <c r="R53" s="33">
        <v>0</v>
      </c>
      <c r="S53" s="21">
        <v>0</v>
      </c>
      <c r="T53" s="22">
        <v>1348</v>
      </c>
      <c r="U53" s="19">
        <v>0</v>
      </c>
      <c r="V53" s="19">
        <v>13</v>
      </c>
      <c r="W53" s="19">
        <v>0</v>
      </c>
      <c r="X53" s="19">
        <v>0</v>
      </c>
      <c r="Y53" s="24">
        <v>5456</v>
      </c>
      <c r="Z53" s="23">
        <v>1.6025479165837171</v>
      </c>
      <c r="AA53" s="22">
        <v>0</v>
      </c>
      <c r="AB53" s="19">
        <v>0</v>
      </c>
      <c r="AC53" s="19">
        <v>0</v>
      </c>
      <c r="AD53" s="33">
        <v>0</v>
      </c>
      <c r="AE53" s="21">
        <v>0</v>
      </c>
      <c r="AF53" s="22">
        <v>0</v>
      </c>
      <c r="AG53" s="19">
        <v>0</v>
      </c>
      <c r="AH53" s="19">
        <v>0</v>
      </c>
      <c r="AI53" s="33">
        <v>0</v>
      </c>
      <c r="AJ53" s="21">
        <v>0</v>
      </c>
      <c r="AK53" s="22">
        <v>320</v>
      </c>
      <c r="AL53" s="19">
        <v>0</v>
      </c>
      <c r="AM53" s="19">
        <v>0</v>
      </c>
      <c r="AN53" s="33">
        <v>0</v>
      </c>
      <c r="AO53" s="21">
        <v>0</v>
      </c>
      <c r="AP53" s="20">
        <v>28</v>
      </c>
      <c r="AQ53" s="19">
        <v>0</v>
      </c>
      <c r="AR53" s="19">
        <v>0</v>
      </c>
      <c r="AS53" s="33">
        <v>0</v>
      </c>
      <c r="AT53" s="21">
        <v>0</v>
      </c>
      <c r="AU53" s="20">
        <v>37</v>
      </c>
      <c r="AV53" s="19">
        <v>0</v>
      </c>
      <c r="AW53" s="19">
        <v>0</v>
      </c>
      <c r="AX53" s="19">
        <v>0</v>
      </c>
      <c r="AY53" s="19">
        <v>0</v>
      </c>
      <c r="AZ53" s="22">
        <v>29</v>
      </c>
      <c r="BA53" s="19">
        <v>0</v>
      </c>
      <c r="BB53" s="19">
        <v>0</v>
      </c>
      <c r="BC53" s="33">
        <v>0</v>
      </c>
      <c r="BD53" s="21">
        <v>0</v>
      </c>
      <c r="BE53" s="20"/>
      <c r="BF53" s="19"/>
      <c r="BG53" s="19"/>
      <c r="BH53" s="19"/>
      <c r="BI53" s="19"/>
    </row>
    <row r="54" spans="6:61" x14ac:dyDescent="0.25">
      <c r="F54" s="10"/>
      <c r="G54" s="9"/>
      <c r="H54" s="8"/>
      <c r="I54" s="7" t="s">
        <v>1167</v>
      </c>
      <c r="J54" s="22">
        <v>0</v>
      </c>
      <c r="K54" s="19">
        <v>0</v>
      </c>
      <c r="L54" s="19">
        <v>0</v>
      </c>
      <c r="M54" s="33">
        <v>0</v>
      </c>
      <c r="N54" s="21">
        <v>0</v>
      </c>
      <c r="O54" s="22">
        <v>3</v>
      </c>
      <c r="P54" s="19">
        <v>0</v>
      </c>
      <c r="Q54" s="19">
        <v>0</v>
      </c>
      <c r="R54" s="33">
        <v>0</v>
      </c>
      <c r="S54" s="21">
        <v>0</v>
      </c>
      <c r="T54" s="22">
        <v>208</v>
      </c>
      <c r="U54" s="19">
        <v>0</v>
      </c>
      <c r="V54" s="19">
        <v>1</v>
      </c>
      <c r="W54" s="19">
        <v>0</v>
      </c>
      <c r="X54" s="19">
        <v>0</v>
      </c>
      <c r="Y54" s="24">
        <v>597</v>
      </c>
      <c r="Z54" s="23">
        <v>5.3544553928077221E-2</v>
      </c>
      <c r="AA54" s="22">
        <v>0</v>
      </c>
      <c r="AB54" s="19">
        <v>0</v>
      </c>
      <c r="AC54" s="19">
        <v>0</v>
      </c>
      <c r="AD54" s="33">
        <v>0</v>
      </c>
      <c r="AE54" s="21">
        <v>0</v>
      </c>
      <c r="AF54" s="22">
        <v>0</v>
      </c>
      <c r="AG54" s="19">
        <v>0</v>
      </c>
      <c r="AH54" s="19">
        <v>0</v>
      </c>
      <c r="AI54" s="33">
        <v>0</v>
      </c>
      <c r="AJ54" s="21">
        <v>0</v>
      </c>
      <c r="AK54" s="22">
        <v>17</v>
      </c>
      <c r="AL54" s="19">
        <v>0</v>
      </c>
      <c r="AM54" s="19">
        <v>0</v>
      </c>
      <c r="AN54" s="33">
        <v>0</v>
      </c>
      <c r="AO54" s="21">
        <v>0</v>
      </c>
      <c r="AP54" s="20">
        <v>0</v>
      </c>
      <c r="AQ54" s="19">
        <v>0</v>
      </c>
      <c r="AR54" s="19">
        <v>0</v>
      </c>
      <c r="AS54" s="33">
        <v>0</v>
      </c>
      <c r="AT54" s="21">
        <v>0</v>
      </c>
      <c r="AU54" s="20">
        <v>0</v>
      </c>
      <c r="AV54" s="19">
        <v>0</v>
      </c>
      <c r="AW54" s="19">
        <v>0</v>
      </c>
      <c r="AX54" s="19">
        <v>0</v>
      </c>
      <c r="AY54" s="19">
        <v>0</v>
      </c>
      <c r="AZ54" s="22">
        <v>0</v>
      </c>
      <c r="BA54" s="19">
        <v>0</v>
      </c>
      <c r="BB54" s="19">
        <v>0</v>
      </c>
      <c r="BC54" s="33">
        <v>0</v>
      </c>
      <c r="BD54" s="21">
        <v>0</v>
      </c>
      <c r="BE54" s="20"/>
      <c r="BF54" s="19"/>
      <c r="BG54" s="19"/>
      <c r="BH54" s="19"/>
      <c r="BI54" s="19"/>
    </row>
    <row r="55" spans="6:61" x14ac:dyDescent="0.25">
      <c r="F55" s="10"/>
      <c r="G55" s="9"/>
      <c r="H55" s="8" t="s">
        <v>74</v>
      </c>
      <c r="I55" s="7"/>
      <c r="J55" s="22">
        <v>0</v>
      </c>
      <c r="K55" s="19">
        <v>0</v>
      </c>
      <c r="L55" s="19">
        <v>0</v>
      </c>
      <c r="M55" s="33">
        <v>0</v>
      </c>
      <c r="N55" s="21">
        <v>0</v>
      </c>
      <c r="O55" s="22">
        <v>0</v>
      </c>
      <c r="P55" s="19">
        <v>0</v>
      </c>
      <c r="Q55" s="19">
        <v>0</v>
      </c>
      <c r="R55" s="33">
        <v>0</v>
      </c>
      <c r="S55" s="21">
        <v>0</v>
      </c>
      <c r="T55" s="22">
        <v>2</v>
      </c>
      <c r="U55" s="19">
        <v>0</v>
      </c>
      <c r="V55" s="19">
        <v>0</v>
      </c>
      <c r="W55" s="19">
        <v>1</v>
      </c>
      <c r="X55" s="19">
        <v>0</v>
      </c>
      <c r="Y55" s="24">
        <v>2</v>
      </c>
      <c r="Z55" s="23">
        <v>3.5669654607772832E-7</v>
      </c>
      <c r="AA55" s="22">
        <v>0</v>
      </c>
      <c r="AB55" s="19">
        <v>0</v>
      </c>
      <c r="AC55" s="19">
        <v>0</v>
      </c>
      <c r="AD55" s="33">
        <v>0</v>
      </c>
      <c r="AE55" s="21">
        <v>0</v>
      </c>
      <c r="AF55" s="22">
        <v>0</v>
      </c>
      <c r="AG55" s="19">
        <v>0</v>
      </c>
      <c r="AH55" s="19">
        <v>0</v>
      </c>
      <c r="AI55" s="33">
        <v>0</v>
      </c>
      <c r="AJ55" s="21">
        <v>0</v>
      </c>
      <c r="AK55" s="22">
        <v>0</v>
      </c>
      <c r="AL55" s="19">
        <v>0</v>
      </c>
      <c r="AM55" s="19">
        <v>0</v>
      </c>
      <c r="AN55" s="33">
        <v>0</v>
      </c>
      <c r="AO55" s="21">
        <v>0</v>
      </c>
      <c r="AP55" s="20">
        <v>0</v>
      </c>
      <c r="AQ55" s="19">
        <v>0</v>
      </c>
      <c r="AR55" s="19">
        <v>0</v>
      </c>
      <c r="AS55" s="33">
        <v>0</v>
      </c>
      <c r="AT55" s="21">
        <v>0</v>
      </c>
      <c r="AU55" s="20">
        <v>0</v>
      </c>
      <c r="AV55" s="19">
        <v>0</v>
      </c>
      <c r="AW55" s="19">
        <v>0</v>
      </c>
      <c r="AX55" s="19">
        <v>0</v>
      </c>
      <c r="AY55" s="19">
        <v>0</v>
      </c>
      <c r="AZ55" s="22">
        <v>0</v>
      </c>
      <c r="BA55" s="19">
        <v>0</v>
      </c>
      <c r="BB55" s="19">
        <v>0</v>
      </c>
      <c r="BC55" s="33">
        <v>0</v>
      </c>
      <c r="BD55" s="21">
        <v>0</v>
      </c>
      <c r="BE55" s="20"/>
      <c r="BF55" s="19"/>
      <c r="BG55" s="19"/>
      <c r="BH55" s="19"/>
      <c r="BI55" s="19"/>
    </row>
    <row r="56" spans="6:61" x14ac:dyDescent="0.25">
      <c r="F56" s="10"/>
      <c r="G56" s="9"/>
      <c r="H56" s="8" t="s">
        <v>5604</v>
      </c>
      <c r="I56" s="7"/>
      <c r="J56" s="22">
        <v>0</v>
      </c>
      <c r="K56" s="19">
        <v>0</v>
      </c>
      <c r="L56" s="19">
        <v>0</v>
      </c>
      <c r="M56" s="33">
        <v>0</v>
      </c>
      <c r="N56" s="21">
        <v>0</v>
      </c>
      <c r="O56" s="22">
        <v>0</v>
      </c>
      <c r="P56" s="19">
        <v>0</v>
      </c>
      <c r="Q56" s="19">
        <v>0</v>
      </c>
      <c r="R56" s="33">
        <v>0</v>
      </c>
      <c r="S56" s="21">
        <v>0</v>
      </c>
      <c r="T56" s="22">
        <v>0</v>
      </c>
      <c r="U56" s="19">
        <v>0</v>
      </c>
      <c r="V56" s="19">
        <v>0</v>
      </c>
      <c r="W56" s="19">
        <v>0</v>
      </c>
      <c r="X56" s="19">
        <v>0</v>
      </c>
      <c r="Y56" s="24">
        <v>0</v>
      </c>
      <c r="Z56" s="23">
        <v>0</v>
      </c>
      <c r="AA56" s="22">
        <v>0</v>
      </c>
      <c r="AB56" s="19">
        <v>0</v>
      </c>
      <c r="AC56" s="19">
        <v>0</v>
      </c>
      <c r="AD56" s="33">
        <v>0</v>
      </c>
      <c r="AE56" s="21">
        <v>0</v>
      </c>
      <c r="AF56" s="22">
        <v>0</v>
      </c>
      <c r="AG56" s="19">
        <v>0</v>
      </c>
      <c r="AH56" s="19">
        <v>0</v>
      </c>
      <c r="AI56" s="33">
        <v>0</v>
      </c>
      <c r="AJ56" s="21">
        <v>0</v>
      </c>
      <c r="AK56" s="22">
        <v>10</v>
      </c>
      <c r="AL56" s="19">
        <v>0</v>
      </c>
      <c r="AM56" s="19">
        <v>2</v>
      </c>
      <c r="AN56" s="33">
        <v>0</v>
      </c>
      <c r="AO56" s="21">
        <v>0</v>
      </c>
      <c r="AP56" s="20">
        <v>0</v>
      </c>
      <c r="AQ56" s="19">
        <v>0</v>
      </c>
      <c r="AR56" s="19">
        <v>0</v>
      </c>
      <c r="AS56" s="33">
        <v>0</v>
      </c>
      <c r="AT56" s="21">
        <v>0</v>
      </c>
      <c r="AU56" s="20">
        <v>1</v>
      </c>
      <c r="AV56" s="19">
        <v>0</v>
      </c>
      <c r="AW56" s="19">
        <v>0</v>
      </c>
      <c r="AX56" s="19">
        <v>0</v>
      </c>
      <c r="AY56" s="19">
        <v>0</v>
      </c>
      <c r="AZ56" s="22">
        <v>0</v>
      </c>
      <c r="BA56" s="19">
        <v>0</v>
      </c>
      <c r="BB56" s="19">
        <v>0</v>
      </c>
      <c r="BC56" s="33">
        <v>0</v>
      </c>
      <c r="BD56" s="21">
        <v>0</v>
      </c>
      <c r="BE56" s="20"/>
      <c r="BF56" s="19"/>
      <c r="BG56" s="19"/>
      <c r="BH56" s="19"/>
      <c r="BI56" s="19"/>
    </row>
    <row r="57" spans="6:61" x14ac:dyDescent="0.25">
      <c r="F57" s="10"/>
      <c r="G57" s="9"/>
      <c r="H57" s="8"/>
      <c r="I57" s="7" t="s">
        <v>5603</v>
      </c>
      <c r="J57" s="22">
        <v>0</v>
      </c>
      <c r="K57" s="19">
        <v>0</v>
      </c>
      <c r="L57" s="19">
        <v>0</v>
      </c>
      <c r="M57" s="33">
        <v>0</v>
      </c>
      <c r="N57" s="21">
        <v>0</v>
      </c>
      <c r="O57" s="22">
        <v>7</v>
      </c>
      <c r="P57" s="19">
        <v>0</v>
      </c>
      <c r="Q57" s="19">
        <v>0</v>
      </c>
      <c r="R57" s="33">
        <v>0</v>
      </c>
      <c r="S57" s="21">
        <v>0</v>
      </c>
      <c r="T57" s="22">
        <v>1214</v>
      </c>
      <c r="U57" s="19">
        <v>0</v>
      </c>
      <c r="V57" s="19">
        <v>0</v>
      </c>
      <c r="W57" s="19">
        <v>0</v>
      </c>
      <c r="X57" s="19">
        <v>0</v>
      </c>
      <c r="Y57" s="24">
        <v>1938</v>
      </c>
      <c r="Z57" s="23">
        <v>1.2963977260515089</v>
      </c>
      <c r="AA57" s="22">
        <v>3</v>
      </c>
      <c r="AB57" s="19">
        <v>0</v>
      </c>
      <c r="AC57" s="19">
        <v>0</v>
      </c>
      <c r="AD57" s="33">
        <v>0</v>
      </c>
      <c r="AE57" s="21">
        <v>0</v>
      </c>
      <c r="AF57" s="22">
        <v>1</v>
      </c>
      <c r="AG57" s="19">
        <v>0</v>
      </c>
      <c r="AH57" s="19">
        <v>0</v>
      </c>
      <c r="AI57" s="33">
        <v>0</v>
      </c>
      <c r="AJ57" s="21">
        <v>0</v>
      </c>
      <c r="AK57" s="22">
        <v>192</v>
      </c>
      <c r="AL57" s="19">
        <v>0</v>
      </c>
      <c r="AM57" s="19">
        <v>0</v>
      </c>
      <c r="AN57" s="33">
        <v>0</v>
      </c>
      <c r="AO57" s="21">
        <v>0</v>
      </c>
      <c r="AP57" s="20">
        <v>0</v>
      </c>
      <c r="AQ57" s="19">
        <v>0</v>
      </c>
      <c r="AR57" s="19">
        <v>0</v>
      </c>
      <c r="AS57" s="33">
        <v>0</v>
      </c>
      <c r="AT57" s="21">
        <v>0</v>
      </c>
      <c r="AU57" s="20">
        <v>0</v>
      </c>
      <c r="AV57" s="19">
        <v>0</v>
      </c>
      <c r="AW57" s="19">
        <v>0</v>
      </c>
      <c r="AX57" s="19">
        <v>0</v>
      </c>
      <c r="AY57" s="19">
        <v>0</v>
      </c>
      <c r="AZ57" s="22">
        <v>1</v>
      </c>
      <c r="BA57" s="19">
        <v>0</v>
      </c>
      <c r="BB57" s="19">
        <v>0</v>
      </c>
      <c r="BC57" s="33">
        <v>0</v>
      </c>
      <c r="BD57" s="21">
        <v>0</v>
      </c>
      <c r="BE57" s="20"/>
      <c r="BF57" s="19"/>
      <c r="BG57" s="19"/>
      <c r="BH57" s="19"/>
      <c r="BI57" s="19"/>
    </row>
    <row r="58" spans="6:61" x14ac:dyDescent="0.25">
      <c r="F58" s="10"/>
      <c r="G58" s="9"/>
      <c r="H58" s="8"/>
      <c r="I58" s="7" t="s">
        <v>5602</v>
      </c>
      <c r="J58" s="22">
        <v>0</v>
      </c>
      <c r="K58" s="19">
        <v>0</v>
      </c>
      <c r="L58" s="19">
        <v>0</v>
      </c>
      <c r="M58" s="33">
        <v>0</v>
      </c>
      <c r="N58" s="21">
        <v>0</v>
      </c>
      <c r="O58" s="22">
        <v>0</v>
      </c>
      <c r="P58" s="19">
        <v>0</v>
      </c>
      <c r="Q58" s="19">
        <v>0</v>
      </c>
      <c r="R58" s="33">
        <v>0</v>
      </c>
      <c r="S58" s="21">
        <v>0</v>
      </c>
      <c r="T58" s="22">
        <v>5</v>
      </c>
      <c r="U58" s="19">
        <v>0</v>
      </c>
      <c r="V58" s="19">
        <v>0</v>
      </c>
      <c r="W58" s="19">
        <v>0</v>
      </c>
      <c r="X58" s="19">
        <v>0</v>
      </c>
      <c r="Y58" s="24">
        <v>28</v>
      </c>
      <c r="Z58" s="23">
        <v>0.16075214836746449</v>
      </c>
      <c r="AA58" s="22">
        <v>0</v>
      </c>
      <c r="AB58" s="19">
        <v>0</v>
      </c>
      <c r="AC58" s="19">
        <v>0</v>
      </c>
      <c r="AD58" s="33">
        <v>0</v>
      </c>
      <c r="AE58" s="21">
        <v>0</v>
      </c>
      <c r="AF58" s="22">
        <v>0</v>
      </c>
      <c r="AG58" s="19">
        <v>0</v>
      </c>
      <c r="AH58" s="19">
        <v>0</v>
      </c>
      <c r="AI58" s="33">
        <v>0</v>
      </c>
      <c r="AJ58" s="21">
        <v>0</v>
      </c>
      <c r="AK58" s="22">
        <v>2</v>
      </c>
      <c r="AL58" s="19">
        <v>0</v>
      </c>
      <c r="AM58" s="19">
        <v>1</v>
      </c>
      <c r="AN58" s="33">
        <v>0</v>
      </c>
      <c r="AO58" s="21">
        <v>0</v>
      </c>
      <c r="AP58" s="20">
        <v>0</v>
      </c>
      <c r="AQ58" s="19">
        <v>0</v>
      </c>
      <c r="AR58" s="19">
        <v>0</v>
      </c>
      <c r="AS58" s="33">
        <v>0</v>
      </c>
      <c r="AT58" s="21">
        <v>0</v>
      </c>
      <c r="AU58" s="20">
        <v>0</v>
      </c>
      <c r="AV58" s="19">
        <v>0</v>
      </c>
      <c r="AW58" s="19">
        <v>0</v>
      </c>
      <c r="AX58" s="19">
        <v>0</v>
      </c>
      <c r="AY58" s="19">
        <v>0</v>
      </c>
      <c r="AZ58" s="22">
        <v>0</v>
      </c>
      <c r="BA58" s="19">
        <v>0</v>
      </c>
      <c r="BB58" s="19">
        <v>0</v>
      </c>
      <c r="BC58" s="33">
        <v>0</v>
      </c>
      <c r="BD58" s="21">
        <v>0</v>
      </c>
      <c r="BE58" s="20"/>
      <c r="BF58" s="19"/>
      <c r="BG58" s="19"/>
      <c r="BH58" s="19"/>
      <c r="BI58" s="19"/>
    </row>
    <row r="59" spans="6:61" x14ac:dyDescent="0.25">
      <c r="F59" s="10"/>
      <c r="G59" s="9"/>
      <c r="H59" s="8"/>
      <c r="I59" s="7" t="s">
        <v>5601</v>
      </c>
      <c r="J59" s="22">
        <v>0</v>
      </c>
      <c r="K59" s="19">
        <v>0</v>
      </c>
      <c r="L59" s="19">
        <v>0</v>
      </c>
      <c r="M59" s="33">
        <v>0</v>
      </c>
      <c r="N59" s="21">
        <v>0</v>
      </c>
      <c r="O59" s="22">
        <v>0</v>
      </c>
      <c r="P59" s="19">
        <v>0</v>
      </c>
      <c r="Q59" s="19">
        <v>0</v>
      </c>
      <c r="R59" s="33">
        <v>0</v>
      </c>
      <c r="S59" s="21">
        <v>0</v>
      </c>
      <c r="T59" s="22">
        <v>5</v>
      </c>
      <c r="U59" s="19">
        <v>0</v>
      </c>
      <c r="V59" s="19">
        <v>0</v>
      </c>
      <c r="W59" s="19">
        <v>0</v>
      </c>
      <c r="X59" s="19">
        <v>0</v>
      </c>
      <c r="Y59" s="24">
        <v>6</v>
      </c>
      <c r="Z59" s="23">
        <v>2.193450927734375E-4</v>
      </c>
      <c r="AA59" s="22">
        <v>0</v>
      </c>
      <c r="AB59" s="19">
        <v>0</v>
      </c>
      <c r="AC59" s="19">
        <v>0</v>
      </c>
      <c r="AD59" s="33">
        <v>0</v>
      </c>
      <c r="AE59" s="21">
        <v>0</v>
      </c>
      <c r="AF59" s="22">
        <v>0</v>
      </c>
      <c r="AG59" s="19">
        <v>0</v>
      </c>
      <c r="AH59" s="19">
        <v>0</v>
      </c>
      <c r="AI59" s="33">
        <v>0</v>
      </c>
      <c r="AJ59" s="21">
        <v>0</v>
      </c>
      <c r="AK59" s="22">
        <v>1</v>
      </c>
      <c r="AL59" s="19">
        <v>0</v>
      </c>
      <c r="AM59" s="19">
        <v>0</v>
      </c>
      <c r="AN59" s="33">
        <v>0</v>
      </c>
      <c r="AO59" s="21">
        <v>0</v>
      </c>
      <c r="AP59" s="20">
        <v>0</v>
      </c>
      <c r="AQ59" s="19">
        <v>0</v>
      </c>
      <c r="AR59" s="19">
        <v>0</v>
      </c>
      <c r="AS59" s="33">
        <v>0</v>
      </c>
      <c r="AT59" s="21">
        <v>0</v>
      </c>
      <c r="AU59" s="20">
        <v>0</v>
      </c>
      <c r="AV59" s="19">
        <v>0</v>
      </c>
      <c r="AW59" s="19">
        <v>0</v>
      </c>
      <c r="AX59" s="19">
        <v>0</v>
      </c>
      <c r="AY59" s="19">
        <v>0</v>
      </c>
      <c r="AZ59" s="22">
        <v>0</v>
      </c>
      <c r="BA59" s="19">
        <v>0</v>
      </c>
      <c r="BB59" s="19">
        <v>0</v>
      </c>
      <c r="BC59" s="33">
        <v>0</v>
      </c>
      <c r="BD59" s="21">
        <v>0</v>
      </c>
      <c r="BE59" s="20"/>
      <c r="BF59" s="19"/>
      <c r="BG59" s="19"/>
      <c r="BH59" s="19"/>
      <c r="BI59" s="19"/>
    </row>
    <row r="60" spans="6:61" x14ac:dyDescent="0.25">
      <c r="F60" s="10"/>
      <c r="G60" s="9"/>
      <c r="H60" s="8"/>
      <c r="I60" s="7" t="s">
        <v>5600</v>
      </c>
      <c r="J60" s="22">
        <v>0</v>
      </c>
      <c r="K60" s="19">
        <v>0</v>
      </c>
      <c r="L60" s="19">
        <v>0</v>
      </c>
      <c r="M60" s="33">
        <v>0</v>
      </c>
      <c r="N60" s="21">
        <v>0</v>
      </c>
      <c r="O60" s="22">
        <v>0</v>
      </c>
      <c r="P60" s="19">
        <v>0</v>
      </c>
      <c r="Q60" s="19">
        <v>0</v>
      </c>
      <c r="R60" s="33">
        <v>0</v>
      </c>
      <c r="S60" s="21">
        <v>0</v>
      </c>
      <c r="T60" s="22">
        <v>194</v>
      </c>
      <c r="U60" s="19">
        <v>0</v>
      </c>
      <c r="V60" s="19">
        <v>14</v>
      </c>
      <c r="W60" s="19">
        <v>0</v>
      </c>
      <c r="X60" s="19">
        <v>0</v>
      </c>
      <c r="Y60" s="24">
        <v>564</v>
      </c>
      <c r="Z60" s="23">
        <v>3.6850045928731561</v>
      </c>
      <c r="AA60" s="22">
        <v>0</v>
      </c>
      <c r="AB60" s="19">
        <v>0</v>
      </c>
      <c r="AC60" s="19">
        <v>0</v>
      </c>
      <c r="AD60" s="33">
        <v>0</v>
      </c>
      <c r="AE60" s="21">
        <v>0</v>
      </c>
      <c r="AF60" s="22">
        <v>0</v>
      </c>
      <c r="AG60" s="19">
        <v>0</v>
      </c>
      <c r="AH60" s="19">
        <v>0</v>
      </c>
      <c r="AI60" s="33">
        <v>0</v>
      </c>
      <c r="AJ60" s="21">
        <v>0</v>
      </c>
      <c r="AK60" s="22">
        <v>19</v>
      </c>
      <c r="AL60" s="19">
        <v>0</v>
      </c>
      <c r="AM60" s="19">
        <v>3</v>
      </c>
      <c r="AN60" s="33">
        <v>0</v>
      </c>
      <c r="AO60" s="21">
        <v>0</v>
      </c>
      <c r="AP60" s="20">
        <v>0</v>
      </c>
      <c r="AQ60" s="19">
        <v>0</v>
      </c>
      <c r="AR60" s="19">
        <v>0</v>
      </c>
      <c r="AS60" s="33">
        <v>0</v>
      </c>
      <c r="AT60" s="21">
        <v>0</v>
      </c>
      <c r="AU60" s="20">
        <v>0</v>
      </c>
      <c r="AV60" s="19">
        <v>0</v>
      </c>
      <c r="AW60" s="19">
        <v>0</v>
      </c>
      <c r="AX60" s="19">
        <v>0</v>
      </c>
      <c r="AY60" s="19">
        <v>0</v>
      </c>
      <c r="AZ60" s="22">
        <v>0</v>
      </c>
      <c r="BA60" s="19">
        <v>0</v>
      </c>
      <c r="BB60" s="19">
        <v>0</v>
      </c>
      <c r="BC60" s="33">
        <v>0</v>
      </c>
      <c r="BD60" s="21">
        <v>0</v>
      </c>
      <c r="BE60" s="20"/>
      <c r="BF60" s="19"/>
      <c r="BG60" s="19"/>
      <c r="BH60" s="19"/>
      <c r="BI60" s="19"/>
    </row>
    <row r="61" spans="6:61" x14ac:dyDescent="0.25">
      <c r="F61" s="10"/>
      <c r="G61" s="9"/>
      <c r="H61" s="8"/>
      <c r="I61" s="7" t="s">
        <v>5599</v>
      </c>
      <c r="J61" s="22">
        <v>0</v>
      </c>
      <c r="K61" s="19">
        <v>0</v>
      </c>
      <c r="L61" s="19">
        <v>0</v>
      </c>
      <c r="M61" s="33">
        <v>0</v>
      </c>
      <c r="N61" s="21">
        <v>0</v>
      </c>
      <c r="O61" s="22">
        <v>0</v>
      </c>
      <c r="P61" s="19">
        <v>0</v>
      </c>
      <c r="Q61" s="19">
        <v>0</v>
      </c>
      <c r="R61" s="33">
        <v>0</v>
      </c>
      <c r="S61" s="21">
        <v>0</v>
      </c>
      <c r="T61" s="22">
        <v>18</v>
      </c>
      <c r="U61" s="19">
        <v>0</v>
      </c>
      <c r="V61" s="19">
        <v>0</v>
      </c>
      <c r="W61" s="19">
        <v>0</v>
      </c>
      <c r="X61" s="19">
        <v>0</v>
      </c>
      <c r="Y61" s="24">
        <v>227</v>
      </c>
      <c r="Z61" s="23">
        <v>2.2285705432295799E-2</v>
      </c>
      <c r="AA61" s="22">
        <v>0</v>
      </c>
      <c r="AB61" s="19">
        <v>0</v>
      </c>
      <c r="AC61" s="19">
        <v>0</v>
      </c>
      <c r="AD61" s="33">
        <v>0</v>
      </c>
      <c r="AE61" s="21">
        <v>0</v>
      </c>
      <c r="AF61" s="22">
        <v>0</v>
      </c>
      <c r="AG61" s="19">
        <v>0</v>
      </c>
      <c r="AH61" s="19">
        <v>0</v>
      </c>
      <c r="AI61" s="33">
        <v>0</v>
      </c>
      <c r="AJ61" s="21">
        <v>0</v>
      </c>
      <c r="AK61" s="22">
        <v>4</v>
      </c>
      <c r="AL61" s="19">
        <v>0</v>
      </c>
      <c r="AM61" s="19">
        <v>0</v>
      </c>
      <c r="AN61" s="33">
        <v>0</v>
      </c>
      <c r="AO61" s="21">
        <v>0</v>
      </c>
      <c r="AP61" s="20">
        <v>0</v>
      </c>
      <c r="AQ61" s="19">
        <v>0</v>
      </c>
      <c r="AR61" s="19">
        <v>0</v>
      </c>
      <c r="AS61" s="33">
        <v>0</v>
      </c>
      <c r="AT61" s="21">
        <v>0</v>
      </c>
      <c r="AU61" s="20">
        <v>0</v>
      </c>
      <c r="AV61" s="19">
        <v>0</v>
      </c>
      <c r="AW61" s="19">
        <v>0</v>
      </c>
      <c r="AX61" s="19">
        <v>0</v>
      </c>
      <c r="AY61" s="19">
        <v>0</v>
      </c>
      <c r="AZ61" s="22">
        <v>1</v>
      </c>
      <c r="BA61" s="19">
        <v>0</v>
      </c>
      <c r="BB61" s="19">
        <v>0</v>
      </c>
      <c r="BC61" s="33">
        <v>0</v>
      </c>
      <c r="BD61" s="21">
        <v>0</v>
      </c>
      <c r="BE61" s="20"/>
      <c r="BF61" s="19"/>
      <c r="BG61" s="19"/>
      <c r="BH61" s="19"/>
      <c r="BI61" s="19"/>
    </row>
    <row r="62" spans="6:61" x14ac:dyDescent="0.25">
      <c r="F62" s="10"/>
      <c r="G62" s="9"/>
      <c r="H62" s="8"/>
      <c r="I62" s="7" t="s">
        <v>5598</v>
      </c>
      <c r="J62" s="22">
        <v>0</v>
      </c>
      <c r="K62" s="19">
        <v>0</v>
      </c>
      <c r="L62" s="19">
        <v>0</v>
      </c>
      <c r="M62" s="33">
        <v>0</v>
      </c>
      <c r="N62" s="21">
        <v>0</v>
      </c>
      <c r="O62" s="22">
        <v>6</v>
      </c>
      <c r="P62" s="19">
        <v>0</v>
      </c>
      <c r="Q62" s="19">
        <v>0</v>
      </c>
      <c r="R62" s="33">
        <v>0</v>
      </c>
      <c r="S62" s="21">
        <v>0</v>
      </c>
      <c r="T62" s="22">
        <v>13633</v>
      </c>
      <c r="U62" s="19">
        <v>0</v>
      </c>
      <c r="V62" s="19">
        <v>2</v>
      </c>
      <c r="W62" s="19">
        <v>0</v>
      </c>
      <c r="X62" s="19">
        <v>0</v>
      </c>
      <c r="Y62" s="24">
        <v>19037</v>
      </c>
      <c r="Z62" s="23">
        <v>21.882450567558411</v>
      </c>
      <c r="AA62" s="22">
        <v>44</v>
      </c>
      <c r="AB62" s="19">
        <v>0</v>
      </c>
      <c r="AC62" s="19">
        <v>0</v>
      </c>
      <c r="AD62" s="33">
        <v>0</v>
      </c>
      <c r="AE62" s="21">
        <v>0</v>
      </c>
      <c r="AF62" s="22">
        <v>0</v>
      </c>
      <c r="AG62" s="19">
        <v>0</v>
      </c>
      <c r="AH62" s="19">
        <v>0</v>
      </c>
      <c r="AI62" s="33">
        <v>0</v>
      </c>
      <c r="AJ62" s="21">
        <v>0</v>
      </c>
      <c r="AK62" s="22">
        <v>2647</v>
      </c>
      <c r="AL62" s="19">
        <v>0</v>
      </c>
      <c r="AM62" s="19">
        <v>0</v>
      </c>
      <c r="AN62" s="33">
        <v>0</v>
      </c>
      <c r="AO62" s="21">
        <v>0</v>
      </c>
      <c r="AP62" s="20">
        <v>0</v>
      </c>
      <c r="AQ62" s="19">
        <v>0</v>
      </c>
      <c r="AR62" s="19">
        <v>0</v>
      </c>
      <c r="AS62" s="33">
        <v>0</v>
      </c>
      <c r="AT62" s="21">
        <v>0</v>
      </c>
      <c r="AU62" s="20">
        <v>6</v>
      </c>
      <c r="AV62" s="19">
        <v>0</v>
      </c>
      <c r="AW62" s="19">
        <v>0</v>
      </c>
      <c r="AX62" s="19">
        <v>0</v>
      </c>
      <c r="AY62" s="19">
        <v>0</v>
      </c>
      <c r="AZ62" s="22">
        <v>9</v>
      </c>
      <c r="BA62" s="19">
        <v>0</v>
      </c>
      <c r="BB62" s="19">
        <v>0</v>
      </c>
      <c r="BC62" s="33">
        <v>0</v>
      </c>
      <c r="BD62" s="21">
        <v>0</v>
      </c>
      <c r="BE62" s="20"/>
      <c r="BF62" s="19"/>
      <c r="BG62" s="19"/>
      <c r="BH62" s="19"/>
      <c r="BI62" s="19"/>
    </row>
    <row r="63" spans="6:61" x14ac:dyDescent="0.25">
      <c r="F63" s="10"/>
      <c r="G63" s="9"/>
      <c r="H63" s="8"/>
      <c r="I63" s="7" t="s">
        <v>5597</v>
      </c>
      <c r="J63" s="22">
        <v>0</v>
      </c>
      <c r="K63" s="19">
        <v>0</v>
      </c>
      <c r="L63" s="19">
        <v>0</v>
      </c>
      <c r="M63" s="33">
        <v>0</v>
      </c>
      <c r="N63" s="21">
        <v>0</v>
      </c>
      <c r="O63" s="22">
        <v>0</v>
      </c>
      <c r="P63" s="19">
        <v>0</v>
      </c>
      <c r="Q63" s="19">
        <v>0</v>
      </c>
      <c r="R63" s="33">
        <v>0</v>
      </c>
      <c r="S63" s="21">
        <v>0</v>
      </c>
      <c r="T63" s="22">
        <v>9</v>
      </c>
      <c r="U63" s="19">
        <v>0</v>
      </c>
      <c r="V63" s="19">
        <v>0</v>
      </c>
      <c r="W63" s="19">
        <v>0</v>
      </c>
      <c r="X63" s="19">
        <v>0</v>
      </c>
      <c r="Y63" s="24">
        <v>9</v>
      </c>
      <c r="Z63" s="23">
        <v>3.7685764022171497E-2</v>
      </c>
      <c r="AA63" s="22">
        <v>0</v>
      </c>
      <c r="AB63" s="19">
        <v>0</v>
      </c>
      <c r="AC63" s="19">
        <v>0</v>
      </c>
      <c r="AD63" s="33">
        <v>0</v>
      </c>
      <c r="AE63" s="21">
        <v>0</v>
      </c>
      <c r="AF63" s="22">
        <v>0</v>
      </c>
      <c r="AG63" s="19">
        <v>0</v>
      </c>
      <c r="AH63" s="19">
        <v>0</v>
      </c>
      <c r="AI63" s="33">
        <v>0</v>
      </c>
      <c r="AJ63" s="21">
        <v>0</v>
      </c>
      <c r="AK63" s="22">
        <v>14</v>
      </c>
      <c r="AL63" s="19">
        <v>0</v>
      </c>
      <c r="AM63" s="19">
        <v>0</v>
      </c>
      <c r="AN63" s="33">
        <v>0</v>
      </c>
      <c r="AO63" s="21">
        <v>0</v>
      </c>
      <c r="AP63" s="20">
        <v>0</v>
      </c>
      <c r="AQ63" s="19">
        <v>0</v>
      </c>
      <c r="AR63" s="19">
        <v>0</v>
      </c>
      <c r="AS63" s="33">
        <v>0</v>
      </c>
      <c r="AT63" s="21">
        <v>0</v>
      </c>
      <c r="AU63" s="20">
        <v>12</v>
      </c>
      <c r="AV63" s="19">
        <v>0</v>
      </c>
      <c r="AW63" s="19">
        <v>0</v>
      </c>
      <c r="AX63" s="19">
        <v>0</v>
      </c>
      <c r="AY63" s="19">
        <v>0</v>
      </c>
      <c r="AZ63" s="22">
        <v>1</v>
      </c>
      <c r="BA63" s="19">
        <v>0</v>
      </c>
      <c r="BB63" s="19">
        <v>0</v>
      </c>
      <c r="BC63" s="33">
        <v>0</v>
      </c>
      <c r="BD63" s="21">
        <v>0</v>
      </c>
      <c r="BE63" s="20"/>
      <c r="BF63" s="19"/>
      <c r="BG63" s="19"/>
      <c r="BH63" s="19"/>
      <c r="BI63" s="19"/>
    </row>
    <row r="64" spans="6:61" x14ac:dyDescent="0.25">
      <c r="F64" s="10"/>
      <c r="G64" s="9"/>
      <c r="H64" s="8"/>
      <c r="I64" s="7" t="s">
        <v>540</v>
      </c>
      <c r="J64" s="22">
        <v>0</v>
      </c>
      <c r="K64" s="19">
        <v>0</v>
      </c>
      <c r="L64" s="19">
        <v>0</v>
      </c>
      <c r="M64" s="33">
        <v>0</v>
      </c>
      <c r="N64" s="21">
        <v>0</v>
      </c>
      <c r="O64" s="22">
        <v>0</v>
      </c>
      <c r="P64" s="19">
        <v>0</v>
      </c>
      <c r="Q64" s="19">
        <v>0</v>
      </c>
      <c r="R64" s="33">
        <v>0</v>
      </c>
      <c r="S64" s="21">
        <v>0</v>
      </c>
      <c r="T64" s="22">
        <v>2500</v>
      </c>
      <c r="U64" s="19">
        <v>0</v>
      </c>
      <c r="V64" s="19">
        <v>19</v>
      </c>
      <c r="W64" s="19">
        <v>0</v>
      </c>
      <c r="X64" s="19">
        <v>0</v>
      </c>
      <c r="Y64" s="24">
        <v>3057</v>
      </c>
      <c r="Z64" s="23">
        <v>7.5147760873660454</v>
      </c>
      <c r="AA64" s="22">
        <v>7</v>
      </c>
      <c r="AB64" s="19">
        <v>0</v>
      </c>
      <c r="AC64" s="19">
        <v>0</v>
      </c>
      <c r="AD64" s="33">
        <v>0</v>
      </c>
      <c r="AE64" s="21">
        <v>0</v>
      </c>
      <c r="AF64" s="22">
        <v>0</v>
      </c>
      <c r="AG64" s="19">
        <v>0</v>
      </c>
      <c r="AH64" s="19">
        <v>0</v>
      </c>
      <c r="AI64" s="33">
        <v>0</v>
      </c>
      <c r="AJ64" s="21">
        <v>0</v>
      </c>
      <c r="AK64" s="22">
        <v>525</v>
      </c>
      <c r="AL64" s="19">
        <v>0</v>
      </c>
      <c r="AM64" s="19">
        <v>3</v>
      </c>
      <c r="AN64" s="33">
        <v>0</v>
      </c>
      <c r="AO64" s="21">
        <v>0</v>
      </c>
      <c r="AP64" s="20">
        <v>0</v>
      </c>
      <c r="AQ64" s="19">
        <v>0</v>
      </c>
      <c r="AR64" s="19">
        <v>0</v>
      </c>
      <c r="AS64" s="33">
        <v>0</v>
      </c>
      <c r="AT64" s="21">
        <v>0</v>
      </c>
      <c r="AU64" s="20">
        <v>19</v>
      </c>
      <c r="AV64" s="19">
        <v>0</v>
      </c>
      <c r="AW64" s="19">
        <v>0</v>
      </c>
      <c r="AX64" s="19">
        <v>0</v>
      </c>
      <c r="AY64" s="19">
        <v>0</v>
      </c>
      <c r="AZ64" s="22">
        <v>1</v>
      </c>
      <c r="BA64" s="19">
        <v>0</v>
      </c>
      <c r="BB64" s="19">
        <v>0</v>
      </c>
      <c r="BC64" s="33">
        <v>0</v>
      </c>
      <c r="BD64" s="21">
        <v>0</v>
      </c>
      <c r="BE64" s="20"/>
      <c r="BF64" s="19"/>
      <c r="BG64" s="19"/>
      <c r="BH64" s="19"/>
      <c r="BI64" s="19"/>
    </row>
    <row r="65" spans="6:61" x14ac:dyDescent="0.25">
      <c r="F65" s="10"/>
      <c r="G65" s="9"/>
      <c r="H65" s="8"/>
      <c r="I65" s="7" t="s">
        <v>5596</v>
      </c>
      <c r="J65" s="22">
        <v>0</v>
      </c>
      <c r="K65" s="19">
        <v>0</v>
      </c>
      <c r="L65" s="19">
        <v>0</v>
      </c>
      <c r="M65" s="33">
        <v>0</v>
      </c>
      <c r="N65" s="21">
        <v>0</v>
      </c>
      <c r="O65" s="22">
        <v>0</v>
      </c>
      <c r="P65" s="19">
        <v>0</v>
      </c>
      <c r="Q65" s="19">
        <v>0</v>
      </c>
      <c r="R65" s="33">
        <v>0</v>
      </c>
      <c r="S65" s="21">
        <v>0</v>
      </c>
      <c r="T65" s="22">
        <v>5</v>
      </c>
      <c r="U65" s="19">
        <v>0</v>
      </c>
      <c r="V65" s="19">
        <v>0</v>
      </c>
      <c r="W65" s="19">
        <v>0</v>
      </c>
      <c r="X65" s="19">
        <v>0</v>
      </c>
      <c r="Y65" s="24">
        <v>93</v>
      </c>
      <c r="Z65" s="23">
        <v>9.5702018588781357E-3</v>
      </c>
      <c r="AA65" s="22">
        <v>0</v>
      </c>
      <c r="AB65" s="19">
        <v>0</v>
      </c>
      <c r="AC65" s="19">
        <v>0</v>
      </c>
      <c r="AD65" s="33">
        <v>0</v>
      </c>
      <c r="AE65" s="21">
        <v>0</v>
      </c>
      <c r="AF65" s="22">
        <v>0</v>
      </c>
      <c r="AG65" s="19">
        <v>0</v>
      </c>
      <c r="AH65" s="19">
        <v>0</v>
      </c>
      <c r="AI65" s="33">
        <v>0</v>
      </c>
      <c r="AJ65" s="21">
        <v>0</v>
      </c>
      <c r="AK65" s="22">
        <v>3</v>
      </c>
      <c r="AL65" s="19">
        <v>0</v>
      </c>
      <c r="AM65" s="19">
        <v>0</v>
      </c>
      <c r="AN65" s="33">
        <v>0</v>
      </c>
      <c r="AO65" s="21">
        <v>0</v>
      </c>
      <c r="AP65" s="20">
        <v>0</v>
      </c>
      <c r="AQ65" s="19">
        <v>0</v>
      </c>
      <c r="AR65" s="19">
        <v>0</v>
      </c>
      <c r="AS65" s="33">
        <v>0</v>
      </c>
      <c r="AT65" s="21">
        <v>0</v>
      </c>
      <c r="AU65" s="20">
        <v>0</v>
      </c>
      <c r="AV65" s="19">
        <v>0</v>
      </c>
      <c r="AW65" s="19">
        <v>0</v>
      </c>
      <c r="AX65" s="19">
        <v>0</v>
      </c>
      <c r="AY65" s="19">
        <v>0</v>
      </c>
      <c r="AZ65" s="22">
        <v>0</v>
      </c>
      <c r="BA65" s="19">
        <v>0</v>
      </c>
      <c r="BB65" s="19">
        <v>0</v>
      </c>
      <c r="BC65" s="33">
        <v>0</v>
      </c>
      <c r="BD65" s="21">
        <v>0</v>
      </c>
      <c r="BE65" s="20"/>
      <c r="BF65" s="19"/>
      <c r="BG65" s="19"/>
      <c r="BH65" s="19"/>
      <c r="BI65" s="19"/>
    </row>
    <row r="66" spans="6:61" x14ac:dyDescent="0.25">
      <c r="F66" s="10"/>
      <c r="G66" s="9"/>
      <c r="H66" s="8"/>
      <c r="I66" s="7" t="s">
        <v>5595</v>
      </c>
      <c r="J66" s="22">
        <v>3</v>
      </c>
      <c r="K66" s="19">
        <v>0</v>
      </c>
      <c r="L66" s="19">
        <v>0</v>
      </c>
      <c r="M66" s="33">
        <v>0</v>
      </c>
      <c r="N66" s="21">
        <v>0</v>
      </c>
      <c r="O66" s="22">
        <v>0</v>
      </c>
      <c r="P66" s="19">
        <v>0</v>
      </c>
      <c r="Q66" s="19">
        <v>0</v>
      </c>
      <c r="R66" s="33">
        <v>0</v>
      </c>
      <c r="S66" s="21">
        <v>0</v>
      </c>
      <c r="T66" s="22">
        <v>29724</v>
      </c>
      <c r="U66" s="19">
        <v>0</v>
      </c>
      <c r="V66" s="19">
        <v>94</v>
      </c>
      <c r="W66" s="19">
        <v>0</v>
      </c>
      <c r="X66" s="19">
        <v>6</v>
      </c>
      <c r="Y66" s="24">
        <v>32261</v>
      </c>
      <c r="Z66" s="23">
        <v>19.988180564716458</v>
      </c>
      <c r="AA66" s="22">
        <v>6</v>
      </c>
      <c r="AB66" s="19">
        <v>0</v>
      </c>
      <c r="AC66" s="19">
        <v>0</v>
      </c>
      <c r="AD66" s="33">
        <v>0</v>
      </c>
      <c r="AE66" s="21">
        <v>0</v>
      </c>
      <c r="AF66" s="22">
        <v>107</v>
      </c>
      <c r="AG66" s="19">
        <v>0</v>
      </c>
      <c r="AH66" s="19">
        <v>0</v>
      </c>
      <c r="AI66" s="33">
        <v>0</v>
      </c>
      <c r="AJ66" s="21">
        <v>0</v>
      </c>
      <c r="AK66" s="22">
        <v>3788</v>
      </c>
      <c r="AL66" s="19">
        <v>0</v>
      </c>
      <c r="AM66" s="19">
        <v>7</v>
      </c>
      <c r="AN66" s="33">
        <v>0</v>
      </c>
      <c r="AO66" s="21">
        <v>364</v>
      </c>
      <c r="AP66" s="20">
        <v>21</v>
      </c>
      <c r="AQ66" s="19">
        <v>0</v>
      </c>
      <c r="AR66" s="19">
        <v>1</v>
      </c>
      <c r="AS66" s="33">
        <v>0</v>
      </c>
      <c r="AT66" s="21">
        <v>0</v>
      </c>
      <c r="AU66" s="20">
        <v>2</v>
      </c>
      <c r="AV66" s="19">
        <v>0</v>
      </c>
      <c r="AW66" s="19">
        <v>0</v>
      </c>
      <c r="AX66" s="19">
        <v>0</v>
      </c>
      <c r="AY66" s="19">
        <v>0</v>
      </c>
      <c r="AZ66" s="22">
        <v>3</v>
      </c>
      <c r="BA66" s="19">
        <v>0</v>
      </c>
      <c r="BB66" s="19">
        <v>0</v>
      </c>
      <c r="BC66" s="33">
        <v>0</v>
      </c>
      <c r="BD66" s="21">
        <v>0</v>
      </c>
      <c r="BE66" s="20"/>
      <c r="BF66" s="19"/>
      <c r="BG66" s="19"/>
      <c r="BH66" s="19"/>
      <c r="BI66" s="19"/>
    </row>
    <row r="67" spans="6:61" x14ac:dyDescent="0.25">
      <c r="F67" s="10"/>
      <c r="G67" s="9"/>
      <c r="H67" s="8" t="s">
        <v>5594</v>
      </c>
      <c r="I67" s="7"/>
      <c r="J67" s="22">
        <v>0</v>
      </c>
      <c r="K67" s="19">
        <v>0</v>
      </c>
      <c r="L67" s="19">
        <v>0</v>
      </c>
      <c r="M67" s="33">
        <v>0</v>
      </c>
      <c r="N67" s="21">
        <v>0</v>
      </c>
      <c r="O67" s="22">
        <v>0</v>
      </c>
      <c r="P67" s="19">
        <v>0</v>
      </c>
      <c r="Q67" s="19">
        <v>0</v>
      </c>
      <c r="R67" s="33">
        <v>0</v>
      </c>
      <c r="S67" s="21">
        <v>0</v>
      </c>
      <c r="T67" s="22">
        <v>0</v>
      </c>
      <c r="U67" s="19">
        <v>0</v>
      </c>
      <c r="V67" s="19">
        <v>0</v>
      </c>
      <c r="W67" s="19">
        <v>0</v>
      </c>
      <c r="X67" s="19">
        <v>0</v>
      </c>
      <c r="Y67" s="24">
        <v>0</v>
      </c>
      <c r="Z67" s="23">
        <v>0</v>
      </c>
      <c r="AA67" s="22">
        <v>0</v>
      </c>
      <c r="AB67" s="19">
        <v>0</v>
      </c>
      <c r="AC67" s="19">
        <v>0</v>
      </c>
      <c r="AD67" s="33">
        <v>0</v>
      </c>
      <c r="AE67" s="21">
        <v>0</v>
      </c>
      <c r="AF67" s="22">
        <v>0</v>
      </c>
      <c r="AG67" s="19">
        <v>0</v>
      </c>
      <c r="AH67" s="19">
        <v>0</v>
      </c>
      <c r="AI67" s="33">
        <v>0</v>
      </c>
      <c r="AJ67" s="21">
        <v>0</v>
      </c>
      <c r="AK67" s="22">
        <v>0</v>
      </c>
      <c r="AL67" s="19">
        <v>0</v>
      </c>
      <c r="AM67" s="19">
        <v>0</v>
      </c>
      <c r="AN67" s="33">
        <v>0</v>
      </c>
      <c r="AO67" s="21">
        <v>0</v>
      </c>
      <c r="AP67" s="20">
        <v>0</v>
      </c>
      <c r="AQ67" s="19">
        <v>0</v>
      </c>
      <c r="AR67" s="19">
        <v>0</v>
      </c>
      <c r="AS67" s="33">
        <v>0</v>
      </c>
      <c r="AT67" s="21">
        <v>0</v>
      </c>
      <c r="AU67" s="20">
        <v>0</v>
      </c>
      <c r="AV67" s="19">
        <v>0</v>
      </c>
      <c r="AW67" s="19">
        <v>0</v>
      </c>
      <c r="AX67" s="19">
        <v>0</v>
      </c>
      <c r="AY67" s="19">
        <v>0</v>
      </c>
      <c r="AZ67" s="22">
        <v>0</v>
      </c>
      <c r="BA67" s="19">
        <v>0</v>
      </c>
      <c r="BB67" s="19">
        <v>0</v>
      </c>
      <c r="BC67" s="33">
        <v>0</v>
      </c>
      <c r="BD67" s="21">
        <v>0</v>
      </c>
      <c r="BE67" s="20"/>
      <c r="BF67" s="19"/>
      <c r="BG67" s="19"/>
      <c r="BH67" s="19"/>
      <c r="BI67" s="19"/>
    </row>
    <row r="68" spans="6:61" x14ac:dyDescent="0.25">
      <c r="F68" s="10"/>
      <c r="G68" s="9"/>
      <c r="H68" s="8" t="s">
        <v>5593</v>
      </c>
      <c r="I68" s="7"/>
      <c r="J68" s="22">
        <v>0</v>
      </c>
      <c r="K68" s="19">
        <v>0</v>
      </c>
      <c r="L68" s="19">
        <v>0</v>
      </c>
      <c r="M68" s="33">
        <v>0</v>
      </c>
      <c r="N68" s="21">
        <v>0</v>
      </c>
      <c r="O68" s="22">
        <v>0</v>
      </c>
      <c r="P68" s="19">
        <v>0</v>
      </c>
      <c r="Q68" s="19">
        <v>0</v>
      </c>
      <c r="R68" s="33">
        <v>0</v>
      </c>
      <c r="S68" s="21">
        <v>0</v>
      </c>
      <c r="T68" s="22">
        <v>0</v>
      </c>
      <c r="U68" s="19">
        <v>0</v>
      </c>
      <c r="V68" s="19">
        <v>0</v>
      </c>
      <c r="W68" s="19">
        <v>0</v>
      </c>
      <c r="X68" s="19">
        <v>0</v>
      </c>
      <c r="Y68" s="24">
        <v>0</v>
      </c>
      <c r="Z68" s="23">
        <v>0</v>
      </c>
      <c r="AA68" s="22">
        <v>0</v>
      </c>
      <c r="AB68" s="19">
        <v>0</v>
      </c>
      <c r="AC68" s="19">
        <v>0</v>
      </c>
      <c r="AD68" s="33">
        <v>0</v>
      </c>
      <c r="AE68" s="21">
        <v>0</v>
      </c>
      <c r="AF68" s="22">
        <v>0</v>
      </c>
      <c r="AG68" s="19">
        <v>0</v>
      </c>
      <c r="AH68" s="19">
        <v>0</v>
      </c>
      <c r="AI68" s="33">
        <v>0</v>
      </c>
      <c r="AJ68" s="21">
        <v>0</v>
      </c>
      <c r="AK68" s="22">
        <v>2</v>
      </c>
      <c r="AL68" s="19">
        <v>0</v>
      </c>
      <c r="AM68" s="19">
        <v>0</v>
      </c>
      <c r="AN68" s="33">
        <v>0</v>
      </c>
      <c r="AO68" s="21">
        <v>0</v>
      </c>
      <c r="AP68" s="20">
        <v>0</v>
      </c>
      <c r="AQ68" s="19">
        <v>0</v>
      </c>
      <c r="AR68" s="19">
        <v>0</v>
      </c>
      <c r="AS68" s="33">
        <v>0</v>
      </c>
      <c r="AT68" s="21">
        <v>0</v>
      </c>
      <c r="AU68" s="20">
        <v>0</v>
      </c>
      <c r="AV68" s="19">
        <v>0</v>
      </c>
      <c r="AW68" s="19">
        <v>0</v>
      </c>
      <c r="AX68" s="19">
        <v>0</v>
      </c>
      <c r="AY68" s="19">
        <v>0</v>
      </c>
      <c r="AZ68" s="22">
        <v>0</v>
      </c>
      <c r="BA68" s="19">
        <v>0</v>
      </c>
      <c r="BB68" s="19">
        <v>0</v>
      </c>
      <c r="BC68" s="33">
        <v>0</v>
      </c>
      <c r="BD68" s="21">
        <v>0</v>
      </c>
      <c r="BE68" s="20"/>
      <c r="BF68" s="19"/>
      <c r="BG68" s="19"/>
      <c r="BH68" s="19"/>
      <c r="BI68" s="19"/>
    </row>
    <row r="69" spans="6:61" x14ac:dyDescent="0.25">
      <c r="F69" s="10"/>
      <c r="G69" s="9"/>
      <c r="H69" s="8"/>
      <c r="I69" s="7" t="s">
        <v>5592</v>
      </c>
      <c r="J69" s="22">
        <v>0</v>
      </c>
      <c r="K69" s="19">
        <v>0</v>
      </c>
      <c r="L69" s="19">
        <v>0</v>
      </c>
      <c r="M69" s="33">
        <v>0</v>
      </c>
      <c r="N69" s="21">
        <v>0</v>
      </c>
      <c r="O69" s="22">
        <v>0</v>
      </c>
      <c r="P69" s="19">
        <v>0</v>
      </c>
      <c r="Q69" s="19">
        <v>0</v>
      </c>
      <c r="R69" s="33">
        <v>0</v>
      </c>
      <c r="S69" s="21">
        <v>0</v>
      </c>
      <c r="T69" s="22">
        <v>1</v>
      </c>
      <c r="U69" s="19">
        <v>0</v>
      </c>
      <c r="V69" s="19">
        <v>0</v>
      </c>
      <c r="W69" s="19">
        <v>0</v>
      </c>
      <c r="X69" s="19">
        <v>0</v>
      </c>
      <c r="Y69" s="24">
        <v>1</v>
      </c>
      <c r="Z69" s="23">
        <v>1.292228698730469E-4</v>
      </c>
      <c r="AA69" s="22">
        <v>0</v>
      </c>
      <c r="AB69" s="19">
        <v>0</v>
      </c>
      <c r="AC69" s="19">
        <v>0</v>
      </c>
      <c r="AD69" s="33">
        <v>0</v>
      </c>
      <c r="AE69" s="21">
        <v>0</v>
      </c>
      <c r="AF69" s="22">
        <v>0</v>
      </c>
      <c r="AG69" s="19">
        <v>0</v>
      </c>
      <c r="AH69" s="19">
        <v>0</v>
      </c>
      <c r="AI69" s="33">
        <v>0</v>
      </c>
      <c r="AJ69" s="21">
        <v>0</v>
      </c>
      <c r="AK69" s="22">
        <v>0</v>
      </c>
      <c r="AL69" s="19">
        <v>0</v>
      </c>
      <c r="AM69" s="19">
        <v>0</v>
      </c>
      <c r="AN69" s="33">
        <v>0</v>
      </c>
      <c r="AO69" s="21">
        <v>0</v>
      </c>
      <c r="AP69" s="20">
        <v>0</v>
      </c>
      <c r="AQ69" s="19">
        <v>0</v>
      </c>
      <c r="AR69" s="19">
        <v>0</v>
      </c>
      <c r="AS69" s="33">
        <v>0</v>
      </c>
      <c r="AT69" s="21">
        <v>0</v>
      </c>
      <c r="AU69" s="20">
        <v>0</v>
      </c>
      <c r="AV69" s="19">
        <v>0</v>
      </c>
      <c r="AW69" s="19">
        <v>0</v>
      </c>
      <c r="AX69" s="19">
        <v>0</v>
      </c>
      <c r="AY69" s="19">
        <v>0</v>
      </c>
      <c r="AZ69" s="22">
        <v>0</v>
      </c>
      <c r="BA69" s="19">
        <v>0</v>
      </c>
      <c r="BB69" s="19">
        <v>0</v>
      </c>
      <c r="BC69" s="33">
        <v>0</v>
      </c>
      <c r="BD69" s="21">
        <v>0</v>
      </c>
      <c r="BE69" s="20"/>
      <c r="BF69" s="19"/>
      <c r="BG69" s="19"/>
      <c r="BH69" s="19"/>
      <c r="BI69" s="19"/>
    </row>
    <row r="70" spans="6:61" x14ac:dyDescent="0.25">
      <c r="F70" s="10"/>
      <c r="G70" s="9"/>
      <c r="H70" s="8"/>
      <c r="I70" s="7" t="s">
        <v>1613</v>
      </c>
      <c r="J70" s="22">
        <v>0</v>
      </c>
      <c r="K70" s="19">
        <v>0</v>
      </c>
      <c r="L70" s="19">
        <v>0</v>
      </c>
      <c r="M70" s="33">
        <v>0</v>
      </c>
      <c r="N70" s="21">
        <v>0</v>
      </c>
      <c r="O70" s="22">
        <v>0</v>
      </c>
      <c r="P70" s="19">
        <v>0</v>
      </c>
      <c r="Q70" s="19">
        <v>0</v>
      </c>
      <c r="R70" s="33">
        <v>0</v>
      </c>
      <c r="S70" s="21">
        <v>0</v>
      </c>
      <c r="T70" s="22">
        <v>3461</v>
      </c>
      <c r="U70" s="19">
        <v>2</v>
      </c>
      <c r="V70" s="19">
        <v>0</v>
      </c>
      <c r="W70" s="19">
        <v>243</v>
      </c>
      <c r="X70" s="19">
        <v>0</v>
      </c>
      <c r="Y70" s="24">
        <v>3464</v>
      </c>
      <c r="Z70" s="23">
        <v>2.7958559803664681E-2</v>
      </c>
      <c r="AA70" s="22">
        <v>0</v>
      </c>
      <c r="AB70" s="19">
        <v>0</v>
      </c>
      <c r="AC70" s="19">
        <v>0</v>
      </c>
      <c r="AD70" s="33">
        <v>0</v>
      </c>
      <c r="AE70" s="21">
        <v>0</v>
      </c>
      <c r="AF70" s="22">
        <v>0</v>
      </c>
      <c r="AG70" s="19">
        <v>0</v>
      </c>
      <c r="AH70" s="19">
        <v>0</v>
      </c>
      <c r="AI70" s="33">
        <v>0</v>
      </c>
      <c r="AJ70" s="21">
        <v>0</v>
      </c>
      <c r="AK70" s="22">
        <v>79</v>
      </c>
      <c r="AL70" s="19">
        <v>0</v>
      </c>
      <c r="AM70" s="19">
        <v>0</v>
      </c>
      <c r="AN70" s="33">
        <v>4</v>
      </c>
      <c r="AO70" s="21">
        <v>0</v>
      </c>
      <c r="AP70" s="20">
        <v>0</v>
      </c>
      <c r="AQ70" s="19">
        <v>0</v>
      </c>
      <c r="AR70" s="19">
        <v>0</v>
      </c>
      <c r="AS70" s="33">
        <v>0</v>
      </c>
      <c r="AT70" s="21">
        <v>0</v>
      </c>
      <c r="AU70" s="20">
        <v>0</v>
      </c>
      <c r="AV70" s="19">
        <v>0</v>
      </c>
      <c r="AW70" s="19">
        <v>0</v>
      </c>
      <c r="AX70" s="19">
        <v>0</v>
      </c>
      <c r="AY70" s="19">
        <v>0</v>
      </c>
      <c r="AZ70" s="22">
        <v>0</v>
      </c>
      <c r="BA70" s="19">
        <v>0</v>
      </c>
      <c r="BB70" s="19">
        <v>0</v>
      </c>
      <c r="BC70" s="33">
        <v>0</v>
      </c>
      <c r="BD70" s="21">
        <v>0</v>
      </c>
      <c r="BE70" s="20"/>
      <c r="BF70" s="19"/>
      <c r="BG70" s="19"/>
      <c r="BH70" s="19"/>
      <c r="BI70" s="19"/>
    </row>
    <row r="71" spans="6:61" x14ac:dyDescent="0.25">
      <c r="F71" s="10"/>
      <c r="G71" s="9"/>
      <c r="H71" s="8" t="s">
        <v>5591</v>
      </c>
      <c r="I71" s="7"/>
      <c r="J71" s="22">
        <v>0</v>
      </c>
      <c r="K71" s="19">
        <v>0</v>
      </c>
      <c r="L71" s="19">
        <v>0</v>
      </c>
      <c r="M71" s="33">
        <v>0</v>
      </c>
      <c r="N71" s="21">
        <v>0</v>
      </c>
      <c r="O71" s="22">
        <v>0</v>
      </c>
      <c r="P71" s="19">
        <v>0</v>
      </c>
      <c r="Q71" s="19">
        <v>0</v>
      </c>
      <c r="R71" s="33">
        <v>0</v>
      </c>
      <c r="S71" s="21">
        <v>0</v>
      </c>
      <c r="T71" s="22">
        <v>0</v>
      </c>
      <c r="U71" s="19">
        <v>0</v>
      </c>
      <c r="V71" s="19">
        <v>0</v>
      </c>
      <c r="W71" s="19">
        <v>0</v>
      </c>
      <c r="X71" s="19">
        <v>0</v>
      </c>
      <c r="Y71" s="24">
        <v>0</v>
      </c>
      <c r="Z71" s="23">
        <v>0</v>
      </c>
      <c r="AA71" s="22">
        <v>0</v>
      </c>
      <c r="AB71" s="19">
        <v>0</v>
      </c>
      <c r="AC71" s="19">
        <v>0</v>
      </c>
      <c r="AD71" s="33">
        <v>0</v>
      </c>
      <c r="AE71" s="21">
        <v>0</v>
      </c>
      <c r="AF71" s="22">
        <v>0</v>
      </c>
      <c r="AG71" s="19">
        <v>0</v>
      </c>
      <c r="AH71" s="19">
        <v>0</v>
      </c>
      <c r="AI71" s="33">
        <v>0</v>
      </c>
      <c r="AJ71" s="21">
        <v>0</v>
      </c>
      <c r="AK71" s="22">
        <v>11</v>
      </c>
      <c r="AL71" s="19">
        <v>0</v>
      </c>
      <c r="AM71" s="19">
        <v>0</v>
      </c>
      <c r="AN71" s="33">
        <v>0</v>
      </c>
      <c r="AO71" s="21">
        <v>0</v>
      </c>
      <c r="AP71" s="20">
        <v>0</v>
      </c>
      <c r="AQ71" s="19">
        <v>0</v>
      </c>
      <c r="AR71" s="19">
        <v>0</v>
      </c>
      <c r="AS71" s="33">
        <v>0</v>
      </c>
      <c r="AT71" s="21">
        <v>0</v>
      </c>
      <c r="AU71" s="20">
        <v>0</v>
      </c>
      <c r="AV71" s="19">
        <v>0</v>
      </c>
      <c r="AW71" s="19">
        <v>0</v>
      </c>
      <c r="AX71" s="19">
        <v>0</v>
      </c>
      <c r="AY71" s="19">
        <v>0</v>
      </c>
      <c r="AZ71" s="22">
        <v>0</v>
      </c>
      <c r="BA71" s="19">
        <v>0</v>
      </c>
      <c r="BB71" s="19">
        <v>0</v>
      </c>
      <c r="BC71" s="33">
        <v>0</v>
      </c>
      <c r="BD71" s="21">
        <v>0</v>
      </c>
      <c r="BE71" s="20"/>
      <c r="BF71" s="19"/>
      <c r="BG71" s="19"/>
      <c r="BH71" s="19"/>
      <c r="BI71" s="19"/>
    </row>
    <row r="72" spans="6:61" x14ac:dyDescent="0.25">
      <c r="F72" s="10"/>
      <c r="G72" s="9"/>
      <c r="H72" s="8"/>
      <c r="I72" s="7" t="s">
        <v>5590</v>
      </c>
      <c r="J72" s="22">
        <v>0</v>
      </c>
      <c r="K72" s="19">
        <v>0</v>
      </c>
      <c r="L72" s="19">
        <v>0</v>
      </c>
      <c r="M72" s="33">
        <v>0</v>
      </c>
      <c r="N72" s="21">
        <v>0</v>
      </c>
      <c r="O72" s="22">
        <v>0</v>
      </c>
      <c r="P72" s="19">
        <v>0</v>
      </c>
      <c r="Q72" s="19">
        <v>0</v>
      </c>
      <c r="R72" s="33">
        <v>0</v>
      </c>
      <c r="S72" s="21">
        <v>0</v>
      </c>
      <c r="T72" s="22">
        <v>2</v>
      </c>
      <c r="U72" s="19">
        <v>0</v>
      </c>
      <c r="V72" s="19">
        <v>0</v>
      </c>
      <c r="W72" s="19">
        <v>0</v>
      </c>
      <c r="X72" s="19">
        <v>0</v>
      </c>
      <c r="Y72" s="24">
        <v>18</v>
      </c>
      <c r="Z72" s="23">
        <v>1.6073218546807769E-2</v>
      </c>
      <c r="AA72" s="22">
        <v>0</v>
      </c>
      <c r="AB72" s="19">
        <v>0</v>
      </c>
      <c r="AC72" s="19">
        <v>0</v>
      </c>
      <c r="AD72" s="33">
        <v>0</v>
      </c>
      <c r="AE72" s="21">
        <v>0</v>
      </c>
      <c r="AF72" s="22">
        <v>0</v>
      </c>
      <c r="AG72" s="19">
        <v>0</v>
      </c>
      <c r="AH72" s="19">
        <v>0</v>
      </c>
      <c r="AI72" s="33">
        <v>0</v>
      </c>
      <c r="AJ72" s="21">
        <v>0</v>
      </c>
      <c r="AK72" s="22">
        <v>0</v>
      </c>
      <c r="AL72" s="19">
        <v>0</v>
      </c>
      <c r="AM72" s="19">
        <v>0</v>
      </c>
      <c r="AN72" s="33">
        <v>0</v>
      </c>
      <c r="AO72" s="21">
        <v>0</v>
      </c>
      <c r="AP72" s="20">
        <v>0</v>
      </c>
      <c r="AQ72" s="19">
        <v>0</v>
      </c>
      <c r="AR72" s="19">
        <v>0</v>
      </c>
      <c r="AS72" s="33">
        <v>0</v>
      </c>
      <c r="AT72" s="21">
        <v>0</v>
      </c>
      <c r="AU72" s="20">
        <v>0</v>
      </c>
      <c r="AV72" s="19">
        <v>0</v>
      </c>
      <c r="AW72" s="19">
        <v>0</v>
      </c>
      <c r="AX72" s="19">
        <v>0</v>
      </c>
      <c r="AY72" s="19">
        <v>0</v>
      </c>
      <c r="AZ72" s="22">
        <v>0</v>
      </c>
      <c r="BA72" s="19">
        <v>0</v>
      </c>
      <c r="BB72" s="19">
        <v>0</v>
      </c>
      <c r="BC72" s="33">
        <v>0</v>
      </c>
      <c r="BD72" s="21">
        <v>0</v>
      </c>
      <c r="BE72" s="20"/>
      <c r="BF72" s="19"/>
      <c r="BG72" s="19"/>
      <c r="BH72" s="19"/>
      <c r="BI72" s="19"/>
    </row>
    <row r="73" spans="6:61" x14ac:dyDescent="0.25">
      <c r="F73" s="10"/>
      <c r="G73" s="9"/>
      <c r="H73" s="8"/>
      <c r="I73" s="7" t="s">
        <v>5589</v>
      </c>
      <c r="J73" s="22">
        <v>0</v>
      </c>
      <c r="K73" s="19">
        <v>0</v>
      </c>
      <c r="L73" s="19">
        <v>0</v>
      </c>
      <c r="M73" s="33">
        <v>0</v>
      </c>
      <c r="N73" s="21">
        <v>0</v>
      </c>
      <c r="O73" s="22">
        <v>0</v>
      </c>
      <c r="P73" s="19">
        <v>0</v>
      </c>
      <c r="Q73" s="19">
        <v>0</v>
      </c>
      <c r="R73" s="33">
        <v>0</v>
      </c>
      <c r="S73" s="21">
        <v>0</v>
      </c>
      <c r="T73" s="22">
        <v>0</v>
      </c>
      <c r="U73" s="19">
        <v>0</v>
      </c>
      <c r="V73" s="19">
        <v>0</v>
      </c>
      <c r="W73" s="19">
        <v>0</v>
      </c>
      <c r="X73" s="19">
        <v>0</v>
      </c>
      <c r="Y73" s="24">
        <v>0</v>
      </c>
      <c r="Z73" s="23">
        <v>0</v>
      </c>
      <c r="AA73" s="22">
        <v>0</v>
      </c>
      <c r="AB73" s="19">
        <v>0</v>
      </c>
      <c r="AC73" s="19">
        <v>0</v>
      </c>
      <c r="AD73" s="33">
        <v>0</v>
      </c>
      <c r="AE73" s="21">
        <v>0</v>
      </c>
      <c r="AF73" s="22">
        <v>0</v>
      </c>
      <c r="AG73" s="19">
        <v>0</v>
      </c>
      <c r="AH73" s="19">
        <v>0</v>
      </c>
      <c r="AI73" s="33">
        <v>0</v>
      </c>
      <c r="AJ73" s="21">
        <v>0</v>
      </c>
      <c r="AK73" s="22">
        <v>0</v>
      </c>
      <c r="AL73" s="19">
        <v>0</v>
      </c>
      <c r="AM73" s="19">
        <v>0</v>
      </c>
      <c r="AN73" s="33">
        <v>0</v>
      </c>
      <c r="AO73" s="21">
        <v>0</v>
      </c>
      <c r="AP73" s="20">
        <v>0</v>
      </c>
      <c r="AQ73" s="19">
        <v>0</v>
      </c>
      <c r="AR73" s="19">
        <v>0</v>
      </c>
      <c r="AS73" s="33">
        <v>0</v>
      </c>
      <c r="AT73" s="21">
        <v>0</v>
      </c>
      <c r="AU73" s="20">
        <v>0</v>
      </c>
      <c r="AV73" s="19">
        <v>0</v>
      </c>
      <c r="AW73" s="19">
        <v>0</v>
      </c>
      <c r="AX73" s="19">
        <v>0</v>
      </c>
      <c r="AY73" s="19">
        <v>0</v>
      </c>
      <c r="AZ73" s="22">
        <v>0</v>
      </c>
      <c r="BA73" s="19">
        <v>0</v>
      </c>
      <c r="BB73" s="19">
        <v>0</v>
      </c>
      <c r="BC73" s="33">
        <v>0</v>
      </c>
      <c r="BD73" s="21">
        <v>0</v>
      </c>
      <c r="BE73" s="20"/>
      <c r="BF73" s="19"/>
      <c r="BG73" s="19"/>
      <c r="BH73" s="19"/>
      <c r="BI73" s="19"/>
    </row>
    <row r="74" spans="6:61" x14ac:dyDescent="0.25">
      <c r="F74" s="10"/>
      <c r="G74" s="9"/>
      <c r="H74" s="8"/>
      <c r="I74" s="7" t="s">
        <v>5588</v>
      </c>
      <c r="J74" s="22">
        <v>0</v>
      </c>
      <c r="K74" s="19">
        <v>0</v>
      </c>
      <c r="L74" s="19">
        <v>0</v>
      </c>
      <c r="M74" s="33">
        <v>0</v>
      </c>
      <c r="N74" s="21">
        <v>0</v>
      </c>
      <c r="O74" s="22">
        <v>0</v>
      </c>
      <c r="P74" s="19">
        <v>0</v>
      </c>
      <c r="Q74" s="19">
        <v>0</v>
      </c>
      <c r="R74" s="33">
        <v>0</v>
      </c>
      <c r="S74" s="21">
        <v>0</v>
      </c>
      <c r="T74" s="22">
        <v>79</v>
      </c>
      <c r="U74" s="19">
        <v>0</v>
      </c>
      <c r="V74" s="19">
        <v>0</v>
      </c>
      <c r="W74" s="19">
        <v>0</v>
      </c>
      <c r="X74" s="19">
        <v>0</v>
      </c>
      <c r="Y74" s="24">
        <v>82</v>
      </c>
      <c r="Z74" s="23">
        <v>7.6688083820044994E-2</v>
      </c>
      <c r="AA74" s="22">
        <v>0</v>
      </c>
      <c r="AB74" s="19">
        <v>0</v>
      </c>
      <c r="AC74" s="19">
        <v>0</v>
      </c>
      <c r="AD74" s="33">
        <v>0</v>
      </c>
      <c r="AE74" s="21">
        <v>0</v>
      </c>
      <c r="AF74" s="22">
        <v>0</v>
      </c>
      <c r="AG74" s="19">
        <v>0</v>
      </c>
      <c r="AH74" s="19">
        <v>0</v>
      </c>
      <c r="AI74" s="33">
        <v>0</v>
      </c>
      <c r="AJ74" s="21">
        <v>0</v>
      </c>
      <c r="AK74" s="22">
        <v>0</v>
      </c>
      <c r="AL74" s="19">
        <v>0</v>
      </c>
      <c r="AM74" s="19">
        <v>0</v>
      </c>
      <c r="AN74" s="33">
        <v>0</v>
      </c>
      <c r="AO74" s="21">
        <v>0</v>
      </c>
      <c r="AP74" s="20">
        <v>0</v>
      </c>
      <c r="AQ74" s="19">
        <v>0</v>
      </c>
      <c r="AR74" s="19">
        <v>0</v>
      </c>
      <c r="AS74" s="33">
        <v>0</v>
      </c>
      <c r="AT74" s="21">
        <v>0</v>
      </c>
      <c r="AU74" s="20">
        <v>0</v>
      </c>
      <c r="AV74" s="19">
        <v>0</v>
      </c>
      <c r="AW74" s="19">
        <v>0</v>
      </c>
      <c r="AX74" s="19">
        <v>0</v>
      </c>
      <c r="AY74" s="19">
        <v>0</v>
      </c>
      <c r="AZ74" s="22">
        <v>0</v>
      </c>
      <c r="BA74" s="19">
        <v>0</v>
      </c>
      <c r="BB74" s="19">
        <v>0</v>
      </c>
      <c r="BC74" s="33">
        <v>0</v>
      </c>
      <c r="BD74" s="21">
        <v>0</v>
      </c>
      <c r="BE74" s="20"/>
      <c r="BF74" s="19"/>
      <c r="BG74" s="19"/>
      <c r="BH74" s="19"/>
      <c r="BI74" s="19"/>
    </row>
    <row r="75" spans="6:61" x14ac:dyDescent="0.25">
      <c r="F75" s="10"/>
      <c r="G75" s="9"/>
      <c r="H75" s="8"/>
      <c r="I75" s="7" t="s">
        <v>5587</v>
      </c>
      <c r="J75" s="22">
        <v>0</v>
      </c>
      <c r="K75" s="19">
        <v>0</v>
      </c>
      <c r="L75" s="19">
        <v>0</v>
      </c>
      <c r="M75" s="33">
        <v>0</v>
      </c>
      <c r="N75" s="21">
        <v>0</v>
      </c>
      <c r="O75" s="22">
        <v>0</v>
      </c>
      <c r="P75" s="19">
        <v>0</v>
      </c>
      <c r="Q75" s="19">
        <v>0</v>
      </c>
      <c r="R75" s="33">
        <v>0</v>
      </c>
      <c r="S75" s="21">
        <v>0</v>
      </c>
      <c r="T75" s="22">
        <v>2</v>
      </c>
      <c r="U75" s="19">
        <v>0</v>
      </c>
      <c r="V75" s="19">
        <v>0</v>
      </c>
      <c r="W75" s="19">
        <v>0</v>
      </c>
      <c r="X75" s="19">
        <v>0</v>
      </c>
      <c r="Y75" s="24">
        <v>2</v>
      </c>
      <c r="Z75" s="23">
        <v>1.4851838350296021E-3</v>
      </c>
      <c r="AA75" s="22">
        <v>0</v>
      </c>
      <c r="AB75" s="19">
        <v>0</v>
      </c>
      <c r="AC75" s="19">
        <v>0</v>
      </c>
      <c r="AD75" s="33">
        <v>0</v>
      </c>
      <c r="AE75" s="21">
        <v>0</v>
      </c>
      <c r="AF75" s="22">
        <v>0</v>
      </c>
      <c r="AG75" s="19">
        <v>0</v>
      </c>
      <c r="AH75" s="19">
        <v>0</v>
      </c>
      <c r="AI75" s="33">
        <v>0</v>
      </c>
      <c r="AJ75" s="21">
        <v>0</v>
      </c>
      <c r="AK75" s="22">
        <v>9</v>
      </c>
      <c r="AL75" s="19">
        <v>0</v>
      </c>
      <c r="AM75" s="19">
        <v>0</v>
      </c>
      <c r="AN75" s="33">
        <v>0</v>
      </c>
      <c r="AO75" s="21">
        <v>0</v>
      </c>
      <c r="AP75" s="20">
        <v>0</v>
      </c>
      <c r="AQ75" s="19">
        <v>0</v>
      </c>
      <c r="AR75" s="19">
        <v>0</v>
      </c>
      <c r="AS75" s="33">
        <v>0</v>
      </c>
      <c r="AT75" s="21">
        <v>0</v>
      </c>
      <c r="AU75" s="20">
        <v>0</v>
      </c>
      <c r="AV75" s="19">
        <v>0</v>
      </c>
      <c r="AW75" s="19">
        <v>0</v>
      </c>
      <c r="AX75" s="19">
        <v>0</v>
      </c>
      <c r="AY75" s="19">
        <v>0</v>
      </c>
      <c r="AZ75" s="22">
        <v>1</v>
      </c>
      <c r="BA75" s="19">
        <v>0</v>
      </c>
      <c r="BB75" s="19">
        <v>0</v>
      </c>
      <c r="BC75" s="33">
        <v>0</v>
      </c>
      <c r="BD75" s="21">
        <v>0</v>
      </c>
      <c r="BE75" s="20"/>
      <c r="BF75" s="19"/>
      <c r="BG75" s="19"/>
      <c r="BH75" s="19"/>
      <c r="BI75" s="19"/>
    </row>
    <row r="76" spans="6:61" x14ac:dyDescent="0.25">
      <c r="F76" s="10"/>
      <c r="G76" s="9"/>
      <c r="H76" s="8"/>
      <c r="I76" s="7" t="s">
        <v>5586</v>
      </c>
      <c r="J76" s="22">
        <v>0</v>
      </c>
      <c r="K76" s="19">
        <v>0</v>
      </c>
      <c r="L76" s="19">
        <v>0</v>
      </c>
      <c r="M76" s="33">
        <v>0</v>
      </c>
      <c r="N76" s="21">
        <v>0</v>
      </c>
      <c r="O76" s="22">
        <v>0</v>
      </c>
      <c r="P76" s="19">
        <v>0</v>
      </c>
      <c r="Q76" s="19">
        <v>0</v>
      </c>
      <c r="R76" s="33">
        <v>0</v>
      </c>
      <c r="S76" s="21">
        <v>0</v>
      </c>
      <c r="T76" s="22">
        <v>4</v>
      </c>
      <c r="U76" s="19">
        <v>0</v>
      </c>
      <c r="V76" s="19">
        <v>0</v>
      </c>
      <c r="W76" s="19">
        <v>0</v>
      </c>
      <c r="X76" s="19">
        <v>0</v>
      </c>
      <c r="Y76" s="24">
        <v>4</v>
      </c>
      <c r="Z76" s="23">
        <v>0.48134263046085829</v>
      </c>
      <c r="AA76" s="22">
        <v>0</v>
      </c>
      <c r="AB76" s="19">
        <v>0</v>
      </c>
      <c r="AC76" s="19">
        <v>0</v>
      </c>
      <c r="AD76" s="33">
        <v>0</v>
      </c>
      <c r="AE76" s="21">
        <v>0</v>
      </c>
      <c r="AF76" s="22">
        <v>0</v>
      </c>
      <c r="AG76" s="19">
        <v>0</v>
      </c>
      <c r="AH76" s="19">
        <v>0</v>
      </c>
      <c r="AI76" s="33">
        <v>0</v>
      </c>
      <c r="AJ76" s="21">
        <v>0</v>
      </c>
      <c r="AK76" s="22">
        <v>3</v>
      </c>
      <c r="AL76" s="19">
        <v>0</v>
      </c>
      <c r="AM76" s="19">
        <v>0</v>
      </c>
      <c r="AN76" s="33">
        <v>0</v>
      </c>
      <c r="AO76" s="21">
        <v>0</v>
      </c>
      <c r="AP76" s="20">
        <v>0</v>
      </c>
      <c r="AQ76" s="19">
        <v>0</v>
      </c>
      <c r="AR76" s="19">
        <v>0</v>
      </c>
      <c r="AS76" s="33">
        <v>0</v>
      </c>
      <c r="AT76" s="21">
        <v>0</v>
      </c>
      <c r="AU76" s="20">
        <v>0</v>
      </c>
      <c r="AV76" s="19">
        <v>0</v>
      </c>
      <c r="AW76" s="19">
        <v>0</v>
      </c>
      <c r="AX76" s="19">
        <v>0</v>
      </c>
      <c r="AY76" s="19">
        <v>0</v>
      </c>
      <c r="AZ76" s="22">
        <v>0</v>
      </c>
      <c r="BA76" s="19">
        <v>0</v>
      </c>
      <c r="BB76" s="19">
        <v>0</v>
      </c>
      <c r="BC76" s="33">
        <v>0</v>
      </c>
      <c r="BD76" s="21">
        <v>0</v>
      </c>
      <c r="BE76" s="20"/>
      <c r="BF76" s="19"/>
      <c r="BG76" s="19"/>
      <c r="BH76" s="19"/>
      <c r="BI76" s="19"/>
    </row>
    <row r="77" spans="6:61" x14ac:dyDescent="0.25">
      <c r="F77" s="10"/>
      <c r="G77" s="9"/>
      <c r="H77" s="8"/>
      <c r="I77" s="7" t="s">
        <v>5585</v>
      </c>
      <c r="J77" s="22">
        <v>0</v>
      </c>
      <c r="K77" s="19">
        <v>0</v>
      </c>
      <c r="L77" s="19">
        <v>0</v>
      </c>
      <c r="M77" s="33">
        <v>0</v>
      </c>
      <c r="N77" s="21">
        <v>0</v>
      </c>
      <c r="O77" s="22">
        <v>0</v>
      </c>
      <c r="P77" s="19">
        <v>0</v>
      </c>
      <c r="Q77" s="19">
        <v>0</v>
      </c>
      <c r="R77" s="33">
        <v>0</v>
      </c>
      <c r="S77" s="21">
        <v>0</v>
      </c>
      <c r="T77" s="22">
        <v>1</v>
      </c>
      <c r="U77" s="19">
        <v>0</v>
      </c>
      <c r="V77" s="19">
        <v>0</v>
      </c>
      <c r="W77" s="19">
        <v>0</v>
      </c>
      <c r="X77" s="19">
        <v>0</v>
      </c>
      <c r="Y77" s="24">
        <v>1</v>
      </c>
      <c r="Z77" s="23">
        <v>2.140998840332031E-4</v>
      </c>
      <c r="AA77" s="22">
        <v>0</v>
      </c>
      <c r="AB77" s="19">
        <v>0</v>
      </c>
      <c r="AC77" s="19">
        <v>0</v>
      </c>
      <c r="AD77" s="33">
        <v>0</v>
      </c>
      <c r="AE77" s="21">
        <v>0</v>
      </c>
      <c r="AF77" s="22">
        <v>0</v>
      </c>
      <c r="AG77" s="19">
        <v>0</v>
      </c>
      <c r="AH77" s="19">
        <v>0</v>
      </c>
      <c r="AI77" s="33">
        <v>0</v>
      </c>
      <c r="AJ77" s="21">
        <v>0</v>
      </c>
      <c r="AK77" s="22">
        <v>4</v>
      </c>
      <c r="AL77" s="19">
        <v>0</v>
      </c>
      <c r="AM77" s="19">
        <v>0</v>
      </c>
      <c r="AN77" s="33">
        <v>0</v>
      </c>
      <c r="AO77" s="21">
        <v>0</v>
      </c>
      <c r="AP77" s="20">
        <v>0</v>
      </c>
      <c r="AQ77" s="19">
        <v>0</v>
      </c>
      <c r="AR77" s="19">
        <v>0</v>
      </c>
      <c r="AS77" s="33">
        <v>0</v>
      </c>
      <c r="AT77" s="21">
        <v>0</v>
      </c>
      <c r="AU77" s="20">
        <v>0</v>
      </c>
      <c r="AV77" s="19">
        <v>0</v>
      </c>
      <c r="AW77" s="19">
        <v>0</v>
      </c>
      <c r="AX77" s="19">
        <v>0</v>
      </c>
      <c r="AY77" s="19">
        <v>0</v>
      </c>
      <c r="AZ77" s="22">
        <v>0</v>
      </c>
      <c r="BA77" s="19">
        <v>0</v>
      </c>
      <c r="BB77" s="19">
        <v>0</v>
      </c>
      <c r="BC77" s="33">
        <v>0</v>
      </c>
      <c r="BD77" s="21">
        <v>0</v>
      </c>
      <c r="BE77" s="20"/>
      <c r="BF77" s="19"/>
      <c r="BG77" s="19"/>
      <c r="BH77" s="19"/>
      <c r="BI77" s="19"/>
    </row>
    <row r="78" spans="6:61" x14ac:dyDescent="0.25">
      <c r="F78" s="10"/>
      <c r="G78" s="9"/>
      <c r="H78" s="8"/>
      <c r="I78" s="7" t="s">
        <v>5584</v>
      </c>
      <c r="J78" s="22">
        <v>0</v>
      </c>
      <c r="K78" s="19">
        <v>0</v>
      </c>
      <c r="L78" s="19">
        <v>0</v>
      </c>
      <c r="M78" s="33">
        <v>0</v>
      </c>
      <c r="N78" s="21">
        <v>0</v>
      </c>
      <c r="O78" s="22">
        <v>0</v>
      </c>
      <c r="P78" s="19">
        <v>0</v>
      </c>
      <c r="Q78" s="19">
        <v>0</v>
      </c>
      <c r="R78" s="33">
        <v>0</v>
      </c>
      <c r="S78" s="21">
        <v>0</v>
      </c>
      <c r="T78" s="22">
        <v>1</v>
      </c>
      <c r="U78" s="19">
        <v>0</v>
      </c>
      <c r="V78" s="19">
        <v>0</v>
      </c>
      <c r="W78" s="19">
        <v>0</v>
      </c>
      <c r="X78" s="19">
        <v>0</v>
      </c>
      <c r="Y78" s="24">
        <v>27</v>
      </c>
      <c r="Z78" s="23">
        <v>9.9344085901975632E-4</v>
      </c>
      <c r="AA78" s="22">
        <v>0</v>
      </c>
      <c r="AB78" s="19">
        <v>0</v>
      </c>
      <c r="AC78" s="19">
        <v>0</v>
      </c>
      <c r="AD78" s="33">
        <v>0</v>
      </c>
      <c r="AE78" s="21">
        <v>0</v>
      </c>
      <c r="AF78" s="22">
        <v>0</v>
      </c>
      <c r="AG78" s="19">
        <v>0</v>
      </c>
      <c r="AH78" s="19">
        <v>0</v>
      </c>
      <c r="AI78" s="33">
        <v>0</v>
      </c>
      <c r="AJ78" s="21">
        <v>0</v>
      </c>
      <c r="AK78" s="22">
        <v>0</v>
      </c>
      <c r="AL78" s="19">
        <v>0</v>
      </c>
      <c r="AM78" s="19">
        <v>0</v>
      </c>
      <c r="AN78" s="33">
        <v>0</v>
      </c>
      <c r="AO78" s="21">
        <v>0</v>
      </c>
      <c r="AP78" s="20">
        <v>0</v>
      </c>
      <c r="AQ78" s="19">
        <v>0</v>
      </c>
      <c r="AR78" s="19">
        <v>0</v>
      </c>
      <c r="AS78" s="33">
        <v>0</v>
      </c>
      <c r="AT78" s="21">
        <v>0</v>
      </c>
      <c r="AU78" s="20">
        <v>0</v>
      </c>
      <c r="AV78" s="19">
        <v>0</v>
      </c>
      <c r="AW78" s="19">
        <v>0</v>
      </c>
      <c r="AX78" s="19">
        <v>0</v>
      </c>
      <c r="AY78" s="19">
        <v>0</v>
      </c>
      <c r="AZ78" s="22">
        <v>0</v>
      </c>
      <c r="BA78" s="19">
        <v>0</v>
      </c>
      <c r="BB78" s="19">
        <v>0</v>
      </c>
      <c r="BC78" s="33">
        <v>0</v>
      </c>
      <c r="BD78" s="21">
        <v>0</v>
      </c>
      <c r="BE78" s="20"/>
      <c r="BF78" s="19"/>
      <c r="BG78" s="19"/>
      <c r="BH78" s="19"/>
      <c r="BI78" s="19"/>
    </row>
    <row r="79" spans="6:61" x14ac:dyDescent="0.25">
      <c r="F79" s="10"/>
      <c r="G79" s="9"/>
      <c r="H79" s="8"/>
      <c r="I79" s="7" t="s">
        <v>5583</v>
      </c>
      <c r="J79" s="22">
        <v>0</v>
      </c>
      <c r="K79" s="19">
        <v>0</v>
      </c>
      <c r="L79" s="19">
        <v>0</v>
      </c>
      <c r="M79" s="33">
        <v>0</v>
      </c>
      <c r="N79" s="21">
        <v>0</v>
      </c>
      <c r="O79" s="22">
        <v>0</v>
      </c>
      <c r="P79" s="19">
        <v>0</v>
      </c>
      <c r="Q79" s="19">
        <v>0</v>
      </c>
      <c r="R79" s="33">
        <v>0</v>
      </c>
      <c r="S79" s="21">
        <v>0</v>
      </c>
      <c r="T79" s="22">
        <v>17</v>
      </c>
      <c r="U79" s="19">
        <v>0</v>
      </c>
      <c r="V79" s="19">
        <v>0</v>
      </c>
      <c r="W79" s="19">
        <v>0</v>
      </c>
      <c r="X79" s="19">
        <v>0</v>
      </c>
      <c r="Y79" s="24">
        <v>17</v>
      </c>
      <c r="Z79" s="23">
        <v>2.631217148154974E-2</v>
      </c>
      <c r="AA79" s="22">
        <v>0</v>
      </c>
      <c r="AB79" s="19">
        <v>0</v>
      </c>
      <c r="AC79" s="19">
        <v>0</v>
      </c>
      <c r="AD79" s="33">
        <v>0</v>
      </c>
      <c r="AE79" s="21">
        <v>0</v>
      </c>
      <c r="AF79" s="22">
        <v>0</v>
      </c>
      <c r="AG79" s="19">
        <v>0</v>
      </c>
      <c r="AH79" s="19">
        <v>0</v>
      </c>
      <c r="AI79" s="33">
        <v>0</v>
      </c>
      <c r="AJ79" s="21">
        <v>0</v>
      </c>
      <c r="AK79" s="22">
        <v>0</v>
      </c>
      <c r="AL79" s="19">
        <v>0</v>
      </c>
      <c r="AM79" s="19">
        <v>0</v>
      </c>
      <c r="AN79" s="33">
        <v>0</v>
      </c>
      <c r="AO79" s="21">
        <v>0</v>
      </c>
      <c r="AP79" s="20">
        <v>0</v>
      </c>
      <c r="AQ79" s="19">
        <v>0</v>
      </c>
      <c r="AR79" s="19">
        <v>0</v>
      </c>
      <c r="AS79" s="33">
        <v>0</v>
      </c>
      <c r="AT79" s="21">
        <v>0</v>
      </c>
      <c r="AU79" s="20">
        <v>0</v>
      </c>
      <c r="AV79" s="19">
        <v>0</v>
      </c>
      <c r="AW79" s="19">
        <v>0</v>
      </c>
      <c r="AX79" s="19">
        <v>0</v>
      </c>
      <c r="AY79" s="19">
        <v>0</v>
      </c>
      <c r="AZ79" s="22">
        <v>0</v>
      </c>
      <c r="BA79" s="19">
        <v>0</v>
      </c>
      <c r="BB79" s="19">
        <v>0</v>
      </c>
      <c r="BC79" s="33">
        <v>0</v>
      </c>
      <c r="BD79" s="21">
        <v>0</v>
      </c>
      <c r="BE79" s="20"/>
      <c r="BF79" s="19"/>
      <c r="BG79" s="19"/>
      <c r="BH79" s="19"/>
      <c r="BI79" s="19"/>
    </row>
    <row r="80" spans="6:61" x14ac:dyDescent="0.25">
      <c r="F80" s="10"/>
      <c r="G80" s="9"/>
      <c r="H80" s="8"/>
      <c r="I80" s="7" t="s">
        <v>5582</v>
      </c>
      <c r="J80" s="22">
        <v>0</v>
      </c>
      <c r="K80" s="19">
        <v>0</v>
      </c>
      <c r="L80" s="19">
        <v>0</v>
      </c>
      <c r="M80" s="33">
        <v>0</v>
      </c>
      <c r="N80" s="21">
        <v>0</v>
      </c>
      <c r="O80" s="22">
        <v>0</v>
      </c>
      <c r="P80" s="19">
        <v>0</v>
      </c>
      <c r="Q80" s="19">
        <v>0</v>
      </c>
      <c r="R80" s="33">
        <v>0</v>
      </c>
      <c r="S80" s="21">
        <v>0</v>
      </c>
      <c r="T80" s="22">
        <v>5</v>
      </c>
      <c r="U80" s="19">
        <v>0</v>
      </c>
      <c r="V80" s="19">
        <v>0</v>
      </c>
      <c r="W80" s="19">
        <v>0</v>
      </c>
      <c r="X80" s="19">
        <v>0</v>
      </c>
      <c r="Y80" s="24">
        <v>5</v>
      </c>
      <c r="Z80" s="23">
        <v>5.1840152591466904E-3</v>
      </c>
      <c r="AA80" s="22">
        <v>0</v>
      </c>
      <c r="AB80" s="19">
        <v>0</v>
      </c>
      <c r="AC80" s="19">
        <v>0</v>
      </c>
      <c r="AD80" s="33">
        <v>0</v>
      </c>
      <c r="AE80" s="21">
        <v>0</v>
      </c>
      <c r="AF80" s="22">
        <v>0</v>
      </c>
      <c r="AG80" s="19">
        <v>0</v>
      </c>
      <c r="AH80" s="19">
        <v>0</v>
      </c>
      <c r="AI80" s="33">
        <v>0</v>
      </c>
      <c r="AJ80" s="21">
        <v>0</v>
      </c>
      <c r="AK80" s="22">
        <v>0</v>
      </c>
      <c r="AL80" s="19">
        <v>0</v>
      </c>
      <c r="AM80" s="19">
        <v>0</v>
      </c>
      <c r="AN80" s="33">
        <v>0</v>
      </c>
      <c r="AO80" s="21">
        <v>0</v>
      </c>
      <c r="AP80" s="20">
        <v>0</v>
      </c>
      <c r="AQ80" s="19">
        <v>0</v>
      </c>
      <c r="AR80" s="19">
        <v>0</v>
      </c>
      <c r="AS80" s="33">
        <v>0</v>
      </c>
      <c r="AT80" s="21">
        <v>0</v>
      </c>
      <c r="AU80" s="20">
        <v>0</v>
      </c>
      <c r="AV80" s="19">
        <v>0</v>
      </c>
      <c r="AW80" s="19">
        <v>0</v>
      </c>
      <c r="AX80" s="19">
        <v>0</v>
      </c>
      <c r="AY80" s="19">
        <v>0</v>
      </c>
      <c r="AZ80" s="22">
        <v>0</v>
      </c>
      <c r="BA80" s="19">
        <v>0</v>
      </c>
      <c r="BB80" s="19">
        <v>0</v>
      </c>
      <c r="BC80" s="33">
        <v>0</v>
      </c>
      <c r="BD80" s="21">
        <v>0</v>
      </c>
      <c r="BE80" s="20"/>
      <c r="BF80" s="19"/>
      <c r="BG80" s="19"/>
      <c r="BH80" s="19"/>
      <c r="BI80" s="19"/>
    </row>
    <row r="81" spans="6:61" x14ac:dyDescent="0.25">
      <c r="F81" s="10"/>
      <c r="G81" s="9"/>
      <c r="H81" s="8"/>
      <c r="I81" s="7" t="s">
        <v>5581</v>
      </c>
      <c r="J81" s="22">
        <v>0</v>
      </c>
      <c r="K81" s="19">
        <v>0</v>
      </c>
      <c r="L81" s="19">
        <v>0</v>
      </c>
      <c r="M81" s="33">
        <v>0</v>
      </c>
      <c r="N81" s="21">
        <v>0</v>
      </c>
      <c r="O81" s="22">
        <v>0</v>
      </c>
      <c r="P81" s="19">
        <v>0</v>
      </c>
      <c r="Q81" s="19">
        <v>0</v>
      </c>
      <c r="R81" s="33">
        <v>0</v>
      </c>
      <c r="S81" s="21">
        <v>0</v>
      </c>
      <c r="T81" s="22">
        <v>2</v>
      </c>
      <c r="U81" s="19">
        <v>0</v>
      </c>
      <c r="V81" s="19">
        <v>0</v>
      </c>
      <c r="W81" s="19">
        <v>0</v>
      </c>
      <c r="X81" s="19">
        <v>0</v>
      </c>
      <c r="Y81" s="24">
        <v>193</v>
      </c>
      <c r="Z81" s="23">
        <v>2.0386048592627048E-2</v>
      </c>
      <c r="AA81" s="22">
        <v>0</v>
      </c>
      <c r="AB81" s="19">
        <v>0</v>
      </c>
      <c r="AC81" s="19">
        <v>0</v>
      </c>
      <c r="AD81" s="33">
        <v>0</v>
      </c>
      <c r="AE81" s="21">
        <v>0</v>
      </c>
      <c r="AF81" s="22">
        <v>0</v>
      </c>
      <c r="AG81" s="19">
        <v>0</v>
      </c>
      <c r="AH81" s="19">
        <v>0</v>
      </c>
      <c r="AI81" s="33">
        <v>0</v>
      </c>
      <c r="AJ81" s="21">
        <v>0</v>
      </c>
      <c r="AK81" s="22">
        <v>0</v>
      </c>
      <c r="AL81" s="19">
        <v>0</v>
      </c>
      <c r="AM81" s="19">
        <v>0</v>
      </c>
      <c r="AN81" s="33">
        <v>0</v>
      </c>
      <c r="AO81" s="21">
        <v>0</v>
      </c>
      <c r="AP81" s="20">
        <v>0</v>
      </c>
      <c r="AQ81" s="19">
        <v>0</v>
      </c>
      <c r="AR81" s="19">
        <v>0</v>
      </c>
      <c r="AS81" s="33">
        <v>0</v>
      </c>
      <c r="AT81" s="21">
        <v>0</v>
      </c>
      <c r="AU81" s="20">
        <v>0</v>
      </c>
      <c r="AV81" s="19">
        <v>0</v>
      </c>
      <c r="AW81" s="19">
        <v>0</v>
      </c>
      <c r="AX81" s="19">
        <v>0</v>
      </c>
      <c r="AY81" s="19">
        <v>0</v>
      </c>
      <c r="AZ81" s="22">
        <v>0</v>
      </c>
      <c r="BA81" s="19">
        <v>0</v>
      </c>
      <c r="BB81" s="19">
        <v>0</v>
      </c>
      <c r="BC81" s="33">
        <v>0</v>
      </c>
      <c r="BD81" s="21">
        <v>0</v>
      </c>
      <c r="BE81" s="20"/>
      <c r="BF81" s="19"/>
      <c r="BG81" s="19"/>
      <c r="BH81" s="19"/>
      <c r="BI81" s="19"/>
    </row>
    <row r="82" spans="6:61" x14ac:dyDescent="0.25">
      <c r="F82" s="10"/>
      <c r="G82" s="9"/>
      <c r="H82" s="8"/>
      <c r="I82" s="7" t="s">
        <v>5450</v>
      </c>
      <c r="J82" s="22">
        <v>0</v>
      </c>
      <c r="K82" s="19">
        <v>0</v>
      </c>
      <c r="L82" s="19">
        <v>0</v>
      </c>
      <c r="M82" s="33">
        <v>0</v>
      </c>
      <c r="N82" s="21">
        <v>0</v>
      </c>
      <c r="O82" s="22">
        <v>0</v>
      </c>
      <c r="P82" s="19">
        <v>0</v>
      </c>
      <c r="Q82" s="19">
        <v>0</v>
      </c>
      <c r="R82" s="33">
        <v>0</v>
      </c>
      <c r="S82" s="21">
        <v>0</v>
      </c>
      <c r="T82" s="22">
        <v>348</v>
      </c>
      <c r="U82" s="19">
        <v>0</v>
      </c>
      <c r="V82" s="19">
        <v>1</v>
      </c>
      <c r="W82" s="19">
        <v>0</v>
      </c>
      <c r="X82" s="19">
        <v>0</v>
      </c>
      <c r="Y82" s="24">
        <v>6184</v>
      </c>
      <c r="Z82" s="23">
        <v>0.76377091277390718</v>
      </c>
      <c r="AA82" s="22">
        <v>0</v>
      </c>
      <c r="AB82" s="19">
        <v>0</v>
      </c>
      <c r="AC82" s="19">
        <v>0</v>
      </c>
      <c r="AD82" s="33">
        <v>0</v>
      </c>
      <c r="AE82" s="21">
        <v>0</v>
      </c>
      <c r="AF82" s="22">
        <v>0</v>
      </c>
      <c r="AG82" s="19">
        <v>0</v>
      </c>
      <c r="AH82" s="19">
        <v>0</v>
      </c>
      <c r="AI82" s="33">
        <v>0</v>
      </c>
      <c r="AJ82" s="21">
        <v>0</v>
      </c>
      <c r="AK82" s="22">
        <v>28</v>
      </c>
      <c r="AL82" s="19">
        <v>0</v>
      </c>
      <c r="AM82" s="19">
        <v>0</v>
      </c>
      <c r="AN82" s="33">
        <v>0</v>
      </c>
      <c r="AO82" s="21">
        <v>0</v>
      </c>
      <c r="AP82" s="20">
        <v>0</v>
      </c>
      <c r="AQ82" s="19">
        <v>0</v>
      </c>
      <c r="AR82" s="19">
        <v>0</v>
      </c>
      <c r="AS82" s="33">
        <v>0</v>
      </c>
      <c r="AT82" s="21">
        <v>0</v>
      </c>
      <c r="AU82" s="20">
        <v>0</v>
      </c>
      <c r="AV82" s="19">
        <v>0</v>
      </c>
      <c r="AW82" s="19">
        <v>0</v>
      </c>
      <c r="AX82" s="19">
        <v>0</v>
      </c>
      <c r="AY82" s="19">
        <v>0</v>
      </c>
      <c r="AZ82" s="22">
        <v>0</v>
      </c>
      <c r="BA82" s="19">
        <v>0</v>
      </c>
      <c r="BB82" s="19">
        <v>0</v>
      </c>
      <c r="BC82" s="33">
        <v>0</v>
      </c>
      <c r="BD82" s="21">
        <v>0</v>
      </c>
      <c r="BE82" s="20"/>
      <c r="BF82" s="19"/>
      <c r="BG82" s="19"/>
      <c r="BH82" s="19"/>
      <c r="BI82" s="19"/>
    </row>
    <row r="83" spans="6:61" x14ac:dyDescent="0.25">
      <c r="F83" s="10"/>
      <c r="G83" s="9"/>
      <c r="H83" s="8" t="s">
        <v>5580</v>
      </c>
      <c r="I83" s="7"/>
      <c r="J83" s="22">
        <v>0</v>
      </c>
      <c r="K83" s="19">
        <v>0</v>
      </c>
      <c r="L83" s="19">
        <v>0</v>
      </c>
      <c r="M83" s="33">
        <v>0</v>
      </c>
      <c r="N83" s="21">
        <v>0</v>
      </c>
      <c r="O83" s="22">
        <v>0</v>
      </c>
      <c r="P83" s="19">
        <v>0</v>
      </c>
      <c r="Q83" s="19">
        <v>0</v>
      </c>
      <c r="R83" s="33">
        <v>0</v>
      </c>
      <c r="S83" s="21">
        <v>0</v>
      </c>
      <c r="T83" s="22">
        <v>0</v>
      </c>
      <c r="U83" s="19">
        <v>0</v>
      </c>
      <c r="V83" s="19">
        <v>0</v>
      </c>
      <c r="W83" s="19">
        <v>0</v>
      </c>
      <c r="X83" s="19">
        <v>0</v>
      </c>
      <c r="Y83" s="24">
        <v>0</v>
      </c>
      <c r="Z83" s="23">
        <v>0</v>
      </c>
      <c r="AA83" s="22">
        <v>0</v>
      </c>
      <c r="AB83" s="19">
        <v>0</v>
      </c>
      <c r="AC83" s="19">
        <v>0</v>
      </c>
      <c r="AD83" s="33">
        <v>0</v>
      </c>
      <c r="AE83" s="21">
        <v>0</v>
      </c>
      <c r="AF83" s="22">
        <v>0</v>
      </c>
      <c r="AG83" s="19">
        <v>0</v>
      </c>
      <c r="AH83" s="19">
        <v>0</v>
      </c>
      <c r="AI83" s="33">
        <v>0</v>
      </c>
      <c r="AJ83" s="21">
        <v>0</v>
      </c>
      <c r="AK83" s="22">
        <v>1</v>
      </c>
      <c r="AL83" s="19">
        <v>0</v>
      </c>
      <c r="AM83" s="19">
        <v>0</v>
      </c>
      <c r="AN83" s="33">
        <v>0</v>
      </c>
      <c r="AO83" s="21">
        <v>0</v>
      </c>
      <c r="AP83" s="20">
        <v>1</v>
      </c>
      <c r="AQ83" s="19">
        <v>0</v>
      </c>
      <c r="AR83" s="19">
        <v>0</v>
      </c>
      <c r="AS83" s="33">
        <v>0</v>
      </c>
      <c r="AT83" s="21">
        <v>0</v>
      </c>
      <c r="AU83" s="20">
        <v>0</v>
      </c>
      <c r="AV83" s="19">
        <v>0</v>
      </c>
      <c r="AW83" s="19">
        <v>0</v>
      </c>
      <c r="AX83" s="19">
        <v>0</v>
      </c>
      <c r="AY83" s="19">
        <v>0</v>
      </c>
      <c r="AZ83" s="22">
        <v>0</v>
      </c>
      <c r="BA83" s="19">
        <v>0</v>
      </c>
      <c r="BB83" s="19">
        <v>0</v>
      </c>
      <c r="BC83" s="33">
        <v>0</v>
      </c>
      <c r="BD83" s="21">
        <v>0</v>
      </c>
      <c r="BE83" s="20"/>
      <c r="BF83" s="19"/>
      <c r="BG83" s="19"/>
      <c r="BH83" s="19"/>
      <c r="BI83" s="19"/>
    </row>
    <row r="84" spans="6:61" x14ac:dyDescent="0.25">
      <c r="F84" s="10"/>
      <c r="G84" s="9"/>
      <c r="H84" s="8"/>
      <c r="I84" s="7" t="s">
        <v>5579</v>
      </c>
      <c r="J84" s="22">
        <v>0</v>
      </c>
      <c r="K84" s="19">
        <v>0</v>
      </c>
      <c r="L84" s="19">
        <v>0</v>
      </c>
      <c r="M84" s="33">
        <v>0</v>
      </c>
      <c r="N84" s="21">
        <v>0</v>
      </c>
      <c r="O84" s="22">
        <v>0</v>
      </c>
      <c r="P84" s="19">
        <v>0</v>
      </c>
      <c r="Q84" s="19">
        <v>0</v>
      </c>
      <c r="R84" s="33">
        <v>0</v>
      </c>
      <c r="S84" s="21">
        <v>0</v>
      </c>
      <c r="T84" s="22">
        <v>163</v>
      </c>
      <c r="U84" s="19">
        <v>0</v>
      </c>
      <c r="V84" s="19">
        <v>0</v>
      </c>
      <c r="W84" s="19">
        <v>0</v>
      </c>
      <c r="X84" s="19">
        <v>0</v>
      </c>
      <c r="Y84" s="24">
        <v>911</v>
      </c>
      <c r="Z84" s="23">
        <v>5.0500392913818359E-2</v>
      </c>
      <c r="AA84" s="22">
        <v>0</v>
      </c>
      <c r="AB84" s="19">
        <v>0</v>
      </c>
      <c r="AC84" s="19">
        <v>0</v>
      </c>
      <c r="AD84" s="33">
        <v>0</v>
      </c>
      <c r="AE84" s="21">
        <v>0</v>
      </c>
      <c r="AF84" s="22">
        <v>0</v>
      </c>
      <c r="AG84" s="19">
        <v>0</v>
      </c>
      <c r="AH84" s="19">
        <v>0</v>
      </c>
      <c r="AI84" s="33">
        <v>0</v>
      </c>
      <c r="AJ84" s="21">
        <v>0</v>
      </c>
      <c r="AK84" s="22">
        <v>278</v>
      </c>
      <c r="AL84" s="19">
        <v>0</v>
      </c>
      <c r="AM84" s="19">
        <v>0</v>
      </c>
      <c r="AN84" s="33">
        <v>0</v>
      </c>
      <c r="AO84" s="21">
        <v>0</v>
      </c>
      <c r="AP84" s="20">
        <v>13</v>
      </c>
      <c r="AQ84" s="19">
        <v>0</v>
      </c>
      <c r="AR84" s="19">
        <v>0</v>
      </c>
      <c r="AS84" s="33">
        <v>0</v>
      </c>
      <c r="AT84" s="21">
        <v>0</v>
      </c>
      <c r="AU84" s="20">
        <v>3</v>
      </c>
      <c r="AV84" s="19">
        <v>0</v>
      </c>
      <c r="AW84" s="19">
        <v>0</v>
      </c>
      <c r="AX84" s="19">
        <v>0</v>
      </c>
      <c r="AY84" s="19">
        <v>0</v>
      </c>
      <c r="AZ84" s="22">
        <v>3</v>
      </c>
      <c r="BA84" s="19">
        <v>0</v>
      </c>
      <c r="BB84" s="19">
        <v>0</v>
      </c>
      <c r="BC84" s="33">
        <v>0</v>
      </c>
      <c r="BD84" s="21">
        <v>0</v>
      </c>
      <c r="BE84" s="20"/>
      <c r="BF84" s="19"/>
      <c r="BG84" s="19"/>
      <c r="BH84" s="19"/>
      <c r="BI84" s="19"/>
    </row>
    <row r="85" spans="6:61" x14ac:dyDescent="0.25">
      <c r="F85" s="10"/>
      <c r="G85" s="9"/>
      <c r="H85" s="8"/>
      <c r="I85" s="7" t="s">
        <v>5578</v>
      </c>
      <c r="J85" s="22">
        <v>0</v>
      </c>
      <c r="K85" s="19">
        <v>0</v>
      </c>
      <c r="L85" s="19">
        <v>0</v>
      </c>
      <c r="M85" s="33">
        <v>0</v>
      </c>
      <c r="N85" s="21">
        <v>0</v>
      </c>
      <c r="O85" s="22">
        <v>0</v>
      </c>
      <c r="P85" s="19">
        <v>0</v>
      </c>
      <c r="Q85" s="19">
        <v>0</v>
      </c>
      <c r="R85" s="33">
        <v>0</v>
      </c>
      <c r="S85" s="21">
        <v>0</v>
      </c>
      <c r="T85" s="22">
        <v>0</v>
      </c>
      <c r="U85" s="19">
        <v>0</v>
      </c>
      <c r="V85" s="19">
        <v>0</v>
      </c>
      <c r="W85" s="19">
        <v>0</v>
      </c>
      <c r="X85" s="19">
        <v>0</v>
      </c>
      <c r="Y85" s="24">
        <v>0</v>
      </c>
      <c r="Z85" s="23">
        <v>0</v>
      </c>
      <c r="AA85" s="22">
        <v>0</v>
      </c>
      <c r="AB85" s="19">
        <v>0</v>
      </c>
      <c r="AC85" s="19">
        <v>0</v>
      </c>
      <c r="AD85" s="33">
        <v>0</v>
      </c>
      <c r="AE85" s="21">
        <v>0</v>
      </c>
      <c r="AF85" s="22">
        <v>0</v>
      </c>
      <c r="AG85" s="19">
        <v>0</v>
      </c>
      <c r="AH85" s="19">
        <v>0</v>
      </c>
      <c r="AI85" s="33">
        <v>0</v>
      </c>
      <c r="AJ85" s="21">
        <v>0</v>
      </c>
      <c r="AK85" s="22">
        <v>0</v>
      </c>
      <c r="AL85" s="19">
        <v>0</v>
      </c>
      <c r="AM85" s="19">
        <v>0</v>
      </c>
      <c r="AN85" s="33">
        <v>0</v>
      </c>
      <c r="AO85" s="21">
        <v>0</v>
      </c>
      <c r="AP85" s="20">
        <v>0</v>
      </c>
      <c r="AQ85" s="19">
        <v>0</v>
      </c>
      <c r="AR85" s="19">
        <v>0</v>
      </c>
      <c r="AS85" s="33">
        <v>0</v>
      </c>
      <c r="AT85" s="21">
        <v>0</v>
      </c>
      <c r="AU85" s="20">
        <v>0</v>
      </c>
      <c r="AV85" s="19">
        <v>0</v>
      </c>
      <c r="AW85" s="19">
        <v>0</v>
      </c>
      <c r="AX85" s="19">
        <v>0</v>
      </c>
      <c r="AY85" s="19">
        <v>0</v>
      </c>
      <c r="AZ85" s="22">
        <v>0</v>
      </c>
      <c r="BA85" s="19">
        <v>0</v>
      </c>
      <c r="BB85" s="19">
        <v>0</v>
      </c>
      <c r="BC85" s="33">
        <v>0</v>
      </c>
      <c r="BD85" s="21">
        <v>0</v>
      </c>
      <c r="BE85" s="20"/>
      <c r="BF85" s="19"/>
      <c r="BG85" s="19"/>
      <c r="BH85" s="19"/>
      <c r="BI85" s="19"/>
    </row>
    <row r="86" spans="6:61" x14ac:dyDescent="0.25">
      <c r="F86" s="10"/>
      <c r="G86" s="9"/>
      <c r="H86" s="8" t="s">
        <v>5577</v>
      </c>
      <c r="I86" s="7"/>
      <c r="J86" s="22">
        <v>0</v>
      </c>
      <c r="K86" s="19">
        <v>0</v>
      </c>
      <c r="L86" s="19">
        <v>0</v>
      </c>
      <c r="M86" s="33">
        <v>0</v>
      </c>
      <c r="N86" s="21">
        <v>0</v>
      </c>
      <c r="O86" s="22">
        <v>0</v>
      </c>
      <c r="P86" s="19">
        <v>0</v>
      </c>
      <c r="Q86" s="19">
        <v>0</v>
      </c>
      <c r="R86" s="33">
        <v>0</v>
      </c>
      <c r="S86" s="21">
        <v>0</v>
      </c>
      <c r="T86" s="22">
        <v>0</v>
      </c>
      <c r="U86" s="19">
        <v>0</v>
      </c>
      <c r="V86" s="19">
        <v>0</v>
      </c>
      <c r="W86" s="19">
        <v>0</v>
      </c>
      <c r="X86" s="19">
        <v>0</v>
      </c>
      <c r="Y86" s="24">
        <v>0</v>
      </c>
      <c r="Z86" s="23">
        <v>0</v>
      </c>
      <c r="AA86" s="22">
        <v>0</v>
      </c>
      <c r="AB86" s="19">
        <v>0</v>
      </c>
      <c r="AC86" s="19">
        <v>0</v>
      </c>
      <c r="AD86" s="33">
        <v>0</v>
      </c>
      <c r="AE86" s="21">
        <v>0</v>
      </c>
      <c r="AF86" s="22">
        <v>0</v>
      </c>
      <c r="AG86" s="19">
        <v>0</v>
      </c>
      <c r="AH86" s="19">
        <v>0</v>
      </c>
      <c r="AI86" s="33">
        <v>0</v>
      </c>
      <c r="AJ86" s="21">
        <v>0</v>
      </c>
      <c r="AK86" s="22">
        <v>6</v>
      </c>
      <c r="AL86" s="19">
        <v>0</v>
      </c>
      <c r="AM86" s="19">
        <v>0</v>
      </c>
      <c r="AN86" s="33">
        <v>0</v>
      </c>
      <c r="AO86" s="21">
        <v>0</v>
      </c>
      <c r="AP86" s="20">
        <v>0</v>
      </c>
      <c r="AQ86" s="19">
        <v>0</v>
      </c>
      <c r="AR86" s="19">
        <v>0</v>
      </c>
      <c r="AS86" s="33">
        <v>0</v>
      </c>
      <c r="AT86" s="21">
        <v>0</v>
      </c>
      <c r="AU86" s="20">
        <v>0</v>
      </c>
      <c r="AV86" s="19">
        <v>0</v>
      </c>
      <c r="AW86" s="19">
        <v>0</v>
      </c>
      <c r="AX86" s="19">
        <v>0</v>
      </c>
      <c r="AY86" s="19">
        <v>0</v>
      </c>
      <c r="AZ86" s="22">
        <v>0</v>
      </c>
      <c r="BA86" s="19">
        <v>0</v>
      </c>
      <c r="BB86" s="19">
        <v>0</v>
      </c>
      <c r="BC86" s="33">
        <v>0</v>
      </c>
      <c r="BD86" s="21">
        <v>0</v>
      </c>
      <c r="BE86" s="20"/>
      <c r="BF86" s="19"/>
      <c r="BG86" s="19"/>
      <c r="BH86" s="19"/>
      <c r="BI86" s="19"/>
    </row>
    <row r="87" spans="6:61" x14ac:dyDescent="0.25">
      <c r="F87" s="10"/>
      <c r="G87" s="9"/>
      <c r="H87" s="8"/>
      <c r="I87" s="7" t="s">
        <v>5576</v>
      </c>
      <c r="J87" s="22">
        <v>0</v>
      </c>
      <c r="K87" s="19">
        <v>0</v>
      </c>
      <c r="L87" s="19">
        <v>0</v>
      </c>
      <c r="M87" s="33">
        <v>0</v>
      </c>
      <c r="N87" s="21">
        <v>0</v>
      </c>
      <c r="O87" s="22">
        <v>0</v>
      </c>
      <c r="P87" s="19">
        <v>0</v>
      </c>
      <c r="Q87" s="19">
        <v>0</v>
      </c>
      <c r="R87" s="33">
        <v>0</v>
      </c>
      <c r="S87" s="21">
        <v>0</v>
      </c>
      <c r="T87" s="22">
        <v>199</v>
      </c>
      <c r="U87" s="19">
        <v>0</v>
      </c>
      <c r="V87" s="19">
        <v>0</v>
      </c>
      <c r="W87" s="19">
        <v>0</v>
      </c>
      <c r="X87" s="19">
        <v>0</v>
      </c>
      <c r="Y87" s="24">
        <v>217</v>
      </c>
      <c r="Z87" s="23">
        <v>0.13408633787184951</v>
      </c>
      <c r="AA87" s="22">
        <v>0</v>
      </c>
      <c r="AB87" s="19">
        <v>0</v>
      </c>
      <c r="AC87" s="19">
        <v>0</v>
      </c>
      <c r="AD87" s="33">
        <v>0</v>
      </c>
      <c r="AE87" s="21">
        <v>0</v>
      </c>
      <c r="AF87" s="22">
        <v>0</v>
      </c>
      <c r="AG87" s="19">
        <v>0</v>
      </c>
      <c r="AH87" s="19">
        <v>0</v>
      </c>
      <c r="AI87" s="33">
        <v>0</v>
      </c>
      <c r="AJ87" s="21">
        <v>0</v>
      </c>
      <c r="AK87" s="22">
        <v>51</v>
      </c>
      <c r="AL87" s="19">
        <v>0</v>
      </c>
      <c r="AM87" s="19">
        <v>0</v>
      </c>
      <c r="AN87" s="33">
        <v>0</v>
      </c>
      <c r="AO87" s="21">
        <v>0</v>
      </c>
      <c r="AP87" s="20">
        <v>0</v>
      </c>
      <c r="AQ87" s="19">
        <v>0</v>
      </c>
      <c r="AR87" s="19">
        <v>0</v>
      </c>
      <c r="AS87" s="33">
        <v>0</v>
      </c>
      <c r="AT87" s="21">
        <v>0</v>
      </c>
      <c r="AU87" s="20">
        <v>0</v>
      </c>
      <c r="AV87" s="19">
        <v>0</v>
      </c>
      <c r="AW87" s="19">
        <v>0</v>
      </c>
      <c r="AX87" s="19">
        <v>0</v>
      </c>
      <c r="AY87" s="19">
        <v>0</v>
      </c>
      <c r="AZ87" s="22">
        <v>0</v>
      </c>
      <c r="BA87" s="19">
        <v>0</v>
      </c>
      <c r="BB87" s="19">
        <v>0</v>
      </c>
      <c r="BC87" s="33">
        <v>0</v>
      </c>
      <c r="BD87" s="21">
        <v>0</v>
      </c>
      <c r="BE87" s="20"/>
      <c r="BF87" s="19"/>
      <c r="BG87" s="19"/>
      <c r="BH87" s="19"/>
      <c r="BI87" s="19"/>
    </row>
    <row r="88" spans="6:61" x14ac:dyDescent="0.25">
      <c r="F88" s="10"/>
      <c r="G88" s="9"/>
      <c r="H88" s="8"/>
      <c r="I88" s="7" t="s">
        <v>5575</v>
      </c>
      <c r="J88" s="22">
        <v>0</v>
      </c>
      <c r="K88" s="19">
        <v>0</v>
      </c>
      <c r="L88" s="19">
        <v>0</v>
      </c>
      <c r="M88" s="33">
        <v>0</v>
      </c>
      <c r="N88" s="21">
        <v>0</v>
      </c>
      <c r="O88" s="22">
        <v>0</v>
      </c>
      <c r="P88" s="19">
        <v>0</v>
      </c>
      <c r="Q88" s="19">
        <v>0</v>
      </c>
      <c r="R88" s="33">
        <v>0</v>
      </c>
      <c r="S88" s="21">
        <v>0</v>
      </c>
      <c r="T88" s="22">
        <v>0</v>
      </c>
      <c r="U88" s="19">
        <v>0</v>
      </c>
      <c r="V88" s="19">
        <v>0</v>
      </c>
      <c r="W88" s="19">
        <v>0</v>
      </c>
      <c r="X88" s="19">
        <v>0</v>
      </c>
      <c r="Y88" s="24">
        <v>0</v>
      </c>
      <c r="Z88" s="23">
        <v>0</v>
      </c>
      <c r="AA88" s="22">
        <v>0</v>
      </c>
      <c r="AB88" s="19">
        <v>0</v>
      </c>
      <c r="AC88" s="19">
        <v>0</v>
      </c>
      <c r="AD88" s="33">
        <v>0</v>
      </c>
      <c r="AE88" s="21">
        <v>0</v>
      </c>
      <c r="AF88" s="22">
        <v>0</v>
      </c>
      <c r="AG88" s="19">
        <v>0</v>
      </c>
      <c r="AH88" s="19">
        <v>0</v>
      </c>
      <c r="AI88" s="33">
        <v>0</v>
      </c>
      <c r="AJ88" s="21">
        <v>0</v>
      </c>
      <c r="AK88" s="22">
        <v>4</v>
      </c>
      <c r="AL88" s="19">
        <v>0</v>
      </c>
      <c r="AM88" s="19">
        <v>0</v>
      </c>
      <c r="AN88" s="33">
        <v>0</v>
      </c>
      <c r="AO88" s="21">
        <v>0</v>
      </c>
      <c r="AP88" s="20">
        <v>0</v>
      </c>
      <c r="AQ88" s="19">
        <v>0</v>
      </c>
      <c r="AR88" s="19">
        <v>0</v>
      </c>
      <c r="AS88" s="33">
        <v>0</v>
      </c>
      <c r="AT88" s="21">
        <v>0</v>
      </c>
      <c r="AU88" s="20">
        <v>0</v>
      </c>
      <c r="AV88" s="19">
        <v>0</v>
      </c>
      <c r="AW88" s="19">
        <v>0</v>
      </c>
      <c r="AX88" s="19">
        <v>0</v>
      </c>
      <c r="AY88" s="19">
        <v>0</v>
      </c>
      <c r="AZ88" s="22">
        <v>0</v>
      </c>
      <c r="BA88" s="19">
        <v>0</v>
      </c>
      <c r="BB88" s="19">
        <v>0</v>
      </c>
      <c r="BC88" s="33">
        <v>0</v>
      </c>
      <c r="BD88" s="21">
        <v>0</v>
      </c>
      <c r="BE88" s="20"/>
      <c r="BF88" s="19"/>
      <c r="BG88" s="19"/>
      <c r="BH88" s="19"/>
      <c r="BI88" s="19"/>
    </row>
    <row r="89" spans="6:61" x14ac:dyDescent="0.25">
      <c r="F89" s="10"/>
      <c r="G89" s="9"/>
      <c r="H89" s="8"/>
      <c r="I89" s="7" t="s">
        <v>5574</v>
      </c>
      <c r="J89" s="22">
        <v>0</v>
      </c>
      <c r="K89" s="19">
        <v>0</v>
      </c>
      <c r="L89" s="19">
        <v>0</v>
      </c>
      <c r="M89" s="33">
        <v>0</v>
      </c>
      <c r="N89" s="21">
        <v>0</v>
      </c>
      <c r="O89" s="22">
        <v>0</v>
      </c>
      <c r="P89" s="19">
        <v>0</v>
      </c>
      <c r="Q89" s="19">
        <v>0</v>
      </c>
      <c r="R89" s="33">
        <v>0</v>
      </c>
      <c r="S89" s="21">
        <v>0</v>
      </c>
      <c r="T89" s="22">
        <v>387</v>
      </c>
      <c r="U89" s="19">
        <v>0</v>
      </c>
      <c r="V89" s="19">
        <v>0</v>
      </c>
      <c r="W89" s="19">
        <v>0</v>
      </c>
      <c r="X89" s="19">
        <v>0</v>
      </c>
      <c r="Y89" s="24">
        <v>1195</v>
      </c>
      <c r="Z89" s="23">
        <v>0.82259044796228409</v>
      </c>
      <c r="AA89" s="22">
        <v>0</v>
      </c>
      <c r="AB89" s="19">
        <v>0</v>
      </c>
      <c r="AC89" s="19">
        <v>0</v>
      </c>
      <c r="AD89" s="33">
        <v>0</v>
      </c>
      <c r="AE89" s="21">
        <v>0</v>
      </c>
      <c r="AF89" s="22">
        <v>0</v>
      </c>
      <c r="AG89" s="19">
        <v>0</v>
      </c>
      <c r="AH89" s="19">
        <v>0</v>
      </c>
      <c r="AI89" s="33">
        <v>0</v>
      </c>
      <c r="AJ89" s="21">
        <v>0</v>
      </c>
      <c r="AK89" s="22">
        <v>180</v>
      </c>
      <c r="AL89" s="19">
        <v>0</v>
      </c>
      <c r="AM89" s="19">
        <v>0</v>
      </c>
      <c r="AN89" s="33">
        <v>0</v>
      </c>
      <c r="AO89" s="21">
        <v>0</v>
      </c>
      <c r="AP89" s="20">
        <v>0</v>
      </c>
      <c r="AQ89" s="19">
        <v>0</v>
      </c>
      <c r="AR89" s="19">
        <v>0</v>
      </c>
      <c r="AS89" s="33">
        <v>0</v>
      </c>
      <c r="AT89" s="21">
        <v>0</v>
      </c>
      <c r="AU89" s="20">
        <v>0</v>
      </c>
      <c r="AV89" s="19">
        <v>0</v>
      </c>
      <c r="AW89" s="19">
        <v>0</v>
      </c>
      <c r="AX89" s="19">
        <v>0</v>
      </c>
      <c r="AY89" s="19">
        <v>0</v>
      </c>
      <c r="AZ89" s="22">
        <v>0</v>
      </c>
      <c r="BA89" s="19">
        <v>0</v>
      </c>
      <c r="BB89" s="19">
        <v>0</v>
      </c>
      <c r="BC89" s="33">
        <v>0</v>
      </c>
      <c r="BD89" s="21">
        <v>0</v>
      </c>
      <c r="BE89" s="20"/>
      <c r="BF89" s="19"/>
      <c r="BG89" s="19"/>
      <c r="BH89" s="19"/>
      <c r="BI89" s="19"/>
    </row>
    <row r="90" spans="6:61" x14ac:dyDescent="0.25">
      <c r="F90" s="10"/>
      <c r="G90" s="9"/>
      <c r="H90" s="8"/>
      <c r="I90" s="7" t="s">
        <v>5573</v>
      </c>
      <c r="J90" s="22">
        <v>0</v>
      </c>
      <c r="K90" s="19">
        <v>0</v>
      </c>
      <c r="L90" s="19">
        <v>0</v>
      </c>
      <c r="M90" s="33">
        <v>0</v>
      </c>
      <c r="N90" s="21">
        <v>0</v>
      </c>
      <c r="O90" s="22">
        <v>0</v>
      </c>
      <c r="P90" s="19">
        <v>0</v>
      </c>
      <c r="Q90" s="19">
        <v>0</v>
      </c>
      <c r="R90" s="33">
        <v>0</v>
      </c>
      <c r="S90" s="21">
        <v>0</v>
      </c>
      <c r="T90" s="22">
        <v>1</v>
      </c>
      <c r="U90" s="19">
        <v>0</v>
      </c>
      <c r="V90" s="19">
        <v>0</v>
      </c>
      <c r="W90" s="19">
        <v>0</v>
      </c>
      <c r="X90" s="19">
        <v>0</v>
      </c>
      <c r="Y90" s="24">
        <v>1</v>
      </c>
      <c r="Z90" s="23">
        <v>1.5894882380962368E-5</v>
      </c>
      <c r="AA90" s="22">
        <v>0</v>
      </c>
      <c r="AB90" s="19">
        <v>0</v>
      </c>
      <c r="AC90" s="19">
        <v>0</v>
      </c>
      <c r="AD90" s="33">
        <v>0</v>
      </c>
      <c r="AE90" s="21">
        <v>0</v>
      </c>
      <c r="AF90" s="22">
        <v>0</v>
      </c>
      <c r="AG90" s="19">
        <v>0</v>
      </c>
      <c r="AH90" s="19">
        <v>0</v>
      </c>
      <c r="AI90" s="33">
        <v>0</v>
      </c>
      <c r="AJ90" s="21">
        <v>0</v>
      </c>
      <c r="AK90" s="22">
        <v>0</v>
      </c>
      <c r="AL90" s="19">
        <v>0</v>
      </c>
      <c r="AM90" s="19">
        <v>0</v>
      </c>
      <c r="AN90" s="33">
        <v>0</v>
      </c>
      <c r="AO90" s="21">
        <v>0</v>
      </c>
      <c r="AP90" s="20">
        <v>0</v>
      </c>
      <c r="AQ90" s="19">
        <v>0</v>
      </c>
      <c r="AR90" s="19">
        <v>0</v>
      </c>
      <c r="AS90" s="33">
        <v>0</v>
      </c>
      <c r="AT90" s="21">
        <v>0</v>
      </c>
      <c r="AU90" s="20">
        <v>0</v>
      </c>
      <c r="AV90" s="19">
        <v>0</v>
      </c>
      <c r="AW90" s="19">
        <v>0</v>
      </c>
      <c r="AX90" s="19">
        <v>0</v>
      </c>
      <c r="AY90" s="19">
        <v>0</v>
      </c>
      <c r="AZ90" s="22">
        <v>0</v>
      </c>
      <c r="BA90" s="19">
        <v>0</v>
      </c>
      <c r="BB90" s="19">
        <v>0</v>
      </c>
      <c r="BC90" s="33">
        <v>0</v>
      </c>
      <c r="BD90" s="21">
        <v>0</v>
      </c>
      <c r="BE90" s="20"/>
      <c r="BF90" s="19"/>
      <c r="BG90" s="19"/>
      <c r="BH90" s="19"/>
      <c r="BI90" s="19"/>
    </row>
    <row r="91" spans="6:61" x14ac:dyDescent="0.25">
      <c r="F91" s="10"/>
      <c r="G91" s="9"/>
      <c r="H91" s="8"/>
      <c r="I91" s="7" t="s">
        <v>5572</v>
      </c>
      <c r="J91" s="22">
        <v>0</v>
      </c>
      <c r="K91" s="19">
        <v>0</v>
      </c>
      <c r="L91" s="19">
        <v>0</v>
      </c>
      <c r="M91" s="33">
        <v>0</v>
      </c>
      <c r="N91" s="21">
        <v>0</v>
      </c>
      <c r="O91" s="22">
        <v>0</v>
      </c>
      <c r="P91" s="19">
        <v>0</v>
      </c>
      <c r="Q91" s="19">
        <v>0</v>
      </c>
      <c r="R91" s="33">
        <v>0</v>
      </c>
      <c r="S91" s="21">
        <v>0</v>
      </c>
      <c r="T91" s="22">
        <v>16537</v>
      </c>
      <c r="U91" s="19">
        <v>0</v>
      </c>
      <c r="V91" s="19">
        <v>0</v>
      </c>
      <c r="W91" s="19">
        <v>0</v>
      </c>
      <c r="X91" s="19">
        <v>126</v>
      </c>
      <c r="Y91" s="24">
        <v>17228</v>
      </c>
      <c r="Z91" s="23">
        <v>29.616614347323779</v>
      </c>
      <c r="AA91" s="22">
        <v>2285</v>
      </c>
      <c r="AB91" s="19">
        <v>0</v>
      </c>
      <c r="AC91" s="19">
        <v>0</v>
      </c>
      <c r="AD91" s="33">
        <v>0</v>
      </c>
      <c r="AE91" s="21">
        <v>0</v>
      </c>
      <c r="AF91" s="22">
        <v>60</v>
      </c>
      <c r="AG91" s="19">
        <v>0</v>
      </c>
      <c r="AH91" s="19">
        <v>0</v>
      </c>
      <c r="AI91" s="33">
        <v>0</v>
      </c>
      <c r="AJ91" s="21">
        <v>0</v>
      </c>
      <c r="AK91" s="22">
        <v>2338</v>
      </c>
      <c r="AL91" s="19">
        <v>0</v>
      </c>
      <c r="AM91" s="19">
        <v>0</v>
      </c>
      <c r="AN91" s="33">
        <v>0</v>
      </c>
      <c r="AO91" s="21">
        <v>273</v>
      </c>
      <c r="AP91" s="20">
        <v>0</v>
      </c>
      <c r="AQ91" s="19">
        <v>0</v>
      </c>
      <c r="AR91" s="19">
        <v>0</v>
      </c>
      <c r="AS91" s="33">
        <v>0</v>
      </c>
      <c r="AT91" s="21">
        <v>0</v>
      </c>
      <c r="AU91" s="20">
        <v>6</v>
      </c>
      <c r="AV91" s="19">
        <v>0</v>
      </c>
      <c r="AW91" s="19">
        <v>0</v>
      </c>
      <c r="AX91" s="19">
        <v>0</v>
      </c>
      <c r="AY91" s="19">
        <v>0</v>
      </c>
      <c r="AZ91" s="22">
        <v>2</v>
      </c>
      <c r="BA91" s="19">
        <v>0</v>
      </c>
      <c r="BB91" s="19">
        <v>0</v>
      </c>
      <c r="BC91" s="33">
        <v>0</v>
      </c>
      <c r="BD91" s="21">
        <v>0</v>
      </c>
      <c r="BE91" s="20"/>
      <c r="BF91" s="19"/>
      <c r="BG91" s="19"/>
      <c r="BH91" s="19"/>
      <c r="BI91" s="19"/>
    </row>
    <row r="92" spans="6:61" x14ac:dyDescent="0.25">
      <c r="F92" s="10"/>
      <c r="G92" s="9"/>
      <c r="H92" s="8"/>
      <c r="I92" s="7" t="s">
        <v>540</v>
      </c>
      <c r="J92" s="22">
        <v>0</v>
      </c>
      <c r="K92" s="19">
        <v>0</v>
      </c>
      <c r="L92" s="19">
        <v>0</v>
      </c>
      <c r="M92" s="33">
        <v>0</v>
      </c>
      <c r="N92" s="21">
        <v>0</v>
      </c>
      <c r="O92" s="22">
        <v>0</v>
      </c>
      <c r="P92" s="19">
        <v>0</v>
      </c>
      <c r="Q92" s="19">
        <v>0</v>
      </c>
      <c r="R92" s="33">
        <v>0</v>
      </c>
      <c r="S92" s="21">
        <v>0</v>
      </c>
      <c r="T92" s="22">
        <v>849</v>
      </c>
      <c r="U92" s="19">
        <v>0</v>
      </c>
      <c r="V92" s="19">
        <v>0</v>
      </c>
      <c r="W92" s="19">
        <v>0</v>
      </c>
      <c r="X92" s="19">
        <v>0</v>
      </c>
      <c r="Y92" s="24">
        <v>1135</v>
      </c>
      <c r="Z92" s="23">
        <v>3.64298228546977</v>
      </c>
      <c r="AA92" s="22">
        <v>0</v>
      </c>
      <c r="AB92" s="19">
        <v>0</v>
      </c>
      <c r="AC92" s="19">
        <v>0</v>
      </c>
      <c r="AD92" s="33">
        <v>0</v>
      </c>
      <c r="AE92" s="21">
        <v>0</v>
      </c>
      <c r="AF92" s="22">
        <v>0</v>
      </c>
      <c r="AG92" s="19">
        <v>0</v>
      </c>
      <c r="AH92" s="19">
        <v>0</v>
      </c>
      <c r="AI92" s="33">
        <v>0</v>
      </c>
      <c r="AJ92" s="21">
        <v>0</v>
      </c>
      <c r="AK92" s="22">
        <v>510</v>
      </c>
      <c r="AL92" s="19">
        <v>0</v>
      </c>
      <c r="AM92" s="19">
        <v>0</v>
      </c>
      <c r="AN92" s="33">
        <v>0</v>
      </c>
      <c r="AO92" s="21">
        <v>0</v>
      </c>
      <c r="AP92" s="20">
        <v>0</v>
      </c>
      <c r="AQ92" s="19">
        <v>0</v>
      </c>
      <c r="AR92" s="19">
        <v>0</v>
      </c>
      <c r="AS92" s="33">
        <v>0</v>
      </c>
      <c r="AT92" s="21">
        <v>0</v>
      </c>
      <c r="AU92" s="20">
        <v>0</v>
      </c>
      <c r="AV92" s="19">
        <v>0</v>
      </c>
      <c r="AW92" s="19">
        <v>0</v>
      </c>
      <c r="AX92" s="19">
        <v>0</v>
      </c>
      <c r="AY92" s="19">
        <v>0</v>
      </c>
      <c r="AZ92" s="22">
        <v>7</v>
      </c>
      <c r="BA92" s="19">
        <v>0</v>
      </c>
      <c r="BB92" s="19">
        <v>0</v>
      </c>
      <c r="BC92" s="33">
        <v>0</v>
      </c>
      <c r="BD92" s="21">
        <v>0</v>
      </c>
      <c r="BE92" s="20"/>
      <c r="BF92" s="19"/>
      <c r="BG92" s="19"/>
      <c r="BH92" s="19"/>
      <c r="BI92" s="19"/>
    </row>
    <row r="93" spans="6:61" x14ac:dyDescent="0.25">
      <c r="F93" s="10"/>
      <c r="G93" s="9"/>
      <c r="H93" s="8" t="s">
        <v>5571</v>
      </c>
      <c r="I93" s="7"/>
      <c r="J93" s="22">
        <v>0</v>
      </c>
      <c r="K93" s="19">
        <v>0</v>
      </c>
      <c r="L93" s="19">
        <v>0</v>
      </c>
      <c r="M93" s="33">
        <v>0</v>
      </c>
      <c r="N93" s="21">
        <v>0</v>
      </c>
      <c r="O93" s="22">
        <v>0</v>
      </c>
      <c r="P93" s="19">
        <v>0</v>
      </c>
      <c r="Q93" s="19">
        <v>0</v>
      </c>
      <c r="R93" s="33">
        <v>0</v>
      </c>
      <c r="S93" s="21">
        <v>0</v>
      </c>
      <c r="T93" s="22">
        <v>2</v>
      </c>
      <c r="U93" s="19">
        <v>0</v>
      </c>
      <c r="V93" s="19">
        <v>0</v>
      </c>
      <c r="W93" s="19">
        <v>0</v>
      </c>
      <c r="X93" s="19">
        <v>0</v>
      </c>
      <c r="Y93" s="24">
        <v>19</v>
      </c>
      <c r="Z93" s="23">
        <v>6.7730620503425598E-4</v>
      </c>
      <c r="AA93" s="22">
        <v>0</v>
      </c>
      <c r="AB93" s="19">
        <v>0</v>
      </c>
      <c r="AC93" s="19">
        <v>0</v>
      </c>
      <c r="AD93" s="33">
        <v>0</v>
      </c>
      <c r="AE93" s="21">
        <v>0</v>
      </c>
      <c r="AF93" s="22">
        <v>0</v>
      </c>
      <c r="AG93" s="19">
        <v>0</v>
      </c>
      <c r="AH93" s="19">
        <v>0</v>
      </c>
      <c r="AI93" s="33">
        <v>0</v>
      </c>
      <c r="AJ93" s="21">
        <v>0</v>
      </c>
      <c r="AK93" s="22">
        <v>15</v>
      </c>
      <c r="AL93" s="19">
        <v>0</v>
      </c>
      <c r="AM93" s="19">
        <v>0</v>
      </c>
      <c r="AN93" s="33">
        <v>0</v>
      </c>
      <c r="AO93" s="21">
        <v>0</v>
      </c>
      <c r="AP93" s="20">
        <v>0</v>
      </c>
      <c r="AQ93" s="19">
        <v>0</v>
      </c>
      <c r="AR93" s="19">
        <v>0</v>
      </c>
      <c r="AS93" s="33">
        <v>0</v>
      </c>
      <c r="AT93" s="21">
        <v>0</v>
      </c>
      <c r="AU93" s="20">
        <v>2</v>
      </c>
      <c r="AV93" s="19">
        <v>0</v>
      </c>
      <c r="AW93" s="19">
        <v>0</v>
      </c>
      <c r="AX93" s="19">
        <v>0</v>
      </c>
      <c r="AY93" s="19">
        <v>0</v>
      </c>
      <c r="AZ93" s="22">
        <v>0</v>
      </c>
      <c r="BA93" s="19">
        <v>0</v>
      </c>
      <c r="BB93" s="19">
        <v>0</v>
      </c>
      <c r="BC93" s="33">
        <v>0</v>
      </c>
      <c r="BD93" s="21">
        <v>0</v>
      </c>
      <c r="BE93" s="20"/>
      <c r="BF93" s="19"/>
      <c r="BG93" s="19"/>
      <c r="BH93" s="19"/>
      <c r="BI93" s="19"/>
    </row>
    <row r="94" spans="6:61" x14ac:dyDescent="0.25">
      <c r="F94" s="10"/>
      <c r="G94" s="9"/>
      <c r="H94" s="8"/>
      <c r="I94" s="7" t="s">
        <v>1369</v>
      </c>
      <c r="J94" s="22">
        <v>0</v>
      </c>
      <c r="K94" s="19">
        <v>0</v>
      </c>
      <c r="L94" s="19">
        <v>0</v>
      </c>
      <c r="M94" s="33">
        <v>0</v>
      </c>
      <c r="N94" s="21">
        <v>0</v>
      </c>
      <c r="O94" s="22">
        <v>0</v>
      </c>
      <c r="P94" s="19">
        <v>0</v>
      </c>
      <c r="Q94" s="19">
        <v>0</v>
      </c>
      <c r="R94" s="33">
        <v>0</v>
      </c>
      <c r="S94" s="21">
        <v>0</v>
      </c>
      <c r="T94" s="22">
        <v>34</v>
      </c>
      <c r="U94" s="19">
        <v>0</v>
      </c>
      <c r="V94" s="19">
        <v>0</v>
      </c>
      <c r="W94" s="19">
        <v>0</v>
      </c>
      <c r="X94" s="19">
        <v>0</v>
      </c>
      <c r="Y94" s="24">
        <v>35</v>
      </c>
      <c r="Z94" s="23">
        <v>2.17853020876646E-3</v>
      </c>
      <c r="AA94" s="22">
        <v>0</v>
      </c>
      <c r="AB94" s="19">
        <v>0</v>
      </c>
      <c r="AC94" s="19">
        <v>0</v>
      </c>
      <c r="AD94" s="33">
        <v>0</v>
      </c>
      <c r="AE94" s="21">
        <v>0</v>
      </c>
      <c r="AF94" s="22">
        <v>0</v>
      </c>
      <c r="AG94" s="19">
        <v>0</v>
      </c>
      <c r="AH94" s="19">
        <v>0</v>
      </c>
      <c r="AI94" s="33">
        <v>0</v>
      </c>
      <c r="AJ94" s="21">
        <v>0</v>
      </c>
      <c r="AK94" s="22">
        <v>9</v>
      </c>
      <c r="AL94" s="19">
        <v>0</v>
      </c>
      <c r="AM94" s="19">
        <v>0</v>
      </c>
      <c r="AN94" s="33">
        <v>0</v>
      </c>
      <c r="AO94" s="21">
        <v>0</v>
      </c>
      <c r="AP94" s="20">
        <v>0</v>
      </c>
      <c r="AQ94" s="19">
        <v>0</v>
      </c>
      <c r="AR94" s="19">
        <v>0</v>
      </c>
      <c r="AS94" s="33">
        <v>0</v>
      </c>
      <c r="AT94" s="21">
        <v>0</v>
      </c>
      <c r="AU94" s="20">
        <v>0</v>
      </c>
      <c r="AV94" s="19">
        <v>0</v>
      </c>
      <c r="AW94" s="19">
        <v>0</v>
      </c>
      <c r="AX94" s="19">
        <v>0</v>
      </c>
      <c r="AY94" s="19">
        <v>0</v>
      </c>
      <c r="AZ94" s="22">
        <v>0</v>
      </c>
      <c r="BA94" s="19">
        <v>0</v>
      </c>
      <c r="BB94" s="19">
        <v>0</v>
      </c>
      <c r="BC94" s="33">
        <v>0</v>
      </c>
      <c r="BD94" s="21">
        <v>0</v>
      </c>
      <c r="BE94" s="20"/>
      <c r="BF94" s="19"/>
      <c r="BG94" s="19"/>
      <c r="BH94" s="19"/>
      <c r="BI94" s="19"/>
    </row>
    <row r="95" spans="6:61" x14ac:dyDescent="0.25">
      <c r="F95" s="10"/>
      <c r="G95" s="9"/>
      <c r="H95" s="8"/>
      <c r="I95" s="7" t="s">
        <v>5570</v>
      </c>
      <c r="J95" s="22">
        <v>0</v>
      </c>
      <c r="K95" s="19">
        <v>0</v>
      </c>
      <c r="L95" s="19">
        <v>0</v>
      </c>
      <c r="M95" s="33">
        <v>0</v>
      </c>
      <c r="N95" s="21">
        <v>0</v>
      </c>
      <c r="O95" s="22">
        <v>0</v>
      </c>
      <c r="P95" s="19">
        <v>0</v>
      </c>
      <c r="Q95" s="19">
        <v>0</v>
      </c>
      <c r="R95" s="33">
        <v>0</v>
      </c>
      <c r="S95" s="21">
        <v>0</v>
      </c>
      <c r="T95" s="22">
        <v>0</v>
      </c>
      <c r="U95" s="19">
        <v>0</v>
      </c>
      <c r="V95" s="19">
        <v>0</v>
      </c>
      <c r="W95" s="19">
        <v>0</v>
      </c>
      <c r="X95" s="19">
        <v>0</v>
      </c>
      <c r="Y95" s="24">
        <v>0</v>
      </c>
      <c r="Z95" s="23">
        <v>0</v>
      </c>
      <c r="AA95" s="22">
        <v>0</v>
      </c>
      <c r="AB95" s="19">
        <v>0</v>
      </c>
      <c r="AC95" s="19">
        <v>0</v>
      </c>
      <c r="AD95" s="33">
        <v>0</v>
      </c>
      <c r="AE95" s="21">
        <v>0</v>
      </c>
      <c r="AF95" s="22">
        <v>0</v>
      </c>
      <c r="AG95" s="19">
        <v>0</v>
      </c>
      <c r="AH95" s="19">
        <v>0</v>
      </c>
      <c r="AI95" s="33">
        <v>0</v>
      </c>
      <c r="AJ95" s="21">
        <v>0</v>
      </c>
      <c r="AK95" s="22">
        <v>4</v>
      </c>
      <c r="AL95" s="19">
        <v>0</v>
      </c>
      <c r="AM95" s="19">
        <v>0</v>
      </c>
      <c r="AN95" s="33">
        <v>0</v>
      </c>
      <c r="AO95" s="21">
        <v>0</v>
      </c>
      <c r="AP95" s="20">
        <v>0</v>
      </c>
      <c r="AQ95" s="19">
        <v>0</v>
      </c>
      <c r="AR95" s="19">
        <v>0</v>
      </c>
      <c r="AS95" s="33">
        <v>0</v>
      </c>
      <c r="AT95" s="21">
        <v>0</v>
      </c>
      <c r="AU95" s="20">
        <v>0</v>
      </c>
      <c r="AV95" s="19">
        <v>0</v>
      </c>
      <c r="AW95" s="19">
        <v>0</v>
      </c>
      <c r="AX95" s="19">
        <v>0</v>
      </c>
      <c r="AY95" s="19">
        <v>0</v>
      </c>
      <c r="AZ95" s="22">
        <v>0</v>
      </c>
      <c r="BA95" s="19">
        <v>0</v>
      </c>
      <c r="BB95" s="19">
        <v>0</v>
      </c>
      <c r="BC95" s="33">
        <v>0</v>
      </c>
      <c r="BD95" s="21">
        <v>0</v>
      </c>
      <c r="BE95" s="20"/>
      <c r="BF95" s="19"/>
      <c r="BG95" s="19"/>
      <c r="BH95" s="19"/>
      <c r="BI95" s="19"/>
    </row>
    <row r="96" spans="6:61" x14ac:dyDescent="0.25">
      <c r="F96" s="10"/>
      <c r="G96" s="9"/>
      <c r="H96" s="8"/>
      <c r="I96" s="7" t="s">
        <v>1240</v>
      </c>
      <c r="J96" s="22">
        <v>0</v>
      </c>
      <c r="K96" s="19">
        <v>0</v>
      </c>
      <c r="L96" s="19">
        <v>0</v>
      </c>
      <c r="M96" s="33">
        <v>0</v>
      </c>
      <c r="N96" s="21">
        <v>0</v>
      </c>
      <c r="O96" s="22">
        <v>0</v>
      </c>
      <c r="P96" s="19">
        <v>0</v>
      </c>
      <c r="Q96" s="19">
        <v>0</v>
      </c>
      <c r="R96" s="33">
        <v>0</v>
      </c>
      <c r="S96" s="21">
        <v>0</v>
      </c>
      <c r="T96" s="22">
        <v>3</v>
      </c>
      <c r="U96" s="19">
        <v>0</v>
      </c>
      <c r="V96" s="19">
        <v>0</v>
      </c>
      <c r="W96" s="19">
        <v>0</v>
      </c>
      <c r="X96" s="19">
        <v>0</v>
      </c>
      <c r="Y96" s="24">
        <v>5</v>
      </c>
      <c r="Z96" s="23">
        <v>3.8886070251464839E-3</v>
      </c>
      <c r="AA96" s="22">
        <v>0</v>
      </c>
      <c r="AB96" s="19">
        <v>0</v>
      </c>
      <c r="AC96" s="19">
        <v>0</v>
      </c>
      <c r="AD96" s="33">
        <v>0</v>
      </c>
      <c r="AE96" s="21">
        <v>0</v>
      </c>
      <c r="AF96" s="22">
        <v>0</v>
      </c>
      <c r="AG96" s="19">
        <v>0</v>
      </c>
      <c r="AH96" s="19">
        <v>0</v>
      </c>
      <c r="AI96" s="33">
        <v>0</v>
      </c>
      <c r="AJ96" s="21">
        <v>0</v>
      </c>
      <c r="AK96" s="22">
        <v>1</v>
      </c>
      <c r="AL96" s="19">
        <v>0</v>
      </c>
      <c r="AM96" s="19">
        <v>0</v>
      </c>
      <c r="AN96" s="33">
        <v>0</v>
      </c>
      <c r="AO96" s="21">
        <v>0</v>
      </c>
      <c r="AP96" s="20">
        <v>0</v>
      </c>
      <c r="AQ96" s="19">
        <v>0</v>
      </c>
      <c r="AR96" s="19">
        <v>0</v>
      </c>
      <c r="AS96" s="33">
        <v>0</v>
      </c>
      <c r="AT96" s="21">
        <v>0</v>
      </c>
      <c r="AU96" s="20">
        <v>0</v>
      </c>
      <c r="AV96" s="19">
        <v>0</v>
      </c>
      <c r="AW96" s="19">
        <v>0</v>
      </c>
      <c r="AX96" s="19">
        <v>0</v>
      </c>
      <c r="AY96" s="19">
        <v>0</v>
      </c>
      <c r="AZ96" s="22">
        <v>0</v>
      </c>
      <c r="BA96" s="19">
        <v>0</v>
      </c>
      <c r="BB96" s="19">
        <v>0</v>
      </c>
      <c r="BC96" s="33">
        <v>0</v>
      </c>
      <c r="BD96" s="21">
        <v>0</v>
      </c>
      <c r="BE96" s="20"/>
      <c r="BF96" s="19"/>
      <c r="BG96" s="19"/>
      <c r="BH96" s="19"/>
      <c r="BI96" s="19"/>
    </row>
    <row r="97" spans="6:61" x14ac:dyDescent="0.25">
      <c r="F97" s="10"/>
      <c r="G97" s="9"/>
      <c r="H97" s="8"/>
      <c r="I97" s="7" t="s">
        <v>5569</v>
      </c>
      <c r="J97" s="22">
        <v>0</v>
      </c>
      <c r="K97" s="19">
        <v>0</v>
      </c>
      <c r="L97" s="19">
        <v>0</v>
      </c>
      <c r="M97" s="33">
        <v>0</v>
      </c>
      <c r="N97" s="21">
        <v>0</v>
      </c>
      <c r="O97" s="22">
        <v>0</v>
      </c>
      <c r="P97" s="19">
        <v>0</v>
      </c>
      <c r="Q97" s="19">
        <v>0</v>
      </c>
      <c r="R97" s="33">
        <v>0</v>
      </c>
      <c r="S97" s="21">
        <v>0</v>
      </c>
      <c r="T97" s="22">
        <v>2</v>
      </c>
      <c r="U97" s="19">
        <v>0</v>
      </c>
      <c r="V97" s="19">
        <v>0</v>
      </c>
      <c r="W97" s="19">
        <v>0</v>
      </c>
      <c r="X97" s="19">
        <v>0</v>
      </c>
      <c r="Y97" s="24">
        <v>163</v>
      </c>
      <c r="Z97" s="23">
        <v>1.360368728637695E-2</v>
      </c>
      <c r="AA97" s="22">
        <v>0</v>
      </c>
      <c r="AB97" s="19">
        <v>0</v>
      </c>
      <c r="AC97" s="19">
        <v>0</v>
      </c>
      <c r="AD97" s="33">
        <v>0</v>
      </c>
      <c r="AE97" s="21">
        <v>0</v>
      </c>
      <c r="AF97" s="22">
        <v>0</v>
      </c>
      <c r="AG97" s="19">
        <v>0</v>
      </c>
      <c r="AH97" s="19">
        <v>0</v>
      </c>
      <c r="AI97" s="33">
        <v>0</v>
      </c>
      <c r="AJ97" s="21">
        <v>0</v>
      </c>
      <c r="AK97" s="22">
        <v>5</v>
      </c>
      <c r="AL97" s="19">
        <v>0</v>
      </c>
      <c r="AM97" s="19">
        <v>0</v>
      </c>
      <c r="AN97" s="33">
        <v>0</v>
      </c>
      <c r="AO97" s="21">
        <v>0</v>
      </c>
      <c r="AP97" s="20">
        <v>0</v>
      </c>
      <c r="AQ97" s="19">
        <v>0</v>
      </c>
      <c r="AR97" s="19">
        <v>0</v>
      </c>
      <c r="AS97" s="33">
        <v>0</v>
      </c>
      <c r="AT97" s="21">
        <v>0</v>
      </c>
      <c r="AU97" s="20">
        <v>0</v>
      </c>
      <c r="AV97" s="19">
        <v>0</v>
      </c>
      <c r="AW97" s="19">
        <v>0</v>
      </c>
      <c r="AX97" s="19">
        <v>0</v>
      </c>
      <c r="AY97" s="19">
        <v>0</v>
      </c>
      <c r="AZ97" s="22">
        <v>0</v>
      </c>
      <c r="BA97" s="19">
        <v>0</v>
      </c>
      <c r="BB97" s="19">
        <v>0</v>
      </c>
      <c r="BC97" s="33">
        <v>0</v>
      </c>
      <c r="BD97" s="21">
        <v>0</v>
      </c>
      <c r="BE97" s="20"/>
      <c r="BF97" s="19"/>
      <c r="BG97" s="19"/>
      <c r="BH97" s="19"/>
      <c r="BI97" s="19"/>
    </row>
    <row r="98" spans="6:61" x14ac:dyDescent="0.25">
      <c r="F98" s="10"/>
      <c r="G98" s="9"/>
      <c r="H98" s="8"/>
      <c r="I98" s="7" t="s">
        <v>5568</v>
      </c>
      <c r="J98" s="22">
        <v>0</v>
      </c>
      <c r="K98" s="19">
        <v>0</v>
      </c>
      <c r="L98" s="19">
        <v>0</v>
      </c>
      <c r="M98" s="33">
        <v>0</v>
      </c>
      <c r="N98" s="21">
        <v>0</v>
      </c>
      <c r="O98" s="22">
        <v>12</v>
      </c>
      <c r="P98" s="19">
        <v>0</v>
      </c>
      <c r="Q98" s="19">
        <v>0</v>
      </c>
      <c r="R98" s="33">
        <v>0</v>
      </c>
      <c r="S98" s="21">
        <v>0</v>
      </c>
      <c r="T98" s="22">
        <v>512</v>
      </c>
      <c r="U98" s="19">
        <v>0</v>
      </c>
      <c r="V98" s="19">
        <v>0</v>
      </c>
      <c r="W98" s="19">
        <v>0</v>
      </c>
      <c r="X98" s="19">
        <v>0</v>
      </c>
      <c r="Y98" s="24">
        <v>518</v>
      </c>
      <c r="Z98" s="23">
        <v>0.2662740433588624</v>
      </c>
      <c r="AA98" s="22">
        <v>1</v>
      </c>
      <c r="AB98" s="19">
        <v>0</v>
      </c>
      <c r="AC98" s="19">
        <v>0</v>
      </c>
      <c r="AD98" s="33">
        <v>0</v>
      </c>
      <c r="AE98" s="21">
        <v>0</v>
      </c>
      <c r="AF98" s="22">
        <v>0</v>
      </c>
      <c r="AG98" s="19">
        <v>0</v>
      </c>
      <c r="AH98" s="19">
        <v>0</v>
      </c>
      <c r="AI98" s="33">
        <v>0</v>
      </c>
      <c r="AJ98" s="21">
        <v>0</v>
      </c>
      <c r="AK98" s="22">
        <v>39</v>
      </c>
      <c r="AL98" s="19">
        <v>0</v>
      </c>
      <c r="AM98" s="19">
        <v>0</v>
      </c>
      <c r="AN98" s="33">
        <v>0</v>
      </c>
      <c r="AO98" s="21">
        <v>0</v>
      </c>
      <c r="AP98" s="20">
        <v>0</v>
      </c>
      <c r="AQ98" s="19">
        <v>0</v>
      </c>
      <c r="AR98" s="19">
        <v>0</v>
      </c>
      <c r="AS98" s="33">
        <v>0</v>
      </c>
      <c r="AT98" s="21">
        <v>0</v>
      </c>
      <c r="AU98" s="20">
        <v>17</v>
      </c>
      <c r="AV98" s="19">
        <v>0</v>
      </c>
      <c r="AW98" s="19">
        <v>0</v>
      </c>
      <c r="AX98" s="19">
        <v>0</v>
      </c>
      <c r="AY98" s="19">
        <v>0</v>
      </c>
      <c r="AZ98" s="22">
        <v>6</v>
      </c>
      <c r="BA98" s="19">
        <v>0</v>
      </c>
      <c r="BB98" s="19">
        <v>0</v>
      </c>
      <c r="BC98" s="33">
        <v>0</v>
      </c>
      <c r="BD98" s="21">
        <v>0</v>
      </c>
      <c r="BE98" s="20"/>
      <c r="BF98" s="19"/>
      <c r="BG98" s="19"/>
      <c r="BH98" s="19"/>
      <c r="BI98" s="19"/>
    </row>
    <row r="99" spans="6:61" x14ac:dyDescent="0.25">
      <c r="F99" s="10"/>
      <c r="G99" s="9"/>
      <c r="H99" s="8"/>
      <c r="I99" s="7" t="s">
        <v>5567</v>
      </c>
      <c r="J99" s="22">
        <v>0</v>
      </c>
      <c r="K99" s="19">
        <v>0</v>
      </c>
      <c r="L99" s="19">
        <v>0</v>
      </c>
      <c r="M99" s="33">
        <v>0</v>
      </c>
      <c r="N99" s="21">
        <v>0</v>
      </c>
      <c r="O99" s="22">
        <v>0</v>
      </c>
      <c r="P99" s="19">
        <v>0</v>
      </c>
      <c r="Q99" s="19">
        <v>0</v>
      </c>
      <c r="R99" s="33">
        <v>0</v>
      </c>
      <c r="S99" s="21">
        <v>0</v>
      </c>
      <c r="T99" s="22">
        <v>193</v>
      </c>
      <c r="U99" s="19">
        <v>0</v>
      </c>
      <c r="V99" s="19">
        <v>0</v>
      </c>
      <c r="W99" s="19">
        <v>0</v>
      </c>
      <c r="X99" s="19">
        <v>0</v>
      </c>
      <c r="Y99" s="24">
        <v>202</v>
      </c>
      <c r="Z99" s="23">
        <v>1.2518357532098889</v>
      </c>
      <c r="AA99" s="22">
        <v>0</v>
      </c>
      <c r="AB99" s="19">
        <v>0</v>
      </c>
      <c r="AC99" s="19">
        <v>0</v>
      </c>
      <c r="AD99" s="33">
        <v>0</v>
      </c>
      <c r="AE99" s="21">
        <v>0</v>
      </c>
      <c r="AF99" s="22">
        <v>0</v>
      </c>
      <c r="AG99" s="19">
        <v>0</v>
      </c>
      <c r="AH99" s="19">
        <v>0</v>
      </c>
      <c r="AI99" s="33">
        <v>0</v>
      </c>
      <c r="AJ99" s="21">
        <v>0</v>
      </c>
      <c r="AK99" s="22">
        <v>58</v>
      </c>
      <c r="AL99" s="19">
        <v>0</v>
      </c>
      <c r="AM99" s="19">
        <v>0</v>
      </c>
      <c r="AN99" s="33">
        <v>0</v>
      </c>
      <c r="AO99" s="21">
        <v>0</v>
      </c>
      <c r="AP99" s="20">
        <v>0</v>
      </c>
      <c r="AQ99" s="19">
        <v>0</v>
      </c>
      <c r="AR99" s="19">
        <v>0</v>
      </c>
      <c r="AS99" s="33">
        <v>0</v>
      </c>
      <c r="AT99" s="21">
        <v>0</v>
      </c>
      <c r="AU99" s="20">
        <v>0</v>
      </c>
      <c r="AV99" s="19">
        <v>0</v>
      </c>
      <c r="AW99" s="19">
        <v>0</v>
      </c>
      <c r="AX99" s="19">
        <v>0</v>
      </c>
      <c r="AY99" s="19">
        <v>0</v>
      </c>
      <c r="AZ99" s="22">
        <v>0</v>
      </c>
      <c r="BA99" s="19">
        <v>0</v>
      </c>
      <c r="BB99" s="19">
        <v>0</v>
      </c>
      <c r="BC99" s="33">
        <v>0</v>
      </c>
      <c r="BD99" s="21">
        <v>0</v>
      </c>
      <c r="BE99" s="20"/>
      <c r="BF99" s="19"/>
      <c r="BG99" s="19"/>
      <c r="BH99" s="19"/>
      <c r="BI99" s="19"/>
    </row>
    <row r="100" spans="6:61" x14ac:dyDescent="0.25">
      <c r="F100" s="10"/>
      <c r="G100" s="9"/>
      <c r="H100" s="8"/>
      <c r="I100" s="7" t="s">
        <v>179</v>
      </c>
      <c r="J100" s="22">
        <v>0</v>
      </c>
      <c r="K100" s="19">
        <v>0</v>
      </c>
      <c r="L100" s="19">
        <v>0</v>
      </c>
      <c r="M100" s="33">
        <v>0</v>
      </c>
      <c r="N100" s="21">
        <v>0</v>
      </c>
      <c r="O100" s="22">
        <v>0</v>
      </c>
      <c r="P100" s="19">
        <v>0</v>
      </c>
      <c r="Q100" s="19">
        <v>0</v>
      </c>
      <c r="R100" s="33">
        <v>0</v>
      </c>
      <c r="S100" s="21">
        <v>0</v>
      </c>
      <c r="T100" s="22">
        <v>1</v>
      </c>
      <c r="U100" s="19">
        <v>0</v>
      </c>
      <c r="V100" s="19">
        <v>0</v>
      </c>
      <c r="W100" s="19">
        <v>0</v>
      </c>
      <c r="X100" s="19">
        <v>0</v>
      </c>
      <c r="Y100" s="24">
        <v>3</v>
      </c>
      <c r="Z100" s="23">
        <v>7.05718994140625E-5</v>
      </c>
      <c r="AA100" s="22">
        <v>0</v>
      </c>
      <c r="AB100" s="19">
        <v>0</v>
      </c>
      <c r="AC100" s="19">
        <v>0</v>
      </c>
      <c r="AD100" s="33">
        <v>0</v>
      </c>
      <c r="AE100" s="21">
        <v>0</v>
      </c>
      <c r="AF100" s="22">
        <v>0</v>
      </c>
      <c r="AG100" s="19">
        <v>0</v>
      </c>
      <c r="AH100" s="19">
        <v>0</v>
      </c>
      <c r="AI100" s="33">
        <v>0</v>
      </c>
      <c r="AJ100" s="21">
        <v>0</v>
      </c>
      <c r="AK100" s="22">
        <v>0</v>
      </c>
      <c r="AL100" s="19">
        <v>0</v>
      </c>
      <c r="AM100" s="19">
        <v>0</v>
      </c>
      <c r="AN100" s="33">
        <v>0</v>
      </c>
      <c r="AO100" s="21">
        <v>0</v>
      </c>
      <c r="AP100" s="20">
        <v>0</v>
      </c>
      <c r="AQ100" s="19">
        <v>0</v>
      </c>
      <c r="AR100" s="19">
        <v>0</v>
      </c>
      <c r="AS100" s="33">
        <v>0</v>
      </c>
      <c r="AT100" s="21">
        <v>0</v>
      </c>
      <c r="AU100" s="20">
        <v>0</v>
      </c>
      <c r="AV100" s="19">
        <v>0</v>
      </c>
      <c r="AW100" s="19">
        <v>0</v>
      </c>
      <c r="AX100" s="19">
        <v>0</v>
      </c>
      <c r="AY100" s="19">
        <v>0</v>
      </c>
      <c r="AZ100" s="22">
        <v>0</v>
      </c>
      <c r="BA100" s="19">
        <v>0</v>
      </c>
      <c r="BB100" s="19">
        <v>0</v>
      </c>
      <c r="BC100" s="33">
        <v>0</v>
      </c>
      <c r="BD100" s="21">
        <v>0</v>
      </c>
      <c r="BE100" s="20"/>
      <c r="BF100" s="19"/>
      <c r="BG100" s="19"/>
      <c r="BH100" s="19"/>
      <c r="BI100" s="19"/>
    </row>
    <row r="101" spans="6:61" x14ac:dyDescent="0.25">
      <c r="F101" s="10"/>
      <c r="G101" s="9"/>
      <c r="H101" s="8"/>
      <c r="I101" s="7" t="s">
        <v>153</v>
      </c>
      <c r="J101" s="22">
        <v>0</v>
      </c>
      <c r="K101" s="19">
        <v>0</v>
      </c>
      <c r="L101" s="19">
        <v>0</v>
      </c>
      <c r="M101" s="33">
        <v>0</v>
      </c>
      <c r="N101" s="21">
        <v>0</v>
      </c>
      <c r="O101" s="22">
        <v>0</v>
      </c>
      <c r="P101" s="19">
        <v>0</v>
      </c>
      <c r="Q101" s="19">
        <v>0</v>
      </c>
      <c r="R101" s="33">
        <v>0</v>
      </c>
      <c r="S101" s="21">
        <v>0</v>
      </c>
      <c r="T101" s="22">
        <v>188</v>
      </c>
      <c r="U101" s="19">
        <v>0</v>
      </c>
      <c r="V101" s="19">
        <v>0</v>
      </c>
      <c r="W101" s="19">
        <v>0</v>
      </c>
      <c r="X101" s="19">
        <v>0</v>
      </c>
      <c r="Y101" s="24">
        <v>277</v>
      </c>
      <c r="Z101" s="23">
        <v>0.73386631160974503</v>
      </c>
      <c r="AA101" s="22">
        <v>0</v>
      </c>
      <c r="AB101" s="19">
        <v>0</v>
      </c>
      <c r="AC101" s="19">
        <v>0</v>
      </c>
      <c r="AD101" s="33">
        <v>0</v>
      </c>
      <c r="AE101" s="21">
        <v>0</v>
      </c>
      <c r="AF101" s="22">
        <v>0</v>
      </c>
      <c r="AG101" s="19">
        <v>0</v>
      </c>
      <c r="AH101" s="19">
        <v>0</v>
      </c>
      <c r="AI101" s="33">
        <v>0</v>
      </c>
      <c r="AJ101" s="21">
        <v>0</v>
      </c>
      <c r="AK101" s="22">
        <v>59</v>
      </c>
      <c r="AL101" s="19">
        <v>0</v>
      </c>
      <c r="AM101" s="19">
        <v>0</v>
      </c>
      <c r="AN101" s="33">
        <v>0</v>
      </c>
      <c r="AO101" s="21">
        <v>0</v>
      </c>
      <c r="AP101" s="20">
        <v>0</v>
      </c>
      <c r="AQ101" s="19">
        <v>0</v>
      </c>
      <c r="AR101" s="19">
        <v>0</v>
      </c>
      <c r="AS101" s="33">
        <v>0</v>
      </c>
      <c r="AT101" s="21">
        <v>0</v>
      </c>
      <c r="AU101" s="20">
        <v>8</v>
      </c>
      <c r="AV101" s="19">
        <v>0</v>
      </c>
      <c r="AW101" s="19">
        <v>0</v>
      </c>
      <c r="AX101" s="19">
        <v>0</v>
      </c>
      <c r="AY101" s="19">
        <v>0</v>
      </c>
      <c r="AZ101" s="22">
        <v>3</v>
      </c>
      <c r="BA101" s="19">
        <v>0</v>
      </c>
      <c r="BB101" s="19">
        <v>0</v>
      </c>
      <c r="BC101" s="33">
        <v>0</v>
      </c>
      <c r="BD101" s="21">
        <v>0</v>
      </c>
      <c r="BE101" s="20"/>
      <c r="BF101" s="19"/>
      <c r="BG101" s="19"/>
      <c r="BH101" s="19"/>
      <c r="BI101" s="19"/>
    </row>
    <row r="102" spans="6:61" x14ac:dyDescent="0.25">
      <c r="F102" s="10"/>
      <c r="G102" s="9"/>
      <c r="H102" s="8"/>
      <c r="I102" s="7" t="s">
        <v>5566</v>
      </c>
      <c r="J102" s="22">
        <v>0</v>
      </c>
      <c r="K102" s="19">
        <v>0</v>
      </c>
      <c r="L102" s="19">
        <v>0</v>
      </c>
      <c r="M102" s="33">
        <v>0</v>
      </c>
      <c r="N102" s="21">
        <v>0</v>
      </c>
      <c r="O102" s="22">
        <v>0</v>
      </c>
      <c r="P102" s="19">
        <v>0</v>
      </c>
      <c r="Q102" s="19">
        <v>0</v>
      </c>
      <c r="R102" s="33">
        <v>0</v>
      </c>
      <c r="S102" s="21">
        <v>0</v>
      </c>
      <c r="T102" s="22">
        <v>38</v>
      </c>
      <c r="U102" s="19">
        <v>0</v>
      </c>
      <c r="V102" s="19">
        <v>0</v>
      </c>
      <c r="W102" s="19">
        <v>0</v>
      </c>
      <c r="X102" s="19">
        <v>0</v>
      </c>
      <c r="Y102" s="24">
        <v>704</v>
      </c>
      <c r="Z102" s="23">
        <v>0.45658611413091421</v>
      </c>
      <c r="AA102" s="22">
        <v>0</v>
      </c>
      <c r="AB102" s="19">
        <v>0</v>
      </c>
      <c r="AC102" s="19">
        <v>0</v>
      </c>
      <c r="AD102" s="33">
        <v>0</v>
      </c>
      <c r="AE102" s="21">
        <v>0</v>
      </c>
      <c r="AF102" s="22">
        <v>0</v>
      </c>
      <c r="AG102" s="19">
        <v>0</v>
      </c>
      <c r="AH102" s="19">
        <v>0</v>
      </c>
      <c r="AI102" s="33">
        <v>0</v>
      </c>
      <c r="AJ102" s="21">
        <v>0</v>
      </c>
      <c r="AK102" s="22">
        <v>6</v>
      </c>
      <c r="AL102" s="19">
        <v>0</v>
      </c>
      <c r="AM102" s="19">
        <v>0</v>
      </c>
      <c r="AN102" s="33">
        <v>0</v>
      </c>
      <c r="AO102" s="21">
        <v>0</v>
      </c>
      <c r="AP102" s="20">
        <v>0</v>
      </c>
      <c r="AQ102" s="19">
        <v>0</v>
      </c>
      <c r="AR102" s="19">
        <v>0</v>
      </c>
      <c r="AS102" s="33">
        <v>0</v>
      </c>
      <c r="AT102" s="21">
        <v>0</v>
      </c>
      <c r="AU102" s="20">
        <v>0</v>
      </c>
      <c r="AV102" s="19">
        <v>0</v>
      </c>
      <c r="AW102" s="19">
        <v>0</v>
      </c>
      <c r="AX102" s="19">
        <v>0</v>
      </c>
      <c r="AY102" s="19">
        <v>0</v>
      </c>
      <c r="AZ102" s="22">
        <v>0</v>
      </c>
      <c r="BA102" s="19">
        <v>0</v>
      </c>
      <c r="BB102" s="19">
        <v>0</v>
      </c>
      <c r="BC102" s="33">
        <v>0</v>
      </c>
      <c r="BD102" s="21">
        <v>0</v>
      </c>
      <c r="BE102" s="20"/>
      <c r="BF102" s="19"/>
      <c r="BG102" s="19"/>
      <c r="BH102" s="19"/>
      <c r="BI102" s="19"/>
    </row>
    <row r="103" spans="6:61" x14ac:dyDescent="0.25">
      <c r="F103" s="10"/>
      <c r="G103" s="9"/>
      <c r="H103" s="8"/>
      <c r="I103" s="7" t="s">
        <v>5551</v>
      </c>
      <c r="J103" s="22">
        <v>0</v>
      </c>
      <c r="K103" s="19">
        <v>0</v>
      </c>
      <c r="L103" s="19">
        <v>0</v>
      </c>
      <c r="M103" s="33">
        <v>0</v>
      </c>
      <c r="N103" s="21">
        <v>0</v>
      </c>
      <c r="O103" s="22">
        <v>0</v>
      </c>
      <c r="P103" s="19">
        <v>0</v>
      </c>
      <c r="Q103" s="19">
        <v>0</v>
      </c>
      <c r="R103" s="33">
        <v>0</v>
      </c>
      <c r="S103" s="21">
        <v>0</v>
      </c>
      <c r="T103" s="22">
        <v>9</v>
      </c>
      <c r="U103" s="19">
        <v>0</v>
      </c>
      <c r="V103" s="19">
        <v>0</v>
      </c>
      <c r="W103" s="19">
        <v>0</v>
      </c>
      <c r="X103" s="19">
        <v>0</v>
      </c>
      <c r="Y103" s="24">
        <v>9</v>
      </c>
      <c r="Z103" s="23">
        <v>1.20674055069685E-2</v>
      </c>
      <c r="AA103" s="22">
        <v>0</v>
      </c>
      <c r="AB103" s="19">
        <v>0</v>
      </c>
      <c r="AC103" s="19">
        <v>0</v>
      </c>
      <c r="AD103" s="33">
        <v>0</v>
      </c>
      <c r="AE103" s="21">
        <v>0</v>
      </c>
      <c r="AF103" s="22">
        <v>0</v>
      </c>
      <c r="AG103" s="19">
        <v>0</v>
      </c>
      <c r="AH103" s="19">
        <v>0</v>
      </c>
      <c r="AI103" s="33">
        <v>0</v>
      </c>
      <c r="AJ103" s="21">
        <v>0</v>
      </c>
      <c r="AK103" s="22">
        <v>4</v>
      </c>
      <c r="AL103" s="19">
        <v>0</v>
      </c>
      <c r="AM103" s="19">
        <v>0</v>
      </c>
      <c r="AN103" s="33">
        <v>0</v>
      </c>
      <c r="AO103" s="21">
        <v>0</v>
      </c>
      <c r="AP103" s="20">
        <v>0</v>
      </c>
      <c r="AQ103" s="19">
        <v>0</v>
      </c>
      <c r="AR103" s="19">
        <v>0</v>
      </c>
      <c r="AS103" s="33">
        <v>0</v>
      </c>
      <c r="AT103" s="21">
        <v>0</v>
      </c>
      <c r="AU103" s="20">
        <v>0</v>
      </c>
      <c r="AV103" s="19">
        <v>0</v>
      </c>
      <c r="AW103" s="19">
        <v>0</v>
      </c>
      <c r="AX103" s="19">
        <v>0</v>
      </c>
      <c r="AY103" s="19">
        <v>0</v>
      </c>
      <c r="AZ103" s="22">
        <v>0</v>
      </c>
      <c r="BA103" s="19">
        <v>0</v>
      </c>
      <c r="BB103" s="19">
        <v>0</v>
      </c>
      <c r="BC103" s="33">
        <v>0</v>
      </c>
      <c r="BD103" s="21">
        <v>0</v>
      </c>
      <c r="BE103" s="20"/>
      <c r="BF103" s="19"/>
      <c r="BG103" s="19"/>
      <c r="BH103" s="19"/>
      <c r="BI103" s="19"/>
    </row>
    <row r="104" spans="6:61" x14ac:dyDescent="0.25">
      <c r="F104" s="10"/>
      <c r="G104" s="9"/>
      <c r="H104" s="8"/>
      <c r="I104" s="7" t="s">
        <v>5565</v>
      </c>
      <c r="J104" s="22">
        <v>0</v>
      </c>
      <c r="K104" s="19">
        <v>0</v>
      </c>
      <c r="L104" s="19">
        <v>0</v>
      </c>
      <c r="M104" s="33">
        <v>0</v>
      </c>
      <c r="N104" s="21">
        <v>0</v>
      </c>
      <c r="O104" s="22">
        <v>0</v>
      </c>
      <c r="P104" s="19">
        <v>0</v>
      </c>
      <c r="Q104" s="19">
        <v>0</v>
      </c>
      <c r="R104" s="33">
        <v>0</v>
      </c>
      <c r="S104" s="21">
        <v>0</v>
      </c>
      <c r="T104" s="22">
        <v>1</v>
      </c>
      <c r="U104" s="19">
        <v>0</v>
      </c>
      <c r="V104" s="19">
        <v>0</v>
      </c>
      <c r="W104" s="19">
        <v>0</v>
      </c>
      <c r="X104" s="19">
        <v>0</v>
      </c>
      <c r="Y104" s="24">
        <v>2</v>
      </c>
      <c r="Z104" s="23">
        <v>9.2029571533203125E-5</v>
      </c>
      <c r="AA104" s="22">
        <v>0</v>
      </c>
      <c r="AB104" s="19">
        <v>0</v>
      </c>
      <c r="AC104" s="19">
        <v>0</v>
      </c>
      <c r="AD104" s="33">
        <v>0</v>
      </c>
      <c r="AE104" s="21">
        <v>0</v>
      </c>
      <c r="AF104" s="22">
        <v>0</v>
      </c>
      <c r="AG104" s="19">
        <v>0</v>
      </c>
      <c r="AH104" s="19">
        <v>0</v>
      </c>
      <c r="AI104" s="33">
        <v>0</v>
      </c>
      <c r="AJ104" s="21">
        <v>0</v>
      </c>
      <c r="AK104" s="22">
        <v>0</v>
      </c>
      <c r="AL104" s="19">
        <v>0</v>
      </c>
      <c r="AM104" s="19">
        <v>0</v>
      </c>
      <c r="AN104" s="33">
        <v>0</v>
      </c>
      <c r="AO104" s="21">
        <v>0</v>
      </c>
      <c r="AP104" s="20">
        <v>0</v>
      </c>
      <c r="AQ104" s="19">
        <v>0</v>
      </c>
      <c r="AR104" s="19">
        <v>0</v>
      </c>
      <c r="AS104" s="33">
        <v>0</v>
      </c>
      <c r="AT104" s="21">
        <v>0</v>
      </c>
      <c r="AU104" s="20">
        <v>0</v>
      </c>
      <c r="AV104" s="19">
        <v>0</v>
      </c>
      <c r="AW104" s="19">
        <v>0</v>
      </c>
      <c r="AX104" s="19">
        <v>0</v>
      </c>
      <c r="AY104" s="19">
        <v>0</v>
      </c>
      <c r="AZ104" s="22">
        <v>0</v>
      </c>
      <c r="BA104" s="19">
        <v>0</v>
      </c>
      <c r="BB104" s="19">
        <v>0</v>
      </c>
      <c r="BC104" s="33">
        <v>0</v>
      </c>
      <c r="BD104" s="21">
        <v>0</v>
      </c>
      <c r="BE104" s="20"/>
      <c r="BF104" s="19"/>
      <c r="BG104" s="19"/>
      <c r="BH104" s="19"/>
      <c r="BI104" s="19"/>
    </row>
    <row r="105" spans="6:61" x14ac:dyDescent="0.25">
      <c r="F105" s="10"/>
      <c r="G105" s="9"/>
      <c r="H105" s="8"/>
      <c r="I105" s="7" t="s">
        <v>5564</v>
      </c>
      <c r="J105" s="22">
        <v>0</v>
      </c>
      <c r="K105" s="19">
        <v>0</v>
      </c>
      <c r="L105" s="19">
        <v>0</v>
      </c>
      <c r="M105" s="33">
        <v>0</v>
      </c>
      <c r="N105" s="21">
        <v>0</v>
      </c>
      <c r="O105" s="22">
        <v>0</v>
      </c>
      <c r="P105" s="19">
        <v>0</v>
      </c>
      <c r="Q105" s="19">
        <v>0</v>
      </c>
      <c r="R105" s="33">
        <v>0</v>
      </c>
      <c r="S105" s="21">
        <v>0</v>
      </c>
      <c r="T105" s="22">
        <v>106</v>
      </c>
      <c r="U105" s="19">
        <v>0</v>
      </c>
      <c r="V105" s="19">
        <v>0</v>
      </c>
      <c r="W105" s="19">
        <v>0</v>
      </c>
      <c r="X105" s="19">
        <v>0</v>
      </c>
      <c r="Y105" s="24">
        <v>121</v>
      </c>
      <c r="Z105" s="23">
        <v>7.2017181664705276E-2</v>
      </c>
      <c r="AA105" s="22">
        <v>0</v>
      </c>
      <c r="AB105" s="19">
        <v>0</v>
      </c>
      <c r="AC105" s="19">
        <v>0</v>
      </c>
      <c r="AD105" s="33">
        <v>0</v>
      </c>
      <c r="AE105" s="21">
        <v>0</v>
      </c>
      <c r="AF105" s="22">
        <v>0</v>
      </c>
      <c r="AG105" s="19">
        <v>0</v>
      </c>
      <c r="AH105" s="19">
        <v>0</v>
      </c>
      <c r="AI105" s="33">
        <v>0</v>
      </c>
      <c r="AJ105" s="21">
        <v>0</v>
      </c>
      <c r="AK105" s="22">
        <v>2</v>
      </c>
      <c r="AL105" s="19">
        <v>0</v>
      </c>
      <c r="AM105" s="19">
        <v>0</v>
      </c>
      <c r="AN105" s="33">
        <v>0</v>
      </c>
      <c r="AO105" s="21">
        <v>0</v>
      </c>
      <c r="AP105" s="20">
        <v>0</v>
      </c>
      <c r="AQ105" s="19">
        <v>0</v>
      </c>
      <c r="AR105" s="19">
        <v>0</v>
      </c>
      <c r="AS105" s="33">
        <v>0</v>
      </c>
      <c r="AT105" s="21">
        <v>0</v>
      </c>
      <c r="AU105" s="20">
        <v>0</v>
      </c>
      <c r="AV105" s="19">
        <v>0</v>
      </c>
      <c r="AW105" s="19">
        <v>0</v>
      </c>
      <c r="AX105" s="19">
        <v>0</v>
      </c>
      <c r="AY105" s="19">
        <v>0</v>
      </c>
      <c r="AZ105" s="22">
        <v>0</v>
      </c>
      <c r="BA105" s="19">
        <v>0</v>
      </c>
      <c r="BB105" s="19">
        <v>0</v>
      </c>
      <c r="BC105" s="33">
        <v>0</v>
      </c>
      <c r="BD105" s="21">
        <v>0</v>
      </c>
      <c r="BE105" s="20"/>
      <c r="BF105" s="19"/>
      <c r="BG105" s="19"/>
      <c r="BH105" s="19"/>
      <c r="BI105" s="19"/>
    </row>
    <row r="106" spans="6:61" x14ac:dyDescent="0.25">
      <c r="F106" s="10"/>
      <c r="G106" s="9"/>
      <c r="H106" s="8"/>
      <c r="I106" s="7" t="s">
        <v>5473</v>
      </c>
      <c r="J106" s="22">
        <v>0</v>
      </c>
      <c r="K106" s="19">
        <v>0</v>
      </c>
      <c r="L106" s="19">
        <v>0</v>
      </c>
      <c r="M106" s="33">
        <v>0</v>
      </c>
      <c r="N106" s="21">
        <v>0</v>
      </c>
      <c r="O106" s="22">
        <v>0</v>
      </c>
      <c r="P106" s="19">
        <v>0</v>
      </c>
      <c r="Q106" s="19">
        <v>0</v>
      </c>
      <c r="R106" s="33">
        <v>0</v>
      </c>
      <c r="S106" s="21">
        <v>0</v>
      </c>
      <c r="T106" s="22">
        <v>11</v>
      </c>
      <c r="U106" s="19">
        <v>0</v>
      </c>
      <c r="V106" s="19">
        <v>0</v>
      </c>
      <c r="W106" s="19">
        <v>0</v>
      </c>
      <c r="X106" s="19">
        <v>0</v>
      </c>
      <c r="Y106" s="24">
        <v>44</v>
      </c>
      <c r="Z106" s="23">
        <v>4.482665378600359E-2</v>
      </c>
      <c r="AA106" s="22">
        <v>0</v>
      </c>
      <c r="AB106" s="19">
        <v>0</v>
      </c>
      <c r="AC106" s="19">
        <v>0</v>
      </c>
      <c r="AD106" s="33">
        <v>0</v>
      </c>
      <c r="AE106" s="21">
        <v>0</v>
      </c>
      <c r="AF106" s="22">
        <v>0</v>
      </c>
      <c r="AG106" s="19">
        <v>0</v>
      </c>
      <c r="AH106" s="19">
        <v>0</v>
      </c>
      <c r="AI106" s="33">
        <v>0</v>
      </c>
      <c r="AJ106" s="21">
        <v>0</v>
      </c>
      <c r="AK106" s="22">
        <v>3</v>
      </c>
      <c r="AL106" s="19">
        <v>0</v>
      </c>
      <c r="AM106" s="19">
        <v>0</v>
      </c>
      <c r="AN106" s="33">
        <v>0</v>
      </c>
      <c r="AO106" s="21">
        <v>0</v>
      </c>
      <c r="AP106" s="20">
        <v>0</v>
      </c>
      <c r="AQ106" s="19">
        <v>0</v>
      </c>
      <c r="AR106" s="19">
        <v>0</v>
      </c>
      <c r="AS106" s="33">
        <v>0</v>
      </c>
      <c r="AT106" s="21">
        <v>0</v>
      </c>
      <c r="AU106" s="20">
        <v>0</v>
      </c>
      <c r="AV106" s="19">
        <v>0</v>
      </c>
      <c r="AW106" s="19">
        <v>0</v>
      </c>
      <c r="AX106" s="19">
        <v>0</v>
      </c>
      <c r="AY106" s="19">
        <v>0</v>
      </c>
      <c r="AZ106" s="22">
        <v>0</v>
      </c>
      <c r="BA106" s="19">
        <v>0</v>
      </c>
      <c r="BB106" s="19">
        <v>0</v>
      </c>
      <c r="BC106" s="33">
        <v>0</v>
      </c>
      <c r="BD106" s="21">
        <v>0</v>
      </c>
      <c r="BE106" s="20"/>
      <c r="BF106" s="19"/>
      <c r="BG106" s="19"/>
      <c r="BH106" s="19"/>
      <c r="BI106" s="19"/>
    </row>
    <row r="107" spans="6:61" x14ac:dyDescent="0.25">
      <c r="F107" s="10"/>
      <c r="G107" s="9"/>
      <c r="H107" s="8"/>
      <c r="I107" s="7" t="s">
        <v>5547</v>
      </c>
      <c r="J107" s="22">
        <v>0</v>
      </c>
      <c r="K107" s="19">
        <v>0</v>
      </c>
      <c r="L107" s="19">
        <v>0</v>
      </c>
      <c r="M107" s="33">
        <v>0</v>
      </c>
      <c r="N107" s="21">
        <v>0</v>
      </c>
      <c r="O107" s="22">
        <v>0</v>
      </c>
      <c r="P107" s="19">
        <v>0</v>
      </c>
      <c r="Q107" s="19">
        <v>0</v>
      </c>
      <c r="R107" s="33">
        <v>0</v>
      </c>
      <c r="S107" s="21">
        <v>0</v>
      </c>
      <c r="T107" s="22">
        <v>0</v>
      </c>
      <c r="U107" s="19">
        <v>0</v>
      </c>
      <c r="V107" s="19">
        <v>0</v>
      </c>
      <c r="W107" s="19">
        <v>0</v>
      </c>
      <c r="X107" s="19">
        <v>0</v>
      </c>
      <c r="Y107" s="24">
        <v>0</v>
      </c>
      <c r="Z107" s="23">
        <v>0</v>
      </c>
      <c r="AA107" s="22">
        <v>0</v>
      </c>
      <c r="AB107" s="19">
        <v>0</v>
      </c>
      <c r="AC107" s="19">
        <v>0</v>
      </c>
      <c r="AD107" s="33">
        <v>0</v>
      </c>
      <c r="AE107" s="21">
        <v>0</v>
      </c>
      <c r="AF107" s="22">
        <v>0</v>
      </c>
      <c r="AG107" s="19">
        <v>0</v>
      </c>
      <c r="AH107" s="19">
        <v>0</v>
      </c>
      <c r="AI107" s="33">
        <v>0</v>
      </c>
      <c r="AJ107" s="21">
        <v>0</v>
      </c>
      <c r="AK107" s="22">
        <v>0</v>
      </c>
      <c r="AL107" s="19">
        <v>0</v>
      </c>
      <c r="AM107" s="19">
        <v>0</v>
      </c>
      <c r="AN107" s="33">
        <v>0</v>
      </c>
      <c r="AO107" s="21">
        <v>0</v>
      </c>
      <c r="AP107" s="20">
        <v>0</v>
      </c>
      <c r="AQ107" s="19">
        <v>0</v>
      </c>
      <c r="AR107" s="19">
        <v>0</v>
      </c>
      <c r="AS107" s="33">
        <v>0</v>
      </c>
      <c r="AT107" s="21">
        <v>0</v>
      </c>
      <c r="AU107" s="20">
        <v>0</v>
      </c>
      <c r="AV107" s="19">
        <v>0</v>
      </c>
      <c r="AW107" s="19">
        <v>0</v>
      </c>
      <c r="AX107" s="19">
        <v>0</v>
      </c>
      <c r="AY107" s="19">
        <v>0</v>
      </c>
      <c r="AZ107" s="22">
        <v>0</v>
      </c>
      <c r="BA107" s="19">
        <v>0</v>
      </c>
      <c r="BB107" s="19">
        <v>0</v>
      </c>
      <c r="BC107" s="33">
        <v>0</v>
      </c>
      <c r="BD107" s="21">
        <v>0</v>
      </c>
      <c r="BE107" s="20"/>
      <c r="BF107" s="19"/>
      <c r="BG107" s="19"/>
      <c r="BH107" s="19"/>
      <c r="BI107" s="19"/>
    </row>
    <row r="108" spans="6:61" x14ac:dyDescent="0.25">
      <c r="F108" s="10"/>
      <c r="G108" s="9"/>
      <c r="H108" s="8"/>
      <c r="I108" s="7" t="s">
        <v>5563</v>
      </c>
      <c r="J108" s="22">
        <v>0</v>
      </c>
      <c r="K108" s="19">
        <v>0</v>
      </c>
      <c r="L108" s="19">
        <v>0</v>
      </c>
      <c r="M108" s="33">
        <v>0</v>
      </c>
      <c r="N108" s="21">
        <v>0</v>
      </c>
      <c r="O108" s="22">
        <v>0</v>
      </c>
      <c r="P108" s="19">
        <v>0</v>
      </c>
      <c r="Q108" s="19">
        <v>0</v>
      </c>
      <c r="R108" s="33">
        <v>0</v>
      </c>
      <c r="S108" s="21">
        <v>0</v>
      </c>
      <c r="T108" s="22">
        <v>1</v>
      </c>
      <c r="U108" s="19">
        <v>0</v>
      </c>
      <c r="V108" s="19">
        <v>0</v>
      </c>
      <c r="W108" s="19">
        <v>0</v>
      </c>
      <c r="X108" s="19">
        <v>0</v>
      </c>
      <c r="Y108" s="24">
        <v>1</v>
      </c>
      <c r="Z108" s="23">
        <v>5.8664940297603607E-5</v>
      </c>
      <c r="AA108" s="22">
        <v>0</v>
      </c>
      <c r="AB108" s="19">
        <v>0</v>
      </c>
      <c r="AC108" s="19">
        <v>0</v>
      </c>
      <c r="AD108" s="33">
        <v>0</v>
      </c>
      <c r="AE108" s="21">
        <v>0</v>
      </c>
      <c r="AF108" s="22">
        <v>0</v>
      </c>
      <c r="AG108" s="19">
        <v>0</v>
      </c>
      <c r="AH108" s="19">
        <v>0</v>
      </c>
      <c r="AI108" s="33">
        <v>0</v>
      </c>
      <c r="AJ108" s="21">
        <v>0</v>
      </c>
      <c r="AK108" s="22">
        <v>1</v>
      </c>
      <c r="AL108" s="19">
        <v>0</v>
      </c>
      <c r="AM108" s="19">
        <v>0</v>
      </c>
      <c r="AN108" s="33">
        <v>0</v>
      </c>
      <c r="AO108" s="21">
        <v>0</v>
      </c>
      <c r="AP108" s="20">
        <v>0</v>
      </c>
      <c r="AQ108" s="19">
        <v>0</v>
      </c>
      <c r="AR108" s="19">
        <v>0</v>
      </c>
      <c r="AS108" s="33">
        <v>0</v>
      </c>
      <c r="AT108" s="21">
        <v>0</v>
      </c>
      <c r="AU108" s="20">
        <v>1</v>
      </c>
      <c r="AV108" s="19">
        <v>0</v>
      </c>
      <c r="AW108" s="19">
        <v>0</v>
      </c>
      <c r="AX108" s="19">
        <v>0</v>
      </c>
      <c r="AY108" s="19">
        <v>0</v>
      </c>
      <c r="AZ108" s="22">
        <v>0</v>
      </c>
      <c r="BA108" s="19">
        <v>0</v>
      </c>
      <c r="BB108" s="19">
        <v>0</v>
      </c>
      <c r="BC108" s="33">
        <v>0</v>
      </c>
      <c r="BD108" s="21">
        <v>0</v>
      </c>
      <c r="BE108" s="20"/>
      <c r="BF108" s="19"/>
      <c r="BG108" s="19"/>
      <c r="BH108" s="19"/>
      <c r="BI108" s="19"/>
    </row>
    <row r="109" spans="6:61" x14ac:dyDescent="0.25">
      <c r="F109" s="10"/>
      <c r="G109" s="9"/>
      <c r="H109" s="8" t="s">
        <v>5562</v>
      </c>
      <c r="I109" s="7"/>
      <c r="J109" s="22">
        <v>0</v>
      </c>
      <c r="K109" s="19">
        <v>0</v>
      </c>
      <c r="L109" s="19">
        <v>0</v>
      </c>
      <c r="M109" s="33">
        <v>0</v>
      </c>
      <c r="N109" s="21">
        <v>0</v>
      </c>
      <c r="O109" s="22">
        <v>0</v>
      </c>
      <c r="P109" s="19">
        <v>0</v>
      </c>
      <c r="Q109" s="19">
        <v>0</v>
      </c>
      <c r="R109" s="33">
        <v>0</v>
      </c>
      <c r="S109" s="21">
        <v>0</v>
      </c>
      <c r="T109" s="22">
        <v>0</v>
      </c>
      <c r="U109" s="19">
        <v>0</v>
      </c>
      <c r="V109" s="19">
        <v>0</v>
      </c>
      <c r="W109" s="19">
        <v>0</v>
      </c>
      <c r="X109" s="19">
        <v>0</v>
      </c>
      <c r="Y109" s="24">
        <v>0</v>
      </c>
      <c r="Z109" s="23">
        <v>0</v>
      </c>
      <c r="AA109" s="22">
        <v>0</v>
      </c>
      <c r="AB109" s="19">
        <v>0</v>
      </c>
      <c r="AC109" s="19">
        <v>0</v>
      </c>
      <c r="AD109" s="33">
        <v>0</v>
      </c>
      <c r="AE109" s="21">
        <v>0</v>
      </c>
      <c r="AF109" s="22">
        <v>0</v>
      </c>
      <c r="AG109" s="19">
        <v>0</v>
      </c>
      <c r="AH109" s="19">
        <v>0</v>
      </c>
      <c r="AI109" s="33">
        <v>0</v>
      </c>
      <c r="AJ109" s="21">
        <v>0</v>
      </c>
      <c r="AK109" s="22">
        <v>3</v>
      </c>
      <c r="AL109" s="19">
        <v>0</v>
      </c>
      <c r="AM109" s="19">
        <v>0</v>
      </c>
      <c r="AN109" s="33">
        <v>0</v>
      </c>
      <c r="AO109" s="21">
        <v>0</v>
      </c>
      <c r="AP109" s="20">
        <v>0</v>
      </c>
      <c r="AQ109" s="19">
        <v>0</v>
      </c>
      <c r="AR109" s="19">
        <v>0</v>
      </c>
      <c r="AS109" s="33">
        <v>0</v>
      </c>
      <c r="AT109" s="21">
        <v>0</v>
      </c>
      <c r="AU109" s="20">
        <v>0</v>
      </c>
      <c r="AV109" s="19">
        <v>0</v>
      </c>
      <c r="AW109" s="19">
        <v>0</v>
      </c>
      <c r="AX109" s="19">
        <v>0</v>
      </c>
      <c r="AY109" s="19">
        <v>0</v>
      </c>
      <c r="AZ109" s="22">
        <v>0</v>
      </c>
      <c r="BA109" s="19">
        <v>0</v>
      </c>
      <c r="BB109" s="19">
        <v>0</v>
      </c>
      <c r="BC109" s="33">
        <v>0</v>
      </c>
      <c r="BD109" s="21">
        <v>0</v>
      </c>
      <c r="BE109" s="20"/>
      <c r="BF109" s="19"/>
      <c r="BG109" s="19"/>
      <c r="BH109" s="19"/>
      <c r="BI109" s="19"/>
    </row>
    <row r="110" spans="6:61" x14ac:dyDescent="0.25">
      <c r="F110" s="10"/>
      <c r="G110" s="9"/>
      <c r="H110" s="8"/>
      <c r="I110" s="7" t="s">
        <v>162</v>
      </c>
      <c r="J110" s="22">
        <v>0</v>
      </c>
      <c r="K110" s="19">
        <v>0</v>
      </c>
      <c r="L110" s="19">
        <v>0</v>
      </c>
      <c r="M110" s="33">
        <v>0</v>
      </c>
      <c r="N110" s="21">
        <v>0</v>
      </c>
      <c r="O110" s="22">
        <v>0</v>
      </c>
      <c r="P110" s="19">
        <v>0</v>
      </c>
      <c r="Q110" s="19">
        <v>0</v>
      </c>
      <c r="R110" s="33">
        <v>0</v>
      </c>
      <c r="S110" s="21">
        <v>0</v>
      </c>
      <c r="T110" s="22">
        <v>0</v>
      </c>
      <c r="U110" s="19">
        <v>0</v>
      </c>
      <c r="V110" s="19">
        <v>0</v>
      </c>
      <c r="W110" s="19">
        <v>0</v>
      </c>
      <c r="X110" s="19">
        <v>0</v>
      </c>
      <c r="Y110" s="24">
        <v>0</v>
      </c>
      <c r="Z110" s="23">
        <v>0</v>
      </c>
      <c r="AA110" s="22">
        <v>0</v>
      </c>
      <c r="AB110" s="19">
        <v>0</v>
      </c>
      <c r="AC110" s="19">
        <v>0</v>
      </c>
      <c r="AD110" s="33">
        <v>0</v>
      </c>
      <c r="AE110" s="21">
        <v>0</v>
      </c>
      <c r="AF110" s="22">
        <v>0</v>
      </c>
      <c r="AG110" s="19">
        <v>0</v>
      </c>
      <c r="AH110" s="19">
        <v>0</v>
      </c>
      <c r="AI110" s="33">
        <v>0</v>
      </c>
      <c r="AJ110" s="21">
        <v>0</v>
      </c>
      <c r="AK110" s="22">
        <v>0</v>
      </c>
      <c r="AL110" s="19">
        <v>0</v>
      </c>
      <c r="AM110" s="19">
        <v>0</v>
      </c>
      <c r="AN110" s="33">
        <v>0</v>
      </c>
      <c r="AO110" s="21">
        <v>0</v>
      </c>
      <c r="AP110" s="20">
        <v>0</v>
      </c>
      <c r="AQ110" s="19">
        <v>0</v>
      </c>
      <c r="AR110" s="19">
        <v>0</v>
      </c>
      <c r="AS110" s="33">
        <v>0</v>
      </c>
      <c r="AT110" s="21">
        <v>0</v>
      </c>
      <c r="AU110" s="20">
        <v>0</v>
      </c>
      <c r="AV110" s="19">
        <v>0</v>
      </c>
      <c r="AW110" s="19">
        <v>0</v>
      </c>
      <c r="AX110" s="19">
        <v>0</v>
      </c>
      <c r="AY110" s="19">
        <v>0</v>
      </c>
      <c r="AZ110" s="22">
        <v>0</v>
      </c>
      <c r="BA110" s="19">
        <v>0</v>
      </c>
      <c r="BB110" s="19">
        <v>0</v>
      </c>
      <c r="BC110" s="33">
        <v>0</v>
      </c>
      <c r="BD110" s="21">
        <v>0</v>
      </c>
      <c r="BE110" s="20"/>
      <c r="BF110" s="19"/>
      <c r="BG110" s="19"/>
      <c r="BH110" s="19"/>
      <c r="BI110" s="19"/>
    </row>
    <row r="111" spans="6:61" x14ac:dyDescent="0.25">
      <c r="F111" s="10"/>
      <c r="G111" s="9"/>
      <c r="H111" s="8"/>
      <c r="I111" s="7" t="s">
        <v>5561</v>
      </c>
      <c r="J111" s="22">
        <v>0</v>
      </c>
      <c r="K111" s="19">
        <v>0</v>
      </c>
      <c r="L111" s="19">
        <v>0</v>
      </c>
      <c r="M111" s="33">
        <v>0</v>
      </c>
      <c r="N111" s="21">
        <v>0</v>
      </c>
      <c r="O111" s="22">
        <v>0</v>
      </c>
      <c r="P111" s="19">
        <v>0</v>
      </c>
      <c r="Q111" s="19">
        <v>0</v>
      </c>
      <c r="R111" s="33">
        <v>0</v>
      </c>
      <c r="S111" s="21">
        <v>0</v>
      </c>
      <c r="T111" s="22">
        <v>19048</v>
      </c>
      <c r="U111" s="19">
        <v>0</v>
      </c>
      <c r="V111" s="19">
        <v>0</v>
      </c>
      <c r="W111" s="19">
        <v>0</v>
      </c>
      <c r="X111" s="19">
        <v>0</v>
      </c>
      <c r="Y111" s="24">
        <v>19341</v>
      </c>
      <c r="Z111" s="23">
        <v>14.459739385172719</v>
      </c>
      <c r="AA111" s="22">
        <v>1</v>
      </c>
      <c r="AB111" s="19">
        <v>0</v>
      </c>
      <c r="AC111" s="19">
        <v>0</v>
      </c>
      <c r="AD111" s="33">
        <v>0</v>
      </c>
      <c r="AE111" s="21">
        <v>0</v>
      </c>
      <c r="AF111" s="22">
        <v>0</v>
      </c>
      <c r="AG111" s="19">
        <v>0</v>
      </c>
      <c r="AH111" s="19">
        <v>0</v>
      </c>
      <c r="AI111" s="33">
        <v>0</v>
      </c>
      <c r="AJ111" s="21">
        <v>0</v>
      </c>
      <c r="AK111" s="22">
        <v>1893</v>
      </c>
      <c r="AL111" s="19">
        <v>0</v>
      </c>
      <c r="AM111" s="19">
        <v>0</v>
      </c>
      <c r="AN111" s="33">
        <v>0</v>
      </c>
      <c r="AO111" s="21">
        <v>0</v>
      </c>
      <c r="AP111" s="20">
        <v>0</v>
      </c>
      <c r="AQ111" s="19">
        <v>0</v>
      </c>
      <c r="AR111" s="19">
        <v>0</v>
      </c>
      <c r="AS111" s="33">
        <v>0</v>
      </c>
      <c r="AT111" s="21">
        <v>0</v>
      </c>
      <c r="AU111" s="20">
        <v>9</v>
      </c>
      <c r="AV111" s="19">
        <v>0</v>
      </c>
      <c r="AW111" s="19">
        <v>5</v>
      </c>
      <c r="AX111" s="19">
        <v>0</v>
      </c>
      <c r="AY111" s="19">
        <v>0</v>
      </c>
      <c r="AZ111" s="22">
        <v>0</v>
      </c>
      <c r="BA111" s="19">
        <v>0</v>
      </c>
      <c r="BB111" s="19">
        <v>0</v>
      </c>
      <c r="BC111" s="33">
        <v>0</v>
      </c>
      <c r="BD111" s="21">
        <v>0</v>
      </c>
      <c r="BE111" s="20"/>
      <c r="BF111" s="19"/>
      <c r="BG111" s="19"/>
      <c r="BH111" s="19"/>
      <c r="BI111" s="19"/>
    </row>
    <row r="112" spans="6:61" x14ac:dyDescent="0.25">
      <c r="F112" s="10"/>
      <c r="G112" s="9"/>
      <c r="H112" s="8"/>
      <c r="I112" s="7" t="s">
        <v>5560</v>
      </c>
      <c r="J112" s="22">
        <v>0</v>
      </c>
      <c r="K112" s="19">
        <v>0</v>
      </c>
      <c r="L112" s="19">
        <v>0</v>
      </c>
      <c r="M112" s="33">
        <v>0</v>
      </c>
      <c r="N112" s="21">
        <v>0</v>
      </c>
      <c r="O112" s="22">
        <v>0</v>
      </c>
      <c r="P112" s="19">
        <v>0</v>
      </c>
      <c r="Q112" s="19">
        <v>0</v>
      </c>
      <c r="R112" s="33">
        <v>0</v>
      </c>
      <c r="S112" s="21">
        <v>0</v>
      </c>
      <c r="T112" s="22">
        <v>1689</v>
      </c>
      <c r="U112" s="19">
        <v>0</v>
      </c>
      <c r="V112" s="19">
        <v>0</v>
      </c>
      <c r="W112" s="19">
        <v>10</v>
      </c>
      <c r="X112" s="19">
        <v>0</v>
      </c>
      <c r="Y112" s="24">
        <v>1697</v>
      </c>
      <c r="Z112" s="23">
        <v>6.9378707529976964</v>
      </c>
      <c r="AA112" s="22">
        <v>0</v>
      </c>
      <c r="AB112" s="19">
        <v>0</v>
      </c>
      <c r="AC112" s="19">
        <v>0</v>
      </c>
      <c r="AD112" s="33">
        <v>0</v>
      </c>
      <c r="AE112" s="21">
        <v>0</v>
      </c>
      <c r="AF112" s="22">
        <v>0</v>
      </c>
      <c r="AG112" s="19">
        <v>0</v>
      </c>
      <c r="AH112" s="19">
        <v>0</v>
      </c>
      <c r="AI112" s="33">
        <v>0</v>
      </c>
      <c r="AJ112" s="21">
        <v>0</v>
      </c>
      <c r="AK112" s="22">
        <v>207</v>
      </c>
      <c r="AL112" s="19">
        <v>0</v>
      </c>
      <c r="AM112" s="19">
        <v>0</v>
      </c>
      <c r="AN112" s="33">
        <v>1</v>
      </c>
      <c r="AO112" s="21">
        <v>0</v>
      </c>
      <c r="AP112" s="20">
        <v>0</v>
      </c>
      <c r="AQ112" s="19">
        <v>0</v>
      </c>
      <c r="AR112" s="19">
        <v>0</v>
      </c>
      <c r="AS112" s="33">
        <v>0</v>
      </c>
      <c r="AT112" s="21">
        <v>0</v>
      </c>
      <c r="AU112" s="20">
        <v>9</v>
      </c>
      <c r="AV112" s="19">
        <v>0</v>
      </c>
      <c r="AW112" s="19">
        <v>0</v>
      </c>
      <c r="AX112" s="19">
        <v>4</v>
      </c>
      <c r="AY112" s="19">
        <v>0</v>
      </c>
      <c r="AZ112" s="22">
        <v>3</v>
      </c>
      <c r="BA112" s="19">
        <v>0</v>
      </c>
      <c r="BB112" s="19">
        <v>0</v>
      </c>
      <c r="BC112" s="33">
        <v>1</v>
      </c>
      <c r="BD112" s="21">
        <v>0</v>
      </c>
      <c r="BE112" s="20"/>
      <c r="BF112" s="19"/>
      <c r="BG112" s="19"/>
      <c r="BH112" s="19"/>
      <c r="BI112" s="19"/>
    </row>
    <row r="113" spans="6:61" x14ac:dyDescent="0.25">
      <c r="F113" s="10"/>
      <c r="G113" s="9"/>
      <c r="H113" s="8" t="s">
        <v>5559</v>
      </c>
      <c r="I113" s="7"/>
      <c r="J113" s="22">
        <v>0</v>
      </c>
      <c r="K113" s="19">
        <v>0</v>
      </c>
      <c r="L113" s="19">
        <v>0</v>
      </c>
      <c r="M113" s="33">
        <v>0</v>
      </c>
      <c r="N113" s="21">
        <v>0</v>
      </c>
      <c r="O113" s="22">
        <v>0</v>
      </c>
      <c r="P113" s="19">
        <v>0</v>
      </c>
      <c r="Q113" s="19">
        <v>0</v>
      </c>
      <c r="R113" s="33">
        <v>0</v>
      </c>
      <c r="S113" s="21">
        <v>0</v>
      </c>
      <c r="T113" s="22">
        <v>0</v>
      </c>
      <c r="U113" s="19">
        <v>0</v>
      </c>
      <c r="V113" s="19">
        <v>0</v>
      </c>
      <c r="W113" s="19">
        <v>0</v>
      </c>
      <c r="X113" s="19">
        <v>0</v>
      </c>
      <c r="Y113" s="24">
        <v>0</v>
      </c>
      <c r="Z113" s="23">
        <v>0</v>
      </c>
      <c r="AA113" s="22">
        <v>0</v>
      </c>
      <c r="AB113" s="19">
        <v>0</v>
      </c>
      <c r="AC113" s="19">
        <v>0</v>
      </c>
      <c r="AD113" s="33">
        <v>0</v>
      </c>
      <c r="AE113" s="21">
        <v>0</v>
      </c>
      <c r="AF113" s="22">
        <v>0</v>
      </c>
      <c r="AG113" s="19">
        <v>0</v>
      </c>
      <c r="AH113" s="19">
        <v>0</v>
      </c>
      <c r="AI113" s="33">
        <v>0</v>
      </c>
      <c r="AJ113" s="21">
        <v>0</v>
      </c>
      <c r="AK113" s="22">
        <v>4</v>
      </c>
      <c r="AL113" s="19">
        <v>0</v>
      </c>
      <c r="AM113" s="19">
        <v>0</v>
      </c>
      <c r="AN113" s="33">
        <v>0</v>
      </c>
      <c r="AO113" s="21">
        <v>0</v>
      </c>
      <c r="AP113" s="20">
        <v>1</v>
      </c>
      <c r="AQ113" s="19">
        <v>0</v>
      </c>
      <c r="AR113" s="19">
        <v>0</v>
      </c>
      <c r="AS113" s="33">
        <v>0</v>
      </c>
      <c r="AT113" s="21">
        <v>0</v>
      </c>
      <c r="AU113" s="20">
        <v>0</v>
      </c>
      <c r="AV113" s="19">
        <v>0</v>
      </c>
      <c r="AW113" s="19">
        <v>0</v>
      </c>
      <c r="AX113" s="19">
        <v>0</v>
      </c>
      <c r="AY113" s="19">
        <v>0</v>
      </c>
      <c r="AZ113" s="22">
        <v>0</v>
      </c>
      <c r="BA113" s="19">
        <v>0</v>
      </c>
      <c r="BB113" s="19">
        <v>0</v>
      </c>
      <c r="BC113" s="33">
        <v>0</v>
      </c>
      <c r="BD113" s="21">
        <v>0</v>
      </c>
      <c r="BE113" s="20"/>
      <c r="BF113" s="19"/>
      <c r="BG113" s="19"/>
      <c r="BH113" s="19"/>
      <c r="BI113" s="19"/>
    </row>
    <row r="114" spans="6:61" x14ac:dyDescent="0.25">
      <c r="F114" s="10"/>
      <c r="G114" s="9"/>
      <c r="H114" s="8"/>
      <c r="I114" s="7" t="s">
        <v>5558</v>
      </c>
      <c r="J114" s="22">
        <v>0</v>
      </c>
      <c r="K114" s="19">
        <v>0</v>
      </c>
      <c r="L114" s="19">
        <v>0</v>
      </c>
      <c r="M114" s="33">
        <v>0</v>
      </c>
      <c r="N114" s="21">
        <v>0</v>
      </c>
      <c r="O114" s="22">
        <v>0</v>
      </c>
      <c r="P114" s="19">
        <v>0</v>
      </c>
      <c r="Q114" s="19">
        <v>0</v>
      </c>
      <c r="R114" s="33">
        <v>0</v>
      </c>
      <c r="S114" s="21">
        <v>0</v>
      </c>
      <c r="T114" s="22">
        <v>9</v>
      </c>
      <c r="U114" s="19">
        <v>0</v>
      </c>
      <c r="V114" s="19">
        <v>0</v>
      </c>
      <c r="W114" s="19">
        <v>0</v>
      </c>
      <c r="X114" s="19">
        <v>0</v>
      </c>
      <c r="Y114" s="24">
        <v>9</v>
      </c>
      <c r="Z114" s="23">
        <v>3.0871870927512649E-2</v>
      </c>
      <c r="AA114" s="22">
        <v>0</v>
      </c>
      <c r="AB114" s="19">
        <v>0</v>
      </c>
      <c r="AC114" s="19">
        <v>0</v>
      </c>
      <c r="AD114" s="33">
        <v>0</v>
      </c>
      <c r="AE114" s="21">
        <v>0</v>
      </c>
      <c r="AF114" s="22">
        <v>0</v>
      </c>
      <c r="AG114" s="19">
        <v>0</v>
      </c>
      <c r="AH114" s="19">
        <v>0</v>
      </c>
      <c r="AI114" s="33">
        <v>0</v>
      </c>
      <c r="AJ114" s="21">
        <v>0</v>
      </c>
      <c r="AK114" s="22">
        <v>0</v>
      </c>
      <c r="AL114" s="19">
        <v>0</v>
      </c>
      <c r="AM114" s="19">
        <v>0</v>
      </c>
      <c r="AN114" s="33">
        <v>0</v>
      </c>
      <c r="AO114" s="21">
        <v>0</v>
      </c>
      <c r="AP114" s="20">
        <v>0</v>
      </c>
      <c r="AQ114" s="19">
        <v>0</v>
      </c>
      <c r="AR114" s="19">
        <v>0</v>
      </c>
      <c r="AS114" s="33">
        <v>0</v>
      </c>
      <c r="AT114" s="21">
        <v>0</v>
      </c>
      <c r="AU114" s="20">
        <v>0</v>
      </c>
      <c r="AV114" s="19">
        <v>0</v>
      </c>
      <c r="AW114" s="19">
        <v>0</v>
      </c>
      <c r="AX114" s="19">
        <v>0</v>
      </c>
      <c r="AY114" s="19">
        <v>0</v>
      </c>
      <c r="AZ114" s="22">
        <v>0</v>
      </c>
      <c r="BA114" s="19">
        <v>0</v>
      </c>
      <c r="BB114" s="19">
        <v>0</v>
      </c>
      <c r="BC114" s="33">
        <v>0</v>
      </c>
      <c r="BD114" s="21">
        <v>0</v>
      </c>
      <c r="BE114" s="20"/>
      <c r="BF114" s="19"/>
      <c r="BG114" s="19"/>
      <c r="BH114" s="19"/>
      <c r="BI114" s="19"/>
    </row>
    <row r="115" spans="6:61" x14ac:dyDescent="0.25">
      <c r="F115" s="10"/>
      <c r="G115" s="9"/>
      <c r="H115" s="8"/>
      <c r="I115" s="7" t="s">
        <v>5557</v>
      </c>
      <c r="J115" s="22">
        <v>0</v>
      </c>
      <c r="K115" s="19">
        <v>0</v>
      </c>
      <c r="L115" s="19">
        <v>0</v>
      </c>
      <c r="M115" s="33">
        <v>0</v>
      </c>
      <c r="N115" s="21">
        <v>0</v>
      </c>
      <c r="O115" s="22">
        <v>1</v>
      </c>
      <c r="P115" s="19">
        <v>0</v>
      </c>
      <c r="Q115" s="19">
        <v>0</v>
      </c>
      <c r="R115" s="33">
        <v>0</v>
      </c>
      <c r="S115" s="21">
        <v>0</v>
      </c>
      <c r="T115" s="22">
        <v>349</v>
      </c>
      <c r="U115" s="19">
        <v>0</v>
      </c>
      <c r="V115" s="19">
        <v>0</v>
      </c>
      <c r="W115" s="19">
        <v>0</v>
      </c>
      <c r="X115" s="19">
        <v>0</v>
      </c>
      <c r="Y115" s="24">
        <v>357</v>
      </c>
      <c r="Z115" s="23">
        <v>0.32810735609382391</v>
      </c>
      <c r="AA115" s="22">
        <v>0</v>
      </c>
      <c r="AB115" s="19">
        <v>0</v>
      </c>
      <c r="AC115" s="19">
        <v>0</v>
      </c>
      <c r="AD115" s="33">
        <v>0</v>
      </c>
      <c r="AE115" s="21">
        <v>0</v>
      </c>
      <c r="AF115" s="22">
        <v>0</v>
      </c>
      <c r="AG115" s="19">
        <v>0</v>
      </c>
      <c r="AH115" s="19">
        <v>0</v>
      </c>
      <c r="AI115" s="33">
        <v>0</v>
      </c>
      <c r="AJ115" s="21">
        <v>0</v>
      </c>
      <c r="AK115" s="22">
        <v>86</v>
      </c>
      <c r="AL115" s="19">
        <v>0</v>
      </c>
      <c r="AM115" s="19">
        <v>0</v>
      </c>
      <c r="AN115" s="33">
        <v>0</v>
      </c>
      <c r="AO115" s="21">
        <v>0</v>
      </c>
      <c r="AP115" s="20">
        <v>0</v>
      </c>
      <c r="AQ115" s="19">
        <v>0</v>
      </c>
      <c r="AR115" s="19">
        <v>0</v>
      </c>
      <c r="AS115" s="33">
        <v>0</v>
      </c>
      <c r="AT115" s="21">
        <v>0</v>
      </c>
      <c r="AU115" s="20">
        <v>1</v>
      </c>
      <c r="AV115" s="19">
        <v>0</v>
      </c>
      <c r="AW115" s="19">
        <v>0</v>
      </c>
      <c r="AX115" s="19">
        <v>0</v>
      </c>
      <c r="AY115" s="19">
        <v>0</v>
      </c>
      <c r="AZ115" s="22">
        <v>0</v>
      </c>
      <c r="BA115" s="19">
        <v>0</v>
      </c>
      <c r="BB115" s="19">
        <v>0</v>
      </c>
      <c r="BC115" s="33">
        <v>0</v>
      </c>
      <c r="BD115" s="21">
        <v>0</v>
      </c>
      <c r="BE115" s="20"/>
      <c r="BF115" s="19"/>
      <c r="BG115" s="19"/>
      <c r="BH115" s="19"/>
      <c r="BI115" s="19"/>
    </row>
    <row r="116" spans="6:61" x14ac:dyDescent="0.25">
      <c r="F116" s="10"/>
      <c r="G116" s="9"/>
      <c r="H116" s="8"/>
      <c r="I116" s="7" t="s">
        <v>5556</v>
      </c>
      <c r="J116" s="22">
        <v>0</v>
      </c>
      <c r="K116" s="19">
        <v>0</v>
      </c>
      <c r="L116" s="19">
        <v>0</v>
      </c>
      <c r="M116" s="33">
        <v>0</v>
      </c>
      <c r="N116" s="21">
        <v>0</v>
      </c>
      <c r="O116" s="22">
        <v>0</v>
      </c>
      <c r="P116" s="19">
        <v>0</v>
      </c>
      <c r="Q116" s="19">
        <v>0</v>
      </c>
      <c r="R116" s="33">
        <v>0</v>
      </c>
      <c r="S116" s="21">
        <v>0</v>
      </c>
      <c r="T116" s="22">
        <v>0</v>
      </c>
      <c r="U116" s="19">
        <v>0</v>
      </c>
      <c r="V116" s="19">
        <v>0</v>
      </c>
      <c r="W116" s="19">
        <v>0</v>
      </c>
      <c r="X116" s="19">
        <v>0</v>
      </c>
      <c r="Y116" s="24">
        <v>0</v>
      </c>
      <c r="Z116" s="23">
        <v>0</v>
      </c>
      <c r="AA116" s="22">
        <v>0</v>
      </c>
      <c r="AB116" s="19">
        <v>0</v>
      </c>
      <c r="AC116" s="19">
        <v>0</v>
      </c>
      <c r="AD116" s="33">
        <v>0</v>
      </c>
      <c r="AE116" s="21">
        <v>0</v>
      </c>
      <c r="AF116" s="22">
        <v>0</v>
      </c>
      <c r="AG116" s="19">
        <v>0</v>
      </c>
      <c r="AH116" s="19">
        <v>0</v>
      </c>
      <c r="AI116" s="33">
        <v>0</v>
      </c>
      <c r="AJ116" s="21">
        <v>0</v>
      </c>
      <c r="AK116" s="22">
        <v>0</v>
      </c>
      <c r="AL116" s="19">
        <v>0</v>
      </c>
      <c r="AM116" s="19">
        <v>0</v>
      </c>
      <c r="AN116" s="33">
        <v>0</v>
      </c>
      <c r="AO116" s="21">
        <v>0</v>
      </c>
      <c r="AP116" s="20">
        <v>0</v>
      </c>
      <c r="AQ116" s="19">
        <v>0</v>
      </c>
      <c r="AR116" s="19">
        <v>0</v>
      </c>
      <c r="AS116" s="33">
        <v>0</v>
      </c>
      <c r="AT116" s="21">
        <v>0</v>
      </c>
      <c r="AU116" s="20">
        <v>0</v>
      </c>
      <c r="AV116" s="19">
        <v>0</v>
      </c>
      <c r="AW116" s="19">
        <v>0</v>
      </c>
      <c r="AX116" s="19">
        <v>0</v>
      </c>
      <c r="AY116" s="19">
        <v>0</v>
      </c>
      <c r="AZ116" s="22">
        <v>0</v>
      </c>
      <c r="BA116" s="19">
        <v>0</v>
      </c>
      <c r="BB116" s="19">
        <v>0</v>
      </c>
      <c r="BC116" s="33">
        <v>0</v>
      </c>
      <c r="BD116" s="21">
        <v>0</v>
      </c>
      <c r="BE116" s="20"/>
      <c r="BF116" s="19"/>
      <c r="BG116" s="19"/>
      <c r="BH116" s="19"/>
      <c r="BI116" s="19"/>
    </row>
    <row r="117" spans="6:61" x14ac:dyDescent="0.25">
      <c r="F117" s="10"/>
      <c r="G117" s="9"/>
      <c r="H117" s="8"/>
      <c r="I117" s="7" t="s">
        <v>5555</v>
      </c>
      <c r="J117" s="22">
        <v>0</v>
      </c>
      <c r="K117" s="19">
        <v>0</v>
      </c>
      <c r="L117" s="19">
        <v>0</v>
      </c>
      <c r="M117" s="33">
        <v>0</v>
      </c>
      <c r="N117" s="21">
        <v>0</v>
      </c>
      <c r="O117" s="22">
        <v>1</v>
      </c>
      <c r="P117" s="19">
        <v>0</v>
      </c>
      <c r="Q117" s="19">
        <v>0</v>
      </c>
      <c r="R117" s="33">
        <v>0</v>
      </c>
      <c r="S117" s="21">
        <v>0</v>
      </c>
      <c r="T117" s="22">
        <v>1353</v>
      </c>
      <c r="U117" s="19">
        <v>0</v>
      </c>
      <c r="V117" s="19">
        <v>1</v>
      </c>
      <c r="W117" s="19">
        <v>0</v>
      </c>
      <c r="X117" s="19">
        <v>0</v>
      </c>
      <c r="Y117" s="24">
        <v>2098</v>
      </c>
      <c r="Z117" s="23">
        <v>2.6071588657796378</v>
      </c>
      <c r="AA117" s="22">
        <v>6</v>
      </c>
      <c r="AB117" s="19">
        <v>0</v>
      </c>
      <c r="AC117" s="19">
        <v>0</v>
      </c>
      <c r="AD117" s="33">
        <v>0</v>
      </c>
      <c r="AE117" s="21">
        <v>0</v>
      </c>
      <c r="AF117" s="22">
        <v>0</v>
      </c>
      <c r="AG117" s="19">
        <v>0</v>
      </c>
      <c r="AH117" s="19">
        <v>0</v>
      </c>
      <c r="AI117" s="33">
        <v>0</v>
      </c>
      <c r="AJ117" s="21">
        <v>0</v>
      </c>
      <c r="AK117" s="22">
        <v>210</v>
      </c>
      <c r="AL117" s="19">
        <v>0</v>
      </c>
      <c r="AM117" s="19">
        <v>1</v>
      </c>
      <c r="AN117" s="33">
        <v>0</v>
      </c>
      <c r="AO117" s="21">
        <v>0</v>
      </c>
      <c r="AP117" s="20">
        <v>0</v>
      </c>
      <c r="AQ117" s="19">
        <v>0</v>
      </c>
      <c r="AR117" s="19">
        <v>0</v>
      </c>
      <c r="AS117" s="33">
        <v>0</v>
      </c>
      <c r="AT117" s="21">
        <v>0</v>
      </c>
      <c r="AU117" s="20">
        <v>1</v>
      </c>
      <c r="AV117" s="19">
        <v>0</v>
      </c>
      <c r="AW117" s="19">
        <v>0</v>
      </c>
      <c r="AX117" s="19">
        <v>0</v>
      </c>
      <c r="AY117" s="19">
        <v>0</v>
      </c>
      <c r="AZ117" s="22">
        <v>0</v>
      </c>
      <c r="BA117" s="19">
        <v>0</v>
      </c>
      <c r="BB117" s="19">
        <v>0</v>
      </c>
      <c r="BC117" s="33">
        <v>0</v>
      </c>
      <c r="BD117" s="21">
        <v>0</v>
      </c>
      <c r="BE117" s="20"/>
      <c r="BF117" s="19"/>
      <c r="BG117" s="19"/>
      <c r="BH117" s="19"/>
      <c r="BI117" s="19"/>
    </row>
    <row r="118" spans="6:61" x14ac:dyDescent="0.25">
      <c r="F118" s="10"/>
      <c r="G118" s="9"/>
      <c r="H118" s="8"/>
      <c r="I118" s="7" t="s">
        <v>5554</v>
      </c>
      <c r="J118" s="22">
        <v>0</v>
      </c>
      <c r="K118" s="19">
        <v>0</v>
      </c>
      <c r="L118" s="19">
        <v>0</v>
      </c>
      <c r="M118" s="33">
        <v>0</v>
      </c>
      <c r="N118" s="21">
        <v>0</v>
      </c>
      <c r="O118" s="22">
        <v>0</v>
      </c>
      <c r="P118" s="19">
        <v>0</v>
      </c>
      <c r="Q118" s="19">
        <v>0</v>
      </c>
      <c r="R118" s="33">
        <v>0</v>
      </c>
      <c r="S118" s="21">
        <v>0</v>
      </c>
      <c r="T118" s="22">
        <v>6877</v>
      </c>
      <c r="U118" s="19">
        <v>0</v>
      </c>
      <c r="V118" s="19">
        <v>4</v>
      </c>
      <c r="W118" s="19">
        <v>0</v>
      </c>
      <c r="X118" s="19">
        <v>0</v>
      </c>
      <c r="Y118" s="24">
        <v>6898</v>
      </c>
      <c r="Z118" s="23">
        <v>3.5281639024615288</v>
      </c>
      <c r="AA118" s="22">
        <v>57</v>
      </c>
      <c r="AB118" s="19">
        <v>0</v>
      </c>
      <c r="AC118" s="19">
        <v>0</v>
      </c>
      <c r="AD118" s="33">
        <v>0</v>
      </c>
      <c r="AE118" s="21">
        <v>0</v>
      </c>
      <c r="AF118" s="22">
        <v>4</v>
      </c>
      <c r="AG118" s="19">
        <v>0</v>
      </c>
      <c r="AH118" s="19">
        <v>0</v>
      </c>
      <c r="AI118" s="33">
        <v>0</v>
      </c>
      <c r="AJ118" s="21">
        <v>0</v>
      </c>
      <c r="AK118" s="22">
        <v>561</v>
      </c>
      <c r="AL118" s="19">
        <v>0</v>
      </c>
      <c r="AM118" s="19">
        <v>1</v>
      </c>
      <c r="AN118" s="33">
        <v>0</v>
      </c>
      <c r="AO118" s="21">
        <v>0</v>
      </c>
      <c r="AP118" s="20">
        <v>0</v>
      </c>
      <c r="AQ118" s="19">
        <v>0</v>
      </c>
      <c r="AR118" s="19">
        <v>0</v>
      </c>
      <c r="AS118" s="33">
        <v>0</v>
      </c>
      <c r="AT118" s="21">
        <v>0</v>
      </c>
      <c r="AU118" s="20">
        <v>0</v>
      </c>
      <c r="AV118" s="19">
        <v>0</v>
      </c>
      <c r="AW118" s="19">
        <v>0</v>
      </c>
      <c r="AX118" s="19">
        <v>0</v>
      </c>
      <c r="AY118" s="19">
        <v>0</v>
      </c>
      <c r="AZ118" s="22">
        <v>6</v>
      </c>
      <c r="BA118" s="19">
        <v>0</v>
      </c>
      <c r="BB118" s="19">
        <v>0</v>
      </c>
      <c r="BC118" s="33">
        <v>0</v>
      </c>
      <c r="BD118" s="21">
        <v>0</v>
      </c>
      <c r="BE118" s="20"/>
      <c r="BF118" s="19"/>
      <c r="BG118" s="19"/>
      <c r="BH118" s="19"/>
      <c r="BI118" s="19"/>
    </row>
    <row r="119" spans="6:61" x14ac:dyDescent="0.25">
      <c r="F119" s="10"/>
      <c r="G119" s="9"/>
      <c r="H119" s="8" t="s">
        <v>5553</v>
      </c>
      <c r="I119" s="7"/>
      <c r="J119" s="22">
        <v>0</v>
      </c>
      <c r="K119" s="19">
        <v>0</v>
      </c>
      <c r="L119" s="19">
        <v>0</v>
      </c>
      <c r="M119" s="33">
        <v>0</v>
      </c>
      <c r="N119" s="21">
        <v>0</v>
      </c>
      <c r="O119" s="22">
        <v>0</v>
      </c>
      <c r="P119" s="19">
        <v>0</v>
      </c>
      <c r="Q119" s="19">
        <v>0</v>
      </c>
      <c r="R119" s="33">
        <v>0</v>
      </c>
      <c r="S119" s="21">
        <v>0</v>
      </c>
      <c r="T119" s="22">
        <v>0</v>
      </c>
      <c r="U119" s="19">
        <v>0</v>
      </c>
      <c r="V119" s="19">
        <v>0</v>
      </c>
      <c r="W119" s="19">
        <v>0</v>
      </c>
      <c r="X119" s="19">
        <v>0</v>
      </c>
      <c r="Y119" s="24">
        <v>0</v>
      </c>
      <c r="Z119" s="23">
        <v>0</v>
      </c>
      <c r="AA119" s="22">
        <v>0</v>
      </c>
      <c r="AB119" s="19">
        <v>0</v>
      </c>
      <c r="AC119" s="19">
        <v>0</v>
      </c>
      <c r="AD119" s="33">
        <v>0</v>
      </c>
      <c r="AE119" s="21">
        <v>0</v>
      </c>
      <c r="AF119" s="22">
        <v>0</v>
      </c>
      <c r="AG119" s="19">
        <v>0</v>
      </c>
      <c r="AH119" s="19">
        <v>0</v>
      </c>
      <c r="AI119" s="33">
        <v>0</v>
      </c>
      <c r="AJ119" s="21">
        <v>0</v>
      </c>
      <c r="AK119" s="22">
        <v>7</v>
      </c>
      <c r="AL119" s="19">
        <v>0</v>
      </c>
      <c r="AM119" s="19">
        <v>0</v>
      </c>
      <c r="AN119" s="33">
        <v>0</v>
      </c>
      <c r="AO119" s="21">
        <v>0</v>
      </c>
      <c r="AP119" s="20">
        <v>0</v>
      </c>
      <c r="AQ119" s="19">
        <v>0</v>
      </c>
      <c r="AR119" s="19">
        <v>0</v>
      </c>
      <c r="AS119" s="33">
        <v>0</v>
      </c>
      <c r="AT119" s="21">
        <v>0</v>
      </c>
      <c r="AU119" s="20">
        <v>2</v>
      </c>
      <c r="AV119" s="19">
        <v>0</v>
      </c>
      <c r="AW119" s="19">
        <v>0</v>
      </c>
      <c r="AX119" s="19">
        <v>0</v>
      </c>
      <c r="AY119" s="19">
        <v>0</v>
      </c>
      <c r="AZ119" s="22">
        <v>0</v>
      </c>
      <c r="BA119" s="19">
        <v>0</v>
      </c>
      <c r="BB119" s="19">
        <v>0</v>
      </c>
      <c r="BC119" s="33">
        <v>0</v>
      </c>
      <c r="BD119" s="21">
        <v>0</v>
      </c>
      <c r="BE119" s="20"/>
      <c r="BF119" s="19"/>
      <c r="BG119" s="19"/>
      <c r="BH119" s="19"/>
      <c r="BI119" s="19"/>
    </row>
    <row r="120" spans="6:61" x14ac:dyDescent="0.25">
      <c r="F120" s="10"/>
      <c r="G120" s="9"/>
      <c r="H120" s="8"/>
      <c r="I120" s="7" t="s">
        <v>5552</v>
      </c>
      <c r="J120" s="22">
        <v>0</v>
      </c>
      <c r="K120" s="19">
        <v>0</v>
      </c>
      <c r="L120" s="19">
        <v>0</v>
      </c>
      <c r="M120" s="33">
        <v>0</v>
      </c>
      <c r="N120" s="21">
        <v>0</v>
      </c>
      <c r="O120" s="22">
        <v>0</v>
      </c>
      <c r="P120" s="19">
        <v>0</v>
      </c>
      <c r="Q120" s="19">
        <v>0</v>
      </c>
      <c r="R120" s="33">
        <v>0</v>
      </c>
      <c r="S120" s="21">
        <v>0</v>
      </c>
      <c r="T120" s="22">
        <v>6</v>
      </c>
      <c r="U120" s="19">
        <v>0</v>
      </c>
      <c r="V120" s="19">
        <v>0</v>
      </c>
      <c r="W120" s="19">
        <v>0</v>
      </c>
      <c r="X120" s="19">
        <v>0</v>
      </c>
      <c r="Y120" s="24">
        <v>14</v>
      </c>
      <c r="Z120" s="23">
        <v>1.144727598875761E-2</v>
      </c>
      <c r="AA120" s="22">
        <v>0</v>
      </c>
      <c r="AB120" s="19">
        <v>0</v>
      </c>
      <c r="AC120" s="19">
        <v>0</v>
      </c>
      <c r="AD120" s="33">
        <v>0</v>
      </c>
      <c r="AE120" s="21">
        <v>0</v>
      </c>
      <c r="AF120" s="22">
        <v>0</v>
      </c>
      <c r="AG120" s="19">
        <v>0</v>
      </c>
      <c r="AH120" s="19">
        <v>0</v>
      </c>
      <c r="AI120" s="33">
        <v>0</v>
      </c>
      <c r="AJ120" s="21">
        <v>0</v>
      </c>
      <c r="AK120" s="22">
        <v>2</v>
      </c>
      <c r="AL120" s="19">
        <v>0</v>
      </c>
      <c r="AM120" s="19">
        <v>0</v>
      </c>
      <c r="AN120" s="33">
        <v>0</v>
      </c>
      <c r="AO120" s="21">
        <v>0</v>
      </c>
      <c r="AP120" s="20">
        <v>0</v>
      </c>
      <c r="AQ120" s="19">
        <v>0</v>
      </c>
      <c r="AR120" s="19">
        <v>0</v>
      </c>
      <c r="AS120" s="33">
        <v>0</v>
      </c>
      <c r="AT120" s="21">
        <v>0</v>
      </c>
      <c r="AU120" s="20">
        <v>1</v>
      </c>
      <c r="AV120" s="19">
        <v>0</v>
      </c>
      <c r="AW120" s="19">
        <v>0</v>
      </c>
      <c r="AX120" s="19">
        <v>0</v>
      </c>
      <c r="AY120" s="19">
        <v>0</v>
      </c>
      <c r="AZ120" s="22">
        <v>0</v>
      </c>
      <c r="BA120" s="19">
        <v>0</v>
      </c>
      <c r="BB120" s="19">
        <v>0</v>
      </c>
      <c r="BC120" s="33">
        <v>0</v>
      </c>
      <c r="BD120" s="21">
        <v>0</v>
      </c>
      <c r="BE120" s="20"/>
      <c r="BF120" s="19"/>
      <c r="BG120" s="19"/>
      <c r="BH120" s="19"/>
      <c r="BI120" s="19"/>
    </row>
    <row r="121" spans="6:61" x14ac:dyDescent="0.25">
      <c r="F121" s="10"/>
      <c r="G121" s="9"/>
      <c r="H121" s="8"/>
      <c r="I121" s="7" t="s">
        <v>15</v>
      </c>
      <c r="J121" s="22">
        <v>0</v>
      </c>
      <c r="K121" s="19">
        <v>0</v>
      </c>
      <c r="L121" s="19">
        <v>0</v>
      </c>
      <c r="M121" s="33">
        <v>0</v>
      </c>
      <c r="N121" s="21">
        <v>0</v>
      </c>
      <c r="O121" s="22">
        <v>0</v>
      </c>
      <c r="P121" s="19">
        <v>0</v>
      </c>
      <c r="Q121" s="19">
        <v>0</v>
      </c>
      <c r="R121" s="33">
        <v>0</v>
      </c>
      <c r="S121" s="21">
        <v>0</v>
      </c>
      <c r="T121" s="22">
        <v>690</v>
      </c>
      <c r="U121" s="19">
        <v>0</v>
      </c>
      <c r="V121" s="19">
        <v>0</v>
      </c>
      <c r="W121" s="19">
        <v>0</v>
      </c>
      <c r="X121" s="19">
        <v>0</v>
      </c>
      <c r="Y121" s="24">
        <v>690</v>
      </c>
      <c r="Z121" s="23">
        <v>0.3436438636854291</v>
      </c>
      <c r="AA121" s="22">
        <v>0</v>
      </c>
      <c r="AB121" s="19">
        <v>0</v>
      </c>
      <c r="AC121" s="19">
        <v>0</v>
      </c>
      <c r="AD121" s="33">
        <v>0</v>
      </c>
      <c r="AE121" s="21">
        <v>0</v>
      </c>
      <c r="AF121" s="22">
        <v>0</v>
      </c>
      <c r="AG121" s="19">
        <v>0</v>
      </c>
      <c r="AH121" s="19">
        <v>0</v>
      </c>
      <c r="AI121" s="33">
        <v>0</v>
      </c>
      <c r="AJ121" s="21">
        <v>0</v>
      </c>
      <c r="AK121" s="22">
        <v>95</v>
      </c>
      <c r="AL121" s="19">
        <v>0</v>
      </c>
      <c r="AM121" s="19">
        <v>0</v>
      </c>
      <c r="AN121" s="33">
        <v>0</v>
      </c>
      <c r="AO121" s="21">
        <v>0</v>
      </c>
      <c r="AP121" s="20">
        <v>0</v>
      </c>
      <c r="AQ121" s="19">
        <v>0</v>
      </c>
      <c r="AR121" s="19">
        <v>0</v>
      </c>
      <c r="AS121" s="33">
        <v>0</v>
      </c>
      <c r="AT121" s="21">
        <v>0</v>
      </c>
      <c r="AU121" s="20">
        <v>0</v>
      </c>
      <c r="AV121" s="19">
        <v>0</v>
      </c>
      <c r="AW121" s="19">
        <v>0</v>
      </c>
      <c r="AX121" s="19">
        <v>0</v>
      </c>
      <c r="AY121" s="19">
        <v>0</v>
      </c>
      <c r="AZ121" s="22">
        <v>0</v>
      </c>
      <c r="BA121" s="19">
        <v>0</v>
      </c>
      <c r="BB121" s="19">
        <v>0</v>
      </c>
      <c r="BC121" s="33">
        <v>0</v>
      </c>
      <c r="BD121" s="21">
        <v>0</v>
      </c>
      <c r="BE121" s="20"/>
      <c r="BF121" s="19"/>
      <c r="BG121" s="19"/>
      <c r="BH121" s="19"/>
      <c r="BI121" s="19"/>
    </row>
    <row r="122" spans="6:61" x14ac:dyDescent="0.25">
      <c r="F122" s="10"/>
      <c r="G122" s="9"/>
      <c r="H122" s="8"/>
      <c r="I122" s="7" t="s">
        <v>5551</v>
      </c>
      <c r="J122" s="22">
        <v>0</v>
      </c>
      <c r="K122" s="19">
        <v>0</v>
      </c>
      <c r="L122" s="19">
        <v>0</v>
      </c>
      <c r="M122" s="33">
        <v>0</v>
      </c>
      <c r="N122" s="21">
        <v>0</v>
      </c>
      <c r="O122" s="22">
        <v>0</v>
      </c>
      <c r="P122" s="19">
        <v>0</v>
      </c>
      <c r="Q122" s="19">
        <v>0</v>
      </c>
      <c r="R122" s="33">
        <v>0</v>
      </c>
      <c r="S122" s="21">
        <v>0</v>
      </c>
      <c r="T122" s="22">
        <v>45</v>
      </c>
      <c r="U122" s="19">
        <v>0</v>
      </c>
      <c r="V122" s="19">
        <v>0</v>
      </c>
      <c r="W122" s="19">
        <v>0</v>
      </c>
      <c r="X122" s="19">
        <v>0</v>
      </c>
      <c r="Y122" s="24">
        <v>45</v>
      </c>
      <c r="Z122" s="23">
        <v>6.7225247621536255E-2</v>
      </c>
      <c r="AA122" s="22">
        <v>0</v>
      </c>
      <c r="AB122" s="19">
        <v>0</v>
      </c>
      <c r="AC122" s="19">
        <v>0</v>
      </c>
      <c r="AD122" s="33">
        <v>0</v>
      </c>
      <c r="AE122" s="21">
        <v>0</v>
      </c>
      <c r="AF122" s="22">
        <v>0</v>
      </c>
      <c r="AG122" s="19">
        <v>0</v>
      </c>
      <c r="AH122" s="19">
        <v>0</v>
      </c>
      <c r="AI122" s="33">
        <v>0</v>
      </c>
      <c r="AJ122" s="21">
        <v>0</v>
      </c>
      <c r="AK122" s="22">
        <v>9</v>
      </c>
      <c r="AL122" s="19">
        <v>0</v>
      </c>
      <c r="AM122" s="19">
        <v>0</v>
      </c>
      <c r="AN122" s="33">
        <v>0</v>
      </c>
      <c r="AO122" s="21">
        <v>0</v>
      </c>
      <c r="AP122" s="20">
        <v>0</v>
      </c>
      <c r="AQ122" s="19">
        <v>0</v>
      </c>
      <c r="AR122" s="19">
        <v>0</v>
      </c>
      <c r="AS122" s="33">
        <v>0</v>
      </c>
      <c r="AT122" s="21">
        <v>0</v>
      </c>
      <c r="AU122" s="20">
        <v>0</v>
      </c>
      <c r="AV122" s="19">
        <v>0</v>
      </c>
      <c r="AW122" s="19">
        <v>0</v>
      </c>
      <c r="AX122" s="19">
        <v>0</v>
      </c>
      <c r="AY122" s="19">
        <v>0</v>
      </c>
      <c r="AZ122" s="22">
        <v>0</v>
      </c>
      <c r="BA122" s="19">
        <v>0</v>
      </c>
      <c r="BB122" s="19">
        <v>0</v>
      </c>
      <c r="BC122" s="33">
        <v>0</v>
      </c>
      <c r="BD122" s="21">
        <v>0</v>
      </c>
      <c r="BE122" s="20"/>
      <c r="BF122" s="19"/>
      <c r="BG122" s="19"/>
      <c r="BH122" s="19"/>
      <c r="BI122" s="19"/>
    </row>
    <row r="123" spans="6:61" x14ac:dyDescent="0.25">
      <c r="F123" s="10"/>
      <c r="G123" s="9"/>
      <c r="H123" s="8"/>
      <c r="I123" s="7" t="s">
        <v>5550</v>
      </c>
      <c r="J123" s="22">
        <v>0</v>
      </c>
      <c r="K123" s="19">
        <v>0</v>
      </c>
      <c r="L123" s="19">
        <v>0</v>
      </c>
      <c r="M123" s="33">
        <v>0</v>
      </c>
      <c r="N123" s="21">
        <v>0</v>
      </c>
      <c r="O123" s="22">
        <v>0</v>
      </c>
      <c r="P123" s="19">
        <v>0</v>
      </c>
      <c r="Q123" s="19">
        <v>0</v>
      </c>
      <c r="R123" s="33">
        <v>0</v>
      </c>
      <c r="S123" s="21">
        <v>0</v>
      </c>
      <c r="T123" s="22">
        <v>193</v>
      </c>
      <c r="U123" s="19">
        <v>0</v>
      </c>
      <c r="V123" s="19">
        <v>0</v>
      </c>
      <c r="W123" s="19">
        <v>0</v>
      </c>
      <c r="X123" s="19">
        <v>0</v>
      </c>
      <c r="Y123" s="24">
        <v>213</v>
      </c>
      <c r="Z123" s="23">
        <v>1.653426468372345</v>
      </c>
      <c r="AA123" s="22">
        <v>0</v>
      </c>
      <c r="AB123" s="19">
        <v>0</v>
      </c>
      <c r="AC123" s="19">
        <v>0</v>
      </c>
      <c r="AD123" s="33">
        <v>0</v>
      </c>
      <c r="AE123" s="21">
        <v>0</v>
      </c>
      <c r="AF123" s="22">
        <v>0</v>
      </c>
      <c r="AG123" s="19">
        <v>0</v>
      </c>
      <c r="AH123" s="19">
        <v>0</v>
      </c>
      <c r="AI123" s="33">
        <v>0</v>
      </c>
      <c r="AJ123" s="21">
        <v>0</v>
      </c>
      <c r="AK123" s="22">
        <v>74</v>
      </c>
      <c r="AL123" s="19">
        <v>0</v>
      </c>
      <c r="AM123" s="19">
        <v>0</v>
      </c>
      <c r="AN123" s="33">
        <v>0</v>
      </c>
      <c r="AO123" s="21">
        <v>0</v>
      </c>
      <c r="AP123" s="20">
        <v>0</v>
      </c>
      <c r="AQ123" s="19">
        <v>0</v>
      </c>
      <c r="AR123" s="19">
        <v>0</v>
      </c>
      <c r="AS123" s="33">
        <v>0</v>
      </c>
      <c r="AT123" s="21">
        <v>0</v>
      </c>
      <c r="AU123" s="20">
        <v>0</v>
      </c>
      <c r="AV123" s="19">
        <v>0</v>
      </c>
      <c r="AW123" s="19">
        <v>0</v>
      </c>
      <c r="AX123" s="19">
        <v>0</v>
      </c>
      <c r="AY123" s="19">
        <v>0</v>
      </c>
      <c r="AZ123" s="22">
        <v>1</v>
      </c>
      <c r="BA123" s="19">
        <v>0</v>
      </c>
      <c r="BB123" s="19">
        <v>0</v>
      </c>
      <c r="BC123" s="33">
        <v>0</v>
      </c>
      <c r="BD123" s="21">
        <v>0</v>
      </c>
      <c r="BE123" s="20"/>
      <c r="BF123" s="19"/>
      <c r="BG123" s="19"/>
      <c r="BH123" s="19"/>
      <c r="BI123" s="19"/>
    </row>
    <row r="124" spans="6:61" x14ac:dyDescent="0.25">
      <c r="F124" s="10"/>
      <c r="G124" s="9"/>
      <c r="H124" s="8"/>
      <c r="I124" s="7" t="s">
        <v>5549</v>
      </c>
      <c r="J124" s="22">
        <v>0</v>
      </c>
      <c r="K124" s="19">
        <v>0</v>
      </c>
      <c r="L124" s="19">
        <v>0</v>
      </c>
      <c r="M124" s="33">
        <v>0</v>
      </c>
      <c r="N124" s="21">
        <v>0</v>
      </c>
      <c r="O124" s="22">
        <v>0</v>
      </c>
      <c r="P124" s="19">
        <v>0</v>
      </c>
      <c r="Q124" s="19">
        <v>0</v>
      </c>
      <c r="R124" s="33">
        <v>0</v>
      </c>
      <c r="S124" s="21">
        <v>0</v>
      </c>
      <c r="T124" s="22">
        <v>698</v>
      </c>
      <c r="U124" s="19">
        <v>0</v>
      </c>
      <c r="V124" s="19">
        <v>1</v>
      </c>
      <c r="W124" s="19">
        <v>0</v>
      </c>
      <c r="X124" s="19">
        <v>0</v>
      </c>
      <c r="Y124" s="24">
        <v>1614</v>
      </c>
      <c r="Z124" s="23">
        <v>4.0599088035523891</v>
      </c>
      <c r="AA124" s="22">
        <v>34</v>
      </c>
      <c r="AB124" s="19">
        <v>0</v>
      </c>
      <c r="AC124" s="19">
        <v>0</v>
      </c>
      <c r="AD124" s="33">
        <v>0</v>
      </c>
      <c r="AE124" s="21">
        <v>0</v>
      </c>
      <c r="AF124" s="22">
        <v>0</v>
      </c>
      <c r="AG124" s="19">
        <v>0</v>
      </c>
      <c r="AH124" s="19">
        <v>0</v>
      </c>
      <c r="AI124" s="33">
        <v>0</v>
      </c>
      <c r="AJ124" s="21">
        <v>0</v>
      </c>
      <c r="AK124" s="22">
        <v>113</v>
      </c>
      <c r="AL124" s="19">
        <v>0</v>
      </c>
      <c r="AM124" s="19">
        <v>0</v>
      </c>
      <c r="AN124" s="33">
        <v>0</v>
      </c>
      <c r="AO124" s="21">
        <v>0</v>
      </c>
      <c r="AP124" s="20">
        <v>0</v>
      </c>
      <c r="AQ124" s="19">
        <v>0</v>
      </c>
      <c r="AR124" s="19">
        <v>0</v>
      </c>
      <c r="AS124" s="33">
        <v>0</v>
      </c>
      <c r="AT124" s="21">
        <v>0</v>
      </c>
      <c r="AU124" s="20">
        <v>1</v>
      </c>
      <c r="AV124" s="19">
        <v>0</v>
      </c>
      <c r="AW124" s="19">
        <v>0</v>
      </c>
      <c r="AX124" s="19">
        <v>0</v>
      </c>
      <c r="AY124" s="19">
        <v>0</v>
      </c>
      <c r="AZ124" s="22">
        <v>1</v>
      </c>
      <c r="BA124" s="19">
        <v>0</v>
      </c>
      <c r="BB124" s="19">
        <v>0</v>
      </c>
      <c r="BC124" s="33">
        <v>0</v>
      </c>
      <c r="BD124" s="21">
        <v>0</v>
      </c>
      <c r="BE124" s="20"/>
      <c r="BF124" s="19"/>
      <c r="BG124" s="19"/>
      <c r="BH124" s="19"/>
      <c r="BI124" s="19"/>
    </row>
    <row r="125" spans="6:61" x14ac:dyDescent="0.25">
      <c r="F125" s="10"/>
      <c r="G125" s="9"/>
      <c r="H125" s="8"/>
      <c r="I125" s="7" t="s">
        <v>5548</v>
      </c>
      <c r="J125" s="22">
        <v>0</v>
      </c>
      <c r="K125" s="19">
        <v>0</v>
      </c>
      <c r="L125" s="19">
        <v>0</v>
      </c>
      <c r="M125" s="33">
        <v>0</v>
      </c>
      <c r="N125" s="21">
        <v>0</v>
      </c>
      <c r="O125" s="22">
        <v>0</v>
      </c>
      <c r="P125" s="19">
        <v>0</v>
      </c>
      <c r="Q125" s="19">
        <v>0</v>
      </c>
      <c r="R125" s="33">
        <v>0</v>
      </c>
      <c r="S125" s="21">
        <v>0</v>
      </c>
      <c r="T125" s="22">
        <v>5058</v>
      </c>
      <c r="U125" s="19">
        <v>0</v>
      </c>
      <c r="V125" s="19">
        <v>2</v>
      </c>
      <c r="W125" s="19">
        <v>0</v>
      </c>
      <c r="X125" s="19">
        <v>0</v>
      </c>
      <c r="Y125" s="24">
        <v>7805</v>
      </c>
      <c r="Z125" s="23">
        <v>9.4074185201898217</v>
      </c>
      <c r="AA125" s="22">
        <v>0</v>
      </c>
      <c r="AB125" s="19">
        <v>0</v>
      </c>
      <c r="AC125" s="19">
        <v>0</v>
      </c>
      <c r="AD125" s="33">
        <v>0</v>
      </c>
      <c r="AE125" s="21">
        <v>0</v>
      </c>
      <c r="AF125" s="22">
        <v>0</v>
      </c>
      <c r="AG125" s="19">
        <v>0</v>
      </c>
      <c r="AH125" s="19">
        <v>0</v>
      </c>
      <c r="AI125" s="33">
        <v>0</v>
      </c>
      <c r="AJ125" s="21">
        <v>0</v>
      </c>
      <c r="AK125" s="22">
        <v>1272</v>
      </c>
      <c r="AL125" s="19">
        <v>0</v>
      </c>
      <c r="AM125" s="19">
        <v>0</v>
      </c>
      <c r="AN125" s="33">
        <v>0</v>
      </c>
      <c r="AO125" s="21">
        <v>1</v>
      </c>
      <c r="AP125" s="20">
        <v>0</v>
      </c>
      <c r="AQ125" s="19">
        <v>0</v>
      </c>
      <c r="AR125" s="19">
        <v>0</v>
      </c>
      <c r="AS125" s="33">
        <v>0</v>
      </c>
      <c r="AT125" s="21">
        <v>0</v>
      </c>
      <c r="AU125" s="20">
        <v>1</v>
      </c>
      <c r="AV125" s="19">
        <v>0</v>
      </c>
      <c r="AW125" s="19">
        <v>0</v>
      </c>
      <c r="AX125" s="19">
        <v>0</v>
      </c>
      <c r="AY125" s="19">
        <v>0</v>
      </c>
      <c r="AZ125" s="22">
        <v>88</v>
      </c>
      <c r="BA125" s="19">
        <v>0</v>
      </c>
      <c r="BB125" s="19">
        <v>0</v>
      </c>
      <c r="BC125" s="33">
        <v>0</v>
      </c>
      <c r="BD125" s="21">
        <v>0</v>
      </c>
      <c r="BE125" s="20"/>
      <c r="BF125" s="19"/>
      <c r="BG125" s="19"/>
      <c r="BH125" s="19"/>
      <c r="BI125" s="19"/>
    </row>
    <row r="126" spans="6:61" x14ac:dyDescent="0.25">
      <c r="F126" s="10"/>
      <c r="G126" s="9"/>
      <c r="H126" s="8"/>
      <c r="I126" s="7" t="s">
        <v>5547</v>
      </c>
      <c r="J126" s="22">
        <v>0</v>
      </c>
      <c r="K126" s="19">
        <v>0</v>
      </c>
      <c r="L126" s="19">
        <v>0</v>
      </c>
      <c r="M126" s="33">
        <v>0</v>
      </c>
      <c r="N126" s="21">
        <v>0</v>
      </c>
      <c r="O126" s="22">
        <v>0</v>
      </c>
      <c r="P126" s="19">
        <v>0</v>
      </c>
      <c r="Q126" s="19">
        <v>0</v>
      </c>
      <c r="R126" s="33">
        <v>0</v>
      </c>
      <c r="S126" s="21">
        <v>0</v>
      </c>
      <c r="T126" s="22">
        <v>5</v>
      </c>
      <c r="U126" s="19">
        <v>0</v>
      </c>
      <c r="V126" s="19">
        <v>0</v>
      </c>
      <c r="W126" s="19">
        <v>0</v>
      </c>
      <c r="X126" s="19">
        <v>0</v>
      </c>
      <c r="Y126" s="24">
        <v>5</v>
      </c>
      <c r="Z126" s="23">
        <v>1.1783381924033161E-3</v>
      </c>
      <c r="AA126" s="22">
        <v>0</v>
      </c>
      <c r="AB126" s="19">
        <v>0</v>
      </c>
      <c r="AC126" s="19">
        <v>0</v>
      </c>
      <c r="AD126" s="33">
        <v>0</v>
      </c>
      <c r="AE126" s="21">
        <v>0</v>
      </c>
      <c r="AF126" s="22">
        <v>0</v>
      </c>
      <c r="AG126" s="19">
        <v>0</v>
      </c>
      <c r="AH126" s="19">
        <v>0</v>
      </c>
      <c r="AI126" s="33">
        <v>0</v>
      </c>
      <c r="AJ126" s="21">
        <v>0</v>
      </c>
      <c r="AK126" s="22">
        <v>0</v>
      </c>
      <c r="AL126" s="19">
        <v>0</v>
      </c>
      <c r="AM126" s="19">
        <v>0</v>
      </c>
      <c r="AN126" s="33">
        <v>0</v>
      </c>
      <c r="AO126" s="21">
        <v>0</v>
      </c>
      <c r="AP126" s="20">
        <v>0</v>
      </c>
      <c r="AQ126" s="19">
        <v>0</v>
      </c>
      <c r="AR126" s="19">
        <v>0</v>
      </c>
      <c r="AS126" s="33">
        <v>0</v>
      </c>
      <c r="AT126" s="21">
        <v>0</v>
      </c>
      <c r="AU126" s="20">
        <v>0</v>
      </c>
      <c r="AV126" s="19">
        <v>0</v>
      </c>
      <c r="AW126" s="19">
        <v>0</v>
      </c>
      <c r="AX126" s="19">
        <v>0</v>
      </c>
      <c r="AY126" s="19">
        <v>0</v>
      </c>
      <c r="AZ126" s="22">
        <v>0</v>
      </c>
      <c r="BA126" s="19">
        <v>0</v>
      </c>
      <c r="BB126" s="19">
        <v>0</v>
      </c>
      <c r="BC126" s="33">
        <v>0</v>
      </c>
      <c r="BD126" s="21">
        <v>0</v>
      </c>
      <c r="BE126" s="20"/>
      <c r="BF126" s="19"/>
      <c r="BG126" s="19"/>
      <c r="BH126" s="19"/>
      <c r="BI126" s="19"/>
    </row>
    <row r="127" spans="6:61" x14ac:dyDescent="0.25">
      <c r="F127" s="10"/>
      <c r="G127" s="9"/>
      <c r="H127" s="8" t="s">
        <v>5546</v>
      </c>
      <c r="I127" s="7"/>
      <c r="J127" s="22">
        <v>0</v>
      </c>
      <c r="K127" s="19">
        <v>0</v>
      </c>
      <c r="L127" s="19">
        <v>0</v>
      </c>
      <c r="M127" s="33">
        <v>0</v>
      </c>
      <c r="N127" s="21">
        <v>0</v>
      </c>
      <c r="O127" s="22">
        <v>0</v>
      </c>
      <c r="P127" s="19">
        <v>0</v>
      </c>
      <c r="Q127" s="19">
        <v>0</v>
      </c>
      <c r="R127" s="33">
        <v>0</v>
      </c>
      <c r="S127" s="21">
        <v>0</v>
      </c>
      <c r="T127" s="22">
        <v>0</v>
      </c>
      <c r="U127" s="19">
        <v>0</v>
      </c>
      <c r="V127" s="19">
        <v>0</v>
      </c>
      <c r="W127" s="19">
        <v>0</v>
      </c>
      <c r="X127" s="19">
        <v>0</v>
      </c>
      <c r="Y127" s="24">
        <v>0</v>
      </c>
      <c r="Z127" s="23">
        <v>0</v>
      </c>
      <c r="AA127" s="22">
        <v>0</v>
      </c>
      <c r="AB127" s="19">
        <v>0</v>
      </c>
      <c r="AC127" s="19">
        <v>0</v>
      </c>
      <c r="AD127" s="33">
        <v>0</v>
      </c>
      <c r="AE127" s="21">
        <v>0</v>
      </c>
      <c r="AF127" s="22">
        <v>0</v>
      </c>
      <c r="AG127" s="19">
        <v>0</v>
      </c>
      <c r="AH127" s="19">
        <v>0</v>
      </c>
      <c r="AI127" s="33">
        <v>0</v>
      </c>
      <c r="AJ127" s="21">
        <v>0</v>
      </c>
      <c r="AK127" s="22">
        <v>5</v>
      </c>
      <c r="AL127" s="19">
        <v>0</v>
      </c>
      <c r="AM127" s="19">
        <v>0</v>
      </c>
      <c r="AN127" s="33">
        <v>1</v>
      </c>
      <c r="AO127" s="21">
        <v>0</v>
      </c>
      <c r="AP127" s="20">
        <v>0</v>
      </c>
      <c r="AQ127" s="19">
        <v>0</v>
      </c>
      <c r="AR127" s="19">
        <v>0</v>
      </c>
      <c r="AS127" s="33">
        <v>0</v>
      </c>
      <c r="AT127" s="21">
        <v>0</v>
      </c>
      <c r="AU127" s="20">
        <v>0</v>
      </c>
      <c r="AV127" s="19">
        <v>0</v>
      </c>
      <c r="AW127" s="19">
        <v>0</v>
      </c>
      <c r="AX127" s="19">
        <v>0</v>
      </c>
      <c r="AY127" s="19">
        <v>0</v>
      </c>
      <c r="AZ127" s="22">
        <v>0</v>
      </c>
      <c r="BA127" s="19">
        <v>0</v>
      </c>
      <c r="BB127" s="19">
        <v>0</v>
      </c>
      <c r="BC127" s="33">
        <v>0</v>
      </c>
      <c r="BD127" s="21">
        <v>0</v>
      </c>
      <c r="BE127" s="20"/>
      <c r="BF127" s="19"/>
      <c r="BG127" s="19"/>
      <c r="BH127" s="19"/>
      <c r="BI127" s="19"/>
    </row>
    <row r="128" spans="6:61" x14ac:dyDescent="0.25">
      <c r="F128" s="10"/>
      <c r="G128" s="9"/>
      <c r="H128" s="8"/>
      <c r="I128" s="7" t="s">
        <v>5545</v>
      </c>
      <c r="J128" s="22">
        <v>0</v>
      </c>
      <c r="K128" s="19">
        <v>0</v>
      </c>
      <c r="L128" s="19">
        <v>0</v>
      </c>
      <c r="M128" s="33">
        <v>0</v>
      </c>
      <c r="N128" s="21">
        <v>0</v>
      </c>
      <c r="O128" s="22">
        <v>0</v>
      </c>
      <c r="P128" s="19">
        <v>0</v>
      </c>
      <c r="Q128" s="19">
        <v>0</v>
      </c>
      <c r="R128" s="33">
        <v>0</v>
      </c>
      <c r="S128" s="21">
        <v>0</v>
      </c>
      <c r="T128" s="22">
        <v>1</v>
      </c>
      <c r="U128" s="19">
        <v>0</v>
      </c>
      <c r="V128" s="19">
        <v>0</v>
      </c>
      <c r="W128" s="19">
        <v>0</v>
      </c>
      <c r="X128" s="19">
        <v>0</v>
      </c>
      <c r="Y128" s="24">
        <v>1</v>
      </c>
      <c r="Z128" s="23">
        <v>4.0259361267089844E-3</v>
      </c>
      <c r="AA128" s="22">
        <v>0</v>
      </c>
      <c r="AB128" s="19">
        <v>0</v>
      </c>
      <c r="AC128" s="19">
        <v>0</v>
      </c>
      <c r="AD128" s="33">
        <v>0</v>
      </c>
      <c r="AE128" s="21">
        <v>0</v>
      </c>
      <c r="AF128" s="22">
        <v>0</v>
      </c>
      <c r="AG128" s="19">
        <v>0</v>
      </c>
      <c r="AH128" s="19">
        <v>0</v>
      </c>
      <c r="AI128" s="33">
        <v>0</v>
      </c>
      <c r="AJ128" s="21">
        <v>0</v>
      </c>
      <c r="AK128" s="22">
        <v>4</v>
      </c>
      <c r="AL128" s="19">
        <v>0</v>
      </c>
      <c r="AM128" s="19">
        <v>0</v>
      </c>
      <c r="AN128" s="33">
        <v>0</v>
      </c>
      <c r="AO128" s="21">
        <v>0</v>
      </c>
      <c r="AP128" s="20">
        <v>0</v>
      </c>
      <c r="AQ128" s="19">
        <v>0</v>
      </c>
      <c r="AR128" s="19">
        <v>0</v>
      </c>
      <c r="AS128" s="33">
        <v>0</v>
      </c>
      <c r="AT128" s="21">
        <v>0</v>
      </c>
      <c r="AU128" s="20">
        <v>0</v>
      </c>
      <c r="AV128" s="19">
        <v>0</v>
      </c>
      <c r="AW128" s="19">
        <v>0</v>
      </c>
      <c r="AX128" s="19">
        <v>0</v>
      </c>
      <c r="AY128" s="19">
        <v>0</v>
      </c>
      <c r="AZ128" s="22">
        <v>0</v>
      </c>
      <c r="BA128" s="19">
        <v>0</v>
      </c>
      <c r="BB128" s="19">
        <v>0</v>
      </c>
      <c r="BC128" s="33">
        <v>0</v>
      </c>
      <c r="BD128" s="21">
        <v>0</v>
      </c>
      <c r="BE128" s="20"/>
      <c r="BF128" s="19"/>
      <c r="BG128" s="19"/>
      <c r="BH128" s="19"/>
      <c r="BI128" s="19"/>
    </row>
    <row r="129" spans="6:61" x14ac:dyDescent="0.25">
      <c r="F129" s="10"/>
      <c r="G129" s="9"/>
      <c r="H129" s="8"/>
      <c r="I129" s="7" t="s">
        <v>5544</v>
      </c>
      <c r="J129" s="22">
        <v>0</v>
      </c>
      <c r="K129" s="19">
        <v>0</v>
      </c>
      <c r="L129" s="19">
        <v>0</v>
      </c>
      <c r="M129" s="33">
        <v>0</v>
      </c>
      <c r="N129" s="21">
        <v>0</v>
      </c>
      <c r="O129" s="22">
        <v>1</v>
      </c>
      <c r="P129" s="19">
        <v>0</v>
      </c>
      <c r="Q129" s="19">
        <v>0</v>
      </c>
      <c r="R129" s="33">
        <v>0</v>
      </c>
      <c r="S129" s="21">
        <v>0</v>
      </c>
      <c r="T129" s="22">
        <v>20</v>
      </c>
      <c r="U129" s="19">
        <v>0</v>
      </c>
      <c r="V129" s="19">
        <v>0</v>
      </c>
      <c r="W129" s="19">
        <v>0</v>
      </c>
      <c r="X129" s="19">
        <v>0</v>
      </c>
      <c r="Y129" s="24">
        <v>21</v>
      </c>
      <c r="Z129" s="23">
        <v>0.1059379857033491</v>
      </c>
      <c r="AA129" s="22">
        <v>0</v>
      </c>
      <c r="AB129" s="19">
        <v>0</v>
      </c>
      <c r="AC129" s="19">
        <v>0</v>
      </c>
      <c r="AD129" s="33">
        <v>0</v>
      </c>
      <c r="AE129" s="21">
        <v>0</v>
      </c>
      <c r="AF129" s="22">
        <v>0</v>
      </c>
      <c r="AG129" s="19">
        <v>0</v>
      </c>
      <c r="AH129" s="19">
        <v>0</v>
      </c>
      <c r="AI129" s="33">
        <v>0</v>
      </c>
      <c r="AJ129" s="21">
        <v>0</v>
      </c>
      <c r="AK129" s="22">
        <v>6</v>
      </c>
      <c r="AL129" s="19">
        <v>0</v>
      </c>
      <c r="AM129" s="19">
        <v>0</v>
      </c>
      <c r="AN129" s="33">
        <v>0</v>
      </c>
      <c r="AO129" s="21">
        <v>0</v>
      </c>
      <c r="AP129" s="20">
        <v>0</v>
      </c>
      <c r="AQ129" s="19">
        <v>0</v>
      </c>
      <c r="AR129" s="19">
        <v>0</v>
      </c>
      <c r="AS129" s="33">
        <v>0</v>
      </c>
      <c r="AT129" s="21">
        <v>0</v>
      </c>
      <c r="AU129" s="20">
        <v>0</v>
      </c>
      <c r="AV129" s="19">
        <v>0</v>
      </c>
      <c r="AW129" s="19">
        <v>0</v>
      </c>
      <c r="AX129" s="19">
        <v>0</v>
      </c>
      <c r="AY129" s="19">
        <v>0</v>
      </c>
      <c r="AZ129" s="22">
        <v>0</v>
      </c>
      <c r="BA129" s="19">
        <v>0</v>
      </c>
      <c r="BB129" s="19">
        <v>0</v>
      </c>
      <c r="BC129" s="33">
        <v>0</v>
      </c>
      <c r="BD129" s="21">
        <v>0</v>
      </c>
      <c r="BE129" s="20"/>
      <c r="BF129" s="19"/>
      <c r="BG129" s="19"/>
      <c r="BH129" s="19"/>
      <c r="BI129" s="19"/>
    </row>
    <row r="130" spans="6:61" x14ac:dyDescent="0.25">
      <c r="F130" s="10"/>
      <c r="G130" s="9"/>
      <c r="H130" s="8"/>
      <c r="I130" s="7" t="s">
        <v>5543</v>
      </c>
      <c r="J130" s="22">
        <v>0</v>
      </c>
      <c r="K130" s="19">
        <v>0</v>
      </c>
      <c r="L130" s="19">
        <v>0</v>
      </c>
      <c r="M130" s="33">
        <v>0</v>
      </c>
      <c r="N130" s="21">
        <v>0</v>
      </c>
      <c r="O130" s="22">
        <v>0</v>
      </c>
      <c r="P130" s="19">
        <v>0</v>
      </c>
      <c r="Q130" s="19">
        <v>0</v>
      </c>
      <c r="R130" s="33">
        <v>0</v>
      </c>
      <c r="S130" s="21">
        <v>0</v>
      </c>
      <c r="T130" s="22">
        <v>0</v>
      </c>
      <c r="U130" s="19">
        <v>0</v>
      </c>
      <c r="V130" s="19">
        <v>0</v>
      </c>
      <c r="W130" s="19">
        <v>0</v>
      </c>
      <c r="X130" s="19">
        <v>0</v>
      </c>
      <c r="Y130" s="24">
        <v>0</v>
      </c>
      <c r="Z130" s="23">
        <v>0</v>
      </c>
      <c r="AA130" s="22">
        <v>0</v>
      </c>
      <c r="AB130" s="19">
        <v>0</v>
      </c>
      <c r="AC130" s="19">
        <v>0</v>
      </c>
      <c r="AD130" s="33">
        <v>0</v>
      </c>
      <c r="AE130" s="21">
        <v>0</v>
      </c>
      <c r="AF130" s="22">
        <v>0</v>
      </c>
      <c r="AG130" s="19">
        <v>0</v>
      </c>
      <c r="AH130" s="19">
        <v>0</v>
      </c>
      <c r="AI130" s="33">
        <v>0</v>
      </c>
      <c r="AJ130" s="21">
        <v>0</v>
      </c>
      <c r="AK130" s="22">
        <v>1</v>
      </c>
      <c r="AL130" s="19">
        <v>0</v>
      </c>
      <c r="AM130" s="19">
        <v>0</v>
      </c>
      <c r="AN130" s="33">
        <v>0</v>
      </c>
      <c r="AO130" s="21">
        <v>0</v>
      </c>
      <c r="AP130" s="20">
        <v>0</v>
      </c>
      <c r="AQ130" s="19">
        <v>0</v>
      </c>
      <c r="AR130" s="19">
        <v>0</v>
      </c>
      <c r="AS130" s="33">
        <v>0</v>
      </c>
      <c r="AT130" s="21">
        <v>0</v>
      </c>
      <c r="AU130" s="20">
        <v>0</v>
      </c>
      <c r="AV130" s="19">
        <v>0</v>
      </c>
      <c r="AW130" s="19">
        <v>0</v>
      </c>
      <c r="AX130" s="19">
        <v>0</v>
      </c>
      <c r="AY130" s="19">
        <v>0</v>
      </c>
      <c r="AZ130" s="22">
        <v>0</v>
      </c>
      <c r="BA130" s="19">
        <v>0</v>
      </c>
      <c r="BB130" s="19">
        <v>0</v>
      </c>
      <c r="BC130" s="33">
        <v>0</v>
      </c>
      <c r="BD130" s="21">
        <v>0</v>
      </c>
      <c r="BE130" s="20"/>
      <c r="BF130" s="19"/>
      <c r="BG130" s="19"/>
      <c r="BH130" s="19"/>
      <c r="BI130" s="19"/>
    </row>
    <row r="131" spans="6:61" x14ac:dyDescent="0.25">
      <c r="F131" s="10"/>
      <c r="G131" s="9"/>
      <c r="H131" s="8"/>
      <c r="I131" s="7" t="s">
        <v>5542</v>
      </c>
      <c r="J131" s="22">
        <v>0</v>
      </c>
      <c r="K131" s="19">
        <v>0</v>
      </c>
      <c r="L131" s="19">
        <v>0</v>
      </c>
      <c r="M131" s="33">
        <v>0</v>
      </c>
      <c r="N131" s="21">
        <v>0</v>
      </c>
      <c r="O131" s="22">
        <v>0</v>
      </c>
      <c r="P131" s="19">
        <v>0</v>
      </c>
      <c r="Q131" s="19">
        <v>0</v>
      </c>
      <c r="R131" s="33">
        <v>0</v>
      </c>
      <c r="S131" s="21">
        <v>0</v>
      </c>
      <c r="T131" s="22">
        <v>12</v>
      </c>
      <c r="U131" s="19">
        <v>0</v>
      </c>
      <c r="V131" s="19">
        <v>0</v>
      </c>
      <c r="W131" s="19">
        <v>0</v>
      </c>
      <c r="X131" s="19">
        <v>0</v>
      </c>
      <c r="Y131" s="24">
        <v>15</v>
      </c>
      <c r="Z131" s="23">
        <v>1.1372700333595279E-2</v>
      </c>
      <c r="AA131" s="22">
        <v>0</v>
      </c>
      <c r="AB131" s="19">
        <v>0</v>
      </c>
      <c r="AC131" s="19">
        <v>0</v>
      </c>
      <c r="AD131" s="33">
        <v>0</v>
      </c>
      <c r="AE131" s="21">
        <v>0</v>
      </c>
      <c r="AF131" s="22">
        <v>0</v>
      </c>
      <c r="AG131" s="19">
        <v>0</v>
      </c>
      <c r="AH131" s="19">
        <v>0</v>
      </c>
      <c r="AI131" s="33">
        <v>0</v>
      </c>
      <c r="AJ131" s="21">
        <v>0</v>
      </c>
      <c r="AK131" s="22">
        <v>7</v>
      </c>
      <c r="AL131" s="19">
        <v>0</v>
      </c>
      <c r="AM131" s="19">
        <v>0</v>
      </c>
      <c r="AN131" s="33">
        <v>0</v>
      </c>
      <c r="AO131" s="21">
        <v>0</v>
      </c>
      <c r="AP131" s="20">
        <v>0</v>
      </c>
      <c r="AQ131" s="19">
        <v>0</v>
      </c>
      <c r="AR131" s="19">
        <v>0</v>
      </c>
      <c r="AS131" s="33">
        <v>0</v>
      </c>
      <c r="AT131" s="21">
        <v>0</v>
      </c>
      <c r="AU131" s="20">
        <v>0</v>
      </c>
      <c r="AV131" s="19">
        <v>0</v>
      </c>
      <c r="AW131" s="19">
        <v>0</v>
      </c>
      <c r="AX131" s="19">
        <v>0</v>
      </c>
      <c r="AY131" s="19">
        <v>0</v>
      </c>
      <c r="AZ131" s="22">
        <v>0</v>
      </c>
      <c r="BA131" s="19">
        <v>0</v>
      </c>
      <c r="BB131" s="19">
        <v>0</v>
      </c>
      <c r="BC131" s="33">
        <v>0</v>
      </c>
      <c r="BD131" s="21">
        <v>0</v>
      </c>
      <c r="BE131" s="20"/>
      <c r="BF131" s="19"/>
      <c r="BG131" s="19"/>
      <c r="BH131" s="19"/>
      <c r="BI131" s="19"/>
    </row>
    <row r="132" spans="6:61" x14ac:dyDescent="0.25">
      <c r="F132" s="10"/>
      <c r="G132" s="9"/>
      <c r="H132" s="8"/>
      <c r="I132" s="7" t="s">
        <v>5541</v>
      </c>
      <c r="J132" s="22">
        <v>0</v>
      </c>
      <c r="K132" s="19">
        <v>0</v>
      </c>
      <c r="L132" s="19">
        <v>0</v>
      </c>
      <c r="M132" s="33">
        <v>0</v>
      </c>
      <c r="N132" s="21">
        <v>0</v>
      </c>
      <c r="O132" s="22">
        <v>0</v>
      </c>
      <c r="P132" s="19">
        <v>0</v>
      </c>
      <c r="Q132" s="19">
        <v>0</v>
      </c>
      <c r="R132" s="33">
        <v>0</v>
      </c>
      <c r="S132" s="21">
        <v>0</v>
      </c>
      <c r="T132" s="22">
        <v>97</v>
      </c>
      <c r="U132" s="19">
        <v>0</v>
      </c>
      <c r="V132" s="19">
        <v>1</v>
      </c>
      <c r="W132" s="19">
        <v>3</v>
      </c>
      <c r="X132" s="19">
        <v>0</v>
      </c>
      <c r="Y132" s="24">
        <v>97</v>
      </c>
      <c r="Z132" s="23">
        <v>2.5781638203188781</v>
      </c>
      <c r="AA132" s="22">
        <v>0</v>
      </c>
      <c r="AB132" s="19">
        <v>0</v>
      </c>
      <c r="AC132" s="19">
        <v>0</v>
      </c>
      <c r="AD132" s="33">
        <v>0</v>
      </c>
      <c r="AE132" s="21">
        <v>0</v>
      </c>
      <c r="AF132" s="22">
        <v>0</v>
      </c>
      <c r="AG132" s="19">
        <v>0</v>
      </c>
      <c r="AH132" s="19">
        <v>0</v>
      </c>
      <c r="AI132" s="33">
        <v>0</v>
      </c>
      <c r="AJ132" s="21">
        <v>0</v>
      </c>
      <c r="AK132" s="22">
        <v>108</v>
      </c>
      <c r="AL132" s="19">
        <v>0</v>
      </c>
      <c r="AM132" s="19">
        <v>1</v>
      </c>
      <c r="AN132" s="33">
        <v>3</v>
      </c>
      <c r="AO132" s="21">
        <v>0</v>
      </c>
      <c r="AP132" s="20">
        <v>3</v>
      </c>
      <c r="AQ132" s="19">
        <v>0</v>
      </c>
      <c r="AR132" s="19">
        <v>0</v>
      </c>
      <c r="AS132" s="33">
        <v>0</v>
      </c>
      <c r="AT132" s="21">
        <v>0</v>
      </c>
      <c r="AU132" s="20">
        <v>0</v>
      </c>
      <c r="AV132" s="19">
        <v>0</v>
      </c>
      <c r="AW132" s="19">
        <v>0</v>
      </c>
      <c r="AX132" s="19">
        <v>0</v>
      </c>
      <c r="AY132" s="19">
        <v>0</v>
      </c>
      <c r="AZ132" s="22">
        <v>2</v>
      </c>
      <c r="BA132" s="19">
        <v>0</v>
      </c>
      <c r="BB132" s="19">
        <v>0</v>
      </c>
      <c r="BC132" s="33">
        <v>1</v>
      </c>
      <c r="BD132" s="21">
        <v>0</v>
      </c>
      <c r="BE132" s="20"/>
      <c r="BF132" s="19"/>
      <c r="BG132" s="19"/>
      <c r="BH132" s="19"/>
      <c r="BI132" s="19"/>
    </row>
    <row r="133" spans="6:61" x14ac:dyDescent="0.25">
      <c r="F133" s="10"/>
      <c r="G133" s="9"/>
      <c r="H133" s="8" t="s">
        <v>5540</v>
      </c>
      <c r="I133" s="7"/>
      <c r="J133" s="22">
        <v>0</v>
      </c>
      <c r="K133" s="19">
        <v>0</v>
      </c>
      <c r="L133" s="19">
        <v>0</v>
      </c>
      <c r="M133" s="33">
        <v>0</v>
      </c>
      <c r="N133" s="21">
        <v>0</v>
      </c>
      <c r="O133" s="22">
        <v>0</v>
      </c>
      <c r="P133" s="19">
        <v>0</v>
      </c>
      <c r="Q133" s="19">
        <v>0</v>
      </c>
      <c r="R133" s="33">
        <v>0</v>
      </c>
      <c r="S133" s="21">
        <v>0</v>
      </c>
      <c r="T133" s="22">
        <v>0</v>
      </c>
      <c r="U133" s="19">
        <v>0</v>
      </c>
      <c r="V133" s="19">
        <v>0</v>
      </c>
      <c r="W133" s="19">
        <v>0</v>
      </c>
      <c r="X133" s="19">
        <v>0</v>
      </c>
      <c r="Y133" s="24">
        <v>0</v>
      </c>
      <c r="Z133" s="23">
        <v>0</v>
      </c>
      <c r="AA133" s="22">
        <v>0</v>
      </c>
      <c r="AB133" s="19">
        <v>0</v>
      </c>
      <c r="AC133" s="19">
        <v>0</v>
      </c>
      <c r="AD133" s="33">
        <v>0</v>
      </c>
      <c r="AE133" s="21">
        <v>0</v>
      </c>
      <c r="AF133" s="22">
        <v>0</v>
      </c>
      <c r="AG133" s="19">
        <v>0</v>
      </c>
      <c r="AH133" s="19">
        <v>0</v>
      </c>
      <c r="AI133" s="33">
        <v>0</v>
      </c>
      <c r="AJ133" s="21">
        <v>0</v>
      </c>
      <c r="AK133" s="22">
        <v>13</v>
      </c>
      <c r="AL133" s="19">
        <v>0</v>
      </c>
      <c r="AM133" s="19">
        <v>0</v>
      </c>
      <c r="AN133" s="33">
        <v>0</v>
      </c>
      <c r="AO133" s="21">
        <v>0</v>
      </c>
      <c r="AP133" s="20">
        <v>1</v>
      </c>
      <c r="AQ133" s="19">
        <v>0</v>
      </c>
      <c r="AR133" s="19">
        <v>0</v>
      </c>
      <c r="AS133" s="33">
        <v>0</v>
      </c>
      <c r="AT133" s="21">
        <v>0</v>
      </c>
      <c r="AU133" s="20">
        <v>0</v>
      </c>
      <c r="AV133" s="19">
        <v>0</v>
      </c>
      <c r="AW133" s="19">
        <v>0</v>
      </c>
      <c r="AX133" s="19">
        <v>0</v>
      </c>
      <c r="AY133" s="19">
        <v>0</v>
      </c>
      <c r="AZ133" s="22">
        <v>0</v>
      </c>
      <c r="BA133" s="19">
        <v>0</v>
      </c>
      <c r="BB133" s="19">
        <v>0</v>
      </c>
      <c r="BC133" s="33">
        <v>0</v>
      </c>
      <c r="BD133" s="21">
        <v>0</v>
      </c>
      <c r="BE133" s="20"/>
      <c r="BF133" s="19"/>
      <c r="BG133" s="19"/>
      <c r="BH133" s="19"/>
      <c r="BI133" s="19"/>
    </row>
    <row r="134" spans="6:61" x14ac:dyDescent="0.25">
      <c r="F134" s="10"/>
      <c r="G134" s="9"/>
      <c r="H134" s="8"/>
      <c r="I134" s="7" t="s">
        <v>5539</v>
      </c>
      <c r="J134" s="22">
        <v>0</v>
      </c>
      <c r="K134" s="19">
        <v>0</v>
      </c>
      <c r="L134" s="19">
        <v>0</v>
      </c>
      <c r="M134" s="33">
        <v>0</v>
      </c>
      <c r="N134" s="21">
        <v>0</v>
      </c>
      <c r="O134" s="22">
        <v>0</v>
      </c>
      <c r="P134" s="19">
        <v>0</v>
      </c>
      <c r="Q134" s="19">
        <v>0</v>
      </c>
      <c r="R134" s="33">
        <v>0</v>
      </c>
      <c r="S134" s="21">
        <v>0</v>
      </c>
      <c r="T134" s="22">
        <v>36</v>
      </c>
      <c r="U134" s="19">
        <v>0</v>
      </c>
      <c r="V134" s="19">
        <v>0</v>
      </c>
      <c r="W134" s="19">
        <v>0</v>
      </c>
      <c r="X134" s="19">
        <v>0</v>
      </c>
      <c r="Y134" s="24">
        <v>427</v>
      </c>
      <c r="Z134" s="23">
        <v>11.16368975397199</v>
      </c>
      <c r="AA134" s="22">
        <v>0</v>
      </c>
      <c r="AB134" s="19">
        <v>0</v>
      </c>
      <c r="AC134" s="19">
        <v>0</v>
      </c>
      <c r="AD134" s="33">
        <v>0</v>
      </c>
      <c r="AE134" s="21">
        <v>0</v>
      </c>
      <c r="AF134" s="22">
        <v>0</v>
      </c>
      <c r="AG134" s="19">
        <v>0</v>
      </c>
      <c r="AH134" s="19">
        <v>0</v>
      </c>
      <c r="AI134" s="33">
        <v>0</v>
      </c>
      <c r="AJ134" s="21">
        <v>0</v>
      </c>
      <c r="AK134" s="22">
        <v>10</v>
      </c>
      <c r="AL134" s="19">
        <v>0</v>
      </c>
      <c r="AM134" s="19">
        <v>0</v>
      </c>
      <c r="AN134" s="33">
        <v>0</v>
      </c>
      <c r="AO134" s="21">
        <v>0</v>
      </c>
      <c r="AP134" s="20">
        <v>0</v>
      </c>
      <c r="AQ134" s="19">
        <v>0</v>
      </c>
      <c r="AR134" s="19">
        <v>0</v>
      </c>
      <c r="AS134" s="33">
        <v>0</v>
      </c>
      <c r="AT134" s="21">
        <v>0</v>
      </c>
      <c r="AU134" s="20">
        <v>0</v>
      </c>
      <c r="AV134" s="19">
        <v>0</v>
      </c>
      <c r="AW134" s="19">
        <v>0</v>
      </c>
      <c r="AX134" s="19">
        <v>0</v>
      </c>
      <c r="AY134" s="19">
        <v>0</v>
      </c>
      <c r="AZ134" s="22">
        <v>0</v>
      </c>
      <c r="BA134" s="19">
        <v>0</v>
      </c>
      <c r="BB134" s="19">
        <v>0</v>
      </c>
      <c r="BC134" s="33">
        <v>0</v>
      </c>
      <c r="BD134" s="21">
        <v>0</v>
      </c>
      <c r="BE134" s="20"/>
      <c r="BF134" s="19"/>
      <c r="BG134" s="19"/>
      <c r="BH134" s="19"/>
      <c r="BI134" s="19"/>
    </row>
    <row r="135" spans="6:61" x14ac:dyDescent="0.25">
      <c r="F135" s="10"/>
      <c r="G135" s="9"/>
      <c r="H135" s="8"/>
      <c r="I135" s="7" t="s">
        <v>5538</v>
      </c>
      <c r="J135" s="22">
        <v>0</v>
      </c>
      <c r="K135" s="19">
        <v>0</v>
      </c>
      <c r="L135" s="19">
        <v>0</v>
      </c>
      <c r="M135" s="33">
        <v>0</v>
      </c>
      <c r="N135" s="21">
        <v>0</v>
      </c>
      <c r="O135" s="22">
        <v>0</v>
      </c>
      <c r="P135" s="19">
        <v>0</v>
      </c>
      <c r="Q135" s="19">
        <v>0</v>
      </c>
      <c r="R135" s="33">
        <v>0</v>
      </c>
      <c r="S135" s="21">
        <v>0</v>
      </c>
      <c r="T135" s="22">
        <v>3613</v>
      </c>
      <c r="U135" s="19">
        <v>0</v>
      </c>
      <c r="V135" s="19">
        <v>26</v>
      </c>
      <c r="W135" s="19">
        <v>0</v>
      </c>
      <c r="X135" s="19">
        <v>0</v>
      </c>
      <c r="Y135" s="24">
        <v>12773</v>
      </c>
      <c r="Z135" s="23">
        <v>3.203465605154634</v>
      </c>
      <c r="AA135" s="22">
        <v>10</v>
      </c>
      <c r="AB135" s="19">
        <v>0</v>
      </c>
      <c r="AC135" s="19">
        <v>0</v>
      </c>
      <c r="AD135" s="33">
        <v>0</v>
      </c>
      <c r="AE135" s="21">
        <v>0</v>
      </c>
      <c r="AF135" s="22">
        <v>0</v>
      </c>
      <c r="AG135" s="19">
        <v>0</v>
      </c>
      <c r="AH135" s="19">
        <v>0</v>
      </c>
      <c r="AI135" s="33">
        <v>0</v>
      </c>
      <c r="AJ135" s="21">
        <v>0</v>
      </c>
      <c r="AK135" s="22">
        <v>637</v>
      </c>
      <c r="AL135" s="19">
        <v>0</v>
      </c>
      <c r="AM135" s="19">
        <v>1</v>
      </c>
      <c r="AN135" s="33">
        <v>0</v>
      </c>
      <c r="AO135" s="21">
        <v>0</v>
      </c>
      <c r="AP135" s="20">
        <v>0</v>
      </c>
      <c r="AQ135" s="19">
        <v>0</v>
      </c>
      <c r="AR135" s="19">
        <v>0</v>
      </c>
      <c r="AS135" s="33">
        <v>0</v>
      </c>
      <c r="AT135" s="21">
        <v>0</v>
      </c>
      <c r="AU135" s="20">
        <v>3</v>
      </c>
      <c r="AV135" s="19">
        <v>0</v>
      </c>
      <c r="AW135" s="19">
        <v>0</v>
      </c>
      <c r="AX135" s="19">
        <v>0</v>
      </c>
      <c r="AY135" s="19">
        <v>0</v>
      </c>
      <c r="AZ135" s="22">
        <v>3</v>
      </c>
      <c r="BA135" s="19">
        <v>0</v>
      </c>
      <c r="BB135" s="19">
        <v>0</v>
      </c>
      <c r="BC135" s="33">
        <v>0</v>
      </c>
      <c r="BD135" s="21">
        <v>0</v>
      </c>
      <c r="BE135" s="20"/>
      <c r="BF135" s="19"/>
      <c r="BG135" s="19"/>
      <c r="BH135" s="19"/>
      <c r="BI135" s="19"/>
    </row>
    <row r="136" spans="6:61" x14ac:dyDescent="0.25">
      <c r="F136" s="10"/>
      <c r="G136" s="9"/>
      <c r="H136" s="8"/>
      <c r="I136" s="7" t="s">
        <v>5537</v>
      </c>
      <c r="J136" s="22">
        <v>0</v>
      </c>
      <c r="K136" s="19">
        <v>0</v>
      </c>
      <c r="L136" s="19">
        <v>0</v>
      </c>
      <c r="M136" s="33">
        <v>0</v>
      </c>
      <c r="N136" s="21">
        <v>0</v>
      </c>
      <c r="O136" s="22">
        <v>0</v>
      </c>
      <c r="P136" s="19">
        <v>0</v>
      </c>
      <c r="Q136" s="19">
        <v>0</v>
      </c>
      <c r="R136" s="33">
        <v>0</v>
      </c>
      <c r="S136" s="21">
        <v>0</v>
      </c>
      <c r="T136" s="22">
        <v>1</v>
      </c>
      <c r="U136" s="19">
        <v>0</v>
      </c>
      <c r="V136" s="19">
        <v>0</v>
      </c>
      <c r="W136" s="19">
        <v>0</v>
      </c>
      <c r="X136" s="19">
        <v>0</v>
      </c>
      <c r="Y136" s="24">
        <v>1</v>
      </c>
      <c r="Z136" s="23">
        <v>2.756118774414062E-4</v>
      </c>
      <c r="AA136" s="22">
        <v>0</v>
      </c>
      <c r="AB136" s="19">
        <v>0</v>
      </c>
      <c r="AC136" s="19">
        <v>0</v>
      </c>
      <c r="AD136" s="33">
        <v>0</v>
      </c>
      <c r="AE136" s="21">
        <v>0</v>
      </c>
      <c r="AF136" s="22">
        <v>0</v>
      </c>
      <c r="AG136" s="19">
        <v>0</v>
      </c>
      <c r="AH136" s="19">
        <v>0</v>
      </c>
      <c r="AI136" s="33">
        <v>0</v>
      </c>
      <c r="AJ136" s="21">
        <v>0</v>
      </c>
      <c r="AK136" s="22">
        <v>0</v>
      </c>
      <c r="AL136" s="19">
        <v>0</v>
      </c>
      <c r="AM136" s="19">
        <v>0</v>
      </c>
      <c r="AN136" s="33">
        <v>0</v>
      </c>
      <c r="AO136" s="21">
        <v>0</v>
      </c>
      <c r="AP136" s="20">
        <v>0</v>
      </c>
      <c r="AQ136" s="19">
        <v>0</v>
      </c>
      <c r="AR136" s="19">
        <v>0</v>
      </c>
      <c r="AS136" s="33">
        <v>0</v>
      </c>
      <c r="AT136" s="21">
        <v>0</v>
      </c>
      <c r="AU136" s="20">
        <v>0</v>
      </c>
      <c r="AV136" s="19">
        <v>0</v>
      </c>
      <c r="AW136" s="19">
        <v>0</v>
      </c>
      <c r="AX136" s="19">
        <v>0</v>
      </c>
      <c r="AY136" s="19">
        <v>0</v>
      </c>
      <c r="AZ136" s="22">
        <v>0</v>
      </c>
      <c r="BA136" s="19">
        <v>0</v>
      </c>
      <c r="BB136" s="19">
        <v>0</v>
      </c>
      <c r="BC136" s="33">
        <v>0</v>
      </c>
      <c r="BD136" s="21">
        <v>0</v>
      </c>
      <c r="BE136" s="20"/>
      <c r="BF136" s="19"/>
      <c r="BG136" s="19"/>
      <c r="BH136" s="19"/>
      <c r="BI136" s="19"/>
    </row>
    <row r="137" spans="6:61" x14ac:dyDescent="0.25">
      <c r="F137" s="10"/>
      <c r="G137" s="9"/>
      <c r="H137" s="8"/>
      <c r="I137" s="7" t="s">
        <v>5536</v>
      </c>
      <c r="J137" s="22">
        <v>0</v>
      </c>
      <c r="K137" s="19">
        <v>0</v>
      </c>
      <c r="L137" s="19">
        <v>0</v>
      </c>
      <c r="M137" s="33">
        <v>0</v>
      </c>
      <c r="N137" s="21">
        <v>0</v>
      </c>
      <c r="O137" s="22">
        <v>0</v>
      </c>
      <c r="P137" s="19">
        <v>0</v>
      </c>
      <c r="Q137" s="19">
        <v>0</v>
      </c>
      <c r="R137" s="33">
        <v>0</v>
      </c>
      <c r="S137" s="21">
        <v>0</v>
      </c>
      <c r="T137" s="22">
        <v>0</v>
      </c>
      <c r="U137" s="19">
        <v>0</v>
      </c>
      <c r="V137" s="19">
        <v>0</v>
      </c>
      <c r="W137" s="19">
        <v>0</v>
      </c>
      <c r="X137" s="19">
        <v>0</v>
      </c>
      <c r="Y137" s="24">
        <v>0</v>
      </c>
      <c r="Z137" s="23">
        <v>0</v>
      </c>
      <c r="AA137" s="22">
        <v>0</v>
      </c>
      <c r="AB137" s="19">
        <v>0</v>
      </c>
      <c r="AC137" s="19">
        <v>0</v>
      </c>
      <c r="AD137" s="33">
        <v>0</v>
      </c>
      <c r="AE137" s="21">
        <v>0</v>
      </c>
      <c r="AF137" s="22">
        <v>0</v>
      </c>
      <c r="AG137" s="19">
        <v>0</v>
      </c>
      <c r="AH137" s="19">
        <v>0</v>
      </c>
      <c r="AI137" s="33">
        <v>0</v>
      </c>
      <c r="AJ137" s="21">
        <v>0</v>
      </c>
      <c r="AK137" s="22">
        <v>0</v>
      </c>
      <c r="AL137" s="19">
        <v>0</v>
      </c>
      <c r="AM137" s="19">
        <v>0</v>
      </c>
      <c r="AN137" s="33">
        <v>0</v>
      </c>
      <c r="AO137" s="21">
        <v>0</v>
      </c>
      <c r="AP137" s="20">
        <v>0</v>
      </c>
      <c r="AQ137" s="19">
        <v>0</v>
      </c>
      <c r="AR137" s="19">
        <v>0</v>
      </c>
      <c r="AS137" s="33">
        <v>0</v>
      </c>
      <c r="AT137" s="21">
        <v>0</v>
      </c>
      <c r="AU137" s="20">
        <v>0</v>
      </c>
      <c r="AV137" s="19">
        <v>0</v>
      </c>
      <c r="AW137" s="19">
        <v>0</v>
      </c>
      <c r="AX137" s="19">
        <v>0</v>
      </c>
      <c r="AY137" s="19">
        <v>0</v>
      </c>
      <c r="AZ137" s="22">
        <v>0</v>
      </c>
      <c r="BA137" s="19">
        <v>0</v>
      </c>
      <c r="BB137" s="19">
        <v>0</v>
      </c>
      <c r="BC137" s="33">
        <v>0</v>
      </c>
      <c r="BD137" s="21">
        <v>0</v>
      </c>
      <c r="BE137" s="20"/>
      <c r="BF137" s="19"/>
      <c r="BG137" s="19"/>
      <c r="BH137" s="19"/>
      <c r="BI137" s="19"/>
    </row>
    <row r="138" spans="6:61" x14ac:dyDescent="0.25">
      <c r="F138" s="10"/>
      <c r="G138" s="9"/>
      <c r="H138" s="8"/>
      <c r="I138" s="7" t="s">
        <v>5535</v>
      </c>
      <c r="J138" s="22">
        <v>0</v>
      </c>
      <c r="K138" s="19">
        <v>0</v>
      </c>
      <c r="L138" s="19">
        <v>0</v>
      </c>
      <c r="M138" s="33">
        <v>0</v>
      </c>
      <c r="N138" s="21">
        <v>0</v>
      </c>
      <c r="O138" s="22">
        <v>0</v>
      </c>
      <c r="P138" s="19">
        <v>0</v>
      </c>
      <c r="Q138" s="19">
        <v>0</v>
      </c>
      <c r="R138" s="33">
        <v>0</v>
      </c>
      <c r="S138" s="21">
        <v>0</v>
      </c>
      <c r="T138" s="22">
        <v>3</v>
      </c>
      <c r="U138" s="19">
        <v>0</v>
      </c>
      <c r="V138" s="19">
        <v>0</v>
      </c>
      <c r="W138" s="19">
        <v>0</v>
      </c>
      <c r="X138" s="19">
        <v>0</v>
      </c>
      <c r="Y138" s="24">
        <v>21</v>
      </c>
      <c r="Z138" s="23">
        <v>1.4300346374511721E-3</v>
      </c>
      <c r="AA138" s="22">
        <v>0</v>
      </c>
      <c r="AB138" s="19">
        <v>0</v>
      </c>
      <c r="AC138" s="19">
        <v>0</v>
      </c>
      <c r="AD138" s="33">
        <v>0</v>
      </c>
      <c r="AE138" s="21">
        <v>0</v>
      </c>
      <c r="AF138" s="22">
        <v>0</v>
      </c>
      <c r="AG138" s="19">
        <v>0</v>
      </c>
      <c r="AH138" s="19">
        <v>0</v>
      </c>
      <c r="AI138" s="33">
        <v>0</v>
      </c>
      <c r="AJ138" s="21">
        <v>0</v>
      </c>
      <c r="AK138" s="22">
        <v>0</v>
      </c>
      <c r="AL138" s="19">
        <v>0</v>
      </c>
      <c r="AM138" s="19">
        <v>0</v>
      </c>
      <c r="AN138" s="33">
        <v>0</v>
      </c>
      <c r="AO138" s="21">
        <v>0</v>
      </c>
      <c r="AP138" s="20">
        <v>0</v>
      </c>
      <c r="AQ138" s="19">
        <v>0</v>
      </c>
      <c r="AR138" s="19">
        <v>0</v>
      </c>
      <c r="AS138" s="33">
        <v>0</v>
      </c>
      <c r="AT138" s="21">
        <v>0</v>
      </c>
      <c r="AU138" s="20">
        <v>0</v>
      </c>
      <c r="AV138" s="19">
        <v>0</v>
      </c>
      <c r="AW138" s="19">
        <v>0</v>
      </c>
      <c r="AX138" s="19">
        <v>0</v>
      </c>
      <c r="AY138" s="19">
        <v>0</v>
      </c>
      <c r="AZ138" s="22">
        <v>0</v>
      </c>
      <c r="BA138" s="19">
        <v>0</v>
      </c>
      <c r="BB138" s="19">
        <v>0</v>
      </c>
      <c r="BC138" s="33">
        <v>0</v>
      </c>
      <c r="BD138" s="21">
        <v>0</v>
      </c>
      <c r="BE138" s="20"/>
      <c r="BF138" s="19"/>
      <c r="BG138" s="19"/>
      <c r="BH138" s="19"/>
      <c r="BI138" s="19"/>
    </row>
    <row r="139" spans="6:61" x14ac:dyDescent="0.25">
      <c r="F139" s="10"/>
      <c r="G139" s="9"/>
      <c r="H139" s="8"/>
      <c r="I139" s="7" t="s">
        <v>5534</v>
      </c>
      <c r="J139" s="22">
        <v>0</v>
      </c>
      <c r="K139" s="19">
        <v>0</v>
      </c>
      <c r="L139" s="19">
        <v>0</v>
      </c>
      <c r="M139" s="33">
        <v>0</v>
      </c>
      <c r="N139" s="21">
        <v>0</v>
      </c>
      <c r="O139" s="22">
        <v>3</v>
      </c>
      <c r="P139" s="19">
        <v>0</v>
      </c>
      <c r="Q139" s="19">
        <v>0</v>
      </c>
      <c r="R139" s="33">
        <v>0</v>
      </c>
      <c r="S139" s="21">
        <v>0</v>
      </c>
      <c r="T139" s="22">
        <v>87</v>
      </c>
      <c r="U139" s="19">
        <v>0</v>
      </c>
      <c r="V139" s="19">
        <v>0</v>
      </c>
      <c r="W139" s="19">
        <v>0</v>
      </c>
      <c r="X139" s="19">
        <v>0</v>
      </c>
      <c r="Y139" s="24">
        <v>87</v>
      </c>
      <c r="Z139" s="23">
        <v>2.724185399711132E-2</v>
      </c>
      <c r="AA139" s="22">
        <v>0</v>
      </c>
      <c r="AB139" s="19">
        <v>0</v>
      </c>
      <c r="AC139" s="19">
        <v>0</v>
      </c>
      <c r="AD139" s="33">
        <v>0</v>
      </c>
      <c r="AE139" s="21">
        <v>0</v>
      </c>
      <c r="AF139" s="22">
        <v>0</v>
      </c>
      <c r="AG139" s="19">
        <v>0</v>
      </c>
      <c r="AH139" s="19">
        <v>0</v>
      </c>
      <c r="AI139" s="33">
        <v>0</v>
      </c>
      <c r="AJ139" s="21">
        <v>0</v>
      </c>
      <c r="AK139" s="22">
        <v>7</v>
      </c>
      <c r="AL139" s="19">
        <v>0</v>
      </c>
      <c r="AM139" s="19">
        <v>0</v>
      </c>
      <c r="AN139" s="33">
        <v>0</v>
      </c>
      <c r="AO139" s="21">
        <v>0</v>
      </c>
      <c r="AP139" s="20">
        <v>0</v>
      </c>
      <c r="AQ139" s="19">
        <v>0</v>
      </c>
      <c r="AR139" s="19">
        <v>0</v>
      </c>
      <c r="AS139" s="33">
        <v>0</v>
      </c>
      <c r="AT139" s="21">
        <v>0</v>
      </c>
      <c r="AU139" s="20">
        <v>0</v>
      </c>
      <c r="AV139" s="19">
        <v>0</v>
      </c>
      <c r="AW139" s="19">
        <v>0</v>
      </c>
      <c r="AX139" s="19">
        <v>0</v>
      </c>
      <c r="AY139" s="19">
        <v>0</v>
      </c>
      <c r="AZ139" s="22">
        <v>0</v>
      </c>
      <c r="BA139" s="19">
        <v>0</v>
      </c>
      <c r="BB139" s="19">
        <v>0</v>
      </c>
      <c r="BC139" s="33">
        <v>0</v>
      </c>
      <c r="BD139" s="21">
        <v>0</v>
      </c>
      <c r="BE139" s="20"/>
      <c r="BF139" s="19"/>
      <c r="BG139" s="19"/>
      <c r="BH139" s="19"/>
      <c r="BI139" s="19"/>
    </row>
    <row r="140" spans="6:61" x14ac:dyDescent="0.25">
      <c r="F140" s="10"/>
      <c r="G140" s="9"/>
      <c r="H140" s="8"/>
      <c r="I140" s="7" t="s">
        <v>5533</v>
      </c>
      <c r="J140" s="22">
        <v>0</v>
      </c>
      <c r="K140" s="19">
        <v>0</v>
      </c>
      <c r="L140" s="19">
        <v>0</v>
      </c>
      <c r="M140" s="33">
        <v>0</v>
      </c>
      <c r="N140" s="21">
        <v>0</v>
      </c>
      <c r="O140" s="22">
        <v>0</v>
      </c>
      <c r="P140" s="19">
        <v>0</v>
      </c>
      <c r="Q140" s="19">
        <v>0</v>
      </c>
      <c r="R140" s="33">
        <v>0</v>
      </c>
      <c r="S140" s="21">
        <v>0</v>
      </c>
      <c r="T140" s="22">
        <v>1765</v>
      </c>
      <c r="U140" s="19">
        <v>0</v>
      </c>
      <c r="V140" s="19">
        <v>1</v>
      </c>
      <c r="W140" s="19">
        <v>0</v>
      </c>
      <c r="X140" s="19">
        <v>30</v>
      </c>
      <c r="Y140" s="24">
        <v>5797</v>
      </c>
      <c r="Z140" s="23">
        <v>2.836472586728632</v>
      </c>
      <c r="AA140" s="22">
        <v>0</v>
      </c>
      <c r="AB140" s="19">
        <v>0</v>
      </c>
      <c r="AC140" s="19">
        <v>0</v>
      </c>
      <c r="AD140" s="33">
        <v>0</v>
      </c>
      <c r="AE140" s="21">
        <v>0</v>
      </c>
      <c r="AF140" s="22">
        <v>0</v>
      </c>
      <c r="AG140" s="19">
        <v>0</v>
      </c>
      <c r="AH140" s="19">
        <v>0</v>
      </c>
      <c r="AI140" s="33">
        <v>0</v>
      </c>
      <c r="AJ140" s="21">
        <v>0</v>
      </c>
      <c r="AK140" s="22">
        <v>129</v>
      </c>
      <c r="AL140" s="19">
        <v>0</v>
      </c>
      <c r="AM140" s="19">
        <v>0</v>
      </c>
      <c r="AN140" s="33">
        <v>0</v>
      </c>
      <c r="AO140" s="21">
        <v>1</v>
      </c>
      <c r="AP140" s="20">
        <v>0</v>
      </c>
      <c r="AQ140" s="19">
        <v>0</v>
      </c>
      <c r="AR140" s="19">
        <v>0</v>
      </c>
      <c r="AS140" s="33">
        <v>0</v>
      </c>
      <c r="AT140" s="21">
        <v>0</v>
      </c>
      <c r="AU140" s="20">
        <v>3</v>
      </c>
      <c r="AV140" s="19">
        <v>0</v>
      </c>
      <c r="AW140" s="19">
        <v>0</v>
      </c>
      <c r="AX140" s="19">
        <v>0</v>
      </c>
      <c r="AY140" s="19">
        <v>0</v>
      </c>
      <c r="AZ140" s="22">
        <v>5</v>
      </c>
      <c r="BA140" s="19">
        <v>0</v>
      </c>
      <c r="BB140" s="19">
        <v>0</v>
      </c>
      <c r="BC140" s="33">
        <v>0</v>
      </c>
      <c r="BD140" s="21">
        <v>0</v>
      </c>
      <c r="BE140" s="20"/>
      <c r="BF140" s="19"/>
      <c r="BG140" s="19"/>
      <c r="BH140" s="19"/>
      <c r="BI140" s="19"/>
    </row>
    <row r="141" spans="6:61" x14ac:dyDescent="0.25">
      <c r="F141" s="10"/>
      <c r="G141" s="9"/>
      <c r="H141" s="8"/>
      <c r="I141" s="7" t="s">
        <v>5532</v>
      </c>
      <c r="J141" s="22">
        <v>0</v>
      </c>
      <c r="K141" s="19">
        <v>0</v>
      </c>
      <c r="L141" s="19">
        <v>0</v>
      </c>
      <c r="M141" s="33">
        <v>0</v>
      </c>
      <c r="N141" s="21">
        <v>0</v>
      </c>
      <c r="O141" s="22">
        <v>0</v>
      </c>
      <c r="P141" s="19">
        <v>0</v>
      </c>
      <c r="Q141" s="19">
        <v>0</v>
      </c>
      <c r="R141" s="33">
        <v>0</v>
      </c>
      <c r="S141" s="21">
        <v>0</v>
      </c>
      <c r="T141" s="22">
        <v>4</v>
      </c>
      <c r="U141" s="19">
        <v>0</v>
      </c>
      <c r="V141" s="19">
        <v>0</v>
      </c>
      <c r="W141" s="19">
        <v>0</v>
      </c>
      <c r="X141" s="19">
        <v>0</v>
      </c>
      <c r="Y141" s="24">
        <v>11</v>
      </c>
      <c r="Z141" s="23">
        <v>8.5152406245470047E-4</v>
      </c>
      <c r="AA141" s="22">
        <v>0</v>
      </c>
      <c r="AB141" s="19">
        <v>0</v>
      </c>
      <c r="AC141" s="19">
        <v>0</v>
      </c>
      <c r="AD141" s="33">
        <v>0</v>
      </c>
      <c r="AE141" s="21">
        <v>0</v>
      </c>
      <c r="AF141" s="22">
        <v>0</v>
      </c>
      <c r="AG141" s="19">
        <v>0</v>
      </c>
      <c r="AH141" s="19">
        <v>0</v>
      </c>
      <c r="AI141" s="33">
        <v>0</v>
      </c>
      <c r="AJ141" s="21">
        <v>0</v>
      </c>
      <c r="AK141" s="22">
        <v>0</v>
      </c>
      <c r="AL141" s="19">
        <v>0</v>
      </c>
      <c r="AM141" s="19">
        <v>0</v>
      </c>
      <c r="AN141" s="33">
        <v>0</v>
      </c>
      <c r="AO141" s="21">
        <v>0</v>
      </c>
      <c r="AP141" s="20">
        <v>0</v>
      </c>
      <c r="AQ141" s="19">
        <v>0</v>
      </c>
      <c r="AR141" s="19">
        <v>0</v>
      </c>
      <c r="AS141" s="33">
        <v>0</v>
      </c>
      <c r="AT141" s="21">
        <v>0</v>
      </c>
      <c r="AU141" s="20">
        <v>0</v>
      </c>
      <c r="AV141" s="19">
        <v>0</v>
      </c>
      <c r="AW141" s="19">
        <v>0</v>
      </c>
      <c r="AX141" s="19">
        <v>0</v>
      </c>
      <c r="AY141" s="19">
        <v>0</v>
      </c>
      <c r="AZ141" s="22">
        <v>0</v>
      </c>
      <c r="BA141" s="19">
        <v>0</v>
      </c>
      <c r="BB141" s="19">
        <v>0</v>
      </c>
      <c r="BC141" s="33">
        <v>0</v>
      </c>
      <c r="BD141" s="21">
        <v>0</v>
      </c>
      <c r="BE141" s="20"/>
      <c r="BF141" s="19"/>
      <c r="BG141" s="19"/>
      <c r="BH141" s="19"/>
      <c r="BI141" s="19"/>
    </row>
    <row r="142" spans="6:61" x14ac:dyDescent="0.25">
      <c r="F142" s="10"/>
      <c r="G142" s="9"/>
      <c r="H142" s="8"/>
      <c r="I142" s="7" t="s">
        <v>5531</v>
      </c>
      <c r="J142" s="22">
        <v>0</v>
      </c>
      <c r="K142" s="19">
        <v>0</v>
      </c>
      <c r="L142" s="19">
        <v>0</v>
      </c>
      <c r="M142" s="33">
        <v>0</v>
      </c>
      <c r="N142" s="21">
        <v>0</v>
      </c>
      <c r="O142" s="22">
        <v>0</v>
      </c>
      <c r="P142" s="19">
        <v>0</v>
      </c>
      <c r="Q142" s="19">
        <v>0</v>
      </c>
      <c r="R142" s="33">
        <v>0</v>
      </c>
      <c r="S142" s="21">
        <v>0</v>
      </c>
      <c r="T142" s="22">
        <v>6418</v>
      </c>
      <c r="U142" s="19">
        <v>0</v>
      </c>
      <c r="V142" s="19">
        <v>26</v>
      </c>
      <c r="W142" s="19">
        <v>0</v>
      </c>
      <c r="X142" s="19">
        <v>0</v>
      </c>
      <c r="Y142" s="24">
        <v>7580</v>
      </c>
      <c r="Z142" s="23">
        <v>3.1712026232853532</v>
      </c>
      <c r="AA142" s="22">
        <v>0</v>
      </c>
      <c r="AB142" s="19">
        <v>0</v>
      </c>
      <c r="AC142" s="19">
        <v>0</v>
      </c>
      <c r="AD142" s="33">
        <v>0</v>
      </c>
      <c r="AE142" s="21">
        <v>0</v>
      </c>
      <c r="AF142" s="22">
        <v>0</v>
      </c>
      <c r="AG142" s="19">
        <v>0</v>
      </c>
      <c r="AH142" s="19">
        <v>0</v>
      </c>
      <c r="AI142" s="33">
        <v>0</v>
      </c>
      <c r="AJ142" s="21">
        <v>0</v>
      </c>
      <c r="AK142" s="22">
        <v>789</v>
      </c>
      <c r="AL142" s="19">
        <v>0</v>
      </c>
      <c r="AM142" s="19">
        <v>25</v>
      </c>
      <c r="AN142" s="33">
        <v>0</v>
      </c>
      <c r="AO142" s="21">
        <v>0</v>
      </c>
      <c r="AP142" s="20">
        <v>0</v>
      </c>
      <c r="AQ142" s="19">
        <v>0</v>
      </c>
      <c r="AR142" s="19">
        <v>0</v>
      </c>
      <c r="AS142" s="33">
        <v>0</v>
      </c>
      <c r="AT142" s="21">
        <v>0</v>
      </c>
      <c r="AU142" s="20">
        <v>1</v>
      </c>
      <c r="AV142" s="19">
        <v>0</v>
      </c>
      <c r="AW142" s="19">
        <v>0</v>
      </c>
      <c r="AX142" s="19">
        <v>0</v>
      </c>
      <c r="AY142" s="19">
        <v>0</v>
      </c>
      <c r="AZ142" s="22">
        <v>0</v>
      </c>
      <c r="BA142" s="19">
        <v>0</v>
      </c>
      <c r="BB142" s="19">
        <v>0</v>
      </c>
      <c r="BC142" s="33">
        <v>0</v>
      </c>
      <c r="BD142" s="21">
        <v>0</v>
      </c>
      <c r="BE142" s="20"/>
      <c r="BF142" s="19"/>
      <c r="BG142" s="19"/>
      <c r="BH142" s="19"/>
      <c r="BI142" s="19"/>
    </row>
    <row r="143" spans="6:61" x14ac:dyDescent="0.25">
      <c r="F143" s="10"/>
      <c r="G143" s="9"/>
      <c r="H143" s="8"/>
      <c r="I143" s="7" t="s">
        <v>5530</v>
      </c>
      <c r="J143" s="22">
        <v>0</v>
      </c>
      <c r="K143" s="19">
        <v>0</v>
      </c>
      <c r="L143" s="19">
        <v>0</v>
      </c>
      <c r="M143" s="33">
        <v>0</v>
      </c>
      <c r="N143" s="21">
        <v>0</v>
      </c>
      <c r="O143" s="22">
        <v>0</v>
      </c>
      <c r="P143" s="19">
        <v>0</v>
      </c>
      <c r="Q143" s="19">
        <v>0</v>
      </c>
      <c r="R143" s="33">
        <v>0</v>
      </c>
      <c r="S143" s="21">
        <v>0</v>
      </c>
      <c r="T143" s="22">
        <v>1</v>
      </c>
      <c r="U143" s="19">
        <v>0</v>
      </c>
      <c r="V143" s="19">
        <v>0</v>
      </c>
      <c r="W143" s="19">
        <v>0</v>
      </c>
      <c r="X143" s="19">
        <v>0</v>
      </c>
      <c r="Y143" s="24">
        <v>4</v>
      </c>
      <c r="Z143" s="23">
        <v>1.015663146972656E-4</v>
      </c>
      <c r="AA143" s="22">
        <v>0</v>
      </c>
      <c r="AB143" s="19">
        <v>0</v>
      </c>
      <c r="AC143" s="19">
        <v>0</v>
      </c>
      <c r="AD143" s="33">
        <v>0</v>
      </c>
      <c r="AE143" s="21">
        <v>0</v>
      </c>
      <c r="AF143" s="22">
        <v>0</v>
      </c>
      <c r="AG143" s="19">
        <v>0</v>
      </c>
      <c r="AH143" s="19">
        <v>0</v>
      </c>
      <c r="AI143" s="33">
        <v>0</v>
      </c>
      <c r="AJ143" s="21">
        <v>0</v>
      </c>
      <c r="AK143" s="22">
        <v>0</v>
      </c>
      <c r="AL143" s="19">
        <v>0</v>
      </c>
      <c r="AM143" s="19">
        <v>0</v>
      </c>
      <c r="AN143" s="33">
        <v>0</v>
      </c>
      <c r="AO143" s="21">
        <v>0</v>
      </c>
      <c r="AP143" s="20">
        <v>0</v>
      </c>
      <c r="AQ143" s="19">
        <v>0</v>
      </c>
      <c r="AR143" s="19">
        <v>0</v>
      </c>
      <c r="AS143" s="33">
        <v>0</v>
      </c>
      <c r="AT143" s="21">
        <v>0</v>
      </c>
      <c r="AU143" s="20">
        <v>0</v>
      </c>
      <c r="AV143" s="19">
        <v>0</v>
      </c>
      <c r="AW143" s="19">
        <v>0</v>
      </c>
      <c r="AX143" s="19">
        <v>0</v>
      </c>
      <c r="AY143" s="19">
        <v>0</v>
      </c>
      <c r="AZ143" s="22">
        <v>0</v>
      </c>
      <c r="BA143" s="19">
        <v>0</v>
      </c>
      <c r="BB143" s="19">
        <v>0</v>
      </c>
      <c r="BC143" s="33">
        <v>0</v>
      </c>
      <c r="BD143" s="21">
        <v>0</v>
      </c>
      <c r="BE143" s="20"/>
      <c r="BF143" s="19"/>
      <c r="BG143" s="19"/>
      <c r="BH143" s="19"/>
      <c r="BI143" s="19"/>
    </row>
    <row r="144" spans="6:61" x14ac:dyDescent="0.25">
      <c r="F144" s="10"/>
      <c r="G144" s="9"/>
      <c r="H144" s="8"/>
      <c r="I144" s="7" t="s">
        <v>5529</v>
      </c>
      <c r="J144" s="22">
        <v>0</v>
      </c>
      <c r="K144" s="19">
        <v>0</v>
      </c>
      <c r="L144" s="19">
        <v>0</v>
      </c>
      <c r="M144" s="33">
        <v>0</v>
      </c>
      <c r="N144" s="21">
        <v>0</v>
      </c>
      <c r="O144" s="22">
        <v>0</v>
      </c>
      <c r="P144" s="19">
        <v>0</v>
      </c>
      <c r="Q144" s="19">
        <v>0</v>
      </c>
      <c r="R144" s="33">
        <v>0</v>
      </c>
      <c r="S144" s="21">
        <v>0</v>
      </c>
      <c r="T144" s="22">
        <v>9</v>
      </c>
      <c r="U144" s="19">
        <v>0</v>
      </c>
      <c r="V144" s="19">
        <v>0</v>
      </c>
      <c r="W144" s="19">
        <v>0</v>
      </c>
      <c r="X144" s="19">
        <v>0</v>
      </c>
      <c r="Y144" s="24">
        <v>1508</v>
      </c>
      <c r="Z144" s="23">
        <v>0.35584472306072712</v>
      </c>
      <c r="AA144" s="22">
        <v>0</v>
      </c>
      <c r="AB144" s="19">
        <v>0</v>
      </c>
      <c r="AC144" s="19">
        <v>0</v>
      </c>
      <c r="AD144" s="33">
        <v>0</v>
      </c>
      <c r="AE144" s="21">
        <v>0</v>
      </c>
      <c r="AF144" s="22">
        <v>0</v>
      </c>
      <c r="AG144" s="19">
        <v>0</v>
      </c>
      <c r="AH144" s="19">
        <v>0</v>
      </c>
      <c r="AI144" s="33">
        <v>0</v>
      </c>
      <c r="AJ144" s="21">
        <v>0</v>
      </c>
      <c r="AK144" s="22">
        <v>1</v>
      </c>
      <c r="AL144" s="19">
        <v>0</v>
      </c>
      <c r="AM144" s="19">
        <v>0</v>
      </c>
      <c r="AN144" s="33">
        <v>0</v>
      </c>
      <c r="AO144" s="21">
        <v>0</v>
      </c>
      <c r="AP144" s="20">
        <v>0</v>
      </c>
      <c r="AQ144" s="19">
        <v>0</v>
      </c>
      <c r="AR144" s="19">
        <v>0</v>
      </c>
      <c r="AS144" s="33">
        <v>0</v>
      </c>
      <c r="AT144" s="21">
        <v>0</v>
      </c>
      <c r="AU144" s="20">
        <v>0</v>
      </c>
      <c r="AV144" s="19">
        <v>0</v>
      </c>
      <c r="AW144" s="19">
        <v>0</v>
      </c>
      <c r="AX144" s="19">
        <v>0</v>
      </c>
      <c r="AY144" s="19">
        <v>0</v>
      </c>
      <c r="AZ144" s="22">
        <v>1</v>
      </c>
      <c r="BA144" s="19">
        <v>0</v>
      </c>
      <c r="BB144" s="19">
        <v>0</v>
      </c>
      <c r="BC144" s="33">
        <v>0</v>
      </c>
      <c r="BD144" s="21">
        <v>0</v>
      </c>
      <c r="BE144" s="20"/>
      <c r="BF144" s="19"/>
      <c r="BG144" s="19"/>
      <c r="BH144" s="19"/>
      <c r="BI144" s="19"/>
    </row>
    <row r="145" spans="6:61" x14ac:dyDescent="0.25">
      <c r="F145" s="10"/>
      <c r="G145" s="9"/>
      <c r="H145" s="8"/>
      <c r="I145" s="7" t="s">
        <v>5528</v>
      </c>
      <c r="J145" s="22">
        <v>0</v>
      </c>
      <c r="K145" s="19">
        <v>0</v>
      </c>
      <c r="L145" s="19">
        <v>0</v>
      </c>
      <c r="M145" s="33">
        <v>0</v>
      </c>
      <c r="N145" s="21">
        <v>0</v>
      </c>
      <c r="O145" s="22">
        <v>0</v>
      </c>
      <c r="P145" s="19">
        <v>0</v>
      </c>
      <c r="Q145" s="19">
        <v>0</v>
      </c>
      <c r="R145" s="33">
        <v>0</v>
      </c>
      <c r="S145" s="21">
        <v>0</v>
      </c>
      <c r="T145" s="22">
        <v>4</v>
      </c>
      <c r="U145" s="19">
        <v>0</v>
      </c>
      <c r="V145" s="19">
        <v>0</v>
      </c>
      <c r="W145" s="19">
        <v>0</v>
      </c>
      <c r="X145" s="19">
        <v>0</v>
      </c>
      <c r="Y145" s="24">
        <v>94</v>
      </c>
      <c r="Z145" s="23">
        <v>2.5769710540771481E-2</v>
      </c>
      <c r="AA145" s="22">
        <v>0</v>
      </c>
      <c r="AB145" s="19">
        <v>0</v>
      </c>
      <c r="AC145" s="19">
        <v>0</v>
      </c>
      <c r="AD145" s="33">
        <v>0</v>
      </c>
      <c r="AE145" s="21">
        <v>0</v>
      </c>
      <c r="AF145" s="22">
        <v>0</v>
      </c>
      <c r="AG145" s="19">
        <v>0</v>
      </c>
      <c r="AH145" s="19">
        <v>0</v>
      </c>
      <c r="AI145" s="33">
        <v>0</v>
      </c>
      <c r="AJ145" s="21">
        <v>0</v>
      </c>
      <c r="AK145" s="22">
        <v>0</v>
      </c>
      <c r="AL145" s="19">
        <v>0</v>
      </c>
      <c r="AM145" s="19">
        <v>0</v>
      </c>
      <c r="AN145" s="33">
        <v>0</v>
      </c>
      <c r="AO145" s="21">
        <v>0</v>
      </c>
      <c r="AP145" s="20">
        <v>0</v>
      </c>
      <c r="AQ145" s="19">
        <v>0</v>
      </c>
      <c r="AR145" s="19">
        <v>0</v>
      </c>
      <c r="AS145" s="33">
        <v>0</v>
      </c>
      <c r="AT145" s="21">
        <v>0</v>
      </c>
      <c r="AU145" s="20">
        <v>0</v>
      </c>
      <c r="AV145" s="19">
        <v>0</v>
      </c>
      <c r="AW145" s="19">
        <v>0</v>
      </c>
      <c r="AX145" s="19">
        <v>0</v>
      </c>
      <c r="AY145" s="19">
        <v>0</v>
      </c>
      <c r="AZ145" s="22">
        <v>0</v>
      </c>
      <c r="BA145" s="19">
        <v>0</v>
      </c>
      <c r="BB145" s="19">
        <v>0</v>
      </c>
      <c r="BC145" s="33">
        <v>0</v>
      </c>
      <c r="BD145" s="21">
        <v>0</v>
      </c>
      <c r="BE145" s="20"/>
      <c r="BF145" s="19"/>
      <c r="BG145" s="19"/>
      <c r="BH145" s="19"/>
      <c r="BI145" s="19"/>
    </row>
    <row r="146" spans="6:61" x14ac:dyDescent="0.25">
      <c r="F146" s="10"/>
      <c r="G146" s="9"/>
      <c r="H146" s="8"/>
      <c r="I146" s="7" t="s">
        <v>5527</v>
      </c>
      <c r="J146" s="22">
        <v>0</v>
      </c>
      <c r="K146" s="19">
        <v>0</v>
      </c>
      <c r="L146" s="19">
        <v>0</v>
      </c>
      <c r="M146" s="33">
        <v>0</v>
      </c>
      <c r="N146" s="21">
        <v>0</v>
      </c>
      <c r="O146" s="22">
        <v>0</v>
      </c>
      <c r="P146" s="19">
        <v>0</v>
      </c>
      <c r="Q146" s="19">
        <v>0</v>
      </c>
      <c r="R146" s="33">
        <v>0</v>
      </c>
      <c r="S146" s="21">
        <v>0</v>
      </c>
      <c r="T146" s="22">
        <v>0</v>
      </c>
      <c r="U146" s="19">
        <v>0</v>
      </c>
      <c r="V146" s="19">
        <v>0</v>
      </c>
      <c r="W146" s="19">
        <v>0</v>
      </c>
      <c r="X146" s="19">
        <v>0</v>
      </c>
      <c r="Y146" s="24">
        <v>0</v>
      </c>
      <c r="Z146" s="23">
        <v>0</v>
      </c>
      <c r="AA146" s="22">
        <v>0</v>
      </c>
      <c r="AB146" s="19">
        <v>0</v>
      </c>
      <c r="AC146" s="19">
        <v>0</v>
      </c>
      <c r="AD146" s="33">
        <v>0</v>
      </c>
      <c r="AE146" s="21">
        <v>0</v>
      </c>
      <c r="AF146" s="22">
        <v>0</v>
      </c>
      <c r="AG146" s="19">
        <v>0</v>
      </c>
      <c r="AH146" s="19">
        <v>0</v>
      </c>
      <c r="AI146" s="33">
        <v>0</v>
      </c>
      <c r="AJ146" s="21">
        <v>0</v>
      </c>
      <c r="AK146" s="22">
        <v>0</v>
      </c>
      <c r="AL146" s="19">
        <v>0</v>
      </c>
      <c r="AM146" s="19">
        <v>0</v>
      </c>
      <c r="AN146" s="33">
        <v>0</v>
      </c>
      <c r="AO146" s="21">
        <v>0</v>
      </c>
      <c r="AP146" s="20">
        <v>0</v>
      </c>
      <c r="AQ146" s="19">
        <v>0</v>
      </c>
      <c r="AR146" s="19">
        <v>0</v>
      </c>
      <c r="AS146" s="33">
        <v>0</v>
      </c>
      <c r="AT146" s="21">
        <v>0</v>
      </c>
      <c r="AU146" s="20">
        <v>2</v>
      </c>
      <c r="AV146" s="19">
        <v>0</v>
      </c>
      <c r="AW146" s="19">
        <v>0</v>
      </c>
      <c r="AX146" s="19">
        <v>0</v>
      </c>
      <c r="AY146" s="19">
        <v>0</v>
      </c>
      <c r="AZ146" s="22">
        <v>0</v>
      </c>
      <c r="BA146" s="19">
        <v>0</v>
      </c>
      <c r="BB146" s="19">
        <v>0</v>
      </c>
      <c r="BC146" s="33">
        <v>0</v>
      </c>
      <c r="BD146" s="21">
        <v>0</v>
      </c>
      <c r="BE146" s="20"/>
      <c r="BF146" s="19"/>
      <c r="BG146" s="19"/>
      <c r="BH146" s="19"/>
      <c r="BI146" s="19"/>
    </row>
    <row r="147" spans="6:61" x14ac:dyDescent="0.25">
      <c r="F147" s="10"/>
      <c r="G147" s="9"/>
      <c r="H147" s="8"/>
      <c r="I147" s="7" t="s">
        <v>5526</v>
      </c>
      <c r="J147" s="22">
        <v>0</v>
      </c>
      <c r="K147" s="19">
        <v>0</v>
      </c>
      <c r="L147" s="19">
        <v>0</v>
      </c>
      <c r="M147" s="33">
        <v>0</v>
      </c>
      <c r="N147" s="21">
        <v>0</v>
      </c>
      <c r="O147" s="22">
        <v>1</v>
      </c>
      <c r="P147" s="19">
        <v>0</v>
      </c>
      <c r="Q147" s="19">
        <v>0</v>
      </c>
      <c r="R147" s="33">
        <v>0</v>
      </c>
      <c r="S147" s="21">
        <v>0</v>
      </c>
      <c r="T147" s="22">
        <v>1682</v>
      </c>
      <c r="U147" s="19">
        <v>0</v>
      </c>
      <c r="V147" s="19">
        <v>3</v>
      </c>
      <c r="W147" s="19">
        <v>2</v>
      </c>
      <c r="X147" s="19">
        <v>2</v>
      </c>
      <c r="Y147" s="24">
        <v>2917</v>
      </c>
      <c r="Z147" s="23">
        <v>1.467363191768527</v>
      </c>
      <c r="AA147" s="22">
        <v>0</v>
      </c>
      <c r="AB147" s="19">
        <v>0</v>
      </c>
      <c r="AC147" s="19">
        <v>0</v>
      </c>
      <c r="AD147" s="33">
        <v>0</v>
      </c>
      <c r="AE147" s="21">
        <v>0</v>
      </c>
      <c r="AF147" s="22">
        <v>0</v>
      </c>
      <c r="AG147" s="19">
        <v>0</v>
      </c>
      <c r="AH147" s="19">
        <v>0</v>
      </c>
      <c r="AI147" s="33">
        <v>0</v>
      </c>
      <c r="AJ147" s="21">
        <v>0</v>
      </c>
      <c r="AK147" s="22">
        <v>490</v>
      </c>
      <c r="AL147" s="19">
        <v>0</v>
      </c>
      <c r="AM147" s="19">
        <v>2</v>
      </c>
      <c r="AN147" s="33">
        <v>0</v>
      </c>
      <c r="AO147" s="21">
        <v>1</v>
      </c>
      <c r="AP147" s="20">
        <v>0</v>
      </c>
      <c r="AQ147" s="19">
        <v>0</v>
      </c>
      <c r="AR147" s="19">
        <v>0</v>
      </c>
      <c r="AS147" s="33">
        <v>0</v>
      </c>
      <c r="AT147" s="21">
        <v>0</v>
      </c>
      <c r="AU147" s="20">
        <v>16</v>
      </c>
      <c r="AV147" s="19">
        <v>0</v>
      </c>
      <c r="AW147" s="19">
        <v>0</v>
      </c>
      <c r="AX147" s="19">
        <v>0</v>
      </c>
      <c r="AY147" s="19">
        <v>0</v>
      </c>
      <c r="AZ147" s="22">
        <v>2</v>
      </c>
      <c r="BA147" s="19">
        <v>0</v>
      </c>
      <c r="BB147" s="19">
        <v>0</v>
      </c>
      <c r="BC147" s="33">
        <v>0</v>
      </c>
      <c r="BD147" s="21">
        <v>0</v>
      </c>
      <c r="BE147" s="20"/>
      <c r="BF147" s="19"/>
      <c r="BG147" s="19"/>
      <c r="BH147" s="19"/>
      <c r="BI147" s="19"/>
    </row>
    <row r="148" spans="6:61" x14ac:dyDescent="0.25">
      <c r="F148" s="10"/>
      <c r="G148" s="9" t="s">
        <v>5525</v>
      </c>
      <c r="H148" s="8"/>
      <c r="I148" s="7"/>
      <c r="J148" s="22"/>
      <c r="K148" s="19"/>
      <c r="L148" s="19"/>
      <c r="M148" s="33"/>
      <c r="N148" s="21"/>
      <c r="O148" s="22"/>
      <c r="P148" s="19"/>
      <c r="Q148" s="19"/>
      <c r="R148" s="33"/>
      <c r="S148" s="21"/>
      <c r="T148" s="22">
        <v>27</v>
      </c>
      <c r="U148" s="19">
        <v>0</v>
      </c>
      <c r="V148" s="19">
        <v>0</v>
      </c>
      <c r="W148" s="19">
        <v>0</v>
      </c>
      <c r="X148" s="19">
        <v>0</v>
      </c>
      <c r="Y148" s="24">
        <v>43</v>
      </c>
      <c r="Z148" s="23">
        <v>3.7025227211415768E-2</v>
      </c>
      <c r="AA148" s="22"/>
      <c r="AB148" s="19"/>
      <c r="AC148" s="19"/>
      <c r="AD148" s="33"/>
      <c r="AE148" s="21"/>
      <c r="AF148" s="22"/>
      <c r="AG148" s="19"/>
      <c r="AH148" s="19"/>
      <c r="AI148" s="33"/>
      <c r="AJ148" s="21"/>
      <c r="AK148" s="22">
        <v>23</v>
      </c>
      <c r="AL148" s="19">
        <v>0</v>
      </c>
      <c r="AM148" s="19">
        <v>0</v>
      </c>
      <c r="AN148" s="33">
        <v>0</v>
      </c>
      <c r="AO148" s="21">
        <v>0</v>
      </c>
      <c r="AP148" s="20"/>
      <c r="AQ148" s="19"/>
      <c r="AR148" s="19"/>
      <c r="AS148" s="33"/>
      <c r="AT148" s="21"/>
      <c r="AU148" s="20"/>
      <c r="AV148" s="19"/>
      <c r="AW148" s="19"/>
      <c r="AX148" s="19"/>
      <c r="AY148" s="19"/>
      <c r="AZ148" s="22"/>
      <c r="BA148" s="19"/>
      <c r="BB148" s="19"/>
      <c r="BC148" s="33"/>
      <c r="BD148" s="21"/>
      <c r="BE148" s="20">
        <v>0</v>
      </c>
      <c r="BF148" s="19">
        <v>0</v>
      </c>
      <c r="BG148" s="19">
        <v>0</v>
      </c>
      <c r="BH148" s="19">
        <v>0</v>
      </c>
      <c r="BI148" s="19">
        <v>0</v>
      </c>
    </row>
    <row r="149" spans="6:61" x14ac:dyDescent="0.25">
      <c r="F149" s="10"/>
      <c r="G149" s="9"/>
      <c r="H149" s="8" t="s">
        <v>5524</v>
      </c>
      <c r="I149" s="7"/>
      <c r="J149" s="22"/>
      <c r="K149" s="19"/>
      <c r="L149" s="19"/>
      <c r="M149" s="33"/>
      <c r="N149" s="21"/>
      <c r="O149" s="22"/>
      <c r="P149" s="19"/>
      <c r="Q149" s="19"/>
      <c r="R149" s="33"/>
      <c r="S149" s="21"/>
      <c r="T149" s="22">
        <v>35</v>
      </c>
      <c r="U149" s="19">
        <v>0</v>
      </c>
      <c r="V149" s="19">
        <v>2</v>
      </c>
      <c r="W149" s="19">
        <v>0</v>
      </c>
      <c r="X149" s="19">
        <v>0</v>
      </c>
      <c r="Y149" s="24">
        <v>36</v>
      </c>
      <c r="Z149" s="23">
        <v>2.5177797302603722E-2</v>
      </c>
      <c r="AA149" s="22"/>
      <c r="AB149" s="19"/>
      <c r="AC149" s="19"/>
      <c r="AD149" s="33"/>
      <c r="AE149" s="21"/>
      <c r="AF149" s="22"/>
      <c r="AG149" s="19"/>
      <c r="AH149" s="19"/>
      <c r="AI149" s="33"/>
      <c r="AJ149" s="21"/>
      <c r="AK149" s="22">
        <v>10</v>
      </c>
      <c r="AL149" s="19">
        <v>0</v>
      </c>
      <c r="AM149" s="19">
        <v>2</v>
      </c>
      <c r="AN149" s="33">
        <v>0</v>
      </c>
      <c r="AO149" s="21">
        <v>0</v>
      </c>
      <c r="AP149" s="20"/>
      <c r="AQ149" s="19"/>
      <c r="AR149" s="19"/>
      <c r="AS149" s="33"/>
      <c r="AT149" s="21"/>
      <c r="AU149" s="20"/>
      <c r="AV149" s="19"/>
      <c r="AW149" s="19"/>
      <c r="AX149" s="19"/>
      <c r="AY149" s="19"/>
      <c r="AZ149" s="22"/>
      <c r="BA149" s="19"/>
      <c r="BB149" s="19"/>
      <c r="BC149" s="33"/>
      <c r="BD149" s="21"/>
      <c r="BE149" s="20">
        <v>0</v>
      </c>
      <c r="BF149" s="19">
        <v>0</v>
      </c>
      <c r="BG149" s="19">
        <v>0</v>
      </c>
      <c r="BH149" s="19">
        <v>0</v>
      </c>
      <c r="BI149" s="19">
        <v>0</v>
      </c>
    </row>
    <row r="150" spans="6:61" x14ac:dyDescent="0.25">
      <c r="F150" s="10"/>
      <c r="G150" s="9"/>
      <c r="H150" s="8"/>
      <c r="I150" s="7" t="s">
        <v>5523</v>
      </c>
      <c r="J150" s="22"/>
      <c r="K150" s="19"/>
      <c r="L150" s="19"/>
      <c r="M150" s="33"/>
      <c r="N150" s="21"/>
      <c r="O150" s="22"/>
      <c r="P150" s="19"/>
      <c r="Q150" s="19"/>
      <c r="R150" s="33"/>
      <c r="S150" s="21"/>
      <c r="T150" s="22">
        <v>16</v>
      </c>
      <c r="U150" s="19">
        <v>0</v>
      </c>
      <c r="V150" s="19">
        <v>0</v>
      </c>
      <c r="W150" s="19">
        <v>0</v>
      </c>
      <c r="X150" s="19">
        <v>0</v>
      </c>
      <c r="Y150" s="24">
        <v>16</v>
      </c>
      <c r="Z150" s="23">
        <v>8.6645688861608505E-4</v>
      </c>
      <c r="AA150" s="22"/>
      <c r="AB150" s="19"/>
      <c r="AC150" s="19"/>
      <c r="AD150" s="33"/>
      <c r="AE150" s="21"/>
      <c r="AF150" s="22"/>
      <c r="AG150" s="19"/>
      <c r="AH150" s="19"/>
      <c r="AI150" s="33"/>
      <c r="AJ150" s="21"/>
      <c r="AK150" s="22">
        <v>0</v>
      </c>
      <c r="AL150" s="19">
        <v>0</v>
      </c>
      <c r="AM150" s="19">
        <v>0</v>
      </c>
      <c r="AN150" s="33">
        <v>0</v>
      </c>
      <c r="AO150" s="21">
        <v>0</v>
      </c>
      <c r="AP150" s="20"/>
      <c r="AQ150" s="19"/>
      <c r="AR150" s="19"/>
      <c r="AS150" s="33"/>
      <c r="AT150" s="21"/>
      <c r="AU150" s="20"/>
      <c r="AV150" s="19"/>
      <c r="AW150" s="19"/>
      <c r="AX150" s="19"/>
      <c r="AY150" s="19"/>
      <c r="AZ150" s="22"/>
      <c r="BA150" s="19"/>
      <c r="BB150" s="19"/>
      <c r="BC150" s="33"/>
      <c r="BD150" s="21"/>
      <c r="BE150" s="20">
        <v>0</v>
      </c>
      <c r="BF150" s="19">
        <v>0</v>
      </c>
      <c r="BG150" s="19">
        <v>0</v>
      </c>
      <c r="BH150" s="19">
        <v>0</v>
      </c>
      <c r="BI150" s="19">
        <v>0</v>
      </c>
    </row>
    <row r="151" spans="6:61" x14ac:dyDescent="0.25">
      <c r="F151" s="10"/>
      <c r="G151" s="9"/>
      <c r="H151" s="8"/>
      <c r="I151" s="7" t="s">
        <v>754</v>
      </c>
      <c r="J151" s="22"/>
      <c r="K151" s="19"/>
      <c r="L151" s="19"/>
      <c r="M151" s="33"/>
      <c r="N151" s="21"/>
      <c r="O151" s="22"/>
      <c r="P151" s="19"/>
      <c r="Q151" s="19"/>
      <c r="R151" s="33"/>
      <c r="S151" s="21"/>
      <c r="T151" s="22">
        <v>92</v>
      </c>
      <c r="U151" s="19">
        <v>0</v>
      </c>
      <c r="V151" s="19">
        <v>1</v>
      </c>
      <c r="W151" s="19">
        <v>0</v>
      </c>
      <c r="X151" s="19">
        <v>0</v>
      </c>
      <c r="Y151" s="24">
        <v>100</v>
      </c>
      <c r="Z151" s="23">
        <v>1.9735567271709439E-2</v>
      </c>
      <c r="AA151" s="22"/>
      <c r="AB151" s="19"/>
      <c r="AC151" s="19"/>
      <c r="AD151" s="33"/>
      <c r="AE151" s="21"/>
      <c r="AF151" s="22"/>
      <c r="AG151" s="19"/>
      <c r="AH151" s="19"/>
      <c r="AI151" s="33"/>
      <c r="AJ151" s="21"/>
      <c r="AK151" s="22">
        <v>7</v>
      </c>
      <c r="AL151" s="19">
        <v>0</v>
      </c>
      <c r="AM151" s="19">
        <v>0</v>
      </c>
      <c r="AN151" s="33">
        <v>0</v>
      </c>
      <c r="AO151" s="21">
        <v>0</v>
      </c>
      <c r="AP151" s="20"/>
      <c r="AQ151" s="19"/>
      <c r="AR151" s="19"/>
      <c r="AS151" s="33"/>
      <c r="AT151" s="21"/>
      <c r="AU151" s="20"/>
      <c r="AV151" s="19"/>
      <c r="AW151" s="19"/>
      <c r="AX151" s="19"/>
      <c r="AY151" s="19"/>
      <c r="AZ151" s="22"/>
      <c r="BA151" s="19"/>
      <c r="BB151" s="19"/>
      <c r="BC151" s="33"/>
      <c r="BD151" s="21"/>
      <c r="BE151" s="20">
        <v>0</v>
      </c>
      <c r="BF151" s="19">
        <v>0</v>
      </c>
      <c r="BG151" s="19">
        <v>0</v>
      </c>
      <c r="BH151" s="19">
        <v>0</v>
      </c>
      <c r="BI151" s="19">
        <v>0</v>
      </c>
    </row>
    <row r="152" spans="6:61" x14ac:dyDescent="0.25">
      <c r="F152" s="10"/>
      <c r="G152" s="9"/>
      <c r="H152" s="8"/>
      <c r="I152" s="7" t="s">
        <v>5522</v>
      </c>
      <c r="J152" s="22"/>
      <c r="K152" s="19"/>
      <c r="L152" s="19"/>
      <c r="M152" s="33"/>
      <c r="N152" s="21"/>
      <c r="O152" s="22"/>
      <c r="P152" s="19"/>
      <c r="Q152" s="19"/>
      <c r="R152" s="33"/>
      <c r="S152" s="21"/>
      <c r="T152" s="22">
        <v>3</v>
      </c>
      <c r="U152" s="19">
        <v>0</v>
      </c>
      <c r="V152" s="19">
        <v>1</v>
      </c>
      <c r="W152" s="19">
        <v>0</v>
      </c>
      <c r="X152" s="19">
        <v>0</v>
      </c>
      <c r="Y152" s="24">
        <v>4</v>
      </c>
      <c r="Z152" s="23">
        <v>1.978874206542969E-4</v>
      </c>
      <c r="AA152" s="22"/>
      <c r="AB152" s="19"/>
      <c r="AC152" s="19"/>
      <c r="AD152" s="33"/>
      <c r="AE152" s="21"/>
      <c r="AF152" s="22"/>
      <c r="AG152" s="19"/>
      <c r="AH152" s="19"/>
      <c r="AI152" s="33"/>
      <c r="AJ152" s="21"/>
      <c r="AK152" s="22">
        <v>0</v>
      </c>
      <c r="AL152" s="19">
        <v>0</v>
      </c>
      <c r="AM152" s="19">
        <v>0</v>
      </c>
      <c r="AN152" s="33">
        <v>0</v>
      </c>
      <c r="AO152" s="21">
        <v>0</v>
      </c>
      <c r="AP152" s="20"/>
      <c r="AQ152" s="19"/>
      <c r="AR152" s="19"/>
      <c r="AS152" s="33"/>
      <c r="AT152" s="21"/>
      <c r="AU152" s="20"/>
      <c r="AV152" s="19"/>
      <c r="AW152" s="19"/>
      <c r="AX152" s="19"/>
      <c r="AY152" s="19"/>
      <c r="AZ152" s="22"/>
      <c r="BA152" s="19"/>
      <c r="BB152" s="19"/>
      <c r="BC152" s="33"/>
      <c r="BD152" s="21"/>
      <c r="BE152" s="20">
        <v>0</v>
      </c>
      <c r="BF152" s="19">
        <v>0</v>
      </c>
      <c r="BG152" s="19">
        <v>0</v>
      </c>
      <c r="BH152" s="19">
        <v>0</v>
      </c>
      <c r="BI152" s="19">
        <v>0</v>
      </c>
    </row>
    <row r="153" spans="6:61" x14ac:dyDescent="0.25">
      <c r="F153" s="10"/>
      <c r="G153" s="9"/>
      <c r="H153" s="8"/>
      <c r="I153" s="7" t="s">
        <v>5521</v>
      </c>
      <c r="J153" s="22"/>
      <c r="K153" s="19"/>
      <c r="L153" s="19"/>
      <c r="M153" s="33"/>
      <c r="N153" s="21"/>
      <c r="O153" s="22"/>
      <c r="P153" s="19"/>
      <c r="Q153" s="19"/>
      <c r="R153" s="33"/>
      <c r="S153" s="21"/>
      <c r="T153" s="22">
        <v>9</v>
      </c>
      <c r="U153" s="19">
        <v>0</v>
      </c>
      <c r="V153" s="19">
        <v>0</v>
      </c>
      <c r="W153" s="19">
        <v>0</v>
      </c>
      <c r="X153" s="19">
        <v>0</v>
      </c>
      <c r="Y153" s="24">
        <v>12</v>
      </c>
      <c r="Z153" s="23">
        <v>6.0558319091796875E-4</v>
      </c>
      <c r="AA153" s="22"/>
      <c r="AB153" s="19"/>
      <c r="AC153" s="19"/>
      <c r="AD153" s="33"/>
      <c r="AE153" s="21"/>
      <c r="AF153" s="22"/>
      <c r="AG153" s="19"/>
      <c r="AH153" s="19"/>
      <c r="AI153" s="33"/>
      <c r="AJ153" s="21"/>
      <c r="AK153" s="22">
        <v>0</v>
      </c>
      <c r="AL153" s="19">
        <v>0</v>
      </c>
      <c r="AM153" s="19">
        <v>0</v>
      </c>
      <c r="AN153" s="33">
        <v>0</v>
      </c>
      <c r="AO153" s="21">
        <v>0</v>
      </c>
      <c r="AP153" s="20"/>
      <c r="AQ153" s="19"/>
      <c r="AR153" s="19"/>
      <c r="AS153" s="33"/>
      <c r="AT153" s="21"/>
      <c r="AU153" s="20"/>
      <c r="AV153" s="19"/>
      <c r="AW153" s="19"/>
      <c r="AX153" s="19"/>
      <c r="AY153" s="19"/>
      <c r="AZ153" s="22"/>
      <c r="BA153" s="19"/>
      <c r="BB153" s="19"/>
      <c r="BC153" s="33"/>
      <c r="BD153" s="21"/>
      <c r="BE153" s="20">
        <v>0</v>
      </c>
      <c r="BF153" s="19">
        <v>0</v>
      </c>
      <c r="BG153" s="19">
        <v>0</v>
      </c>
      <c r="BH153" s="19">
        <v>0</v>
      </c>
      <c r="BI153" s="19">
        <v>0</v>
      </c>
    </row>
    <row r="154" spans="6:61" x14ac:dyDescent="0.25">
      <c r="F154" s="10"/>
      <c r="G154" s="9"/>
      <c r="H154" s="8"/>
      <c r="I154" s="7" t="s">
        <v>5520</v>
      </c>
      <c r="J154" s="22"/>
      <c r="K154" s="19"/>
      <c r="L154" s="19"/>
      <c r="M154" s="33"/>
      <c r="N154" s="21"/>
      <c r="O154" s="22"/>
      <c r="P154" s="19"/>
      <c r="Q154" s="19"/>
      <c r="R154" s="33"/>
      <c r="S154" s="21"/>
      <c r="T154" s="22">
        <v>20</v>
      </c>
      <c r="U154" s="19">
        <v>0</v>
      </c>
      <c r="V154" s="19">
        <v>6</v>
      </c>
      <c r="W154" s="19">
        <v>0</v>
      </c>
      <c r="X154" s="19">
        <v>0</v>
      </c>
      <c r="Y154" s="24">
        <v>25</v>
      </c>
      <c r="Z154" s="23">
        <v>7.01904296875E-4</v>
      </c>
      <c r="AA154" s="22"/>
      <c r="AB154" s="19"/>
      <c r="AC154" s="19"/>
      <c r="AD154" s="33"/>
      <c r="AE154" s="21"/>
      <c r="AF154" s="22"/>
      <c r="AG154" s="19"/>
      <c r="AH154" s="19"/>
      <c r="AI154" s="33"/>
      <c r="AJ154" s="21"/>
      <c r="AK154" s="22">
        <v>0</v>
      </c>
      <c r="AL154" s="19">
        <v>0</v>
      </c>
      <c r="AM154" s="19">
        <v>0</v>
      </c>
      <c r="AN154" s="33">
        <v>0</v>
      </c>
      <c r="AO154" s="21">
        <v>0</v>
      </c>
      <c r="AP154" s="20"/>
      <c r="AQ154" s="19"/>
      <c r="AR154" s="19"/>
      <c r="AS154" s="33"/>
      <c r="AT154" s="21"/>
      <c r="AU154" s="20"/>
      <c r="AV154" s="19"/>
      <c r="AW154" s="19"/>
      <c r="AX154" s="19"/>
      <c r="AY154" s="19"/>
      <c r="AZ154" s="22"/>
      <c r="BA154" s="19"/>
      <c r="BB154" s="19"/>
      <c r="BC154" s="33"/>
      <c r="BD154" s="21"/>
      <c r="BE154" s="20">
        <v>0</v>
      </c>
      <c r="BF154" s="19">
        <v>0</v>
      </c>
      <c r="BG154" s="19">
        <v>0</v>
      </c>
      <c r="BH154" s="19">
        <v>0</v>
      </c>
      <c r="BI154" s="19">
        <v>0</v>
      </c>
    </row>
    <row r="155" spans="6:61" x14ac:dyDescent="0.25">
      <c r="F155" s="10"/>
      <c r="G155" s="9"/>
      <c r="H155" s="8"/>
      <c r="I155" s="7" t="s">
        <v>5519</v>
      </c>
      <c r="J155" s="22"/>
      <c r="K155" s="19"/>
      <c r="L155" s="19"/>
      <c r="M155" s="33"/>
      <c r="N155" s="21"/>
      <c r="O155" s="22"/>
      <c r="P155" s="19"/>
      <c r="Q155" s="19"/>
      <c r="R155" s="33"/>
      <c r="S155" s="21"/>
      <c r="T155" s="22">
        <v>1</v>
      </c>
      <c r="U155" s="19">
        <v>0</v>
      </c>
      <c r="V155" s="19">
        <v>1</v>
      </c>
      <c r="W155" s="19">
        <v>0</v>
      </c>
      <c r="X155" s="19">
        <v>0</v>
      </c>
      <c r="Y155" s="24">
        <v>1</v>
      </c>
      <c r="Z155" s="23">
        <v>1.8596649169921878E-5</v>
      </c>
      <c r="AA155" s="22"/>
      <c r="AB155" s="19"/>
      <c r="AC155" s="19"/>
      <c r="AD155" s="33"/>
      <c r="AE155" s="21"/>
      <c r="AF155" s="22"/>
      <c r="AG155" s="19"/>
      <c r="AH155" s="19"/>
      <c r="AI155" s="33"/>
      <c r="AJ155" s="21"/>
      <c r="AK155" s="22">
        <v>0</v>
      </c>
      <c r="AL155" s="19">
        <v>0</v>
      </c>
      <c r="AM155" s="19">
        <v>0</v>
      </c>
      <c r="AN155" s="33">
        <v>0</v>
      </c>
      <c r="AO155" s="21">
        <v>0</v>
      </c>
      <c r="AP155" s="20"/>
      <c r="AQ155" s="19"/>
      <c r="AR155" s="19"/>
      <c r="AS155" s="33"/>
      <c r="AT155" s="21"/>
      <c r="AU155" s="20"/>
      <c r="AV155" s="19"/>
      <c r="AW155" s="19"/>
      <c r="AX155" s="19"/>
      <c r="AY155" s="19"/>
      <c r="AZ155" s="22"/>
      <c r="BA155" s="19"/>
      <c r="BB155" s="19"/>
      <c r="BC155" s="33"/>
      <c r="BD155" s="21"/>
      <c r="BE155" s="20">
        <v>0</v>
      </c>
      <c r="BF155" s="19">
        <v>0</v>
      </c>
      <c r="BG155" s="19">
        <v>0</v>
      </c>
      <c r="BH155" s="19">
        <v>0</v>
      </c>
      <c r="BI155" s="19">
        <v>0</v>
      </c>
    </row>
    <row r="156" spans="6:61" x14ac:dyDescent="0.25">
      <c r="F156" s="10"/>
      <c r="G156" s="9"/>
      <c r="H156" s="8"/>
      <c r="I156" s="7" t="s">
        <v>5518</v>
      </c>
      <c r="J156" s="22"/>
      <c r="K156" s="19"/>
      <c r="L156" s="19"/>
      <c r="M156" s="33"/>
      <c r="N156" s="21"/>
      <c r="O156" s="22"/>
      <c r="P156" s="19"/>
      <c r="Q156" s="19"/>
      <c r="R156" s="33"/>
      <c r="S156" s="21"/>
      <c r="T156" s="22">
        <v>23</v>
      </c>
      <c r="U156" s="19">
        <v>0</v>
      </c>
      <c r="V156" s="19">
        <v>0</v>
      </c>
      <c r="W156" s="19">
        <v>0</v>
      </c>
      <c r="X156" s="19">
        <v>0</v>
      </c>
      <c r="Y156" s="24">
        <v>23</v>
      </c>
      <c r="Z156" s="23">
        <v>4.3290331959724426E-3</v>
      </c>
      <c r="AA156" s="22"/>
      <c r="AB156" s="19"/>
      <c r="AC156" s="19"/>
      <c r="AD156" s="33"/>
      <c r="AE156" s="21"/>
      <c r="AF156" s="22"/>
      <c r="AG156" s="19"/>
      <c r="AH156" s="19"/>
      <c r="AI156" s="33"/>
      <c r="AJ156" s="21"/>
      <c r="AK156" s="22">
        <v>1</v>
      </c>
      <c r="AL156" s="19">
        <v>0</v>
      </c>
      <c r="AM156" s="19">
        <v>0</v>
      </c>
      <c r="AN156" s="33">
        <v>0</v>
      </c>
      <c r="AO156" s="21">
        <v>0</v>
      </c>
      <c r="AP156" s="20"/>
      <c r="AQ156" s="19"/>
      <c r="AR156" s="19"/>
      <c r="AS156" s="33"/>
      <c r="AT156" s="21"/>
      <c r="AU156" s="20"/>
      <c r="AV156" s="19"/>
      <c r="AW156" s="19"/>
      <c r="AX156" s="19"/>
      <c r="AY156" s="19"/>
      <c r="AZ156" s="22"/>
      <c r="BA156" s="19"/>
      <c r="BB156" s="19"/>
      <c r="BC156" s="33"/>
      <c r="BD156" s="21"/>
      <c r="BE156" s="20">
        <v>0</v>
      </c>
      <c r="BF156" s="19">
        <v>0</v>
      </c>
      <c r="BG156" s="19">
        <v>0</v>
      </c>
      <c r="BH156" s="19">
        <v>0</v>
      </c>
      <c r="BI156" s="19">
        <v>0</v>
      </c>
    </row>
    <row r="157" spans="6:61" x14ac:dyDescent="0.25">
      <c r="F157" s="10"/>
      <c r="G157" s="9"/>
      <c r="H157" s="8"/>
      <c r="I157" s="7" t="s">
        <v>5517</v>
      </c>
      <c r="J157" s="22"/>
      <c r="K157" s="19"/>
      <c r="L157" s="19"/>
      <c r="M157" s="33"/>
      <c r="N157" s="21"/>
      <c r="O157" s="22"/>
      <c r="P157" s="19"/>
      <c r="Q157" s="19"/>
      <c r="R157" s="33"/>
      <c r="S157" s="21"/>
      <c r="T157" s="22">
        <v>43</v>
      </c>
      <c r="U157" s="19">
        <v>0</v>
      </c>
      <c r="V157" s="19">
        <v>0</v>
      </c>
      <c r="W157" s="19">
        <v>0</v>
      </c>
      <c r="X157" s="19">
        <v>0</v>
      </c>
      <c r="Y157" s="24">
        <v>43</v>
      </c>
      <c r="Z157" s="23">
        <v>4.2808800935745239E-3</v>
      </c>
      <c r="AA157" s="22"/>
      <c r="AB157" s="19"/>
      <c r="AC157" s="19"/>
      <c r="AD157" s="33"/>
      <c r="AE157" s="21"/>
      <c r="AF157" s="22"/>
      <c r="AG157" s="19"/>
      <c r="AH157" s="19"/>
      <c r="AI157" s="33"/>
      <c r="AJ157" s="21"/>
      <c r="AK157" s="22">
        <v>1</v>
      </c>
      <c r="AL157" s="19">
        <v>0</v>
      </c>
      <c r="AM157" s="19">
        <v>0</v>
      </c>
      <c r="AN157" s="33">
        <v>0</v>
      </c>
      <c r="AO157" s="21">
        <v>0</v>
      </c>
      <c r="AP157" s="20"/>
      <c r="AQ157" s="19"/>
      <c r="AR157" s="19"/>
      <c r="AS157" s="33"/>
      <c r="AT157" s="21"/>
      <c r="AU157" s="20"/>
      <c r="AV157" s="19"/>
      <c r="AW157" s="19"/>
      <c r="AX157" s="19"/>
      <c r="AY157" s="19"/>
      <c r="AZ157" s="22"/>
      <c r="BA157" s="19"/>
      <c r="BB157" s="19"/>
      <c r="BC157" s="33"/>
      <c r="BD157" s="21"/>
      <c r="BE157" s="20">
        <v>0</v>
      </c>
      <c r="BF157" s="19">
        <v>0</v>
      </c>
      <c r="BG157" s="19">
        <v>0</v>
      </c>
      <c r="BH157" s="19">
        <v>0</v>
      </c>
      <c r="BI157" s="19">
        <v>0</v>
      </c>
    </row>
    <row r="158" spans="6:61" x14ac:dyDescent="0.25">
      <c r="F158" s="10"/>
      <c r="G158" s="9"/>
      <c r="H158" s="8"/>
      <c r="I158" s="7" t="s">
        <v>5516</v>
      </c>
      <c r="J158" s="22"/>
      <c r="K158" s="19"/>
      <c r="L158" s="19"/>
      <c r="M158" s="33"/>
      <c r="N158" s="21"/>
      <c r="O158" s="22"/>
      <c r="P158" s="19"/>
      <c r="Q158" s="19"/>
      <c r="R158" s="33"/>
      <c r="S158" s="21"/>
      <c r="T158" s="22">
        <v>51</v>
      </c>
      <c r="U158" s="19">
        <v>0</v>
      </c>
      <c r="V158" s="19">
        <v>1</v>
      </c>
      <c r="W158" s="19">
        <v>0</v>
      </c>
      <c r="X158" s="19">
        <v>0</v>
      </c>
      <c r="Y158" s="24">
        <v>52</v>
      </c>
      <c r="Z158" s="23">
        <v>2.8519240207970139E-2</v>
      </c>
      <c r="AA158" s="22"/>
      <c r="AB158" s="19"/>
      <c r="AC158" s="19"/>
      <c r="AD158" s="33"/>
      <c r="AE158" s="21"/>
      <c r="AF158" s="22"/>
      <c r="AG158" s="19"/>
      <c r="AH158" s="19"/>
      <c r="AI158" s="33"/>
      <c r="AJ158" s="21"/>
      <c r="AK158" s="22">
        <v>1</v>
      </c>
      <c r="AL158" s="19">
        <v>0</v>
      </c>
      <c r="AM158" s="19">
        <v>0</v>
      </c>
      <c r="AN158" s="33">
        <v>0</v>
      </c>
      <c r="AO158" s="21">
        <v>0</v>
      </c>
      <c r="AP158" s="20"/>
      <c r="AQ158" s="19"/>
      <c r="AR158" s="19"/>
      <c r="AS158" s="33"/>
      <c r="AT158" s="21"/>
      <c r="AU158" s="20"/>
      <c r="AV158" s="19"/>
      <c r="AW158" s="19"/>
      <c r="AX158" s="19"/>
      <c r="AY158" s="19"/>
      <c r="AZ158" s="22"/>
      <c r="BA158" s="19"/>
      <c r="BB158" s="19"/>
      <c r="BC158" s="33"/>
      <c r="BD158" s="21"/>
      <c r="BE158" s="20">
        <v>0</v>
      </c>
      <c r="BF158" s="19">
        <v>0</v>
      </c>
      <c r="BG158" s="19">
        <v>0</v>
      </c>
      <c r="BH158" s="19">
        <v>0</v>
      </c>
      <c r="BI158" s="19">
        <v>0</v>
      </c>
    </row>
    <row r="159" spans="6:61" x14ac:dyDescent="0.25">
      <c r="F159" s="10"/>
      <c r="G159" s="9"/>
      <c r="H159" s="8"/>
      <c r="I159" s="7" t="s">
        <v>224</v>
      </c>
      <c r="J159" s="22"/>
      <c r="K159" s="19"/>
      <c r="L159" s="19"/>
      <c r="M159" s="33"/>
      <c r="N159" s="21"/>
      <c r="O159" s="22"/>
      <c r="P159" s="19"/>
      <c r="Q159" s="19"/>
      <c r="R159" s="33"/>
      <c r="S159" s="21"/>
      <c r="T159" s="22">
        <v>25</v>
      </c>
      <c r="U159" s="19">
        <v>0</v>
      </c>
      <c r="V159" s="19">
        <v>0</v>
      </c>
      <c r="W159" s="19">
        <v>0</v>
      </c>
      <c r="X159" s="19">
        <v>0</v>
      </c>
      <c r="Y159" s="24">
        <v>25</v>
      </c>
      <c r="Z159" s="23">
        <v>4.5147249475121498E-3</v>
      </c>
      <c r="AA159" s="22"/>
      <c r="AB159" s="19"/>
      <c r="AC159" s="19"/>
      <c r="AD159" s="33"/>
      <c r="AE159" s="21"/>
      <c r="AF159" s="22"/>
      <c r="AG159" s="19"/>
      <c r="AH159" s="19"/>
      <c r="AI159" s="33"/>
      <c r="AJ159" s="21"/>
      <c r="AK159" s="22">
        <v>0</v>
      </c>
      <c r="AL159" s="19">
        <v>0</v>
      </c>
      <c r="AM159" s="19">
        <v>0</v>
      </c>
      <c r="AN159" s="33">
        <v>0</v>
      </c>
      <c r="AO159" s="21">
        <v>0</v>
      </c>
      <c r="AP159" s="20"/>
      <c r="AQ159" s="19"/>
      <c r="AR159" s="19"/>
      <c r="AS159" s="33"/>
      <c r="AT159" s="21"/>
      <c r="AU159" s="20"/>
      <c r="AV159" s="19"/>
      <c r="AW159" s="19"/>
      <c r="AX159" s="19"/>
      <c r="AY159" s="19"/>
      <c r="AZ159" s="22"/>
      <c r="BA159" s="19"/>
      <c r="BB159" s="19"/>
      <c r="BC159" s="33"/>
      <c r="BD159" s="21"/>
      <c r="BE159" s="20">
        <v>0</v>
      </c>
      <c r="BF159" s="19">
        <v>0</v>
      </c>
      <c r="BG159" s="19">
        <v>0</v>
      </c>
      <c r="BH159" s="19">
        <v>0</v>
      </c>
      <c r="BI159" s="19">
        <v>0</v>
      </c>
    </row>
    <row r="160" spans="6:61" x14ac:dyDescent="0.25">
      <c r="F160" s="10"/>
      <c r="G160" s="9"/>
      <c r="H160" s="8" t="s">
        <v>5515</v>
      </c>
      <c r="I160" s="7"/>
      <c r="J160" s="22"/>
      <c r="K160" s="19"/>
      <c r="L160" s="19"/>
      <c r="M160" s="33"/>
      <c r="N160" s="21"/>
      <c r="O160" s="22"/>
      <c r="P160" s="19"/>
      <c r="Q160" s="19"/>
      <c r="R160" s="33"/>
      <c r="S160" s="21"/>
      <c r="T160" s="22">
        <v>1</v>
      </c>
      <c r="U160" s="19">
        <v>0</v>
      </c>
      <c r="V160" s="19">
        <v>0</v>
      </c>
      <c r="W160" s="19">
        <v>0</v>
      </c>
      <c r="X160" s="19">
        <v>0</v>
      </c>
      <c r="Y160" s="24">
        <v>1</v>
      </c>
      <c r="Z160" s="23">
        <v>1.7083529382944109E-3</v>
      </c>
      <c r="AA160" s="22"/>
      <c r="AB160" s="19"/>
      <c r="AC160" s="19"/>
      <c r="AD160" s="33"/>
      <c r="AE160" s="21"/>
      <c r="AF160" s="22"/>
      <c r="AG160" s="19"/>
      <c r="AH160" s="19"/>
      <c r="AI160" s="33"/>
      <c r="AJ160" s="21"/>
      <c r="AK160" s="22">
        <v>0</v>
      </c>
      <c r="AL160" s="19">
        <v>0</v>
      </c>
      <c r="AM160" s="19">
        <v>0</v>
      </c>
      <c r="AN160" s="33">
        <v>0</v>
      </c>
      <c r="AO160" s="21">
        <v>0</v>
      </c>
      <c r="AP160" s="20"/>
      <c r="AQ160" s="19"/>
      <c r="AR160" s="19"/>
      <c r="AS160" s="33"/>
      <c r="AT160" s="21"/>
      <c r="AU160" s="20"/>
      <c r="AV160" s="19"/>
      <c r="AW160" s="19"/>
      <c r="AX160" s="19"/>
      <c r="AY160" s="19"/>
      <c r="AZ160" s="22"/>
      <c r="BA160" s="19"/>
      <c r="BB160" s="19"/>
      <c r="BC160" s="33"/>
      <c r="BD160" s="21"/>
      <c r="BE160" s="20">
        <v>0</v>
      </c>
      <c r="BF160" s="19">
        <v>0</v>
      </c>
      <c r="BG160" s="19">
        <v>0</v>
      </c>
      <c r="BH160" s="19">
        <v>0</v>
      </c>
      <c r="BI160" s="19">
        <v>0</v>
      </c>
    </row>
    <row r="161" spans="6:61" x14ac:dyDescent="0.25">
      <c r="F161" s="10"/>
      <c r="G161" s="9"/>
      <c r="H161" s="8" t="s">
        <v>5514</v>
      </c>
      <c r="I161" s="7"/>
      <c r="J161" s="22"/>
      <c r="K161" s="19"/>
      <c r="L161" s="19"/>
      <c r="M161" s="33"/>
      <c r="N161" s="21"/>
      <c r="O161" s="22"/>
      <c r="P161" s="19"/>
      <c r="Q161" s="19"/>
      <c r="R161" s="33"/>
      <c r="S161" s="21"/>
      <c r="T161" s="22">
        <v>5</v>
      </c>
      <c r="U161" s="19">
        <v>0</v>
      </c>
      <c r="V161" s="19">
        <v>0</v>
      </c>
      <c r="W161" s="19">
        <v>0</v>
      </c>
      <c r="X161" s="19">
        <v>0</v>
      </c>
      <c r="Y161" s="24">
        <v>6</v>
      </c>
      <c r="Z161" s="23">
        <v>3.7131309509277339E-3</v>
      </c>
      <c r="AA161" s="22"/>
      <c r="AB161" s="19"/>
      <c r="AC161" s="19"/>
      <c r="AD161" s="33"/>
      <c r="AE161" s="21"/>
      <c r="AF161" s="22"/>
      <c r="AG161" s="19"/>
      <c r="AH161" s="19"/>
      <c r="AI161" s="33"/>
      <c r="AJ161" s="21"/>
      <c r="AK161" s="22">
        <v>0</v>
      </c>
      <c r="AL161" s="19">
        <v>0</v>
      </c>
      <c r="AM161" s="19">
        <v>0</v>
      </c>
      <c r="AN161" s="33">
        <v>0</v>
      </c>
      <c r="AO161" s="21">
        <v>0</v>
      </c>
      <c r="AP161" s="20"/>
      <c r="AQ161" s="19"/>
      <c r="AR161" s="19"/>
      <c r="AS161" s="33"/>
      <c r="AT161" s="21"/>
      <c r="AU161" s="20"/>
      <c r="AV161" s="19"/>
      <c r="AW161" s="19"/>
      <c r="AX161" s="19"/>
      <c r="AY161" s="19"/>
      <c r="AZ161" s="22"/>
      <c r="BA161" s="19"/>
      <c r="BB161" s="19"/>
      <c r="BC161" s="33"/>
      <c r="BD161" s="21"/>
      <c r="BE161" s="20">
        <v>0</v>
      </c>
      <c r="BF161" s="19">
        <v>0</v>
      </c>
      <c r="BG161" s="19">
        <v>0</v>
      </c>
      <c r="BH161" s="19">
        <v>0</v>
      </c>
      <c r="BI161" s="19">
        <v>0</v>
      </c>
    </row>
    <row r="162" spans="6:61" x14ac:dyDescent="0.25">
      <c r="F162" s="10"/>
      <c r="G162" s="9"/>
      <c r="H162" s="8" t="s">
        <v>5513</v>
      </c>
      <c r="I162" s="7"/>
      <c r="J162" s="22"/>
      <c r="K162" s="19"/>
      <c r="L162" s="19"/>
      <c r="M162" s="33"/>
      <c r="N162" s="21"/>
      <c r="O162" s="22"/>
      <c r="P162" s="19"/>
      <c r="Q162" s="19"/>
      <c r="R162" s="33"/>
      <c r="S162" s="21"/>
      <c r="T162" s="22">
        <v>9</v>
      </c>
      <c r="U162" s="19">
        <v>0</v>
      </c>
      <c r="V162" s="19">
        <v>0</v>
      </c>
      <c r="W162" s="19">
        <v>0</v>
      </c>
      <c r="X162" s="19">
        <v>0</v>
      </c>
      <c r="Y162" s="24">
        <v>9</v>
      </c>
      <c r="Z162" s="23">
        <v>6.5947230905294418E-4</v>
      </c>
      <c r="AA162" s="22"/>
      <c r="AB162" s="19"/>
      <c r="AC162" s="19"/>
      <c r="AD162" s="33"/>
      <c r="AE162" s="21"/>
      <c r="AF162" s="22"/>
      <c r="AG162" s="19"/>
      <c r="AH162" s="19"/>
      <c r="AI162" s="33"/>
      <c r="AJ162" s="21"/>
      <c r="AK162" s="22">
        <v>0</v>
      </c>
      <c r="AL162" s="19">
        <v>0</v>
      </c>
      <c r="AM162" s="19">
        <v>0</v>
      </c>
      <c r="AN162" s="33">
        <v>0</v>
      </c>
      <c r="AO162" s="21">
        <v>0</v>
      </c>
      <c r="AP162" s="20"/>
      <c r="AQ162" s="19"/>
      <c r="AR162" s="19"/>
      <c r="AS162" s="33"/>
      <c r="AT162" s="21"/>
      <c r="AU162" s="20"/>
      <c r="AV162" s="19"/>
      <c r="AW162" s="19"/>
      <c r="AX162" s="19"/>
      <c r="AY162" s="19"/>
      <c r="AZ162" s="22"/>
      <c r="BA162" s="19"/>
      <c r="BB162" s="19"/>
      <c r="BC162" s="33"/>
      <c r="BD162" s="21"/>
      <c r="BE162" s="20">
        <v>0</v>
      </c>
      <c r="BF162" s="19">
        <v>0</v>
      </c>
      <c r="BG162" s="19">
        <v>0</v>
      </c>
      <c r="BH162" s="19">
        <v>0</v>
      </c>
      <c r="BI162" s="19">
        <v>0</v>
      </c>
    </row>
    <row r="163" spans="6:61" x14ac:dyDescent="0.25">
      <c r="F163" s="10"/>
      <c r="G163" s="9"/>
      <c r="H163" s="8" t="s">
        <v>1369</v>
      </c>
      <c r="I163" s="7"/>
      <c r="J163" s="22"/>
      <c r="K163" s="19"/>
      <c r="L163" s="19"/>
      <c r="M163" s="33"/>
      <c r="N163" s="21"/>
      <c r="O163" s="22"/>
      <c r="P163" s="19"/>
      <c r="Q163" s="19"/>
      <c r="R163" s="33"/>
      <c r="S163" s="21"/>
      <c r="T163" s="22">
        <v>25</v>
      </c>
      <c r="U163" s="19">
        <v>0</v>
      </c>
      <c r="V163" s="19">
        <v>0</v>
      </c>
      <c r="W163" s="19">
        <v>0</v>
      </c>
      <c r="X163" s="19">
        <v>0</v>
      </c>
      <c r="Y163" s="24">
        <v>37</v>
      </c>
      <c r="Z163" s="23">
        <v>2.2714055143296719E-2</v>
      </c>
      <c r="AA163" s="22"/>
      <c r="AB163" s="19"/>
      <c r="AC163" s="19"/>
      <c r="AD163" s="33"/>
      <c r="AE163" s="21"/>
      <c r="AF163" s="22"/>
      <c r="AG163" s="19"/>
      <c r="AH163" s="19"/>
      <c r="AI163" s="33"/>
      <c r="AJ163" s="21"/>
      <c r="AK163" s="22">
        <v>0</v>
      </c>
      <c r="AL163" s="19">
        <v>0</v>
      </c>
      <c r="AM163" s="19">
        <v>0</v>
      </c>
      <c r="AN163" s="33">
        <v>0</v>
      </c>
      <c r="AO163" s="21">
        <v>0</v>
      </c>
      <c r="AP163" s="20"/>
      <c r="AQ163" s="19"/>
      <c r="AR163" s="19"/>
      <c r="AS163" s="33"/>
      <c r="AT163" s="21"/>
      <c r="AU163" s="20"/>
      <c r="AV163" s="19"/>
      <c r="AW163" s="19"/>
      <c r="AX163" s="19"/>
      <c r="AY163" s="19"/>
      <c r="AZ163" s="22"/>
      <c r="BA163" s="19"/>
      <c r="BB163" s="19"/>
      <c r="BC163" s="33"/>
      <c r="BD163" s="21"/>
      <c r="BE163" s="20">
        <v>0</v>
      </c>
      <c r="BF163" s="19">
        <v>0</v>
      </c>
      <c r="BG163" s="19">
        <v>0</v>
      </c>
      <c r="BH163" s="19">
        <v>0</v>
      </c>
      <c r="BI163" s="19">
        <v>0</v>
      </c>
    </row>
    <row r="164" spans="6:61" x14ac:dyDescent="0.25">
      <c r="F164" s="10"/>
      <c r="G164" s="9"/>
      <c r="H164" s="8" t="s">
        <v>5512</v>
      </c>
      <c r="I164" s="7"/>
      <c r="J164" s="22"/>
      <c r="K164" s="19"/>
      <c r="L164" s="19"/>
      <c r="M164" s="33"/>
      <c r="N164" s="21"/>
      <c r="O164" s="22"/>
      <c r="P164" s="19"/>
      <c r="Q164" s="19"/>
      <c r="R164" s="33"/>
      <c r="S164" s="21"/>
      <c r="T164" s="22">
        <v>3</v>
      </c>
      <c r="U164" s="19">
        <v>0</v>
      </c>
      <c r="V164" s="19">
        <v>0</v>
      </c>
      <c r="W164" s="19">
        <v>0</v>
      </c>
      <c r="X164" s="19">
        <v>0</v>
      </c>
      <c r="Y164" s="24">
        <v>3</v>
      </c>
      <c r="Z164" s="23">
        <v>1.740217208862305E-2</v>
      </c>
      <c r="AA164" s="22"/>
      <c r="AB164" s="19"/>
      <c r="AC164" s="19"/>
      <c r="AD164" s="33"/>
      <c r="AE164" s="21"/>
      <c r="AF164" s="22"/>
      <c r="AG164" s="19"/>
      <c r="AH164" s="19"/>
      <c r="AI164" s="33"/>
      <c r="AJ164" s="21"/>
      <c r="AK164" s="22">
        <v>1</v>
      </c>
      <c r="AL164" s="19">
        <v>0</v>
      </c>
      <c r="AM164" s="19">
        <v>0</v>
      </c>
      <c r="AN164" s="33">
        <v>0</v>
      </c>
      <c r="AO164" s="21">
        <v>0</v>
      </c>
      <c r="AP164" s="20"/>
      <c r="AQ164" s="19"/>
      <c r="AR164" s="19"/>
      <c r="AS164" s="33"/>
      <c r="AT164" s="21"/>
      <c r="AU164" s="20"/>
      <c r="AV164" s="19"/>
      <c r="AW164" s="19"/>
      <c r="AX164" s="19"/>
      <c r="AY164" s="19"/>
      <c r="AZ164" s="22"/>
      <c r="BA164" s="19"/>
      <c r="BB164" s="19"/>
      <c r="BC164" s="33"/>
      <c r="BD164" s="21"/>
      <c r="BE164" s="20">
        <v>0</v>
      </c>
      <c r="BF164" s="19">
        <v>0</v>
      </c>
      <c r="BG164" s="19">
        <v>0</v>
      </c>
      <c r="BH164" s="19">
        <v>0</v>
      </c>
      <c r="BI164" s="19">
        <v>0</v>
      </c>
    </row>
    <row r="165" spans="6:61" x14ac:dyDescent="0.25">
      <c r="F165" s="10"/>
      <c r="G165" s="9"/>
      <c r="H165" s="8"/>
      <c r="I165" s="7" t="s">
        <v>5511</v>
      </c>
      <c r="J165" s="22"/>
      <c r="K165" s="19"/>
      <c r="L165" s="19"/>
      <c r="M165" s="33"/>
      <c r="N165" s="21"/>
      <c r="O165" s="22"/>
      <c r="P165" s="19"/>
      <c r="Q165" s="19"/>
      <c r="R165" s="33"/>
      <c r="S165" s="21"/>
      <c r="T165" s="22">
        <v>2</v>
      </c>
      <c r="U165" s="19">
        <v>0</v>
      </c>
      <c r="V165" s="19">
        <v>0</v>
      </c>
      <c r="W165" s="19">
        <v>0</v>
      </c>
      <c r="X165" s="19">
        <v>0</v>
      </c>
      <c r="Y165" s="24">
        <v>2</v>
      </c>
      <c r="Z165" s="23">
        <v>8.0961016938090324E-3</v>
      </c>
      <c r="AA165" s="22"/>
      <c r="AB165" s="19"/>
      <c r="AC165" s="19"/>
      <c r="AD165" s="33"/>
      <c r="AE165" s="21"/>
      <c r="AF165" s="22"/>
      <c r="AG165" s="19"/>
      <c r="AH165" s="19"/>
      <c r="AI165" s="33"/>
      <c r="AJ165" s="21"/>
      <c r="AK165" s="22">
        <v>0</v>
      </c>
      <c r="AL165" s="19">
        <v>0</v>
      </c>
      <c r="AM165" s="19">
        <v>0</v>
      </c>
      <c r="AN165" s="33">
        <v>0</v>
      </c>
      <c r="AO165" s="21">
        <v>0</v>
      </c>
      <c r="AP165" s="20"/>
      <c r="AQ165" s="19"/>
      <c r="AR165" s="19"/>
      <c r="AS165" s="33"/>
      <c r="AT165" s="21"/>
      <c r="AU165" s="20"/>
      <c r="AV165" s="19"/>
      <c r="AW165" s="19"/>
      <c r="AX165" s="19"/>
      <c r="AY165" s="19"/>
      <c r="AZ165" s="22"/>
      <c r="BA165" s="19"/>
      <c r="BB165" s="19"/>
      <c r="BC165" s="33"/>
      <c r="BD165" s="21"/>
      <c r="BE165" s="20">
        <v>0</v>
      </c>
      <c r="BF165" s="19">
        <v>0</v>
      </c>
      <c r="BG165" s="19">
        <v>0</v>
      </c>
      <c r="BH165" s="19">
        <v>0</v>
      </c>
      <c r="BI165" s="19">
        <v>0</v>
      </c>
    </row>
    <row r="166" spans="6:61" x14ac:dyDescent="0.25">
      <c r="F166" s="10"/>
      <c r="G166" s="9"/>
      <c r="H166" s="8" t="s">
        <v>1420</v>
      </c>
      <c r="I166" s="7"/>
      <c r="J166" s="22"/>
      <c r="K166" s="19"/>
      <c r="L166" s="19"/>
      <c r="M166" s="33"/>
      <c r="N166" s="21"/>
      <c r="O166" s="22"/>
      <c r="P166" s="19"/>
      <c r="Q166" s="19"/>
      <c r="R166" s="33"/>
      <c r="S166" s="21"/>
      <c r="T166" s="22">
        <v>1</v>
      </c>
      <c r="U166" s="19">
        <v>0</v>
      </c>
      <c r="V166" s="19">
        <v>0</v>
      </c>
      <c r="W166" s="19">
        <v>0</v>
      </c>
      <c r="X166" s="19">
        <v>0</v>
      </c>
      <c r="Y166" s="24">
        <v>1</v>
      </c>
      <c r="Z166" s="23">
        <v>2.2411346435546878E-5</v>
      </c>
      <c r="AA166" s="22"/>
      <c r="AB166" s="19"/>
      <c r="AC166" s="19"/>
      <c r="AD166" s="33"/>
      <c r="AE166" s="21"/>
      <c r="AF166" s="22"/>
      <c r="AG166" s="19"/>
      <c r="AH166" s="19"/>
      <c r="AI166" s="33"/>
      <c r="AJ166" s="21"/>
      <c r="AK166" s="22">
        <v>0</v>
      </c>
      <c r="AL166" s="19">
        <v>0</v>
      </c>
      <c r="AM166" s="19">
        <v>0</v>
      </c>
      <c r="AN166" s="33">
        <v>0</v>
      </c>
      <c r="AO166" s="21">
        <v>0</v>
      </c>
      <c r="AP166" s="20"/>
      <c r="AQ166" s="19"/>
      <c r="AR166" s="19"/>
      <c r="AS166" s="33"/>
      <c r="AT166" s="21"/>
      <c r="AU166" s="20"/>
      <c r="AV166" s="19"/>
      <c r="AW166" s="19"/>
      <c r="AX166" s="19"/>
      <c r="AY166" s="19"/>
      <c r="AZ166" s="22"/>
      <c r="BA166" s="19"/>
      <c r="BB166" s="19"/>
      <c r="BC166" s="33"/>
      <c r="BD166" s="21"/>
      <c r="BE166" s="20">
        <v>0</v>
      </c>
      <c r="BF166" s="19">
        <v>0</v>
      </c>
      <c r="BG166" s="19">
        <v>0</v>
      </c>
      <c r="BH166" s="19">
        <v>0</v>
      </c>
      <c r="BI166" s="19">
        <v>0</v>
      </c>
    </row>
    <row r="167" spans="6:61" x14ac:dyDescent="0.25">
      <c r="F167" s="10"/>
      <c r="G167" s="9"/>
      <c r="H167" s="8" t="s">
        <v>5510</v>
      </c>
      <c r="I167" s="7"/>
      <c r="J167" s="22"/>
      <c r="K167" s="19"/>
      <c r="L167" s="19"/>
      <c r="M167" s="33"/>
      <c r="N167" s="21"/>
      <c r="O167" s="22"/>
      <c r="P167" s="19"/>
      <c r="Q167" s="19"/>
      <c r="R167" s="33"/>
      <c r="S167" s="21"/>
      <c r="T167" s="22">
        <v>0</v>
      </c>
      <c r="U167" s="19">
        <v>0</v>
      </c>
      <c r="V167" s="19">
        <v>0</v>
      </c>
      <c r="W167" s="19">
        <v>0</v>
      </c>
      <c r="X167" s="19">
        <v>0</v>
      </c>
      <c r="Y167" s="24">
        <v>0</v>
      </c>
      <c r="Z167" s="23">
        <v>0</v>
      </c>
      <c r="AA167" s="22"/>
      <c r="AB167" s="19"/>
      <c r="AC167" s="19"/>
      <c r="AD167" s="33"/>
      <c r="AE167" s="21"/>
      <c r="AF167" s="22"/>
      <c r="AG167" s="19"/>
      <c r="AH167" s="19"/>
      <c r="AI167" s="33"/>
      <c r="AJ167" s="21"/>
      <c r="AK167" s="22">
        <v>0</v>
      </c>
      <c r="AL167" s="19">
        <v>0</v>
      </c>
      <c r="AM167" s="19">
        <v>0</v>
      </c>
      <c r="AN167" s="33">
        <v>0</v>
      </c>
      <c r="AO167" s="21">
        <v>0</v>
      </c>
      <c r="AP167" s="20"/>
      <c r="AQ167" s="19"/>
      <c r="AR167" s="19"/>
      <c r="AS167" s="33"/>
      <c r="AT167" s="21"/>
      <c r="AU167" s="20"/>
      <c r="AV167" s="19"/>
      <c r="AW167" s="19"/>
      <c r="AX167" s="19"/>
      <c r="AY167" s="19"/>
      <c r="AZ167" s="22"/>
      <c r="BA167" s="19"/>
      <c r="BB167" s="19"/>
      <c r="BC167" s="33"/>
      <c r="BD167" s="21"/>
      <c r="BE167" s="20">
        <v>18</v>
      </c>
      <c r="BF167" s="19">
        <v>0</v>
      </c>
      <c r="BG167" s="19">
        <v>0</v>
      </c>
      <c r="BH167" s="19">
        <v>0</v>
      </c>
      <c r="BI167" s="19">
        <v>0</v>
      </c>
    </row>
    <row r="168" spans="6:61" x14ac:dyDescent="0.25">
      <c r="F168" s="10"/>
      <c r="G168" s="9"/>
      <c r="H168" s="8" t="s">
        <v>5509</v>
      </c>
      <c r="I168" s="7"/>
      <c r="J168" s="22"/>
      <c r="K168" s="19"/>
      <c r="L168" s="19"/>
      <c r="M168" s="33"/>
      <c r="N168" s="21"/>
      <c r="O168" s="22"/>
      <c r="P168" s="19"/>
      <c r="Q168" s="19"/>
      <c r="R168" s="33"/>
      <c r="S168" s="21"/>
      <c r="T168" s="22">
        <v>2</v>
      </c>
      <c r="U168" s="19">
        <v>0</v>
      </c>
      <c r="V168" s="19">
        <v>0</v>
      </c>
      <c r="W168" s="19">
        <v>0</v>
      </c>
      <c r="X168" s="19">
        <v>0</v>
      </c>
      <c r="Y168" s="24">
        <v>2</v>
      </c>
      <c r="Z168" s="23">
        <v>3.9815902709960938E-4</v>
      </c>
      <c r="AA168" s="22"/>
      <c r="AB168" s="19"/>
      <c r="AC168" s="19"/>
      <c r="AD168" s="33"/>
      <c r="AE168" s="21"/>
      <c r="AF168" s="22"/>
      <c r="AG168" s="19"/>
      <c r="AH168" s="19"/>
      <c r="AI168" s="33"/>
      <c r="AJ168" s="21"/>
      <c r="AK168" s="22">
        <v>0</v>
      </c>
      <c r="AL168" s="19">
        <v>0</v>
      </c>
      <c r="AM168" s="19">
        <v>0</v>
      </c>
      <c r="AN168" s="33">
        <v>0</v>
      </c>
      <c r="AO168" s="21">
        <v>0</v>
      </c>
      <c r="AP168" s="20"/>
      <c r="AQ168" s="19"/>
      <c r="AR168" s="19"/>
      <c r="AS168" s="33"/>
      <c r="AT168" s="21"/>
      <c r="AU168" s="20"/>
      <c r="AV168" s="19"/>
      <c r="AW168" s="19"/>
      <c r="AX168" s="19"/>
      <c r="AY168" s="19"/>
      <c r="AZ168" s="22"/>
      <c r="BA168" s="19"/>
      <c r="BB168" s="19"/>
      <c r="BC168" s="33"/>
      <c r="BD168" s="21"/>
      <c r="BE168" s="20">
        <v>0</v>
      </c>
      <c r="BF168" s="19">
        <v>0</v>
      </c>
      <c r="BG168" s="19">
        <v>0</v>
      </c>
      <c r="BH168" s="19">
        <v>0</v>
      </c>
      <c r="BI168" s="19">
        <v>0</v>
      </c>
    </row>
    <row r="169" spans="6:61" x14ac:dyDescent="0.25">
      <c r="F169" s="10"/>
      <c r="G169" s="9"/>
      <c r="H169" s="8" t="s">
        <v>5508</v>
      </c>
      <c r="I169" s="7"/>
      <c r="J169" s="22"/>
      <c r="K169" s="19"/>
      <c r="L169" s="19"/>
      <c r="M169" s="33"/>
      <c r="N169" s="21"/>
      <c r="O169" s="22"/>
      <c r="P169" s="19"/>
      <c r="Q169" s="19"/>
      <c r="R169" s="33"/>
      <c r="S169" s="21"/>
      <c r="T169" s="22">
        <v>2</v>
      </c>
      <c r="U169" s="19">
        <v>0</v>
      </c>
      <c r="V169" s="19">
        <v>0</v>
      </c>
      <c r="W169" s="19">
        <v>0</v>
      </c>
      <c r="X169" s="19">
        <v>0</v>
      </c>
      <c r="Y169" s="24">
        <v>2</v>
      </c>
      <c r="Z169" s="23">
        <v>1.923395320773125E-4</v>
      </c>
      <c r="AA169" s="22"/>
      <c r="AB169" s="19"/>
      <c r="AC169" s="19"/>
      <c r="AD169" s="33"/>
      <c r="AE169" s="21"/>
      <c r="AF169" s="22"/>
      <c r="AG169" s="19"/>
      <c r="AH169" s="19"/>
      <c r="AI169" s="33"/>
      <c r="AJ169" s="21"/>
      <c r="AK169" s="22">
        <v>0</v>
      </c>
      <c r="AL169" s="19">
        <v>0</v>
      </c>
      <c r="AM169" s="19">
        <v>0</v>
      </c>
      <c r="AN169" s="33">
        <v>0</v>
      </c>
      <c r="AO169" s="21">
        <v>0</v>
      </c>
      <c r="AP169" s="20"/>
      <c r="AQ169" s="19"/>
      <c r="AR169" s="19"/>
      <c r="AS169" s="33"/>
      <c r="AT169" s="21"/>
      <c r="AU169" s="20"/>
      <c r="AV169" s="19"/>
      <c r="AW169" s="19"/>
      <c r="AX169" s="19"/>
      <c r="AY169" s="19"/>
      <c r="AZ169" s="22"/>
      <c r="BA169" s="19"/>
      <c r="BB169" s="19"/>
      <c r="BC169" s="33"/>
      <c r="BD169" s="21"/>
      <c r="BE169" s="20">
        <v>0</v>
      </c>
      <c r="BF169" s="19">
        <v>0</v>
      </c>
      <c r="BG169" s="19">
        <v>0</v>
      </c>
      <c r="BH169" s="19">
        <v>0</v>
      </c>
      <c r="BI169" s="19">
        <v>0</v>
      </c>
    </row>
    <row r="170" spans="6:61" x14ac:dyDescent="0.25">
      <c r="F170" s="10"/>
      <c r="G170" s="9"/>
      <c r="H170" s="8" t="s">
        <v>5507</v>
      </c>
      <c r="I170" s="7"/>
      <c r="J170" s="22"/>
      <c r="K170" s="19"/>
      <c r="L170" s="19"/>
      <c r="M170" s="33"/>
      <c r="N170" s="21"/>
      <c r="O170" s="22"/>
      <c r="P170" s="19"/>
      <c r="Q170" s="19"/>
      <c r="R170" s="33"/>
      <c r="S170" s="21"/>
      <c r="T170" s="22">
        <v>13</v>
      </c>
      <c r="U170" s="19">
        <v>0</v>
      </c>
      <c r="V170" s="19">
        <v>0</v>
      </c>
      <c r="W170" s="19">
        <v>0</v>
      </c>
      <c r="X170" s="19">
        <v>0</v>
      </c>
      <c r="Y170" s="24">
        <v>18</v>
      </c>
      <c r="Z170" s="23">
        <v>9.3823280185461044E-3</v>
      </c>
      <c r="AA170" s="22"/>
      <c r="AB170" s="19"/>
      <c r="AC170" s="19"/>
      <c r="AD170" s="33"/>
      <c r="AE170" s="21"/>
      <c r="AF170" s="22"/>
      <c r="AG170" s="19"/>
      <c r="AH170" s="19"/>
      <c r="AI170" s="33"/>
      <c r="AJ170" s="21"/>
      <c r="AK170" s="22">
        <v>0</v>
      </c>
      <c r="AL170" s="19">
        <v>0</v>
      </c>
      <c r="AM170" s="19">
        <v>0</v>
      </c>
      <c r="AN170" s="33">
        <v>0</v>
      </c>
      <c r="AO170" s="21">
        <v>0</v>
      </c>
      <c r="AP170" s="20"/>
      <c r="AQ170" s="19"/>
      <c r="AR170" s="19"/>
      <c r="AS170" s="33"/>
      <c r="AT170" s="21"/>
      <c r="AU170" s="20"/>
      <c r="AV170" s="19"/>
      <c r="AW170" s="19"/>
      <c r="AX170" s="19"/>
      <c r="AY170" s="19"/>
      <c r="AZ170" s="22"/>
      <c r="BA170" s="19"/>
      <c r="BB170" s="19"/>
      <c r="BC170" s="33"/>
      <c r="BD170" s="21"/>
      <c r="BE170" s="20">
        <v>0</v>
      </c>
      <c r="BF170" s="19">
        <v>0</v>
      </c>
      <c r="BG170" s="19">
        <v>0</v>
      </c>
      <c r="BH170" s="19">
        <v>0</v>
      </c>
      <c r="BI170" s="19">
        <v>0</v>
      </c>
    </row>
    <row r="171" spans="6:61" x14ac:dyDescent="0.25">
      <c r="F171" s="10"/>
      <c r="G171" s="9"/>
      <c r="H171" s="8" t="s">
        <v>5506</v>
      </c>
      <c r="I171" s="7"/>
      <c r="J171" s="22"/>
      <c r="K171" s="19"/>
      <c r="L171" s="19"/>
      <c r="M171" s="33"/>
      <c r="N171" s="21"/>
      <c r="O171" s="22"/>
      <c r="P171" s="19"/>
      <c r="Q171" s="19"/>
      <c r="R171" s="33"/>
      <c r="S171" s="21"/>
      <c r="T171" s="22">
        <v>8</v>
      </c>
      <c r="U171" s="19">
        <v>0</v>
      </c>
      <c r="V171" s="19">
        <v>0</v>
      </c>
      <c r="W171" s="19">
        <v>0</v>
      </c>
      <c r="X171" s="19">
        <v>0</v>
      </c>
      <c r="Y171" s="24">
        <v>8</v>
      </c>
      <c r="Z171" s="23">
        <v>1.861742697656155E-2</v>
      </c>
      <c r="AA171" s="22"/>
      <c r="AB171" s="19"/>
      <c r="AC171" s="19"/>
      <c r="AD171" s="33"/>
      <c r="AE171" s="21"/>
      <c r="AF171" s="22"/>
      <c r="AG171" s="19"/>
      <c r="AH171" s="19"/>
      <c r="AI171" s="33"/>
      <c r="AJ171" s="21"/>
      <c r="AK171" s="22">
        <v>0</v>
      </c>
      <c r="AL171" s="19">
        <v>0</v>
      </c>
      <c r="AM171" s="19">
        <v>0</v>
      </c>
      <c r="AN171" s="33">
        <v>0</v>
      </c>
      <c r="AO171" s="21">
        <v>0</v>
      </c>
      <c r="AP171" s="20"/>
      <c r="AQ171" s="19"/>
      <c r="AR171" s="19"/>
      <c r="AS171" s="33"/>
      <c r="AT171" s="21"/>
      <c r="AU171" s="20"/>
      <c r="AV171" s="19"/>
      <c r="AW171" s="19"/>
      <c r="AX171" s="19"/>
      <c r="AY171" s="19"/>
      <c r="AZ171" s="22"/>
      <c r="BA171" s="19"/>
      <c r="BB171" s="19"/>
      <c r="BC171" s="33"/>
      <c r="BD171" s="21"/>
      <c r="BE171" s="20">
        <v>0</v>
      </c>
      <c r="BF171" s="19">
        <v>0</v>
      </c>
      <c r="BG171" s="19">
        <v>0</v>
      </c>
      <c r="BH171" s="19">
        <v>0</v>
      </c>
      <c r="BI171" s="19">
        <v>0</v>
      </c>
    </row>
    <row r="172" spans="6:61" x14ac:dyDescent="0.25">
      <c r="F172" s="10"/>
      <c r="G172" s="9"/>
      <c r="H172" s="8" t="s">
        <v>5505</v>
      </c>
      <c r="I172" s="7"/>
      <c r="J172" s="22"/>
      <c r="K172" s="19"/>
      <c r="L172" s="19"/>
      <c r="M172" s="33"/>
      <c r="N172" s="21"/>
      <c r="O172" s="22"/>
      <c r="P172" s="19"/>
      <c r="Q172" s="19"/>
      <c r="R172" s="33"/>
      <c r="S172" s="21"/>
      <c r="T172" s="22">
        <v>26</v>
      </c>
      <c r="U172" s="19">
        <v>0</v>
      </c>
      <c r="V172" s="19">
        <v>0</v>
      </c>
      <c r="W172" s="19">
        <v>0</v>
      </c>
      <c r="X172" s="19">
        <v>0</v>
      </c>
      <c r="Y172" s="24">
        <v>27</v>
      </c>
      <c r="Z172" s="23">
        <v>1.171310339123011E-2</v>
      </c>
      <c r="AA172" s="22"/>
      <c r="AB172" s="19"/>
      <c r="AC172" s="19"/>
      <c r="AD172" s="33"/>
      <c r="AE172" s="21"/>
      <c r="AF172" s="22"/>
      <c r="AG172" s="19"/>
      <c r="AH172" s="19"/>
      <c r="AI172" s="33"/>
      <c r="AJ172" s="21"/>
      <c r="AK172" s="22">
        <v>0</v>
      </c>
      <c r="AL172" s="19">
        <v>0</v>
      </c>
      <c r="AM172" s="19">
        <v>0</v>
      </c>
      <c r="AN172" s="33">
        <v>0</v>
      </c>
      <c r="AO172" s="21">
        <v>0</v>
      </c>
      <c r="AP172" s="20"/>
      <c r="AQ172" s="19"/>
      <c r="AR172" s="19"/>
      <c r="AS172" s="33"/>
      <c r="AT172" s="21"/>
      <c r="AU172" s="20"/>
      <c r="AV172" s="19"/>
      <c r="AW172" s="19"/>
      <c r="AX172" s="19"/>
      <c r="AY172" s="19"/>
      <c r="AZ172" s="22"/>
      <c r="BA172" s="19"/>
      <c r="BB172" s="19"/>
      <c r="BC172" s="33"/>
      <c r="BD172" s="21"/>
      <c r="BE172" s="20">
        <v>0</v>
      </c>
      <c r="BF172" s="19">
        <v>0</v>
      </c>
      <c r="BG172" s="19">
        <v>0</v>
      </c>
      <c r="BH172" s="19">
        <v>0</v>
      </c>
      <c r="BI172" s="19">
        <v>0</v>
      </c>
    </row>
    <row r="173" spans="6:61" x14ac:dyDescent="0.25">
      <c r="F173" s="10"/>
      <c r="G173" s="9"/>
      <c r="H173" s="8" t="s">
        <v>5504</v>
      </c>
      <c r="I173" s="7"/>
      <c r="J173" s="22"/>
      <c r="K173" s="19"/>
      <c r="L173" s="19"/>
      <c r="M173" s="33"/>
      <c r="N173" s="21"/>
      <c r="O173" s="22"/>
      <c r="P173" s="19"/>
      <c r="Q173" s="19"/>
      <c r="R173" s="33"/>
      <c r="S173" s="21"/>
      <c r="T173" s="22">
        <v>34</v>
      </c>
      <c r="U173" s="19">
        <v>0</v>
      </c>
      <c r="V173" s="19">
        <v>0</v>
      </c>
      <c r="W173" s="19">
        <v>0</v>
      </c>
      <c r="X173" s="19">
        <v>0</v>
      </c>
      <c r="Y173" s="24">
        <v>34</v>
      </c>
      <c r="Z173" s="23">
        <v>0.28911691065877682</v>
      </c>
      <c r="AA173" s="22"/>
      <c r="AB173" s="19"/>
      <c r="AC173" s="19"/>
      <c r="AD173" s="33"/>
      <c r="AE173" s="21"/>
      <c r="AF173" s="22"/>
      <c r="AG173" s="19"/>
      <c r="AH173" s="19"/>
      <c r="AI173" s="33"/>
      <c r="AJ173" s="21"/>
      <c r="AK173" s="22">
        <v>0</v>
      </c>
      <c r="AL173" s="19">
        <v>0</v>
      </c>
      <c r="AM173" s="19">
        <v>0</v>
      </c>
      <c r="AN173" s="33">
        <v>0</v>
      </c>
      <c r="AO173" s="21">
        <v>0</v>
      </c>
      <c r="AP173" s="20"/>
      <c r="AQ173" s="19"/>
      <c r="AR173" s="19"/>
      <c r="AS173" s="33"/>
      <c r="AT173" s="21"/>
      <c r="AU173" s="20"/>
      <c r="AV173" s="19"/>
      <c r="AW173" s="19"/>
      <c r="AX173" s="19"/>
      <c r="AY173" s="19"/>
      <c r="AZ173" s="22"/>
      <c r="BA173" s="19"/>
      <c r="BB173" s="19"/>
      <c r="BC173" s="33"/>
      <c r="BD173" s="21"/>
      <c r="BE173" s="20">
        <v>0</v>
      </c>
      <c r="BF173" s="19">
        <v>0</v>
      </c>
      <c r="BG173" s="19">
        <v>0</v>
      </c>
      <c r="BH173" s="19">
        <v>0</v>
      </c>
      <c r="BI173" s="19">
        <v>0</v>
      </c>
    </row>
    <row r="174" spans="6:61" x14ac:dyDescent="0.25">
      <c r="F174" s="10"/>
      <c r="G174" s="9"/>
      <c r="H174" s="8" t="s">
        <v>5503</v>
      </c>
      <c r="I174" s="7"/>
      <c r="J174" s="22"/>
      <c r="K174" s="19"/>
      <c r="L174" s="19"/>
      <c r="M174" s="33"/>
      <c r="N174" s="21"/>
      <c r="O174" s="22"/>
      <c r="P174" s="19"/>
      <c r="Q174" s="19"/>
      <c r="R174" s="33"/>
      <c r="S174" s="21"/>
      <c r="T174" s="22">
        <v>23</v>
      </c>
      <c r="U174" s="19">
        <v>0</v>
      </c>
      <c r="V174" s="19">
        <v>0</v>
      </c>
      <c r="W174" s="19">
        <v>0</v>
      </c>
      <c r="X174" s="19">
        <v>0</v>
      </c>
      <c r="Y174" s="24">
        <v>46</v>
      </c>
      <c r="Z174" s="23">
        <v>0.40766906179487711</v>
      </c>
      <c r="AA174" s="22"/>
      <c r="AB174" s="19"/>
      <c r="AC174" s="19"/>
      <c r="AD174" s="33"/>
      <c r="AE174" s="21"/>
      <c r="AF174" s="22"/>
      <c r="AG174" s="19"/>
      <c r="AH174" s="19"/>
      <c r="AI174" s="33"/>
      <c r="AJ174" s="21"/>
      <c r="AK174" s="22">
        <v>0</v>
      </c>
      <c r="AL174" s="19">
        <v>0</v>
      </c>
      <c r="AM174" s="19">
        <v>0</v>
      </c>
      <c r="AN174" s="33">
        <v>0</v>
      </c>
      <c r="AO174" s="21">
        <v>0</v>
      </c>
      <c r="AP174" s="20"/>
      <c r="AQ174" s="19"/>
      <c r="AR174" s="19"/>
      <c r="AS174" s="33"/>
      <c r="AT174" s="21"/>
      <c r="AU174" s="20"/>
      <c r="AV174" s="19"/>
      <c r="AW174" s="19"/>
      <c r="AX174" s="19"/>
      <c r="AY174" s="19"/>
      <c r="AZ174" s="22"/>
      <c r="BA174" s="19"/>
      <c r="BB174" s="19"/>
      <c r="BC174" s="33"/>
      <c r="BD174" s="21"/>
      <c r="BE174" s="20">
        <v>0</v>
      </c>
      <c r="BF174" s="19">
        <v>0</v>
      </c>
      <c r="BG174" s="19">
        <v>0</v>
      </c>
      <c r="BH174" s="19">
        <v>0</v>
      </c>
      <c r="BI174" s="19">
        <v>0</v>
      </c>
    </row>
    <row r="175" spans="6:61" x14ac:dyDescent="0.25">
      <c r="F175" s="10"/>
      <c r="G175" s="9"/>
      <c r="H175" s="8" t="s">
        <v>5502</v>
      </c>
      <c r="I175" s="7"/>
      <c r="J175" s="22"/>
      <c r="K175" s="19"/>
      <c r="L175" s="19"/>
      <c r="M175" s="33"/>
      <c r="N175" s="21"/>
      <c r="O175" s="22"/>
      <c r="P175" s="19"/>
      <c r="Q175" s="19"/>
      <c r="R175" s="33"/>
      <c r="S175" s="21"/>
      <c r="T175" s="22">
        <v>1</v>
      </c>
      <c r="U175" s="19">
        <v>0</v>
      </c>
      <c r="V175" s="19">
        <v>0</v>
      </c>
      <c r="W175" s="19">
        <v>0</v>
      </c>
      <c r="X175" s="19">
        <v>0</v>
      </c>
      <c r="Y175" s="24">
        <v>1</v>
      </c>
      <c r="Z175" s="23">
        <v>7.7724456787109375E-4</v>
      </c>
      <c r="AA175" s="22"/>
      <c r="AB175" s="19"/>
      <c r="AC175" s="19"/>
      <c r="AD175" s="33"/>
      <c r="AE175" s="21"/>
      <c r="AF175" s="22"/>
      <c r="AG175" s="19"/>
      <c r="AH175" s="19"/>
      <c r="AI175" s="33"/>
      <c r="AJ175" s="21"/>
      <c r="AK175" s="22">
        <v>0</v>
      </c>
      <c r="AL175" s="19">
        <v>0</v>
      </c>
      <c r="AM175" s="19">
        <v>0</v>
      </c>
      <c r="AN175" s="33">
        <v>0</v>
      </c>
      <c r="AO175" s="21">
        <v>0</v>
      </c>
      <c r="AP175" s="20"/>
      <c r="AQ175" s="19"/>
      <c r="AR175" s="19"/>
      <c r="AS175" s="33"/>
      <c r="AT175" s="21"/>
      <c r="AU175" s="20"/>
      <c r="AV175" s="19"/>
      <c r="AW175" s="19"/>
      <c r="AX175" s="19"/>
      <c r="AY175" s="19"/>
      <c r="AZ175" s="22"/>
      <c r="BA175" s="19"/>
      <c r="BB175" s="19"/>
      <c r="BC175" s="33"/>
      <c r="BD175" s="21"/>
      <c r="BE175" s="20">
        <v>0</v>
      </c>
      <c r="BF175" s="19">
        <v>0</v>
      </c>
      <c r="BG175" s="19">
        <v>0</v>
      </c>
      <c r="BH175" s="19">
        <v>0</v>
      </c>
      <c r="BI175" s="19">
        <v>0</v>
      </c>
    </row>
    <row r="176" spans="6:61" x14ac:dyDescent="0.25">
      <c r="F176" s="10"/>
      <c r="G176" s="9"/>
      <c r="H176" s="8" t="s">
        <v>5501</v>
      </c>
      <c r="I176" s="7"/>
      <c r="J176" s="22"/>
      <c r="K176" s="19"/>
      <c r="L176" s="19"/>
      <c r="M176" s="33"/>
      <c r="N176" s="21"/>
      <c r="O176" s="22"/>
      <c r="P176" s="19"/>
      <c r="Q176" s="19"/>
      <c r="R176" s="33"/>
      <c r="S176" s="21"/>
      <c r="T176" s="22">
        <v>16</v>
      </c>
      <c r="U176" s="19">
        <v>0</v>
      </c>
      <c r="V176" s="19">
        <v>0</v>
      </c>
      <c r="W176" s="19">
        <v>0</v>
      </c>
      <c r="X176" s="19">
        <v>0</v>
      </c>
      <c r="Y176" s="24">
        <v>58</v>
      </c>
      <c r="Z176" s="23">
        <v>0.8317483477294445</v>
      </c>
      <c r="AA176" s="22"/>
      <c r="AB176" s="19"/>
      <c r="AC176" s="19"/>
      <c r="AD176" s="33"/>
      <c r="AE176" s="21"/>
      <c r="AF176" s="22"/>
      <c r="AG176" s="19"/>
      <c r="AH176" s="19"/>
      <c r="AI176" s="33"/>
      <c r="AJ176" s="21"/>
      <c r="AK176" s="22">
        <v>0</v>
      </c>
      <c r="AL176" s="19">
        <v>0</v>
      </c>
      <c r="AM176" s="19">
        <v>0</v>
      </c>
      <c r="AN176" s="33">
        <v>0</v>
      </c>
      <c r="AO176" s="21">
        <v>0</v>
      </c>
      <c r="AP176" s="20"/>
      <c r="AQ176" s="19"/>
      <c r="AR176" s="19"/>
      <c r="AS176" s="33"/>
      <c r="AT176" s="21"/>
      <c r="AU176" s="20"/>
      <c r="AV176" s="19"/>
      <c r="AW176" s="19"/>
      <c r="AX176" s="19"/>
      <c r="AY176" s="19"/>
      <c r="AZ176" s="22"/>
      <c r="BA176" s="19"/>
      <c r="BB176" s="19"/>
      <c r="BC176" s="33"/>
      <c r="BD176" s="21"/>
      <c r="BE176" s="20">
        <v>0</v>
      </c>
      <c r="BF176" s="19">
        <v>0</v>
      </c>
      <c r="BG176" s="19">
        <v>0</v>
      </c>
      <c r="BH176" s="19">
        <v>0</v>
      </c>
      <c r="BI176" s="19">
        <v>0</v>
      </c>
    </row>
    <row r="177" spans="6:61" x14ac:dyDescent="0.25">
      <c r="F177" s="10"/>
      <c r="G177" s="9"/>
      <c r="H177" s="8" t="s">
        <v>5500</v>
      </c>
      <c r="I177" s="7"/>
      <c r="J177" s="22"/>
      <c r="K177" s="19"/>
      <c r="L177" s="19"/>
      <c r="M177" s="33"/>
      <c r="N177" s="21"/>
      <c r="O177" s="22"/>
      <c r="P177" s="19"/>
      <c r="Q177" s="19"/>
      <c r="R177" s="33"/>
      <c r="S177" s="21"/>
      <c r="T177" s="22">
        <v>1</v>
      </c>
      <c r="U177" s="19">
        <v>0</v>
      </c>
      <c r="V177" s="19">
        <v>0</v>
      </c>
      <c r="W177" s="19">
        <v>0</v>
      </c>
      <c r="X177" s="19">
        <v>0</v>
      </c>
      <c r="Y177" s="24">
        <v>1</v>
      </c>
      <c r="Z177" s="23">
        <v>8.6307525634765625E-5</v>
      </c>
      <c r="AA177" s="22"/>
      <c r="AB177" s="19"/>
      <c r="AC177" s="19"/>
      <c r="AD177" s="33"/>
      <c r="AE177" s="21"/>
      <c r="AF177" s="22"/>
      <c r="AG177" s="19"/>
      <c r="AH177" s="19"/>
      <c r="AI177" s="33"/>
      <c r="AJ177" s="21"/>
      <c r="AK177" s="22">
        <v>0</v>
      </c>
      <c r="AL177" s="19">
        <v>0</v>
      </c>
      <c r="AM177" s="19">
        <v>0</v>
      </c>
      <c r="AN177" s="33">
        <v>0</v>
      </c>
      <c r="AO177" s="21">
        <v>0</v>
      </c>
      <c r="AP177" s="20"/>
      <c r="AQ177" s="19"/>
      <c r="AR177" s="19"/>
      <c r="AS177" s="33"/>
      <c r="AT177" s="21"/>
      <c r="AU177" s="20"/>
      <c r="AV177" s="19"/>
      <c r="AW177" s="19"/>
      <c r="AX177" s="19"/>
      <c r="AY177" s="19"/>
      <c r="AZ177" s="22"/>
      <c r="BA177" s="19"/>
      <c r="BB177" s="19"/>
      <c r="BC177" s="33"/>
      <c r="BD177" s="21"/>
      <c r="BE177" s="20">
        <v>0</v>
      </c>
      <c r="BF177" s="19">
        <v>0</v>
      </c>
      <c r="BG177" s="19">
        <v>0</v>
      </c>
      <c r="BH177" s="19">
        <v>0</v>
      </c>
      <c r="BI177" s="19">
        <v>0</v>
      </c>
    </row>
    <row r="178" spans="6:61" x14ac:dyDescent="0.25">
      <c r="F178" s="10"/>
      <c r="G178" s="9"/>
      <c r="H178" s="8" t="s">
        <v>5499</v>
      </c>
      <c r="I178" s="7"/>
      <c r="J178" s="22"/>
      <c r="K178" s="19"/>
      <c r="L178" s="19"/>
      <c r="M178" s="33"/>
      <c r="N178" s="21"/>
      <c r="O178" s="22"/>
      <c r="P178" s="19"/>
      <c r="Q178" s="19"/>
      <c r="R178" s="33"/>
      <c r="S178" s="21"/>
      <c r="T178" s="22">
        <v>8</v>
      </c>
      <c r="U178" s="19">
        <v>0</v>
      </c>
      <c r="V178" s="19">
        <v>0</v>
      </c>
      <c r="W178" s="19">
        <v>0</v>
      </c>
      <c r="X178" s="19">
        <v>0</v>
      </c>
      <c r="Y178" s="24">
        <v>10</v>
      </c>
      <c r="Z178" s="23">
        <v>2.352623268961906E-3</v>
      </c>
      <c r="AA178" s="22"/>
      <c r="AB178" s="19"/>
      <c r="AC178" s="19"/>
      <c r="AD178" s="33"/>
      <c r="AE178" s="21"/>
      <c r="AF178" s="22"/>
      <c r="AG178" s="19"/>
      <c r="AH178" s="19"/>
      <c r="AI178" s="33"/>
      <c r="AJ178" s="21"/>
      <c r="AK178" s="22">
        <v>0</v>
      </c>
      <c r="AL178" s="19">
        <v>0</v>
      </c>
      <c r="AM178" s="19">
        <v>0</v>
      </c>
      <c r="AN178" s="33">
        <v>0</v>
      </c>
      <c r="AO178" s="21">
        <v>0</v>
      </c>
      <c r="AP178" s="20"/>
      <c r="AQ178" s="19"/>
      <c r="AR178" s="19"/>
      <c r="AS178" s="33"/>
      <c r="AT178" s="21"/>
      <c r="AU178" s="20"/>
      <c r="AV178" s="19"/>
      <c r="AW178" s="19"/>
      <c r="AX178" s="19"/>
      <c r="AY178" s="19"/>
      <c r="AZ178" s="22"/>
      <c r="BA178" s="19"/>
      <c r="BB178" s="19"/>
      <c r="BC178" s="33"/>
      <c r="BD178" s="21"/>
      <c r="BE178" s="20">
        <v>0</v>
      </c>
      <c r="BF178" s="19">
        <v>0</v>
      </c>
      <c r="BG178" s="19">
        <v>0</v>
      </c>
      <c r="BH178" s="19">
        <v>0</v>
      </c>
      <c r="BI178" s="19">
        <v>0</v>
      </c>
    </row>
    <row r="179" spans="6:61" x14ac:dyDescent="0.25">
      <c r="F179" s="10"/>
      <c r="G179" s="9"/>
      <c r="H179" s="8" t="s">
        <v>5498</v>
      </c>
      <c r="I179" s="7"/>
      <c r="J179" s="22"/>
      <c r="K179" s="19"/>
      <c r="L179" s="19"/>
      <c r="M179" s="33"/>
      <c r="N179" s="21"/>
      <c r="O179" s="22"/>
      <c r="P179" s="19"/>
      <c r="Q179" s="19"/>
      <c r="R179" s="33"/>
      <c r="S179" s="21"/>
      <c r="T179" s="22">
        <v>10</v>
      </c>
      <c r="U179" s="19">
        <v>0</v>
      </c>
      <c r="V179" s="19">
        <v>0</v>
      </c>
      <c r="W179" s="19">
        <v>0</v>
      </c>
      <c r="X179" s="19">
        <v>0</v>
      </c>
      <c r="Y179" s="24">
        <v>21</v>
      </c>
      <c r="Z179" s="23">
        <v>0.21056918334215879</v>
      </c>
      <c r="AA179" s="22"/>
      <c r="AB179" s="19"/>
      <c r="AC179" s="19"/>
      <c r="AD179" s="33"/>
      <c r="AE179" s="21"/>
      <c r="AF179" s="22"/>
      <c r="AG179" s="19"/>
      <c r="AH179" s="19"/>
      <c r="AI179" s="33"/>
      <c r="AJ179" s="21"/>
      <c r="AK179" s="22">
        <v>0</v>
      </c>
      <c r="AL179" s="19">
        <v>0</v>
      </c>
      <c r="AM179" s="19">
        <v>0</v>
      </c>
      <c r="AN179" s="33">
        <v>0</v>
      </c>
      <c r="AO179" s="21">
        <v>0</v>
      </c>
      <c r="AP179" s="20"/>
      <c r="AQ179" s="19"/>
      <c r="AR179" s="19"/>
      <c r="AS179" s="33"/>
      <c r="AT179" s="21"/>
      <c r="AU179" s="20"/>
      <c r="AV179" s="19"/>
      <c r="AW179" s="19"/>
      <c r="AX179" s="19"/>
      <c r="AY179" s="19"/>
      <c r="AZ179" s="22"/>
      <c r="BA179" s="19"/>
      <c r="BB179" s="19"/>
      <c r="BC179" s="33"/>
      <c r="BD179" s="21"/>
      <c r="BE179" s="20">
        <v>0</v>
      </c>
      <c r="BF179" s="19">
        <v>0</v>
      </c>
      <c r="BG179" s="19">
        <v>0</v>
      </c>
      <c r="BH179" s="19">
        <v>0</v>
      </c>
      <c r="BI179" s="19">
        <v>0</v>
      </c>
    </row>
    <row r="180" spans="6:61" x14ac:dyDescent="0.25">
      <c r="F180" s="10"/>
      <c r="G180" s="9"/>
      <c r="H180" s="8" t="s">
        <v>5497</v>
      </c>
      <c r="I180" s="7"/>
      <c r="J180" s="22"/>
      <c r="K180" s="19"/>
      <c r="L180" s="19"/>
      <c r="M180" s="33"/>
      <c r="N180" s="21"/>
      <c r="O180" s="22"/>
      <c r="P180" s="19"/>
      <c r="Q180" s="19"/>
      <c r="R180" s="33"/>
      <c r="S180" s="21"/>
      <c r="T180" s="22">
        <v>2</v>
      </c>
      <c r="U180" s="19">
        <v>0</v>
      </c>
      <c r="V180" s="19">
        <v>0</v>
      </c>
      <c r="W180" s="19">
        <v>0</v>
      </c>
      <c r="X180" s="19">
        <v>0</v>
      </c>
      <c r="Y180" s="24">
        <v>2</v>
      </c>
      <c r="Z180" s="23">
        <v>7.8678131103515625E-5</v>
      </c>
      <c r="AA180" s="22"/>
      <c r="AB180" s="19"/>
      <c r="AC180" s="19"/>
      <c r="AD180" s="33"/>
      <c r="AE180" s="21"/>
      <c r="AF180" s="22"/>
      <c r="AG180" s="19"/>
      <c r="AH180" s="19"/>
      <c r="AI180" s="33"/>
      <c r="AJ180" s="21"/>
      <c r="AK180" s="22">
        <v>0</v>
      </c>
      <c r="AL180" s="19">
        <v>0</v>
      </c>
      <c r="AM180" s="19">
        <v>0</v>
      </c>
      <c r="AN180" s="33">
        <v>0</v>
      </c>
      <c r="AO180" s="21">
        <v>0</v>
      </c>
      <c r="AP180" s="20"/>
      <c r="AQ180" s="19"/>
      <c r="AR180" s="19"/>
      <c r="AS180" s="33"/>
      <c r="AT180" s="21"/>
      <c r="AU180" s="20"/>
      <c r="AV180" s="19"/>
      <c r="AW180" s="19"/>
      <c r="AX180" s="19"/>
      <c r="AY180" s="19"/>
      <c r="AZ180" s="22"/>
      <c r="BA180" s="19"/>
      <c r="BB180" s="19"/>
      <c r="BC180" s="33"/>
      <c r="BD180" s="21"/>
      <c r="BE180" s="20">
        <v>0</v>
      </c>
      <c r="BF180" s="19">
        <v>0</v>
      </c>
      <c r="BG180" s="19">
        <v>0</v>
      </c>
      <c r="BH180" s="19">
        <v>0</v>
      </c>
      <c r="BI180" s="19">
        <v>0</v>
      </c>
    </row>
    <row r="181" spans="6:61" x14ac:dyDescent="0.25">
      <c r="F181" s="10"/>
      <c r="G181" s="9"/>
      <c r="H181" s="8" t="s">
        <v>5496</v>
      </c>
      <c r="I181" s="7"/>
      <c r="J181" s="22"/>
      <c r="K181" s="19"/>
      <c r="L181" s="19"/>
      <c r="M181" s="33"/>
      <c r="N181" s="21"/>
      <c r="O181" s="22"/>
      <c r="P181" s="19"/>
      <c r="Q181" s="19"/>
      <c r="R181" s="33"/>
      <c r="S181" s="21"/>
      <c r="T181" s="22">
        <v>4</v>
      </c>
      <c r="U181" s="19">
        <v>0</v>
      </c>
      <c r="V181" s="19">
        <v>0</v>
      </c>
      <c r="W181" s="19">
        <v>0</v>
      </c>
      <c r="X181" s="19">
        <v>0</v>
      </c>
      <c r="Y181" s="24">
        <v>4</v>
      </c>
      <c r="Z181" s="23">
        <v>4.8112843185663223E-2</v>
      </c>
      <c r="AA181" s="22"/>
      <c r="AB181" s="19"/>
      <c r="AC181" s="19"/>
      <c r="AD181" s="33"/>
      <c r="AE181" s="21"/>
      <c r="AF181" s="22"/>
      <c r="AG181" s="19"/>
      <c r="AH181" s="19"/>
      <c r="AI181" s="33"/>
      <c r="AJ181" s="21"/>
      <c r="AK181" s="22">
        <v>0</v>
      </c>
      <c r="AL181" s="19">
        <v>0</v>
      </c>
      <c r="AM181" s="19">
        <v>0</v>
      </c>
      <c r="AN181" s="33">
        <v>0</v>
      </c>
      <c r="AO181" s="21">
        <v>0</v>
      </c>
      <c r="AP181" s="20"/>
      <c r="AQ181" s="19"/>
      <c r="AR181" s="19"/>
      <c r="AS181" s="33"/>
      <c r="AT181" s="21"/>
      <c r="AU181" s="20"/>
      <c r="AV181" s="19"/>
      <c r="AW181" s="19"/>
      <c r="AX181" s="19"/>
      <c r="AY181" s="19"/>
      <c r="AZ181" s="22"/>
      <c r="BA181" s="19"/>
      <c r="BB181" s="19"/>
      <c r="BC181" s="33"/>
      <c r="BD181" s="21"/>
      <c r="BE181" s="20">
        <v>0</v>
      </c>
      <c r="BF181" s="19">
        <v>0</v>
      </c>
      <c r="BG181" s="19">
        <v>0</v>
      </c>
      <c r="BH181" s="19">
        <v>0</v>
      </c>
      <c r="BI181" s="19">
        <v>0</v>
      </c>
    </row>
    <row r="182" spans="6:61" x14ac:dyDescent="0.25">
      <c r="F182" s="10"/>
      <c r="G182" s="9"/>
      <c r="H182" s="8" t="s">
        <v>5495</v>
      </c>
      <c r="I182" s="7"/>
      <c r="J182" s="22"/>
      <c r="K182" s="19"/>
      <c r="L182" s="19"/>
      <c r="M182" s="33"/>
      <c r="N182" s="21"/>
      <c r="O182" s="22"/>
      <c r="P182" s="19"/>
      <c r="Q182" s="19"/>
      <c r="R182" s="33"/>
      <c r="S182" s="21"/>
      <c r="T182" s="22">
        <v>3</v>
      </c>
      <c r="U182" s="19">
        <v>0</v>
      </c>
      <c r="V182" s="19">
        <v>0</v>
      </c>
      <c r="W182" s="19">
        <v>0</v>
      </c>
      <c r="X182" s="19">
        <v>0</v>
      </c>
      <c r="Y182" s="24">
        <v>4</v>
      </c>
      <c r="Z182" s="23">
        <v>1.5163980424404139E-4</v>
      </c>
      <c r="AA182" s="22"/>
      <c r="AB182" s="19"/>
      <c r="AC182" s="19"/>
      <c r="AD182" s="33"/>
      <c r="AE182" s="21"/>
      <c r="AF182" s="22"/>
      <c r="AG182" s="19"/>
      <c r="AH182" s="19"/>
      <c r="AI182" s="33"/>
      <c r="AJ182" s="21"/>
      <c r="AK182" s="22">
        <v>0</v>
      </c>
      <c r="AL182" s="19">
        <v>0</v>
      </c>
      <c r="AM182" s="19">
        <v>0</v>
      </c>
      <c r="AN182" s="33">
        <v>0</v>
      </c>
      <c r="AO182" s="21">
        <v>0</v>
      </c>
      <c r="AP182" s="20"/>
      <c r="AQ182" s="19"/>
      <c r="AR182" s="19"/>
      <c r="AS182" s="33"/>
      <c r="AT182" s="21"/>
      <c r="AU182" s="20"/>
      <c r="AV182" s="19"/>
      <c r="AW182" s="19"/>
      <c r="AX182" s="19"/>
      <c r="AY182" s="19"/>
      <c r="AZ182" s="22"/>
      <c r="BA182" s="19"/>
      <c r="BB182" s="19"/>
      <c r="BC182" s="33"/>
      <c r="BD182" s="21"/>
      <c r="BE182" s="20">
        <v>0</v>
      </c>
      <c r="BF182" s="19">
        <v>0</v>
      </c>
      <c r="BG182" s="19">
        <v>0</v>
      </c>
      <c r="BH182" s="19">
        <v>0</v>
      </c>
      <c r="BI182" s="19">
        <v>0</v>
      </c>
    </row>
    <row r="183" spans="6:61" x14ac:dyDescent="0.25">
      <c r="F183" s="10"/>
      <c r="G183" s="9" t="s">
        <v>5494</v>
      </c>
      <c r="H183" s="8"/>
      <c r="I183" s="7"/>
      <c r="J183" s="22"/>
      <c r="K183" s="19"/>
      <c r="L183" s="19"/>
      <c r="M183" s="33"/>
      <c r="N183" s="21"/>
      <c r="O183" s="22"/>
      <c r="P183" s="19"/>
      <c r="Q183" s="19"/>
      <c r="R183" s="33"/>
      <c r="S183" s="21"/>
      <c r="T183" s="22">
        <v>0</v>
      </c>
      <c r="U183" s="19">
        <v>0</v>
      </c>
      <c r="V183" s="19">
        <v>0</v>
      </c>
      <c r="W183" s="19">
        <v>0</v>
      </c>
      <c r="X183" s="19">
        <v>0</v>
      </c>
      <c r="Y183" s="24">
        <v>0</v>
      </c>
      <c r="Z183" s="23">
        <v>0</v>
      </c>
      <c r="AA183" s="22">
        <v>0</v>
      </c>
      <c r="AB183" s="19">
        <v>0</v>
      </c>
      <c r="AC183" s="19">
        <v>0</v>
      </c>
      <c r="AD183" s="33">
        <v>0</v>
      </c>
      <c r="AE183" s="21">
        <v>0</v>
      </c>
      <c r="AF183" s="22"/>
      <c r="AG183" s="19"/>
      <c r="AH183" s="19"/>
      <c r="AI183" s="33"/>
      <c r="AJ183" s="21"/>
      <c r="AK183" s="22">
        <v>1</v>
      </c>
      <c r="AL183" s="19">
        <v>0</v>
      </c>
      <c r="AM183" s="19">
        <v>0</v>
      </c>
      <c r="AN183" s="33">
        <v>0</v>
      </c>
      <c r="AO183" s="21">
        <v>0</v>
      </c>
      <c r="AP183" s="20"/>
      <c r="AQ183" s="19"/>
      <c r="AR183" s="19"/>
      <c r="AS183" s="33"/>
      <c r="AT183" s="21"/>
      <c r="AU183" s="20"/>
      <c r="AV183" s="19"/>
      <c r="AW183" s="19"/>
      <c r="AX183" s="19"/>
      <c r="AY183" s="19"/>
      <c r="AZ183" s="22"/>
      <c r="BA183" s="19"/>
      <c r="BB183" s="19"/>
      <c r="BC183" s="33"/>
      <c r="BD183" s="21"/>
      <c r="BE183" s="20"/>
      <c r="BF183" s="19"/>
      <c r="BG183" s="19"/>
      <c r="BH183" s="19"/>
      <c r="BI183" s="19"/>
    </row>
    <row r="184" spans="6:61" x14ac:dyDescent="0.25">
      <c r="F184" s="10"/>
      <c r="G184" s="9"/>
      <c r="H184" s="8" t="s">
        <v>5493</v>
      </c>
      <c r="I184" s="7"/>
      <c r="J184" s="22"/>
      <c r="K184" s="19"/>
      <c r="L184" s="19"/>
      <c r="M184" s="33"/>
      <c r="N184" s="21"/>
      <c r="O184" s="22"/>
      <c r="P184" s="19"/>
      <c r="Q184" s="19"/>
      <c r="R184" s="33"/>
      <c r="S184" s="21"/>
      <c r="T184" s="22">
        <v>0</v>
      </c>
      <c r="U184" s="19">
        <v>0</v>
      </c>
      <c r="V184" s="19">
        <v>0</v>
      </c>
      <c r="W184" s="19">
        <v>0</v>
      </c>
      <c r="X184" s="19">
        <v>0</v>
      </c>
      <c r="Y184" s="24">
        <v>0</v>
      </c>
      <c r="Z184" s="23">
        <v>0</v>
      </c>
      <c r="AA184" s="22">
        <v>0</v>
      </c>
      <c r="AB184" s="19">
        <v>0</v>
      </c>
      <c r="AC184" s="19">
        <v>0</v>
      </c>
      <c r="AD184" s="33">
        <v>0</v>
      </c>
      <c r="AE184" s="21">
        <v>0</v>
      </c>
      <c r="AF184" s="22"/>
      <c r="AG184" s="19"/>
      <c r="AH184" s="19"/>
      <c r="AI184" s="33"/>
      <c r="AJ184" s="21"/>
      <c r="AK184" s="22">
        <v>13</v>
      </c>
      <c r="AL184" s="19">
        <v>0</v>
      </c>
      <c r="AM184" s="19">
        <v>0</v>
      </c>
      <c r="AN184" s="33">
        <v>0</v>
      </c>
      <c r="AO184" s="21">
        <v>0</v>
      </c>
      <c r="AP184" s="20"/>
      <c r="AQ184" s="19"/>
      <c r="AR184" s="19"/>
      <c r="AS184" s="33"/>
      <c r="AT184" s="21"/>
      <c r="AU184" s="20"/>
      <c r="AV184" s="19"/>
      <c r="AW184" s="19"/>
      <c r="AX184" s="19"/>
      <c r="AY184" s="19"/>
      <c r="AZ184" s="22"/>
      <c r="BA184" s="19"/>
      <c r="BB184" s="19"/>
      <c r="BC184" s="33"/>
      <c r="BD184" s="21"/>
      <c r="BE184" s="20"/>
      <c r="BF184" s="19"/>
      <c r="BG184" s="19"/>
      <c r="BH184" s="19"/>
      <c r="BI184" s="19"/>
    </row>
    <row r="185" spans="6:61" x14ac:dyDescent="0.25">
      <c r="F185" s="10"/>
      <c r="G185" s="9"/>
      <c r="H185" s="8"/>
      <c r="I185" s="7" t="s">
        <v>762</v>
      </c>
      <c r="J185" s="22"/>
      <c r="K185" s="19"/>
      <c r="L185" s="19"/>
      <c r="M185" s="33"/>
      <c r="N185" s="21"/>
      <c r="O185" s="22"/>
      <c r="P185" s="19"/>
      <c r="Q185" s="19"/>
      <c r="R185" s="33"/>
      <c r="S185" s="21"/>
      <c r="T185" s="22">
        <v>0</v>
      </c>
      <c r="U185" s="19">
        <v>0</v>
      </c>
      <c r="V185" s="19">
        <v>0</v>
      </c>
      <c r="W185" s="19">
        <v>0</v>
      </c>
      <c r="X185" s="19">
        <v>0</v>
      </c>
      <c r="Y185" s="24">
        <v>0</v>
      </c>
      <c r="Z185" s="23">
        <v>0</v>
      </c>
      <c r="AA185" s="22">
        <v>0</v>
      </c>
      <c r="AB185" s="19">
        <v>0</v>
      </c>
      <c r="AC185" s="19">
        <v>0</v>
      </c>
      <c r="AD185" s="33">
        <v>0</v>
      </c>
      <c r="AE185" s="21">
        <v>0</v>
      </c>
      <c r="AF185" s="22"/>
      <c r="AG185" s="19"/>
      <c r="AH185" s="19"/>
      <c r="AI185" s="33"/>
      <c r="AJ185" s="21"/>
      <c r="AK185" s="22">
        <v>7</v>
      </c>
      <c r="AL185" s="19">
        <v>0</v>
      </c>
      <c r="AM185" s="19">
        <v>0</v>
      </c>
      <c r="AN185" s="33">
        <v>0</v>
      </c>
      <c r="AO185" s="21">
        <v>0</v>
      </c>
      <c r="AP185" s="20"/>
      <c r="AQ185" s="19"/>
      <c r="AR185" s="19"/>
      <c r="AS185" s="33"/>
      <c r="AT185" s="21"/>
      <c r="AU185" s="20"/>
      <c r="AV185" s="19"/>
      <c r="AW185" s="19"/>
      <c r="AX185" s="19"/>
      <c r="AY185" s="19"/>
      <c r="AZ185" s="22"/>
      <c r="BA185" s="19"/>
      <c r="BB185" s="19"/>
      <c r="BC185" s="33"/>
      <c r="BD185" s="21"/>
      <c r="BE185" s="20"/>
      <c r="BF185" s="19"/>
      <c r="BG185" s="19"/>
      <c r="BH185" s="19"/>
      <c r="BI185" s="19"/>
    </row>
    <row r="186" spans="6:61" x14ac:dyDescent="0.25">
      <c r="F186" s="10"/>
      <c r="G186" s="9"/>
      <c r="H186" s="8"/>
      <c r="I186" s="7" t="s">
        <v>762</v>
      </c>
      <c r="J186" s="22"/>
      <c r="K186" s="19"/>
      <c r="L186" s="19"/>
      <c r="M186" s="33"/>
      <c r="N186" s="21"/>
      <c r="O186" s="22"/>
      <c r="P186" s="19"/>
      <c r="Q186" s="19"/>
      <c r="R186" s="33"/>
      <c r="S186" s="21"/>
      <c r="T186" s="22">
        <v>84</v>
      </c>
      <c r="U186" s="19">
        <v>0</v>
      </c>
      <c r="V186" s="19">
        <v>0</v>
      </c>
      <c r="W186" s="19">
        <v>0</v>
      </c>
      <c r="X186" s="19">
        <v>0</v>
      </c>
      <c r="Y186" s="24">
        <v>84</v>
      </c>
      <c r="Z186" s="23">
        <v>0.14044880121946329</v>
      </c>
      <c r="AA186" s="22">
        <v>0</v>
      </c>
      <c r="AB186" s="19">
        <v>0</v>
      </c>
      <c r="AC186" s="19">
        <v>0</v>
      </c>
      <c r="AD186" s="33">
        <v>0</v>
      </c>
      <c r="AE186" s="21">
        <v>0</v>
      </c>
      <c r="AF186" s="22"/>
      <c r="AG186" s="19"/>
      <c r="AH186" s="19"/>
      <c r="AI186" s="33"/>
      <c r="AJ186" s="21"/>
      <c r="AK186" s="22">
        <v>9</v>
      </c>
      <c r="AL186" s="19">
        <v>0</v>
      </c>
      <c r="AM186" s="19">
        <v>0</v>
      </c>
      <c r="AN186" s="33">
        <v>0</v>
      </c>
      <c r="AO186" s="21">
        <v>0</v>
      </c>
      <c r="AP186" s="20"/>
      <c r="AQ186" s="19"/>
      <c r="AR186" s="19"/>
      <c r="AS186" s="33"/>
      <c r="AT186" s="21"/>
      <c r="AU186" s="20"/>
      <c r="AV186" s="19"/>
      <c r="AW186" s="19"/>
      <c r="AX186" s="19"/>
      <c r="AY186" s="19"/>
      <c r="AZ186" s="22"/>
      <c r="BA186" s="19"/>
      <c r="BB186" s="19"/>
      <c r="BC186" s="33"/>
      <c r="BD186" s="21"/>
      <c r="BE186" s="20"/>
      <c r="BF186" s="19"/>
      <c r="BG186" s="19"/>
      <c r="BH186" s="19"/>
      <c r="BI186" s="19"/>
    </row>
    <row r="187" spans="6:61" x14ac:dyDescent="0.25">
      <c r="F187" s="10"/>
      <c r="G187" s="9"/>
      <c r="H187" s="8"/>
      <c r="I187" s="7" t="s">
        <v>762</v>
      </c>
      <c r="J187" s="22"/>
      <c r="K187" s="19"/>
      <c r="L187" s="19"/>
      <c r="M187" s="33"/>
      <c r="N187" s="21"/>
      <c r="O187" s="22"/>
      <c r="P187" s="19"/>
      <c r="Q187" s="19"/>
      <c r="R187" s="33"/>
      <c r="S187" s="21"/>
      <c r="T187" s="22">
        <v>442</v>
      </c>
      <c r="U187" s="19">
        <v>0</v>
      </c>
      <c r="V187" s="19">
        <v>0</v>
      </c>
      <c r="W187" s="19">
        <v>0</v>
      </c>
      <c r="X187" s="19">
        <v>0</v>
      </c>
      <c r="Y187" s="24">
        <v>454</v>
      </c>
      <c r="Z187" s="23">
        <v>0.80251807533204556</v>
      </c>
      <c r="AA187" s="22">
        <v>0</v>
      </c>
      <c r="AB187" s="19">
        <v>0</v>
      </c>
      <c r="AC187" s="19">
        <v>0</v>
      </c>
      <c r="AD187" s="33">
        <v>0</v>
      </c>
      <c r="AE187" s="21">
        <v>0</v>
      </c>
      <c r="AF187" s="22"/>
      <c r="AG187" s="19"/>
      <c r="AH187" s="19"/>
      <c r="AI187" s="33"/>
      <c r="AJ187" s="21"/>
      <c r="AK187" s="22">
        <v>19</v>
      </c>
      <c r="AL187" s="19">
        <v>0</v>
      </c>
      <c r="AM187" s="19">
        <v>0</v>
      </c>
      <c r="AN187" s="33">
        <v>0</v>
      </c>
      <c r="AO187" s="21">
        <v>0</v>
      </c>
      <c r="AP187" s="20"/>
      <c r="AQ187" s="19"/>
      <c r="AR187" s="19"/>
      <c r="AS187" s="33"/>
      <c r="AT187" s="21"/>
      <c r="AU187" s="20"/>
      <c r="AV187" s="19"/>
      <c r="AW187" s="19"/>
      <c r="AX187" s="19"/>
      <c r="AY187" s="19"/>
      <c r="AZ187" s="22"/>
      <c r="BA187" s="19"/>
      <c r="BB187" s="19"/>
      <c r="BC187" s="33"/>
      <c r="BD187" s="21"/>
      <c r="BE187" s="20"/>
      <c r="BF187" s="19"/>
      <c r="BG187" s="19"/>
      <c r="BH187" s="19"/>
      <c r="BI187" s="19"/>
    </row>
    <row r="188" spans="6:61" x14ac:dyDescent="0.25">
      <c r="F188" s="10"/>
      <c r="G188" s="9"/>
      <c r="H188" s="8"/>
      <c r="I188" s="7" t="s">
        <v>762</v>
      </c>
      <c r="J188" s="22"/>
      <c r="K188" s="19"/>
      <c r="L188" s="19"/>
      <c r="M188" s="33"/>
      <c r="N188" s="21"/>
      <c r="O188" s="22"/>
      <c r="P188" s="19"/>
      <c r="Q188" s="19"/>
      <c r="R188" s="33"/>
      <c r="S188" s="21"/>
      <c r="T188" s="22">
        <v>659</v>
      </c>
      <c r="U188" s="19">
        <v>0</v>
      </c>
      <c r="V188" s="19">
        <v>0</v>
      </c>
      <c r="W188" s="19">
        <v>0</v>
      </c>
      <c r="X188" s="19">
        <v>0</v>
      </c>
      <c r="Y188" s="24">
        <v>686</v>
      </c>
      <c r="Z188" s="23">
        <v>1.041371697559953</v>
      </c>
      <c r="AA188" s="22">
        <v>0</v>
      </c>
      <c r="AB188" s="19">
        <v>0</v>
      </c>
      <c r="AC188" s="19">
        <v>0</v>
      </c>
      <c r="AD188" s="33">
        <v>0</v>
      </c>
      <c r="AE188" s="21">
        <v>0</v>
      </c>
      <c r="AF188" s="22"/>
      <c r="AG188" s="19"/>
      <c r="AH188" s="19"/>
      <c r="AI188" s="33"/>
      <c r="AJ188" s="21"/>
      <c r="AK188" s="22">
        <v>22</v>
      </c>
      <c r="AL188" s="19">
        <v>0</v>
      </c>
      <c r="AM188" s="19">
        <v>0</v>
      </c>
      <c r="AN188" s="33">
        <v>0</v>
      </c>
      <c r="AO188" s="21">
        <v>0</v>
      </c>
      <c r="AP188" s="20"/>
      <c r="AQ188" s="19"/>
      <c r="AR188" s="19"/>
      <c r="AS188" s="33"/>
      <c r="AT188" s="21"/>
      <c r="AU188" s="20"/>
      <c r="AV188" s="19"/>
      <c r="AW188" s="19"/>
      <c r="AX188" s="19"/>
      <c r="AY188" s="19"/>
      <c r="AZ188" s="22"/>
      <c r="BA188" s="19"/>
      <c r="BB188" s="19"/>
      <c r="BC188" s="33"/>
      <c r="BD188" s="21"/>
      <c r="BE188" s="20"/>
      <c r="BF188" s="19"/>
      <c r="BG188" s="19"/>
      <c r="BH188" s="19"/>
      <c r="BI188" s="19"/>
    </row>
    <row r="189" spans="6:61" x14ac:dyDescent="0.25">
      <c r="F189" s="10"/>
      <c r="G189" s="9"/>
      <c r="H189" s="8"/>
      <c r="I189" s="7" t="s">
        <v>762</v>
      </c>
      <c r="J189" s="22"/>
      <c r="K189" s="19"/>
      <c r="L189" s="19"/>
      <c r="M189" s="33"/>
      <c r="N189" s="21"/>
      <c r="O189" s="22"/>
      <c r="P189" s="19"/>
      <c r="Q189" s="19"/>
      <c r="R189" s="33"/>
      <c r="S189" s="21"/>
      <c r="T189" s="22">
        <v>514</v>
      </c>
      <c r="U189" s="19">
        <v>0</v>
      </c>
      <c r="V189" s="19">
        <v>6</v>
      </c>
      <c r="W189" s="19">
        <v>0</v>
      </c>
      <c r="X189" s="19">
        <v>0</v>
      </c>
      <c r="Y189" s="24">
        <v>527</v>
      </c>
      <c r="Z189" s="23">
        <v>0.87337683513760567</v>
      </c>
      <c r="AA189" s="22">
        <v>0</v>
      </c>
      <c r="AB189" s="19">
        <v>0</v>
      </c>
      <c r="AC189" s="19">
        <v>0</v>
      </c>
      <c r="AD189" s="33">
        <v>0</v>
      </c>
      <c r="AE189" s="21">
        <v>0</v>
      </c>
      <c r="AF189" s="22"/>
      <c r="AG189" s="19"/>
      <c r="AH189" s="19"/>
      <c r="AI189" s="33"/>
      <c r="AJ189" s="21"/>
      <c r="AK189" s="22">
        <v>18</v>
      </c>
      <c r="AL189" s="19">
        <v>0</v>
      </c>
      <c r="AM189" s="19">
        <v>0</v>
      </c>
      <c r="AN189" s="33">
        <v>0</v>
      </c>
      <c r="AO189" s="21">
        <v>0</v>
      </c>
      <c r="AP189" s="20"/>
      <c r="AQ189" s="19"/>
      <c r="AR189" s="19"/>
      <c r="AS189" s="33"/>
      <c r="AT189" s="21"/>
      <c r="AU189" s="20"/>
      <c r="AV189" s="19"/>
      <c r="AW189" s="19"/>
      <c r="AX189" s="19"/>
      <c r="AY189" s="19"/>
      <c r="AZ189" s="22"/>
      <c r="BA189" s="19"/>
      <c r="BB189" s="19"/>
      <c r="BC189" s="33"/>
      <c r="BD189" s="21"/>
      <c r="BE189" s="20"/>
      <c r="BF189" s="19"/>
      <c r="BG189" s="19"/>
      <c r="BH189" s="19"/>
      <c r="BI189" s="19"/>
    </row>
    <row r="190" spans="6:61" x14ac:dyDescent="0.25">
      <c r="F190" s="10"/>
      <c r="G190" s="9"/>
      <c r="H190" s="8"/>
      <c r="I190" s="7" t="s">
        <v>762</v>
      </c>
      <c r="J190" s="22"/>
      <c r="K190" s="19"/>
      <c r="L190" s="19"/>
      <c r="M190" s="33"/>
      <c r="N190" s="21"/>
      <c r="O190" s="22"/>
      <c r="P190" s="19"/>
      <c r="Q190" s="19"/>
      <c r="R190" s="33"/>
      <c r="S190" s="21"/>
      <c r="T190" s="22">
        <v>843</v>
      </c>
      <c r="U190" s="19">
        <v>0</v>
      </c>
      <c r="V190" s="19">
        <v>92</v>
      </c>
      <c r="W190" s="19">
        <v>0</v>
      </c>
      <c r="X190" s="19">
        <v>0</v>
      </c>
      <c r="Y190" s="24">
        <v>853</v>
      </c>
      <c r="Z190" s="23">
        <v>1.4072866998612881</v>
      </c>
      <c r="AA190" s="22">
        <v>0</v>
      </c>
      <c r="AB190" s="19">
        <v>0</v>
      </c>
      <c r="AC190" s="19">
        <v>0</v>
      </c>
      <c r="AD190" s="33">
        <v>0</v>
      </c>
      <c r="AE190" s="21">
        <v>0</v>
      </c>
      <c r="AF190" s="22"/>
      <c r="AG190" s="19"/>
      <c r="AH190" s="19"/>
      <c r="AI190" s="33"/>
      <c r="AJ190" s="21"/>
      <c r="AK190" s="22">
        <v>21</v>
      </c>
      <c r="AL190" s="19">
        <v>0</v>
      </c>
      <c r="AM190" s="19">
        <v>2</v>
      </c>
      <c r="AN190" s="33">
        <v>0</v>
      </c>
      <c r="AO190" s="21">
        <v>0</v>
      </c>
      <c r="AP190" s="20"/>
      <c r="AQ190" s="19"/>
      <c r="AR190" s="19"/>
      <c r="AS190" s="33"/>
      <c r="AT190" s="21"/>
      <c r="AU190" s="20"/>
      <c r="AV190" s="19"/>
      <c r="AW190" s="19"/>
      <c r="AX190" s="19"/>
      <c r="AY190" s="19"/>
      <c r="AZ190" s="22"/>
      <c r="BA190" s="19"/>
      <c r="BB190" s="19"/>
      <c r="BC190" s="33"/>
      <c r="BD190" s="21"/>
      <c r="BE190" s="20"/>
      <c r="BF190" s="19"/>
      <c r="BG190" s="19"/>
      <c r="BH190" s="19"/>
      <c r="BI190" s="19"/>
    </row>
    <row r="191" spans="6:61" x14ac:dyDescent="0.25">
      <c r="F191" s="10"/>
      <c r="G191" s="9"/>
      <c r="H191" s="8"/>
      <c r="I191" s="7" t="s">
        <v>762</v>
      </c>
      <c r="J191" s="22"/>
      <c r="K191" s="19"/>
      <c r="L191" s="19"/>
      <c r="M191" s="33"/>
      <c r="N191" s="21"/>
      <c r="O191" s="22"/>
      <c r="P191" s="19"/>
      <c r="Q191" s="19"/>
      <c r="R191" s="33"/>
      <c r="S191" s="21"/>
      <c r="T191" s="22">
        <v>783</v>
      </c>
      <c r="U191" s="19">
        <v>0</v>
      </c>
      <c r="V191" s="19">
        <v>31</v>
      </c>
      <c r="W191" s="19">
        <v>0</v>
      </c>
      <c r="X191" s="19">
        <v>0</v>
      </c>
      <c r="Y191" s="24">
        <v>806</v>
      </c>
      <c r="Z191" s="23">
        <v>1.431126968003809</v>
      </c>
      <c r="AA191" s="22">
        <v>0</v>
      </c>
      <c r="AB191" s="19">
        <v>0</v>
      </c>
      <c r="AC191" s="19">
        <v>0</v>
      </c>
      <c r="AD191" s="33">
        <v>0</v>
      </c>
      <c r="AE191" s="21">
        <v>0</v>
      </c>
      <c r="AF191" s="22"/>
      <c r="AG191" s="19"/>
      <c r="AH191" s="19"/>
      <c r="AI191" s="33"/>
      <c r="AJ191" s="21"/>
      <c r="AK191" s="22">
        <v>21</v>
      </c>
      <c r="AL191" s="19">
        <v>0</v>
      </c>
      <c r="AM191" s="19">
        <v>1</v>
      </c>
      <c r="AN191" s="33">
        <v>0</v>
      </c>
      <c r="AO191" s="21">
        <v>0</v>
      </c>
      <c r="AP191" s="20"/>
      <c r="AQ191" s="19"/>
      <c r="AR191" s="19"/>
      <c r="AS191" s="33"/>
      <c r="AT191" s="21"/>
      <c r="AU191" s="20"/>
      <c r="AV191" s="19"/>
      <c r="AW191" s="19"/>
      <c r="AX191" s="19"/>
      <c r="AY191" s="19"/>
      <c r="AZ191" s="22"/>
      <c r="BA191" s="19"/>
      <c r="BB191" s="19"/>
      <c r="BC191" s="33"/>
      <c r="BD191" s="21"/>
      <c r="BE191" s="20"/>
      <c r="BF191" s="19"/>
      <c r="BG191" s="19"/>
      <c r="BH191" s="19"/>
      <c r="BI191" s="19"/>
    </row>
    <row r="192" spans="6:61" x14ac:dyDescent="0.25">
      <c r="F192" s="10"/>
      <c r="G192" s="9"/>
      <c r="H192" s="8"/>
      <c r="I192" s="7" t="s">
        <v>762</v>
      </c>
      <c r="J192" s="22"/>
      <c r="K192" s="19"/>
      <c r="L192" s="19"/>
      <c r="M192" s="33"/>
      <c r="N192" s="21"/>
      <c r="O192" s="22"/>
      <c r="P192" s="19"/>
      <c r="Q192" s="19"/>
      <c r="R192" s="33"/>
      <c r="S192" s="21"/>
      <c r="T192" s="22">
        <v>761</v>
      </c>
      <c r="U192" s="19">
        <v>0</v>
      </c>
      <c r="V192" s="19">
        <v>22</v>
      </c>
      <c r="W192" s="19">
        <v>0</v>
      </c>
      <c r="X192" s="19">
        <v>0</v>
      </c>
      <c r="Y192" s="24">
        <v>775</v>
      </c>
      <c r="Z192" s="23">
        <v>0.99433587677776814</v>
      </c>
      <c r="AA192" s="22">
        <v>0</v>
      </c>
      <c r="AB192" s="19">
        <v>0</v>
      </c>
      <c r="AC192" s="19">
        <v>0</v>
      </c>
      <c r="AD192" s="33">
        <v>0</v>
      </c>
      <c r="AE192" s="21">
        <v>0</v>
      </c>
      <c r="AF192" s="22"/>
      <c r="AG192" s="19"/>
      <c r="AH192" s="19"/>
      <c r="AI192" s="33"/>
      <c r="AJ192" s="21"/>
      <c r="AK192" s="22">
        <v>20</v>
      </c>
      <c r="AL192" s="19">
        <v>0</v>
      </c>
      <c r="AM192" s="19">
        <v>0</v>
      </c>
      <c r="AN192" s="33">
        <v>0</v>
      </c>
      <c r="AO192" s="21">
        <v>0</v>
      </c>
      <c r="AP192" s="20"/>
      <c r="AQ192" s="19"/>
      <c r="AR192" s="19"/>
      <c r="AS192" s="33"/>
      <c r="AT192" s="21"/>
      <c r="AU192" s="20"/>
      <c r="AV192" s="19"/>
      <c r="AW192" s="19"/>
      <c r="AX192" s="19"/>
      <c r="AY192" s="19"/>
      <c r="AZ192" s="22"/>
      <c r="BA192" s="19"/>
      <c r="BB192" s="19"/>
      <c r="BC192" s="33"/>
      <c r="BD192" s="21"/>
      <c r="BE192" s="20"/>
      <c r="BF192" s="19"/>
      <c r="BG192" s="19"/>
      <c r="BH192" s="19"/>
      <c r="BI192" s="19"/>
    </row>
    <row r="193" spans="5:61" x14ac:dyDescent="0.25">
      <c r="F193" s="10"/>
      <c r="G193" s="9"/>
      <c r="H193" s="8"/>
      <c r="I193" s="7" t="s">
        <v>761</v>
      </c>
      <c r="J193" s="22"/>
      <c r="K193" s="19"/>
      <c r="L193" s="19"/>
      <c r="M193" s="33"/>
      <c r="N193" s="21"/>
      <c r="O193" s="22"/>
      <c r="P193" s="19"/>
      <c r="Q193" s="19"/>
      <c r="R193" s="33"/>
      <c r="S193" s="21"/>
      <c r="T193" s="22">
        <v>0</v>
      </c>
      <c r="U193" s="19">
        <v>0</v>
      </c>
      <c r="V193" s="19">
        <v>0</v>
      </c>
      <c r="W193" s="19">
        <v>0</v>
      </c>
      <c r="X193" s="19">
        <v>0</v>
      </c>
      <c r="Y193" s="24">
        <v>0</v>
      </c>
      <c r="Z193" s="23">
        <v>0</v>
      </c>
      <c r="AA193" s="22">
        <v>0</v>
      </c>
      <c r="AB193" s="19">
        <v>0</v>
      </c>
      <c r="AC193" s="19">
        <v>0</v>
      </c>
      <c r="AD193" s="33">
        <v>0</v>
      </c>
      <c r="AE193" s="21">
        <v>0</v>
      </c>
      <c r="AF193" s="22"/>
      <c r="AG193" s="19"/>
      <c r="AH193" s="19"/>
      <c r="AI193" s="33"/>
      <c r="AJ193" s="21"/>
      <c r="AK193" s="22">
        <v>12</v>
      </c>
      <c r="AL193" s="19">
        <v>0</v>
      </c>
      <c r="AM193" s="19">
        <v>2</v>
      </c>
      <c r="AN193" s="33">
        <v>0</v>
      </c>
      <c r="AO193" s="21">
        <v>0</v>
      </c>
      <c r="AP193" s="20"/>
      <c r="AQ193" s="19"/>
      <c r="AR193" s="19"/>
      <c r="AS193" s="33"/>
      <c r="AT193" s="21"/>
      <c r="AU193" s="20"/>
      <c r="AV193" s="19"/>
      <c r="AW193" s="19"/>
      <c r="AX193" s="19"/>
      <c r="AY193" s="19"/>
      <c r="AZ193" s="22"/>
      <c r="BA193" s="19"/>
      <c r="BB193" s="19"/>
      <c r="BC193" s="33"/>
      <c r="BD193" s="21"/>
      <c r="BE193" s="20"/>
      <c r="BF193" s="19"/>
      <c r="BG193" s="19"/>
      <c r="BH193" s="19"/>
      <c r="BI193" s="19"/>
    </row>
    <row r="194" spans="5:61" x14ac:dyDescent="0.25">
      <c r="F194" s="10"/>
      <c r="G194" s="9"/>
      <c r="H194" s="8"/>
      <c r="I194" s="7" t="s">
        <v>761</v>
      </c>
      <c r="J194" s="22"/>
      <c r="K194" s="19"/>
      <c r="L194" s="19"/>
      <c r="M194" s="33"/>
      <c r="N194" s="21"/>
      <c r="O194" s="22"/>
      <c r="P194" s="19"/>
      <c r="Q194" s="19"/>
      <c r="R194" s="33"/>
      <c r="S194" s="21"/>
      <c r="T194" s="22">
        <v>859</v>
      </c>
      <c r="U194" s="19">
        <v>0</v>
      </c>
      <c r="V194" s="19">
        <v>4</v>
      </c>
      <c r="W194" s="19">
        <v>0</v>
      </c>
      <c r="X194" s="19">
        <v>0</v>
      </c>
      <c r="Y194" s="24">
        <v>873</v>
      </c>
      <c r="Z194" s="23">
        <v>1.488913357257843</v>
      </c>
      <c r="AA194" s="22">
        <v>0</v>
      </c>
      <c r="AB194" s="19">
        <v>0</v>
      </c>
      <c r="AC194" s="19">
        <v>0</v>
      </c>
      <c r="AD194" s="33">
        <v>0</v>
      </c>
      <c r="AE194" s="21">
        <v>0</v>
      </c>
      <c r="AF194" s="22"/>
      <c r="AG194" s="19"/>
      <c r="AH194" s="19"/>
      <c r="AI194" s="33"/>
      <c r="AJ194" s="21"/>
      <c r="AK194" s="22">
        <v>21</v>
      </c>
      <c r="AL194" s="19">
        <v>0</v>
      </c>
      <c r="AM194" s="19">
        <v>0</v>
      </c>
      <c r="AN194" s="33">
        <v>0</v>
      </c>
      <c r="AO194" s="21">
        <v>0</v>
      </c>
      <c r="AP194" s="20"/>
      <c r="AQ194" s="19"/>
      <c r="AR194" s="19"/>
      <c r="AS194" s="33"/>
      <c r="AT194" s="21"/>
      <c r="AU194" s="20"/>
      <c r="AV194" s="19"/>
      <c r="AW194" s="19"/>
      <c r="AX194" s="19"/>
      <c r="AY194" s="19"/>
      <c r="AZ194" s="22"/>
      <c r="BA194" s="19"/>
      <c r="BB194" s="19"/>
      <c r="BC194" s="33"/>
      <c r="BD194" s="21"/>
      <c r="BE194" s="20"/>
      <c r="BF194" s="19"/>
      <c r="BG194" s="19"/>
      <c r="BH194" s="19"/>
      <c r="BI194" s="19"/>
    </row>
    <row r="195" spans="5:61" x14ac:dyDescent="0.25">
      <c r="F195" s="10"/>
      <c r="G195" s="9"/>
      <c r="H195" s="8"/>
      <c r="I195" s="7" t="s">
        <v>761</v>
      </c>
      <c r="J195" s="22"/>
      <c r="K195" s="19"/>
      <c r="L195" s="19"/>
      <c r="M195" s="33"/>
      <c r="N195" s="21"/>
      <c r="O195" s="22"/>
      <c r="P195" s="19"/>
      <c r="Q195" s="19"/>
      <c r="R195" s="33"/>
      <c r="S195" s="21"/>
      <c r="T195" s="22">
        <v>628</v>
      </c>
      <c r="U195" s="19">
        <v>0</v>
      </c>
      <c r="V195" s="19">
        <v>0</v>
      </c>
      <c r="W195" s="19">
        <v>0</v>
      </c>
      <c r="X195" s="19">
        <v>0</v>
      </c>
      <c r="Y195" s="24">
        <v>637</v>
      </c>
      <c r="Z195" s="23">
        <v>1.472338599152863</v>
      </c>
      <c r="AA195" s="22">
        <v>0</v>
      </c>
      <c r="AB195" s="19">
        <v>0</v>
      </c>
      <c r="AC195" s="19">
        <v>0</v>
      </c>
      <c r="AD195" s="33">
        <v>0</v>
      </c>
      <c r="AE195" s="21">
        <v>0</v>
      </c>
      <c r="AF195" s="22"/>
      <c r="AG195" s="19"/>
      <c r="AH195" s="19"/>
      <c r="AI195" s="33"/>
      <c r="AJ195" s="21"/>
      <c r="AK195" s="22">
        <v>17</v>
      </c>
      <c r="AL195" s="19">
        <v>0</v>
      </c>
      <c r="AM195" s="19">
        <v>0</v>
      </c>
      <c r="AN195" s="33">
        <v>0</v>
      </c>
      <c r="AO195" s="21">
        <v>0</v>
      </c>
      <c r="AP195" s="20"/>
      <c r="AQ195" s="19"/>
      <c r="AR195" s="19"/>
      <c r="AS195" s="33"/>
      <c r="AT195" s="21"/>
      <c r="AU195" s="20"/>
      <c r="AV195" s="19"/>
      <c r="AW195" s="19"/>
      <c r="AX195" s="19"/>
      <c r="AY195" s="19"/>
      <c r="AZ195" s="22"/>
      <c r="BA195" s="19"/>
      <c r="BB195" s="19"/>
      <c r="BC195" s="33"/>
      <c r="BD195" s="21"/>
      <c r="BE195" s="20"/>
      <c r="BF195" s="19"/>
      <c r="BG195" s="19"/>
      <c r="BH195" s="19"/>
      <c r="BI195" s="19"/>
    </row>
    <row r="196" spans="5:61" x14ac:dyDescent="0.25">
      <c r="F196" s="10"/>
      <c r="G196" s="9"/>
      <c r="H196" s="8"/>
      <c r="I196" s="7" t="s">
        <v>761</v>
      </c>
      <c r="J196" s="22"/>
      <c r="K196" s="19"/>
      <c r="L196" s="19"/>
      <c r="M196" s="33"/>
      <c r="N196" s="21"/>
      <c r="O196" s="22"/>
      <c r="P196" s="19"/>
      <c r="Q196" s="19"/>
      <c r="R196" s="33"/>
      <c r="S196" s="21"/>
      <c r="T196" s="22">
        <v>677</v>
      </c>
      <c r="U196" s="19">
        <v>0</v>
      </c>
      <c r="V196" s="19">
        <v>0</v>
      </c>
      <c r="W196" s="19">
        <v>0</v>
      </c>
      <c r="X196" s="19">
        <v>0</v>
      </c>
      <c r="Y196" s="24">
        <v>698</v>
      </c>
      <c r="Z196" s="23">
        <v>1.54101053904742</v>
      </c>
      <c r="AA196" s="22">
        <v>0</v>
      </c>
      <c r="AB196" s="19">
        <v>0</v>
      </c>
      <c r="AC196" s="19">
        <v>0</v>
      </c>
      <c r="AD196" s="33">
        <v>0</v>
      </c>
      <c r="AE196" s="21">
        <v>0</v>
      </c>
      <c r="AF196" s="22"/>
      <c r="AG196" s="19"/>
      <c r="AH196" s="19"/>
      <c r="AI196" s="33"/>
      <c r="AJ196" s="21"/>
      <c r="AK196" s="22">
        <v>22</v>
      </c>
      <c r="AL196" s="19">
        <v>0</v>
      </c>
      <c r="AM196" s="19">
        <v>0</v>
      </c>
      <c r="AN196" s="33">
        <v>0</v>
      </c>
      <c r="AO196" s="21">
        <v>0</v>
      </c>
      <c r="AP196" s="20"/>
      <c r="AQ196" s="19"/>
      <c r="AR196" s="19"/>
      <c r="AS196" s="33"/>
      <c r="AT196" s="21"/>
      <c r="AU196" s="20"/>
      <c r="AV196" s="19"/>
      <c r="AW196" s="19"/>
      <c r="AX196" s="19"/>
      <c r="AY196" s="19"/>
      <c r="AZ196" s="22"/>
      <c r="BA196" s="19"/>
      <c r="BB196" s="19"/>
      <c r="BC196" s="33"/>
      <c r="BD196" s="21"/>
      <c r="BE196" s="20"/>
      <c r="BF196" s="19"/>
      <c r="BG196" s="19"/>
      <c r="BH196" s="19"/>
      <c r="BI196" s="19"/>
    </row>
    <row r="197" spans="5:61" x14ac:dyDescent="0.25">
      <c r="F197" s="10"/>
      <c r="G197" s="9"/>
      <c r="H197" s="8"/>
      <c r="I197" s="7" t="s">
        <v>761</v>
      </c>
      <c r="J197" s="22"/>
      <c r="K197" s="19"/>
      <c r="L197" s="19"/>
      <c r="M197" s="33"/>
      <c r="N197" s="21"/>
      <c r="O197" s="22"/>
      <c r="P197" s="19"/>
      <c r="Q197" s="19"/>
      <c r="R197" s="33"/>
      <c r="S197" s="21"/>
      <c r="T197" s="22">
        <v>735</v>
      </c>
      <c r="U197" s="19">
        <v>0</v>
      </c>
      <c r="V197" s="19">
        <v>601</v>
      </c>
      <c r="W197" s="19">
        <v>0</v>
      </c>
      <c r="X197" s="19">
        <v>0</v>
      </c>
      <c r="Y197" s="24">
        <v>748</v>
      </c>
      <c r="Z197" s="23">
        <v>1.243694045580924</v>
      </c>
      <c r="AA197" s="22">
        <v>0</v>
      </c>
      <c r="AB197" s="19">
        <v>0</v>
      </c>
      <c r="AC197" s="19">
        <v>0</v>
      </c>
      <c r="AD197" s="33">
        <v>0</v>
      </c>
      <c r="AE197" s="21">
        <v>0</v>
      </c>
      <c r="AF197" s="22"/>
      <c r="AG197" s="19"/>
      <c r="AH197" s="19"/>
      <c r="AI197" s="33"/>
      <c r="AJ197" s="21"/>
      <c r="AK197" s="22">
        <v>19</v>
      </c>
      <c r="AL197" s="19">
        <v>0</v>
      </c>
      <c r="AM197" s="19">
        <v>13</v>
      </c>
      <c r="AN197" s="33">
        <v>0</v>
      </c>
      <c r="AO197" s="21">
        <v>0</v>
      </c>
      <c r="AP197" s="20"/>
      <c r="AQ197" s="19"/>
      <c r="AR197" s="19"/>
      <c r="AS197" s="33"/>
      <c r="AT197" s="21"/>
      <c r="AU197" s="20"/>
      <c r="AV197" s="19"/>
      <c r="AW197" s="19"/>
      <c r="AX197" s="19"/>
      <c r="AY197" s="19"/>
      <c r="AZ197" s="22"/>
      <c r="BA197" s="19"/>
      <c r="BB197" s="19"/>
      <c r="BC197" s="33"/>
      <c r="BD197" s="21"/>
      <c r="BE197" s="20"/>
      <c r="BF197" s="19"/>
      <c r="BG197" s="19"/>
      <c r="BH197" s="19"/>
      <c r="BI197" s="19"/>
    </row>
    <row r="198" spans="5:61" x14ac:dyDescent="0.25">
      <c r="E198" s="44"/>
      <c r="F198" s="10"/>
      <c r="G198" s="9"/>
      <c r="H198" s="8"/>
      <c r="I198" s="7" t="s">
        <v>761</v>
      </c>
      <c r="J198" s="22"/>
      <c r="K198" s="19"/>
      <c r="L198" s="19"/>
      <c r="M198" s="33"/>
      <c r="N198" s="21"/>
      <c r="O198" s="22"/>
      <c r="P198" s="19"/>
      <c r="Q198" s="19"/>
      <c r="R198" s="33"/>
      <c r="S198" s="21"/>
      <c r="T198" s="22">
        <v>636</v>
      </c>
      <c r="U198" s="19">
        <v>0</v>
      </c>
      <c r="V198" s="19">
        <v>256</v>
      </c>
      <c r="W198" s="19">
        <v>0</v>
      </c>
      <c r="X198" s="19">
        <v>0</v>
      </c>
      <c r="Y198" s="24">
        <v>656</v>
      </c>
      <c r="Z198" s="23">
        <v>1.3143552551046009</v>
      </c>
      <c r="AA198" s="22">
        <v>0</v>
      </c>
      <c r="AB198" s="19">
        <v>0</v>
      </c>
      <c r="AC198" s="19">
        <v>0</v>
      </c>
      <c r="AD198" s="33">
        <v>0</v>
      </c>
      <c r="AE198" s="21">
        <v>0</v>
      </c>
      <c r="AF198" s="22"/>
      <c r="AG198" s="19"/>
      <c r="AH198" s="19"/>
      <c r="AI198" s="33"/>
      <c r="AJ198" s="21"/>
      <c r="AK198" s="22">
        <v>21</v>
      </c>
      <c r="AL198" s="19">
        <v>0</v>
      </c>
      <c r="AM198" s="19">
        <v>10</v>
      </c>
      <c r="AN198" s="33">
        <v>0</v>
      </c>
      <c r="AO198" s="21">
        <v>0</v>
      </c>
      <c r="AP198" s="20"/>
      <c r="AQ198" s="19"/>
      <c r="AR198" s="19"/>
      <c r="AS198" s="33"/>
      <c r="AT198" s="21"/>
      <c r="AU198" s="20"/>
      <c r="AV198" s="19"/>
      <c r="AW198" s="19"/>
      <c r="AX198" s="33"/>
      <c r="AY198" s="21"/>
      <c r="AZ198" s="20"/>
      <c r="BA198" s="19"/>
      <c r="BB198" s="19"/>
      <c r="BC198" s="19"/>
      <c r="BD198" s="19"/>
      <c r="BE198" s="22"/>
      <c r="BF198" s="19"/>
      <c r="BG198" s="19"/>
      <c r="BH198" s="33"/>
      <c r="BI198" s="21"/>
    </row>
    <row r="199" spans="5:61" x14ac:dyDescent="0.25">
      <c r="F199" s="10"/>
      <c r="G199" s="9"/>
      <c r="H199" s="8"/>
      <c r="I199" s="7" t="s">
        <v>761</v>
      </c>
      <c r="J199" s="22"/>
      <c r="K199" s="19"/>
      <c r="L199" s="19"/>
      <c r="M199" s="33"/>
      <c r="N199" s="21"/>
      <c r="O199" s="22"/>
      <c r="P199" s="19"/>
      <c r="Q199" s="19"/>
      <c r="R199" s="33"/>
      <c r="S199" s="21"/>
      <c r="T199" s="22">
        <v>820</v>
      </c>
      <c r="U199" s="19">
        <v>0</v>
      </c>
      <c r="V199" s="19">
        <v>254</v>
      </c>
      <c r="W199" s="19">
        <v>0</v>
      </c>
      <c r="X199" s="19">
        <v>0</v>
      </c>
      <c r="Y199" s="24">
        <v>834</v>
      </c>
      <c r="Z199" s="23">
        <v>1.6328346999362111</v>
      </c>
      <c r="AA199" s="22">
        <v>0</v>
      </c>
      <c r="AB199" s="19">
        <v>0</v>
      </c>
      <c r="AC199" s="19">
        <v>0</v>
      </c>
      <c r="AD199" s="33">
        <v>0</v>
      </c>
      <c r="AE199" s="21">
        <v>0</v>
      </c>
      <c r="AF199" s="22"/>
      <c r="AG199" s="19"/>
      <c r="AH199" s="19"/>
      <c r="AI199" s="33"/>
      <c r="AJ199" s="21"/>
      <c r="AK199" s="22">
        <v>19</v>
      </c>
      <c r="AL199" s="19">
        <v>0</v>
      </c>
      <c r="AM199" s="19">
        <v>8</v>
      </c>
      <c r="AN199" s="33">
        <v>0</v>
      </c>
      <c r="AO199" s="21">
        <v>0</v>
      </c>
      <c r="AP199" s="20"/>
      <c r="AQ199" s="19"/>
      <c r="AR199" s="19"/>
      <c r="AS199" s="33"/>
      <c r="AT199" s="21"/>
      <c r="AU199" s="20"/>
      <c r="AV199" s="19"/>
      <c r="AW199" s="19"/>
      <c r="AX199" s="33"/>
      <c r="AY199" s="21"/>
      <c r="AZ199" s="20"/>
      <c r="BA199" s="19"/>
      <c r="BB199" s="19"/>
      <c r="BC199" s="19"/>
      <c r="BD199" s="19"/>
      <c r="BE199" s="22"/>
      <c r="BF199" s="19"/>
      <c r="BG199" s="19"/>
      <c r="BH199" s="33"/>
      <c r="BI199" s="21"/>
    </row>
    <row r="200" spans="5:61" x14ac:dyDescent="0.25">
      <c r="F200" s="10"/>
      <c r="G200" s="9"/>
      <c r="H200" s="8"/>
      <c r="I200" s="7" t="s">
        <v>761</v>
      </c>
      <c r="J200" s="22"/>
      <c r="K200" s="19"/>
      <c r="L200" s="19"/>
      <c r="M200" s="33"/>
      <c r="N200" s="21"/>
      <c r="O200" s="22"/>
      <c r="P200" s="19"/>
      <c r="Q200" s="19"/>
      <c r="R200" s="33"/>
      <c r="S200" s="21"/>
      <c r="T200" s="22">
        <v>630</v>
      </c>
      <c r="U200" s="19">
        <v>0</v>
      </c>
      <c r="V200" s="19">
        <v>92</v>
      </c>
      <c r="W200" s="19">
        <v>0</v>
      </c>
      <c r="X200" s="19">
        <v>0</v>
      </c>
      <c r="Y200" s="24">
        <v>648</v>
      </c>
      <c r="Z200" s="23">
        <v>1.356358827091753</v>
      </c>
      <c r="AA200" s="22">
        <v>0</v>
      </c>
      <c r="AB200" s="19">
        <v>0</v>
      </c>
      <c r="AC200" s="19">
        <v>0</v>
      </c>
      <c r="AD200" s="33">
        <v>0</v>
      </c>
      <c r="AE200" s="21">
        <v>0</v>
      </c>
      <c r="AF200" s="22"/>
      <c r="AG200" s="19"/>
      <c r="AH200" s="19"/>
      <c r="AI200" s="33"/>
      <c r="AJ200" s="21"/>
      <c r="AK200" s="22">
        <v>20</v>
      </c>
      <c r="AL200" s="19">
        <v>0</v>
      </c>
      <c r="AM200" s="19">
        <v>3</v>
      </c>
      <c r="AN200" s="33">
        <v>0</v>
      </c>
      <c r="AO200" s="21">
        <v>0</v>
      </c>
      <c r="AP200" s="20"/>
      <c r="AQ200" s="19"/>
      <c r="AR200" s="19"/>
      <c r="AS200" s="33"/>
      <c r="AT200" s="21"/>
      <c r="AU200" s="20"/>
      <c r="AV200" s="19"/>
      <c r="AW200" s="19"/>
      <c r="AX200" s="33"/>
      <c r="AY200" s="21"/>
      <c r="AZ200" s="20"/>
      <c r="BA200" s="19"/>
      <c r="BB200" s="19"/>
      <c r="BC200" s="19"/>
      <c r="BD200" s="19"/>
      <c r="BE200" s="22"/>
      <c r="BF200" s="19"/>
      <c r="BG200" s="19"/>
      <c r="BH200" s="33"/>
      <c r="BI200" s="21"/>
    </row>
    <row r="201" spans="5:61" x14ac:dyDescent="0.25">
      <c r="F201" s="10"/>
      <c r="G201" s="9"/>
      <c r="H201" s="8"/>
      <c r="I201" s="7" t="s">
        <v>761</v>
      </c>
      <c r="J201" s="22"/>
      <c r="K201" s="19"/>
      <c r="L201" s="19"/>
      <c r="M201" s="33"/>
      <c r="N201" s="21"/>
      <c r="O201" s="22"/>
      <c r="P201" s="19"/>
      <c r="Q201" s="19"/>
      <c r="R201" s="33"/>
      <c r="S201" s="21"/>
      <c r="T201" s="22">
        <v>732</v>
      </c>
      <c r="U201" s="19">
        <v>0</v>
      </c>
      <c r="V201" s="19">
        <v>0</v>
      </c>
      <c r="W201" s="19">
        <v>0</v>
      </c>
      <c r="X201" s="19">
        <v>0</v>
      </c>
      <c r="Y201" s="24">
        <v>751</v>
      </c>
      <c r="Z201" s="23">
        <v>1.789561225101352</v>
      </c>
      <c r="AA201" s="22">
        <v>0</v>
      </c>
      <c r="AB201" s="19">
        <v>0</v>
      </c>
      <c r="AC201" s="19">
        <v>0</v>
      </c>
      <c r="AD201" s="33">
        <v>0</v>
      </c>
      <c r="AE201" s="21">
        <v>0</v>
      </c>
      <c r="AF201" s="22"/>
      <c r="AG201" s="19"/>
      <c r="AH201" s="19"/>
      <c r="AI201" s="33"/>
      <c r="AJ201" s="21"/>
      <c r="AK201" s="22">
        <v>20</v>
      </c>
      <c r="AL201" s="19">
        <v>0</v>
      </c>
      <c r="AM201" s="19">
        <v>0</v>
      </c>
      <c r="AN201" s="33">
        <v>0</v>
      </c>
      <c r="AO201" s="21">
        <v>0</v>
      </c>
      <c r="AP201" s="20"/>
      <c r="AQ201" s="19"/>
      <c r="AR201" s="19"/>
      <c r="AS201" s="33"/>
      <c r="AT201" s="21"/>
      <c r="AU201" s="20"/>
      <c r="AV201" s="19"/>
      <c r="AW201" s="19"/>
      <c r="AX201" s="33"/>
      <c r="AY201" s="21"/>
      <c r="AZ201" s="20"/>
      <c r="BA201" s="19"/>
      <c r="BB201" s="19"/>
      <c r="BC201" s="19"/>
      <c r="BD201" s="19"/>
      <c r="BE201" s="22"/>
      <c r="BF201" s="19"/>
      <c r="BG201" s="19"/>
      <c r="BH201" s="33"/>
      <c r="BI201" s="21"/>
    </row>
    <row r="202" spans="5:61" x14ac:dyDescent="0.25">
      <c r="F202" s="10"/>
      <c r="G202" s="9"/>
      <c r="H202" s="8"/>
      <c r="I202" s="7" t="s">
        <v>761</v>
      </c>
      <c r="J202" s="22"/>
      <c r="K202" s="19"/>
      <c r="L202" s="19"/>
      <c r="M202" s="33"/>
      <c r="N202" s="21"/>
      <c r="O202" s="22"/>
      <c r="P202" s="19"/>
      <c r="Q202" s="19"/>
      <c r="R202" s="33"/>
      <c r="S202" s="21"/>
      <c r="T202" s="22">
        <v>798</v>
      </c>
      <c r="U202" s="19">
        <v>0</v>
      </c>
      <c r="V202" s="19">
        <v>0</v>
      </c>
      <c r="W202" s="19">
        <v>0</v>
      </c>
      <c r="X202" s="19">
        <v>0</v>
      </c>
      <c r="Y202" s="24">
        <v>819</v>
      </c>
      <c r="Z202" s="23">
        <v>1.6597172673791649</v>
      </c>
      <c r="AA202" s="22">
        <v>0</v>
      </c>
      <c r="AB202" s="19">
        <v>0</v>
      </c>
      <c r="AC202" s="19">
        <v>0</v>
      </c>
      <c r="AD202" s="33">
        <v>0</v>
      </c>
      <c r="AE202" s="21">
        <v>0</v>
      </c>
      <c r="AF202" s="22"/>
      <c r="AG202" s="19"/>
      <c r="AH202" s="19"/>
      <c r="AI202" s="33"/>
      <c r="AJ202" s="21"/>
      <c r="AK202" s="22">
        <v>20</v>
      </c>
      <c r="AL202" s="19">
        <v>0</v>
      </c>
      <c r="AM202" s="19">
        <v>0</v>
      </c>
      <c r="AN202" s="33">
        <v>0</v>
      </c>
      <c r="AO202" s="21">
        <v>0</v>
      </c>
      <c r="AP202" s="20"/>
      <c r="AQ202" s="19"/>
      <c r="AR202" s="19"/>
      <c r="AS202" s="33"/>
      <c r="AT202" s="21"/>
      <c r="AU202" s="20"/>
      <c r="AV202" s="19"/>
      <c r="AW202" s="19"/>
      <c r="AX202" s="33"/>
      <c r="AY202" s="21"/>
      <c r="AZ202" s="20"/>
      <c r="BA202" s="19"/>
      <c r="BB202" s="19"/>
      <c r="BC202" s="19"/>
      <c r="BD202" s="19"/>
      <c r="BE202" s="22"/>
      <c r="BF202" s="19"/>
      <c r="BG202" s="19"/>
      <c r="BH202" s="33"/>
      <c r="BI202" s="21"/>
    </row>
    <row r="203" spans="5:61" x14ac:dyDescent="0.25">
      <c r="F203" s="10"/>
      <c r="G203" s="9"/>
      <c r="H203" s="8"/>
      <c r="I203" s="7" t="s">
        <v>761</v>
      </c>
      <c r="J203" s="22"/>
      <c r="K203" s="19"/>
      <c r="L203" s="19"/>
      <c r="M203" s="33"/>
      <c r="N203" s="21"/>
      <c r="O203" s="22"/>
      <c r="P203" s="19"/>
      <c r="Q203" s="19"/>
      <c r="R203" s="33"/>
      <c r="S203" s="21"/>
      <c r="T203" s="22">
        <v>618</v>
      </c>
      <c r="U203" s="19">
        <v>0</v>
      </c>
      <c r="V203" s="19">
        <v>0</v>
      </c>
      <c r="W203" s="19">
        <v>0</v>
      </c>
      <c r="X203" s="19">
        <v>0</v>
      </c>
      <c r="Y203" s="24">
        <v>642</v>
      </c>
      <c r="Z203" s="23">
        <v>1.4298887560144069</v>
      </c>
      <c r="AA203" s="22">
        <v>0</v>
      </c>
      <c r="AB203" s="19">
        <v>0</v>
      </c>
      <c r="AC203" s="19">
        <v>0</v>
      </c>
      <c r="AD203" s="33">
        <v>0</v>
      </c>
      <c r="AE203" s="21">
        <v>0</v>
      </c>
      <c r="AF203" s="22"/>
      <c r="AG203" s="19"/>
      <c r="AH203" s="19"/>
      <c r="AI203" s="33"/>
      <c r="AJ203" s="21"/>
      <c r="AK203" s="22">
        <v>24</v>
      </c>
      <c r="AL203" s="19">
        <v>0</v>
      </c>
      <c r="AM203" s="19">
        <v>0</v>
      </c>
      <c r="AN203" s="33">
        <v>0</v>
      </c>
      <c r="AO203" s="21">
        <v>0</v>
      </c>
      <c r="AP203" s="20"/>
      <c r="AQ203" s="19"/>
      <c r="AR203" s="19"/>
      <c r="AS203" s="33"/>
      <c r="AT203" s="21"/>
      <c r="AU203" s="20"/>
      <c r="AV203" s="19"/>
      <c r="AW203" s="19"/>
      <c r="AX203" s="33"/>
      <c r="AY203" s="21"/>
      <c r="AZ203" s="20"/>
      <c r="BA203" s="19"/>
      <c r="BB203" s="19"/>
      <c r="BC203" s="19"/>
      <c r="BD203" s="19"/>
      <c r="BE203" s="22"/>
      <c r="BF203" s="19"/>
      <c r="BG203" s="19"/>
      <c r="BH203" s="33"/>
      <c r="BI203" s="21"/>
    </row>
    <row r="204" spans="5:61" x14ac:dyDescent="0.25">
      <c r="F204" s="10"/>
      <c r="G204" s="9"/>
      <c r="H204" s="8"/>
      <c r="I204" s="7" t="s">
        <v>761</v>
      </c>
      <c r="J204" s="22"/>
      <c r="K204" s="19"/>
      <c r="L204" s="19"/>
      <c r="M204" s="33"/>
      <c r="N204" s="21"/>
      <c r="O204" s="22"/>
      <c r="P204" s="19"/>
      <c r="Q204" s="19"/>
      <c r="R204" s="33"/>
      <c r="S204" s="21"/>
      <c r="T204" s="22">
        <v>885</v>
      </c>
      <c r="U204" s="19">
        <v>0</v>
      </c>
      <c r="V204" s="19">
        <v>1</v>
      </c>
      <c r="W204" s="19">
        <v>0</v>
      </c>
      <c r="X204" s="19">
        <v>0</v>
      </c>
      <c r="Y204" s="24">
        <v>906</v>
      </c>
      <c r="Z204" s="23">
        <v>1.827262057922781</v>
      </c>
      <c r="AA204" s="22">
        <v>0</v>
      </c>
      <c r="AB204" s="19">
        <v>0</v>
      </c>
      <c r="AC204" s="19">
        <v>0</v>
      </c>
      <c r="AD204" s="33">
        <v>0</v>
      </c>
      <c r="AE204" s="21">
        <v>0</v>
      </c>
      <c r="AF204" s="22"/>
      <c r="AG204" s="19"/>
      <c r="AH204" s="19"/>
      <c r="AI204" s="33"/>
      <c r="AJ204" s="21"/>
      <c r="AK204" s="22">
        <v>22</v>
      </c>
      <c r="AL204" s="19">
        <v>0</v>
      </c>
      <c r="AM204" s="19">
        <v>0</v>
      </c>
      <c r="AN204" s="33">
        <v>0</v>
      </c>
      <c r="AO204" s="21">
        <v>0</v>
      </c>
      <c r="AP204" s="20"/>
      <c r="AQ204" s="19"/>
      <c r="AR204" s="19"/>
      <c r="AS204" s="33"/>
      <c r="AT204" s="21"/>
      <c r="AU204" s="20"/>
      <c r="AV204" s="19"/>
      <c r="AW204" s="19"/>
      <c r="AX204" s="33"/>
      <c r="AY204" s="21"/>
      <c r="AZ204" s="20"/>
      <c r="BA204" s="19"/>
      <c r="BB204" s="19"/>
      <c r="BC204" s="19"/>
      <c r="BD204" s="19"/>
      <c r="BE204" s="22"/>
      <c r="BF204" s="19"/>
      <c r="BG204" s="19"/>
      <c r="BH204" s="33"/>
      <c r="BI204" s="21"/>
    </row>
    <row r="205" spans="5:61" x14ac:dyDescent="0.25">
      <c r="F205" s="10"/>
      <c r="G205" s="9"/>
      <c r="H205" s="8"/>
      <c r="I205" s="7" t="s">
        <v>761</v>
      </c>
      <c r="J205" s="22"/>
      <c r="K205" s="19"/>
      <c r="L205" s="19"/>
      <c r="M205" s="33"/>
      <c r="N205" s="21"/>
      <c r="O205" s="22"/>
      <c r="P205" s="19"/>
      <c r="Q205" s="19"/>
      <c r="R205" s="33"/>
      <c r="S205" s="21"/>
      <c r="T205" s="22">
        <v>646</v>
      </c>
      <c r="U205" s="19">
        <v>0</v>
      </c>
      <c r="V205" s="19">
        <v>13</v>
      </c>
      <c r="W205" s="19">
        <v>0</v>
      </c>
      <c r="X205" s="19">
        <v>0</v>
      </c>
      <c r="Y205" s="24">
        <v>664</v>
      </c>
      <c r="Z205" s="23">
        <v>1.8477647639811039</v>
      </c>
      <c r="AA205" s="22">
        <v>0</v>
      </c>
      <c r="AB205" s="19">
        <v>0</v>
      </c>
      <c r="AC205" s="19">
        <v>0</v>
      </c>
      <c r="AD205" s="33">
        <v>0</v>
      </c>
      <c r="AE205" s="21">
        <v>0</v>
      </c>
      <c r="AF205" s="22"/>
      <c r="AG205" s="19"/>
      <c r="AH205" s="19"/>
      <c r="AI205" s="33"/>
      <c r="AJ205" s="21"/>
      <c r="AK205" s="22">
        <v>19</v>
      </c>
      <c r="AL205" s="19">
        <v>0</v>
      </c>
      <c r="AM205" s="19">
        <v>1</v>
      </c>
      <c r="AN205" s="33">
        <v>0</v>
      </c>
      <c r="AO205" s="21">
        <v>0</v>
      </c>
      <c r="AP205" s="20"/>
      <c r="AQ205" s="19"/>
      <c r="AR205" s="19"/>
      <c r="AS205" s="33"/>
      <c r="AT205" s="21"/>
      <c r="AU205" s="20"/>
      <c r="AV205" s="19"/>
      <c r="AW205" s="19"/>
      <c r="AX205" s="33"/>
      <c r="AY205" s="21"/>
      <c r="AZ205" s="20"/>
      <c r="BA205" s="19"/>
      <c r="BB205" s="19"/>
      <c r="BC205" s="19"/>
      <c r="BD205" s="19"/>
      <c r="BE205" s="22"/>
      <c r="BF205" s="19"/>
      <c r="BG205" s="19"/>
      <c r="BH205" s="33"/>
      <c r="BI205" s="21"/>
    </row>
    <row r="206" spans="5:61" x14ac:dyDescent="0.25">
      <c r="F206" s="10"/>
      <c r="G206" s="9"/>
      <c r="H206" s="8"/>
      <c r="I206" s="7" t="s">
        <v>760</v>
      </c>
      <c r="J206" s="22"/>
      <c r="K206" s="19"/>
      <c r="L206" s="19"/>
      <c r="M206" s="33"/>
      <c r="N206" s="21"/>
      <c r="O206" s="22"/>
      <c r="P206" s="19"/>
      <c r="Q206" s="19"/>
      <c r="R206" s="33"/>
      <c r="S206" s="21"/>
      <c r="T206" s="22">
        <v>0</v>
      </c>
      <c r="U206" s="19">
        <v>0</v>
      </c>
      <c r="V206" s="19">
        <v>0</v>
      </c>
      <c r="W206" s="19">
        <v>0</v>
      </c>
      <c r="X206" s="19">
        <v>0</v>
      </c>
      <c r="Y206" s="24">
        <v>0</v>
      </c>
      <c r="Z206" s="23">
        <v>0</v>
      </c>
      <c r="AA206" s="22">
        <v>0</v>
      </c>
      <c r="AB206" s="19">
        <v>0</v>
      </c>
      <c r="AC206" s="19">
        <v>0</v>
      </c>
      <c r="AD206" s="33">
        <v>0</v>
      </c>
      <c r="AE206" s="21">
        <v>0</v>
      </c>
      <c r="AF206" s="22"/>
      <c r="AG206" s="19"/>
      <c r="AH206" s="19"/>
      <c r="AI206" s="33"/>
      <c r="AJ206" s="21"/>
      <c r="AK206" s="22">
        <v>12</v>
      </c>
      <c r="AL206" s="19">
        <v>0</v>
      </c>
      <c r="AM206" s="19">
        <v>0</v>
      </c>
      <c r="AN206" s="33">
        <v>0</v>
      </c>
      <c r="AO206" s="21">
        <v>0</v>
      </c>
      <c r="AP206" s="20"/>
      <c r="AQ206" s="19"/>
      <c r="AR206" s="19"/>
      <c r="AS206" s="33"/>
      <c r="AT206" s="21"/>
      <c r="AU206" s="20"/>
      <c r="AV206" s="19"/>
      <c r="AW206" s="19"/>
      <c r="AX206" s="33"/>
      <c r="AY206" s="21"/>
      <c r="AZ206" s="20"/>
      <c r="BA206" s="19"/>
      <c r="BB206" s="19"/>
      <c r="BC206" s="19"/>
      <c r="BD206" s="19"/>
      <c r="BE206" s="22"/>
      <c r="BF206" s="19"/>
      <c r="BG206" s="19"/>
      <c r="BH206" s="33"/>
      <c r="BI206" s="21"/>
    </row>
    <row r="207" spans="5:61" x14ac:dyDescent="0.25">
      <c r="F207" s="10"/>
      <c r="G207" s="9"/>
      <c r="H207" s="8"/>
      <c r="I207" s="7" t="s">
        <v>760</v>
      </c>
      <c r="J207" s="22"/>
      <c r="K207" s="19"/>
      <c r="L207" s="19"/>
      <c r="M207" s="33"/>
      <c r="N207" s="21"/>
      <c r="O207" s="22"/>
      <c r="P207" s="19"/>
      <c r="Q207" s="19"/>
      <c r="R207" s="33"/>
      <c r="S207" s="21"/>
      <c r="T207" s="22">
        <v>1006</v>
      </c>
      <c r="U207" s="19">
        <v>0</v>
      </c>
      <c r="V207" s="19">
        <v>1</v>
      </c>
      <c r="W207" s="19">
        <v>0</v>
      </c>
      <c r="X207" s="19">
        <v>0</v>
      </c>
      <c r="Y207" s="24">
        <v>1031</v>
      </c>
      <c r="Z207" s="23">
        <v>2.266905072145164</v>
      </c>
      <c r="AA207" s="22">
        <v>0</v>
      </c>
      <c r="AB207" s="19">
        <v>0</v>
      </c>
      <c r="AC207" s="19">
        <v>0</v>
      </c>
      <c r="AD207" s="33">
        <v>0</v>
      </c>
      <c r="AE207" s="21">
        <v>0</v>
      </c>
      <c r="AF207" s="22"/>
      <c r="AG207" s="19"/>
      <c r="AH207" s="19"/>
      <c r="AI207" s="33"/>
      <c r="AJ207" s="21"/>
      <c r="AK207" s="22">
        <v>22</v>
      </c>
      <c r="AL207" s="19">
        <v>0</v>
      </c>
      <c r="AM207" s="19">
        <v>0</v>
      </c>
      <c r="AN207" s="33">
        <v>0</v>
      </c>
      <c r="AO207" s="21">
        <v>0</v>
      </c>
      <c r="AP207" s="20"/>
      <c r="AQ207" s="19"/>
      <c r="AR207" s="19"/>
      <c r="AS207" s="33"/>
      <c r="AT207" s="21"/>
      <c r="AU207" s="20"/>
      <c r="AV207" s="19"/>
      <c r="AW207" s="19"/>
      <c r="AX207" s="33"/>
      <c r="AY207" s="21"/>
      <c r="AZ207" s="20"/>
      <c r="BA207" s="19"/>
      <c r="BB207" s="19"/>
      <c r="BC207" s="19"/>
      <c r="BD207" s="19"/>
      <c r="BE207" s="22"/>
      <c r="BF207" s="19"/>
      <c r="BG207" s="19"/>
      <c r="BH207" s="33"/>
      <c r="BI207" s="21"/>
    </row>
    <row r="208" spans="5:61" x14ac:dyDescent="0.25">
      <c r="F208" s="10"/>
      <c r="G208" s="9"/>
      <c r="H208" s="8"/>
      <c r="I208" s="7" t="s">
        <v>760</v>
      </c>
      <c r="J208" s="22"/>
      <c r="K208" s="19"/>
      <c r="L208" s="19"/>
      <c r="M208" s="33"/>
      <c r="N208" s="21"/>
      <c r="O208" s="22"/>
      <c r="P208" s="19"/>
      <c r="Q208" s="19"/>
      <c r="R208" s="33"/>
      <c r="S208" s="21"/>
      <c r="T208" s="22">
        <v>779</v>
      </c>
      <c r="U208" s="19">
        <v>0</v>
      </c>
      <c r="V208" s="19">
        <v>5</v>
      </c>
      <c r="W208" s="19">
        <v>0</v>
      </c>
      <c r="X208" s="19">
        <v>0</v>
      </c>
      <c r="Y208" s="24">
        <v>800</v>
      </c>
      <c r="Z208" s="23">
        <v>1.5988826425746081</v>
      </c>
      <c r="AA208" s="22">
        <v>0</v>
      </c>
      <c r="AB208" s="19">
        <v>0</v>
      </c>
      <c r="AC208" s="19">
        <v>0</v>
      </c>
      <c r="AD208" s="33">
        <v>0</v>
      </c>
      <c r="AE208" s="21">
        <v>0</v>
      </c>
      <c r="AF208" s="22"/>
      <c r="AG208" s="19"/>
      <c r="AH208" s="19"/>
      <c r="AI208" s="33"/>
      <c r="AJ208" s="21"/>
      <c r="AK208" s="22">
        <v>20</v>
      </c>
      <c r="AL208" s="19">
        <v>0</v>
      </c>
      <c r="AM208" s="19">
        <v>0</v>
      </c>
      <c r="AN208" s="33">
        <v>0</v>
      </c>
      <c r="AO208" s="21">
        <v>0</v>
      </c>
      <c r="AP208" s="20"/>
      <c r="AQ208" s="19"/>
      <c r="AR208" s="19"/>
      <c r="AS208" s="33"/>
      <c r="AT208" s="21"/>
      <c r="AU208" s="20"/>
      <c r="AV208" s="19"/>
      <c r="AW208" s="19"/>
      <c r="AX208" s="33"/>
      <c r="AY208" s="21"/>
      <c r="AZ208" s="20"/>
      <c r="BA208" s="19"/>
      <c r="BB208" s="19"/>
      <c r="BC208" s="19"/>
      <c r="BD208" s="19"/>
      <c r="BE208" s="22"/>
      <c r="BF208" s="19"/>
      <c r="BG208" s="19"/>
      <c r="BH208" s="33"/>
      <c r="BI208" s="21"/>
    </row>
    <row r="209" spans="6:61" x14ac:dyDescent="0.25">
      <c r="F209" s="10"/>
      <c r="G209" s="9"/>
      <c r="H209" s="8"/>
      <c r="I209" s="7" t="s">
        <v>760</v>
      </c>
      <c r="J209" s="22"/>
      <c r="K209" s="19"/>
      <c r="L209" s="19"/>
      <c r="M209" s="33"/>
      <c r="N209" s="21"/>
      <c r="O209" s="22"/>
      <c r="P209" s="19"/>
      <c r="Q209" s="19"/>
      <c r="R209" s="33"/>
      <c r="S209" s="21"/>
      <c r="T209" s="22">
        <v>574</v>
      </c>
      <c r="U209" s="19">
        <v>0</v>
      </c>
      <c r="V209" s="19">
        <v>2</v>
      </c>
      <c r="W209" s="19">
        <v>0</v>
      </c>
      <c r="X209" s="19">
        <v>0</v>
      </c>
      <c r="Y209" s="24">
        <v>589</v>
      </c>
      <c r="Z209" s="23">
        <v>1.4031326277181511</v>
      </c>
      <c r="AA209" s="22">
        <v>0</v>
      </c>
      <c r="AB209" s="19">
        <v>0</v>
      </c>
      <c r="AC209" s="19">
        <v>0</v>
      </c>
      <c r="AD209" s="33">
        <v>0</v>
      </c>
      <c r="AE209" s="21">
        <v>0</v>
      </c>
      <c r="AF209" s="22"/>
      <c r="AG209" s="19"/>
      <c r="AH209" s="19"/>
      <c r="AI209" s="33"/>
      <c r="AJ209" s="21"/>
      <c r="AK209" s="22">
        <v>20</v>
      </c>
      <c r="AL209" s="19">
        <v>0</v>
      </c>
      <c r="AM209" s="19">
        <v>0</v>
      </c>
      <c r="AN209" s="33">
        <v>0</v>
      </c>
      <c r="AO209" s="21">
        <v>0</v>
      </c>
      <c r="AP209" s="20"/>
      <c r="AQ209" s="19"/>
      <c r="AR209" s="19"/>
      <c r="AS209" s="33"/>
      <c r="AT209" s="21"/>
      <c r="AU209" s="20"/>
      <c r="AV209" s="19"/>
      <c r="AW209" s="19"/>
      <c r="AX209" s="33"/>
      <c r="AY209" s="21"/>
      <c r="AZ209" s="20"/>
      <c r="BA209" s="19"/>
      <c r="BB209" s="19"/>
      <c r="BC209" s="19"/>
      <c r="BD209" s="19"/>
      <c r="BE209" s="22"/>
      <c r="BF209" s="19"/>
      <c r="BG209" s="19"/>
      <c r="BH209" s="33"/>
      <c r="BI209" s="21"/>
    </row>
    <row r="210" spans="6:61" x14ac:dyDescent="0.25">
      <c r="F210" s="10"/>
      <c r="G210" s="9"/>
      <c r="H210" s="8"/>
      <c r="I210" s="7" t="s">
        <v>760</v>
      </c>
      <c r="J210" s="22"/>
      <c r="K210" s="19"/>
      <c r="L210" s="19"/>
      <c r="M210" s="33"/>
      <c r="N210" s="21"/>
      <c r="O210" s="22"/>
      <c r="P210" s="19"/>
      <c r="Q210" s="19"/>
      <c r="R210" s="33"/>
      <c r="S210" s="21"/>
      <c r="T210" s="22">
        <v>621</v>
      </c>
      <c r="U210" s="19">
        <v>0</v>
      </c>
      <c r="V210" s="19">
        <v>7</v>
      </c>
      <c r="W210" s="19">
        <v>0</v>
      </c>
      <c r="X210" s="19">
        <v>0</v>
      </c>
      <c r="Y210" s="24">
        <v>657</v>
      </c>
      <c r="Z210" s="23">
        <v>1.526908312924206</v>
      </c>
      <c r="AA210" s="22">
        <v>0</v>
      </c>
      <c r="AB210" s="19">
        <v>0</v>
      </c>
      <c r="AC210" s="19">
        <v>0</v>
      </c>
      <c r="AD210" s="33">
        <v>0</v>
      </c>
      <c r="AE210" s="21">
        <v>0</v>
      </c>
      <c r="AF210" s="22"/>
      <c r="AG210" s="19"/>
      <c r="AH210" s="19"/>
      <c r="AI210" s="33"/>
      <c r="AJ210" s="21"/>
      <c r="AK210" s="22">
        <v>21</v>
      </c>
      <c r="AL210" s="19">
        <v>0</v>
      </c>
      <c r="AM210" s="19">
        <v>0</v>
      </c>
      <c r="AN210" s="33">
        <v>0</v>
      </c>
      <c r="AO210" s="21">
        <v>0</v>
      </c>
      <c r="AP210" s="20"/>
      <c r="AQ210" s="19"/>
      <c r="AR210" s="19"/>
      <c r="AS210" s="33"/>
      <c r="AT210" s="21"/>
      <c r="AU210" s="20"/>
      <c r="AV210" s="19"/>
      <c r="AW210" s="19"/>
      <c r="AX210" s="33"/>
      <c r="AY210" s="21"/>
      <c r="AZ210" s="20"/>
      <c r="BA210" s="19"/>
      <c r="BB210" s="19"/>
      <c r="BC210" s="19"/>
      <c r="BD210" s="19"/>
      <c r="BE210" s="22"/>
      <c r="BF210" s="19"/>
      <c r="BG210" s="19"/>
      <c r="BH210" s="33"/>
      <c r="BI210" s="21"/>
    </row>
    <row r="211" spans="6:61" x14ac:dyDescent="0.25">
      <c r="F211" s="10"/>
      <c r="G211" s="9"/>
      <c r="H211" s="8"/>
      <c r="I211" s="7" t="s">
        <v>760</v>
      </c>
      <c r="J211" s="22"/>
      <c r="K211" s="19"/>
      <c r="L211" s="19"/>
      <c r="M211" s="33"/>
      <c r="N211" s="21"/>
      <c r="O211" s="22"/>
      <c r="P211" s="19"/>
      <c r="Q211" s="19"/>
      <c r="R211" s="33"/>
      <c r="S211" s="21"/>
      <c r="T211" s="22">
        <v>544</v>
      </c>
      <c r="U211" s="19">
        <v>0</v>
      </c>
      <c r="V211" s="19">
        <v>4</v>
      </c>
      <c r="W211" s="19">
        <v>0</v>
      </c>
      <c r="X211" s="19">
        <v>0</v>
      </c>
      <c r="Y211" s="24">
        <v>598</v>
      </c>
      <c r="Z211" s="23">
        <v>1.340913528576493</v>
      </c>
      <c r="AA211" s="22">
        <v>0</v>
      </c>
      <c r="AB211" s="19">
        <v>0</v>
      </c>
      <c r="AC211" s="19">
        <v>0</v>
      </c>
      <c r="AD211" s="33">
        <v>0</v>
      </c>
      <c r="AE211" s="21">
        <v>0</v>
      </c>
      <c r="AF211" s="22"/>
      <c r="AG211" s="19"/>
      <c r="AH211" s="19"/>
      <c r="AI211" s="33"/>
      <c r="AJ211" s="21"/>
      <c r="AK211" s="22">
        <v>21</v>
      </c>
      <c r="AL211" s="19">
        <v>0</v>
      </c>
      <c r="AM211" s="19">
        <v>0</v>
      </c>
      <c r="AN211" s="33">
        <v>0</v>
      </c>
      <c r="AO211" s="21">
        <v>0</v>
      </c>
      <c r="AP211" s="20"/>
      <c r="AQ211" s="19"/>
      <c r="AR211" s="19"/>
      <c r="AS211" s="33"/>
      <c r="AT211" s="21"/>
      <c r="AU211" s="20"/>
      <c r="AV211" s="19"/>
      <c r="AW211" s="19"/>
      <c r="AX211" s="33"/>
      <c r="AY211" s="21"/>
      <c r="AZ211" s="20"/>
      <c r="BA211" s="19"/>
      <c r="BB211" s="19"/>
      <c r="BC211" s="19"/>
      <c r="BD211" s="19"/>
      <c r="BE211" s="22"/>
      <c r="BF211" s="19"/>
      <c r="BG211" s="19"/>
      <c r="BH211" s="33"/>
      <c r="BI211" s="21"/>
    </row>
    <row r="212" spans="6:61" x14ac:dyDescent="0.25">
      <c r="F212" s="10"/>
      <c r="G212" s="9"/>
      <c r="H212" s="8"/>
      <c r="I212" s="7" t="s">
        <v>760</v>
      </c>
      <c r="J212" s="22"/>
      <c r="K212" s="19"/>
      <c r="L212" s="19"/>
      <c r="M212" s="33"/>
      <c r="N212" s="21"/>
      <c r="O212" s="22"/>
      <c r="P212" s="19"/>
      <c r="Q212" s="19"/>
      <c r="R212" s="33"/>
      <c r="S212" s="21"/>
      <c r="T212" s="22">
        <v>458</v>
      </c>
      <c r="U212" s="19">
        <v>0</v>
      </c>
      <c r="V212" s="19">
        <v>0</v>
      </c>
      <c r="W212" s="19">
        <v>0</v>
      </c>
      <c r="X212" s="19">
        <v>0</v>
      </c>
      <c r="Y212" s="24">
        <v>472</v>
      </c>
      <c r="Z212" s="23">
        <v>0.95250278245657682</v>
      </c>
      <c r="AA212" s="22">
        <v>0</v>
      </c>
      <c r="AB212" s="19">
        <v>0</v>
      </c>
      <c r="AC212" s="19">
        <v>0</v>
      </c>
      <c r="AD212" s="33">
        <v>0</v>
      </c>
      <c r="AE212" s="21">
        <v>0</v>
      </c>
      <c r="AF212" s="22"/>
      <c r="AG212" s="19"/>
      <c r="AH212" s="19"/>
      <c r="AI212" s="33"/>
      <c r="AJ212" s="21"/>
      <c r="AK212" s="22">
        <v>20</v>
      </c>
      <c r="AL212" s="19">
        <v>0</v>
      </c>
      <c r="AM212" s="19">
        <v>0</v>
      </c>
      <c r="AN212" s="33">
        <v>0</v>
      </c>
      <c r="AO212" s="21">
        <v>0</v>
      </c>
      <c r="AP212" s="20"/>
      <c r="AQ212" s="19"/>
      <c r="AR212" s="19"/>
      <c r="AS212" s="33"/>
      <c r="AT212" s="21"/>
      <c r="AU212" s="20"/>
      <c r="AV212" s="19"/>
      <c r="AW212" s="19"/>
      <c r="AX212" s="33"/>
      <c r="AY212" s="21"/>
      <c r="AZ212" s="20"/>
      <c r="BA212" s="19"/>
      <c r="BB212" s="19"/>
      <c r="BC212" s="19"/>
      <c r="BD212" s="19"/>
      <c r="BE212" s="22"/>
      <c r="BF212" s="19"/>
      <c r="BG212" s="19"/>
      <c r="BH212" s="33"/>
      <c r="BI212" s="21"/>
    </row>
    <row r="213" spans="6:61" x14ac:dyDescent="0.25">
      <c r="F213" s="10"/>
      <c r="G213" s="9"/>
      <c r="H213" s="8"/>
      <c r="I213" s="7" t="s">
        <v>760</v>
      </c>
      <c r="J213" s="22"/>
      <c r="K213" s="19"/>
      <c r="L213" s="19"/>
      <c r="M213" s="33"/>
      <c r="N213" s="21"/>
      <c r="O213" s="22"/>
      <c r="P213" s="19"/>
      <c r="Q213" s="19"/>
      <c r="R213" s="33"/>
      <c r="S213" s="21"/>
      <c r="T213" s="22">
        <v>665</v>
      </c>
      <c r="U213" s="19">
        <v>0</v>
      </c>
      <c r="V213" s="19">
        <v>4</v>
      </c>
      <c r="W213" s="19">
        <v>0</v>
      </c>
      <c r="X213" s="19">
        <v>0</v>
      </c>
      <c r="Y213" s="24">
        <v>695</v>
      </c>
      <c r="Z213" s="23">
        <v>1.3175781024619939</v>
      </c>
      <c r="AA213" s="22">
        <v>0</v>
      </c>
      <c r="AB213" s="19">
        <v>0</v>
      </c>
      <c r="AC213" s="19">
        <v>0</v>
      </c>
      <c r="AD213" s="33">
        <v>0</v>
      </c>
      <c r="AE213" s="21">
        <v>0</v>
      </c>
      <c r="AF213" s="22"/>
      <c r="AG213" s="19"/>
      <c r="AH213" s="19"/>
      <c r="AI213" s="33"/>
      <c r="AJ213" s="21"/>
      <c r="AK213" s="22">
        <v>21</v>
      </c>
      <c r="AL213" s="19">
        <v>0</v>
      </c>
      <c r="AM213" s="19">
        <v>0</v>
      </c>
      <c r="AN213" s="33">
        <v>0</v>
      </c>
      <c r="AO213" s="21">
        <v>0</v>
      </c>
      <c r="AP213" s="20"/>
      <c r="AQ213" s="19"/>
      <c r="AR213" s="19"/>
      <c r="AS213" s="33"/>
      <c r="AT213" s="21"/>
      <c r="AU213" s="20"/>
      <c r="AV213" s="19"/>
      <c r="AW213" s="19"/>
      <c r="AX213" s="33"/>
      <c r="AY213" s="21"/>
      <c r="AZ213" s="20"/>
      <c r="BA213" s="19"/>
      <c r="BB213" s="19"/>
      <c r="BC213" s="19"/>
      <c r="BD213" s="19"/>
      <c r="BE213" s="22"/>
      <c r="BF213" s="19"/>
      <c r="BG213" s="19"/>
      <c r="BH213" s="33"/>
      <c r="BI213" s="21"/>
    </row>
    <row r="214" spans="6:61" x14ac:dyDescent="0.25">
      <c r="F214" s="10"/>
      <c r="G214" s="9"/>
      <c r="H214" s="8"/>
      <c r="I214" s="7" t="s">
        <v>760</v>
      </c>
      <c r="J214" s="22"/>
      <c r="K214" s="19"/>
      <c r="L214" s="19"/>
      <c r="M214" s="33"/>
      <c r="N214" s="21"/>
      <c r="O214" s="22"/>
      <c r="P214" s="19"/>
      <c r="Q214" s="19"/>
      <c r="R214" s="33"/>
      <c r="S214" s="21"/>
      <c r="T214" s="22">
        <v>476</v>
      </c>
      <c r="U214" s="19">
        <v>0</v>
      </c>
      <c r="V214" s="19">
        <v>3</v>
      </c>
      <c r="W214" s="19">
        <v>0</v>
      </c>
      <c r="X214" s="19">
        <v>0</v>
      </c>
      <c r="Y214" s="24">
        <v>509</v>
      </c>
      <c r="Z214" s="23">
        <v>1.187519069761038</v>
      </c>
      <c r="AA214" s="22">
        <v>0</v>
      </c>
      <c r="AB214" s="19">
        <v>0</v>
      </c>
      <c r="AC214" s="19">
        <v>0</v>
      </c>
      <c r="AD214" s="33">
        <v>0</v>
      </c>
      <c r="AE214" s="21">
        <v>0</v>
      </c>
      <c r="AF214" s="22"/>
      <c r="AG214" s="19"/>
      <c r="AH214" s="19"/>
      <c r="AI214" s="33"/>
      <c r="AJ214" s="21"/>
      <c r="AK214" s="22">
        <v>18</v>
      </c>
      <c r="AL214" s="19">
        <v>0</v>
      </c>
      <c r="AM214" s="19">
        <v>0</v>
      </c>
      <c r="AN214" s="33">
        <v>0</v>
      </c>
      <c r="AO214" s="21">
        <v>0</v>
      </c>
      <c r="AP214" s="20"/>
      <c r="AQ214" s="19"/>
      <c r="AR214" s="19"/>
      <c r="AS214" s="33"/>
      <c r="AT214" s="21"/>
      <c r="AU214" s="20"/>
      <c r="AV214" s="19"/>
      <c r="AW214" s="19"/>
      <c r="AX214" s="33"/>
      <c r="AY214" s="21"/>
      <c r="AZ214" s="20"/>
      <c r="BA214" s="19"/>
      <c r="BB214" s="19"/>
      <c r="BC214" s="19"/>
      <c r="BD214" s="19"/>
      <c r="BE214" s="22"/>
      <c r="BF214" s="19"/>
      <c r="BG214" s="19"/>
      <c r="BH214" s="33"/>
      <c r="BI214" s="21"/>
    </row>
    <row r="215" spans="6:61" x14ac:dyDescent="0.25">
      <c r="F215" s="10"/>
      <c r="G215" s="9"/>
      <c r="H215" s="8"/>
      <c r="I215" s="7" t="s">
        <v>760</v>
      </c>
      <c r="J215" s="22"/>
      <c r="K215" s="19"/>
      <c r="L215" s="19"/>
      <c r="M215" s="33"/>
      <c r="N215" s="21"/>
      <c r="O215" s="22"/>
      <c r="P215" s="19"/>
      <c r="Q215" s="19"/>
      <c r="R215" s="33"/>
      <c r="S215" s="21"/>
      <c r="T215" s="22">
        <v>662</v>
      </c>
      <c r="U215" s="19">
        <v>0</v>
      </c>
      <c r="V215" s="19">
        <v>8</v>
      </c>
      <c r="W215" s="19">
        <v>0</v>
      </c>
      <c r="X215" s="19">
        <v>0</v>
      </c>
      <c r="Y215" s="24">
        <v>722</v>
      </c>
      <c r="Z215" s="23">
        <v>1.4318968392908571</v>
      </c>
      <c r="AA215" s="22">
        <v>0</v>
      </c>
      <c r="AB215" s="19">
        <v>0</v>
      </c>
      <c r="AC215" s="19">
        <v>0</v>
      </c>
      <c r="AD215" s="33">
        <v>0</v>
      </c>
      <c r="AE215" s="21">
        <v>0</v>
      </c>
      <c r="AF215" s="22"/>
      <c r="AG215" s="19"/>
      <c r="AH215" s="19"/>
      <c r="AI215" s="33"/>
      <c r="AJ215" s="21"/>
      <c r="AK215" s="22">
        <v>21</v>
      </c>
      <c r="AL215" s="19">
        <v>0</v>
      </c>
      <c r="AM215" s="19">
        <v>0</v>
      </c>
      <c r="AN215" s="33">
        <v>0</v>
      </c>
      <c r="AO215" s="21">
        <v>0</v>
      </c>
      <c r="AP215" s="20"/>
      <c r="AQ215" s="19"/>
      <c r="AR215" s="19"/>
      <c r="AS215" s="33"/>
      <c r="AT215" s="21"/>
      <c r="AU215" s="20"/>
      <c r="AV215" s="19"/>
      <c r="AW215" s="19"/>
      <c r="AX215" s="33"/>
      <c r="AY215" s="21"/>
      <c r="AZ215" s="20"/>
      <c r="BA215" s="19"/>
      <c r="BB215" s="19"/>
      <c r="BC215" s="19"/>
      <c r="BD215" s="19"/>
      <c r="BE215" s="22"/>
      <c r="BF215" s="19"/>
      <c r="BG215" s="19"/>
      <c r="BH215" s="33"/>
      <c r="BI215" s="21"/>
    </row>
    <row r="216" spans="6:61" x14ac:dyDescent="0.25">
      <c r="F216" s="10"/>
      <c r="G216" s="9"/>
      <c r="H216" s="8"/>
      <c r="I216" s="7" t="s">
        <v>760</v>
      </c>
      <c r="J216" s="22"/>
      <c r="K216" s="19"/>
      <c r="L216" s="19"/>
      <c r="M216" s="33"/>
      <c r="N216" s="21"/>
      <c r="O216" s="22"/>
      <c r="P216" s="19"/>
      <c r="Q216" s="19"/>
      <c r="R216" s="33"/>
      <c r="S216" s="21"/>
      <c r="T216" s="22">
        <v>716</v>
      </c>
      <c r="U216" s="19">
        <v>0</v>
      </c>
      <c r="V216" s="19">
        <v>12</v>
      </c>
      <c r="W216" s="19">
        <v>0</v>
      </c>
      <c r="X216" s="19">
        <v>0</v>
      </c>
      <c r="Y216" s="24">
        <v>754</v>
      </c>
      <c r="Z216" s="23">
        <v>1.3741944087669249</v>
      </c>
      <c r="AA216" s="22">
        <v>0</v>
      </c>
      <c r="AB216" s="19">
        <v>0</v>
      </c>
      <c r="AC216" s="19">
        <v>0</v>
      </c>
      <c r="AD216" s="33">
        <v>0</v>
      </c>
      <c r="AE216" s="21">
        <v>0</v>
      </c>
      <c r="AF216" s="22"/>
      <c r="AG216" s="19"/>
      <c r="AH216" s="19"/>
      <c r="AI216" s="33"/>
      <c r="AJ216" s="21"/>
      <c r="AK216" s="22">
        <v>22</v>
      </c>
      <c r="AL216" s="19">
        <v>0</v>
      </c>
      <c r="AM216" s="19">
        <v>0</v>
      </c>
      <c r="AN216" s="33">
        <v>0</v>
      </c>
      <c r="AO216" s="21">
        <v>0</v>
      </c>
      <c r="AP216" s="20"/>
      <c r="AQ216" s="19"/>
      <c r="AR216" s="19"/>
      <c r="AS216" s="33"/>
      <c r="AT216" s="21"/>
      <c r="AU216" s="20"/>
      <c r="AV216" s="19"/>
      <c r="AW216" s="19"/>
      <c r="AX216" s="33"/>
      <c r="AY216" s="21"/>
      <c r="AZ216" s="20"/>
      <c r="BA216" s="19"/>
      <c r="BB216" s="19"/>
      <c r="BC216" s="19"/>
      <c r="BD216" s="19"/>
      <c r="BE216" s="22"/>
      <c r="BF216" s="19"/>
      <c r="BG216" s="19"/>
      <c r="BH216" s="33"/>
      <c r="BI216" s="21"/>
    </row>
    <row r="217" spans="6:61" x14ac:dyDescent="0.25">
      <c r="F217" s="10"/>
      <c r="G217" s="9"/>
      <c r="H217" s="8"/>
      <c r="I217" s="7" t="s">
        <v>760</v>
      </c>
      <c r="J217" s="22"/>
      <c r="K217" s="19"/>
      <c r="L217" s="19"/>
      <c r="M217" s="33"/>
      <c r="N217" s="21"/>
      <c r="O217" s="22"/>
      <c r="P217" s="19"/>
      <c r="Q217" s="19"/>
      <c r="R217" s="33"/>
      <c r="S217" s="21"/>
      <c r="T217" s="22">
        <v>789</v>
      </c>
      <c r="U217" s="19">
        <v>0</v>
      </c>
      <c r="V217" s="19">
        <v>10</v>
      </c>
      <c r="W217" s="19">
        <v>0</v>
      </c>
      <c r="X217" s="19">
        <v>0</v>
      </c>
      <c r="Y217" s="24">
        <v>822</v>
      </c>
      <c r="Z217" s="23">
        <v>1.682999380864203</v>
      </c>
      <c r="AA217" s="22">
        <v>0</v>
      </c>
      <c r="AB217" s="19">
        <v>0</v>
      </c>
      <c r="AC217" s="19">
        <v>0</v>
      </c>
      <c r="AD217" s="33">
        <v>0</v>
      </c>
      <c r="AE217" s="21">
        <v>0</v>
      </c>
      <c r="AF217" s="22"/>
      <c r="AG217" s="19"/>
      <c r="AH217" s="19"/>
      <c r="AI217" s="33"/>
      <c r="AJ217" s="21"/>
      <c r="AK217" s="22">
        <v>19</v>
      </c>
      <c r="AL217" s="19">
        <v>0</v>
      </c>
      <c r="AM217" s="19">
        <v>0</v>
      </c>
      <c r="AN217" s="33">
        <v>0</v>
      </c>
      <c r="AO217" s="21">
        <v>0</v>
      </c>
      <c r="AP217" s="20"/>
      <c r="AQ217" s="19"/>
      <c r="AR217" s="19"/>
      <c r="AS217" s="33"/>
      <c r="AT217" s="21"/>
      <c r="AU217" s="20"/>
      <c r="AV217" s="19"/>
      <c r="AW217" s="19"/>
      <c r="AX217" s="33"/>
      <c r="AY217" s="21"/>
      <c r="AZ217" s="20"/>
      <c r="BA217" s="19"/>
      <c r="BB217" s="19"/>
      <c r="BC217" s="19"/>
      <c r="BD217" s="19"/>
      <c r="BE217" s="22"/>
      <c r="BF217" s="19"/>
      <c r="BG217" s="19"/>
      <c r="BH217" s="33"/>
      <c r="BI217" s="21"/>
    </row>
    <row r="218" spans="6:61" x14ac:dyDescent="0.25">
      <c r="F218" s="10"/>
      <c r="G218" s="9"/>
      <c r="H218" s="8"/>
      <c r="I218" s="7" t="s">
        <v>760</v>
      </c>
      <c r="J218" s="22"/>
      <c r="K218" s="19"/>
      <c r="L218" s="19"/>
      <c r="M218" s="33"/>
      <c r="N218" s="21"/>
      <c r="O218" s="22"/>
      <c r="P218" s="19"/>
      <c r="Q218" s="19"/>
      <c r="R218" s="33"/>
      <c r="S218" s="21"/>
      <c r="T218" s="22">
        <v>859</v>
      </c>
      <c r="U218" s="19">
        <v>0</v>
      </c>
      <c r="V218" s="19">
        <v>7</v>
      </c>
      <c r="W218" s="19">
        <v>0</v>
      </c>
      <c r="X218" s="19">
        <v>0</v>
      </c>
      <c r="Y218" s="24">
        <v>888</v>
      </c>
      <c r="Z218" s="23">
        <v>2.2781194429844618</v>
      </c>
      <c r="AA218" s="22">
        <v>0</v>
      </c>
      <c r="AB218" s="19">
        <v>0</v>
      </c>
      <c r="AC218" s="19">
        <v>0</v>
      </c>
      <c r="AD218" s="33">
        <v>0</v>
      </c>
      <c r="AE218" s="21">
        <v>0</v>
      </c>
      <c r="AF218" s="22"/>
      <c r="AG218" s="19"/>
      <c r="AH218" s="19"/>
      <c r="AI218" s="33"/>
      <c r="AJ218" s="21"/>
      <c r="AK218" s="22">
        <v>20</v>
      </c>
      <c r="AL218" s="19">
        <v>0</v>
      </c>
      <c r="AM218" s="19">
        <v>0</v>
      </c>
      <c r="AN218" s="33">
        <v>0</v>
      </c>
      <c r="AO218" s="21">
        <v>0</v>
      </c>
      <c r="AP218" s="20"/>
      <c r="AQ218" s="19"/>
      <c r="AR218" s="19"/>
      <c r="AS218" s="33"/>
      <c r="AT218" s="21"/>
      <c r="AU218" s="20"/>
      <c r="AV218" s="19"/>
      <c r="AW218" s="19"/>
      <c r="AX218" s="19"/>
      <c r="AY218" s="19"/>
      <c r="AZ218" s="22"/>
      <c r="BA218" s="19"/>
      <c r="BB218" s="19"/>
      <c r="BC218" s="33"/>
      <c r="BD218" s="21"/>
      <c r="BE218" s="20"/>
      <c r="BF218" s="19"/>
      <c r="BG218" s="19"/>
      <c r="BH218" s="19"/>
      <c r="BI218" s="19"/>
    </row>
    <row r="219" spans="6:61" x14ac:dyDescent="0.25">
      <c r="F219" s="10"/>
      <c r="G219" s="9"/>
      <c r="H219" s="8"/>
      <c r="I219" s="7" t="s">
        <v>314</v>
      </c>
      <c r="J219" s="22"/>
      <c r="K219" s="19"/>
      <c r="L219" s="19"/>
      <c r="M219" s="33"/>
      <c r="N219" s="21"/>
      <c r="O219" s="22"/>
      <c r="P219" s="19"/>
      <c r="Q219" s="19"/>
      <c r="R219" s="33"/>
      <c r="S219" s="21"/>
      <c r="T219" s="22">
        <v>0</v>
      </c>
      <c r="U219" s="19">
        <v>0</v>
      </c>
      <c r="V219" s="19">
        <v>0</v>
      </c>
      <c r="W219" s="19">
        <v>0</v>
      </c>
      <c r="X219" s="19">
        <v>0</v>
      </c>
      <c r="Y219" s="24">
        <v>0</v>
      </c>
      <c r="Z219" s="23">
        <v>0</v>
      </c>
      <c r="AA219" s="22">
        <v>0</v>
      </c>
      <c r="AB219" s="19">
        <v>0</v>
      </c>
      <c r="AC219" s="19">
        <v>0</v>
      </c>
      <c r="AD219" s="33">
        <v>0</v>
      </c>
      <c r="AE219" s="21">
        <v>0</v>
      </c>
      <c r="AF219" s="22"/>
      <c r="AG219" s="19"/>
      <c r="AH219" s="19"/>
      <c r="AI219" s="33"/>
      <c r="AJ219" s="21"/>
      <c r="AK219" s="22">
        <v>12</v>
      </c>
      <c r="AL219" s="19">
        <v>0</v>
      </c>
      <c r="AM219" s="19">
        <v>0</v>
      </c>
      <c r="AN219" s="33">
        <v>0</v>
      </c>
      <c r="AO219" s="21">
        <v>0</v>
      </c>
      <c r="AP219" s="20"/>
      <c r="AQ219" s="19"/>
      <c r="AR219" s="19"/>
      <c r="AS219" s="33"/>
      <c r="AT219" s="21"/>
      <c r="AU219" s="20"/>
      <c r="AV219" s="19"/>
      <c r="AW219" s="19"/>
      <c r="AX219" s="19"/>
      <c r="AY219" s="19"/>
      <c r="AZ219" s="22"/>
      <c r="BA219" s="19"/>
      <c r="BB219" s="19"/>
      <c r="BC219" s="33"/>
      <c r="BD219" s="21"/>
      <c r="BE219" s="20"/>
      <c r="BF219" s="19"/>
      <c r="BG219" s="19"/>
      <c r="BH219" s="19"/>
      <c r="BI219" s="19"/>
    </row>
    <row r="220" spans="6:61" x14ac:dyDescent="0.25">
      <c r="F220" s="10"/>
      <c r="G220" s="9"/>
      <c r="H220" s="8"/>
      <c r="I220" s="7" t="s">
        <v>314</v>
      </c>
      <c r="J220" s="22"/>
      <c r="K220" s="19"/>
      <c r="L220" s="19"/>
      <c r="M220" s="33"/>
      <c r="N220" s="21"/>
      <c r="O220" s="22"/>
      <c r="P220" s="19"/>
      <c r="Q220" s="19"/>
      <c r="R220" s="33"/>
      <c r="S220" s="21"/>
      <c r="T220" s="22">
        <v>918</v>
      </c>
      <c r="U220" s="19">
        <v>0</v>
      </c>
      <c r="V220" s="19">
        <v>7</v>
      </c>
      <c r="W220" s="19">
        <v>0</v>
      </c>
      <c r="X220" s="19">
        <v>0</v>
      </c>
      <c r="Y220" s="24">
        <v>963</v>
      </c>
      <c r="Z220" s="23">
        <v>2.2121809814125299</v>
      </c>
      <c r="AA220" s="22">
        <v>0</v>
      </c>
      <c r="AB220" s="19">
        <v>0</v>
      </c>
      <c r="AC220" s="19">
        <v>0</v>
      </c>
      <c r="AD220" s="33">
        <v>0</v>
      </c>
      <c r="AE220" s="21">
        <v>0</v>
      </c>
      <c r="AF220" s="22"/>
      <c r="AG220" s="19"/>
      <c r="AH220" s="19"/>
      <c r="AI220" s="33"/>
      <c r="AJ220" s="21"/>
      <c r="AK220" s="22">
        <v>22</v>
      </c>
      <c r="AL220" s="19">
        <v>0</v>
      </c>
      <c r="AM220" s="19">
        <v>1</v>
      </c>
      <c r="AN220" s="33">
        <v>0</v>
      </c>
      <c r="AO220" s="21">
        <v>0</v>
      </c>
      <c r="AP220" s="20"/>
      <c r="AQ220" s="19"/>
      <c r="AR220" s="19"/>
      <c r="AS220" s="33"/>
      <c r="AT220" s="21"/>
      <c r="AU220" s="20"/>
      <c r="AV220" s="19"/>
      <c r="AW220" s="19"/>
      <c r="AX220" s="19"/>
      <c r="AY220" s="19"/>
      <c r="AZ220" s="22"/>
      <c r="BA220" s="19"/>
      <c r="BB220" s="19"/>
      <c r="BC220" s="33"/>
      <c r="BD220" s="21"/>
      <c r="BE220" s="20"/>
      <c r="BF220" s="19"/>
      <c r="BG220" s="19"/>
      <c r="BH220" s="19"/>
      <c r="BI220" s="19"/>
    </row>
    <row r="221" spans="6:61" x14ac:dyDescent="0.25">
      <c r="F221" s="10"/>
      <c r="G221" s="9"/>
      <c r="H221" s="8"/>
      <c r="I221" s="7" t="s">
        <v>314</v>
      </c>
      <c r="J221" s="22"/>
      <c r="K221" s="19"/>
      <c r="L221" s="19"/>
      <c r="M221" s="33"/>
      <c r="N221" s="21"/>
      <c r="O221" s="22"/>
      <c r="P221" s="19"/>
      <c r="Q221" s="19"/>
      <c r="R221" s="33"/>
      <c r="S221" s="21"/>
      <c r="T221" s="22">
        <v>496</v>
      </c>
      <c r="U221" s="19">
        <v>0</v>
      </c>
      <c r="V221" s="19">
        <v>3</v>
      </c>
      <c r="W221" s="19">
        <v>0</v>
      </c>
      <c r="X221" s="19">
        <v>0</v>
      </c>
      <c r="Y221" s="24">
        <v>523</v>
      </c>
      <c r="Z221" s="23">
        <v>1.543173386715353</v>
      </c>
      <c r="AA221" s="22">
        <v>0</v>
      </c>
      <c r="AB221" s="19">
        <v>0</v>
      </c>
      <c r="AC221" s="19">
        <v>0</v>
      </c>
      <c r="AD221" s="33">
        <v>0</v>
      </c>
      <c r="AE221" s="21">
        <v>0</v>
      </c>
      <c r="AF221" s="22"/>
      <c r="AG221" s="19"/>
      <c r="AH221" s="19"/>
      <c r="AI221" s="33"/>
      <c r="AJ221" s="21"/>
      <c r="AK221" s="22">
        <v>19</v>
      </c>
      <c r="AL221" s="19">
        <v>0</v>
      </c>
      <c r="AM221" s="19">
        <v>1</v>
      </c>
      <c r="AN221" s="33">
        <v>0</v>
      </c>
      <c r="AO221" s="21">
        <v>0</v>
      </c>
      <c r="AP221" s="20"/>
      <c r="AQ221" s="19"/>
      <c r="AR221" s="19"/>
      <c r="AS221" s="33"/>
      <c r="AT221" s="21"/>
      <c r="AU221" s="20"/>
      <c r="AV221" s="19"/>
      <c r="AW221" s="19"/>
      <c r="AX221" s="19"/>
      <c r="AY221" s="19"/>
      <c r="AZ221" s="22"/>
      <c r="BA221" s="19"/>
      <c r="BB221" s="19"/>
      <c r="BC221" s="33"/>
      <c r="BD221" s="21"/>
      <c r="BE221" s="20"/>
      <c r="BF221" s="19"/>
      <c r="BG221" s="19"/>
      <c r="BH221" s="19"/>
      <c r="BI221" s="19"/>
    </row>
    <row r="222" spans="6:61" x14ac:dyDescent="0.25">
      <c r="F222" s="10"/>
      <c r="G222" s="9"/>
      <c r="H222" s="8"/>
      <c r="I222" s="7" t="s">
        <v>314</v>
      </c>
      <c r="J222" s="22"/>
      <c r="K222" s="19"/>
      <c r="L222" s="19"/>
      <c r="M222" s="33"/>
      <c r="N222" s="21"/>
      <c r="O222" s="22"/>
      <c r="P222" s="19"/>
      <c r="Q222" s="19"/>
      <c r="R222" s="33"/>
      <c r="S222" s="21"/>
      <c r="T222" s="22">
        <v>266</v>
      </c>
      <c r="U222" s="19">
        <v>0</v>
      </c>
      <c r="V222" s="19">
        <v>1</v>
      </c>
      <c r="W222" s="19">
        <v>0</v>
      </c>
      <c r="X222" s="19">
        <v>0</v>
      </c>
      <c r="Y222" s="24">
        <v>281</v>
      </c>
      <c r="Z222" s="23">
        <v>0.49620545189827681</v>
      </c>
      <c r="AA222" s="22">
        <v>0</v>
      </c>
      <c r="AB222" s="19">
        <v>0</v>
      </c>
      <c r="AC222" s="19">
        <v>0</v>
      </c>
      <c r="AD222" s="33">
        <v>0</v>
      </c>
      <c r="AE222" s="21">
        <v>0</v>
      </c>
      <c r="AF222" s="22"/>
      <c r="AG222" s="19"/>
      <c r="AH222" s="19"/>
      <c r="AI222" s="33"/>
      <c r="AJ222" s="21"/>
      <c r="AK222" s="22">
        <v>20</v>
      </c>
      <c r="AL222" s="19">
        <v>0</v>
      </c>
      <c r="AM222" s="19">
        <v>1</v>
      </c>
      <c r="AN222" s="33">
        <v>0</v>
      </c>
      <c r="AO222" s="21">
        <v>0</v>
      </c>
      <c r="AP222" s="20"/>
      <c r="AQ222" s="19"/>
      <c r="AR222" s="19"/>
      <c r="AS222" s="33"/>
      <c r="AT222" s="21"/>
      <c r="AU222" s="20"/>
      <c r="AV222" s="19"/>
      <c r="AW222" s="19"/>
      <c r="AX222" s="19"/>
      <c r="AY222" s="19"/>
      <c r="AZ222" s="22"/>
      <c r="BA222" s="19"/>
      <c r="BB222" s="19"/>
      <c r="BC222" s="33"/>
      <c r="BD222" s="21"/>
      <c r="BE222" s="20"/>
      <c r="BF222" s="19"/>
      <c r="BG222" s="19"/>
      <c r="BH222" s="19"/>
      <c r="BI222" s="19"/>
    </row>
    <row r="223" spans="6:61" x14ac:dyDescent="0.25">
      <c r="F223" s="10"/>
      <c r="G223" s="9"/>
      <c r="H223" s="8"/>
      <c r="I223" s="7" t="s">
        <v>314</v>
      </c>
      <c r="J223" s="22"/>
      <c r="K223" s="19"/>
      <c r="L223" s="19"/>
      <c r="M223" s="33"/>
      <c r="N223" s="21"/>
      <c r="O223" s="22"/>
      <c r="P223" s="19"/>
      <c r="Q223" s="19"/>
      <c r="R223" s="33"/>
      <c r="S223" s="21"/>
      <c r="T223" s="22">
        <v>493</v>
      </c>
      <c r="U223" s="19">
        <v>0</v>
      </c>
      <c r="V223" s="19">
        <v>4</v>
      </c>
      <c r="W223" s="19">
        <v>0</v>
      </c>
      <c r="X223" s="19">
        <v>0</v>
      </c>
      <c r="Y223" s="24">
        <v>522</v>
      </c>
      <c r="Z223" s="23">
        <v>0.76766714826226234</v>
      </c>
      <c r="AA223" s="22">
        <v>0</v>
      </c>
      <c r="AB223" s="19">
        <v>0</v>
      </c>
      <c r="AC223" s="19">
        <v>0</v>
      </c>
      <c r="AD223" s="33">
        <v>0</v>
      </c>
      <c r="AE223" s="21">
        <v>0</v>
      </c>
      <c r="AF223" s="22"/>
      <c r="AG223" s="19"/>
      <c r="AH223" s="19"/>
      <c r="AI223" s="33"/>
      <c r="AJ223" s="21"/>
      <c r="AK223" s="22">
        <v>21</v>
      </c>
      <c r="AL223" s="19">
        <v>0</v>
      </c>
      <c r="AM223" s="19">
        <v>0</v>
      </c>
      <c r="AN223" s="33">
        <v>0</v>
      </c>
      <c r="AO223" s="21">
        <v>0</v>
      </c>
      <c r="AP223" s="20"/>
      <c r="AQ223" s="19"/>
      <c r="AR223" s="19"/>
      <c r="AS223" s="33"/>
      <c r="AT223" s="21"/>
      <c r="AU223" s="20"/>
      <c r="AV223" s="19"/>
      <c r="AW223" s="19"/>
      <c r="AX223" s="19"/>
      <c r="AY223" s="19"/>
      <c r="AZ223" s="22"/>
      <c r="BA223" s="19"/>
      <c r="BB223" s="19"/>
      <c r="BC223" s="33"/>
      <c r="BD223" s="21"/>
      <c r="BE223" s="20"/>
      <c r="BF223" s="19"/>
      <c r="BG223" s="19"/>
      <c r="BH223" s="19"/>
      <c r="BI223" s="19"/>
    </row>
    <row r="224" spans="6:61" x14ac:dyDescent="0.25">
      <c r="F224" s="10"/>
      <c r="G224" s="9"/>
      <c r="H224" s="8"/>
      <c r="I224" s="7" t="s">
        <v>314</v>
      </c>
      <c r="J224" s="22"/>
      <c r="K224" s="19"/>
      <c r="L224" s="19"/>
      <c r="M224" s="33"/>
      <c r="N224" s="21"/>
      <c r="O224" s="22"/>
      <c r="P224" s="19"/>
      <c r="Q224" s="19"/>
      <c r="R224" s="33"/>
      <c r="S224" s="21"/>
      <c r="T224" s="22">
        <v>503</v>
      </c>
      <c r="U224" s="19">
        <v>0</v>
      </c>
      <c r="V224" s="19">
        <v>4</v>
      </c>
      <c r="W224" s="19">
        <v>0</v>
      </c>
      <c r="X224" s="19">
        <v>0</v>
      </c>
      <c r="Y224" s="24">
        <v>539</v>
      </c>
      <c r="Z224" s="23">
        <v>1.302168314345181</v>
      </c>
      <c r="AA224" s="22">
        <v>0</v>
      </c>
      <c r="AB224" s="19">
        <v>0</v>
      </c>
      <c r="AC224" s="19">
        <v>0</v>
      </c>
      <c r="AD224" s="33">
        <v>0</v>
      </c>
      <c r="AE224" s="21">
        <v>0</v>
      </c>
      <c r="AF224" s="22"/>
      <c r="AG224" s="19"/>
      <c r="AH224" s="19"/>
      <c r="AI224" s="33"/>
      <c r="AJ224" s="21"/>
      <c r="AK224" s="22">
        <v>18</v>
      </c>
      <c r="AL224" s="19">
        <v>0</v>
      </c>
      <c r="AM224" s="19">
        <v>0</v>
      </c>
      <c r="AN224" s="33">
        <v>0</v>
      </c>
      <c r="AO224" s="21">
        <v>0</v>
      </c>
      <c r="AP224" s="20"/>
      <c r="AQ224" s="19"/>
      <c r="AR224" s="19"/>
      <c r="AS224" s="33"/>
      <c r="AT224" s="21"/>
      <c r="AU224" s="20"/>
      <c r="AV224" s="19"/>
      <c r="AW224" s="19"/>
      <c r="AX224" s="19"/>
      <c r="AY224" s="19"/>
      <c r="AZ224" s="22"/>
      <c r="BA224" s="19"/>
      <c r="BB224" s="19"/>
      <c r="BC224" s="33"/>
      <c r="BD224" s="21"/>
      <c r="BE224" s="20"/>
      <c r="BF224" s="19"/>
      <c r="BG224" s="19"/>
      <c r="BH224" s="19"/>
      <c r="BI224" s="19"/>
    </row>
    <row r="225" spans="6:61" x14ac:dyDescent="0.25">
      <c r="F225" s="10"/>
      <c r="G225" s="9"/>
      <c r="H225" s="8"/>
      <c r="I225" s="7" t="s">
        <v>314</v>
      </c>
      <c r="J225" s="22"/>
      <c r="K225" s="19"/>
      <c r="L225" s="19"/>
      <c r="M225" s="33"/>
      <c r="N225" s="21"/>
      <c r="O225" s="22"/>
      <c r="P225" s="19"/>
      <c r="Q225" s="19"/>
      <c r="R225" s="33"/>
      <c r="S225" s="21"/>
      <c r="T225" s="22">
        <v>749</v>
      </c>
      <c r="U225" s="19">
        <v>0</v>
      </c>
      <c r="V225" s="19">
        <v>0</v>
      </c>
      <c r="W225" s="19">
        <v>0</v>
      </c>
      <c r="X225" s="19">
        <v>0</v>
      </c>
      <c r="Y225" s="24">
        <v>828</v>
      </c>
      <c r="Z225" s="23">
        <v>1.9271467607468371</v>
      </c>
      <c r="AA225" s="22">
        <v>0</v>
      </c>
      <c r="AB225" s="19">
        <v>0</v>
      </c>
      <c r="AC225" s="19">
        <v>0</v>
      </c>
      <c r="AD225" s="33">
        <v>0</v>
      </c>
      <c r="AE225" s="21">
        <v>0</v>
      </c>
      <c r="AF225" s="22"/>
      <c r="AG225" s="19"/>
      <c r="AH225" s="19"/>
      <c r="AI225" s="33"/>
      <c r="AJ225" s="21"/>
      <c r="AK225" s="22">
        <v>22</v>
      </c>
      <c r="AL225" s="19">
        <v>0</v>
      </c>
      <c r="AM225" s="19">
        <v>0</v>
      </c>
      <c r="AN225" s="33">
        <v>0</v>
      </c>
      <c r="AO225" s="21">
        <v>0</v>
      </c>
      <c r="AP225" s="20"/>
      <c r="AQ225" s="19"/>
      <c r="AR225" s="19"/>
      <c r="AS225" s="33"/>
      <c r="AT225" s="21"/>
      <c r="AU225" s="20"/>
      <c r="AV225" s="19"/>
      <c r="AW225" s="19"/>
      <c r="AX225" s="19"/>
      <c r="AY225" s="19"/>
      <c r="AZ225" s="22"/>
      <c r="BA225" s="19"/>
      <c r="BB225" s="19"/>
      <c r="BC225" s="33"/>
      <c r="BD225" s="21"/>
      <c r="BE225" s="20"/>
      <c r="BF225" s="19"/>
      <c r="BG225" s="19"/>
      <c r="BH225" s="19"/>
      <c r="BI225" s="19"/>
    </row>
    <row r="226" spans="6:61" x14ac:dyDescent="0.25">
      <c r="F226" s="10"/>
      <c r="G226" s="9"/>
      <c r="H226" s="8"/>
      <c r="I226" s="7" t="s">
        <v>314</v>
      </c>
      <c r="J226" s="22"/>
      <c r="K226" s="19"/>
      <c r="L226" s="19"/>
      <c r="M226" s="33"/>
      <c r="N226" s="21"/>
      <c r="O226" s="22"/>
      <c r="P226" s="19"/>
      <c r="Q226" s="19"/>
      <c r="R226" s="33"/>
      <c r="S226" s="21"/>
      <c r="T226" s="22">
        <v>516</v>
      </c>
      <c r="U226" s="19">
        <v>0</v>
      </c>
      <c r="V226" s="19">
        <v>0</v>
      </c>
      <c r="W226" s="19">
        <v>0</v>
      </c>
      <c r="X226" s="19">
        <v>0</v>
      </c>
      <c r="Y226" s="24">
        <v>554</v>
      </c>
      <c r="Z226" s="23">
        <v>1.1828154940158131</v>
      </c>
      <c r="AA226" s="22">
        <v>0</v>
      </c>
      <c r="AB226" s="19">
        <v>0</v>
      </c>
      <c r="AC226" s="19">
        <v>0</v>
      </c>
      <c r="AD226" s="33">
        <v>0</v>
      </c>
      <c r="AE226" s="21">
        <v>0</v>
      </c>
      <c r="AF226" s="22"/>
      <c r="AG226" s="19"/>
      <c r="AH226" s="19"/>
      <c r="AI226" s="33"/>
      <c r="AJ226" s="21"/>
      <c r="AK226" s="22">
        <v>20</v>
      </c>
      <c r="AL226" s="19">
        <v>0</v>
      </c>
      <c r="AM226" s="19">
        <v>0</v>
      </c>
      <c r="AN226" s="33">
        <v>0</v>
      </c>
      <c r="AO226" s="21">
        <v>0</v>
      </c>
      <c r="AP226" s="20"/>
      <c r="AQ226" s="19"/>
      <c r="AR226" s="19"/>
      <c r="AS226" s="33"/>
      <c r="AT226" s="21"/>
      <c r="AU226" s="20"/>
      <c r="AV226" s="19"/>
      <c r="AW226" s="19"/>
      <c r="AX226" s="19"/>
      <c r="AY226" s="19"/>
      <c r="AZ226" s="22"/>
      <c r="BA226" s="19"/>
      <c r="BB226" s="19"/>
      <c r="BC226" s="33"/>
      <c r="BD226" s="21"/>
      <c r="BE226" s="20"/>
      <c r="BF226" s="19"/>
      <c r="BG226" s="19"/>
      <c r="BH226" s="19"/>
      <c r="BI226" s="19"/>
    </row>
    <row r="227" spans="6:61" x14ac:dyDescent="0.25">
      <c r="F227" s="10"/>
      <c r="G227" s="9"/>
      <c r="H227" s="8"/>
      <c r="I227" s="7" t="s">
        <v>314</v>
      </c>
      <c r="J227" s="22"/>
      <c r="K227" s="19"/>
      <c r="L227" s="19"/>
      <c r="M227" s="33"/>
      <c r="N227" s="21"/>
      <c r="O227" s="22"/>
      <c r="P227" s="19"/>
      <c r="Q227" s="19"/>
      <c r="R227" s="33"/>
      <c r="S227" s="21"/>
      <c r="T227" s="22">
        <v>670</v>
      </c>
      <c r="U227" s="19">
        <v>0</v>
      </c>
      <c r="V227" s="19">
        <v>0</v>
      </c>
      <c r="W227" s="19">
        <v>0</v>
      </c>
      <c r="X227" s="19">
        <v>0</v>
      </c>
      <c r="Y227" s="24">
        <v>705</v>
      </c>
      <c r="Z227" s="23">
        <v>1.420781151391566</v>
      </c>
      <c r="AA227" s="22">
        <v>0</v>
      </c>
      <c r="AB227" s="19">
        <v>0</v>
      </c>
      <c r="AC227" s="19">
        <v>0</v>
      </c>
      <c r="AD227" s="33">
        <v>0</v>
      </c>
      <c r="AE227" s="21">
        <v>0</v>
      </c>
      <c r="AF227" s="22"/>
      <c r="AG227" s="19"/>
      <c r="AH227" s="19"/>
      <c r="AI227" s="33"/>
      <c r="AJ227" s="21"/>
      <c r="AK227" s="22">
        <v>20</v>
      </c>
      <c r="AL227" s="19">
        <v>0</v>
      </c>
      <c r="AM227" s="19">
        <v>0</v>
      </c>
      <c r="AN227" s="33">
        <v>0</v>
      </c>
      <c r="AO227" s="21">
        <v>0</v>
      </c>
      <c r="AP227" s="20"/>
      <c r="AQ227" s="19"/>
      <c r="AR227" s="19"/>
      <c r="AS227" s="33"/>
      <c r="AT227" s="21"/>
      <c r="AU227" s="20"/>
      <c r="AV227" s="19"/>
      <c r="AW227" s="19"/>
      <c r="AX227" s="19"/>
      <c r="AY227" s="19"/>
      <c r="AZ227" s="22"/>
      <c r="BA227" s="19"/>
      <c r="BB227" s="19"/>
      <c r="BC227" s="33"/>
      <c r="BD227" s="21"/>
      <c r="BE227" s="20"/>
      <c r="BF227" s="19"/>
      <c r="BG227" s="19"/>
      <c r="BH227" s="19"/>
      <c r="BI227" s="19"/>
    </row>
    <row r="228" spans="6:61" x14ac:dyDescent="0.25">
      <c r="F228" s="10"/>
      <c r="G228" s="9"/>
      <c r="H228" s="8"/>
      <c r="I228" s="7" t="s">
        <v>314</v>
      </c>
      <c r="J228" s="22"/>
      <c r="K228" s="19"/>
      <c r="L228" s="19"/>
      <c r="M228" s="33"/>
      <c r="N228" s="21"/>
      <c r="O228" s="22"/>
      <c r="P228" s="19"/>
      <c r="Q228" s="19"/>
      <c r="R228" s="33"/>
      <c r="S228" s="21"/>
      <c r="T228" s="22">
        <v>579</v>
      </c>
      <c r="U228" s="19">
        <v>0</v>
      </c>
      <c r="V228" s="19">
        <v>0</v>
      </c>
      <c r="W228" s="19">
        <v>0</v>
      </c>
      <c r="X228" s="19">
        <v>0</v>
      </c>
      <c r="Y228" s="24">
        <v>601</v>
      </c>
      <c r="Z228" s="23">
        <v>1.4004426896572111</v>
      </c>
      <c r="AA228" s="22">
        <v>0</v>
      </c>
      <c r="AB228" s="19">
        <v>0</v>
      </c>
      <c r="AC228" s="19">
        <v>0</v>
      </c>
      <c r="AD228" s="33">
        <v>0</v>
      </c>
      <c r="AE228" s="21">
        <v>0</v>
      </c>
      <c r="AF228" s="22"/>
      <c r="AG228" s="19"/>
      <c r="AH228" s="19"/>
      <c r="AI228" s="33"/>
      <c r="AJ228" s="21"/>
      <c r="AK228" s="22">
        <v>20</v>
      </c>
      <c r="AL228" s="19">
        <v>0</v>
      </c>
      <c r="AM228" s="19">
        <v>0</v>
      </c>
      <c r="AN228" s="33">
        <v>0</v>
      </c>
      <c r="AO228" s="21">
        <v>0</v>
      </c>
      <c r="AP228" s="20"/>
      <c r="AQ228" s="19"/>
      <c r="AR228" s="19"/>
      <c r="AS228" s="33"/>
      <c r="AT228" s="21"/>
      <c r="AU228" s="20"/>
      <c r="AV228" s="19"/>
      <c r="AW228" s="19"/>
      <c r="AX228" s="19"/>
      <c r="AY228" s="19"/>
      <c r="AZ228" s="22"/>
      <c r="BA228" s="19"/>
      <c r="BB228" s="19"/>
      <c r="BC228" s="33"/>
      <c r="BD228" s="21"/>
      <c r="BE228" s="20"/>
      <c r="BF228" s="19"/>
      <c r="BG228" s="19"/>
      <c r="BH228" s="19"/>
      <c r="BI228" s="19"/>
    </row>
    <row r="229" spans="6:61" x14ac:dyDescent="0.25">
      <c r="F229" s="10"/>
      <c r="G229" s="9"/>
      <c r="H229" s="8"/>
      <c r="I229" s="7" t="s">
        <v>314</v>
      </c>
      <c r="J229" s="22"/>
      <c r="K229" s="19"/>
      <c r="L229" s="19"/>
      <c r="M229" s="33"/>
      <c r="N229" s="21"/>
      <c r="O229" s="22"/>
      <c r="P229" s="19"/>
      <c r="Q229" s="19"/>
      <c r="R229" s="33"/>
      <c r="S229" s="21"/>
      <c r="T229" s="22">
        <v>709</v>
      </c>
      <c r="U229" s="19">
        <v>0</v>
      </c>
      <c r="V229" s="19">
        <v>0</v>
      </c>
      <c r="W229" s="19">
        <v>0</v>
      </c>
      <c r="X229" s="19">
        <v>0</v>
      </c>
      <c r="Y229" s="24">
        <v>743</v>
      </c>
      <c r="Z229" s="23">
        <v>1.1383926533162589</v>
      </c>
      <c r="AA229" s="22">
        <v>0</v>
      </c>
      <c r="AB229" s="19">
        <v>0</v>
      </c>
      <c r="AC229" s="19">
        <v>0</v>
      </c>
      <c r="AD229" s="33">
        <v>0</v>
      </c>
      <c r="AE229" s="21">
        <v>0</v>
      </c>
      <c r="AF229" s="22"/>
      <c r="AG229" s="19"/>
      <c r="AH229" s="19"/>
      <c r="AI229" s="33"/>
      <c r="AJ229" s="21"/>
      <c r="AK229" s="22">
        <v>21</v>
      </c>
      <c r="AL229" s="19">
        <v>0</v>
      </c>
      <c r="AM229" s="19">
        <v>0</v>
      </c>
      <c r="AN229" s="33">
        <v>0</v>
      </c>
      <c r="AO229" s="21">
        <v>0</v>
      </c>
      <c r="AP229" s="20"/>
      <c r="AQ229" s="19"/>
      <c r="AR229" s="19"/>
      <c r="AS229" s="33"/>
      <c r="AT229" s="21"/>
      <c r="AU229" s="20"/>
      <c r="AV229" s="19"/>
      <c r="AW229" s="19"/>
      <c r="AX229" s="19"/>
      <c r="AY229" s="19"/>
      <c r="AZ229" s="22"/>
      <c r="BA229" s="19"/>
      <c r="BB229" s="19"/>
      <c r="BC229" s="33"/>
      <c r="BD229" s="21"/>
      <c r="BE229" s="20"/>
      <c r="BF229" s="19"/>
      <c r="BG229" s="19"/>
      <c r="BH229" s="19"/>
      <c r="BI229" s="19"/>
    </row>
    <row r="230" spans="6:61" x14ac:dyDescent="0.25">
      <c r="F230" s="10"/>
      <c r="G230" s="9"/>
      <c r="H230" s="8"/>
      <c r="I230" s="7" t="s">
        <v>314</v>
      </c>
      <c r="J230" s="22"/>
      <c r="K230" s="19"/>
      <c r="L230" s="19"/>
      <c r="M230" s="33"/>
      <c r="N230" s="21"/>
      <c r="O230" s="22"/>
      <c r="P230" s="19"/>
      <c r="Q230" s="19"/>
      <c r="R230" s="33"/>
      <c r="S230" s="21"/>
      <c r="T230" s="22">
        <v>649</v>
      </c>
      <c r="U230" s="19">
        <v>0</v>
      </c>
      <c r="V230" s="19">
        <v>0</v>
      </c>
      <c r="W230" s="19">
        <v>0</v>
      </c>
      <c r="X230" s="19">
        <v>0</v>
      </c>
      <c r="Y230" s="24">
        <v>664</v>
      </c>
      <c r="Z230" s="23">
        <v>1.248414384201169</v>
      </c>
      <c r="AA230" s="22">
        <v>0</v>
      </c>
      <c r="AB230" s="19">
        <v>0</v>
      </c>
      <c r="AC230" s="19">
        <v>0</v>
      </c>
      <c r="AD230" s="33">
        <v>0</v>
      </c>
      <c r="AE230" s="21">
        <v>0</v>
      </c>
      <c r="AF230" s="22"/>
      <c r="AG230" s="19"/>
      <c r="AH230" s="19"/>
      <c r="AI230" s="33"/>
      <c r="AJ230" s="21"/>
      <c r="AK230" s="22">
        <v>21</v>
      </c>
      <c r="AL230" s="19">
        <v>0</v>
      </c>
      <c r="AM230" s="19">
        <v>0</v>
      </c>
      <c r="AN230" s="33">
        <v>0</v>
      </c>
      <c r="AO230" s="21">
        <v>0</v>
      </c>
      <c r="AP230" s="20"/>
      <c r="AQ230" s="19"/>
      <c r="AR230" s="19"/>
      <c r="AS230" s="33"/>
      <c r="AT230" s="21"/>
      <c r="AU230" s="20"/>
      <c r="AV230" s="19"/>
      <c r="AW230" s="19"/>
      <c r="AX230" s="19"/>
      <c r="AY230" s="19"/>
      <c r="AZ230" s="22"/>
      <c r="BA230" s="19"/>
      <c r="BB230" s="19"/>
      <c r="BC230" s="33"/>
      <c r="BD230" s="21"/>
      <c r="BE230" s="20"/>
      <c r="BF230" s="19"/>
      <c r="BG230" s="19"/>
      <c r="BH230" s="19"/>
      <c r="BI230" s="19"/>
    </row>
    <row r="231" spans="6:61" x14ac:dyDescent="0.25">
      <c r="F231" s="10"/>
      <c r="G231" s="9"/>
      <c r="H231" s="8"/>
      <c r="I231" s="7" t="s">
        <v>314</v>
      </c>
      <c r="J231" s="22"/>
      <c r="K231" s="19"/>
      <c r="L231" s="19"/>
      <c r="M231" s="33"/>
      <c r="N231" s="21"/>
      <c r="O231" s="22"/>
      <c r="P231" s="19"/>
      <c r="Q231" s="19"/>
      <c r="R231" s="33"/>
      <c r="S231" s="21"/>
      <c r="T231" s="22">
        <v>360</v>
      </c>
      <c r="U231" s="19">
        <v>0</v>
      </c>
      <c r="V231" s="19">
        <v>0</v>
      </c>
      <c r="W231" s="19">
        <v>0</v>
      </c>
      <c r="X231" s="19">
        <v>0</v>
      </c>
      <c r="Y231" s="24">
        <v>363</v>
      </c>
      <c r="Z231" s="23">
        <v>0.78774078190326691</v>
      </c>
      <c r="AA231" s="22">
        <v>0</v>
      </c>
      <c r="AB231" s="19">
        <v>0</v>
      </c>
      <c r="AC231" s="19">
        <v>0</v>
      </c>
      <c r="AD231" s="33">
        <v>0</v>
      </c>
      <c r="AE231" s="21">
        <v>0</v>
      </c>
      <c r="AF231" s="22"/>
      <c r="AG231" s="19"/>
      <c r="AH231" s="19"/>
      <c r="AI231" s="33"/>
      <c r="AJ231" s="21"/>
      <c r="AK231" s="22">
        <v>16</v>
      </c>
      <c r="AL231" s="19">
        <v>0</v>
      </c>
      <c r="AM231" s="19">
        <v>0</v>
      </c>
      <c r="AN231" s="33">
        <v>0</v>
      </c>
      <c r="AO231" s="21">
        <v>0</v>
      </c>
      <c r="AP231" s="20"/>
      <c r="AQ231" s="19"/>
      <c r="AR231" s="19"/>
      <c r="AS231" s="33"/>
      <c r="AT231" s="21"/>
      <c r="AU231" s="20"/>
      <c r="AV231" s="19"/>
      <c r="AW231" s="19"/>
      <c r="AX231" s="19"/>
      <c r="AY231" s="19"/>
      <c r="AZ231" s="22"/>
      <c r="BA231" s="19"/>
      <c r="BB231" s="19"/>
      <c r="BC231" s="33"/>
      <c r="BD231" s="21"/>
      <c r="BE231" s="20"/>
      <c r="BF231" s="19"/>
      <c r="BG231" s="19"/>
      <c r="BH231" s="19"/>
      <c r="BI231" s="19"/>
    </row>
    <row r="232" spans="6:61" x14ac:dyDescent="0.25">
      <c r="F232" s="10"/>
      <c r="G232" s="9"/>
      <c r="H232" s="8"/>
      <c r="I232" s="7" t="s">
        <v>536</v>
      </c>
      <c r="J232" s="22"/>
      <c r="K232" s="19"/>
      <c r="L232" s="19"/>
      <c r="M232" s="33"/>
      <c r="N232" s="21"/>
      <c r="O232" s="22"/>
      <c r="P232" s="19"/>
      <c r="Q232" s="19"/>
      <c r="R232" s="33"/>
      <c r="S232" s="21"/>
      <c r="T232" s="22">
        <v>0</v>
      </c>
      <c r="U232" s="19">
        <v>0</v>
      </c>
      <c r="V232" s="19">
        <v>0</v>
      </c>
      <c r="W232" s="19">
        <v>0</v>
      </c>
      <c r="X232" s="19">
        <v>0</v>
      </c>
      <c r="Y232" s="24">
        <v>0</v>
      </c>
      <c r="Z232" s="23">
        <v>0</v>
      </c>
      <c r="AA232" s="22">
        <v>0</v>
      </c>
      <c r="AB232" s="19">
        <v>0</v>
      </c>
      <c r="AC232" s="19">
        <v>0</v>
      </c>
      <c r="AD232" s="33">
        <v>0</v>
      </c>
      <c r="AE232" s="21">
        <v>0</v>
      </c>
      <c r="AF232" s="22"/>
      <c r="AG232" s="19"/>
      <c r="AH232" s="19"/>
      <c r="AI232" s="33"/>
      <c r="AJ232" s="21"/>
      <c r="AK232" s="22">
        <v>12</v>
      </c>
      <c r="AL232" s="19">
        <v>0</v>
      </c>
      <c r="AM232" s="19">
        <v>0</v>
      </c>
      <c r="AN232" s="33">
        <v>0</v>
      </c>
      <c r="AO232" s="21">
        <v>0</v>
      </c>
      <c r="AP232" s="20"/>
      <c r="AQ232" s="19"/>
      <c r="AR232" s="19"/>
      <c r="AS232" s="33"/>
      <c r="AT232" s="21"/>
      <c r="AU232" s="20"/>
      <c r="AV232" s="19"/>
      <c r="AW232" s="19"/>
      <c r="AX232" s="19"/>
      <c r="AY232" s="19"/>
      <c r="AZ232" s="22"/>
      <c r="BA232" s="19"/>
      <c r="BB232" s="19"/>
      <c r="BC232" s="33"/>
      <c r="BD232" s="21"/>
      <c r="BE232" s="20"/>
      <c r="BF232" s="19"/>
      <c r="BG232" s="19"/>
      <c r="BH232" s="19"/>
      <c r="BI232" s="19"/>
    </row>
    <row r="233" spans="6:61" x14ac:dyDescent="0.25">
      <c r="F233" s="10"/>
      <c r="G233" s="9"/>
      <c r="H233" s="8"/>
      <c r="I233" s="7" t="s">
        <v>536</v>
      </c>
      <c r="J233" s="22"/>
      <c r="K233" s="19"/>
      <c r="L233" s="19"/>
      <c r="M233" s="33"/>
      <c r="N233" s="21"/>
      <c r="O233" s="22"/>
      <c r="P233" s="19"/>
      <c r="Q233" s="19"/>
      <c r="R233" s="33"/>
      <c r="S233" s="21"/>
      <c r="T233" s="22">
        <v>171</v>
      </c>
      <c r="U233" s="19">
        <v>0</v>
      </c>
      <c r="V233" s="19">
        <v>0</v>
      </c>
      <c r="W233" s="19">
        <v>0</v>
      </c>
      <c r="X233" s="19">
        <v>0</v>
      </c>
      <c r="Y233" s="24">
        <v>171</v>
      </c>
      <c r="Z233" s="23">
        <v>0.51877178438007832</v>
      </c>
      <c r="AA233" s="22">
        <v>0</v>
      </c>
      <c r="AB233" s="19">
        <v>0</v>
      </c>
      <c r="AC233" s="19">
        <v>0</v>
      </c>
      <c r="AD233" s="33">
        <v>0</v>
      </c>
      <c r="AE233" s="21">
        <v>0</v>
      </c>
      <c r="AF233" s="22"/>
      <c r="AG233" s="19"/>
      <c r="AH233" s="19"/>
      <c r="AI233" s="33"/>
      <c r="AJ233" s="21"/>
      <c r="AK233" s="22">
        <v>19</v>
      </c>
      <c r="AL233" s="19">
        <v>0</v>
      </c>
      <c r="AM233" s="19">
        <v>0</v>
      </c>
      <c r="AN233" s="33">
        <v>0</v>
      </c>
      <c r="AO233" s="21">
        <v>0</v>
      </c>
      <c r="AP233" s="20"/>
      <c r="AQ233" s="19"/>
      <c r="AR233" s="19"/>
      <c r="AS233" s="33"/>
      <c r="AT233" s="21"/>
      <c r="AU233" s="20"/>
      <c r="AV233" s="19"/>
      <c r="AW233" s="19"/>
      <c r="AX233" s="19"/>
      <c r="AY233" s="19"/>
      <c r="AZ233" s="22"/>
      <c r="BA233" s="19"/>
      <c r="BB233" s="19"/>
      <c r="BC233" s="33"/>
      <c r="BD233" s="21"/>
      <c r="BE233" s="20"/>
      <c r="BF233" s="19"/>
      <c r="BG233" s="19"/>
      <c r="BH233" s="19"/>
      <c r="BI233" s="19"/>
    </row>
    <row r="234" spans="6:61" x14ac:dyDescent="0.25">
      <c r="F234" s="10"/>
      <c r="G234" s="9"/>
      <c r="H234" s="8"/>
      <c r="I234" s="7" t="s">
        <v>536</v>
      </c>
      <c r="J234" s="22"/>
      <c r="K234" s="19"/>
      <c r="L234" s="19"/>
      <c r="M234" s="33"/>
      <c r="N234" s="21"/>
      <c r="O234" s="22"/>
      <c r="P234" s="19"/>
      <c r="Q234" s="19"/>
      <c r="R234" s="33"/>
      <c r="S234" s="21"/>
      <c r="T234" s="22">
        <v>207</v>
      </c>
      <c r="U234" s="19">
        <v>0</v>
      </c>
      <c r="V234" s="19">
        <v>0</v>
      </c>
      <c r="W234" s="19">
        <v>0</v>
      </c>
      <c r="X234" s="19">
        <v>0</v>
      </c>
      <c r="Y234" s="24">
        <v>207</v>
      </c>
      <c r="Z234" s="23">
        <v>0.47322945855557919</v>
      </c>
      <c r="AA234" s="22">
        <v>0</v>
      </c>
      <c r="AB234" s="19">
        <v>0</v>
      </c>
      <c r="AC234" s="19">
        <v>0</v>
      </c>
      <c r="AD234" s="33">
        <v>0</v>
      </c>
      <c r="AE234" s="21">
        <v>0</v>
      </c>
      <c r="AF234" s="22"/>
      <c r="AG234" s="19"/>
      <c r="AH234" s="19"/>
      <c r="AI234" s="33"/>
      <c r="AJ234" s="21"/>
      <c r="AK234" s="22">
        <v>16</v>
      </c>
      <c r="AL234" s="19">
        <v>0</v>
      </c>
      <c r="AM234" s="19">
        <v>0</v>
      </c>
      <c r="AN234" s="33">
        <v>0</v>
      </c>
      <c r="AO234" s="21">
        <v>0</v>
      </c>
      <c r="AP234" s="20"/>
      <c r="AQ234" s="19"/>
      <c r="AR234" s="19"/>
      <c r="AS234" s="33"/>
      <c r="AT234" s="21"/>
      <c r="AU234" s="20"/>
      <c r="AV234" s="19"/>
      <c r="AW234" s="19"/>
      <c r="AX234" s="19"/>
      <c r="AY234" s="19"/>
      <c r="AZ234" s="22"/>
      <c r="BA234" s="19"/>
      <c r="BB234" s="19"/>
      <c r="BC234" s="33"/>
      <c r="BD234" s="21"/>
      <c r="BE234" s="20"/>
      <c r="BF234" s="19"/>
      <c r="BG234" s="19"/>
      <c r="BH234" s="19"/>
      <c r="BI234" s="19"/>
    </row>
    <row r="235" spans="6:61" x14ac:dyDescent="0.25">
      <c r="F235" s="10"/>
      <c r="G235" s="9"/>
      <c r="H235" s="8"/>
      <c r="I235" s="7" t="s">
        <v>536</v>
      </c>
      <c r="J235" s="22"/>
      <c r="K235" s="19"/>
      <c r="L235" s="19"/>
      <c r="M235" s="33"/>
      <c r="N235" s="21"/>
      <c r="O235" s="22"/>
      <c r="P235" s="19"/>
      <c r="Q235" s="19"/>
      <c r="R235" s="33"/>
      <c r="S235" s="21"/>
      <c r="T235" s="22">
        <v>213</v>
      </c>
      <c r="U235" s="19">
        <v>0</v>
      </c>
      <c r="V235" s="19">
        <v>0</v>
      </c>
      <c r="W235" s="19">
        <v>0</v>
      </c>
      <c r="X235" s="19">
        <v>0</v>
      </c>
      <c r="Y235" s="24">
        <v>213</v>
      </c>
      <c r="Z235" s="23">
        <v>0.46801691222935909</v>
      </c>
      <c r="AA235" s="22">
        <v>0</v>
      </c>
      <c r="AB235" s="19">
        <v>0</v>
      </c>
      <c r="AC235" s="19">
        <v>0</v>
      </c>
      <c r="AD235" s="33">
        <v>0</v>
      </c>
      <c r="AE235" s="21">
        <v>0</v>
      </c>
      <c r="AF235" s="22"/>
      <c r="AG235" s="19"/>
      <c r="AH235" s="19"/>
      <c r="AI235" s="33"/>
      <c r="AJ235" s="21"/>
      <c r="AK235" s="22">
        <v>21</v>
      </c>
      <c r="AL235" s="19">
        <v>0</v>
      </c>
      <c r="AM235" s="19">
        <v>0</v>
      </c>
      <c r="AN235" s="33">
        <v>0</v>
      </c>
      <c r="AO235" s="21">
        <v>0</v>
      </c>
      <c r="AP235" s="20"/>
      <c r="AQ235" s="19"/>
      <c r="AR235" s="19"/>
      <c r="AS235" s="33"/>
      <c r="AT235" s="21"/>
      <c r="AU235" s="20"/>
      <c r="AV235" s="19"/>
      <c r="AW235" s="19"/>
      <c r="AX235" s="19"/>
      <c r="AY235" s="19"/>
      <c r="AZ235" s="22"/>
      <c r="BA235" s="19"/>
      <c r="BB235" s="19"/>
      <c r="BC235" s="33"/>
      <c r="BD235" s="21"/>
      <c r="BE235" s="20"/>
      <c r="BF235" s="19"/>
      <c r="BG235" s="19"/>
      <c r="BH235" s="19"/>
      <c r="BI235" s="19"/>
    </row>
    <row r="236" spans="6:61" x14ac:dyDescent="0.25">
      <c r="F236" s="10"/>
      <c r="G236" s="9"/>
      <c r="H236" s="8"/>
      <c r="I236" s="7" t="s">
        <v>536</v>
      </c>
      <c r="J236" s="22"/>
      <c r="K236" s="19"/>
      <c r="L236" s="19"/>
      <c r="M236" s="33"/>
      <c r="N236" s="21"/>
      <c r="O236" s="22"/>
      <c r="P236" s="19"/>
      <c r="Q236" s="19"/>
      <c r="R236" s="33"/>
      <c r="S236" s="21"/>
      <c r="T236" s="22">
        <v>161</v>
      </c>
      <c r="U236" s="19">
        <v>0</v>
      </c>
      <c r="V236" s="19">
        <v>0</v>
      </c>
      <c r="W236" s="19">
        <v>0</v>
      </c>
      <c r="X236" s="19">
        <v>0</v>
      </c>
      <c r="Y236" s="24">
        <v>162</v>
      </c>
      <c r="Z236" s="23">
        <v>0.39174865558743482</v>
      </c>
      <c r="AA236" s="22">
        <v>0</v>
      </c>
      <c r="AB236" s="19">
        <v>0</v>
      </c>
      <c r="AC236" s="19">
        <v>0</v>
      </c>
      <c r="AD236" s="33">
        <v>0</v>
      </c>
      <c r="AE236" s="21">
        <v>0</v>
      </c>
      <c r="AF236" s="22"/>
      <c r="AG236" s="19"/>
      <c r="AH236" s="19"/>
      <c r="AI236" s="33"/>
      <c r="AJ236" s="21"/>
      <c r="AK236" s="22">
        <v>19</v>
      </c>
      <c r="AL236" s="19">
        <v>0</v>
      </c>
      <c r="AM236" s="19">
        <v>0</v>
      </c>
      <c r="AN236" s="33">
        <v>0</v>
      </c>
      <c r="AO236" s="21">
        <v>0</v>
      </c>
      <c r="AP236" s="20"/>
      <c r="AQ236" s="19"/>
      <c r="AR236" s="19"/>
      <c r="AS236" s="33"/>
      <c r="AT236" s="21"/>
      <c r="AU236" s="20"/>
      <c r="AV236" s="19"/>
      <c r="AW236" s="19"/>
      <c r="AX236" s="19"/>
      <c r="AY236" s="19"/>
      <c r="AZ236" s="22"/>
      <c r="BA236" s="19"/>
      <c r="BB236" s="19"/>
      <c r="BC236" s="33"/>
      <c r="BD236" s="21"/>
      <c r="BE236" s="20"/>
      <c r="BF236" s="19"/>
      <c r="BG236" s="19"/>
      <c r="BH236" s="19"/>
      <c r="BI236" s="19"/>
    </row>
    <row r="237" spans="6:61" x14ac:dyDescent="0.25">
      <c r="F237" s="10"/>
      <c r="G237" s="9"/>
      <c r="H237" s="8"/>
      <c r="I237" s="7" t="s">
        <v>536</v>
      </c>
      <c r="J237" s="22"/>
      <c r="K237" s="19"/>
      <c r="L237" s="19"/>
      <c r="M237" s="33"/>
      <c r="N237" s="21"/>
      <c r="O237" s="22"/>
      <c r="P237" s="19"/>
      <c r="Q237" s="19"/>
      <c r="R237" s="33"/>
      <c r="S237" s="21"/>
      <c r="T237" s="22">
        <v>103</v>
      </c>
      <c r="U237" s="19">
        <v>0</v>
      </c>
      <c r="V237" s="19">
        <v>0</v>
      </c>
      <c r="W237" s="19">
        <v>0</v>
      </c>
      <c r="X237" s="19">
        <v>0</v>
      </c>
      <c r="Y237" s="24">
        <v>105</v>
      </c>
      <c r="Z237" s="23">
        <v>0.16025604587048289</v>
      </c>
      <c r="AA237" s="22">
        <v>0</v>
      </c>
      <c r="AB237" s="19">
        <v>0</v>
      </c>
      <c r="AC237" s="19">
        <v>0</v>
      </c>
      <c r="AD237" s="33">
        <v>0</v>
      </c>
      <c r="AE237" s="21">
        <v>0</v>
      </c>
      <c r="AF237" s="22"/>
      <c r="AG237" s="19"/>
      <c r="AH237" s="19"/>
      <c r="AI237" s="33"/>
      <c r="AJ237" s="21"/>
      <c r="AK237" s="22">
        <v>18</v>
      </c>
      <c r="AL237" s="19">
        <v>0</v>
      </c>
      <c r="AM237" s="19">
        <v>0</v>
      </c>
      <c r="AN237" s="33">
        <v>0</v>
      </c>
      <c r="AO237" s="21">
        <v>0</v>
      </c>
      <c r="AP237" s="20"/>
      <c r="AQ237" s="19"/>
      <c r="AR237" s="19"/>
      <c r="AS237" s="33"/>
      <c r="AT237" s="21"/>
      <c r="AU237" s="20"/>
      <c r="AV237" s="19"/>
      <c r="AW237" s="19"/>
      <c r="AX237" s="19"/>
      <c r="AY237" s="19"/>
      <c r="AZ237" s="22"/>
      <c r="BA237" s="19"/>
      <c r="BB237" s="19"/>
      <c r="BC237" s="33"/>
      <c r="BD237" s="21"/>
      <c r="BE237" s="20"/>
      <c r="BF237" s="19"/>
      <c r="BG237" s="19"/>
      <c r="BH237" s="19"/>
      <c r="BI237" s="19"/>
    </row>
    <row r="238" spans="6:61" x14ac:dyDescent="0.25">
      <c r="F238" s="10"/>
      <c r="G238" s="9"/>
      <c r="H238" s="8"/>
      <c r="I238" s="7" t="s">
        <v>536</v>
      </c>
      <c r="J238" s="22"/>
      <c r="K238" s="19"/>
      <c r="L238" s="19"/>
      <c r="M238" s="33"/>
      <c r="N238" s="21"/>
      <c r="O238" s="22"/>
      <c r="P238" s="19"/>
      <c r="Q238" s="19"/>
      <c r="R238" s="33"/>
      <c r="S238" s="21"/>
      <c r="T238" s="22">
        <v>181</v>
      </c>
      <c r="U238" s="19">
        <v>0</v>
      </c>
      <c r="V238" s="19">
        <v>0</v>
      </c>
      <c r="W238" s="19">
        <v>0</v>
      </c>
      <c r="X238" s="19">
        <v>0</v>
      </c>
      <c r="Y238" s="24">
        <v>181</v>
      </c>
      <c r="Z238" s="23">
        <v>0.36329643614590168</v>
      </c>
      <c r="AA238" s="22">
        <v>0</v>
      </c>
      <c r="AB238" s="19">
        <v>0</v>
      </c>
      <c r="AC238" s="19">
        <v>0</v>
      </c>
      <c r="AD238" s="33">
        <v>0</v>
      </c>
      <c r="AE238" s="21">
        <v>0</v>
      </c>
      <c r="AF238" s="22"/>
      <c r="AG238" s="19"/>
      <c r="AH238" s="19"/>
      <c r="AI238" s="33"/>
      <c r="AJ238" s="21"/>
      <c r="AK238" s="22">
        <v>20</v>
      </c>
      <c r="AL238" s="19">
        <v>0</v>
      </c>
      <c r="AM238" s="19">
        <v>0</v>
      </c>
      <c r="AN238" s="33">
        <v>0</v>
      </c>
      <c r="AO238" s="21">
        <v>0</v>
      </c>
      <c r="AP238" s="20"/>
      <c r="AQ238" s="19"/>
      <c r="AR238" s="19"/>
      <c r="AS238" s="33"/>
      <c r="AT238" s="21"/>
      <c r="AU238" s="20"/>
      <c r="AV238" s="19"/>
      <c r="AW238" s="19"/>
      <c r="AX238" s="19"/>
      <c r="AY238" s="19"/>
      <c r="AZ238" s="22"/>
      <c r="BA238" s="19"/>
      <c r="BB238" s="19"/>
      <c r="BC238" s="33"/>
      <c r="BD238" s="21"/>
      <c r="BE238" s="20"/>
      <c r="BF238" s="19"/>
      <c r="BG238" s="19"/>
      <c r="BH238" s="19"/>
      <c r="BI238" s="19"/>
    </row>
    <row r="239" spans="6:61" x14ac:dyDescent="0.25">
      <c r="F239" s="10"/>
      <c r="G239" s="9"/>
      <c r="H239" s="8"/>
      <c r="I239" s="7" t="s">
        <v>536</v>
      </c>
      <c r="J239" s="22"/>
      <c r="K239" s="19"/>
      <c r="L239" s="19"/>
      <c r="M239" s="33"/>
      <c r="N239" s="21"/>
      <c r="O239" s="22"/>
      <c r="P239" s="19"/>
      <c r="Q239" s="19"/>
      <c r="R239" s="33"/>
      <c r="S239" s="21"/>
      <c r="T239" s="22">
        <v>231</v>
      </c>
      <c r="U239" s="19">
        <v>0</v>
      </c>
      <c r="V239" s="19">
        <v>0</v>
      </c>
      <c r="W239" s="19">
        <v>0</v>
      </c>
      <c r="X239" s="19">
        <v>0</v>
      </c>
      <c r="Y239" s="24">
        <v>235</v>
      </c>
      <c r="Z239" s="23">
        <v>0.71510173659771681</v>
      </c>
      <c r="AA239" s="22">
        <v>0</v>
      </c>
      <c r="AB239" s="19">
        <v>0</v>
      </c>
      <c r="AC239" s="19">
        <v>0</v>
      </c>
      <c r="AD239" s="33">
        <v>0</v>
      </c>
      <c r="AE239" s="21">
        <v>0</v>
      </c>
      <c r="AF239" s="22"/>
      <c r="AG239" s="19"/>
      <c r="AH239" s="19"/>
      <c r="AI239" s="33"/>
      <c r="AJ239" s="21"/>
      <c r="AK239" s="22">
        <v>18</v>
      </c>
      <c r="AL239" s="19">
        <v>0</v>
      </c>
      <c r="AM239" s="19">
        <v>0</v>
      </c>
      <c r="AN239" s="33">
        <v>0</v>
      </c>
      <c r="AO239" s="21">
        <v>0</v>
      </c>
      <c r="AP239" s="20"/>
      <c r="AQ239" s="19"/>
      <c r="AR239" s="19"/>
      <c r="AS239" s="33"/>
      <c r="AT239" s="21"/>
      <c r="AU239" s="20"/>
      <c r="AV239" s="19"/>
      <c r="AW239" s="19"/>
      <c r="AX239" s="19"/>
      <c r="AY239" s="19"/>
      <c r="AZ239" s="22"/>
      <c r="BA239" s="19"/>
      <c r="BB239" s="19"/>
      <c r="BC239" s="33"/>
      <c r="BD239" s="21"/>
      <c r="BE239" s="20"/>
      <c r="BF239" s="19"/>
      <c r="BG239" s="19"/>
      <c r="BH239" s="19"/>
      <c r="BI239" s="19"/>
    </row>
    <row r="240" spans="6:61" x14ac:dyDescent="0.25">
      <c r="F240" s="10"/>
      <c r="G240" s="9"/>
      <c r="H240" s="8"/>
      <c r="I240" s="7" t="s">
        <v>536</v>
      </c>
      <c r="J240" s="22"/>
      <c r="K240" s="19"/>
      <c r="L240" s="19"/>
      <c r="M240" s="33"/>
      <c r="N240" s="21"/>
      <c r="O240" s="22"/>
      <c r="P240" s="19"/>
      <c r="Q240" s="19"/>
      <c r="R240" s="33"/>
      <c r="S240" s="21"/>
      <c r="T240" s="22">
        <v>188</v>
      </c>
      <c r="U240" s="19">
        <v>0</v>
      </c>
      <c r="V240" s="19">
        <v>0</v>
      </c>
      <c r="W240" s="19">
        <v>0</v>
      </c>
      <c r="X240" s="19">
        <v>0</v>
      </c>
      <c r="Y240" s="24">
        <v>190</v>
      </c>
      <c r="Z240" s="23">
        <v>0.29371961019933218</v>
      </c>
      <c r="AA240" s="22">
        <v>0</v>
      </c>
      <c r="AB240" s="19">
        <v>0</v>
      </c>
      <c r="AC240" s="19">
        <v>0</v>
      </c>
      <c r="AD240" s="33">
        <v>0</v>
      </c>
      <c r="AE240" s="21">
        <v>0</v>
      </c>
      <c r="AF240" s="22"/>
      <c r="AG240" s="19"/>
      <c r="AH240" s="19"/>
      <c r="AI240" s="33"/>
      <c r="AJ240" s="21"/>
      <c r="AK240" s="22">
        <v>17</v>
      </c>
      <c r="AL240" s="19">
        <v>0</v>
      </c>
      <c r="AM240" s="19">
        <v>0</v>
      </c>
      <c r="AN240" s="33">
        <v>0</v>
      </c>
      <c r="AO240" s="21">
        <v>0</v>
      </c>
      <c r="AP240" s="20"/>
      <c r="AQ240" s="19"/>
      <c r="AR240" s="19"/>
      <c r="AS240" s="33"/>
      <c r="AT240" s="21"/>
      <c r="AU240" s="20"/>
      <c r="AV240" s="19"/>
      <c r="AW240" s="19"/>
      <c r="AX240" s="19"/>
      <c r="AY240" s="19"/>
      <c r="AZ240" s="22"/>
      <c r="BA240" s="19"/>
      <c r="BB240" s="19"/>
      <c r="BC240" s="33"/>
      <c r="BD240" s="21"/>
      <c r="BE240" s="20"/>
      <c r="BF240" s="19"/>
      <c r="BG240" s="19"/>
      <c r="BH240" s="19"/>
      <c r="BI240" s="19"/>
    </row>
    <row r="241" spans="6:61" x14ac:dyDescent="0.25">
      <c r="F241" s="10"/>
      <c r="G241" s="9"/>
      <c r="H241" s="8"/>
      <c r="I241" s="7" t="s">
        <v>536</v>
      </c>
      <c r="J241" s="22"/>
      <c r="K241" s="19"/>
      <c r="L241" s="19"/>
      <c r="M241" s="33"/>
      <c r="N241" s="21"/>
      <c r="O241" s="22"/>
      <c r="P241" s="19"/>
      <c r="Q241" s="19"/>
      <c r="R241" s="33"/>
      <c r="S241" s="21"/>
      <c r="T241" s="22">
        <v>215</v>
      </c>
      <c r="U241" s="19">
        <v>0</v>
      </c>
      <c r="V241" s="19">
        <v>0</v>
      </c>
      <c r="W241" s="19">
        <v>0</v>
      </c>
      <c r="X241" s="19">
        <v>0</v>
      </c>
      <c r="Y241" s="24">
        <v>217</v>
      </c>
      <c r="Z241" s="23">
        <v>0.41684901714324951</v>
      </c>
      <c r="AA241" s="22">
        <v>0</v>
      </c>
      <c r="AB241" s="19">
        <v>0</v>
      </c>
      <c r="AC241" s="19">
        <v>0</v>
      </c>
      <c r="AD241" s="33">
        <v>0</v>
      </c>
      <c r="AE241" s="21">
        <v>0</v>
      </c>
      <c r="AF241" s="22"/>
      <c r="AG241" s="19"/>
      <c r="AH241" s="19"/>
      <c r="AI241" s="33"/>
      <c r="AJ241" s="21"/>
      <c r="AK241" s="22">
        <v>19</v>
      </c>
      <c r="AL241" s="19">
        <v>0</v>
      </c>
      <c r="AM241" s="19">
        <v>0</v>
      </c>
      <c r="AN241" s="33">
        <v>0</v>
      </c>
      <c r="AO241" s="21">
        <v>0</v>
      </c>
      <c r="AP241" s="20"/>
      <c r="AQ241" s="19"/>
      <c r="AR241" s="19"/>
      <c r="AS241" s="33"/>
      <c r="AT241" s="21"/>
      <c r="AU241" s="20"/>
      <c r="AV241" s="19"/>
      <c r="AW241" s="19"/>
      <c r="AX241" s="19"/>
      <c r="AY241" s="19"/>
      <c r="AZ241" s="22"/>
      <c r="BA241" s="19"/>
      <c r="BB241" s="19"/>
      <c r="BC241" s="33"/>
      <c r="BD241" s="21"/>
      <c r="BE241" s="20"/>
      <c r="BF241" s="19"/>
      <c r="BG241" s="19"/>
      <c r="BH241" s="19"/>
      <c r="BI241" s="19"/>
    </row>
    <row r="242" spans="6:61" x14ac:dyDescent="0.25">
      <c r="F242" s="10"/>
      <c r="G242" s="9"/>
      <c r="H242" s="8"/>
      <c r="I242" s="7" t="s">
        <v>536</v>
      </c>
      <c r="J242" s="22"/>
      <c r="K242" s="19"/>
      <c r="L242" s="19"/>
      <c r="M242" s="33"/>
      <c r="N242" s="21"/>
      <c r="O242" s="22"/>
      <c r="P242" s="19"/>
      <c r="Q242" s="19"/>
      <c r="R242" s="33"/>
      <c r="S242" s="21"/>
      <c r="T242" s="22">
        <v>150</v>
      </c>
      <c r="U242" s="19">
        <v>0</v>
      </c>
      <c r="V242" s="19">
        <v>0</v>
      </c>
      <c r="W242" s="19">
        <v>0</v>
      </c>
      <c r="X242" s="19">
        <v>0</v>
      </c>
      <c r="Y242" s="24">
        <v>158</v>
      </c>
      <c r="Z242" s="23">
        <v>0.32073670532554388</v>
      </c>
      <c r="AA242" s="22">
        <v>0</v>
      </c>
      <c r="AB242" s="19">
        <v>0</v>
      </c>
      <c r="AC242" s="19">
        <v>0</v>
      </c>
      <c r="AD242" s="33">
        <v>0</v>
      </c>
      <c r="AE242" s="21">
        <v>0</v>
      </c>
      <c r="AF242" s="22"/>
      <c r="AG242" s="19"/>
      <c r="AH242" s="19"/>
      <c r="AI242" s="33"/>
      <c r="AJ242" s="21"/>
      <c r="AK242" s="22">
        <v>18</v>
      </c>
      <c r="AL242" s="19">
        <v>0</v>
      </c>
      <c r="AM242" s="19">
        <v>0</v>
      </c>
      <c r="AN242" s="33">
        <v>0</v>
      </c>
      <c r="AO242" s="21">
        <v>0</v>
      </c>
      <c r="AP242" s="20"/>
      <c r="AQ242" s="19"/>
      <c r="AR242" s="19"/>
      <c r="AS242" s="33"/>
      <c r="AT242" s="21"/>
      <c r="AU242" s="20"/>
      <c r="AV242" s="19"/>
      <c r="AW242" s="19"/>
      <c r="AX242" s="19"/>
      <c r="AY242" s="19"/>
      <c r="AZ242" s="22"/>
      <c r="BA242" s="19"/>
      <c r="BB242" s="19"/>
      <c r="BC242" s="33"/>
      <c r="BD242" s="21"/>
      <c r="BE242" s="20"/>
      <c r="BF242" s="19"/>
      <c r="BG242" s="19"/>
      <c r="BH242" s="19"/>
      <c r="BI242" s="19"/>
    </row>
    <row r="243" spans="6:61" x14ac:dyDescent="0.25">
      <c r="F243" s="10"/>
      <c r="G243" s="9"/>
      <c r="H243" s="8"/>
      <c r="I243" s="7" t="s">
        <v>536</v>
      </c>
      <c r="J243" s="22"/>
      <c r="K243" s="19"/>
      <c r="L243" s="19"/>
      <c r="M243" s="33"/>
      <c r="N243" s="21"/>
      <c r="O243" s="22"/>
      <c r="P243" s="19"/>
      <c r="Q243" s="19"/>
      <c r="R243" s="33"/>
      <c r="S243" s="21"/>
      <c r="T243" s="22">
        <v>329</v>
      </c>
      <c r="U243" s="19">
        <v>0</v>
      </c>
      <c r="V243" s="19">
        <v>0</v>
      </c>
      <c r="W243" s="19">
        <v>0</v>
      </c>
      <c r="X243" s="19">
        <v>0</v>
      </c>
      <c r="Y243" s="24">
        <v>329</v>
      </c>
      <c r="Z243" s="23">
        <v>1.0083117019385099</v>
      </c>
      <c r="AA243" s="22">
        <v>0</v>
      </c>
      <c r="AB243" s="19">
        <v>0</v>
      </c>
      <c r="AC243" s="19">
        <v>0</v>
      </c>
      <c r="AD243" s="33">
        <v>0</v>
      </c>
      <c r="AE243" s="21">
        <v>0</v>
      </c>
      <c r="AF243" s="22"/>
      <c r="AG243" s="19"/>
      <c r="AH243" s="19"/>
      <c r="AI243" s="33"/>
      <c r="AJ243" s="21"/>
      <c r="AK243" s="22">
        <v>19</v>
      </c>
      <c r="AL243" s="19">
        <v>0</v>
      </c>
      <c r="AM243" s="19">
        <v>0</v>
      </c>
      <c r="AN243" s="33">
        <v>0</v>
      </c>
      <c r="AO243" s="21">
        <v>0</v>
      </c>
      <c r="AP243" s="20"/>
      <c r="AQ243" s="19"/>
      <c r="AR243" s="19"/>
      <c r="AS243" s="33"/>
      <c r="AT243" s="21"/>
      <c r="AU243" s="20"/>
      <c r="AV243" s="19"/>
      <c r="AW243" s="19"/>
      <c r="AX243" s="19"/>
      <c r="AY243" s="19"/>
      <c r="AZ243" s="22"/>
      <c r="BA243" s="19"/>
      <c r="BB243" s="19"/>
      <c r="BC243" s="33"/>
      <c r="BD243" s="21"/>
      <c r="BE243" s="20"/>
      <c r="BF243" s="19"/>
      <c r="BG243" s="19"/>
      <c r="BH243" s="19"/>
      <c r="BI243" s="19"/>
    </row>
    <row r="244" spans="6:61" x14ac:dyDescent="0.25">
      <c r="F244" s="10"/>
      <c r="G244" s="9"/>
      <c r="H244" s="8"/>
      <c r="I244" s="7" t="s">
        <v>536</v>
      </c>
      <c r="J244" s="22"/>
      <c r="K244" s="19"/>
      <c r="L244" s="19"/>
      <c r="M244" s="33"/>
      <c r="N244" s="21"/>
      <c r="O244" s="22"/>
      <c r="P244" s="19"/>
      <c r="Q244" s="19"/>
      <c r="R244" s="33"/>
      <c r="S244" s="21"/>
      <c r="T244" s="22">
        <v>189</v>
      </c>
      <c r="U244" s="19">
        <v>0</v>
      </c>
      <c r="V244" s="19">
        <v>0</v>
      </c>
      <c r="W244" s="19">
        <v>0</v>
      </c>
      <c r="X244" s="19">
        <v>0</v>
      </c>
      <c r="Y244" s="24">
        <v>189</v>
      </c>
      <c r="Z244" s="23">
        <v>0.41326849162578583</v>
      </c>
      <c r="AA244" s="22">
        <v>0</v>
      </c>
      <c r="AB244" s="19">
        <v>0</v>
      </c>
      <c r="AC244" s="19">
        <v>0</v>
      </c>
      <c r="AD244" s="33">
        <v>0</v>
      </c>
      <c r="AE244" s="21">
        <v>0</v>
      </c>
      <c r="AF244" s="22"/>
      <c r="AG244" s="19"/>
      <c r="AH244" s="19"/>
      <c r="AI244" s="33"/>
      <c r="AJ244" s="21"/>
      <c r="AK244" s="22">
        <v>18</v>
      </c>
      <c r="AL244" s="19">
        <v>0</v>
      </c>
      <c r="AM244" s="19">
        <v>0</v>
      </c>
      <c r="AN244" s="33">
        <v>0</v>
      </c>
      <c r="AO244" s="21">
        <v>0</v>
      </c>
      <c r="AP244" s="20"/>
      <c r="AQ244" s="19"/>
      <c r="AR244" s="19"/>
      <c r="AS244" s="33"/>
      <c r="AT244" s="21"/>
      <c r="AU244" s="20"/>
      <c r="AV244" s="19"/>
      <c r="AW244" s="19"/>
      <c r="AX244" s="19"/>
      <c r="AY244" s="19"/>
      <c r="AZ244" s="22"/>
      <c r="BA244" s="19"/>
      <c r="BB244" s="19"/>
      <c r="BC244" s="33"/>
      <c r="BD244" s="21"/>
      <c r="BE244" s="20"/>
      <c r="BF244" s="19"/>
      <c r="BG244" s="19"/>
      <c r="BH244" s="19"/>
      <c r="BI244" s="19"/>
    </row>
    <row r="245" spans="6:61" x14ac:dyDescent="0.25">
      <c r="F245" s="10"/>
      <c r="G245" s="9"/>
      <c r="H245" s="8"/>
      <c r="I245" s="7" t="s">
        <v>535</v>
      </c>
      <c r="J245" s="22"/>
      <c r="K245" s="19"/>
      <c r="L245" s="19"/>
      <c r="M245" s="33"/>
      <c r="N245" s="21"/>
      <c r="O245" s="22"/>
      <c r="P245" s="19"/>
      <c r="Q245" s="19"/>
      <c r="R245" s="33"/>
      <c r="S245" s="21"/>
      <c r="T245" s="22">
        <v>0</v>
      </c>
      <c r="U245" s="19">
        <v>0</v>
      </c>
      <c r="V245" s="19">
        <v>0</v>
      </c>
      <c r="W245" s="19">
        <v>0</v>
      </c>
      <c r="X245" s="19">
        <v>0</v>
      </c>
      <c r="Y245" s="24">
        <v>0</v>
      </c>
      <c r="Z245" s="23">
        <v>0</v>
      </c>
      <c r="AA245" s="22">
        <v>0</v>
      </c>
      <c r="AB245" s="19">
        <v>0</v>
      </c>
      <c r="AC245" s="19">
        <v>0</v>
      </c>
      <c r="AD245" s="33">
        <v>0</v>
      </c>
      <c r="AE245" s="21">
        <v>0</v>
      </c>
      <c r="AF245" s="22"/>
      <c r="AG245" s="19"/>
      <c r="AH245" s="19"/>
      <c r="AI245" s="33"/>
      <c r="AJ245" s="21"/>
      <c r="AK245" s="22">
        <v>12</v>
      </c>
      <c r="AL245" s="19">
        <v>0</v>
      </c>
      <c r="AM245" s="19">
        <v>0</v>
      </c>
      <c r="AN245" s="33">
        <v>0</v>
      </c>
      <c r="AO245" s="21">
        <v>0</v>
      </c>
      <c r="AP245" s="20"/>
      <c r="AQ245" s="19"/>
      <c r="AR245" s="19"/>
      <c r="AS245" s="33"/>
      <c r="AT245" s="21"/>
      <c r="AU245" s="20"/>
      <c r="AV245" s="19"/>
      <c r="AW245" s="19"/>
      <c r="AX245" s="19"/>
      <c r="AY245" s="19"/>
      <c r="AZ245" s="22"/>
      <c r="BA245" s="19"/>
      <c r="BB245" s="19"/>
      <c r="BC245" s="33"/>
      <c r="BD245" s="21"/>
      <c r="BE245" s="20"/>
      <c r="BF245" s="19"/>
      <c r="BG245" s="19"/>
      <c r="BH245" s="19"/>
      <c r="BI245" s="19"/>
    </row>
    <row r="246" spans="6:61" x14ac:dyDescent="0.25">
      <c r="F246" s="10"/>
      <c r="G246" s="9"/>
      <c r="H246" s="8"/>
      <c r="I246" s="7" t="s">
        <v>535</v>
      </c>
      <c r="J246" s="22"/>
      <c r="K246" s="19"/>
      <c r="L246" s="19"/>
      <c r="M246" s="33"/>
      <c r="N246" s="21"/>
      <c r="O246" s="22"/>
      <c r="P246" s="19"/>
      <c r="Q246" s="19"/>
      <c r="R246" s="33"/>
      <c r="S246" s="21"/>
      <c r="T246" s="22">
        <v>193</v>
      </c>
      <c r="U246" s="19">
        <v>0</v>
      </c>
      <c r="V246" s="19">
        <v>0</v>
      </c>
      <c r="W246" s="19">
        <v>0</v>
      </c>
      <c r="X246" s="19">
        <v>0</v>
      </c>
      <c r="Y246" s="24">
        <v>193</v>
      </c>
      <c r="Z246" s="23">
        <v>0.45401277299970388</v>
      </c>
      <c r="AA246" s="22">
        <v>0</v>
      </c>
      <c r="AB246" s="19">
        <v>0</v>
      </c>
      <c r="AC246" s="19">
        <v>0</v>
      </c>
      <c r="AD246" s="33">
        <v>0</v>
      </c>
      <c r="AE246" s="21">
        <v>0</v>
      </c>
      <c r="AF246" s="22"/>
      <c r="AG246" s="19"/>
      <c r="AH246" s="19"/>
      <c r="AI246" s="33"/>
      <c r="AJ246" s="21"/>
      <c r="AK246" s="22">
        <v>18</v>
      </c>
      <c r="AL246" s="19">
        <v>0</v>
      </c>
      <c r="AM246" s="19">
        <v>0</v>
      </c>
      <c r="AN246" s="33">
        <v>0</v>
      </c>
      <c r="AO246" s="21">
        <v>0</v>
      </c>
      <c r="AP246" s="20"/>
      <c r="AQ246" s="19"/>
      <c r="AR246" s="19"/>
      <c r="AS246" s="33"/>
      <c r="AT246" s="21"/>
      <c r="AU246" s="20"/>
      <c r="AV246" s="19"/>
      <c r="AW246" s="19"/>
      <c r="AX246" s="19"/>
      <c r="AY246" s="19"/>
      <c r="AZ246" s="22"/>
      <c r="BA246" s="19"/>
      <c r="BB246" s="19"/>
      <c r="BC246" s="33"/>
      <c r="BD246" s="21"/>
      <c r="BE246" s="20"/>
      <c r="BF246" s="19"/>
      <c r="BG246" s="19"/>
      <c r="BH246" s="19"/>
      <c r="BI246" s="19"/>
    </row>
    <row r="247" spans="6:61" x14ac:dyDescent="0.25">
      <c r="F247" s="10"/>
      <c r="G247" s="9"/>
      <c r="H247" s="8"/>
      <c r="I247" s="7" t="s">
        <v>535</v>
      </c>
      <c r="J247" s="22"/>
      <c r="K247" s="19"/>
      <c r="L247" s="19"/>
      <c r="M247" s="33"/>
      <c r="N247" s="21"/>
      <c r="O247" s="22"/>
      <c r="P247" s="19"/>
      <c r="Q247" s="19"/>
      <c r="R247" s="33"/>
      <c r="S247" s="21"/>
      <c r="T247" s="22">
        <v>262</v>
      </c>
      <c r="U247" s="19">
        <v>0</v>
      </c>
      <c r="V247" s="19">
        <v>0</v>
      </c>
      <c r="W247" s="19">
        <v>0</v>
      </c>
      <c r="X247" s="19">
        <v>0</v>
      </c>
      <c r="Y247" s="24">
        <v>263</v>
      </c>
      <c r="Z247" s="23">
        <v>0.58618454448878765</v>
      </c>
      <c r="AA247" s="22">
        <v>0</v>
      </c>
      <c r="AB247" s="19">
        <v>0</v>
      </c>
      <c r="AC247" s="19">
        <v>0</v>
      </c>
      <c r="AD247" s="33">
        <v>0</v>
      </c>
      <c r="AE247" s="21">
        <v>0</v>
      </c>
      <c r="AF247" s="22"/>
      <c r="AG247" s="19"/>
      <c r="AH247" s="19"/>
      <c r="AI247" s="33"/>
      <c r="AJ247" s="21"/>
      <c r="AK247" s="22">
        <v>18</v>
      </c>
      <c r="AL247" s="19">
        <v>0</v>
      </c>
      <c r="AM247" s="19">
        <v>0</v>
      </c>
      <c r="AN247" s="33">
        <v>0</v>
      </c>
      <c r="AO247" s="21">
        <v>0</v>
      </c>
      <c r="AP247" s="20"/>
      <c r="AQ247" s="19"/>
      <c r="AR247" s="19"/>
      <c r="AS247" s="33"/>
      <c r="AT247" s="21"/>
      <c r="AU247" s="20"/>
      <c r="AV247" s="19"/>
      <c r="AW247" s="19"/>
      <c r="AX247" s="19"/>
      <c r="AY247" s="19"/>
      <c r="AZ247" s="22"/>
      <c r="BA247" s="19"/>
      <c r="BB247" s="19"/>
      <c r="BC247" s="33"/>
      <c r="BD247" s="21"/>
      <c r="BE247" s="20"/>
      <c r="BF247" s="19"/>
      <c r="BG247" s="19"/>
      <c r="BH247" s="19"/>
      <c r="BI247" s="19"/>
    </row>
    <row r="248" spans="6:61" x14ac:dyDescent="0.25">
      <c r="F248" s="10"/>
      <c r="G248" s="9"/>
      <c r="H248" s="8"/>
      <c r="I248" s="7" t="s">
        <v>535</v>
      </c>
      <c r="J248" s="22"/>
      <c r="K248" s="19"/>
      <c r="L248" s="19"/>
      <c r="M248" s="33"/>
      <c r="N248" s="21"/>
      <c r="O248" s="22"/>
      <c r="P248" s="19"/>
      <c r="Q248" s="19"/>
      <c r="R248" s="33"/>
      <c r="S248" s="21"/>
      <c r="T248" s="22">
        <v>196</v>
      </c>
      <c r="U248" s="19">
        <v>0</v>
      </c>
      <c r="V248" s="19">
        <v>0</v>
      </c>
      <c r="W248" s="19">
        <v>0</v>
      </c>
      <c r="X248" s="19">
        <v>0</v>
      </c>
      <c r="Y248" s="24">
        <v>197</v>
      </c>
      <c r="Z248" s="23">
        <v>0.47461732663214212</v>
      </c>
      <c r="AA248" s="22">
        <v>0</v>
      </c>
      <c r="AB248" s="19">
        <v>0</v>
      </c>
      <c r="AC248" s="19">
        <v>0</v>
      </c>
      <c r="AD248" s="33">
        <v>0</v>
      </c>
      <c r="AE248" s="21">
        <v>0</v>
      </c>
      <c r="AF248" s="22"/>
      <c r="AG248" s="19"/>
      <c r="AH248" s="19"/>
      <c r="AI248" s="33"/>
      <c r="AJ248" s="21"/>
      <c r="AK248" s="22">
        <v>21</v>
      </c>
      <c r="AL248" s="19">
        <v>0</v>
      </c>
      <c r="AM248" s="19">
        <v>0</v>
      </c>
      <c r="AN248" s="33">
        <v>0</v>
      </c>
      <c r="AO248" s="21">
        <v>0</v>
      </c>
      <c r="AP248" s="20"/>
      <c r="AQ248" s="19"/>
      <c r="AR248" s="19"/>
      <c r="AS248" s="33"/>
      <c r="AT248" s="21"/>
      <c r="AU248" s="20"/>
      <c r="AV248" s="19"/>
      <c r="AW248" s="19"/>
      <c r="AX248" s="19"/>
      <c r="AY248" s="19"/>
      <c r="AZ248" s="22"/>
      <c r="BA248" s="19"/>
      <c r="BB248" s="19"/>
      <c r="BC248" s="33"/>
      <c r="BD248" s="21"/>
      <c r="BE248" s="20"/>
      <c r="BF248" s="19"/>
      <c r="BG248" s="19"/>
      <c r="BH248" s="19"/>
      <c r="BI248" s="19"/>
    </row>
    <row r="249" spans="6:61" x14ac:dyDescent="0.25">
      <c r="F249" s="10"/>
      <c r="G249" s="9"/>
      <c r="H249" s="8"/>
      <c r="I249" s="7" t="s">
        <v>535</v>
      </c>
      <c r="J249" s="22"/>
      <c r="K249" s="19"/>
      <c r="L249" s="19"/>
      <c r="M249" s="33"/>
      <c r="N249" s="21"/>
      <c r="O249" s="22"/>
      <c r="P249" s="19"/>
      <c r="Q249" s="19"/>
      <c r="R249" s="33"/>
      <c r="S249" s="21"/>
      <c r="T249" s="22">
        <v>182</v>
      </c>
      <c r="U249" s="19">
        <v>0</v>
      </c>
      <c r="V249" s="19">
        <v>0</v>
      </c>
      <c r="W249" s="19">
        <v>0</v>
      </c>
      <c r="X249" s="19">
        <v>0</v>
      </c>
      <c r="Y249" s="24">
        <v>182</v>
      </c>
      <c r="Z249" s="23">
        <v>0.38079559337347751</v>
      </c>
      <c r="AA249" s="22">
        <v>0</v>
      </c>
      <c r="AB249" s="19">
        <v>0</v>
      </c>
      <c r="AC249" s="19">
        <v>0</v>
      </c>
      <c r="AD249" s="33">
        <v>0</v>
      </c>
      <c r="AE249" s="21">
        <v>0</v>
      </c>
      <c r="AF249" s="22"/>
      <c r="AG249" s="19"/>
      <c r="AH249" s="19"/>
      <c r="AI249" s="33"/>
      <c r="AJ249" s="21"/>
      <c r="AK249" s="22">
        <v>18</v>
      </c>
      <c r="AL249" s="19">
        <v>0</v>
      </c>
      <c r="AM249" s="19">
        <v>0</v>
      </c>
      <c r="AN249" s="33">
        <v>0</v>
      </c>
      <c r="AO249" s="21">
        <v>0</v>
      </c>
      <c r="AP249" s="20"/>
      <c r="AQ249" s="19"/>
      <c r="AR249" s="19"/>
      <c r="AS249" s="33"/>
      <c r="AT249" s="21"/>
      <c r="AU249" s="20"/>
      <c r="AV249" s="19"/>
      <c r="AW249" s="19"/>
      <c r="AX249" s="19"/>
      <c r="AY249" s="19"/>
      <c r="AZ249" s="22"/>
      <c r="BA249" s="19"/>
      <c r="BB249" s="19"/>
      <c r="BC249" s="33"/>
      <c r="BD249" s="21"/>
      <c r="BE249" s="20"/>
      <c r="BF249" s="19"/>
      <c r="BG249" s="19"/>
      <c r="BH249" s="19"/>
      <c r="BI249" s="19"/>
    </row>
    <row r="250" spans="6:61" x14ac:dyDescent="0.25">
      <c r="F250" s="10"/>
      <c r="G250" s="9"/>
      <c r="H250" s="8"/>
      <c r="I250" s="7" t="s">
        <v>535</v>
      </c>
      <c r="J250" s="22"/>
      <c r="K250" s="19"/>
      <c r="L250" s="19"/>
      <c r="M250" s="33"/>
      <c r="N250" s="21"/>
      <c r="O250" s="22"/>
      <c r="P250" s="19"/>
      <c r="Q250" s="19"/>
      <c r="R250" s="33"/>
      <c r="S250" s="21"/>
      <c r="T250" s="22">
        <v>188</v>
      </c>
      <c r="U250" s="19">
        <v>0</v>
      </c>
      <c r="V250" s="19">
        <v>0</v>
      </c>
      <c r="W250" s="19">
        <v>0</v>
      </c>
      <c r="X250" s="19">
        <v>0</v>
      </c>
      <c r="Y250" s="24">
        <v>188</v>
      </c>
      <c r="Z250" s="23">
        <v>0.79265095479786396</v>
      </c>
      <c r="AA250" s="22">
        <v>0</v>
      </c>
      <c r="AB250" s="19">
        <v>0</v>
      </c>
      <c r="AC250" s="19">
        <v>0</v>
      </c>
      <c r="AD250" s="33">
        <v>0</v>
      </c>
      <c r="AE250" s="21">
        <v>0</v>
      </c>
      <c r="AF250" s="22"/>
      <c r="AG250" s="19"/>
      <c r="AH250" s="19"/>
      <c r="AI250" s="33"/>
      <c r="AJ250" s="21"/>
      <c r="AK250" s="22">
        <v>17</v>
      </c>
      <c r="AL250" s="19">
        <v>0</v>
      </c>
      <c r="AM250" s="19">
        <v>0</v>
      </c>
      <c r="AN250" s="33">
        <v>0</v>
      </c>
      <c r="AO250" s="21">
        <v>0</v>
      </c>
      <c r="AP250" s="20"/>
      <c r="AQ250" s="19"/>
      <c r="AR250" s="19"/>
      <c r="AS250" s="33"/>
      <c r="AT250" s="21"/>
      <c r="AU250" s="20"/>
      <c r="AV250" s="19"/>
      <c r="AW250" s="19"/>
      <c r="AX250" s="19"/>
      <c r="AY250" s="19"/>
      <c r="AZ250" s="22"/>
      <c r="BA250" s="19"/>
      <c r="BB250" s="19"/>
      <c r="BC250" s="33"/>
      <c r="BD250" s="21"/>
      <c r="BE250" s="20"/>
      <c r="BF250" s="19"/>
      <c r="BG250" s="19"/>
      <c r="BH250" s="19"/>
      <c r="BI250" s="19"/>
    </row>
    <row r="251" spans="6:61" x14ac:dyDescent="0.25">
      <c r="F251" s="10"/>
      <c r="G251" s="9"/>
      <c r="H251" s="8"/>
      <c r="I251" s="7" t="s">
        <v>535</v>
      </c>
      <c r="J251" s="22"/>
      <c r="K251" s="19"/>
      <c r="L251" s="19"/>
      <c r="M251" s="33"/>
      <c r="N251" s="21"/>
      <c r="O251" s="22"/>
      <c r="P251" s="19"/>
      <c r="Q251" s="19"/>
      <c r="R251" s="33"/>
      <c r="S251" s="21"/>
      <c r="T251" s="22">
        <v>226</v>
      </c>
      <c r="U251" s="19">
        <v>0</v>
      </c>
      <c r="V251" s="19">
        <v>0</v>
      </c>
      <c r="W251" s="19">
        <v>0</v>
      </c>
      <c r="X251" s="19">
        <v>0</v>
      </c>
      <c r="Y251" s="24">
        <v>226</v>
      </c>
      <c r="Z251" s="23">
        <v>0.61743066366761923</v>
      </c>
      <c r="AA251" s="22">
        <v>0</v>
      </c>
      <c r="AB251" s="19">
        <v>0</v>
      </c>
      <c r="AC251" s="19">
        <v>0</v>
      </c>
      <c r="AD251" s="33">
        <v>0</v>
      </c>
      <c r="AE251" s="21">
        <v>0</v>
      </c>
      <c r="AF251" s="22"/>
      <c r="AG251" s="19"/>
      <c r="AH251" s="19"/>
      <c r="AI251" s="33"/>
      <c r="AJ251" s="21"/>
      <c r="AK251" s="22">
        <v>20</v>
      </c>
      <c r="AL251" s="19">
        <v>0</v>
      </c>
      <c r="AM251" s="19">
        <v>0</v>
      </c>
      <c r="AN251" s="33">
        <v>0</v>
      </c>
      <c r="AO251" s="21">
        <v>0</v>
      </c>
      <c r="AP251" s="20"/>
      <c r="AQ251" s="19"/>
      <c r="AR251" s="19"/>
      <c r="AS251" s="33"/>
      <c r="AT251" s="21"/>
      <c r="AU251" s="20"/>
      <c r="AV251" s="19"/>
      <c r="AW251" s="19"/>
      <c r="AX251" s="19"/>
      <c r="AY251" s="19"/>
      <c r="AZ251" s="22"/>
      <c r="BA251" s="19"/>
      <c r="BB251" s="19"/>
      <c r="BC251" s="33"/>
      <c r="BD251" s="21"/>
      <c r="BE251" s="20"/>
      <c r="BF251" s="19"/>
      <c r="BG251" s="19"/>
      <c r="BH251" s="19"/>
      <c r="BI251" s="19"/>
    </row>
    <row r="252" spans="6:61" x14ac:dyDescent="0.25">
      <c r="F252" s="10"/>
      <c r="G252" s="9"/>
      <c r="H252" s="8"/>
      <c r="I252" s="7" t="s">
        <v>535</v>
      </c>
      <c r="J252" s="22"/>
      <c r="K252" s="19"/>
      <c r="L252" s="19"/>
      <c r="M252" s="33"/>
      <c r="N252" s="21"/>
      <c r="O252" s="22"/>
      <c r="P252" s="19"/>
      <c r="Q252" s="19"/>
      <c r="R252" s="33"/>
      <c r="S252" s="21"/>
      <c r="T252" s="22">
        <v>227</v>
      </c>
      <c r="U252" s="19">
        <v>0</v>
      </c>
      <c r="V252" s="19">
        <v>0</v>
      </c>
      <c r="W252" s="19">
        <v>0</v>
      </c>
      <c r="X252" s="19">
        <v>0</v>
      </c>
      <c r="Y252" s="24">
        <v>228</v>
      </c>
      <c r="Z252" s="23">
        <v>0.75492818560451269</v>
      </c>
      <c r="AA252" s="22">
        <v>0</v>
      </c>
      <c r="AB252" s="19">
        <v>0</v>
      </c>
      <c r="AC252" s="19">
        <v>0</v>
      </c>
      <c r="AD252" s="33">
        <v>0</v>
      </c>
      <c r="AE252" s="21">
        <v>0</v>
      </c>
      <c r="AF252" s="22"/>
      <c r="AG252" s="19"/>
      <c r="AH252" s="19"/>
      <c r="AI252" s="33"/>
      <c r="AJ252" s="21"/>
      <c r="AK252" s="22">
        <v>18</v>
      </c>
      <c r="AL252" s="19">
        <v>0</v>
      </c>
      <c r="AM252" s="19">
        <v>0</v>
      </c>
      <c r="AN252" s="33">
        <v>0</v>
      </c>
      <c r="AO252" s="21">
        <v>0</v>
      </c>
      <c r="AP252" s="20"/>
      <c r="AQ252" s="19"/>
      <c r="AR252" s="19"/>
      <c r="AS252" s="33"/>
      <c r="AT252" s="21"/>
      <c r="AU252" s="20"/>
      <c r="AV252" s="19"/>
      <c r="AW252" s="19"/>
      <c r="AX252" s="19"/>
      <c r="AY252" s="19"/>
      <c r="AZ252" s="22"/>
      <c r="BA252" s="19"/>
      <c r="BB252" s="19"/>
      <c r="BC252" s="33"/>
      <c r="BD252" s="21"/>
      <c r="BE252" s="20"/>
      <c r="BF252" s="19"/>
      <c r="BG252" s="19"/>
      <c r="BH252" s="19"/>
      <c r="BI252" s="19"/>
    </row>
    <row r="253" spans="6:61" x14ac:dyDescent="0.25">
      <c r="F253" s="10"/>
      <c r="G253" s="9"/>
      <c r="H253" s="8"/>
      <c r="I253" s="7" t="s">
        <v>535</v>
      </c>
      <c r="J253" s="22"/>
      <c r="K253" s="19"/>
      <c r="L253" s="19"/>
      <c r="M253" s="33"/>
      <c r="N253" s="21"/>
      <c r="O253" s="22"/>
      <c r="P253" s="19"/>
      <c r="Q253" s="19"/>
      <c r="R253" s="33"/>
      <c r="S253" s="21"/>
      <c r="T253" s="22">
        <v>192</v>
      </c>
      <c r="U253" s="19">
        <v>0</v>
      </c>
      <c r="V253" s="19">
        <v>0</v>
      </c>
      <c r="W253" s="19">
        <v>0</v>
      </c>
      <c r="X253" s="19">
        <v>0</v>
      </c>
      <c r="Y253" s="24">
        <v>192</v>
      </c>
      <c r="Z253" s="23">
        <v>0.39261804148554802</v>
      </c>
      <c r="AA253" s="22">
        <v>0</v>
      </c>
      <c r="AB253" s="19">
        <v>0</v>
      </c>
      <c r="AC253" s="19">
        <v>0</v>
      </c>
      <c r="AD253" s="33">
        <v>0</v>
      </c>
      <c r="AE253" s="21">
        <v>0</v>
      </c>
      <c r="AF253" s="22"/>
      <c r="AG253" s="19"/>
      <c r="AH253" s="19"/>
      <c r="AI253" s="33"/>
      <c r="AJ253" s="21"/>
      <c r="AK253" s="22">
        <v>21</v>
      </c>
      <c r="AL253" s="19">
        <v>0</v>
      </c>
      <c r="AM253" s="19">
        <v>0</v>
      </c>
      <c r="AN253" s="33">
        <v>0</v>
      </c>
      <c r="AO253" s="21">
        <v>0</v>
      </c>
      <c r="AP253" s="20"/>
      <c r="AQ253" s="19"/>
      <c r="AR253" s="19"/>
      <c r="AS253" s="33"/>
      <c r="AT253" s="21"/>
      <c r="AU253" s="20"/>
      <c r="AV253" s="19"/>
      <c r="AW253" s="19"/>
      <c r="AX253" s="19"/>
      <c r="AY253" s="19"/>
      <c r="AZ253" s="22"/>
      <c r="BA253" s="19"/>
      <c r="BB253" s="19"/>
      <c r="BC253" s="33"/>
      <c r="BD253" s="21"/>
      <c r="BE253" s="20"/>
      <c r="BF253" s="19"/>
      <c r="BG253" s="19"/>
      <c r="BH253" s="19"/>
      <c r="BI253" s="19"/>
    </row>
    <row r="254" spans="6:61" x14ac:dyDescent="0.25">
      <c r="F254" s="10"/>
      <c r="G254" s="9"/>
      <c r="H254" s="8"/>
      <c r="I254" s="7" t="s">
        <v>535</v>
      </c>
      <c r="J254" s="22"/>
      <c r="K254" s="19"/>
      <c r="L254" s="19"/>
      <c r="M254" s="33"/>
      <c r="N254" s="21"/>
      <c r="O254" s="22"/>
      <c r="P254" s="19"/>
      <c r="Q254" s="19"/>
      <c r="R254" s="33"/>
      <c r="S254" s="21"/>
      <c r="T254" s="22">
        <v>170</v>
      </c>
      <c r="U254" s="19">
        <v>0</v>
      </c>
      <c r="V254" s="19">
        <v>0</v>
      </c>
      <c r="W254" s="19">
        <v>0</v>
      </c>
      <c r="X254" s="19">
        <v>0</v>
      </c>
      <c r="Y254" s="24">
        <v>170</v>
      </c>
      <c r="Z254" s="23">
        <v>0.38190740067511803</v>
      </c>
      <c r="AA254" s="22">
        <v>0</v>
      </c>
      <c r="AB254" s="19">
        <v>0</v>
      </c>
      <c r="AC254" s="19">
        <v>0</v>
      </c>
      <c r="AD254" s="33">
        <v>0</v>
      </c>
      <c r="AE254" s="21">
        <v>0</v>
      </c>
      <c r="AF254" s="22"/>
      <c r="AG254" s="19"/>
      <c r="AH254" s="19"/>
      <c r="AI254" s="33"/>
      <c r="AJ254" s="21"/>
      <c r="AK254" s="22">
        <v>19</v>
      </c>
      <c r="AL254" s="19">
        <v>0</v>
      </c>
      <c r="AM254" s="19">
        <v>0</v>
      </c>
      <c r="AN254" s="33">
        <v>0</v>
      </c>
      <c r="AO254" s="21">
        <v>0</v>
      </c>
      <c r="AP254" s="20"/>
      <c r="AQ254" s="19"/>
      <c r="AR254" s="19"/>
      <c r="AS254" s="33"/>
      <c r="AT254" s="21"/>
      <c r="AU254" s="20"/>
      <c r="AV254" s="19"/>
      <c r="AW254" s="19"/>
      <c r="AX254" s="19"/>
      <c r="AY254" s="19"/>
      <c r="AZ254" s="22"/>
      <c r="BA254" s="19"/>
      <c r="BB254" s="19"/>
      <c r="BC254" s="33"/>
      <c r="BD254" s="21"/>
      <c r="BE254" s="20"/>
      <c r="BF254" s="19"/>
      <c r="BG254" s="19"/>
      <c r="BH254" s="19"/>
      <c r="BI254" s="19"/>
    </row>
    <row r="255" spans="6:61" x14ac:dyDescent="0.25">
      <c r="F255" s="10"/>
      <c r="G255" s="9"/>
      <c r="H255" s="8"/>
      <c r="I255" s="7" t="s">
        <v>535</v>
      </c>
      <c r="J255" s="22"/>
      <c r="K255" s="19"/>
      <c r="L255" s="19"/>
      <c r="M255" s="33"/>
      <c r="N255" s="21"/>
      <c r="O255" s="22"/>
      <c r="P255" s="19"/>
      <c r="Q255" s="19"/>
      <c r="R255" s="33"/>
      <c r="S255" s="21"/>
      <c r="T255" s="22">
        <v>347</v>
      </c>
      <c r="U255" s="19">
        <v>0</v>
      </c>
      <c r="V255" s="19">
        <v>0</v>
      </c>
      <c r="W255" s="19">
        <v>0</v>
      </c>
      <c r="X255" s="19">
        <v>0</v>
      </c>
      <c r="Y255" s="24">
        <v>350</v>
      </c>
      <c r="Z255" s="23">
        <v>0.74227898381650448</v>
      </c>
      <c r="AA255" s="22">
        <v>1</v>
      </c>
      <c r="AB255" s="19">
        <v>0</v>
      </c>
      <c r="AC255" s="19">
        <v>0</v>
      </c>
      <c r="AD255" s="33">
        <v>0</v>
      </c>
      <c r="AE255" s="21">
        <v>0</v>
      </c>
      <c r="AF255" s="22"/>
      <c r="AG255" s="19"/>
      <c r="AH255" s="19"/>
      <c r="AI255" s="33"/>
      <c r="AJ255" s="21"/>
      <c r="AK255" s="22">
        <v>21</v>
      </c>
      <c r="AL255" s="19">
        <v>0</v>
      </c>
      <c r="AM255" s="19">
        <v>0</v>
      </c>
      <c r="AN255" s="33">
        <v>0</v>
      </c>
      <c r="AO255" s="21">
        <v>0</v>
      </c>
      <c r="AP255" s="20"/>
      <c r="AQ255" s="19"/>
      <c r="AR255" s="19"/>
      <c r="AS255" s="33"/>
      <c r="AT255" s="21"/>
      <c r="AU255" s="20"/>
      <c r="AV255" s="19"/>
      <c r="AW255" s="19"/>
      <c r="AX255" s="19"/>
      <c r="AY255" s="19"/>
      <c r="AZ255" s="22"/>
      <c r="BA255" s="19"/>
      <c r="BB255" s="19"/>
      <c r="BC255" s="33"/>
      <c r="BD255" s="21"/>
      <c r="BE255" s="20"/>
      <c r="BF255" s="19"/>
      <c r="BG255" s="19"/>
      <c r="BH255" s="19"/>
      <c r="BI255" s="19"/>
    </row>
    <row r="256" spans="6:61" x14ac:dyDescent="0.25">
      <c r="F256" s="10"/>
      <c r="G256" s="9"/>
      <c r="H256" s="8"/>
      <c r="I256" s="7" t="s">
        <v>535</v>
      </c>
      <c r="J256" s="22"/>
      <c r="K256" s="19"/>
      <c r="L256" s="19"/>
      <c r="M256" s="33"/>
      <c r="N256" s="21"/>
      <c r="O256" s="22"/>
      <c r="P256" s="19"/>
      <c r="Q256" s="19"/>
      <c r="R256" s="33"/>
      <c r="S256" s="21"/>
      <c r="T256" s="22">
        <v>421</v>
      </c>
      <c r="U256" s="19">
        <v>0</v>
      </c>
      <c r="V256" s="19">
        <v>0</v>
      </c>
      <c r="W256" s="19">
        <v>0</v>
      </c>
      <c r="X256" s="19">
        <v>0</v>
      </c>
      <c r="Y256" s="24">
        <v>421</v>
      </c>
      <c r="Z256" s="23">
        <v>0.92987700179219246</v>
      </c>
      <c r="AA256" s="22">
        <v>5</v>
      </c>
      <c r="AB256" s="19">
        <v>0</v>
      </c>
      <c r="AC256" s="19">
        <v>0</v>
      </c>
      <c r="AD256" s="33">
        <v>0</v>
      </c>
      <c r="AE256" s="21">
        <v>0</v>
      </c>
      <c r="AF256" s="22"/>
      <c r="AG256" s="19"/>
      <c r="AH256" s="19"/>
      <c r="AI256" s="33"/>
      <c r="AJ256" s="21"/>
      <c r="AK256" s="22">
        <v>21</v>
      </c>
      <c r="AL256" s="19">
        <v>0</v>
      </c>
      <c r="AM256" s="19">
        <v>0</v>
      </c>
      <c r="AN256" s="33">
        <v>0</v>
      </c>
      <c r="AO256" s="21">
        <v>0</v>
      </c>
      <c r="AP256" s="20"/>
      <c r="AQ256" s="19"/>
      <c r="AR256" s="19"/>
      <c r="AS256" s="33"/>
      <c r="AT256" s="21"/>
      <c r="AU256" s="20"/>
      <c r="AV256" s="19"/>
      <c r="AW256" s="19"/>
      <c r="AX256" s="19"/>
      <c r="AY256" s="19"/>
      <c r="AZ256" s="22"/>
      <c r="BA256" s="19"/>
      <c r="BB256" s="19"/>
      <c r="BC256" s="33"/>
      <c r="BD256" s="21"/>
      <c r="BE256" s="20"/>
      <c r="BF256" s="19"/>
      <c r="BG256" s="19"/>
      <c r="BH256" s="19"/>
      <c r="BI256" s="19"/>
    </row>
    <row r="257" spans="6:61" x14ac:dyDescent="0.25">
      <c r="F257" s="10"/>
      <c r="G257" s="9"/>
      <c r="H257" s="8"/>
      <c r="I257" s="7" t="s">
        <v>535</v>
      </c>
      <c r="J257" s="22"/>
      <c r="K257" s="19"/>
      <c r="L257" s="19"/>
      <c r="M257" s="33"/>
      <c r="N257" s="21"/>
      <c r="O257" s="22"/>
      <c r="P257" s="19"/>
      <c r="Q257" s="19"/>
      <c r="R257" s="33"/>
      <c r="S257" s="21"/>
      <c r="T257" s="22">
        <v>281</v>
      </c>
      <c r="U257" s="19">
        <v>0</v>
      </c>
      <c r="V257" s="19">
        <v>0</v>
      </c>
      <c r="W257" s="19">
        <v>0</v>
      </c>
      <c r="X257" s="19">
        <v>0</v>
      </c>
      <c r="Y257" s="24">
        <v>281</v>
      </c>
      <c r="Z257" s="23">
        <v>0.53535048197954893</v>
      </c>
      <c r="AA257" s="22">
        <v>0</v>
      </c>
      <c r="AB257" s="19">
        <v>0</v>
      </c>
      <c r="AC257" s="19">
        <v>0</v>
      </c>
      <c r="AD257" s="33">
        <v>0</v>
      </c>
      <c r="AE257" s="21">
        <v>0</v>
      </c>
      <c r="AF257" s="22"/>
      <c r="AG257" s="19"/>
      <c r="AH257" s="19"/>
      <c r="AI257" s="33"/>
      <c r="AJ257" s="21"/>
      <c r="AK257" s="22">
        <v>17</v>
      </c>
      <c r="AL257" s="19">
        <v>0</v>
      </c>
      <c r="AM257" s="19">
        <v>0</v>
      </c>
      <c r="AN257" s="33">
        <v>0</v>
      </c>
      <c r="AO257" s="21">
        <v>0</v>
      </c>
      <c r="AP257" s="20"/>
      <c r="AQ257" s="19"/>
      <c r="AR257" s="19"/>
      <c r="AS257" s="33"/>
      <c r="AT257" s="21"/>
      <c r="AU257" s="20"/>
      <c r="AV257" s="19"/>
      <c r="AW257" s="19"/>
      <c r="AX257" s="19"/>
      <c r="AY257" s="19"/>
      <c r="AZ257" s="22"/>
      <c r="BA257" s="19"/>
      <c r="BB257" s="19"/>
      <c r="BC257" s="33"/>
      <c r="BD257" s="21"/>
      <c r="BE257" s="20"/>
      <c r="BF257" s="19"/>
      <c r="BG257" s="19"/>
      <c r="BH257" s="19"/>
      <c r="BI257" s="19"/>
    </row>
    <row r="258" spans="6:61" x14ac:dyDescent="0.25">
      <c r="F258" s="10"/>
      <c r="G258" s="9"/>
      <c r="H258" s="8"/>
      <c r="I258" s="7" t="s">
        <v>644</v>
      </c>
      <c r="J258" s="22"/>
      <c r="K258" s="19"/>
      <c r="L258" s="19"/>
      <c r="M258" s="33"/>
      <c r="N258" s="21"/>
      <c r="O258" s="22"/>
      <c r="P258" s="19"/>
      <c r="Q258" s="19"/>
      <c r="R258" s="33"/>
      <c r="S258" s="21"/>
      <c r="T258" s="22">
        <v>0</v>
      </c>
      <c r="U258" s="19">
        <v>0</v>
      </c>
      <c r="V258" s="19">
        <v>0</v>
      </c>
      <c r="W258" s="19">
        <v>0</v>
      </c>
      <c r="X258" s="19">
        <v>0</v>
      </c>
      <c r="Y258" s="24">
        <v>0</v>
      </c>
      <c r="Z258" s="23">
        <v>0</v>
      </c>
      <c r="AA258" s="22">
        <v>0</v>
      </c>
      <c r="AB258" s="19">
        <v>0</v>
      </c>
      <c r="AC258" s="19">
        <v>0</v>
      </c>
      <c r="AD258" s="33">
        <v>0</v>
      </c>
      <c r="AE258" s="21">
        <v>0</v>
      </c>
      <c r="AF258" s="22"/>
      <c r="AG258" s="19"/>
      <c r="AH258" s="19"/>
      <c r="AI258" s="33"/>
      <c r="AJ258" s="21"/>
      <c r="AK258" s="22">
        <v>12</v>
      </c>
      <c r="AL258" s="19">
        <v>0</v>
      </c>
      <c r="AM258" s="19">
        <v>0</v>
      </c>
      <c r="AN258" s="33">
        <v>0</v>
      </c>
      <c r="AO258" s="21">
        <v>0</v>
      </c>
      <c r="AP258" s="20"/>
      <c r="AQ258" s="19"/>
      <c r="AR258" s="19"/>
      <c r="AS258" s="33"/>
      <c r="AT258" s="21"/>
      <c r="AU258" s="20"/>
      <c r="AV258" s="19"/>
      <c r="AW258" s="19"/>
      <c r="AX258" s="19"/>
      <c r="AY258" s="19"/>
      <c r="AZ258" s="22"/>
      <c r="BA258" s="19"/>
      <c r="BB258" s="19"/>
      <c r="BC258" s="33"/>
      <c r="BD258" s="21"/>
      <c r="BE258" s="20"/>
      <c r="BF258" s="19"/>
      <c r="BG258" s="19"/>
      <c r="BH258" s="19"/>
      <c r="BI258" s="19"/>
    </row>
    <row r="259" spans="6:61" x14ac:dyDescent="0.25">
      <c r="F259" s="10"/>
      <c r="G259" s="9"/>
      <c r="H259" s="8"/>
      <c r="I259" s="7" t="s">
        <v>644</v>
      </c>
      <c r="J259" s="22"/>
      <c r="K259" s="19"/>
      <c r="L259" s="19"/>
      <c r="M259" s="33"/>
      <c r="N259" s="21"/>
      <c r="O259" s="22"/>
      <c r="P259" s="19"/>
      <c r="Q259" s="19"/>
      <c r="R259" s="33"/>
      <c r="S259" s="21"/>
      <c r="T259" s="22">
        <v>249</v>
      </c>
      <c r="U259" s="19">
        <v>0</v>
      </c>
      <c r="V259" s="19">
        <v>0</v>
      </c>
      <c r="W259" s="19">
        <v>0</v>
      </c>
      <c r="X259" s="19">
        <v>0</v>
      </c>
      <c r="Y259" s="24">
        <v>249</v>
      </c>
      <c r="Z259" s="23">
        <v>0.54308742750436068</v>
      </c>
      <c r="AA259" s="22">
        <v>0</v>
      </c>
      <c r="AB259" s="19">
        <v>0</v>
      </c>
      <c r="AC259" s="19">
        <v>0</v>
      </c>
      <c r="AD259" s="33">
        <v>0</v>
      </c>
      <c r="AE259" s="21">
        <v>0</v>
      </c>
      <c r="AF259" s="22"/>
      <c r="AG259" s="19"/>
      <c r="AH259" s="19"/>
      <c r="AI259" s="33"/>
      <c r="AJ259" s="21"/>
      <c r="AK259" s="22">
        <v>19</v>
      </c>
      <c r="AL259" s="19">
        <v>0</v>
      </c>
      <c r="AM259" s="19">
        <v>0</v>
      </c>
      <c r="AN259" s="33">
        <v>0</v>
      </c>
      <c r="AO259" s="21">
        <v>0</v>
      </c>
      <c r="AP259" s="20"/>
      <c r="AQ259" s="19"/>
      <c r="AR259" s="19"/>
      <c r="AS259" s="33"/>
      <c r="AT259" s="21"/>
      <c r="AU259" s="20"/>
      <c r="AV259" s="19"/>
      <c r="AW259" s="19"/>
      <c r="AX259" s="19"/>
      <c r="AY259" s="19"/>
      <c r="AZ259" s="22"/>
      <c r="BA259" s="19"/>
      <c r="BB259" s="19"/>
      <c r="BC259" s="33"/>
      <c r="BD259" s="21"/>
      <c r="BE259" s="20"/>
      <c r="BF259" s="19"/>
      <c r="BG259" s="19"/>
      <c r="BH259" s="19"/>
      <c r="BI259" s="19"/>
    </row>
    <row r="260" spans="6:61" x14ac:dyDescent="0.25">
      <c r="F260" s="10"/>
      <c r="G260" s="9"/>
      <c r="H260" s="8"/>
      <c r="I260" s="7" t="s">
        <v>644</v>
      </c>
      <c r="J260" s="22"/>
      <c r="K260" s="19"/>
      <c r="L260" s="19"/>
      <c r="M260" s="33"/>
      <c r="N260" s="21"/>
      <c r="O260" s="22"/>
      <c r="P260" s="19"/>
      <c r="Q260" s="19"/>
      <c r="R260" s="33"/>
      <c r="S260" s="21"/>
      <c r="T260" s="22">
        <v>487</v>
      </c>
      <c r="U260" s="19">
        <v>0</v>
      </c>
      <c r="V260" s="19">
        <v>0</v>
      </c>
      <c r="W260" s="19">
        <v>0</v>
      </c>
      <c r="X260" s="19">
        <v>0</v>
      </c>
      <c r="Y260" s="24">
        <v>487</v>
      </c>
      <c r="Z260" s="23">
        <v>0.85485045611858368</v>
      </c>
      <c r="AA260" s="22">
        <v>0</v>
      </c>
      <c r="AB260" s="19">
        <v>0</v>
      </c>
      <c r="AC260" s="19">
        <v>0</v>
      </c>
      <c r="AD260" s="33">
        <v>0</v>
      </c>
      <c r="AE260" s="21">
        <v>0</v>
      </c>
      <c r="AF260" s="22"/>
      <c r="AG260" s="19"/>
      <c r="AH260" s="19"/>
      <c r="AI260" s="33"/>
      <c r="AJ260" s="21"/>
      <c r="AK260" s="22">
        <v>19</v>
      </c>
      <c r="AL260" s="19">
        <v>0</v>
      </c>
      <c r="AM260" s="19">
        <v>0</v>
      </c>
      <c r="AN260" s="33">
        <v>0</v>
      </c>
      <c r="AO260" s="21">
        <v>0</v>
      </c>
      <c r="AP260" s="20"/>
      <c r="AQ260" s="19"/>
      <c r="AR260" s="19"/>
      <c r="AS260" s="33"/>
      <c r="AT260" s="21"/>
      <c r="AU260" s="20"/>
      <c r="AV260" s="19"/>
      <c r="AW260" s="19"/>
      <c r="AX260" s="19"/>
      <c r="AY260" s="19"/>
      <c r="AZ260" s="22"/>
      <c r="BA260" s="19"/>
      <c r="BB260" s="19"/>
      <c r="BC260" s="33"/>
      <c r="BD260" s="21"/>
      <c r="BE260" s="20"/>
      <c r="BF260" s="19"/>
      <c r="BG260" s="19"/>
      <c r="BH260" s="19"/>
      <c r="BI260" s="19"/>
    </row>
    <row r="261" spans="6:61" x14ac:dyDescent="0.25">
      <c r="F261" s="10"/>
      <c r="G261" s="9"/>
      <c r="H261" s="8"/>
      <c r="I261" s="7" t="s">
        <v>644</v>
      </c>
      <c r="J261" s="22"/>
      <c r="K261" s="19"/>
      <c r="L261" s="19"/>
      <c r="M261" s="33"/>
      <c r="N261" s="21"/>
      <c r="O261" s="22"/>
      <c r="P261" s="19"/>
      <c r="Q261" s="19"/>
      <c r="R261" s="33"/>
      <c r="S261" s="21"/>
      <c r="T261" s="22">
        <v>172</v>
      </c>
      <c r="U261" s="19">
        <v>0</v>
      </c>
      <c r="V261" s="19">
        <v>0</v>
      </c>
      <c r="W261" s="19">
        <v>0</v>
      </c>
      <c r="X261" s="19">
        <v>0</v>
      </c>
      <c r="Y261" s="24">
        <v>172</v>
      </c>
      <c r="Z261" s="23">
        <v>0.30388060491532087</v>
      </c>
      <c r="AA261" s="22">
        <v>0</v>
      </c>
      <c r="AB261" s="19">
        <v>0</v>
      </c>
      <c r="AC261" s="19">
        <v>0</v>
      </c>
      <c r="AD261" s="33">
        <v>0</v>
      </c>
      <c r="AE261" s="21">
        <v>0</v>
      </c>
      <c r="AF261" s="22"/>
      <c r="AG261" s="19"/>
      <c r="AH261" s="19"/>
      <c r="AI261" s="33"/>
      <c r="AJ261" s="21"/>
      <c r="AK261" s="22">
        <v>20</v>
      </c>
      <c r="AL261" s="19">
        <v>0</v>
      </c>
      <c r="AM261" s="19">
        <v>0</v>
      </c>
      <c r="AN261" s="33">
        <v>0</v>
      </c>
      <c r="AO261" s="21">
        <v>0</v>
      </c>
      <c r="AP261" s="20"/>
      <c r="AQ261" s="19"/>
      <c r="AR261" s="19"/>
      <c r="AS261" s="33"/>
      <c r="AT261" s="21"/>
      <c r="AU261" s="20"/>
      <c r="AV261" s="19"/>
      <c r="AW261" s="19"/>
      <c r="AX261" s="19"/>
      <c r="AY261" s="19"/>
      <c r="AZ261" s="22"/>
      <c r="BA261" s="19"/>
      <c r="BB261" s="19"/>
      <c r="BC261" s="33"/>
      <c r="BD261" s="21"/>
      <c r="BE261" s="20"/>
      <c r="BF261" s="19"/>
      <c r="BG261" s="19"/>
      <c r="BH261" s="19"/>
      <c r="BI261" s="19"/>
    </row>
    <row r="262" spans="6:61" x14ac:dyDescent="0.25">
      <c r="F262" s="10"/>
      <c r="G262" s="9"/>
      <c r="H262" s="8"/>
      <c r="I262" s="7" t="s">
        <v>644</v>
      </c>
      <c r="J262" s="22"/>
      <c r="K262" s="19"/>
      <c r="L262" s="19"/>
      <c r="M262" s="33"/>
      <c r="N262" s="21"/>
      <c r="O262" s="22"/>
      <c r="P262" s="19"/>
      <c r="Q262" s="19"/>
      <c r="R262" s="33"/>
      <c r="S262" s="21"/>
      <c r="T262" s="22">
        <v>191</v>
      </c>
      <c r="U262" s="19">
        <v>0</v>
      </c>
      <c r="V262" s="19">
        <v>0</v>
      </c>
      <c r="W262" s="19">
        <v>0</v>
      </c>
      <c r="X262" s="19">
        <v>0</v>
      </c>
      <c r="Y262" s="24">
        <v>191</v>
      </c>
      <c r="Z262" s="23">
        <v>0.35623670183122158</v>
      </c>
      <c r="AA262" s="22">
        <v>0</v>
      </c>
      <c r="AB262" s="19">
        <v>0</v>
      </c>
      <c r="AC262" s="19">
        <v>0</v>
      </c>
      <c r="AD262" s="33">
        <v>0</v>
      </c>
      <c r="AE262" s="21">
        <v>0</v>
      </c>
      <c r="AF262" s="22"/>
      <c r="AG262" s="19"/>
      <c r="AH262" s="19"/>
      <c r="AI262" s="33"/>
      <c r="AJ262" s="21"/>
      <c r="AK262" s="22">
        <v>21</v>
      </c>
      <c r="AL262" s="19">
        <v>0</v>
      </c>
      <c r="AM262" s="19">
        <v>0</v>
      </c>
      <c r="AN262" s="33">
        <v>0</v>
      </c>
      <c r="AO262" s="21">
        <v>0</v>
      </c>
      <c r="AP262" s="20"/>
      <c r="AQ262" s="19"/>
      <c r="AR262" s="19"/>
      <c r="AS262" s="33"/>
      <c r="AT262" s="21"/>
      <c r="AU262" s="20"/>
      <c r="AV262" s="19"/>
      <c r="AW262" s="19"/>
      <c r="AX262" s="19"/>
      <c r="AY262" s="19"/>
      <c r="AZ262" s="22"/>
      <c r="BA262" s="19"/>
      <c r="BB262" s="19"/>
      <c r="BC262" s="33"/>
      <c r="BD262" s="21"/>
      <c r="BE262" s="20"/>
      <c r="BF262" s="19"/>
      <c r="BG262" s="19"/>
      <c r="BH262" s="19"/>
      <c r="BI262" s="19"/>
    </row>
    <row r="263" spans="6:61" x14ac:dyDescent="0.25">
      <c r="F263" s="10"/>
      <c r="G263" s="9"/>
      <c r="H263" s="8"/>
      <c r="I263" s="7" t="s">
        <v>644</v>
      </c>
      <c r="J263" s="22"/>
      <c r="K263" s="19"/>
      <c r="L263" s="19"/>
      <c r="M263" s="33"/>
      <c r="N263" s="21"/>
      <c r="O263" s="22"/>
      <c r="P263" s="19"/>
      <c r="Q263" s="19"/>
      <c r="R263" s="33"/>
      <c r="S263" s="21"/>
      <c r="T263" s="22">
        <v>279</v>
      </c>
      <c r="U263" s="19">
        <v>0</v>
      </c>
      <c r="V263" s="19">
        <v>0</v>
      </c>
      <c r="W263" s="19">
        <v>0</v>
      </c>
      <c r="X263" s="19">
        <v>0</v>
      </c>
      <c r="Y263" s="24">
        <v>279</v>
      </c>
      <c r="Z263" s="23">
        <v>0.61511934455484152</v>
      </c>
      <c r="AA263" s="22">
        <v>0</v>
      </c>
      <c r="AB263" s="19">
        <v>0</v>
      </c>
      <c r="AC263" s="19">
        <v>0</v>
      </c>
      <c r="AD263" s="33">
        <v>0</v>
      </c>
      <c r="AE263" s="21">
        <v>0</v>
      </c>
      <c r="AF263" s="22"/>
      <c r="AG263" s="19"/>
      <c r="AH263" s="19"/>
      <c r="AI263" s="33"/>
      <c r="AJ263" s="21"/>
      <c r="AK263" s="22">
        <v>20</v>
      </c>
      <c r="AL263" s="19">
        <v>0</v>
      </c>
      <c r="AM263" s="19">
        <v>0</v>
      </c>
      <c r="AN263" s="33">
        <v>0</v>
      </c>
      <c r="AO263" s="21">
        <v>0</v>
      </c>
      <c r="AP263" s="20"/>
      <c r="AQ263" s="19"/>
      <c r="AR263" s="19"/>
      <c r="AS263" s="33"/>
      <c r="AT263" s="21"/>
      <c r="AU263" s="20"/>
      <c r="AV263" s="19"/>
      <c r="AW263" s="19"/>
      <c r="AX263" s="19"/>
      <c r="AY263" s="19"/>
      <c r="AZ263" s="22"/>
      <c r="BA263" s="19"/>
      <c r="BB263" s="19"/>
      <c r="BC263" s="33"/>
      <c r="BD263" s="21"/>
      <c r="BE263" s="20"/>
      <c r="BF263" s="19"/>
      <c r="BG263" s="19"/>
      <c r="BH263" s="19"/>
      <c r="BI263" s="19"/>
    </row>
    <row r="264" spans="6:61" x14ac:dyDescent="0.25">
      <c r="F264" s="10"/>
      <c r="G264" s="9"/>
      <c r="H264" s="8"/>
      <c r="I264" s="7" t="s">
        <v>644</v>
      </c>
      <c r="J264" s="22"/>
      <c r="K264" s="19"/>
      <c r="L264" s="19"/>
      <c r="M264" s="33"/>
      <c r="N264" s="21"/>
      <c r="O264" s="22"/>
      <c r="P264" s="19"/>
      <c r="Q264" s="19"/>
      <c r="R264" s="33"/>
      <c r="S264" s="21"/>
      <c r="T264" s="22">
        <v>272</v>
      </c>
      <c r="U264" s="19">
        <v>0</v>
      </c>
      <c r="V264" s="19">
        <v>0</v>
      </c>
      <c r="W264" s="19">
        <v>0</v>
      </c>
      <c r="X264" s="19">
        <v>0</v>
      </c>
      <c r="Y264" s="24">
        <v>270</v>
      </c>
      <c r="Z264" s="23">
        <v>0.60357362031936646</v>
      </c>
      <c r="AA264" s="22">
        <v>0</v>
      </c>
      <c r="AB264" s="19">
        <v>0</v>
      </c>
      <c r="AC264" s="19">
        <v>0</v>
      </c>
      <c r="AD264" s="33">
        <v>0</v>
      </c>
      <c r="AE264" s="21">
        <v>0</v>
      </c>
      <c r="AF264" s="22"/>
      <c r="AG264" s="19"/>
      <c r="AH264" s="19"/>
      <c r="AI264" s="33"/>
      <c r="AJ264" s="21"/>
      <c r="AK264" s="22">
        <v>20</v>
      </c>
      <c r="AL264" s="19">
        <v>0</v>
      </c>
      <c r="AM264" s="19">
        <v>0</v>
      </c>
      <c r="AN264" s="33">
        <v>0</v>
      </c>
      <c r="AO264" s="21">
        <v>0</v>
      </c>
      <c r="AP264" s="20"/>
      <c r="AQ264" s="19"/>
      <c r="AR264" s="19"/>
      <c r="AS264" s="33"/>
      <c r="AT264" s="21"/>
      <c r="AU264" s="20"/>
      <c r="AV264" s="19"/>
      <c r="AW264" s="19"/>
      <c r="AX264" s="19"/>
      <c r="AY264" s="19"/>
      <c r="AZ264" s="22"/>
      <c r="BA264" s="19"/>
      <c r="BB264" s="19"/>
      <c r="BC264" s="33"/>
      <c r="BD264" s="21"/>
      <c r="BE264" s="20"/>
      <c r="BF264" s="19"/>
      <c r="BG264" s="19"/>
      <c r="BH264" s="19"/>
      <c r="BI264" s="19"/>
    </row>
    <row r="265" spans="6:61" x14ac:dyDescent="0.25">
      <c r="F265" s="10"/>
      <c r="G265" s="9"/>
      <c r="H265" s="8"/>
      <c r="I265" s="7" t="s">
        <v>644</v>
      </c>
      <c r="J265" s="22"/>
      <c r="K265" s="19"/>
      <c r="L265" s="19"/>
      <c r="M265" s="33"/>
      <c r="N265" s="21"/>
      <c r="O265" s="22"/>
      <c r="P265" s="19"/>
      <c r="Q265" s="19"/>
      <c r="R265" s="33"/>
      <c r="S265" s="21"/>
      <c r="T265" s="22">
        <v>336</v>
      </c>
      <c r="U265" s="19">
        <v>0</v>
      </c>
      <c r="V265" s="19">
        <v>0</v>
      </c>
      <c r="W265" s="19">
        <v>0</v>
      </c>
      <c r="X265" s="19">
        <v>0</v>
      </c>
      <c r="Y265" s="24">
        <v>335</v>
      </c>
      <c r="Z265" s="23">
        <v>0.94320593122392893</v>
      </c>
      <c r="AA265" s="22">
        <v>0</v>
      </c>
      <c r="AB265" s="19">
        <v>0</v>
      </c>
      <c r="AC265" s="19">
        <v>0</v>
      </c>
      <c r="AD265" s="33">
        <v>0</v>
      </c>
      <c r="AE265" s="21">
        <v>0</v>
      </c>
      <c r="AF265" s="22"/>
      <c r="AG265" s="19"/>
      <c r="AH265" s="19"/>
      <c r="AI265" s="33"/>
      <c r="AJ265" s="21"/>
      <c r="AK265" s="22">
        <v>19</v>
      </c>
      <c r="AL265" s="19">
        <v>0</v>
      </c>
      <c r="AM265" s="19">
        <v>0</v>
      </c>
      <c r="AN265" s="33">
        <v>0</v>
      </c>
      <c r="AO265" s="21">
        <v>0</v>
      </c>
      <c r="AP265" s="20"/>
      <c r="AQ265" s="19"/>
      <c r="AR265" s="19"/>
      <c r="AS265" s="33"/>
      <c r="AT265" s="21"/>
      <c r="AU265" s="20"/>
      <c r="AV265" s="19"/>
      <c r="AW265" s="19"/>
      <c r="AX265" s="19"/>
      <c r="AY265" s="19"/>
      <c r="AZ265" s="22"/>
      <c r="BA265" s="19"/>
      <c r="BB265" s="19"/>
      <c r="BC265" s="33"/>
      <c r="BD265" s="21"/>
      <c r="BE265" s="20"/>
      <c r="BF265" s="19"/>
      <c r="BG265" s="19"/>
      <c r="BH265" s="19"/>
      <c r="BI265" s="19"/>
    </row>
    <row r="266" spans="6:61" x14ac:dyDescent="0.25">
      <c r="F266" s="10"/>
      <c r="G266" s="9"/>
      <c r="H266" s="8"/>
      <c r="I266" s="7" t="s">
        <v>644</v>
      </c>
      <c r="J266" s="22"/>
      <c r="K266" s="19"/>
      <c r="L266" s="19"/>
      <c r="M266" s="33"/>
      <c r="N266" s="21"/>
      <c r="O266" s="22"/>
      <c r="P266" s="19"/>
      <c r="Q266" s="19"/>
      <c r="R266" s="33"/>
      <c r="S266" s="21"/>
      <c r="T266" s="22">
        <v>323</v>
      </c>
      <c r="U266" s="19">
        <v>0</v>
      </c>
      <c r="V266" s="19">
        <v>0</v>
      </c>
      <c r="W266" s="19">
        <v>0</v>
      </c>
      <c r="X266" s="19">
        <v>0</v>
      </c>
      <c r="Y266" s="24">
        <v>324</v>
      </c>
      <c r="Z266" s="23">
        <v>0.49744814075529581</v>
      </c>
      <c r="AA266" s="22">
        <v>0</v>
      </c>
      <c r="AB266" s="19">
        <v>0</v>
      </c>
      <c r="AC266" s="19">
        <v>0</v>
      </c>
      <c r="AD266" s="33">
        <v>0</v>
      </c>
      <c r="AE266" s="21">
        <v>0</v>
      </c>
      <c r="AF266" s="22"/>
      <c r="AG266" s="19"/>
      <c r="AH266" s="19"/>
      <c r="AI266" s="33"/>
      <c r="AJ266" s="21"/>
      <c r="AK266" s="22">
        <v>19</v>
      </c>
      <c r="AL266" s="19">
        <v>0</v>
      </c>
      <c r="AM266" s="19">
        <v>0</v>
      </c>
      <c r="AN266" s="33">
        <v>0</v>
      </c>
      <c r="AO266" s="21">
        <v>0</v>
      </c>
      <c r="AP266" s="20"/>
      <c r="AQ266" s="19"/>
      <c r="AR266" s="19"/>
      <c r="AS266" s="33"/>
      <c r="AT266" s="21"/>
      <c r="AU266" s="20"/>
      <c r="AV266" s="19"/>
      <c r="AW266" s="19"/>
      <c r="AX266" s="19"/>
      <c r="AY266" s="19"/>
      <c r="AZ266" s="22"/>
      <c r="BA266" s="19"/>
      <c r="BB266" s="19"/>
      <c r="BC266" s="33"/>
      <c r="BD266" s="21"/>
      <c r="BE266" s="20"/>
      <c r="BF266" s="19"/>
      <c r="BG266" s="19"/>
      <c r="BH266" s="19"/>
      <c r="BI266" s="19"/>
    </row>
    <row r="267" spans="6:61" x14ac:dyDescent="0.25">
      <c r="F267" s="10"/>
      <c r="G267" s="9"/>
      <c r="H267" s="8"/>
      <c r="I267" s="7" t="s">
        <v>644</v>
      </c>
      <c r="J267" s="22"/>
      <c r="K267" s="19"/>
      <c r="L267" s="19"/>
      <c r="M267" s="33"/>
      <c r="N267" s="21"/>
      <c r="O267" s="22"/>
      <c r="P267" s="19"/>
      <c r="Q267" s="19"/>
      <c r="R267" s="33"/>
      <c r="S267" s="21"/>
      <c r="T267" s="22">
        <v>374</v>
      </c>
      <c r="U267" s="19">
        <v>0</v>
      </c>
      <c r="V267" s="19">
        <v>0</v>
      </c>
      <c r="W267" s="19">
        <v>0</v>
      </c>
      <c r="X267" s="19">
        <v>0</v>
      </c>
      <c r="Y267" s="24">
        <v>375</v>
      </c>
      <c r="Z267" s="23">
        <v>0.69186490308493376</v>
      </c>
      <c r="AA267" s="22">
        <v>0</v>
      </c>
      <c r="AB267" s="19">
        <v>0</v>
      </c>
      <c r="AC267" s="19">
        <v>0</v>
      </c>
      <c r="AD267" s="33">
        <v>0</v>
      </c>
      <c r="AE267" s="21">
        <v>0</v>
      </c>
      <c r="AF267" s="22"/>
      <c r="AG267" s="19"/>
      <c r="AH267" s="19"/>
      <c r="AI267" s="33"/>
      <c r="AJ267" s="21"/>
      <c r="AK267" s="22">
        <v>17</v>
      </c>
      <c r="AL267" s="19">
        <v>0</v>
      </c>
      <c r="AM267" s="19">
        <v>0</v>
      </c>
      <c r="AN267" s="33">
        <v>0</v>
      </c>
      <c r="AO267" s="21">
        <v>0</v>
      </c>
      <c r="AP267" s="20"/>
      <c r="AQ267" s="19"/>
      <c r="AR267" s="19"/>
      <c r="AS267" s="33"/>
      <c r="AT267" s="21"/>
      <c r="AU267" s="20"/>
      <c r="AV267" s="19"/>
      <c r="AW267" s="19"/>
      <c r="AX267" s="19"/>
      <c r="AY267" s="19"/>
      <c r="AZ267" s="22"/>
      <c r="BA267" s="19"/>
      <c r="BB267" s="19"/>
      <c r="BC267" s="33"/>
      <c r="BD267" s="21"/>
      <c r="BE267" s="20"/>
      <c r="BF267" s="19"/>
      <c r="BG267" s="19"/>
      <c r="BH267" s="19"/>
      <c r="BI267" s="19"/>
    </row>
    <row r="268" spans="6:61" x14ac:dyDescent="0.25">
      <c r="F268" s="10"/>
      <c r="G268" s="9"/>
      <c r="H268" s="8"/>
      <c r="I268" s="7" t="s">
        <v>644</v>
      </c>
      <c r="J268" s="22"/>
      <c r="K268" s="19"/>
      <c r="L268" s="19"/>
      <c r="M268" s="33"/>
      <c r="N268" s="21"/>
      <c r="O268" s="22"/>
      <c r="P268" s="19"/>
      <c r="Q268" s="19"/>
      <c r="R268" s="33"/>
      <c r="S268" s="21"/>
      <c r="T268" s="22">
        <v>412</v>
      </c>
      <c r="U268" s="19">
        <v>0</v>
      </c>
      <c r="V268" s="19">
        <v>0</v>
      </c>
      <c r="W268" s="19">
        <v>0</v>
      </c>
      <c r="X268" s="19">
        <v>0</v>
      </c>
      <c r="Y268" s="24">
        <v>419</v>
      </c>
      <c r="Z268" s="23">
        <v>0.61631977371871471</v>
      </c>
      <c r="AA268" s="22">
        <v>0</v>
      </c>
      <c r="AB268" s="19">
        <v>0</v>
      </c>
      <c r="AC268" s="19">
        <v>0</v>
      </c>
      <c r="AD268" s="33">
        <v>0</v>
      </c>
      <c r="AE268" s="21">
        <v>0</v>
      </c>
      <c r="AF268" s="22"/>
      <c r="AG268" s="19"/>
      <c r="AH268" s="19"/>
      <c r="AI268" s="33"/>
      <c r="AJ268" s="21"/>
      <c r="AK268" s="22">
        <v>22</v>
      </c>
      <c r="AL268" s="19">
        <v>0</v>
      </c>
      <c r="AM268" s="19">
        <v>0</v>
      </c>
      <c r="AN268" s="33">
        <v>0</v>
      </c>
      <c r="AO268" s="21">
        <v>0</v>
      </c>
      <c r="AP268" s="20"/>
      <c r="AQ268" s="19"/>
      <c r="AR268" s="19"/>
      <c r="AS268" s="33"/>
      <c r="AT268" s="21"/>
      <c r="AU268" s="20"/>
      <c r="AV268" s="19"/>
      <c r="AW268" s="19"/>
      <c r="AX268" s="19"/>
      <c r="AY268" s="19"/>
      <c r="AZ268" s="22"/>
      <c r="BA268" s="19"/>
      <c r="BB268" s="19"/>
      <c r="BC268" s="33"/>
      <c r="BD268" s="21"/>
      <c r="BE268" s="20"/>
      <c r="BF268" s="19"/>
      <c r="BG268" s="19"/>
      <c r="BH268" s="19"/>
      <c r="BI268" s="19"/>
    </row>
    <row r="269" spans="6:61" x14ac:dyDescent="0.25">
      <c r="F269" s="10"/>
      <c r="G269" s="9"/>
      <c r="H269" s="8"/>
      <c r="I269" s="7" t="s">
        <v>644</v>
      </c>
      <c r="J269" s="22"/>
      <c r="K269" s="19"/>
      <c r="L269" s="19"/>
      <c r="M269" s="33"/>
      <c r="N269" s="21"/>
      <c r="O269" s="22"/>
      <c r="P269" s="19"/>
      <c r="Q269" s="19"/>
      <c r="R269" s="33"/>
      <c r="S269" s="21"/>
      <c r="T269" s="22">
        <v>343</v>
      </c>
      <c r="U269" s="19">
        <v>0</v>
      </c>
      <c r="V269" s="19">
        <v>0</v>
      </c>
      <c r="W269" s="19">
        <v>0</v>
      </c>
      <c r="X269" s="19">
        <v>0</v>
      </c>
      <c r="Y269" s="24">
        <v>341</v>
      </c>
      <c r="Z269" s="23">
        <v>1.16006663441658</v>
      </c>
      <c r="AA269" s="22">
        <v>0</v>
      </c>
      <c r="AB269" s="19">
        <v>0</v>
      </c>
      <c r="AC269" s="19">
        <v>0</v>
      </c>
      <c r="AD269" s="33">
        <v>0</v>
      </c>
      <c r="AE269" s="21">
        <v>0</v>
      </c>
      <c r="AF269" s="22"/>
      <c r="AG269" s="19"/>
      <c r="AH269" s="19"/>
      <c r="AI269" s="33"/>
      <c r="AJ269" s="21"/>
      <c r="AK269" s="22">
        <v>21</v>
      </c>
      <c r="AL269" s="19">
        <v>0</v>
      </c>
      <c r="AM269" s="19">
        <v>0</v>
      </c>
      <c r="AN269" s="33">
        <v>0</v>
      </c>
      <c r="AO269" s="21">
        <v>0</v>
      </c>
      <c r="AP269" s="20"/>
      <c r="AQ269" s="19"/>
      <c r="AR269" s="19"/>
      <c r="AS269" s="33"/>
      <c r="AT269" s="21"/>
      <c r="AU269" s="20"/>
      <c r="AV269" s="19"/>
      <c r="AW269" s="19"/>
      <c r="AX269" s="19"/>
      <c r="AY269" s="19"/>
      <c r="AZ269" s="22"/>
      <c r="BA269" s="19"/>
      <c r="BB269" s="19"/>
      <c r="BC269" s="33"/>
      <c r="BD269" s="21"/>
      <c r="BE269" s="20"/>
      <c r="BF269" s="19"/>
      <c r="BG269" s="19"/>
      <c r="BH269" s="19"/>
      <c r="BI269" s="19"/>
    </row>
    <row r="270" spans="6:61" x14ac:dyDescent="0.25">
      <c r="F270" s="10"/>
      <c r="G270" s="9"/>
      <c r="H270" s="8"/>
      <c r="I270" s="7" t="s">
        <v>644</v>
      </c>
      <c r="J270" s="22"/>
      <c r="K270" s="19"/>
      <c r="L270" s="19"/>
      <c r="M270" s="33"/>
      <c r="N270" s="21"/>
      <c r="O270" s="22"/>
      <c r="P270" s="19"/>
      <c r="Q270" s="19"/>
      <c r="R270" s="33"/>
      <c r="S270" s="21"/>
      <c r="T270" s="22">
        <v>215</v>
      </c>
      <c r="U270" s="19">
        <v>0</v>
      </c>
      <c r="V270" s="19">
        <v>0</v>
      </c>
      <c r="W270" s="19">
        <v>0</v>
      </c>
      <c r="X270" s="19">
        <v>0</v>
      </c>
      <c r="Y270" s="24">
        <v>214</v>
      </c>
      <c r="Z270" s="23">
        <v>0.67903519049286842</v>
      </c>
      <c r="AA270" s="22">
        <v>0</v>
      </c>
      <c r="AB270" s="19">
        <v>0</v>
      </c>
      <c r="AC270" s="19">
        <v>0</v>
      </c>
      <c r="AD270" s="33">
        <v>0</v>
      </c>
      <c r="AE270" s="21">
        <v>0</v>
      </c>
      <c r="AF270" s="22"/>
      <c r="AG270" s="19"/>
      <c r="AH270" s="19"/>
      <c r="AI270" s="33"/>
      <c r="AJ270" s="21"/>
      <c r="AK270" s="22">
        <v>14</v>
      </c>
      <c r="AL270" s="19">
        <v>0</v>
      </c>
      <c r="AM270" s="19">
        <v>0</v>
      </c>
      <c r="AN270" s="33">
        <v>0</v>
      </c>
      <c r="AO270" s="21">
        <v>0</v>
      </c>
      <c r="AP270" s="20"/>
      <c r="AQ270" s="19"/>
      <c r="AR270" s="19"/>
      <c r="AS270" s="33"/>
      <c r="AT270" s="21"/>
      <c r="AU270" s="20"/>
      <c r="AV270" s="19"/>
      <c r="AW270" s="19"/>
      <c r="AX270" s="19"/>
      <c r="AY270" s="19"/>
      <c r="AZ270" s="22"/>
      <c r="BA270" s="19"/>
      <c r="BB270" s="19"/>
      <c r="BC270" s="33"/>
      <c r="BD270" s="21"/>
      <c r="BE270" s="20"/>
      <c r="BF270" s="19"/>
      <c r="BG270" s="19"/>
      <c r="BH270" s="19"/>
      <c r="BI270" s="19"/>
    </row>
    <row r="271" spans="6:61" x14ac:dyDescent="0.25">
      <c r="F271" s="10"/>
      <c r="G271" s="9"/>
      <c r="H271" s="8"/>
      <c r="I271" s="7" t="s">
        <v>221</v>
      </c>
      <c r="J271" s="22"/>
      <c r="K271" s="19"/>
      <c r="L271" s="19"/>
      <c r="M271" s="33"/>
      <c r="N271" s="21"/>
      <c r="O271" s="22"/>
      <c r="P271" s="19"/>
      <c r="Q271" s="19"/>
      <c r="R271" s="33"/>
      <c r="S271" s="21"/>
      <c r="T271" s="22">
        <v>0</v>
      </c>
      <c r="U271" s="19">
        <v>0</v>
      </c>
      <c r="V271" s="19">
        <v>0</v>
      </c>
      <c r="W271" s="19">
        <v>0</v>
      </c>
      <c r="X271" s="19">
        <v>0</v>
      </c>
      <c r="Y271" s="24">
        <v>0</v>
      </c>
      <c r="Z271" s="23">
        <v>0</v>
      </c>
      <c r="AA271" s="22">
        <v>0</v>
      </c>
      <c r="AB271" s="19">
        <v>0</v>
      </c>
      <c r="AC271" s="19">
        <v>0</v>
      </c>
      <c r="AD271" s="33">
        <v>0</v>
      </c>
      <c r="AE271" s="21">
        <v>0</v>
      </c>
      <c r="AF271" s="22"/>
      <c r="AG271" s="19"/>
      <c r="AH271" s="19"/>
      <c r="AI271" s="33"/>
      <c r="AJ271" s="21"/>
      <c r="AK271" s="22">
        <v>12</v>
      </c>
      <c r="AL271" s="19">
        <v>0</v>
      </c>
      <c r="AM271" s="19">
        <v>0</v>
      </c>
      <c r="AN271" s="33">
        <v>0</v>
      </c>
      <c r="AO271" s="21">
        <v>0</v>
      </c>
      <c r="AP271" s="20"/>
      <c r="AQ271" s="19"/>
      <c r="AR271" s="19"/>
      <c r="AS271" s="33"/>
      <c r="AT271" s="21"/>
      <c r="AU271" s="20"/>
      <c r="AV271" s="19"/>
      <c r="AW271" s="19"/>
      <c r="AX271" s="19"/>
      <c r="AY271" s="19"/>
      <c r="AZ271" s="22"/>
      <c r="BA271" s="19"/>
      <c r="BB271" s="19"/>
      <c r="BC271" s="33"/>
      <c r="BD271" s="21"/>
      <c r="BE271" s="20"/>
      <c r="BF271" s="19"/>
      <c r="BG271" s="19"/>
      <c r="BH271" s="19"/>
      <c r="BI271" s="19"/>
    </row>
    <row r="272" spans="6:61" x14ac:dyDescent="0.25">
      <c r="F272" s="10"/>
      <c r="G272" s="9"/>
      <c r="H272" s="8"/>
      <c r="I272" s="7" t="s">
        <v>221</v>
      </c>
      <c r="J272" s="22"/>
      <c r="K272" s="19"/>
      <c r="L272" s="19"/>
      <c r="M272" s="33"/>
      <c r="N272" s="21"/>
      <c r="O272" s="22"/>
      <c r="P272" s="19"/>
      <c r="Q272" s="19"/>
      <c r="R272" s="33"/>
      <c r="S272" s="21"/>
      <c r="T272" s="22">
        <v>384</v>
      </c>
      <c r="U272" s="19">
        <v>0</v>
      </c>
      <c r="V272" s="19">
        <v>0</v>
      </c>
      <c r="W272" s="19">
        <v>0</v>
      </c>
      <c r="X272" s="19">
        <v>0</v>
      </c>
      <c r="Y272" s="24">
        <v>384</v>
      </c>
      <c r="Z272" s="23">
        <v>0.80859948415309191</v>
      </c>
      <c r="AA272" s="22">
        <v>0</v>
      </c>
      <c r="AB272" s="19">
        <v>0</v>
      </c>
      <c r="AC272" s="19">
        <v>0</v>
      </c>
      <c r="AD272" s="33">
        <v>0</v>
      </c>
      <c r="AE272" s="21">
        <v>0</v>
      </c>
      <c r="AF272" s="22"/>
      <c r="AG272" s="19"/>
      <c r="AH272" s="19"/>
      <c r="AI272" s="33"/>
      <c r="AJ272" s="21"/>
      <c r="AK272" s="22">
        <v>22</v>
      </c>
      <c r="AL272" s="19">
        <v>0</v>
      </c>
      <c r="AM272" s="19">
        <v>0</v>
      </c>
      <c r="AN272" s="33">
        <v>0</v>
      </c>
      <c r="AO272" s="21">
        <v>0</v>
      </c>
      <c r="AP272" s="20"/>
      <c r="AQ272" s="19"/>
      <c r="AR272" s="19"/>
      <c r="AS272" s="33"/>
      <c r="AT272" s="21"/>
      <c r="AU272" s="20"/>
      <c r="AV272" s="19"/>
      <c r="AW272" s="19"/>
      <c r="AX272" s="19"/>
      <c r="AY272" s="19"/>
      <c r="AZ272" s="22"/>
      <c r="BA272" s="19"/>
      <c r="BB272" s="19"/>
      <c r="BC272" s="33"/>
      <c r="BD272" s="21"/>
      <c r="BE272" s="20"/>
      <c r="BF272" s="19"/>
      <c r="BG272" s="19"/>
      <c r="BH272" s="19"/>
      <c r="BI272" s="19"/>
    </row>
    <row r="273" spans="6:61" x14ac:dyDescent="0.25">
      <c r="F273" s="10"/>
      <c r="G273" s="9"/>
      <c r="H273" s="8"/>
      <c r="I273" s="7" t="s">
        <v>221</v>
      </c>
      <c r="J273" s="22"/>
      <c r="K273" s="19"/>
      <c r="L273" s="19"/>
      <c r="M273" s="33"/>
      <c r="N273" s="21"/>
      <c r="O273" s="22"/>
      <c r="P273" s="19"/>
      <c r="Q273" s="19"/>
      <c r="R273" s="33"/>
      <c r="S273" s="21"/>
      <c r="T273" s="22">
        <v>345</v>
      </c>
      <c r="U273" s="19">
        <v>0</v>
      </c>
      <c r="V273" s="19">
        <v>0</v>
      </c>
      <c r="W273" s="19">
        <v>0</v>
      </c>
      <c r="X273" s="19">
        <v>0</v>
      </c>
      <c r="Y273" s="24">
        <v>346</v>
      </c>
      <c r="Z273" s="23">
        <v>0.5543764466419816</v>
      </c>
      <c r="AA273" s="22">
        <v>0</v>
      </c>
      <c r="AB273" s="19">
        <v>0</v>
      </c>
      <c r="AC273" s="19">
        <v>0</v>
      </c>
      <c r="AD273" s="33">
        <v>0</v>
      </c>
      <c r="AE273" s="21">
        <v>0</v>
      </c>
      <c r="AF273" s="22"/>
      <c r="AG273" s="19"/>
      <c r="AH273" s="19"/>
      <c r="AI273" s="33"/>
      <c r="AJ273" s="21"/>
      <c r="AK273" s="22">
        <v>18</v>
      </c>
      <c r="AL273" s="19">
        <v>0</v>
      </c>
      <c r="AM273" s="19">
        <v>0</v>
      </c>
      <c r="AN273" s="33">
        <v>0</v>
      </c>
      <c r="AO273" s="21">
        <v>0</v>
      </c>
      <c r="AP273" s="20"/>
      <c r="AQ273" s="19"/>
      <c r="AR273" s="19"/>
      <c r="AS273" s="33"/>
      <c r="AT273" s="21"/>
      <c r="AU273" s="20"/>
      <c r="AV273" s="19"/>
      <c r="AW273" s="19"/>
      <c r="AX273" s="19"/>
      <c r="AY273" s="19"/>
      <c r="AZ273" s="22"/>
      <c r="BA273" s="19"/>
      <c r="BB273" s="19"/>
      <c r="BC273" s="33"/>
      <c r="BD273" s="21"/>
      <c r="BE273" s="20"/>
      <c r="BF273" s="19"/>
      <c r="BG273" s="19"/>
      <c r="BH273" s="19"/>
      <c r="BI273" s="19"/>
    </row>
    <row r="274" spans="6:61" x14ac:dyDescent="0.25">
      <c r="F274" s="10"/>
      <c r="G274" s="9"/>
      <c r="H274" s="8"/>
      <c r="I274" s="7" t="s">
        <v>221</v>
      </c>
      <c r="J274" s="22"/>
      <c r="K274" s="19"/>
      <c r="L274" s="19"/>
      <c r="M274" s="33"/>
      <c r="N274" s="21"/>
      <c r="O274" s="22"/>
      <c r="P274" s="19"/>
      <c r="Q274" s="19"/>
      <c r="R274" s="33"/>
      <c r="S274" s="21"/>
      <c r="T274" s="22">
        <v>205</v>
      </c>
      <c r="U274" s="19">
        <v>0</v>
      </c>
      <c r="V274" s="19">
        <v>0</v>
      </c>
      <c r="W274" s="19">
        <v>0</v>
      </c>
      <c r="X274" s="19">
        <v>0</v>
      </c>
      <c r="Y274" s="24">
        <v>205</v>
      </c>
      <c r="Z274" s="23">
        <v>0.39906253572553402</v>
      </c>
      <c r="AA274" s="22">
        <v>0</v>
      </c>
      <c r="AB274" s="19">
        <v>0</v>
      </c>
      <c r="AC274" s="19">
        <v>0</v>
      </c>
      <c r="AD274" s="33">
        <v>0</v>
      </c>
      <c r="AE274" s="21">
        <v>0</v>
      </c>
      <c r="AF274" s="22"/>
      <c r="AG274" s="19"/>
      <c r="AH274" s="19"/>
      <c r="AI274" s="33"/>
      <c r="AJ274" s="21"/>
      <c r="AK274" s="22">
        <v>16</v>
      </c>
      <c r="AL274" s="19">
        <v>0</v>
      </c>
      <c r="AM274" s="19">
        <v>0</v>
      </c>
      <c r="AN274" s="33">
        <v>0</v>
      </c>
      <c r="AO274" s="21">
        <v>0</v>
      </c>
      <c r="AP274" s="20"/>
      <c r="AQ274" s="19"/>
      <c r="AR274" s="19"/>
      <c r="AS274" s="33"/>
      <c r="AT274" s="21"/>
      <c r="AU274" s="20"/>
      <c r="AV274" s="19"/>
      <c r="AW274" s="19"/>
      <c r="AX274" s="19"/>
      <c r="AY274" s="19"/>
      <c r="AZ274" s="22"/>
      <c r="BA274" s="19"/>
      <c r="BB274" s="19"/>
      <c r="BC274" s="33"/>
      <c r="BD274" s="21"/>
      <c r="BE274" s="20"/>
      <c r="BF274" s="19"/>
      <c r="BG274" s="19"/>
      <c r="BH274" s="19"/>
      <c r="BI274" s="19"/>
    </row>
    <row r="275" spans="6:61" x14ac:dyDescent="0.25">
      <c r="F275" s="10"/>
      <c r="G275" s="9"/>
      <c r="H275" s="8"/>
      <c r="I275" s="7" t="s">
        <v>221</v>
      </c>
      <c r="J275" s="22"/>
      <c r="K275" s="19"/>
      <c r="L275" s="19"/>
      <c r="M275" s="33"/>
      <c r="N275" s="21"/>
      <c r="O275" s="22"/>
      <c r="P275" s="19"/>
      <c r="Q275" s="19"/>
      <c r="R275" s="33"/>
      <c r="S275" s="21"/>
      <c r="T275" s="22">
        <v>327</v>
      </c>
      <c r="U275" s="19">
        <v>0</v>
      </c>
      <c r="V275" s="19">
        <v>0</v>
      </c>
      <c r="W275" s="19">
        <v>0</v>
      </c>
      <c r="X275" s="19">
        <v>0</v>
      </c>
      <c r="Y275" s="24">
        <v>326</v>
      </c>
      <c r="Z275" s="23">
        <v>0.38909731525927782</v>
      </c>
      <c r="AA275" s="22">
        <v>0</v>
      </c>
      <c r="AB275" s="19">
        <v>0</v>
      </c>
      <c r="AC275" s="19">
        <v>0</v>
      </c>
      <c r="AD275" s="33">
        <v>0</v>
      </c>
      <c r="AE275" s="21">
        <v>0</v>
      </c>
      <c r="AF275" s="22"/>
      <c r="AG275" s="19"/>
      <c r="AH275" s="19"/>
      <c r="AI275" s="33"/>
      <c r="AJ275" s="21"/>
      <c r="AK275" s="22">
        <v>20</v>
      </c>
      <c r="AL275" s="19">
        <v>0</v>
      </c>
      <c r="AM275" s="19">
        <v>0</v>
      </c>
      <c r="AN275" s="33">
        <v>0</v>
      </c>
      <c r="AO275" s="21">
        <v>0</v>
      </c>
      <c r="AP275" s="20"/>
      <c r="AQ275" s="19"/>
      <c r="AR275" s="19"/>
      <c r="AS275" s="33"/>
      <c r="AT275" s="21"/>
      <c r="AU275" s="20"/>
      <c r="AV275" s="19"/>
      <c r="AW275" s="19"/>
      <c r="AX275" s="19"/>
      <c r="AY275" s="19"/>
      <c r="AZ275" s="22"/>
      <c r="BA275" s="19"/>
      <c r="BB275" s="19"/>
      <c r="BC275" s="33"/>
      <c r="BD275" s="21"/>
      <c r="BE275" s="20"/>
      <c r="BF275" s="19"/>
      <c r="BG275" s="19"/>
      <c r="BH275" s="19"/>
      <c r="BI275" s="19"/>
    </row>
    <row r="276" spans="6:61" x14ac:dyDescent="0.25">
      <c r="F276" s="10"/>
      <c r="G276" s="9"/>
      <c r="H276" s="8"/>
      <c r="I276" s="7" t="s">
        <v>221</v>
      </c>
      <c r="J276" s="22"/>
      <c r="K276" s="19"/>
      <c r="L276" s="19"/>
      <c r="M276" s="33"/>
      <c r="N276" s="21"/>
      <c r="O276" s="22"/>
      <c r="P276" s="19"/>
      <c r="Q276" s="19"/>
      <c r="R276" s="33"/>
      <c r="S276" s="21"/>
      <c r="T276" s="22">
        <v>293</v>
      </c>
      <c r="U276" s="19">
        <v>0</v>
      </c>
      <c r="V276" s="19">
        <v>0</v>
      </c>
      <c r="W276" s="19">
        <v>0</v>
      </c>
      <c r="X276" s="19">
        <v>0</v>
      </c>
      <c r="Y276" s="24">
        <v>293</v>
      </c>
      <c r="Z276" s="23">
        <v>0.83551537431776524</v>
      </c>
      <c r="AA276" s="22">
        <v>0</v>
      </c>
      <c r="AB276" s="19">
        <v>0</v>
      </c>
      <c r="AC276" s="19">
        <v>0</v>
      </c>
      <c r="AD276" s="33">
        <v>0</v>
      </c>
      <c r="AE276" s="21">
        <v>0</v>
      </c>
      <c r="AF276" s="22"/>
      <c r="AG276" s="19"/>
      <c r="AH276" s="19"/>
      <c r="AI276" s="33"/>
      <c r="AJ276" s="21"/>
      <c r="AK276" s="22">
        <v>19</v>
      </c>
      <c r="AL276" s="19">
        <v>0</v>
      </c>
      <c r="AM276" s="19">
        <v>0</v>
      </c>
      <c r="AN276" s="33">
        <v>0</v>
      </c>
      <c r="AO276" s="21">
        <v>0</v>
      </c>
      <c r="AP276" s="20"/>
      <c r="AQ276" s="19"/>
      <c r="AR276" s="19"/>
      <c r="AS276" s="33"/>
      <c r="AT276" s="21"/>
      <c r="AU276" s="20"/>
      <c r="AV276" s="19"/>
      <c r="AW276" s="19"/>
      <c r="AX276" s="19"/>
      <c r="AY276" s="19"/>
      <c r="AZ276" s="22"/>
      <c r="BA276" s="19"/>
      <c r="BB276" s="19"/>
      <c r="BC276" s="33"/>
      <c r="BD276" s="21"/>
      <c r="BE276" s="20"/>
      <c r="BF276" s="19"/>
      <c r="BG276" s="19"/>
      <c r="BH276" s="19"/>
      <c r="BI276" s="19"/>
    </row>
    <row r="277" spans="6:61" x14ac:dyDescent="0.25">
      <c r="F277" s="10"/>
      <c r="G277" s="9"/>
      <c r="H277" s="8"/>
      <c r="I277" s="7" t="s">
        <v>221</v>
      </c>
      <c r="J277" s="22"/>
      <c r="K277" s="19"/>
      <c r="L277" s="19"/>
      <c r="M277" s="33"/>
      <c r="N277" s="21"/>
      <c r="O277" s="22"/>
      <c r="P277" s="19"/>
      <c r="Q277" s="19"/>
      <c r="R277" s="33"/>
      <c r="S277" s="21"/>
      <c r="T277" s="22">
        <v>227</v>
      </c>
      <c r="U277" s="19">
        <v>0</v>
      </c>
      <c r="V277" s="19">
        <v>0</v>
      </c>
      <c r="W277" s="19">
        <v>0</v>
      </c>
      <c r="X277" s="19">
        <v>0</v>
      </c>
      <c r="Y277" s="24">
        <v>227</v>
      </c>
      <c r="Z277" s="23">
        <v>0.41692855022847652</v>
      </c>
      <c r="AA277" s="22">
        <v>0</v>
      </c>
      <c r="AB277" s="19">
        <v>0</v>
      </c>
      <c r="AC277" s="19">
        <v>0</v>
      </c>
      <c r="AD277" s="33">
        <v>0</v>
      </c>
      <c r="AE277" s="21">
        <v>0</v>
      </c>
      <c r="AF277" s="22"/>
      <c r="AG277" s="19"/>
      <c r="AH277" s="19"/>
      <c r="AI277" s="33"/>
      <c r="AJ277" s="21"/>
      <c r="AK277" s="22">
        <v>13</v>
      </c>
      <c r="AL277" s="19">
        <v>0</v>
      </c>
      <c r="AM277" s="19">
        <v>0</v>
      </c>
      <c r="AN277" s="33">
        <v>0</v>
      </c>
      <c r="AO277" s="21">
        <v>0</v>
      </c>
      <c r="AP277" s="20"/>
      <c r="AQ277" s="19"/>
      <c r="AR277" s="19"/>
      <c r="AS277" s="33"/>
      <c r="AT277" s="21"/>
      <c r="AU277" s="20"/>
      <c r="AV277" s="19"/>
      <c r="AW277" s="19"/>
      <c r="AX277" s="19"/>
      <c r="AY277" s="19"/>
      <c r="AZ277" s="22"/>
      <c r="BA277" s="19"/>
      <c r="BB277" s="19"/>
      <c r="BC277" s="33"/>
      <c r="BD277" s="21"/>
      <c r="BE277" s="20"/>
      <c r="BF277" s="19"/>
      <c r="BG277" s="19"/>
      <c r="BH277" s="19"/>
      <c r="BI277" s="19"/>
    </row>
    <row r="278" spans="6:61" x14ac:dyDescent="0.25">
      <c r="F278" s="10"/>
      <c r="G278" s="9"/>
      <c r="H278" s="8"/>
      <c r="I278" s="7" t="s">
        <v>221</v>
      </c>
      <c r="J278" s="22"/>
      <c r="K278" s="19"/>
      <c r="L278" s="19"/>
      <c r="M278" s="33"/>
      <c r="N278" s="21"/>
      <c r="O278" s="22"/>
      <c r="P278" s="19"/>
      <c r="Q278" s="19"/>
      <c r="R278" s="33"/>
      <c r="S278" s="21"/>
      <c r="T278" s="22">
        <v>274</v>
      </c>
      <c r="U278" s="19">
        <v>0</v>
      </c>
      <c r="V278" s="19">
        <v>0</v>
      </c>
      <c r="W278" s="19">
        <v>0</v>
      </c>
      <c r="X278" s="19">
        <v>0</v>
      </c>
      <c r="Y278" s="24">
        <v>274</v>
      </c>
      <c r="Z278" s="23">
        <v>0.57276405766606331</v>
      </c>
      <c r="AA278" s="22">
        <v>0</v>
      </c>
      <c r="AB278" s="19">
        <v>0</v>
      </c>
      <c r="AC278" s="19">
        <v>0</v>
      </c>
      <c r="AD278" s="33">
        <v>0</v>
      </c>
      <c r="AE278" s="21">
        <v>0</v>
      </c>
      <c r="AF278" s="22"/>
      <c r="AG278" s="19"/>
      <c r="AH278" s="19"/>
      <c r="AI278" s="33"/>
      <c r="AJ278" s="21"/>
      <c r="AK278" s="22">
        <v>19</v>
      </c>
      <c r="AL278" s="19">
        <v>0</v>
      </c>
      <c r="AM278" s="19">
        <v>0</v>
      </c>
      <c r="AN278" s="33">
        <v>0</v>
      </c>
      <c r="AO278" s="21">
        <v>0</v>
      </c>
      <c r="AP278" s="20"/>
      <c r="AQ278" s="19"/>
      <c r="AR278" s="19"/>
      <c r="AS278" s="33"/>
      <c r="AT278" s="21"/>
      <c r="AU278" s="20"/>
      <c r="AV278" s="19"/>
      <c r="AW278" s="19"/>
      <c r="AX278" s="19"/>
      <c r="AY278" s="19"/>
      <c r="AZ278" s="22"/>
      <c r="BA278" s="19"/>
      <c r="BB278" s="19"/>
      <c r="BC278" s="33"/>
      <c r="BD278" s="21"/>
      <c r="BE278" s="20"/>
      <c r="BF278" s="19"/>
      <c r="BG278" s="19"/>
      <c r="BH278" s="19"/>
      <c r="BI278" s="19"/>
    </row>
    <row r="279" spans="6:61" x14ac:dyDescent="0.25">
      <c r="F279" s="10"/>
      <c r="G279" s="9"/>
      <c r="H279" s="8"/>
      <c r="I279" s="7" t="s">
        <v>221</v>
      </c>
      <c r="J279" s="22"/>
      <c r="K279" s="19"/>
      <c r="L279" s="19"/>
      <c r="M279" s="33"/>
      <c r="N279" s="21"/>
      <c r="O279" s="22"/>
      <c r="P279" s="19"/>
      <c r="Q279" s="19"/>
      <c r="R279" s="33"/>
      <c r="S279" s="21"/>
      <c r="T279" s="22">
        <v>241</v>
      </c>
      <c r="U279" s="19">
        <v>0</v>
      </c>
      <c r="V279" s="19">
        <v>0</v>
      </c>
      <c r="W279" s="19">
        <v>0</v>
      </c>
      <c r="X279" s="19">
        <v>0</v>
      </c>
      <c r="Y279" s="24">
        <v>243</v>
      </c>
      <c r="Z279" s="23">
        <v>0.53880044352263212</v>
      </c>
      <c r="AA279" s="22">
        <v>0</v>
      </c>
      <c r="AB279" s="19">
        <v>0</v>
      </c>
      <c r="AC279" s="19">
        <v>0</v>
      </c>
      <c r="AD279" s="33">
        <v>0</v>
      </c>
      <c r="AE279" s="21">
        <v>0</v>
      </c>
      <c r="AF279" s="22"/>
      <c r="AG279" s="19"/>
      <c r="AH279" s="19"/>
      <c r="AI279" s="33"/>
      <c r="AJ279" s="21"/>
      <c r="AK279" s="22">
        <v>18</v>
      </c>
      <c r="AL279" s="19">
        <v>0</v>
      </c>
      <c r="AM279" s="19">
        <v>0</v>
      </c>
      <c r="AN279" s="33">
        <v>0</v>
      </c>
      <c r="AO279" s="21">
        <v>0</v>
      </c>
      <c r="AP279" s="20"/>
      <c r="AQ279" s="19"/>
      <c r="AR279" s="19"/>
      <c r="AS279" s="33"/>
      <c r="AT279" s="21"/>
      <c r="AU279" s="20"/>
      <c r="AV279" s="19"/>
      <c r="AW279" s="19"/>
      <c r="AX279" s="19"/>
      <c r="AY279" s="19"/>
      <c r="AZ279" s="22"/>
      <c r="BA279" s="19"/>
      <c r="BB279" s="19"/>
      <c r="BC279" s="33"/>
      <c r="BD279" s="21"/>
      <c r="BE279" s="20"/>
      <c r="BF279" s="19"/>
      <c r="BG279" s="19"/>
      <c r="BH279" s="19"/>
      <c r="BI279" s="19"/>
    </row>
    <row r="280" spans="6:61" x14ac:dyDescent="0.25">
      <c r="F280" s="10"/>
      <c r="G280" s="9"/>
      <c r="H280" s="8"/>
      <c r="I280" s="7" t="s">
        <v>221</v>
      </c>
      <c r="J280" s="22"/>
      <c r="K280" s="19"/>
      <c r="L280" s="19"/>
      <c r="M280" s="33"/>
      <c r="N280" s="21"/>
      <c r="O280" s="22"/>
      <c r="P280" s="19"/>
      <c r="Q280" s="19"/>
      <c r="R280" s="33"/>
      <c r="S280" s="21"/>
      <c r="T280" s="22">
        <v>304</v>
      </c>
      <c r="U280" s="19">
        <v>0</v>
      </c>
      <c r="V280" s="19">
        <v>0</v>
      </c>
      <c r="W280" s="19">
        <v>0</v>
      </c>
      <c r="X280" s="19">
        <v>0</v>
      </c>
      <c r="Y280" s="24">
        <v>304</v>
      </c>
      <c r="Z280" s="23">
        <v>0.63641408830881119</v>
      </c>
      <c r="AA280" s="22">
        <v>0</v>
      </c>
      <c r="AB280" s="19">
        <v>0</v>
      </c>
      <c r="AC280" s="19">
        <v>0</v>
      </c>
      <c r="AD280" s="33">
        <v>0</v>
      </c>
      <c r="AE280" s="21">
        <v>0</v>
      </c>
      <c r="AF280" s="22"/>
      <c r="AG280" s="19"/>
      <c r="AH280" s="19"/>
      <c r="AI280" s="33"/>
      <c r="AJ280" s="21"/>
      <c r="AK280" s="22">
        <v>21</v>
      </c>
      <c r="AL280" s="19">
        <v>0</v>
      </c>
      <c r="AM280" s="19">
        <v>0</v>
      </c>
      <c r="AN280" s="33">
        <v>0</v>
      </c>
      <c r="AO280" s="21">
        <v>0</v>
      </c>
      <c r="AP280" s="20"/>
      <c r="AQ280" s="19"/>
      <c r="AR280" s="19"/>
      <c r="AS280" s="33"/>
      <c r="AT280" s="21"/>
      <c r="AU280" s="20"/>
      <c r="AV280" s="19"/>
      <c r="AW280" s="19"/>
      <c r="AX280" s="19"/>
      <c r="AY280" s="19"/>
      <c r="AZ280" s="22"/>
      <c r="BA280" s="19"/>
      <c r="BB280" s="19"/>
      <c r="BC280" s="33"/>
      <c r="BD280" s="21"/>
      <c r="BE280" s="20"/>
      <c r="BF280" s="19"/>
      <c r="BG280" s="19"/>
      <c r="BH280" s="19"/>
      <c r="BI280" s="19"/>
    </row>
    <row r="281" spans="6:61" x14ac:dyDescent="0.25">
      <c r="F281" s="10"/>
      <c r="G281" s="9"/>
      <c r="H281" s="8"/>
      <c r="I281" s="7" t="s">
        <v>221</v>
      </c>
      <c r="J281" s="22"/>
      <c r="K281" s="19"/>
      <c r="L281" s="19"/>
      <c r="M281" s="33"/>
      <c r="N281" s="21"/>
      <c r="O281" s="22"/>
      <c r="P281" s="19"/>
      <c r="Q281" s="19"/>
      <c r="R281" s="33"/>
      <c r="S281" s="21"/>
      <c r="T281" s="22">
        <v>403</v>
      </c>
      <c r="U281" s="19">
        <v>0</v>
      </c>
      <c r="V281" s="19">
        <v>0</v>
      </c>
      <c r="W281" s="19">
        <v>0</v>
      </c>
      <c r="X281" s="19">
        <v>0</v>
      </c>
      <c r="Y281" s="24">
        <v>408</v>
      </c>
      <c r="Z281" s="23">
        <v>0.77080219611525536</v>
      </c>
      <c r="AA281" s="22">
        <v>0</v>
      </c>
      <c r="AB281" s="19">
        <v>0</v>
      </c>
      <c r="AC281" s="19">
        <v>0</v>
      </c>
      <c r="AD281" s="33">
        <v>0</v>
      </c>
      <c r="AE281" s="21">
        <v>0</v>
      </c>
      <c r="AF281" s="22"/>
      <c r="AG281" s="19"/>
      <c r="AH281" s="19"/>
      <c r="AI281" s="33"/>
      <c r="AJ281" s="21"/>
      <c r="AK281" s="22">
        <v>21</v>
      </c>
      <c r="AL281" s="19">
        <v>0</v>
      </c>
      <c r="AM281" s="19">
        <v>0</v>
      </c>
      <c r="AN281" s="33">
        <v>0</v>
      </c>
      <c r="AO281" s="21">
        <v>0</v>
      </c>
      <c r="AP281" s="20"/>
      <c r="AQ281" s="19"/>
      <c r="AR281" s="19"/>
      <c r="AS281" s="33"/>
      <c r="AT281" s="21"/>
      <c r="AU281" s="20"/>
      <c r="AV281" s="19"/>
      <c r="AW281" s="19"/>
      <c r="AX281" s="19"/>
      <c r="AY281" s="19"/>
      <c r="AZ281" s="22"/>
      <c r="BA281" s="19"/>
      <c r="BB281" s="19"/>
      <c r="BC281" s="33"/>
      <c r="BD281" s="21"/>
      <c r="BE281" s="20"/>
      <c r="BF281" s="19"/>
      <c r="BG281" s="19"/>
      <c r="BH281" s="19"/>
      <c r="BI281" s="19"/>
    </row>
    <row r="282" spans="6:61" x14ac:dyDescent="0.25">
      <c r="F282" s="10"/>
      <c r="G282" s="9"/>
      <c r="H282" s="8"/>
      <c r="I282" s="7" t="s">
        <v>221</v>
      </c>
      <c r="J282" s="22"/>
      <c r="K282" s="19"/>
      <c r="L282" s="19"/>
      <c r="M282" s="33"/>
      <c r="N282" s="21"/>
      <c r="O282" s="22"/>
      <c r="P282" s="19"/>
      <c r="Q282" s="19"/>
      <c r="R282" s="33"/>
      <c r="S282" s="21"/>
      <c r="T282" s="22">
        <v>332</v>
      </c>
      <c r="U282" s="19">
        <v>0</v>
      </c>
      <c r="V282" s="19">
        <v>0</v>
      </c>
      <c r="W282" s="19">
        <v>0</v>
      </c>
      <c r="X282" s="19">
        <v>0</v>
      </c>
      <c r="Y282" s="24">
        <v>335</v>
      </c>
      <c r="Z282" s="23">
        <v>0.75027743820101023</v>
      </c>
      <c r="AA282" s="22">
        <v>0</v>
      </c>
      <c r="AB282" s="19">
        <v>0</v>
      </c>
      <c r="AC282" s="19">
        <v>0</v>
      </c>
      <c r="AD282" s="33">
        <v>0</v>
      </c>
      <c r="AE282" s="21">
        <v>0</v>
      </c>
      <c r="AF282" s="22"/>
      <c r="AG282" s="19"/>
      <c r="AH282" s="19"/>
      <c r="AI282" s="33"/>
      <c r="AJ282" s="21"/>
      <c r="AK282" s="22">
        <v>19</v>
      </c>
      <c r="AL282" s="19">
        <v>0</v>
      </c>
      <c r="AM282" s="19">
        <v>0</v>
      </c>
      <c r="AN282" s="33">
        <v>0</v>
      </c>
      <c r="AO282" s="21">
        <v>0</v>
      </c>
      <c r="AP282" s="20"/>
      <c r="AQ282" s="19"/>
      <c r="AR282" s="19"/>
      <c r="AS282" s="33"/>
      <c r="AT282" s="21"/>
      <c r="AU282" s="20"/>
      <c r="AV282" s="19"/>
      <c r="AW282" s="19"/>
      <c r="AX282" s="19"/>
      <c r="AY282" s="19"/>
      <c r="AZ282" s="22"/>
      <c r="BA282" s="19"/>
      <c r="BB282" s="19"/>
      <c r="BC282" s="33"/>
      <c r="BD282" s="21"/>
      <c r="BE282" s="20"/>
      <c r="BF282" s="19"/>
      <c r="BG282" s="19"/>
      <c r="BH282" s="19"/>
      <c r="BI282" s="19"/>
    </row>
    <row r="283" spans="6:61" x14ac:dyDescent="0.25">
      <c r="F283" s="10"/>
      <c r="G283" s="9"/>
      <c r="H283" s="8"/>
      <c r="I283" s="7" t="s">
        <v>221</v>
      </c>
      <c r="J283" s="22"/>
      <c r="K283" s="19"/>
      <c r="L283" s="19"/>
      <c r="M283" s="33"/>
      <c r="N283" s="21"/>
      <c r="O283" s="22"/>
      <c r="P283" s="19"/>
      <c r="Q283" s="19"/>
      <c r="R283" s="33"/>
      <c r="S283" s="21"/>
      <c r="T283" s="22">
        <v>383</v>
      </c>
      <c r="U283" s="19">
        <v>0</v>
      </c>
      <c r="V283" s="19">
        <v>0</v>
      </c>
      <c r="W283" s="19">
        <v>0</v>
      </c>
      <c r="X283" s="19">
        <v>0</v>
      </c>
      <c r="Y283" s="24">
        <v>383</v>
      </c>
      <c r="Z283" s="23">
        <v>0.86887852475047112</v>
      </c>
      <c r="AA283" s="22">
        <v>0</v>
      </c>
      <c r="AB283" s="19">
        <v>0</v>
      </c>
      <c r="AC283" s="19">
        <v>0</v>
      </c>
      <c r="AD283" s="33">
        <v>0</v>
      </c>
      <c r="AE283" s="21">
        <v>0</v>
      </c>
      <c r="AF283" s="22"/>
      <c r="AG283" s="19"/>
      <c r="AH283" s="19"/>
      <c r="AI283" s="33"/>
      <c r="AJ283" s="21"/>
      <c r="AK283" s="22">
        <v>19</v>
      </c>
      <c r="AL283" s="19">
        <v>0</v>
      </c>
      <c r="AM283" s="19">
        <v>0</v>
      </c>
      <c r="AN283" s="33">
        <v>0</v>
      </c>
      <c r="AO283" s="21">
        <v>0</v>
      </c>
      <c r="AP283" s="20"/>
      <c r="AQ283" s="19"/>
      <c r="AR283" s="19"/>
      <c r="AS283" s="33"/>
      <c r="AT283" s="21"/>
      <c r="AU283" s="20"/>
      <c r="AV283" s="19"/>
      <c r="AW283" s="19"/>
      <c r="AX283" s="19"/>
      <c r="AY283" s="19"/>
      <c r="AZ283" s="22"/>
      <c r="BA283" s="19"/>
      <c r="BB283" s="19"/>
      <c r="BC283" s="33"/>
      <c r="BD283" s="21"/>
      <c r="BE283" s="20"/>
      <c r="BF283" s="19"/>
      <c r="BG283" s="19"/>
      <c r="BH283" s="19"/>
      <c r="BI283" s="19"/>
    </row>
    <row r="284" spans="6:61" x14ac:dyDescent="0.25">
      <c r="F284" s="10"/>
      <c r="G284" s="9"/>
      <c r="H284" s="8"/>
      <c r="I284" s="7" t="s">
        <v>220</v>
      </c>
      <c r="J284" s="22"/>
      <c r="K284" s="19"/>
      <c r="L284" s="19"/>
      <c r="M284" s="33"/>
      <c r="N284" s="21"/>
      <c r="O284" s="22"/>
      <c r="P284" s="19"/>
      <c r="Q284" s="19"/>
      <c r="R284" s="33"/>
      <c r="S284" s="21"/>
      <c r="T284" s="22">
        <v>0</v>
      </c>
      <c r="U284" s="19">
        <v>0</v>
      </c>
      <c r="V284" s="19">
        <v>0</v>
      </c>
      <c r="W284" s="19">
        <v>0</v>
      </c>
      <c r="X284" s="19">
        <v>0</v>
      </c>
      <c r="Y284" s="24">
        <v>0</v>
      </c>
      <c r="Z284" s="23">
        <v>0</v>
      </c>
      <c r="AA284" s="22">
        <v>0</v>
      </c>
      <c r="AB284" s="19">
        <v>0</v>
      </c>
      <c r="AC284" s="19">
        <v>0</v>
      </c>
      <c r="AD284" s="33">
        <v>0</v>
      </c>
      <c r="AE284" s="21">
        <v>0</v>
      </c>
      <c r="AF284" s="22"/>
      <c r="AG284" s="19"/>
      <c r="AH284" s="19"/>
      <c r="AI284" s="33"/>
      <c r="AJ284" s="21"/>
      <c r="AK284" s="22">
        <v>12</v>
      </c>
      <c r="AL284" s="19">
        <v>0</v>
      </c>
      <c r="AM284" s="19">
        <v>0</v>
      </c>
      <c r="AN284" s="33">
        <v>0</v>
      </c>
      <c r="AO284" s="21">
        <v>0</v>
      </c>
      <c r="AP284" s="20"/>
      <c r="AQ284" s="19"/>
      <c r="AR284" s="19"/>
      <c r="AS284" s="33"/>
      <c r="AT284" s="21"/>
      <c r="AU284" s="20"/>
      <c r="AV284" s="19"/>
      <c r="AW284" s="19"/>
      <c r="AX284" s="19"/>
      <c r="AY284" s="19"/>
      <c r="AZ284" s="22"/>
      <c r="BA284" s="19"/>
      <c r="BB284" s="19"/>
      <c r="BC284" s="33"/>
      <c r="BD284" s="21"/>
      <c r="BE284" s="20"/>
      <c r="BF284" s="19"/>
      <c r="BG284" s="19"/>
      <c r="BH284" s="19"/>
      <c r="BI284" s="19"/>
    </row>
    <row r="285" spans="6:61" x14ac:dyDescent="0.25">
      <c r="F285" s="10"/>
      <c r="G285" s="9"/>
      <c r="H285" s="8"/>
      <c r="I285" s="7" t="s">
        <v>220</v>
      </c>
      <c r="J285" s="22"/>
      <c r="K285" s="19"/>
      <c r="L285" s="19"/>
      <c r="M285" s="33"/>
      <c r="N285" s="21"/>
      <c r="O285" s="22"/>
      <c r="P285" s="19"/>
      <c r="Q285" s="19"/>
      <c r="R285" s="33"/>
      <c r="S285" s="21"/>
      <c r="T285" s="22">
        <v>261</v>
      </c>
      <c r="U285" s="19">
        <v>0</v>
      </c>
      <c r="V285" s="19">
        <v>0</v>
      </c>
      <c r="W285" s="19">
        <v>0</v>
      </c>
      <c r="X285" s="19">
        <v>0</v>
      </c>
      <c r="Y285" s="24">
        <v>265</v>
      </c>
      <c r="Z285" s="23">
        <v>0.55643417686223984</v>
      </c>
      <c r="AA285" s="22">
        <v>0</v>
      </c>
      <c r="AB285" s="19">
        <v>0</v>
      </c>
      <c r="AC285" s="19">
        <v>0</v>
      </c>
      <c r="AD285" s="33">
        <v>0</v>
      </c>
      <c r="AE285" s="21">
        <v>0</v>
      </c>
      <c r="AF285" s="22"/>
      <c r="AG285" s="19"/>
      <c r="AH285" s="19"/>
      <c r="AI285" s="33"/>
      <c r="AJ285" s="21"/>
      <c r="AK285" s="22">
        <v>21</v>
      </c>
      <c r="AL285" s="19">
        <v>0</v>
      </c>
      <c r="AM285" s="19">
        <v>0</v>
      </c>
      <c r="AN285" s="33">
        <v>0</v>
      </c>
      <c r="AO285" s="21">
        <v>0</v>
      </c>
      <c r="AP285" s="20"/>
      <c r="AQ285" s="19"/>
      <c r="AR285" s="19"/>
      <c r="AS285" s="33"/>
      <c r="AT285" s="21"/>
      <c r="AU285" s="20"/>
      <c r="AV285" s="19"/>
      <c r="AW285" s="19"/>
      <c r="AX285" s="19"/>
      <c r="AY285" s="19"/>
      <c r="AZ285" s="22"/>
      <c r="BA285" s="19"/>
      <c r="BB285" s="19"/>
      <c r="BC285" s="33"/>
      <c r="BD285" s="21"/>
      <c r="BE285" s="20"/>
      <c r="BF285" s="19"/>
      <c r="BG285" s="19"/>
      <c r="BH285" s="19"/>
      <c r="BI285" s="19"/>
    </row>
    <row r="286" spans="6:61" x14ac:dyDescent="0.25">
      <c r="F286" s="10"/>
      <c r="G286" s="9"/>
      <c r="H286" s="8"/>
      <c r="I286" s="7" t="s">
        <v>220</v>
      </c>
      <c r="J286" s="22"/>
      <c r="K286" s="19"/>
      <c r="L286" s="19"/>
      <c r="M286" s="33"/>
      <c r="N286" s="21"/>
      <c r="O286" s="22"/>
      <c r="P286" s="19"/>
      <c r="Q286" s="19"/>
      <c r="R286" s="33"/>
      <c r="S286" s="21"/>
      <c r="T286" s="22">
        <v>153</v>
      </c>
      <c r="U286" s="19">
        <v>0</v>
      </c>
      <c r="V286" s="19">
        <v>0</v>
      </c>
      <c r="W286" s="19">
        <v>0</v>
      </c>
      <c r="X286" s="19">
        <v>0</v>
      </c>
      <c r="Y286" s="24">
        <v>153</v>
      </c>
      <c r="Z286" s="23">
        <v>0.26965374033898121</v>
      </c>
      <c r="AA286" s="22">
        <v>0</v>
      </c>
      <c r="AB286" s="19">
        <v>0</v>
      </c>
      <c r="AC286" s="19">
        <v>0</v>
      </c>
      <c r="AD286" s="33">
        <v>0</v>
      </c>
      <c r="AE286" s="21">
        <v>0</v>
      </c>
      <c r="AF286" s="22"/>
      <c r="AG286" s="19"/>
      <c r="AH286" s="19"/>
      <c r="AI286" s="33"/>
      <c r="AJ286" s="21"/>
      <c r="AK286" s="22">
        <v>19</v>
      </c>
      <c r="AL286" s="19">
        <v>0</v>
      </c>
      <c r="AM286" s="19">
        <v>0</v>
      </c>
      <c r="AN286" s="33">
        <v>0</v>
      </c>
      <c r="AO286" s="21">
        <v>0</v>
      </c>
      <c r="AP286" s="20"/>
      <c r="AQ286" s="19"/>
      <c r="AR286" s="19"/>
      <c r="AS286" s="33"/>
      <c r="AT286" s="21"/>
      <c r="AU286" s="20"/>
      <c r="AV286" s="19"/>
      <c r="AW286" s="19"/>
      <c r="AX286" s="19"/>
      <c r="AY286" s="19"/>
      <c r="AZ286" s="22"/>
      <c r="BA286" s="19"/>
      <c r="BB286" s="19"/>
      <c r="BC286" s="33"/>
      <c r="BD286" s="21"/>
      <c r="BE286" s="20"/>
      <c r="BF286" s="19"/>
      <c r="BG286" s="19"/>
      <c r="BH286" s="19"/>
      <c r="BI286" s="19"/>
    </row>
    <row r="287" spans="6:61" x14ac:dyDescent="0.25">
      <c r="F287" s="10"/>
      <c r="G287" s="9"/>
      <c r="H287" s="8"/>
      <c r="I287" s="7" t="s">
        <v>220</v>
      </c>
      <c r="J287" s="22"/>
      <c r="K287" s="19"/>
      <c r="L287" s="19"/>
      <c r="M287" s="33"/>
      <c r="N287" s="21"/>
      <c r="O287" s="22"/>
      <c r="P287" s="19"/>
      <c r="Q287" s="19"/>
      <c r="R287" s="33"/>
      <c r="S287" s="21"/>
      <c r="T287" s="22">
        <v>134</v>
      </c>
      <c r="U287" s="19">
        <v>0</v>
      </c>
      <c r="V287" s="19">
        <v>0</v>
      </c>
      <c r="W287" s="19">
        <v>0</v>
      </c>
      <c r="X287" s="19">
        <v>0</v>
      </c>
      <c r="Y287" s="24">
        <v>134</v>
      </c>
      <c r="Z287" s="23">
        <v>0.15101957973092789</v>
      </c>
      <c r="AA287" s="22">
        <v>0</v>
      </c>
      <c r="AB287" s="19">
        <v>0</v>
      </c>
      <c r="AC287" s="19">
        <v>0</v>
      </c>
      <c r="AD287" s="33">
        <v>0</v>
      </c>
      <c r="AE287" s="21">
        <v>0</v>
      </c>
      <c r="AF287" s="22"/>
      <c r="AG287" s="19"/>
      <c r="AH287" s="19"/>
      <c r="AI287" s="33"/>
      <c r="AJ287" s="21"/>
      <c r="AK287" s="22">
        <v>19</v>
      </c>
      <c r="AL287" s="19">
        <v>0</v>
      </c>
      <c r="AM287" s="19">
        <v>0</v>
      </c>
      <c r="AN287" s="33">
        <v>0</v>
      </c>
      <c r="AO287" s="21">
        <v>0</v>
      </c>
      <c r="AP287" s="20"/>
      <c r="AQ287" s="19"/>
      <c r="AR287" s="19"/>
      <c r="AS287" s="33"/>
      <c r="AT287" s="21"/>
      <c r="AU287" s="20"/>
      <c r="AV287" s="19"/>
      <c r="AW287" s="19"/>
      <c r="AX287" s="19"/>
      <c r="AY287" s="19"/>
      <c r="AZ287" s="22"/>
      <c r="BA287" s="19"/>
      <c r="BB287" s="19"/>
      <c r="BC287" s="33"/>
      <c r="BD287" s="21"/>
      <c r="BE287" s="20"/>
      <c r="BF287" s="19"/>
      <c r="BG287" s="19"/>
      <c r="BH287" s="19"/>
      <c r="BI287" s="19"/>
    </row>
    <row r="288" spans="6:61" x14ac:dyDescent="0.25">
      <c r="F288" s="10"/>
      <c r="G288" s="9"/>
      <c r="H288" s="8"/>
      <c r="I288" s="7" t="s">
        <v>220</v>
      </c>
      <c r="J288" s="22"/>
      <c r="K288" s="19"/>
      <c r="L288" s="19"/>
      <c r="M288" s="33"/>
      <c r="N288" s="21"/>
      <c r="O288" s="22"/>
      <c r="P288" s="19"/>
      <c r="Q288" s="19"/>
      <c r="R288" s="33"/>
      <c r="S288" s="21"/>
      <c r="T288" s="22">
        <v>196</v>
      </c>
      <c r="U288" s="19">
        <v>0</v>
      </c>
      <c r="V288" s="19">
        <v>0</v>
      </c>
      <c r="W288" s="19">
        <v>0</v>
      </c>
      <c r="X288" s="19">
        <v>0</v>
      </c>
      <c r="Y288" s="24">
        <v>196</v>
      </c>
      <c r="Z288" s="23">
        <v>0.31701644416898489</v>
      </c>
      <c r="AA288" s="22">
        <v>0</v>
      </c>
      <c r="AB288" s="19">
        <v>0</v>
      </c>
      <c r="AC288" s="19">
        <v>0</v>
      </c>
      <c r="AD288" s="33">
        <v>0</v>
      </c>
      <c r="AE288" s="21">
        <v>0</v>
      </c>
      <c r="AF288" s="22"/>
      <c r="AG288" s="19"/>
      <c r="AH288" s="19"/>
      <c r="AI288" s="33"/>
      <c r="AJ288" s="21"/>
      <c r="AK288" s="22">
        <v>20</v>
      </c>
      <c r="AL288" s="19">
        <v>0</v>
      </c>
      <c r="AM288" s="19">
        <v>0</v>
      </c>
      <c r="AN288" s="33">
        <v>0</v>
      </c>
      <c r="AO288" s="21">
        <v>0</v>
      </c>
      <c r="AP288" s="20"/>
      <c r="AQ288" s="19"/>
      <c r="AR288" s="19"/>
      <c r="AS288" s="33"/>
      <c r="AT288" s="21"/>
      <c r="AU288" s="20"/>
      <c r="AV288" s="19"/>
      <c r="AW288" s="19"/>
      <c r="AX288" s="19"/>
      <c r="AY288" s="19"/>
      <c r="AZ288" s="22"/>
      <c r="BA288" s="19"/>
      <c r="BB288" s="19"/>
      <c r="BC288" s="33"/>
      <c r="BD288" s="21"/>
      <c r="BE288" s="20"/>
      <c r="BF288" s="19"/>
      <c r="BG288" s="19"/>
      <c r="BH288" s="19"/>
      <c r="BI288" s="19"/>
    </row>
    <row r="289" spans="6:61" x14ac:dyDescent="0.25">
      <c r="F289" s="10"/>
      <c r="G289" s="9"/>
      <c r="H289" s="8"/>
      <c r="I289" s="7" t="s">
        <v>220</v>
      </c>
      <c r="J289" s="22"/>
      <c r="K289" s="19"/>
      <c r="L289" s="19"/>
      <c r="M289" s="33"/>
      <c r="N289" s="21"/>
      <c r="O289" s="22"/>
      <c r="P289" s="19"/>
      <c r="Q289" s="19"/>
      <c r="R289" s="33"/>
      <c r="S289" s="21"/>
      <c r="T289" s="22">
        <v>232</v>
      </c>
      <c r="U289" s="19">
        <v>0</v>
      </c>
      <c r="V289" s="19">
        <v>0</v>
      </c>
      <c r="W289" s="19">
        <v>0</v>
      </c>
      <c r="X289" s="19">
        <v>0</v>
      </c>
      <c r="Y289" s="24">
        <v>232</v>
      </c>
      <c r="Z289" s="23">
        <v>0.25226990506052971</v>
      </c>
      <c r="AA289" s="22">
        <v>0</v>
      </c>
      <c r="AB289" s="19">
        <v>0</v>
      </c>
      <c r="AC289" s="19">
        <v>0</v>
      </c>
      <c r="AD289" s="33">
        <v>0</v>
      </c>
      <c r="AE289" s="21">
        <v>0</v>
      </c>
      <c r="AF289" s="22"/>
      <c r="AG289" s="19"/>
      <c r="AH289" s="19"/>
      <c r="AI289" s="33"/>
      <c r="AJ289" s="21"/>
      <c r="AK289" s="22">
        <v>21</v>
      </c>
      <c r="AL289" s="19">
        <v>0</v>
      </c>
      <c r="AM289" s="19">
        <v>0</v>
      </c>
      <c r="AN289" s="33">
        <v>0</v>
      </c>
      <c r="AO289" s="21">
        <v>0</v>
      </c>
      <c r="AP289" s="20"/>
      <c r="AQ289" s="19"/>
      <c r="AR289" s="19"/>
      <c r="AS289" s="33"/>
      <c r="AT289" s="21"/>
      <c r="AU289" s="20"/>
      <c r="AV289" s="19"/>
      <c r="AW289" s="19"/>
      <c r="AX289" s="19"/>
      <c r="AY289" s="19"/>
      <c r="AZ289" s="22"/>
      <c r="BA289" s="19"/>
      <c r="BB289" s="19"/>
      <c r="BC289" s="33"/>
      <c r="BD289" s="21"/>
      <c r="BE289" s="20"/>
      <c r="BF289" s="19"/>
      <c r="BG289" s="19"/>
      <c r="BH289" s="19"/>
      <c r="BI289" s="19"/>
    </row>
    <row r="290" spans="6:61" x14ac:dyDescent="0.25">
      <c r="F290" s="10"/>
      <c r="G290" s="9"/>
      <c r="H290" s="8"/>
      <c r="I290" s="7" t="s">
        <v>220</v>
      </c>
      <c r="J290" s="22"/>
      <c r="K290" s="19"/>
      <c r="L290" s="19"/>
      <c r="M290" s="33"/>
      <c r="N290" s="21"/>
      <c r="O290" s="22"/>
      <c r="P290" s="19"/>
      <c r="Q290" s="19"/>
      <c r="R290" s="33"/>
      <c r="S290" s="21"/>
      <c r="T290" s="22">
        <v>230</v>
      </c>
      <c r="U290" s="19">
        <v>0</v>
      </c>
      <c r="V290" s="19">
        <v>0</v>
      </c>
      <c r="W290" s="19">
        <v>0</v>
      </c>
      <c r="X290" s="19">
        <v>0</v>
      </c>
      <c r="Y290" s="24">
        <v>229</v>
      </c>
      <c r="Z290" s="23">
        <v>0.34031830821186299</v>
      </c>
      <c r="AA290" s="22">
        <v>0</v>
      </c>
      <c r="AB290" s="19">
        <v>0</v>
      </c>
      <c r="AC290" s="19">
        <v>0</v>
      </c>
      <c r="AD290" s="33">
        <v>0</v>
      </c>
      <c r="AE290" s="21">
        <v>0</v>
      </c>
      <c r="AF290" s="22"/>
      <c r="AG290" s="19"/>
      <c r="AH290" s="19"/>
      <c r="AI290" s="33"/>
      <c r="AJ290" s="21"/>
      <c r="AK290" s="22">
        <v>18</v>
      </c>
      <c r="AL290" s="19">
        <v>0</v>
      </c>
      <c r="AM290" s="19">
        <v>0</v>
      </c>
      <c r="AN290" s="33">
        <v>0</v>
      </c>
      <c r="AO290" s="21">
        <v>0</v>
      </c>
      <c r="AP290" s="20"/>
      <c r="AQ290" s="19"/>
      <c r="AR290" s="19"/>
      <c r="AS290" s="33"/>
      <c r="AT290" s="21"/>
      <c r="AU290" s="20"/>
      <c r="AV290" s="19"/>
      <c r="AW290" s="19"/>
      <c r="AX290" s="19"/>
      <c r="AY290" s="19"/>
      <c r="AZ290" s="22"/>
      <c r="BA290" s="19"/>
      <c r="BB290" s="19"/>
      <c r="BC290" s="33"/>
      <c r="BD290" s="21"/>
      <c r="BE290" s="20"/>
      <c r="BF290" s="19"/>
      <c r="BG290" s="19"/>
      <c r="BH290" s="19"/>
      <c r="BI290" s="19"/>
    </row>
    <row r="291" spans="6:61" x14ac:dyDescent="0.25">
      <c r="F291" s="10"/>
      <c r="G291" s="9"/>
      <c r="H291" s="8"/>
      <c r="I291" s="7" t="s">
        <v>220</v>
      </c>
      <c r="J291" s="22"/>
      <c r="K291" s="19"/>
      <c r="L291" s="19"/>
      <c r="M291" s="33"/>
      <c r="N291" s="21"/>
      <c r="O291" s="22"/>
      <c r="P291" s="19"/>
      <c r="Q291" s="19"/>
      <c r="R291" s="33"/>
      <c r="S291" s="21"/>
      <c r="T291" s="22">
        <v>193</v>
      </c>
      <c r="U291" s="19">
        <v>0</v>
      </c>
      <c r="V291" s="19">
        <v>0</v>
      </c>
      <c r="W291" s="19">
        <v>0</v>
      </c>
      <c r="X291" s="19">
        <v>0</v>
      </c>
      <c r="Y291" s="24">
        <v>189</v>
      </c>
      <c r="Z291" s="23">
        <v>0.43158801086246967</v>
      </c>
      <c r="AA291" s="22">
        <v>0</v>
      </c>
      <c r="AB291" s="19">
        <v>0</v>
      </c>
      <c r="AC291" s="19">
        <v>0</v>
      </c>
      <c r="AD291" s="33">
        <v>0</v>
      </c>
      <c r="AE291" s="21">
        <v>0</v>
      </c>
      <c r="AF291" s="22"/>
      <c r="AG291" s="19"/>
      <c r="AH291" s="19"/>
      <c r="AI291" s="33"/>
      <c r="AJ291" s="21"/>
      <c r="AK291" s="22">
        <v>20</v>
      </c>
      <c r="AL291" s="19">
        <v>0</v>
      </c>
      <c r="AM291" s="19">
        <v>0</v>
      </c>
      <c r="AN291" s="33">
        <v>0</v>
      </c>
      <c r="AO291" s="21">
        <v>0</v>
      </c>
      <c r="AP291" s="20"/>
      <c r="AQ291" s="19"/>
      <c r="AR291" s="19"/>
      <c r="AS291" s="33"/>
      <c r="AT291" s="21"/>
      <c r="AU291" s="20"/>
      <c r="AV291" s="19"/>
      <c r="AW291" s="19"/>
      <c r="AX291" s="19"/>
      <c r="AY291" s="19"/>
      <c r="AZ291" s="22"/>
      <c r="BA291" s="19"/>
      <c r="BB291" s="19"/>
      <c r="BC291" s="33"/>
      <c r="BD291" s="21"/>
      <c r="BE291" s="20"/>
      <c r="BF291" s="19"/>
      <c r="BG291" s="19"/>
      <c r="BH291" s="19"/>
      <c r="BI291" s="19"/>
    </row>
    <row r="292" spans="6:61" x14ac:dyDescent="0.25">
      <c r="F292" s="10"/>
      <c r="G292" s="9"/>
      <c r="H292" s="8"/>
      <c r="I292" s="7" t="s">
        <v>220</v>
      </c>
      <c r="J292" s="22"/>
      <c r="K292" s="19"/>
      <c r="L292" s="19"/>
      <c r="M292" s="33"/>
      <c r="N292" s="21"/>
      <c r="O292" s="22"/>
      <c r="P292" s="19"/>
      <c r="Q292" s="19"/>
      <c r="R292" s="33"/>
      <c r="S292" s="21"/>
      <c r="T292" s="22">
        <v>146</v>
      </c>
      <c r="U292" s="19">
        <v>0</v>
      </c>
      <c r="V292" s="19">
        <v>0</v>
      </c>
      <c r="W292" s="19">
        <v>0</v>
      </c>
      <c r="X292" s="19">
        <v>0</v>
      </c>
      <c r="Y292" s="24">
        <v>146</v>
      </c>
      <c r="Z292" s="23">
        <v>0.24781153537333009</v>
      </c>
      <c r="AA292" s="22">
        <v>0</v>
      </c>
      <c r="AB292" s="19">
        <v>0</v>
      </c>
      <c r="AC292" s="19">
        <v>0</v>
      </c>
      <c r="AD292" s="33">
        <v>0</v>
      </c>
      <c r="AE292" s="21">
        <v>0</v>
      </c>
      <c r="AF292" s="22"/>
      <c r="AG292" s="19"/>
      <c r="AH292" s="19"/>
      <c r="AI292" s="33"/>
      <c r="AJ292" s="21"/>
      <c r="AK292" s="22">
        <v>17</v>
      </c>
      <c r="AL292" s="19">
        <v>0</v>
      </c>
      <c r="AM292" s="19">
        <v>0</v>
      </c>
      <c r="AN292" s="33">
        <v>0</v>
      </c>
      <c r="AO292" s="21">
        <v>0</v>
      </c>
      <c r="AP292" s="20"/>
      <c r="AQ292" s="19"/>
      <c r="AR292" s="19"/>
      <c r="AS292" s="33"/>
      <c r="AT292" s="21"/>
      <c r="AU292" s="20"/>
      <c r="AV292" s="19"/>
      <c r="AW292" s="19"/>
      <c r="AX292" s="19"/>
      <c r="AY292" s="19"/>
      <c r="AZ292" s="22"/>
      <c r="BA292" s="19"/>
      <c r="BB292" s="19"/>
      <c r="BC292" s="33"/>
      <c r="BD292" s="21"/>
      <c r="BE292" s="20"/>
      <c r="BF292" s="19"/>
      <c r="BG292" s="19"/>
      <c r="BH292" s="19"/>
      <c r="BI292" s="19"/>
    </row>
    <row r="293" spans="6:61" x14ac:dyDescent="0.25">
      <c r="F293" s="10"/>
      <c r="G293" s="9"/>
      <c r="H293" s="8"/>
      <c r="I293" s="7" t="s">
        <v>220</v>
      </c>
      <c r="J293" s="22"/>
      <c r="K293" s="19"/>
      <c r="L293" s="19"/>
      <c r="M293" s="33"/>
      <c r="N293" s="21"/>
      <c r="O293" s="22"/>
      <c r="P293" s="19"/>
      <c r="Q293" s="19"/>
      <c r="R293" s="33"/>
      <c r="S293" s="21"/>
      <c r="T293" s="22">
        <v>196</v>
      </c>
      <c r="U293" s="19">
        <v>0</v>
      </c>
      <c r="V293" s="19">
        <v>0</v>
      </c>
      <c r="W293" s="19">
        <v>0</v>
      </c>
      <c r="X293" s="19">
        <v>0</v>
      </c>
      <c r="Y293" s="24">
        <v>196</v>
      </c>
      <c r="Z293" s="23">
        <v>0.40019349753856659</v>
      </c>
      <c r="AA293" s="22">
        <v>0</v>
      </c>
      <c r="AB293" s="19">
        <v>0</v>
      </c>
      <c r="AC293" s="19">
        <v>0</v>
      </c>
      <c r="AD293" s="33">
        <v>0</v>
      </c>
      <c r="AE293" s="21">
        <v>0</v>
      </c>
      <c r="AF293" s="22"/>
      <c r="AG293" s="19"/>
      <c r="AH293" s="19"/>
      <c r="AI293" s="33"/>
      <c r="AJ293" s="21"/>
      <c r="AK293" s="22">
        <v>21</v>
      </c>
      <c r="AL293" s="19">
        <v>0</v>
      </c>
      <c r="AM293" s="19">
        <v>0</v>
      </c>
      <c r="AN293" s="33">
        <v>0</v>
      </c>
      <c r="AO293" s="21">
        <v>0</v>
      </c>
      <c r="AP293" s="20"/>
      <c r="AQ293" s="19"/>
      <c r="AR293" s="19"/>
      <c r="AS293" s="33"/>
      <c r="AT293" s="21"/>
      <c r="AU293" s="20"/>
      <c r="AV293" s="19"/>
      <c r="AW293" s="19"/>
      <c r="AX293" s="19"/>
      <c r="AY293" s="19"/>
      <c r="AZ293" s="22"/>
      <c r="BA293" s="19"/>
      <c r="BB293" s="19"/>
      <c r="BC293" s="33"/>
      <c r="BD293" s="21"/>
      <c r="BE293" s="20"/>
      <c r="BF293" s="19"/>
      <c r="BG293" s="19"/>
      <c r="BH293" s="19"/>
      <c r="BI293" s="19"/>
    </row>
    <row r="294" spans="6:61" x14ac:dyDescent="0.25">
      <c r="F294" s="10"/>
      <c r="G294" s="9"/>
      <c r="H294" s="8"/>
      <c r="I294" s="7" t="s">
        <v>220</v>
      </c>
      <c r="J294" s="22"/>
      <c r="K294" s="19"/>
      <c r="L294" s="19"/>
      <c r="M294" s="33"/>
      <c r="N294" s="21"/>
      <c r="O294" s="22"/>
      <c r="P294" s="19"/>
      <c r="Q294" s="19"/>
      <c r="R294" s="33"/>
      <c r="S294" s="21"/>
      <c r="T294" s="22">
        <v>208</v>
      </c>
      <c r="U294" s="19">
        <v>0</v>
      </c>
      <c r="V294" s="19">
        <v>0</v>
      </c>
      <c r="W294" s="19">
        <v>0</v>
      </c>
      <c r="X294" s="19">
        <v>0</v>
      </c>
      <c r="Y294" s="24">
        <v>206</v>
      </c>
      <c r="Z294" s="23">
        <v>0.51403403002768755</v>
      </c>
      <c r="AA294" s="22">
        <v>0</v>
      </c>
      <c r="AB294" s="19">
        <v>0</v>
      </c>
      <c r="AC294" s="19">
        <v>0</v>
      </c>
      <c r="AD294" s="33">
        <v>0</v>
      </c>
      <c r="AE294" s="21">
        <v>0</v>
      </c>
      <c r="AF294" s="22"/>
      <c r="AG294" s="19"/>
      <c r="AH294" s="19"/>
      <c r="AI294" s="33"/>
      <c r="AJ294" s="21"/>
      <c r="AK294" s="22">
        <v>20</v>
      </c>
      <c r="AL294" s="19">
        <v>0</v>
      </c>
      <c r="AM294" s="19">
        <v>0</v>
      </c>
      <c r="AN294" s="33">
        <v>0</v>
      </c>
      <c r="AO294" s="21">
        <v>0</v>
      </c>
      <c r="AP294" s="20"/>
      <c r="AQ294" s="19"/>
      <c r="AR294" s="19"/>
      <c r="AS294" s="33"/>
      <c r="AT294" s="21"/>
      <c r="AU294" s="20"/>
      <c r="AV294" s="19"/>
      <c r="AW294" s="19"/>
      <c r="AX294" s="19"/>
      <c r="AY294" s="19"/>
      <c r="AZ294" s="22"/>
      <c r="BA294" s="19"/>
      <c r="BB294" s="19"/>
      <c r="BC294" s="33"/>
      <c r="BD294" s="21"/>
      <c r="BE294" s="20"/>
      <c r="BF294" s="19"/>
      <c r="BG294" s="19"/>
      <c r="BH294" s="19"/>
      <c r="BI294" s="19"/>
    </row>
    <row r="295" spans="6:61" x14ac:dyDescent="0.25">
      <c r="F295" s="10"/>
      <c r="G295" s="9"/>
      <c r="H295" s="8"/>
      <c r="I295" s="7" t="s">
        <v>220</v>
      </c>
      <c r="J295" s="22"/>
      <c r="K295" s="19"/>
      <c r="L295" s="19"/>
      <c r="M295" s="33"/>
      <c r="N295" s="21"/>
      <c r="O295" s="22"/>
      <c r="P295" s="19"/>
      <c r="Q295" s="19"/>
      <c r="R295" s="33"/>
      <c r="S295" s="21"/>
      <c r="T295" s="22">
        <v>272</v>
      </c>
      <c r="U295" s="19">
        <v>0</v>
      </c>
      <c r="V295" s="19">
        <v>0</v>
      </c>
      <c r="W295" s="19">
        <v>0</v>
      </c>
      <c r="X295" s="19">
        <v>0</v>
      </c>
      <c r="Y295" s="24">
        <v>273</v>
      </c>
      <c r="Z295" s="23">
        <v>0.30740439891815191</v>
      </c>
      <c r="AA295" s="22">
        <v>0</v>
      </c>
      <c r="AB295" s="19">
        <v>0</v>
      </c>
      <c r="AC295" s="19">
        <v>0</v>
      </c>
      <c r="AD295" s="33">
        <v>0</v>
      </c>
      <c r="AE295" s="21">
        <v>0</v>
      </c>
      <c r="AF295" s="22"/>
      <c r="AG295" s="19"/>
      <c r="AH295" s="19"/>
      <c r="AI295" s="33"/>
      <c r="AJ295" s="21"/>
      <c r="AK295" s="22">
        <v>18</v>
      </c>
      <c r="AL295" s="19">
        <v>0</v>
      </c>
      <c r="AM295" s="19">
        <v>0</v>
      </c>
      <c r="AN295" s="33">
        <v>0</v>
      </c>
      <c r="AO295" s="21">
        <v>0</v>
      </c>
      <c r="AP295" s="20"/>
      <c r="AQ295" s="19"/>
      <c r="AR295" s="19"/>
      <c r="AS295" s="33"/>
      <c r="AT295" s="21"/>
      <c r="AU295" s="20"/>
      <c r="AV295" s="19"/>
      <c r="AW295" s="19"/>
      <c r="AX295" s="19"/>
      <c r="AY295" s="19"/>
      <c r="AZ295" s="22"/>
      <c r="BA295" s="19"/>
      <c r="BB295" s="19"/>
      <c r="BC295" s="33"/>
      <c r="BD295" s="21"/>
      <c r="BE295" s="20"/>
      <c r="BF295" s="19"/>
      <c r="BG295" s="19"/>
      <c r="BH295" s="19"/>
      <c r="BI295" s="19"/>
    </row>
    <row r="296" spans="6:61" x14ac:dyDescent="0.25">
      <c r="F296" s="10"/>
      <c r="G296" s="9"/>
      <c r="H296" s="8"/>
      <c r="I296" s="7" t="s">
        <v>220</v>
      </c>
      <c r="J296" s="22"/>
      <c r="K296" s="19"/>
      <c r="L296" s="19"/>
      <c r="M296" s="33"/>
      <c r="N296" s="21"/>
      <c r="O296" s="22"/>
      <c r="P296" s="19"/>
      <c r="Q296" s="19"/>
      <c r="R296" s="33"/>
      <c r="S296" s="21"/>
      <c r="T296" s="22">
        <v>160</v>
      </c>
      <c r="U296" s="19">
        <v>0</v>
      </c>
      <c r="V296" s="19">
        <v>0</v>
      </c>
      <c r="W296" s="19">
        <v>0</v>
      </c>
      <c r="X296" s="19">
        <v>0</v>
      </c>
      <c r="Y296" s="24">
        <v>160</v>
      </c>
      <c r="Z296" s="23">
        <v>0.28387979697436089</v>
      </c>
      <c r="AA296" s="22">
        <v>0</v>
      </c>
      <c r="AB296" s="19">
        <v>0</v>
      </c>
      <c r="AC296" s="19">
        <v>0</v>
      </c>
      <c r="AD296" s="33">
        <v>0</v>
      </c>
      <c r="AE296" s="21">
        <v>0</v>
      </c>
      <c r="AF296" s="22"/>
      <c r="AG296" s="19"/>
      <c r="AH296" s="19"/>
      <c r="AI296" s="33"/>
      <c r="AJ296" s="21"/>
      <c r="AK296" s="22">
        <v>16</v>
      </c>
      <c r="AL296" s="19">
        <v>0</v>
      </c>
      <c r="AM296" s="19">
        <v>0</v>
      </c>
      <c r="AN296" s="33">
        <v>0</v>
      </c>
      <c r="AO296" s="21">
        <v>0</v>
      </c>
      <c r="AP296" s="20"/>
      <c r="AQ296" s="19"/>
      <c r="AR296" s="19"/>
      <c r="AS296" s="33"/>
      <c r="AT296" s="21"/>
      <c r="AU296" s="20"/>
      <c r="AV296" s="19"/>
      <c r="AW296" s="19"/>
      <c r="AX296" s="19"/>
      <c r="AY296" s="19"/>
      <c r="AZ296" s="22"/>
      <c r="BA296" s="19"/>
      <c r="BB296" s="19"/>
      <c r="BC296" s="33"/>
      <c r="BD296" s="21"/>
      <c r="BE296" s="20"/>
      <c r="BF296" s="19"/>
      <c r="BG296" s="19"/>
      <c r="BH296" s="19"/>
      <c r="BI296" s="19"/>
    </row>
    <row r="297" spans="6:61" x14ac:dyDescent="0.25">
      <c r="F297" s="10"/>
      <c r="G297" s="9"/>
      <c r="H297" s="8"/>
      <c r="I297" s="7" t="s">
        <v>219</v>
      </c>
      <c r="J297" s="22"/>
      <c r="K297" s="19"/>
      <c r="L297" s="19"/>
      <c r="M297" s="33"/>
      <c r="N297" s="21"/>
      <c r="O297" s="22"/>
      <c r="P297" s="19"/>
      <c r="Q297" s="19"/>
      <c r="R297" s="33"/>
      <c r="S297" s="21"/>
      <c r="T297" s="22">
        <v>0</v>
      </c>
      <c r="U297" s="19">
        <v>0</v>
      </c>
      <c r="V297" s="19">
        <v>0</v>
      </c>
      <c r="W297" s="19">
        <v>0</v>
      </c>
      <c r="X297" s="19">
        <v>0</v>
      </c>
      <c r="Y297" s="24">
        <v>0</v>
      </c>
      <c r="Z297" s="23">
        <v>0</v>
      </c>
      <c r="AA297" s="22">
        <v>0</v>
      </c>
      <c r="AB297" s="19">
        <v>0</v>
      </c>
      <c r="AC297" s="19">
        <v>0</v>
      </c>
      <c r="AD297" s="33">
        <v>0</v>
      </c>
      <c r="AE297" s="21">
        <v>0</v>
      </c>
      <c r="AF297" s="22"/>
      <c r="AG297" s="19"/>
      <c r="AH297" s="19"/>
      <c r="AI297" s="33"/>
      <c r="AJ297" s="21"/>
      <c r="AK297" s="22">
        <v>12</v>
      </c>
      <c r="AL297" s="19">
        <v>0</v>
      </c>
      <c r="AM297" s="19">
        <v>0</v>
      </c>
      <c r="AN297" s="33">
        <v>0</v>
      </c>
      <c r="AO297" s="21">
        <v>0</v>
      </c>
      <c r="AP297" s="20"/>
      <c r="AQ297" s="19"/>
      <c r="AR297" s="19"/>
      <c r="AS297" s="33"/>
      <c r="AT297" s="21"/>
      <c r="AU297" s="20"/>
      <c r="AV297" s="19"/>
      <c r="AW297" s="19"/>
      <c r="AX297" s="19"/>
      <c r="AY297" s="19"/>
      <c r="AZ297" s="22"/>
      <c r="BA297" s="19"/>
      <c r="BB297" s="19"/>
      <c r="BC297" s="33"/>
      <c r="BD297" s="21"/>
      <c r="BE297" s="20"/>
      <c r="BF297" s="19"/>
      <c r="BG297" s="19"/>
      <c r="BH297" s="19"/>
      <c r="BI297" s="19"/>
    </row>
    <row r="298" spans="6:61" x14ac:dyDescent="0.25">
      <c r="F298" s="10"/>
      <c r="G298" s="9"/>
      <c r="H298" s="8"/>
      <c r="I298" s="7" t="s">
        <v>219</v>
      </c>
      <c r="J298" s="22"/>
      <c r="K298" s="19"/>
      <c r="L298" s="19"/>
      <c r="M298" s="33"/>
      <c r="N298" s="21"/>
      <c r="O298" s="22"/>
      <c r="P298" s="19"/>
      <c r="Q298" s="19"/>
      <c r="R298" s="33"/>
      <c r="S298" s="21"/>
      <c r="T298" s="22">
        <v>303</v>
      </c>
      <c r="U298" s="19">
        <v>0</v>
      </c>
      <c r="V298" s="19">
        <v>0</v>
      </c>
      <c r="W298" s="19">
        <v>0</v>
      </c>
      <c r="X298" s="19">
        <v>0</v>
      </c>
      <c r="Y298" s="24">
        <v>303</v>
      </c>
      <c r="Z298" s="23">
        <v>0.38517791219055653</v>
      </c>
      <c r="AA298" s="22">
        <v>0</v>
      </c>
      <c r="AB298" s="19">
        <v>0</v>
      </c>
      <c r="AC298" s="19">
        <v>0</v>
      </c>
      <c r="AD298" s="33">
        <v>0</v>
      </c>
      <c r="AE298" s="21">
        <v>0</v>
      </c>
      <c r="AF298" s="22"/>
      <c r="AG298" s="19"/>
      <c r="AH298" s="19"/>
      <c r="AI298" s="33"/>
      <c r="AJ298" s="21"/>
      <c r="AK298" s="22">
        <v>19</v>
      </c>
      <c r="AL298" s="19">
        <v>0</v>
      </c>
      <c r="AM298" s="19">
        <v>0</v>
      </c>
      <c r="AN298" s="33">
        <v>0</v>
      </c>
      <c r="AO298" s="21">
        <v>0</v>
      </c>
      <c r="AP298" s="20"/>
      <c r="AQ298" s="19"/>
      <c r="AR298" s="19"/>
      <c r="AS298" s="33"/>
      <c r="AT298" s="21"/>
      <c r="AU298" s="20"/>
      <c r="AV298" s="19"/>
      <c r="AW298" s="19"/>
      <c r="AX298" s="19"/>
      <c r="AY298" s="19"/>
      <c r="AZ298" s="22"/>
      <c r="BA298" s="19"/>
      <c r="BB298" s="19"/>
      <c r="BC298" s="33"/>
      <c r="BD298" s="21"/>
      <c r="BE298" s="20"/>
      <c r="BF298" s="19"/>
      <c r="BG298" s="19"/>
      <c r="BH298" s="19"/>
      <c r="BI298" s="19"/>
    </row>
    <row r="299" spans="6:61" x14ac:dyDescent="0.25">
      <c r="F299" s="10"/>
      <c r="G299" s="9"/>
      <c r="H299" s="8"/>
      <c r="I299" s="7" t="s">
        <v>219</v>
      </c>
      <c r="J299" s="22"/>
      <c r="K299" s="19"/>
      <c r="L299" s="19"/>
      <c r="M299" s="33"/>
      <c r="N299" s="21"/>
      <c r="O299" s="22"/>
      <c r="P299" s="19"/>
      <c r="Q299" s="19"/>
      <c r="R299" s="33"/>
      <c r="S299" s="21"/>
      <c r="T299" s="22">
        <v>283</v>
      </c>
      <c r="U299" s="19">
        <v>0</v>
      </c>
      <c r="V299" s="19">
        <v>0</v>
      </c>
      <c r="W299" s="19">
        <v>0</v>
      </c>
      <c r="X299" s="19">
        <v>0</v>
      </c>
      <c r="Y299" s="24">
        <v>283</v>
      </c>
      <c r="Z299" s="23">
        <v>0.91044104471802711</v>
      </c>
      <c r="AA299" s="22">
        <v>0</v>
      </c>
      <c r="AB299" s="19">
        <v>0</v>
      </c>
      <c r="AC299" s="19">
        <v>0</v>
      </c>
      <c r="AD299" s="33">
        <v>0</v>
      </c>
      <c r="AE299" s="21">
        <v>0</v>
      </c>
      <c r="AF299" s="22"/>
      <c r="AG299" s="19"/>
      <c r="AH299" s="19"/>
      <c r="AI299" s="33"/>
      <c r="AJ299" s="21"/>
      <c r="AK299" s="22">
        <v>16</v>
      </c>
      <c r="AL299" s="19">
        <v>0</v>
      </c>
      <c r="AM299" s="19">
        <v>0</v>
      </c>
      <c r="AN299" s="33">
        <v>0</v>
      </c>
      <c r="AO299" s="21">
        <v>0</v>
      </c>
      <c r="AP299" s="20"/>
      <c r="AQ299" s="19"/>
      <c r="AR299" s="19"/>
      <c r="AS299" s="33"/>
      <c r="AT299" s="21"/>
      <c r="AU299" s="20"/>
      <c r="AV299" s="19"/>
      <c r="AW299" s="19"/>
      <c r="AX299" s="19"/>
      <c r="AY299" s="19"/>
      <c r="AZ299" s="22"/>
      <c r="BA299" s="19"/>
      <c r="BB299" s="19"/>
      <c r="BC299" s="33"/>
      <c r="BD299" s="21"/>
      <c r="BE299" s="20"/>
      <c r="BF299" s="19"/>
      <c r="BG299" s="19"/>
      <c r="BH299" s="19"/>
      <c r="BI299" s="19"/>
    </row>
    <row r="300" spans="6:61" x14ac:dyDescent="0.25">
      <c r="F300" s="10"/>
      <c r="G300" s="9"/>
      <c r="H300" s="8"/>
      <c r="I300" s="7" t="s">
        <v>219</v>
      </c>
      <c r="J300" s="22"/>
      <c r="K300" s="19"/>
      <c r="L300" s="19"/>
      <c r="M300" s="33"/>
      <c r="N300" s="21"/>
      <c r="O300" s="22"/>
      <c r="P300" s="19"/>
      <c r="Q300" s="19"/>
      <c r="R300" s="33"/>
      <c r="S300" s="21"/>
      <c r="T300" s="22">
        <v>122</v>
      </c>
      <c r="U300" s="19">
        <v>0</v>
      </c>
      <c r="V300" s="19">
        <v>0</v>
      </c>
      <c r="W300" s="19">
        <v>0</v>
      </c>
      <c r="X300" s="19">
        <v>0</v>
      </c>
      <c r="Y300" s="24">
        <v>121</v>
      </c>
      <c r="Z300" s="23">
        <v>0.17082503624260431</v>
      </c>
      <c r="AA300" s="22">
        <v>0</v>
      </c>
      <c r="AB300" s="19">
        <v>0</v>
      </c>
      <c r="AC300" s="19">
        <v>0</v>
      </c>
      <c r="AD300" s="33">
        <v>0</v>
      </c>
      <c r="AE300" s="21">
        <v>0</v>
      </c>
      <c r="AF300" s="22"/>
      <c r="AG300" s="19"/>
      <c r="AH300" s="19"/>
      <c r="AI300" s="33"/>
      <c r="AJ300" s="21"/>
      <c r="AK300" s="22">
        <v>14</v>
      </c>
      <c r="AL300" s="19">
        <v>0</v>
      </c>
      <c r="AM300" s="19">
        <v>0</v>
      </c>
      <c r="AN300" s="33">
        <v>0</v>
      </c>
      <c r="AO300" s="21">
        <v>0</v>
      </c>
      <c r="AP300" s="20"/>
      <c r="AQ300" s="19"/>
      <c r="AR300" s="19"/>
      <c r="AS300" s="33"/>
      <c r="AT300" s="21"/>
      <c r="AU300" s="20"/>
      <c r="AV300" s="19"/>
      <c r="AW300" s="19"/>
      <c r="AX300" s="19"/>
      <c r="AY300" s="19"/>
      <c r="AZ300" s="22"/>
      <c r="BA300" s="19"/>
      <c r="BB300" s="19"/>
      <c r="BC300" s="33"/>
      <c r="BD300" s="21"/>
      <c r="BE300" s="20"/>
      <c r="BF300" s="19"/>
      <c r="BG300" s="19"/>
      <c r="BH300" s="19"/>
      <c r="BI300" s="19"/>
    </row>
    <row r="301" spans="6:61" x14ac:dyDescent="0.25">
      <c r="F301" s="10"/>
      <c r="G301" s="9"/>
      <c r="H301" s="8"/>
      <c r="I301" s="7" t="s">
        <v>219</v>
      </c>
      <c r="J301" s="22"/>
      <c r="K301" s="19"/>
      <c r="L301" s="19"/>
      <c r="M301" s="33"/>
      <c r="N301" s="21"/>
      <c r="O301" s="22"/>
      <c r="P301" s="19"/>
      <c r="Q301" s="19"/>
      <c r="R301" s="33"/>
      <c r="S301" s="21"/>
      <c r="T301" s="22">
        <v>28</v>
      </c>
      <c r="U301" s="19">
        <v>0</v>
      </c>
      <c r="V301" s="19">
        <v>0</v>
      </c>
      <c r="W301" s="19">
        <v>0</v>
      </c>
      <c r="X301" s="19">
        <v>0</v>
      </c>
      <c r="Y301" s="24">
        <v>27</v>
      </c>
      <c r="Z301" s="23">
        <v>1.6392432153224949E-2</v>
      </c>
      <c r="AA301" s="22">
        <v>0</v>
      </c>
      <c r="AB301" s="19">
        <v>0</v>
      </c>
      <c r="AC301" s="19">
        <v>0</v>
      </c>
      <c r="AD301" s="33">
        <v>0</v>
      </c>
      <c r="AE301" s="21">
        <v>0</v>
      </c>
      <c r="AF301" s="22"/>
      <c r="AG301" s="19"/>
      <c r="AH301" s="19"/>
      <c r="AI301" s="33"/>
      <c r="AJ301" s="21"/>
      <c r="AK301" s="22">
        <v>8</v>
      </c>
      <c r="AL301" s="19">
        <v>0</v>
      </c>
      <c r="AM301" s="19">
        <v>0</v>
      </c>
      <c r="AN301" s="33">
        <v>0</v>
      </c>
      <c r="AO301" s="21">
        <v>0</v>
      </c>
      <c r="AP301" s="20"/>
      <c r="AQ301" s="19"/>
      <c r="AR301" s="19"/>
      <c r="AS301" s="33"/>
      <c r="AT301" s="21"/>
      <c r="AU301" s="20"/>
      <c r="AV301" s="19"/>
      <c r="AW301" s="19"/>
      <c r="AX301" s="19"/>
      <c r="AY301" s="19"/>
      <c r="AZ301" s="22"/>
      <c r="BA301" s="19"/>
      <c r="BB301" s="19"/>
      <c r="BC301" s="33"/>
      <c r="BD301" s="21"/>
      <c r="BE301" s="20"/>
      <c r="BF301" s="19"/>
      <c r="BG301" s="19"/>
      <c r="BH301" s="19"/>
      <c r="BI301" s="19"/>
    </row>
    <row r="302" spans="6:61" x14ac:dyDescent="0.25">
      <c r="F302" s="10"/>
      <c r="G302" s="9"/>
      <c r="H302" s="8"/>
      <c r="I302" s="7" t="s">
        <v>219</v>
      </c>
      <c r="J302" s="22"/>
      <c r="K302" s="19"/>
      <c r="L302" s="19"/>
      <c r="M302" s="33"/>
      <c r="N302" s="21"/>
      <c r="O302" s="22"/>
      <c r="P302" s="19"/>
      <c r="Q302" s="19"/>
      <c r="R302" s="33"/>
      <c r="S302" s="21"/>
      <c r="T302" s="22">
        <v>124</v>
      </c>
      <c r="U302" s="19">
        <v>0</v>
      </c>
      <c r="V302" s="19">
        <v>0</v>
      </c>
      <c r="W302" s="19">
        <v>0</v>
      </c>
      <c r="X302" s="19">
        <v>0</v>
      </c>
      <c r="Y302" s="24">
        <v>124</v>
      </c>
      <c r="Z302" s="23">
        <v>0.1046810885891318</v>
      </c>
      <c r="AA302" s="22">
        <v>0</v>
      </c>
      <c r="AB302" s="19">
        <v>0</v>
      </c>
      <c r="AC302" s="19">
        <v>0</v>
      </c>
      <c r="AD302" s="33">
        <v>0</v>
      </c>
      <c r="AE302" s="21">
        <v>0</v>
      </c>
      <c r="AF302" s="22"/>
      <c r="AG302" s="19"/>
      <c r="AH302" s="19"/>
      <c r="AI302" s="33"/>
      <c r="AJ302" s="21"/>
      <c r="AK302" s="22">
        <v>14</v>
      </c>
      <c r="AL302" s="19">
        <v>0</v>
      </c>
      <c r="AM302" s="19">
        <v>0</v>
      </c>
      <c r="AN302" s="33">
        <v>0</v>
      </c>
      <c r="AO302" s="21">
        <v>0</v>
      </c>
      <c r="AP302" s="20"/>
      <c r="AQ302" s="19"/>
      <c r="AR302" s="19"/>
      <c r="AS302" s="33"/>
      <c r="AT302" s="21"/>
      <c r="AU302" s="20"/>
      <c r="AV302" s="19"/>
      <c r="AW302" s="19"/>
      <c r="AX302" s="19"/>
      <c r="AY302" s="19"/>
      <c r="AZ302" s="22"/>
      <c r="BA302" s="19"/>
      <c r="BB302" s="19"/>
      <c r="BC302" s="33"/>
      <c r="BD302" s="21"/>
      <c r="BE302" s="20"/>
      <c r="BF302" s="19"/>
      <c r="BG302" s="19"/>
      <c r="BH302" s="19"/>
      <c r="BI302" s="19"/>
    </row>
    <row r="303" spans="6:61" x14ac:dyDescent="0.25">
      <c r="F303" s="10"/>
      <c r="G303" s="9"/>
      <c r="H303" s="8"/>
      <c r="I303" s="7" t="s">
        <v>219</v>
      </c>
      <c r="J303" s="22"/>
      <c r="K303" s="19"/>
      <c r="L303" s="19"/>
      <c r="M303" s="33"/>
      <c r="N303" s="21"/>
      <c r="O303" s="22"/>
      <c r="P303" s="19"/>
      <c r="Q303" s="19"/>
      <c r="R303" s="33"/>
      <c r="S303" s="21"/>
      <c r="T303" s="22">
        <v>107</v>
      </c>
      <c r="U303" s="19">
        <v>0</v>
      </c>
      <c r="V303" s="19">
        <v>0</v>
      </c>
      <c r="W303" s="19">
        <v>0</v>
      </c>
      <c r="X303" s="19">
        <v>0</v>
      </c>
      <c r="Y303" s="24">
        <v>106</v>
      </c>
      <c r="Z303" s="23">
        <v>0.1100990148261189</v>
      </c>
      <c r="AA303" s="22">
        <v>0</v>
      </c>
      <c r="AB303" s="19">
        <v>0</v>
      </c>
      <c r="AC303" s="19">
        <v>0</v>
      </c>
      <c r="AD303" s="33">
        <v>0</v>
      </c>
      <c r="AE303" s="21">
        <v>0</v>
      </c>
      <c r="AF303" s="22"/>
      <c r="AG303" s="19"/>
      <c r="AH303" s="19"/>
      <c r="AI303" s="33"/>
      <c r="AJ303" s="21"/>
      <c r="AK303" s="22">
        <v>13</v>
      </c>
      <c r="AL303" s="19">
        <v>0</v>
      </c>
      <c r="AM303" s="19">
        <v>0</v>
      </c>
      <c r="AN303" s="33">
        <v>0</v>
      </c>
      <c r="AO303" s="21">
        <v>0</v>
      </c>
      <c r="AP303" s="20"/>
      <c r="AQ303" s="19"/>
      <c r="AR303" s="19"/>
      <c r="AS303" s="33"/>
      <c r="AT303" s="21"/>
      <c r="AU303" s="20"/>
      <c r="AV303" s="19"/>
      <c r="AW303" s="19"/>
      <c r="AX303" s="19"/>
      <c r="AY303" s="19"/>
      <c r="AZ303" s="22"/>
      <c r="BA303" s="19"/>
      <c r="BB303" s="19"/>
      <c r="BC303" s="33"/>
      <c r="BD303" s="21"/>
      <c r="BE303" s="20"/>
      <c r="BF303" s="19"/>
      <c r="BG303" s="19"/>
      <c r="BH303" s="19"/>
      <c r="BI303" s="19"/>
    </row>
    <row r="304" spans="6:61" x14ac:dyDescent="0.25">
      <c r="F304" s="10"/>
      <c r="G304" s="9"/>
      <c r="H304" s="8"/>
      <c r="I304" s="7" t="s">
        <v>219</v>
      </c>
      <c r="J304" s="22"/>
      <c r="K304" s="19"/>
      <c r="L304" s="19"/>
      <c r="M304" s="33"/>
      <c r="N304" s="21"/>
      <c r="O304" s="22"/>
      <c r="P304" s="19"/>
      <c r="Q304" s="19"/>
      <c r="R304" s="33"/>
      <c r="S304" s="21"/>
      <c r="T304" s="22">
        <v>132</v>
      </c>
      <c r="U304" s="19">
        <v>0</v>
      </c>
      <c r="V304" s="19">
        <v>0</v>
      </c>
      <c r="W304" s="19">
        <v>0</v>
      </c>
      <c r="X304" s="19">
        <v>0</v>
      </c>
      <c r="Y304" s="24">
        <v>135</v>
      </c>
      <c r="Z304" s="23">
        <v>0.23293206002563241</v>
      </c>
      <c r="AA304" s="22">
        <v>0</v>
      </c>
      <c r="AB304" s="19">
        <v>0</v>
      </c>
      <c r="AC304" s="19">
        <v>0</v>
      </c>
      <c r="AD304" s="33">
        <v>0</v>
      </c>
      <c r="AE304" s="21">
        <v>0</v>
      </c>
      <c r="AF304" s="22"/>
      <c r="AG304" s="19"/>
      <c r="AH304" s="19"/>
      <c r="AI304" s="33"/>
      <c r="AJ304" s="21"/>
      <c r="AK304" s="22">
        <v>16</v>
      </c>
      <c r="AL304" s="19">
        <v>0</v>
      </c>
      <c r="AM304" s="19">
        <v>0</v>
      </c>
      <c r="AN304" s="33">
        <v>0</v>
      </c>
      <c r="AO304" s="21">
        <v>0</v>
      </c>
      <c r="AP304" s="20"/>
      <c r="AQ304" s="19"/>
      <c r="AR304" s="19"/>
      <c r="AS304" s="33"/>
      <c r="AT304" s="21"/>
      <c r="AU304" s="20"/>
      <c r="AV304" s="19"/>
      <c r="AW304" s="19"/>
      <c r="AX304" s="19"/>
      <c r="AY304" s="19"/>
      <c r="AZ304" s="22"/>
      <c r="BA304" s="19"/>
      <c r="BB304" s="19"/>
      <c r="BC304" s="33"/>
      <c r="BD304" s="21"/>
      <c r="BE304" s="20"/>
      <c r="BF304" s="19"/>
      <c r="BG304" s="19"/>
      <c r="BH304" s="19"/>
      <c r="BI304" s="19"/>
    </row>
    <row r="305" spans="6:61" x14ac:dyDescent="0.25">
      <c r="F305" s="10"/>
      <c r="G305" s="9"/>
      <c r="H305" s="8"/>
      <c r="I305" s="7" t="s">
        <v>219</v>
      </c>
      <c r="J305" s="22"/>
      <c r="K305" s="19"/>
      <c r="L305" s="19"/>
      <c r="M305" s="33"/>
      <c r="N305" s="21"/>
      <c r="O305" s="22"/>
      <c r="P305" s="19"/>
      <c r="Q305" s="19"/>
      <c r="R305" s="33"/>
      <c r="S305" s="21"/>
      <c r="T305" s="22">
        <v>46</v>
      </c>
      <c r="U305" s="19">
        <v>0</v>
      </c>
      <c r="V305" s="19">
        <v>0</v>
      </c>
      <c r="W305" s="19">
        <v>0</v>
      </c>
      <c r="X305" s="19">
        <v>0</v>
      </c>
      <c r="Y305" s="24">
        <v>46</v>
      </c>
      <c r="Z305" s="23">
        <v>0.12595049012452361</v>
      </c>
      <c r="AA305" s="22">
        <v>0</v>
      </c>
      <c r="AB305" s="19">
        <v>0</v>
      </c>
      <c r="AC305" s="19">
        <v>0</v>
      </c>
      <c r="AD305" s="33">
        <v>0</v>
      </c>
      <c r="AE305" s="21">
        <v>0</v>
      </c>
      <c r="AF305" s="22"/>
      <c r="AG305" s="19"/>
      <c r="AH305" s="19"/>
      <c r="AI305" s="33"/>
      <c r="AJ305" s="21"/>
      <c r="AK305" s="22">
        <v>14</v>
      </c>
      <c r="AL305" s="19">
        <v>0</v>
      </c>
      <c r="AM305" s="19">
        <v>0</v>
      </c>
      <c r="AN305" s="33">
        <v>0</v>
      </c>
      <c r="AO305" s="21">
        <v>0</v>
      </c>
      <c r="AP305" s="20"/>
      <c r="AQ305" s="19"/>
      <c r="AR305" s="19"/>
      <c r="AS305" s="33"/>
      <c r="AT305" s="21"/>
      <c r="AU305" s="20"/>
      <c r="AV305" s="19"/>
      <c r="AW305" s="19"/>
      <c r="AX305" s="19"/>
      <c r="AY305" s="19"/>
      <c r="AZ305" s="22"/>
      <c r="BA305" s="19"/>
      <c r="BB305" s="19"/>
      <c r="BC305" s="33"/>
      <c r="BD305" s="21"/>
      <c r="BE305" s="20"/>
      <c r="BF305" s="19"/>
      <c r="BG305" s="19"/>
      <c r="BH305" s="19"/>
      <c r="BI305" s="19"/>
    </row>
    <row r="306" spans="6:61" x14ac:dyDescent="0.25">
      <c r="F306" s="10"/>
      <c r="G306" s="9"/>
      <c r="H306" s="8"/>
      <c r="I306" s="7" t="s">
        <v>219</v>
      </c>
      <c r="J306" s="22"/>
      <c r="K306" s="19"/>
      <c r="L306" s="19"/>
      <c r="M306" s="33"/>
      <c r="N306" s="21"/>
      <c r="O306" s="22"/>
      <c r="P306" s="19"/>
      <c r="Q306" s="19"/>
      <c r="R306" s="33"/>
      <c r="S306" s="21"/>
      <c r="T306" s="22">
        <v>48</v>
      </c>
      <c r="U306" s="19">
        <v>0</v>
      </c>
      <c r="V306" s="19">
        <v>0</v>
      </c>
      <c r="W306" s="19">
        <v>0</v>
      </c>
      <c r="X306" s="19">
        <v>0</v>
      </c>
      <c r="Y306" s="24">
        <v>48</v>
      </c>
      <c r="Z306" s="23">
        <v>0.15072029735893011</v>
      </c>
      <c r="AA306" s="22">
        <v>0</v>
      </c>
      <c r="AB306" s="19">
        <v>0</v>
      </c>
      <c r="AC306" s="19">
        <v>0</v>
      </c>
      <c r="AD306" s="33">
        <v>0</v>
      </c>
      <c r="AE306" s="21">
        <v>0</v>
      </c>
      <c r="AF306" s="22"/>
      <c r="AG306" s="19"/>
      <c r="AH306" s="19"/>
      <c r="AI306" s="33"/>
      <c r="AJ306" s="21"/>
      <c r="AK306" s="22">
        <v>15</v>
      </c>
      <c r="AL306" s="19">
        <v>0</v>
      </c>
      <c r="AM306" s="19">
        <v>0</v>
      </c>
      <c r="AN306" s="33">
        <v>0</v>
      </c>
      <c r="AO306" s="21">
        <v>0</v>
      </c>
      <c r="AP306" s="20"/>
      <c r="AQ306" s="19"/>
      <c r="AR306" s="19"/>
      <c r="AS306" s="33"/>
      <c r="AT306" s="21"/>
      <c r="AU306" s="20"/>
      <c r="AV306" s="19"/>
      <c r="AW306" s="19"/>
      <c r="AX306" s="19"/>
      <c r="AY306" s="19"/>
      <c r="AZ306" s="22"/>
      <c r="BA306" s="19"/>
      <c r="BB306" s="19"/>
      <c r="BC306" s="33"/>
      <c r="BD306" s="21"/>
      <c r="BE306" s="20"/>
      <c r="BF306" s="19"/>
      <c r="BG306" s="19"/>
      <c r="BH306" s="19"/>
      <c r="BI306" s="19"/>
    </row>
    <row r="307" spans="6:61" x14ac:dyDescent="0.25">
      <c r="F307" s="10"/>
      <c r="G307" s="9"/>
      <c r="H307" s="8"/>
      <c r="I307" s="7" t="s">
        <v>219</v>
      </c>
      <c r="J307" s="22"/>
      <c r="K307" s="19"/>
      <c r="L307" s="19"/>
      <c r="M307" s="33"/>
      <c r="N307" s="21"/>
      <c r="O307" s="22"/>
      <c r="P307" s="19"/>
      <c r="Q307" s="19"/>
      <c r="R307" s="33"/>
      <c r="S307" s="21"/>
      <c r="T307" s="22">
        <v>68</v>
      </c>
      <c r="U307" s="19">
        <v>0</v>
      </c>
      <c r="V307" s="19">
        <v>0</v>
      </c>
      <c r="W307" s="19">
        <v>0</v>
      </c>
      <c r="X307" s="19">
        <v>0</v>
      </c>
      <c r="Y307" s="24">
        <v>68</v>
      </c>
      <c r="Z307" s="23">
        <v>0.21871809381991619</v>
      </c>
      <c r="AA307" s="22">
        <v>0</v>
      </c>
      <c r="AB307" s="19">
        <v>0</v>
      </c>
      <c r="AC307" s="19">
        <v>0</v>
      </c>
      <c r="AD307" s="33">
        <v>0</v>
      </c>
      <c r="AE307" s="21">
        <v>0</v>
      </c>
      <c r="AF307" s="22"/>
      <c r="AG307" s="19"/>
      <c r="AH307" s="19"/>
      <c r="AI307" s="33"/>
      <c r="AJ307" s="21"/>
      <c r="AK307" s="22">
        <v>14</v>
      </c>
      <c r="AL307" s="19">
        <v>0</v>
      </c>
      <c r="AM307" s="19">
        <v>0</v>
      </c>
      <c r="AN307" s="33">
        <v>0</v>
      </c>
      <c r="AO307" s="21">
        <v>0</v>
      </c>
      <c r="AP307" s="20"/>
      <c r="AQ307" s="19"/>
      <c r="AR307" s="19"/>
      <c r="AS307" s="33"/>
      <c r="AT307" s="21"/>
      <c r="AU307" s="20"/>
      <c r="AV307" s="19"/>
      <c r="AW307" s="19"/>
      <c r="AX307" s="19"/>
      <c r="AY307" s="19"/>
      <c r="AZ307" s="22"/>
      <c r="BA307" s="19"/>
      <c r="BB307" s="19"/>
      <c r="BC307" s="33"/>
      <c r="BD307" s="21"/>
      <c r="BE307" s="20"/>
      <c r="BF307" s="19"/>
      <c r="BG307" s="19"/>
      <c r="BH307" s="19"/>
      <c r="BI307" s="19"/>
    </row>
    <row r="308" spans="6:61" x14ac:dyDescent="0.25">
      <c r="F308" s="10"/>
      <c r="G308" s="9"/>
      <c r="H308" s="8"/>
      <c r="I308" s="7" t="s">
        <v>219</v>
      </c>
      <c r="J308" s="22"/>
      <c r="K308" s="19"/>
      <c r="L308" s="19"/>
      <c r="M308" s="33"/>
      <c r="N308" s="21"/>
      <c r="O308" s="22"/>
      <c r="P308" s="19"/>
      <c r="Q308" s="19"/>
      <c r="R308" s="33"/>
      <c r="S308" s="21"/>
      <c r="T308" s="22">
        <v>69</v>
      </c>
      <c r="U308" s="19">
        <v>0</v>
      </c>
      <c r="V308" s="19">
        <v>0</v>
      </c>
      <c r="W308" s="19">
        <v>0</v>
      </c>
      <c r="X308" s="19">
        <v>0</v>
      </c>
      <c r="Y308" s="24">
        <v>69</v>
      </c>
      <c r="Z308" s="23">
        <v>0.15239380951970821</v>
      </c>
      <c r="AA308" s="22">
        <v>0</v>
      </c>
      <c r="AB308" s="19">
        <v>0</v>
      </c>
      <c r="AC308" s="19">
        <v>0</v>
      </c>
      <c r="AD308" s="33">
        <v>0</v>
      </c>
      <c r="AE308" s="21">
        <v>0</v>
      </c>
      <c r="AF308" s="22"/>
      <c r="AG308" s="19"/>
      <c r="AH308" s="19"/>
      <c r="AI308" s="33"/>
      <c r="AJ308" s="21"/>
      <c r="AK308" s="22">
        <v>13</v>
      </c>
      <c r="AL308" s="19">
        <v>0</v>
      </c>
      <c r="AM308" s="19">
        <v>0</v>
      </c>
      <c r="AN308" s="33">
        <v>0</v>
      </c>
      <c r="AO308" s="21">
        <v>0</v>
      </c>
      <c r="AP308" s="20"/>
      <c r="AQ308" s="19"/>
      <c r="AR308" s="19"/>
      <c r="AS308" s="33"/>
      <c r="AT308" s="21"/>
      <c r="AU308" s="20"/>
      <c r="AV308" s="19"/>
      <c r="AW308" s="19"/>
      <c r="AX308" s="19"/>
      <c r="AY308" s="19"/>
      <c r="AZ308" s="22"/>
      <c r="BA308" s="19"/>
      <c r="BB308" s="19"/>
      <c r="BC308" s="33"/>
      <c r="BD308" s="21"/>
      <c r="BE308" s="20"/>
      <c r="BF308" s="19"/>
      <c r="BG308" s="19"/>
      <c r="BH308" s="19"/>
      <c r="BI308" s="19"/>
    </row>
    <row r="309" spans="6:61" x14ac:dyDescent="0.25">
      <c r="F309" s="10"/>
      <c r="G309" s="9"/>
      <c r="H309" s="8"/>
      <c r="I309" s="7" t="s">
        <v>219</v>
      </c>
      <c r="J309" s="22"/>
      <c r="K309" s="19"/>
      <c r="L309" s="19"/>
      <c r="M309" s="33"/>
      <c r="N309" s="21"/>
      <c r="O309" s="22"/>
      <c r="P309" s="19"/>
      <c r="Q309" s="19"/>
      <c r="R309" s="33"/>
      <c r="S309" s="21"/>
      <c r="T309" s="22">
        <v>73</v>
      </c>
      <c r="U309" s="19">
        <v>0</v>
      </c>
      <c r="V309" s="19">
        <v>0</v>
      </c>
      <c r="W309" s="19">
        <v>0</v>
      </c>
      <c r="X309" s="19">
        <v>0</v>
      </c>
      <c r="Y309" s="24">
        <v>73</v>
      </c>
      <c r="Z309" s="23">
        <v>0.1119460174813867</v>
      </c>
      <c r="AA309" s="22">
        <v>0</v>
      </c>
      <c r="AB309" s="19">
        <v>0</v>
      </c>
      <c r="AC309" s="19">
        <v>0</v>
      </c>
      <c r="AD309" s="33">
        <v>0</v>
      </c>
      <c r="AE309" s="21">
        <v>0</v>
      </c>
      <c r="AF309" s="22"/>
      <c r="AG309" s="19"/>
      <c r="AH309" s="19"/>
      <c r="AI309" s="33"/>
      <c r="AJ309" s="21"/>
      <c r="AK309" s="22">
        <v>11</v>
      </c>
      <c r="AL309" s="19">
        <v>0</v>
      </c>
      <c r="AM309" s="19">
        <v>0</v>
      </c>
      <c r="AN309" s="33">
        <v>0</v>
      </c>
      <c r="AO309" s="21">
        <v>0</v>
      </c>
      <c r="AP309" s="20"/>
      <c r="AQ309" s="19"/>
      <c r="AR309" s="19"/>
      <c r="AS309" s="33"/>
      <c r="AT309" s="21"/>
      <c r="AU309" s="20"/>
      <c r="AV309" s="19"/>
      <c r="AW309" s="19"/>
      <c r="AX309" s="19"/>
      <c r="AY309" s="19"/>
      <c r="AZ309" s="22"/>
      <c r="BA309" s="19"/>
      <c r="BB309" s="19"/>
      <c r="BC309" s="33"/>
      <c r="BD309" s="21"/>
      <c r="BE309" s="20"/>
      <c r="BF309" s="19"/>
      <c r="BG309" s="19"/>
      <c r="BH309" s="19"/>
      <c r="BI309" s="19"/>
    </row>
    <row r="310" spans="6:61" x14ac:dyDescent="0.25">
      <c r="F310" s="10"/>
      <c r="G310" s="9"/>
      <c r="H310" s="8"/>
      <c r="I310" s="7" t="s">
        <v>218</v>
      </c>
      <c r="J310" s="22"/>
      <c r="K310" s="19"/>
      <c r="L310" s="19"/>
      <c r="M310" s="33"/>
      <c r="N310" s="21"/>
      <c r="O310" s="22"/>
      <c r="P310" s="19"/>
      <c r="Q310" s="19"/>
      <c r="R310" s="33"/>
      <c r="S310" s="21"/>
      <c r="T310" s="22">
        <v>0</v>
      </c>
      <c r="U310" s="19">
        <v>0</v>
      </c>
      <c r="V310" s="19">
        <v>0</v>
      </c>
      <c r="W310" s="19">
        <v>0</v>
      </c>
      <c r="X310" s="19">
        <v>0</v>
      </c>
      <c r="Y310" s="24">
        <v>0</v>
      </c>
      <c r="Z310" s="23">
        <v>0</v>
      </c>
      <c r="AA310" s="22">
        <v>0</v>
      </c>
      <c r="AB310" s="19">
        <v>0</v>
      </c>
      <c r="AC310" s="19">
        <v>0</v>
      </c>
      <c r="AD310" s="33">
        <v>0</v>
      </c>
      <c r="AE310" s="21">
        <v>0</v>
      </c>
      <c r="AF310" s="22"/>
      <c r="AG310" s="19"/>
      <c r="AH310" s="19"/>
      <c r="AI310" s="33"/>
      <c r="AJ310" s="21"/>
      <c r="AK310" s="22">
        <v>12</v>
      </c>
      <c r="AL310" s="19">
        <v>0</v>
      </c>
      <c r="AM310" s="19">
        <v>0</v>
      </c>
      <c r="AN310" s="33">
        <v>0</v>
      </c>
      <c r="AO310" s="21">
        <v>0</v>
      </c>
      <c r="AP310" s="20"/>
      <c r="AQ310" s="19"/>
      <c r="AR310" s="19"/>
      <c r="AS310" s="33"/>
      <c r="AT310" s="21"/>
      <c r="AU310" s="20"/>
      <c r="AV310" s="19"/>
      <c r="AW310" s="19"/>
      <c r="AX310" s="19"/>
      <c r="AY310" s="19"/>
      <c r="AZ310" s="22"/>
      <c r="BA310" s="19"/>
      <c r="BB310" s="19"/>
      <c r="BC310" s="33"/>
      <c r="BD310" s="21"/>
      <c r="BE310" s="20"/>
      <c r="BF310" s="19"/>
      <c r="BG310" s="19"/>
      <c r="BH310" s="19"/>
      <c r="BI310" s="19"/>
    </row>
    <row r="311" spans="6:61" x14ac:dyDescent="0.25">
      <c r="F311" s="10"/>
      <c r="G311" s="9"/>
      <c r="H311" s="8"/>
      <c r="I311" s="7" t="s">
        <v>218</v>
      </c>
      <c r="J311" s="22"/>
      <c r="K311" s="19"/>
      <c r="L311" s="19"/>
      <c r="M311" s="33"/>
      <c r="N311" s="21"/>
      <c r="O311" s="22"/>
      <c r="P311" s="19"/>
      <c r="Q311" s="19"/>
      <c r="R311" s="33"/>
      <c r="S311" s="21"/>
      <c r="T311" s="22">
        <v>81</v>
      </c>
      <c r="U311" s="19">
        <v>0</v>
      </c>
      <c r="V311" s="19">
        <v>0</v>
      </c>
      <c r="W311" s="19">
        <v>0</v>
      </c>
      <c r="X311" s="19">
        <v>0</v>
      </c>
      <c r="Y311" s="24">
        <v>81</v>
      </c>
      <c r="Z311" s="23">
        <v>0.19033596478402609</v>
      </c>
      <c r="AA311" s="22">
        <v>0</v>
      </c>
      <c r="AB311" s="19">
        <v>0</v>
      </c>
      <c r="AC311" s="19">
        <v>0</v>
      </c>
      <c r="AD311" s="33">
        <v>0</v>
      </c>
      <c r="AE311" s="21">
        <v>0</v>
      </c>
      <c r="AF311" s="22"/>
      <c r="AG311" s="19"/>
      <c r="AH311" s="19"/>
      <c r="AI311" s="33"/>
      <c r="AJ311" s="21"/>
      <c r="AK311" s="22">
        <v>17</v>
      </c>
      <c r="AL311" s="19">
        <v>0</v>
      </c>
      <c r="AM311" s="19">
        <v>0</v>
      </c>
      <c r="AN311" s="33">
        <v>0</v>
      </c>
      <c r="AO311" s="21">
        <v>0</v>
      </c>
      <c r="AP311" s="20"/>
      <c r="AQ311" s="19"/>
      <c r="AR311" s="19"/>
      <c r="AS311" s="33"/>
      <c r="AT311" s="21"/>
      <c r="AU311" s="20"/>
      <c r="AV311" s="19"/>
      <c r="AW311" s="19"/>
      <c r="AX311" s="19"/>
      <c r="AY311" s="19"/>
      <c r="AZ311" s="22"/>
      <c r="BA311" s="19"/>
      <c r="BB311" s="19"/>
      <c r="BC311" s="33"/>
      <c r="BD311" s="21"/>
      <c r="BE311" s="20"/>
      <c r="BF311" s="19"/>
      <c r="BG311" s="19"/>
      <c r="BH311" s="19"/>
      <c r="BI311" s="19"/>
    </row>
    <row r="312" spans="6:61" x14ac:dyDescent="0.25">
      <c r="F312" s="10"/>
      <c r="G312" s="9"/>
      <c r="H312" s="8"/>
      <c r="I312" s="7" t="s">
        <v>218</v>
      </c>
      <c r="J312" s="22"/>
      <c r="K312" s="19"/>
      <c r="L312" s="19"/>
      <c r="M312" s="33"/>
      <c r="N312" s="21"/>
      <c r="O312" s="22"/>
      <c r="P312" s="19"/>
      <c r="Q312" s="19"/>
      <c r="R312" s="33"/>
      <c r="S312" s="21"/>
      <c r="T312" s="22">
        <v>109</v>
      </c>
      <c r="U312" s="19">
        <v>0</v>
      </c>
      <c r="V312" s="19">
        <v>0</v>
      </c>
      <c r="W312" s="19">
        <v>0</v>
      </c>
      <c r="X312" s="19">
        <v>0</v>
      </c>
      <c r="Y312" s="24">
        <v>109</v>
      </c>
      <c r="Z312" s="23">
        <v>0.30275553930550808</v>
      </c>
      <c r="AA312" s="22">
        <v>0</v>
      </c>
      <c r="AB312" s="19">
        <v>0</v>
      </c>
      <c r="AC312" s="19">
        <v>0</v>
      </c>
      <c r="AD312" s="33">
        <v>0</v>
      </c>
      <c r="AE312" s="21">
        <v>0</v>
      </c>
      <c r="AF312" s="22"/>
      <c r="AG312" s="19"/>
      <c r="AH312" s="19"/>
      <c r="AI312" s="33"/>
      <c r="AJ312" s="21"/>
      <c r="AK312" s="22">
        <v>16</v>
      </c>
      <c r="AL312" s="19">
        <v>0</v>
      </c>
      <c r="AM312" s="19">
        <v>0</v>
      </c>
      <c r="AN312" s="33">
        <v>0</v>
      </c>
      <c r="AO312" s="21">
        <v>0</v>
      </c>
      <c r="AP312" s="20"/>
      <c r="AQ312" s="19"/>
      <c r="AR312" s="19"/>
      <c r="AS312" s="33"/>
      <c r="AT312" s="21"/>
      <c r="AU312" s="20"/>
      <c r="AV312" s="19"/>
      <c r="AW312" s="19"/>
      <c r="AX312" s="19"/>
      <c r="AY312" s="19"/>
      <c r="AZ312" s="22"/>
      <c r="BA312" s="19"/>
      <c r="BB312" s="19"/>
      <c r="BC312" s="33"/>
      <c r="BD312" s="21"/>
      <c r="BE312" s="20"/>
      <c r="BF312" s="19"/>
      <c r="BG312" s="19"/>
      <c r="BH312" s="19"/>
      <c r="BI312" s="19"/>
    </row>
    <row r="313" spans="6:61" x14ac:dyDescent="0.25">
      <c r="F313" s="10"/>
      <c r="G313" s="9"/>
      <c r="H313" s="8"/>
      <c r="I313" s="7" t="s">
        <v>218</v>
      </c>
      <c r="J313" s="22"/>
      <c r="K313" s="19"/>
      <c r="L313" s="19"/>
      <c r="M313" s="33"/>
      <c r="N313" s="21"/>
      <c r="O313" s="22"/>
      <c r="P313" s="19"/>
      <c r="Q313" s="19"/>
      <c r="R313" s="33"/>
      <c r="S313" s="21"/>
      <c r="T313" s="22">
        <v>122</v>
      </c>
      <c r="U313" s="19">
        <v>0</v>
      </c>
      <c r="V313" s="19">
        <v>0</v>
      </c>
      <c r="W313" s="19">
        <v>0</v>
      </c>
      <c r="X313" s="19">
        <v>0</v>
      </c>
      <c r="Y313" s="24">
        <v>122</v>
      </c>
      <c r="Z313" s="23">
        <v>0.33901250921189791</v>
      </c>
      <c r="AA313" s="22">
        <v>0</v>
      </c>
      <c r="AB313" s="19">
        <v>0</v>
      </c>
      <c r="AC313" s="19">
        <v>0</v>
      </c>
      <c r="AD313" s="33">
        <v>0</v>
      </c>
      <c r="AE313" s="21">
        <v>0</v>
      </c>
      <c r="AF313" s="22"/>
      <c r="AG313" s="19"/>
      <c r="AH313" s="19"/>
      <c r="AI313" s="33"/>
      <c r="AJ313" s="21"/>
      <c r="AK313" s="22">
        <v>18</v>
      </c>
      <c r="AL313" s="19">
        <v>0</v>
      </c>
      <c r="AM313" s="19">
        <v>0</v>
      </c>
      <c r="AN313" s="33">
        <v>0</v>
      </c>
      <c r="AO313" s="21">
        <v>0</v>
      </c>
      <c r="AP313" s="20"/>
      <c r="AQ313" s="19"/>
      <c r="AR313" s="19"/>
      <c r="AS313" s="33"/>
      <c r="AT313" s="21"/>
      <c r="AU313" s="20"/>
      <c r="AV313" s="19"/>
      <c r="AW313" s="19"/>
      <c r="AX313" s="19"/>
      <c r="AY313" s="19"/>
      <c r="AZ313" s="22"/>
      <c r="BA313" s="19"/>
      <c r="BB313" s="19"/>
      <c r="BC313" s="33"/>
      <c r="BD313" s="21"/>
      <c r="BE313" s="20"/>
      <c r="BF313" s="19"/>
      <c r="BG313" s="19"/>
      <c r="BH313" s="19"/>
      <c r="BI313" s="19"/>
    </row>
    <row r="314" spans="6:61" x14ac:dyDescent="0.25">
      <c r="F314" s="10"/>
      <c r="G314" s="9"/>
      <c r="H314" s="8"/>
      <c r="I314" s="7" t="s">
        <v>218</v>
      </c>
      <c r="J314" s="22"/>
      <c r="K314" s="19"/>
      <c r="L314" s="19"/>
      <c r="M314" s="33"/>
      <c r="N314" s="21"/>
      <c r="O314" s="22"/>
      <c r="P314" s="19"/>
      <c r="Q314" s="19"/>
      <c r="R314" s="33"/>
      <c r="S314" s="21"/>
      <c r="T314" s="22">
        <v>111</v>
      </c>
      <c r="U314" s="19">
        <v>0</v>
      </c>
      <c r="V314" s="19">
        <v>0</v>
      </c>
      <c r="W314" s="19">
        <v>0</v>
      </c>
      <c r="X314" s="19">
        <v>0</v>
      </c>
      <c r="Y314" s="24">
        <v>111</v>
      </c>
      <c r="Z314" s="23">
        <v>0.28615103010088211</v>
      </c>
      <c r="AA314" s="22">
        <v>0</v>
      </c>
      <c r="AB314" s="19">
        <v>0</v>
      </c>
      <c r="AC314" s="19">
        <v>0</v>
      </c>
      <c r="AD314" s="33">
        <v>0</v>
      </c>
      <c r="AE314" s="21">
        <v>0</v>
      </c>
      <c r="AF314" s="22"/>
      <c r="AG314" s="19"/>
      <c r="AH314" s="19"/>
      <c r="AI314" s="33"/>
      <c r="AJ314" s="21"/>
      <c r="AK314" s="22">
        <v>17</v>
      </c>
      <c r="AL314" s="19">
        <v>0</v>
      </c>
      <c r="AM314" s="19">
        <v>0</v>
      </c>
      <c r="AN314" s="33">
        <v>0</v>
      </c>
      <c r="AO314" s="21">
        <v>0</v>
      </c>
      <c r="AP314" s="20"/>
      <c r="AQ314" s="19"/>
      <c r="AR314" s="19"/>
      <c r="AS314" s="33"/>
      <c r="AT314" s="21"/>
      <c r="AU314" s="20"/>
      <c r="AV314" s="19"/>
      <c r="AW314" s="19"/>
      <c r="AX314" s="19"/>
      <c r="AY314" s="19"/>
      <c r="AZ314" s="22"/>
      <c r="BA314" s="19"/>
      <c r="BB314" s="19"/>
      <c r="BC314" s="33"/>
      <c r="BD314" s="21"/>
      <c r="BE314" s="20"/>
      <c r="BF314" s="19"/>
      <c r="BG314" s="19"/>
      <c r="BH314" s="19"/>
      <c r="BI314" s="19"/>
    </row>
    <row r="315" spans="6:61" x14ac:dyDescent="0.25">
      <c r="F315" s="10"/>
      <c r="G315" s="9"/>
      <c r="H315" s="8"/>
      <c r="I315" s="7" t="s">
        <v>218</v>
      </c>
      <c r="J315" s="22"/>
      <c r="K315" s="19"/>
      <c r="L315" s="19"/>
      <c r="M315" s="33"/>
      <c r="N315" s="21"/>
      <c r="O315" s="22"/>
      <c r="P315" s="19"/>
      <c r="Q315" s="19"/>
      <c r="R315" s="33"/>
      <c r="S315" s="21"/>
      <c r="T315" s="22">
        <v>71</v>
      </c>
      <c r="U315" s="19">
        <v>0</v>
      </c>
      <c r="V315" s="19">
        <v>0</v>
      </c>
      <c r="W315" s="19">
        <v>0</v>
      </c>
      <c r="X315" s="19">
        <v>0</v>
      </c>
      <c r="Y315" s="24">
        <v>71</v>
      </c>
      <c r="Z315" s="23">
        <v>0.22328915353864431</v>
      </c>
      <c r="AA315" s="22">
        <v>0</v>
      </c>
      <c r="AB315" s="19">
        <v>0</v>
      </c>
      <c r="AC315" s="19">
        <v>0</v>
      </c>
      <c r="AD315" s="33">
        <v>0</v>
      </c>
      <c r="AE315" s="21">
        <v>0</v>
      </c>
      <c r="AF315" s="22"/>
      <c r="AG315" s="19"/>
      <c r="AH315" s="19"/>
      <c r="AI315" s="33"/>
      <c r="AJ315" s="21"/>
      <c r="AK315" s="22">
        <v>17</v>
      </c>
      <c r="AL315" s="19">
        <v>0</v>
      </c>
      <c r="AM315" s="19">
        <v>0</v>
      </c>
      <c r="AN315" s="33">
        <v>0</v>
      </c>
      <c r="AO315" s="21">
        <v>0</v>
      </c>
      <c r="AP315" s="20"/>
      <c r="AQ315" s="19"/>
      <c r="AR315" s="19"/>
      <c r="AS315" s="33"/>
      <c r="AT315" s="21"/>
      <c r="AU315" s="20"/>
      <c r="AV315" s="19"/>
      <c r="AW315" s="19"/>
      <c r="AX315" s="19"/>
      <c r="AY315" s="19"/>
      <c r="AZ315" s="22"/>
      <c r="BA315" s="19"/>
      <c r="BB315" s="19"/>
      <c r="BC315" s="33"/>
      <c r="BD315" s="21"/>
      <c r="BE315" s="20"/>
      <c r="BF315" s="19"/>
      <c r="BG315" s="19"/>
      <c r="BH315" s="19"/>
      <c r="BI315" s="19"/>
    </row>
    <row r="316" spans="6:61" x14ac:dyDescent="0.25">
      <c r="F316" s="10"/>
      <c r="G316" s="9"/>
      <c r="H316" s="8"/>
      <c r="I316" s="7" t="s">
        <v>218</v>
      </c>
      <c r="J316" s="22"/>
      <c r="K316" s="19"/>
      <c r="L316" s="19"/>
      <c r="M316" s="33"/>
      <c r="N316" s="21"/>
      <c r="O316" s="22"/>
      <c r="P316" s="19"/>
      <c r="Q316" s="19"/>
      <c r="R316" s="33"/>
      <c r="S316" s="21"/>
      <c r="T316" s="22">
        <v>90</v>
      </c>
      <c r="U316" s="19">
        <v>0</v>
      </c>
      <c r="V316" s="19">
        <v>0</v>
      </c>
      <c r="W316" s="19">
        <v>0</v>
      </c>
      <c r="X316" s="19">
        <v>0</v>
      </c>
      <c r="Y316" s="24">
        <v>90</v>
      </c>
      <c r="Z316" s="23">
        <v>0.26912726368755102</v>
      </c>
      <c r="AA316" s="22">
        <v>0</v>
      </c>
      <c r="AB316" s="19">
        <v>0</v>
      </c>
      <c r="AC316" s="19">
        <v>0</v>
      </c>
      <c r="AD316" s="33">
        <v>0</v>
      </c>
      <c r="AE316" s="21">
        <v>0</v>
      </c>
      <c r="AF316" s="22"/>
      <c r="AG316" s="19"/>
      <c r="AH316" s="19"/>
      <c r="AI316" s="33"/>
      <c r="AJ316" s="21"/>
      <c r="AK316" s="22">
        <v>18</v>
      </c>
      <c r="AL316" s="19">
        <v>0</v>
      </c>
      <c r="AM316" s="19">
        <v>0</v>
      </c>
      <c r="AN316" s="33">
        <v>0</v>
      </c>
      <c r="AO316" s="21">
        <v>0</v>
      </c>
      <c r="AP316" s="20"/>
      <c r="AQ316" s="19"/>
      <c r="AR316" s="19"/>
      <c r="AS316" s="33"/>
      <c r="AT316" s="21"/>
      <c r="AU316" s="20"/>
      <c r="AV316" s="19"/>
      <c r="AW316" s="19"/>
      <c r="AX316" s="19"/>
      <c r="AY316" s="19"/>
      <c r="AZ316" s="22"/>
      <c r="BA316" s="19"/>
      <c r="BB316" s="19"/>
      <c r="BC316" s="33"/>
      <c r="BD316" s="21"/>
      <c r="BE316" s="20"/>
      <c r="BF316" s="19"/>
      <c r="BG316" s="19"/>
      <c r="BH316" s="19"/>
      <c r="BI316" s="19"/>
    </row>
    <row r="317" spans="6:61" x14ac:dyDescent="0.25">
      <c r="F317" s="10"/>
      <c r="G317" s="9"/>
      <c r="H317" s="8"/>
      <c r="I317" s="7" t="s">
        <v>218</v>
      </c>
      <c r="J317" s="22"/>
      <c r="K317" s="19"/>
      <c r="L317" s="19"/>
      <c r="M317" s="33"/>
      <c r="N317" s="21"/>
      <c r="O317" s="22"/>
      <c r="P317" s="19"/>
      <c r="Q317" s="19"/>
      <c r="R317" s="33"/>
      <c r="S317" s="21"/>
      <c r="T317" s="22">
        <v>72</v>
      </c>
      <c r="U317" s="19">
        <v>0</v>
      </c>
      <c r="V317" s="19">
        <v>0</v>
      </c>
      <c r="W317" s="19">
        <v>0</v>
      </c>
      <c r="X317" s="19">
        <v>0</v>
      </c>
      <c r="Y317" s="24">
        <v>72</v>
      </c>
      <c r="Z317" s="23">
        <v>0.27593149803578848</v>
      </c>
      <c r="AA317" s="22">
        <v>0</v>
      </c>
      <c r="AB317" s="19">
        <v>0</v>
      </c>
      <c r="AC317" s="19">
        <v>0</v>
      </c>
      <c r="AD317" s="33">
        <v>0</v>
      </c>
      <c r="AE317" s="21">
        <v>0</v>
      </c>
      <c r="AF317" s="22"/>
      <c r="AG317" s="19"/>
      <c r="AH317" s="19"/>
      <c r="AI317" s="33"/>
      <c r="AJ317" s="21"/>
      <c r="AK317" s="22">
        <v>15</v>
      </c>
      <c r="AL317" s="19">
        <v>0</v>
      </c>
      <c r="AM317" s="19">
        <v>0</v>
      </c>
      <c r="AN317" s="33">
        <v>0</v>
      </c>
      <c r="AO317" s="21">
        <v>0</v>
      </c>
      <c r="AP317" s="20"/>
      <c r="AQ317" s="19"/>
      <c r="AR317" s="19"/>
      <c r="AS317" s="33"/>
      <c r="AT317" s="21"/>
      <c r="AU317" s="20"/>
      <c r="AV317" s="19"/>
      <c r="AW317" s="19"/>
      <c r="AX317" s="19"/>
      <c r="AY317" s="19"/>
      <c r="AZ317" s="22"/>
      <c r="BA317" s="19"/>
      <c r="BB317" s="19"/>
      <c r="BC317" s="33"/>
      <c r="BD317" s="21"/>
      <c r="BE317" s="20"/>
      <c r="BF317" s="19"/>
      <c r="BG317" s="19"/>
      <c r="BH317" s="19"/>
      <c r="BI317" s="19"/>
    </row>
    <row r="318" spans="6:61" x14ac:dyDescent="0.25">
      <c r="F318" s="10"/>
      <c r="G318" s="9"/>
      <c r="H318" s="8"/>
      <c r="I318" s="7" t="s">
        <v>218</v>
      </c>
      <c r="J318" s="22"/>
      <c r="K318" s="19"/>
      <c r="L318" s="19"/>
      <c r="M318" s="33"/>
      <c r="N318" s="21"/>
      <c r="O318" s="22"/>
      <c r="P318" s="19"/>
      <c r="Q318" s="19"/>
      <c r="R318" s="33"/>
      <c r="S318" s="21"/>
      <c r="T318" s="22">
        <v>76</v>
      </c>
      <c r="U318" s="19">
        <v>0</v>
      </c>
      <c r="V318" s="19">
        <v>0</v>
      </c>
      <c r="W318" s="19">
        <v>0</v>
      </c>
      <c r="X318" s="19">
        <v>0</v>
      </c>
      <c r="Y318" s="24">
        <v>76</v>
      </c>
      <c r="Z318" s="23">
        <v>0.30352791678160429</v>
      </c>
      <c r="AA318" s="22">
        <v>0</v>
      </c>
      <c r="AB318" s="19">
        <v>0</v>
      </c>
      <c r="AC318" s="19">
        <v>0</v>
      </c>
      <c r="AD318" s="33">
        <v>0</v>
      </c>
      <c r="AE318" s="21">
        <v>0</v>
      </c>
      <c r="AF318" s="22"/>
      <c r="AG318" s="19"/>
      <c r="AH318" s="19"/>
      <c r="AI318" s="33"/>
      <c r="AJ318" s="21"/>
      <c r="AK318" s="22">
        <v>16</v>
      </c>
      <c r="AL318" s="19">
        <v>0</v>
      </c>
      <c r="AM318" s="19">
        <v>0</v>
      </c>
      <c r="AN318" s="33">
        <v>0</v>
      </c>
      <c r="AO318" s="21">
        <v>0</v>
      </c>
      <c r="AP318" s="20"/>
      <c r="AQ318" s="19"/>
      <c r="AR318" s="19"/>
      <c r="AS318" s="33"/>
      <c r="AT318" s="21"/>
      <c r="AU318" s="20"/>
      <c r="AV318" s="19"/>
      <c r="AW318" s="19"/>
      <c r="AX318" s="19"/>
      <c r="AY318" s="19"/>
      <c r="AZ318" s="22"/>
      <c r="BA318" s="19"/>
      <c r="BB318" s="19"/>
      <c r="BC318" s="33"/>
      <c r="BD318" s="21"/>
      <c r="BE318" s="20"/>
      <c r="BF318" s="19"/>
      <c r="BG318" s="19"/>
      <c r="BH318" s="19"/>
      <c r="BI318" s="19"/>
    </row>
    <row r="319" spans="6:61" x14ac:dyDescent="0.25">
      <c r="F319" s="10"/>
      <c r="G319" s="9"/>
      <c r="H319" s="8"/>
      <c r="I319" s="7" t="s">
        <v>218</v>
      </c>
      <c r="J319" s="22"/>
      <c r="K319" s="19"/>
      <c r="L319" s="19"/>
      <c r="M319" s="33"/>
      <c r="N319" s="21"/>
      <c r="O319" s="22"/>
      <c r="P319" s="19"/>
      <c r="Q319" s="19"/>
      <c r="R319" s="33"/>
      <c r="S319" s="21"/>
      <c r="T319" s="22">
        <v>72</v>
      </c>
      <c r="U319" s="19">
        <v>0</v>
      </c>
      <c r="V319" s="19">
        <v>0</v>
      </c>
      <c r="W319" s="19">
        <v>0</v>
      </c>
      <c r="X319" s="19">
        <v>0</v>
      </c>
      <c r="Y319" s="24">
        <v>73</v>
      </c>
      <c r="Z319" s="23">
        <v>0.2598751112818718</v>
      </c>
      <c r="AA319" s="22">
        <v>0</v>
      </c>
      <c r="AB319" s="19">
        <v>0</v>
      </c>
      <c r="AC319" s="19">
        <v>0</v>
      </c>
      <c r="AD319" s="33">
        <v>0</v>
      </c>
      <c r="AE319" s="21">
        <v>0</v>
      </c>
      <c r="AF319" s="22"/>
      <c r="AG319" s="19"/>
      <c r="AH319" s="19"/>
      <c r="AI319" s="33"/>
      <c r="AJ319" s="21"/>
      <c r="AK319" s="22">
        <v>16</v>
      </c>
      <c r="AL319" s="19">
        <v>0</v>
      </c>
      <c r="AM319" s="19">
        <v>0</v>
      </c>
      <c r="AN319" s="33">
        <v>0</v>
      </c>
      <c r="AO319" s="21">
        <v>0</v>
      </c>
      <c r="AP319" s="20"/>
      <c r="AQ319" s="19"/>
      <c r="AR319" s="19"/>
      <c r="AS319" s="33"/>
      <c r="AT319" s="21"/>
      <c r="AU319" s="20"/>
      <c r="AV319" s="19"/>
      <c r="AW319" s="19"/>
      <c r="AX319" s="19"/>
      <c r="AY319" s="19"/>
      <c r="AZ319" s="22"/>
      <c r="BA319" s="19"/>
      <c r="BB319" s="19"/>
      <c r="BC319" s="33"/>
      <c r="BD319" s="21"/>
      <c r="BE319" s="20"/>
      <c r="BF319" s="19"/>
      <c r="BG319" s="19"/>
      <c r="BH319" s="19"/>
      <c r="BI319" s="19"/>
    </row>
    <row r="320" spans="6:61" x14ac:dyDescent="0.25">
      <c r="F320" s="10"/>
      <c r="G320" s="9"/>
      <c r="H320" s="8"/>
      <c r="I320" s="7" t="s">
        <v>218</v>
      </c>
      <c r="J320" s="22"/>
      <c r="K320" s="19"/>
      <c r="L320" s="19"/>
      <c r="M320" s="33"/>
      <c r="N320" s="21"/>
      <c r="O320" s="22"/>
      <c r="P320" s="19"/>
      <c r="Q320" s="19"/>
      <c r="R320" s="33"/>
      <c r="S320" s="21"/>
      <c r="T320" s="22">
        <v>90</v>
      </c>
      <c r="U320" s="19">
        <v>0</v>
      </c>
      <c r="V320" s="19">
        <v>0</v>
      </c>
      <c r="W320" s="19">
        <v>0</v>
      </c>
      <c r="X320" s="19">
        <v>0</v>
      </c>
      <c r="Y320" s="24">
        <v>90</v>
      </c>
      <c r="Z320" s="23">
        <v>0.2564593181014061</v>
      </c>
      <c r="AA320" s="22">
        <v>0</v>
      </c>
      <c r="AB320" s="19">
        <v>0</v>
      </c>
      <c r="AC320" s="19">
        <v>0</v>
      </c>
      <c r="AD320" s="33">
        <v>0</v>
      </c>
      <c r="AE320" s="21">
        <v>0</v>
      </c>
      <c r="AF320" s="22"/>
      <c r="AG320" s="19"/>
      <c r="AH320" s="19"/>
      <c r="AI320" s="33"/>
      <c r="AJ320" s="21"/>
      <c r="AK320" s="22">
        <v>18</v>
      </c>
      <c r="AL320" s="19">
        <v>0</v>
      </c>
      <c r="AM320" s="19">
        <v>0</v>
      </c>
      <c r="AN320" s="33">
        <v>0</v>
      </c>
      <c r="AO320" s="21">
        <v>0</v>
      </c>
      <c r="AP320" s="20"/>
      <c r="AQ320" s="19"/>
      <c r="AR320" s="19"/>
      <c r="AS320" s="33"/>
      <c r="AT320" s="21"/>
      <c r="AU320" s="20"/>
      <c r="AV320" s="19"/>
      <c r="AW320" s="19"/>
      <c r="AX320" s="19"/>
      <c r="AY320" s="19"/>
      <c r="AZ320" s="22"/>
      <c r="BA320" s="19"/>
      <c r="BB320" s="19"/>
      <c r="BC320" s="33"/>
      <c r="BD320" s="21"/>
      <c r="BE320" s="20"/>
      <c r="BF320" s="19"/>
      <c r="BG320" s="19"/>
      <c r="BH320" s="19"/>
      <c r="BI320" s="19"/>
    </row>
    <row r="321" spans="6:61" x14ac:dyDescent="0.25">
      <c r="F321" s="10"/>
      <c r="G321" s="9"/>
      <c r="H321" s="8"/>
      <c r="I321" s="7" t="s">
        <v>218</v>
      </c>
      <c r="J321" s="22"/>
      <c r="K321" s="19"/>
      <c r="L321" s="19"/>
      <c r="M321" s="33"/>
      <c r="N321" s="21"/>
      <c r="O321" s="22"/>
      <c r="P321" s="19"/>
      <c r="Q321" s="19"/>
      <c r="R321" s="33"/>
      <c r="S321" s="21"/>
      <c r="T321" s="22">
        <v>154</v>
      </c>
      <c r="U321" s="19">
        <v>0</v>
      </c>
      <c r="V321" s="19">
        <v>0</v>
      </c>
      <c r="W321" s="19">
        <v>0</v>
      </c>
      <c r="X321" s="19">
        <v>0</v>
      </c>
      <c r="Y321" s="24">
        <v>155</v>
      </c>
      <c r="Z321" s="23">
        <v>0.38627966586500412</v>
      </c>
      <c r="AA321" s="22">
        <v>0</v>
      </c>
      <c r="AB321" s="19">
        <v>0</v>
      </c>
      <c r="AC321" s="19">
        <v>0</v>
      </c>
      <c r="AD321" s="33">
        <v>0</v>
      </c>
      <c r="AE321" s="21">
        <v>0</v>
      </c>
      <c r="AF321" s="22"/>
      <c r="AG321" s="19"/>
      <c r="AH321" s="19"/>
      <c r="AI321" s="33"/>
      <c r="AJ321" s="21"/>
      <c r="AK321" s="22">
        <v>21</v>
      </c>
      <c r="AL321" s="19">
        <v>0</v>
      </c>
      <c r="AM321" s="19">
        <v>0</v>
      </c>
      <c r="AN321" s="33">
        <v>0</v>
      </c>
      <c r="AO321" s="21">
        <v>0</v>
      </c>
      <c r="AP321" s="20"/>
      <c r="AQ321" s="19"/>
      <c r="AR321" s="19"/>
      <c r="AS321" s="33"/>
      <c r="AT321" s="21"/>
      <c r="AU321" s="20"/>
      <c r="AV321" s="19"/>
      <c r="AW321" s="19"/>
      <c r="AX321" s="19"/>
      <c r="AY321" s="19"/>
      <c r="AZ321" s="22"/>
      <c r="BA321" s="19"/>
      <c r="BB321" s="19"/>
      <c r="BC321" s="33"/>
      <c r="BD321" s="21"/>
      <c r="BE321" s="20"/>
      <c r="BF321" s="19"/>
      <c r="BG321" s="19"/>
      <c r="BH321" s="19"/>
      <c r="BI321" s="19"/>
    </row>
    <row r="322" spans="6:61" x14ac:dyDescent="0.25">
      <c r="F322" s="10"/>
      <c r="G322" s="9"/>
      <c r="H322" s="8"/>
      <c r="I322" s="7" t="s">
        <v>218</v>
      </c>
      <c r="J322" s="22"/>
      <c r="K322" s="19"/>
      <c r="L322" s="19"/>
      <c r="M322" s="33"/>
      <c r="N322" s="21"/>
      <c r="O322" s="22"/>
      <c r="P322" s="19"/>
      <c r="Q322" s="19"/>
      <c r="R322" s="33"/>
      <c r="S322" s="21"/>
      <c r="T322" s="22">
        <v>170</v>
      </c>
      <c r="U322" s="19">
        <v>0</v>
      </c>
      <c r="V322" s="19">
        <v>0</v>
      </c>
      <c r="W322" s="19">
        <v>0</v>
      </c>
      <c r="X322" s="19">
        <v>0</v>
      </c>
      <c r="Y322" s="24">
        <v>170</v>
      </c>
      <c r="Z322" s="23">
        <v>0.42134832870215178</v>
      </c>
      <c r="AA322" s="22">
        <v>0</v>
      </c>
      <c r="AB322" s="19">
        <v>0</v>
      </c>
      <c r="AC322" s="19">
        <v>0</v>
      </c>
      <c r="AD322" s="33">
        <v>0</v>
      </c>
      <c r="AE322" s="21">
        <v>0</v>
      </c>
      <c r="AF322" s="22"/>
      <c r="AG322" s="19"/>
      <c r="AH322" s="19"/>
      <c r="AI322" s="33"/>
      <c r="AJ322" s="21"/>
      <c r="AK322" s="22">
        <v>15</v>
      </c>
      <c r="AL322" s="19">
        <v>0</v>
      </c>
      <c r="AM322" s="19">
        <v>0</v>
      </c>
      <c r="AN322" s="33">
        <v>0</v>
      </c>
      <c r="AO322" s="21">
        <v>0</v>
      </c>
      <c r="AP322" s="20"/>
      <c r="AQ322" s="19"/>
      <c r="AR322" s="19"/>
      <c r="AS322" s="33"/>
      <c r="AT322" s="21"/>
      <c r="AU322" s="20"/>
      <c r="AV322" s="19"/>
      <c r="AW322" s="19"/>
      <c r="AX322" s="19"/>
      <c r="AY322" s="19"/>
      <c r="AZ322" s="22"/>
      <c r="BA322" s="19"/>
      <c r="BB322" s="19"/>
      <c r="BC322" s="33"/>
      <c r="BD322" s="21"/>
      <c r="BE322" s="20"/>
      <c r="BF322" s="19"/>
      <c r="BG322" s="19"/>
      <c r="BH322" s="19"/>
      <c r="BI322" s="19"/>
    </row>
    <row r="323" spans="6:61" x14ac:dyDescent="0.25">
      <c r="F323" s="10"/>
      <c r="G323" s="9"/>
      <c r="H323" s="8"/>
      <c r="I323" s="7" t="s">
        <v>97</v>
      </c>
      <c r="J323" s="22"/>
      <c r="K323" s="19"/>
      <c r="L323" s="19"/>
      <c r="M323" s="33"/>
      <c r="N323" s="21"/>
      <c r="O323" s="22"/>
      <c r="P323" s="19"/>
      <c r="Q323" s="19"/>
      <c r="R323" s="33"/>
      <c r="S323" s="21"/>
      <c r="T323" s="22">
        <v>0</v>
      </c>
      <c r="U323" s="19">
        <v>0</v>
      </c>
      <c r="V323" s="19">
        <v>0</v>
      </c>
      <c r="W323" s="19">
        <v>0</v>
      </c>
      <c r="X323" s="19">
        <v>0</v>
      </c>
      <c r="Y323" s="24">
        <v>0</v>
      </c>
      <c r="Z323" s="23">
        <v>0</v>
      </c>
      <c r="AA323" s="22">
        <v>0</v>
      </c>
      <c r="AB323" s="19">
        <v>0</v>
      </c>
      <c r="AC323" s="19">
        <v>0</v>
      </c>
      <c r="AD323" s="33">
        <v>0</v>
      </c>
      <c r="AE323" s="21">
        <v>0</v>
      </c>
      <c r="AF323" s="22"/>
      <c r="AG323" s="19"/>
      <c r="AH323" s="19"/>
      <c r="AI323" s="33"/>
      <c r="AJ323" s="21"/>
      <c r="AK323" s="22">
        <v>12</v>
      </c>
      <c r="AL323" s="19">
        <v>0</v>
      </c>
      <c r="AM323" s="19">
        <v>0</v>
      </c>
      <c r="AN323" s="33">
        <v>0</v>
      </c>
      <c r="AO323" s="21">
        <v>0</v>
      </c>
      <c r="AP323" s="20"/>
      <c r="AQ323" s="19"/>
      <c r="AR323" s="19"/>
      <c r="AS323" s="33"/>
      <c r="AT323" s="21"/>
      <c r="AU323" s="20"/>
      <c r="AV323" s="19"/>
      <c r="AW323" s="19"/>
      <c r="AX323" s="19"/>
      <c r="AY323" s="19"/>
      <c r="AZ323" s="22"/>
      <c r="BA323" s="19"/>
      <c r="BB323" s="19"/>
      <c r="BC323" s="33"/>
      <c r="BD323" s="21"/>
      <c r="BE323" s="20"/>
      <c r="BF323" s="19"/>
      <c r="BG323" s="19"/>
      <c r="BH323" s="19"/>
      <c r="BI323" s="19"/>
    </row>
    <row r="324" spans="6:61" x14ac:dyDescent="0.25">
      <c r="F324" s="10"/>
      <c r="G324" s="9"/>
      <c r="H324" s="8"/>
      <c r="I324" s="7" t="s">
        <v>97</v>
      </c>
      <c r="J324" s="22"/>
      <c r="K324" s="19"/>
      <c r="L324" s="19"/>
      <c r="M324" s="33"/>
      <c r="N324" s="21"/>
      <c r="O324" s="22"/>
      <c r="P324" s="19"/>
      <c r="Q324" s="19"/>
      <c r="R324" s="33"/>
      <c r="S324" s="21"/>
      <c r="T324" s="22">
        <v>119</v>
      </c>
      <c r="U324" s="19">
        <v>0</v>
      </c>
      <c r="V324" s="19">
        <v>0</v>
      </c>
      <c r="W324" s="19">
        <v>0</v>
      </c>
      <c r="X324" s="19">
        <v>0</v>
      </c>
      <c r="Y324" s="24">
        <v>119</v>
      </c>
      <c r="Z324" s="23">
        <v>0.29764443822205072</v>
      </c>
      <c r="AA324" s="22">
        <v>0</v>
      </c>
      <c r="AB324" s="19">
        <v>0</v>
      </c>
      <c r="AC324" s="19">
        <v>0</v>
      </c>
      <c r="AD324" s="33">
        <v>0</v>
      </c>
      <c r="AE324" s="21">
        <v>0</v>
      </c>
      <c r="AF324" s="22"/>
      <c r="AG324" s="19"/>
      <c r="AH324" s="19"/>
      <c r="AI324" s="33"/>
      <c r="AJ324" s="21"/>
      <c r="AK324" s="22">
        <v>20</v>
      </c>
      <c r="AL324" s="19">
        <v>0</v>
      </c>
      <c r="AM324" s="19">
        <v>0</v>
      </c>
      <c r="AN324" s="33">
        <v>0</v>
      </c>
      <c r="AO324" s="21">
        <v>0</v>
      </c>
      <c r="AP324" s="20"/>
      <c r="AQ324" s="19"/>
      <c r="AR324" s="19"/>
      <c r="AS324" s="33"/>
      <c r="AT324" s="21"/>
      <c r="AU324" s="20"/>
      <c r="AV324" s="19"/>
      <c r="AW324" s="19"/>
      <c r="AX324" s="19"/>
      <c r="AY324" s="19"/>
      <c r="AZ324" s="22"/>
      <c r="BA324" s="19"/>
      <c r="BB324" s="19"/>
      <c r="BC324" s="33"/>
      <c r="BD324" s="21"/>
      <c r="BE324" s="20"/>
      <c r="BF324" s="19"/>
      <c r="BG324" s="19"/>
      <c r="BH324" s="19"/>
      <c r="BI324" s="19"/>
    </row>
    <row r="325" spans="6:61" x14ac:dyDescent="0.25">
      <c r="F325" s="10"/>
      <c r="G325" s="9"/>
      <c r="H325" s="8"/>
      <c r="I325" s="7" t="s">
        <v>97</v>
      </c>
      <c r="J325" s="22"/>
      <c r="K325" s="19"/>
      <c r="L325" s="19"/>
      <c r="M325" s="33"/>
      <c r="N325" s="21"/>
      <c r="O325" s="22"/>
      <c r="P325" s="19"/>
      <c r="Q325" s="19"/>
      <c r="R325" s="33"/>
      <c r="S325" s="21"/>
      <c r="T325" s="22">
        <v>65</v>
      </c>
      <c r="U325" s="19">
        <v>0</v>
      </c>
      <c r="V325" s="19">
        <v>0</v>
      </c>
      <c r="W325" s="19">
        <v>0</v>
      </c>
      <c r="X325" s="19">
        <v>0</v>
      </c>
      <c r="Y325" s="24">
        <v>65</v>
      </c>
      <c r="Z325" s="23">
        <v>0.29205015487968922</v>
      </c>
      <c r="AA325" s="22">
        <v>0</v>
      </c>
      <c r="AB325" s="19">
        <v>0</v>
      </c>
      <c r="AC325" s="19">
        <v>0</v>
      </c>
      <c r="AD325" s="33">
        <v>0</v>
      </c>
      <c r="AE325" s="21">
        <v>0</v>
      </c>
      <c r="AF325" s="22"/>
      <c r="AG325" s="19"/>
      <c r="AH325" s="19"/>
      <c r="AI325" s="33"/>
      <c r="AJ325" s="21"/>
      <c r="AK325" s="22">
        <v>17</v>
      </c>
      <c r="AL325" s="19">
        <v>0</v>
      </c>
      <c r="AM325" s="19">
        <v>0</v>
      </c>
      <c r="AN325" s="33">
        <v>0</v>
      </c>
      <c r="AO325" s="21">
        <v>0</v>
      </c>
      <c r="AP325" s="20"/>
      <c r="AQ325" s="19"/>
      <c r="AR325" s="19"/>
      <c r="AS325" s="33"/>
      <c r="AT325" s="21"/>
      <c r="AU325" s="20"/>
      <c r="AV325" s="19"/>
      <c r="AW325" s="19"/>
      <c r="AX325" s="19"/>
      <c r="AY325" s="19"/>
      <c r="AZ325" s="22"/>
      <c r="BA325" s="19"/>
      <c r="BB325" s="19"/>
      <c r="BC325" s="33"/>
      <c r="BD325" s="21"/>
      <c r="BE325" s="20"/>
      <c r="BF325" s="19"/>
      <c r="BG325" s="19"/>
      <c r="BH325" s="19"/>
      <c r="BI325" s="19"/>
    </row>
    <row r="326" spans="6:61" x14ac:dyDescent="0.25">
      <c r="F326" s="10"/>
      <c r="G326" s="9"/>
      <c r="H326" s="8"/>
      <c r="I326" s="7" t="s">
        <v>97</v>
      </c>
      <c r="J326" s="22"/>
      <c r="K326" s="19"/>
      <c r="L326" s="19"/>
      <c r="M326" s="33"/>
      <c r="N326" s="21"/>
      <c r="O326" s="22"/>
      <c r="P326" s="19"/>
      <c r="Q326" s="19"/>
      <c r="R326" s="33"/>
      <c r="S326" s="21"/>
      <c r="T326" s="22">
        <v>46</v>
      </c>
      <c r="U326" s="19">
        <v>0</v>
      </c>
      <c r="V326" s="19">
        <v>0</v>
      </c>
      <c r="W326" s="19">
        <v>0</v>
      </c>
      <c r="X326" s="19">
        <v>0</v>
      </c>
      <c r="Y326" s="24">
        <v>46</v>
      </c>
      <c r="Z326" s="23">
        <v>0.17123696394264701</v>
      </c>
      <c r="AA326" s="22">
        <v>0</v>
      </c>
      <c r="AB326" s="19">
        <v>0</v>
      </c>
      <c r="AC326" s="19">
        <v>0</v>
      </c>
      <c r="AD326" s="33">
        <v>0</v>
      </c>
      <c r="AE326" s="21">
        <v>0</v>
      </c>
      <c r="AF326" s="22"/>
      <c r="AG326" s="19"/>
      <c r="AH326" s="19"/>
      <c r="AI326" s="33"/>
      <c r="AJ326" s="21"/>
      <c r="AK326" s="22">
        <v>19</v>
      </c>
      <c r="AL326" s="19">
        <v>0</v>
      </c>
      <c r="AM326" s="19">
        <v>0</v>
      </c>
      <c r="AN326" s="33">
        <v>0</v>
      </c>
      <c r="AO326" s="21">
        <v>0</v>
      </c>
      <c r="AP326" s="20"/>
      <c r="AQ326" s="19"/>
      <c r="AR326" s="19"/>
      <c r="AS326" s="33"/>
      <c r="AT326" s="21"/>
      <c r="AU326" s="20"/>
      <c r="AV326" s="19"/>
      <c r="AW326" s="19"/>
      <c r="AX326" s="19"/>
      <c r="AY326" s="19"/>
      <c r="AZ326" s="22"/>
      <c r="BA326" s="19"/>
      <c r="BB326" s="19"/>
      <c r="BC326" s="33"/>
      <c r="BD326" s="21"/>
      <c r="BE326" s="20"/>
      <c r="BF326" s="19"/>
      <c r="BG326" s="19"/>
      <c r="BH326" s="19"/>
      <c r="BI326" s="19"/>
    </row>
    <row r="327" spans="6:61" x14ac:dyDescent="0.25">
      <c r="F327" s="10"/>
      <c r="G327" s="9"/>
      <c r="H327" s="8"/>
      <c r="I327" s="7" t="s">
        <v>97</v>
      </c>
      <c r="J327" s="22"/>
      <c r="K327" s="19"/>
      <c r="L327" s="19"/>
      <c r="M327" s="33"/>
      <c r="N327" s="21"/>
      <c r="O327" s="22"/>
      <c r="P327" s="19"/>
      <c r="Q327" s="19"/>
      <c r="R327" s="33"/>
      <c r="S327" s="21"/>
      <c r="T327" s="22">
        <v>74</v>
      </c>
      <c r="U327" s="19">
        <v>0</v>
      </c>
      <c r="V327" s="19">
        <v>0</v>
      </c>
      <c r="W327" s="19">
        <v>0</v>
      </c>
      <c r="X327" s="19">
        <v>0</v>
      </c>
      <c r="Y327" s="24">
        <v>75</v>
      </c>
      <c r="Z327" s="23">
        <v>0.19334413111209869</v>
      </c>
      <c r="AA327" s="22">
        <v>0</v>
      </c>
      <c r="AB327" s="19">
        <v>0</v>
      </c>
      <c r="AC327" s="19">
        <v>0</v>
      </c>
      <c r="AD327" s="33">
        <v>0</v>
      </c>
      <c r="AE327" s="21">
        <v>0</v>
      </c>
      <c r="AF327" s="22"/>
      <c r="AG327" s="19"/>
      <c r="AH327" s="19"/>
      <c r="AI327" s="33"/>
      <c r="AJ327" s="21"/>
      <c r="AK327" s="22">
        <v>13</v>
      </c>
      <c r="AL327" s="19">
        <v>0</v>
      </c>
      <c r="AM327" s="19">
        <v>0</v>
      </c>
      <c r="AN327" s="33">
        <v>0</v>
      </c>
      <c r="AO327" s="21">
        <v>0</v>
      </c>
      <c r="AP327" s="20"/>
      <c r="AQ327" s="19"/>
      <c r="AR327" s="19"/>
      <c r="AS327" s="33"/>
      <c r="AT327" s="21"/>
      <c r="AU327" s="20"/>
      <c r="AV327" s="19"/>
      <c r="AW327" s="19"/>
      <c r="AX327" s="19"/>
      <c r="AY327" s="19"/>
      <c r="AZ327" s="22"/>
      <c r="BA327" s="19"/>
      <c r="BB327" s="19"/>
      <c r="BC327" s="33"/>
      <c r="BD327" s="21"/>
      <c r="BE327" s="20"/>
      <c r="BF327" s="19"/>
      <c r="BG327" s="19"/>
      <c r="BH327" s="19"/>
      <c r="BI327" s="19"/>
    </row>
    <row r="328" spans="6:61" x14ac:dyDescent="0.25">
      <c r="F328" s="10"/>
      <c r="G328" s="9"/>
      <c r="H328" s="8"/>
      <c r="I328" s="7" t="s">
        <v>97</v>
      </c>
      <c r="J328" s="22"/>
      <c r="K328" s="19"/>
      <c r="L328" s="19"/>
      <c r="M328" s="33"/>
      <c r="N328" s="21"/>
      <c r="O328" s="22"/>
      <c r="P328" s="19"/>
      <c r="Q328" s="19"/>
      <c r="R328" s="33"/>
      <c r="S328" s="21"/>
      <c r="T328" s="22">
        <v>97</v>
      </c>
      <c r="U328" s="19">
        <v>0</v>
      </c>
      <c r="V328" s="19">
        <v>0</v>
      </c>
      <c r="W328" s="19">
        <v>0</v>
      </c>
      <c r="X328" s="19">
        <v>0</v>
      </c>
      <c r="Y328" s="24">
        <v>97</v>
      </c>
      <c r="Z328" s="23">
        <v>0.28324017859995371</v>
      </c>
      <c r="AA328" s="22">
        <v>0</v>
      </c>
      <c r="AB328" s="19">
        <v>0</v>
      </c>
      <c r="AC328" s="19">
        <v>0</v>
      </c>
      <c r="AD328" s="33">
        <v>0</v>
      </c>
      <c r="AE328" s="21">
        <v>0</v>
      </c>
      <c r="AF328" s="22"/>
      <c r="AG328" s="19"/>
      <c r="AH328" s="19"/>
      <c r="AI328" s="33"/>
      <c r="AJ328" s="21"/>
      <c r="AK328" s="22">
        <v>21</v>
      </c>
      <c r="AL328" s="19">
        <v>0</v>
      </c>
      <c r="AM328" s="19">
        <v>0</v>
      </c>
      <c r="AN328" s="33">
        <v>0</v>
      </c>
      <c r="AO328" s="21">
        <v>0</v>
      </c>
      <c r="AP328" s="20"/>
      <c r="AQ328" s="19"/>
      <c r="AR328" s="19"/>
      <c r="AS328" s="33"/>
      <c r="AT328" s="21"/>
      <c r="AU328" s="20"/>
      <c r="AV328" s="19"/>
      <c r="AW328" s="19"/>
      <c r="AX328" s="19"/>
      <c r="AY328" s="19"/>
      <c r="AZ328" s="22"/>
      <c r="BA328" s="19"/>
      <c r="BB328" s="19"/>
      <c r="BC328" s="33"/>
      <c r="BD328" s="21"/>
      <c r="BE328" s="20"/>
      <c r="BF328" s="19"/>
      <c r="BG328" s="19"/>
      <c r="BH328" s="19"/>
      <c r="BI328" s="19"/>
    </row>
    <row r="329" spans="6:61" x14ac:dyDescent="0.25">
      <c r="F329" s="10"/>
      <c r="G329" s="9"/>
      <c r="H329" s="8"/>
      <c r="I329" s="7" t="s">
        <v>97</v>
      </c>
      <c r="J329" s="22"/>
      <c r="K329" s="19"/>
      <c r="L329" s="19"/>
      <c r="M329" s="33"/>
      <c r="N329" s="21"/>
      <c r="O329" s="22"/>
      <c r="P329" s="19"/>
      <c r="Q329" s="19"/>
      <c r="R329" s="33"/>
      <c r="S329" s="21"/>
      <c r="T329" s="22">
        <v>95</v>
      </c>
      <c r="U329" s="19">
        <v>0</v>
      </c>
      <c r="V329" s="19">
        <v>0</v>
      </c>
      <c r="W329" s="19">
        <v>0</v>
      </c>
      <c r="X329" s="19">
        <v>0</v>
      </c>
      <c r="Y329" s="24">
        <v>96</v>
      </c>
      <c r="Z329" s="23">
        <v>0.29581425525248051</v>
      </c>
      <c r="AA329" s="22">
        <v>0</v>
      </c>
      <c r="AB329" s="19">
        <v>0</v>
      </c>
      <c r="AC329" s="19">
        <v>0</v>
      </c>
      <c r="AD329" s="33">
        <v>0</v>
      </c>
      <c r="AE329" s="21">
        <v>0</v>
      </c>
      <c r="AF329" s="22"/>
      <c r="AG329" s="19"/>
      <c r="AH329" s="19"/>
      <c r="AI329" s="33"/>
      <c r="AJ329" s="21"/>
      <c r="AK329" s="22">
        <v>20</v>
      </c>
      <c r="AL329" s="19">
        <v>0</v>
      </c>
      <c r="AM329" s="19">
        <v>0</v>
      </c>
      <c r="AN329" s="33">
        <v>0</v>
      </c>
      <c r="AO329" s="21">
        <v>0</v>
      </c>
      <c r="AP329" s="20"/>
      <c r="AQ329" s="19"/>
      <c r="AR329" s="19"/>
      <c r="AS329" s="33"/>
      <c r="AT329" s="21"/>
      <c r="AU329" s="20"/>
      <c r="AV329" s="19"/>
      <c r="AW329" s="19"/>
      <c r="AX329" s="19"/>
      <c r="AY329" s="19"/>
      <c r="AZ329" s="22"/>
      <c r="BA329" s="19"/>
      <c r="BB329" s="19"/>
      <c r="BC329" s="33"/>
      <c r="BD329" s="21"/>
      <c r="BE329" s="20"/>
      <c r="BF329" s="19"/>
      <c r="BG329" s="19"/>
      <c r="BH329" s="19"/>
      <c r="BI329" s="19"/>
    </row>
    <row r="330" spans="6:61" x14ac:dyDescent="0.25">
      <c r="F330" s="10"/>
      <c r="G330" s="9"/>
      <c r="H330" s="8"/>
      <c r="I330" s="7" t="s">
        <v>97</v>
      </c>
      <c r="J330" s="22"/>
      <c r="K330" s="19"/>
      <c r="L330" s="19"/>
      <c r="M330" s="33"/>
      <c r="N330" s="21"/>
      <c r="O330" s="22"/>
      <c r="P330" s="19"/>
      <c r="Q330" s="19"/>
      <c r="R330" s="33"/>
      <c r="S330" s="21"/>
      <c r="T330" s="22">
        <v>39</v>
      </c>
      <c r="U330" s="19">
        <v>0</v>
      </c>
      <c r="V330" s="19">
        <v>0</v>
      </c>
      <c r="W330" s="19">
        <v>0</v>
      </c>
      <c r="X330" s="19">
        <v>0</v>
      </c>
      <c r="Y330" s="24">
        <v>40</v>
      </c>
      <c r="Z330" s="23">
        <v>0.1612909194082022</v>
      </c>
      <c r="AA330" s="22">
        <v>0</v>
      </c>
      <c r="AB330" s="19">
        <v>0</v>
      </c>
      <c r="AC330" s="19">
        <v>0</v>
      </c>
      <c r="AD330" s="33">
        <v>0</v>
      </c>
      <c r="AE330" s="21">
        <v>0</v>
      </c>
      <c r="AF330" s="22"/>
      <c r="AG330" s="19"/>
      <c r="AH330" s="19"/>
      <c r="AI330" s="33"/>
      <c r="AJ330" s="21"/>
      <c r="AK330" s="22">
        <v>16</v>
      </c>
      <c r="AL330" s="19">
        <v>0</v>
      </c>
      <c r="AM330" s="19">
        <v>0</v>
      </c>
      <c r="AN330" s="33">
        <v>0</v>
      </c>
      <c r="AO330" s="21">
        <v>0</v>
      </c>
      <c r="AP330" s="20"/>
      <c r="AQ330" s="19"/>
      <c r="AR330" s="19"/>
      <c r="AS330" s="33"/>
      <c r="AT330" s="21"/>
      <c r="AU330" s="20"/>
      <c r="AV330" s="19"/>
      <c r="AW330" s="19"/>
      <c r="AX330" s="19"/>
      <c r="AY330" s="19"/>
      <c r="AZ330" s="22"/>
      <c r="BA330" s="19"/>
      <c r="BB330" s="19"/>
      <c r="BC330" s="33"/>
      <c r="BD330" s="21"/>
      <c r="BE330" s="20"/>
      <c r="BF330" s="19"/>
      <c r="BG330" s="19"/>
      <c r="BH330" s="19"/>
      <c r="BI330" s="19"/>
    </row>
    <row r="331" spans="6:61" x14ac:dyDescent="0.25">
      <c r="F331" s="10"/>
      <c r="G331" s="9"/>
      <c r="H331" s="8"/>
      <c r="I331" s="7" t="s">
        <v>97</v>
      </c>
      <c r="J331" s="22"/>
      <c r="K331" s="19"/>
      <c r="L331" s="19"/>
      <c r="M331" s="33"/>
      <c r="N331" s="21"/>
      <c r="O331" s="22"/>
      <c r="P331" s="19"/>
      <c r="Q331" s="19"/>
      <c r="R331" s="33"/>
      <c r="S331" s="21"/>
      <c r="T331" s="22">
        <v>27</v>
      </c>
      <c r="U331" s="19">
        <v>0</v>
      </c>
      <c r="V331" s="19">
        <v>0</v>
      </c>
      <c r="W331" s="19">
        <v>0</v>
      </c>
      <c r="X331" s="19">
        <v>0</v>
      </c>
      <c r="Y331" s="24">
        <v>32</v>
      </c>
      <c r="Z331" s="23">
        <v>0.1265278002247214</v>
      </c>
      <c r="AA331" s="22">
        <v>0</v>
      </c>
      <c r="AB331" s="19">
        <v>0</v>
      </c>
      <c r="AC331" s="19">
        <v>0</v>
      </c>
      <c r="AD331" s="33">
        <v>0</v>
      </c>
      <c r="AE331" s="21">
        <v>0</v>
      </c>
      <c r="AF331" s="22"/>
      <c r="AG331" s="19"/>
      <c r="AH331" s="19"/>
      <c r="AI331" s="33"/>
      <c r="AJ331" s="21"/>
      <c r="AK331" s="22">
        <v>10</v>
      </c>
      <c r="AL331" s="19">
        <v>0</v>
      </c>
      <c r="AM331" s="19">
        <v>0</v>
      </c>
      <c r="AN331" s="33">
        <v>0</v>
      </c>
      <c r="AO331" s="21">
        <v>0</v>
      </c>
      <c r="AP331" s="20"/>
      <c r="AQ331" s="19"/>
      <c r="AR331" s="19"/>
      <c r="AS331" s="33"/>
      <c r="AT331" s="21"/>
      <c r="AU331" s="20"/>
      <c r="AV331" s="19"/>
      <c r="AW331" s="19"/>
      <c r="AX331" s="19"/>
      <c r="AY331" s="19"/>
      <c r="AZ331" s="22"/>
      <c r="BA331" s="19"/>
      <c r="BB331" s="19"/>
      <c r="BC331" s="33"/>
      <c r="BD331" s="21"/>
      <c r="BE331" s="20"/>
      <c r="BF331" s="19"/>
      <c r="BG331" s="19"/>
      <c r="BH331" s="19"/>
      <c r="BI331" s="19"/>
    </row>
    <row r="332" spans="6:61" x14ac:dyDescent="0.25">
      <c r="F332" s="10"/>
      <c r="G332" s="9"/>
      <c r="H332" s="8"/>
      <c r="I332" s="7" t="s">
        <v>97</v>
      </c>
      <c r="J332" s="22"/>
      <c r="K332" s="19"/>
      <c r="L332" s="19"/>
      <c r="M332" s="33"/>
      <c r="N332" s="21"/>
      <c r="O332" s="22"/>
      <c r="P332" s="19"/>
      <c r="Q332" s="19"/>
      <c r="R332" s="33"/>
      <c r="S332" s="21"/>
      <c r="T332" s="22">
        <v>12</v>
      </c>
      <c r="U332" s="19">
        <v>0</v>
      </c>
      <c r="V332" s="19">
        <v>0</v>
      </c>
      <c r="W332" s="19">
        <v>0</v>
      </c>
      <c r="X332" s="19">
        <v>0</v>
      </c>
      <c r="Y332" s="24">
        <v>13</v>
      </c>
      <c r="Z332" s="23">
        <v>5.2276902832090848E-2</v>
      </c>
      <c r="AA332" s="22">
        <v>0</v>
      </c>
      <c r="AB332" s="19">
        <v>0</v>
      </c>
      <c r="AC332" s="19">
        <v>0</v>
      </c>
      <c r="AD332" s="33">
        <v>0</v>
      </c>
      <c r="AE332" s="21">
        <v>0</v>
      </c>
      <c r="AF332" s="22"/>
      <c r="AG332" s="19"/>
      <c r="AH332" s="19"/>
      <c r="AI332" s="33"/>
      <c r="AJ332" s="21"/>
      <c r="AK332" s="22">
        <v>6</v>
      </c>
      <c r="AL332" s="19">
        <v>0</v>
      </c>
      <c r="AM332" s="19">
        <v>0</v>
      </c>
      <c r="AN332" s="33">
        <v>0</v>
      </c>
      <c r="AO332" s="21">
        <v>0</v>
      </c>
      <c r="AP332" s="20"/>
      <c r="AQ332" s="19"/>
      <c r="AR332" s="19"/>
      <c r="AS332" s="33"/>
      <c r="AT332" s="21"/>
      <c r="AU332" s="20"/>
      <c r="AV332" s="19"/>
      <c r="AW332" s="19"/>
      <c r="AX332" s="19"/>
      <c r="AY332" s="19"/>
      <c r="AZ332" s="22"/>
      <c r="BA332" s="19"/>
      <c r="BB332" s="19"/>
      <c r="BC332" s="33"/>
      <c r="BD332" s="21"/>
      <c r="BE332" s="20"/>
      <c r="BF332" s="19"/>
      <c r="BG332" s="19"/>
      <c r="BH332" s="19"/>
      <c r="BI332" s="19"/>
    </row>
    <row r="333" spans="6:61" x14ac:dyDescent="0.25">
      <c r="F333" s="10"/>
      <c r="G333" s="9"/>
      <c r="H333" s="8"/>
      <c r="I333" s="7" t="s">
        <v>97</v>
      </c>
      <c r="J333" s="22"/>
      <c r="K333" s="19"/>
      <c r="L333" s="19"/>
      <c r="M333" s="33"/>
      <c r="N333" s="21"/>
      <c r="O333" s="22"/>
      <c r="P333" s="19"/>
      <c r="Q333" s="19"/>
      <c r="R333" s="33"/>
      <c r="S333" s="21"/>
      <c r="T333" s="22">
        <v>35</v>
      </c>
      <c r="U333" s="19">
        <v>0</v>
      </c>
      <c r="V333" s="19">
        <v>0</v>
      </c>
      <c r="W333" s="19">
        <v>0</v>
      </c>
      <c r="X333" s="19">
        <v>0</v>
      </c>
      <c r="Y333" s="24">
        <v>35</v>
      </c>
      <c r="Z333" s="23">
        <v>7.6000860892236233E-2</v>
      </c>
      <c r="AA333" s="22">
        <v>0</v>
      </c>
      <c r="AB333" s="19">
        <v>0</v>
      </c>
      <c r="AC333" s="19">
        <v>0</v>
      </c>
      <c r="AD333" s="33">
        <v>0</v>
      </c>
      <c r="AE333" s="21">
        <v>0</v>
      </c>
      <c r="AF333" s="22"/>
      <c r="AG333" s="19"/>
      <c r="AH333" s="19"/>
      <c r="AI333" s="33"/>
      <c r="AJ333" s="21"/>
      <c r="AK333" s="22">
        <v>10</v>
      </c>
      <c r="AL333" s="19">
        <v>0</v>
      </c>
      <c r="AM333" s="19">
        <v>0</v>
      </c>
      <c r="AN333" s="33">
        <v>0</v>
      </c>
      <c r="AO333" s="21">
        <v>0</v>
      </c>
      <c r="AP333" s="20"/>
      <c r="AQ333" s="19"/>
      <c r="AR333" s="19"/>
      <c r="AS333" s="33"/>
      <c r="AT333" s="21"/>
      <c r="AU333" s="20"/>
      <c r="AV333" s="19"/>
      <c r="AW333" s="19"/>
      <c r="AX333" s="19"/>
      <c r="AY333" s="19"/>
      <c r="AZ333" s="22"/>
      <c r="BA333" s="19"/>
      <c r="BB333" s="19"/>
      <c r="BC333" s="33"/>
      <c r="BD333" s="21"/>
      <c r="BE333" s="20"/>
      <c r="BF333" s="19"/>
      <c r="BG333" s="19"/>
      <c r="BH333" s="19"/>
      <c r="BI333" s="19"/>
    </row>
    <row r="334" spans="6:61" x14ac:dyDescent="0.25">
      <c r="F334" s="10"/>
      <c r="G334" s="9"/>
      <c r="H334" s="8"/>
      <c r="I334" s="7" t="s">
        <v>97</v>
      </c>
      <c r="J334" s="22"/>
      <c r="K334" s="19"/>
      <c r="L334" s="19"/>
      <c r="M334" s="33"/>
      <c r="N334" s="21"/>
      <c r="O334" s="22"/>
      <c r="P334" s="19"/>
      <c r="Q334" s="19"/>
      <c r="R334" s="33"/>
      <c r="S334" s="21"/>
      <c r="T334" s="22">
        <v>44</v>
      </c>
      <c r="U334" s="19">
        <v>0</v>
      </c>
      <c r="V334" s="19">
        <v>0</v>
      </c>
      <c r="W334" s="19">
        <v>0</v>
      </c>
      <c r="X334" s="19">
        <v>0</v>
      </c>
      <c r="Y334" s="24">
        <v>45</v>
      </c>
      <c r="Z334" s="23">
        <v>0.18715268652886149</v>
      </c>
      <c r="AA334" s="22">
        <v>0</v>
      </c>
      <c r="AB334" s="19">
        <v>0</v>
      </c>
      <c r="AC334" s="19">
        <v>0</v>
      </c>
      <c r="AD334" s="33">
        <v>0</v>
      </c>
      <c r="AE334" s="21">
        <v>0</v>
      </c>
      <c r="AF334" s="22"/>
      <c r="AG334" s="19"/>
      <c r="AH334" s="19"/>
      <c r="AI334" s="33"/>
      <c r="AJ334" s="21"/>
      <c r="AK334" s="22">
        <v>13</v>
      </c>
      <c r="AL334" s="19">
        <v>0</v>
      </c>
      <c r="AM334" s="19">
        <v>0</v>
      </c>
      <c r="AN334" s="33">
        <v>0</v>
      </c>
      <c r="AO334" s="21">
        <v>0</v>
      </c>
      <c r="AP334" s="20"/>
      <c r="AQ334" s="19"/>
      <c r="AR334" s="19"/>
      <c r="AS334" s="33"/>
      <c r="AT334" s="21"/>
      <c r="AU334" s="20"/>
      <c r="AV334" s="19"/>
      <c r="AW334" s="19"/>
      <c r="AX334" s="19"/>
      <c r="AY334" s="19"/>
      <c r="AZ334" s="22"/>
      <c r="BA334" s="19"/>
      <c r="BB334" s="19"/>
      <c r="BC334" s="33"/>
      <c r="BD334" s="21"/>
      <c r="BE334" s="20"/>
      <c r="BF334" s="19"/>
      <c r="BG334" s="19"/>
      <c r="BH334" s="19"/>
      <c r="BI334" s="19"/>
    </row>
    <row r="335" spans="6:61" x14ac:dyDescent="0.25">
      <c r="F335" s="10"/>
      <c r="G335" s="9"/>
      <c r="H335" s="8"/>
      <c r="I335" s="7" t="s">
        <v>97</v>
      </c>
      <c r="J335" s="22"/>
      <c r="K335" s="19"/>
      <c r="L335" s="19"/>
      <c r="M335" s="33"/>
      <c r="N335" s="21"/>
      <c r="O335" s="22"/>
      <c r="P335" s="19"/>
      <c r="Q335" s="19"/>
      <c r="R335" s="33"/>
      <c r="S335" s="21"/>
      <c r="T335" s="22">
        <v>33</v>
      </c>
      <c r="U335" s="19">
        <v>0</v>
      </c>
      <c r="V335" s="19">
        <v>0</v>
      </c>
      <c r="W335" s="19">
        <v>0</v>
      </c>
      <c r="X335" s="19">
        <v>0</v>
      </c>
      <c r="Y335" s="24">
        <v>66</v>
      </c>
      <c r="Z335" s="23">
        <v>5.9951898641884327E-2</v>
      </c>
      <c r="AA335" s="22">
        <v>0</v>
      </c>
      <c r="AB335" s="19">
        <v>0</v>
      </c>
      <c r="AC335" s="19">
        <v>0</v>
      </c>
      <c r="AD335" s="33">
        <v>0</v>
      </c>
      <c r="AE335" s="21">
        <v>0</v>
      </c>
      <c r="AF335" s="22"/>
      <c r="AG335" s="19"/>
      <c r="AH335" s="19"/>
      <c r="AI335" s="33"/>
      <c r="AJ335" s="21"/>
      <c r="AK335" s="22">
        <v>4</v>
      </c>
      <c r="AL335" s="19">
        <v>0</v>
      </c>
      <c r="AM335" s="19">
        <v>0</v>
      </c>
      <c r="AN335" s="33">
        <v>0</v>
      </c>
      <c r="AO335" s="21">
        <v>0</v>
      </c>
      <c r="AP335" s="20"/>
      <c r="AQ335" s="19"/>
      <c r="AR335" s="19"/>
      <c r="AS335" s="33"/>
      <c r="AT335" s="21"/>
      <c r="AU335" s="20"/>
      <c r="AV335" s="19"/>
      <c r="AW335" s="19"/>
      <c r="AX335" s="19"/>
      <c r="AY335" s="19"/>
      <c r="AZ335" s="22"/>
      <c r="BA335" s="19"/>
      <c r="BB335" s="19"/>
      <c r="BC335" s="33"/>
      <c r="BD335" s="21"/>
      <c r="BE335" s="20"/>
      <c r="BF335" s="19"/>
      <c r="BG335" s="19"/>
      <c r="BH335" s="19"/>
      <c r="BI335" s="19"/>
    </row>
    <row r="336" spans="6:61" x14ac:dyDescent="0.25">
      <c r="F336" s="10"/>
      <c r="G336" s="9"/>
      <c r="H336" s="8"/>
      <c r="I336" s="7" t="s">
        <v>5492</v>
      </c>
      <c r="J336" s="22"/>
      <c r="K336" s="19"/>
      <c r="L336" s="19"/>
      <c r="M336" s="33"/>
      <c r="N336" s="21"/>
      <c r="O336" s="22"/>
      <c r="P336" s="19"/>
      <c r="Q336" s="19"/>
      <c r="R336" s="33"/>
      <c r="S336" s="21"/>
      <c r="T336" s="22">
        <v>0</v>
      </c>
      <c r="U336" s="19">
        <v>0</v>
      </c>
      <c r="V336" s="19">
        <v>0</v>
      </c>
      <c r="W336" s="19">
        <v>0</v>
      </c>
      <c r="X336" s="19">
        <v>0</v>
      </c>
      <c r="Y336" s="24">
        <v>0</v>
      </c>
      <c r="Z336" s="23">
        <v>0</v>
      </c>
      <c r="AA336" s="22">
        <v>0</v>
      </c>
      <c r="AB336" s="19">
        <v>0</v>
      </c>
      <c r="AC336" s="19">
        <v>0</v>
      </c>
      <c r="AD336" s="33">
        <v>0</v>
      </c>
      <c r="AE336" s="21">
        <v>0</v>
      </c>
      <c r="AF336" s="22"/>
      <c r="AG336" s="19"/>
      <c r="AH336" s="19"/>
      <c r="AI336" s="33"/>
      <c r="AJ336" s="21"/>
      <c r="AK336" s="22">
        <v>107</v>
      </c>
      <c r="AL336" s="19">
        <v>0</v>
      </c>
      <c r="AM336" s="19">
        <v>0</v>
      </c>
      <c r="AN336" s="33">
        <v>0</v>
      </c>
      <c r="AO336" s="21">
        <v>0</v>
      </c>
      <c r="AP336" s="20"/>
      <c r="AQ336" s="19"/>
      <c r="AR336" s="19"/>
      <c r="AS336" s="33"/>
      <c r="AT336" s="21"/>
      <c r="AU336" s="20"/>
      <c r="AV336" s="19"/>
      <c r="AW336" s="19"/>
      <c r="AX336" s="19"/>
      <c r="AY336" s="19"/>
      <c r="AZ336" s="22"/>
      <c r="BA336" s="19"/>
      <c r="BB336" s="19"/>
      <c r="BC336" s="33"/>
      <c r="BD336" s="21"/>
      <c r="BE336" s="20"/>
      <c r="BF336" s="19"/>
      <c r="BG336" s="19"/>
      <c r="BH336" s="19"/>
      <c r="BI336" s="19"/>
    </row>
    <row r="337" spans="6:61" x14ac:dyDescent="0.25">
      <c r="F337" s="10"/>
      <c r="G337" s="9"/>
      <c r="H337" s="8"/>
      <c r="I337" s="7" t="s">
        <v>5492</v>
      </c>
      <c r="J337" s="22"/>
      <c r="K337" s="19"/>
      <c r="L337" s="19"/>
      <c r="M337" s="33"/>
      <c r="N337" s="21"/>
      <c r="O337" s="22"/>
      <c r="P337" s="19"/>
      <c r="Q337" s="19"/>
      <c r="R337" s="33"/>
      <c r="S337" s="21"/>
      <c r="T337" s="22">
        <v>17</v>
      </c>
      <c r="U337" s="19">
        <v>0</v>
      </c>
      <c r="V337" s="19">
        <v>0</v>
      </c>
      <c r="W337" s="19">
        <v>0</v>
      </c>
      <c r="X337" s="19">
        <v>0</v>
      </c>
      <c r="Y337" s="24">
        <v>17</v>
      </c>
      <c r="Z337" s="23">
        <v>7.4767768383026123E-3</v>
      </c>
      <c r="AA337" s="22">
        <v>0</v>
      </c>
      <c r="AB337" s="19">
        <v>0</v>
      </c>
      <c r="AC337" s="19">
        <v>0</v>
      </c>
      <c r="AD337" s="33">
        <v>0</v>
      </c>
      <c r="AE337" s="21">
        <v>0</v>
      </c>
      <c r="AF337" s="22"/>
      <c r="AG337" s="19"/>
      <c r="AH337" s="19"/>
      <c r="AI337" s="33"/>
      <c r="AJ337" s="21"/>
      <c r="AK337" s="22">
        <v>0</v>
      </c>
      <c r="AL337" s="19">
        <v>0</v>
      </c>
      <c r="AM337" s="19">
        <v>0</v>
      </c>
      <c r="AN337" s="33">
        <v>0</v>
      </c>
      <c r="AO337" s="21">
        <v>0</v>
      </c>
      <c r="AP337" s="20"/>
      <c r="AQ337" s="19"/>
      <c r="AR337" s="19"/>
      <c r="AS337" s="33"/>
      <c r="AT337" s="21"/>
      <c r="AU337" s="20"/>
      <c r="AV337" s="19"/>
      <c r="AW337" s="19"/>
      <c r="AX337" s="19"/>
      <c r="AY337" s="19"/>
      <c r="AZ337" s="22"/>
      <c r="BA337" s="19"/>
      <c r="BB337" s="19"/>
      <c r="BC337" s="33"/>
      <c r="BD337" s="21"/>
      <c r="BE337" s="20"/>
      <c r="BF337" s="19"/>
      <c r="BG337" s="19"/>
      <c r="BH337" s="19"/>
      <c r="BI337" s="19"/>
    </row>
    <row r="338" spans="6:61" x14ac:dyDescent="0.25">
      <c r="F338" s="10"/>
      <c r="G338" s="9"/>
      <c r="H338" s="8"/>
      <c r="I338" s="7" t="s">
        <v>5492</v>
      </c>
      <c r="J338" s="22"/>
      <c r="K338" s="19"/>
      <c r="L338" s="19"/>
      <c r="M338" s="33"/>
      <c r="N338" s="21"/>
      <c r="O338" s="22"/>
      <c r="P338" s="19"/>
      <c r="Q338" s="19"/>
      <c r="R338" s="33"/>
      <c r="S338" s="21"/>
      <c r="T338" s="22">
        <v>7</v>
      </c>
      <c r="U338" s="19">
        <v>0</v>
      </c>
      <c r="V338" s="19">
        <v>0</v>
      </c>
      <c r="W338" s="19">
        <v>0</v>
      </c>
      <c r="X338" s="19">
        <v>0</v>
      </c>
      <c r="Y338" s="24">
        <v>7</v>
      </c>
      <c r="Z338" s="23">
        <v>6.5565109252929688E-4</v>
      </c>
      <c r="AA338" s="22">
        <v>0</v>
      </c>
      <c r="AB338" s="19">
        <v>0</v>
      </c>
      <c r="AC338" s="19">
        <v>0</v>
      </c>
      <c r="AD338" s="33">
        <v>0</v>
      </c>
      <c r="AE338" s="21">
        <v>0</v>
      </c>
      <c r="AF338" s="22"/>
      <c r="AG338" s="19"/>
      <c r="AH338" s="19"/>
      <c r="AI338" s="33"/>
      <c r="AJ338" s="21"/>
      <c r="AK338" s="22">
        <v>0</v>
      </c>
      <c r="AL338" s="19">
        <v>0</v>
      </c>
      <c r="AM338" s="19">
        <v>0</v>
      </c>
      <c r="AN338" s="33">
        <v>0</v>
      </c>
      <c r="AO338" s="21">
        <v>0</v>
      </c>
      <c r="AP338" s="20"/>
      <c r="AQ338" s="19"/>
      <c r="AR338" s="19"/>
      <c r="AS338" s="33"/>
      <c r="AT338" s="21"/>
      <c r="AU338" s="20"/>
      <c r="AV338" s="19"/>
      <c r="AW338" s="19"/>
      <c r="AX338" s="19"/>
      <c r="AY338" s="19"/>
      <c r="AZ338" s="22"/>
      <c r="BA338" s="19"/>
      <c r="BB338" s="19"/>
      <c r="BC338" s="33"/>
      <c r="BD338" s="21"/>
      <c r="BE338" s="20"/>
      <c r="BF338" s="19"/>
      <c r="BG338" s="19"/>
      <c r="BH338" s="19"/>
      <c r="BI338" s="19"/>
    </row>
    <row r="339" spans="6:61" x14ac:dyDescent="0.25">
      <c r="F339" s="10"/>
      <c r="G339" s="9"/>
      <c r="H339" s="8"/>
      <c r="I339" s="7" t="s">
        <v>5492</v>
      </c>
      <c r="J339" s="22"/>
      <c r="K339" s="19"/>
      <c r="L339" s="19"/>
      <c r="M339" s="33"/>
      <c r="N339" s="21"/>
      <c r="O339" s="22"/>
      <c r="P339" s="19"/>
      <c r="Q339" s="19"/>
      <c r="R339" s="33"/>
      <c r="S339" s="21"/>
      <c r="T339" s="22">
        <v>45</v>
      </c>
      <c r="U339" s="19">
        <v>0</v>
      </c>
      <c r="V339" s="19">
        <v>0</v>
      </c>
      <c r="W339" s="19">
        <v>0</v>
      </c>
      <c r="X339" s="19">
        <v>0</v>
      </c>
      <c r="Y339" s="24">
        <v>45</v>
      </c>
      <c r="Z339" s="23">
        <v>0.1000065263360739</v>
      </c>
      <c r="AA339" s="22">
        <v>0</v>
      </c>
      <c r="AB339" s="19">
        <v>0</v>
      </c>
      <c r="AC339" s="19">
        <v>0</v>
      </c>
      <c r="AD339" s="33">
        <v>0</v>
      </c>
      <c r="AE339" s="21">
        <v>0</v>
      </c>
      <c r="AF339" s="22"/>
      <c r="AG339" s="19"/>
      <c r="AH339" s="19"/>
      <c r="AI339" s="33"/>
      <c r="AJ339" s="21"/>
      <c r="AK339" s="22">
        <v>0</v>
      </c>
      <c r="AL339" s="19">
        <v>0</v>
      </c>
      <c r="AM339" s="19">
        <v>0</v>
      </c>
      <c r="AN339" s="33">
        <v>0</v>
      </c>
      <c r="AO339" s="21">
        <v>0</v>
      </c>
      <c r="AP339" s="20"/>
      <c r="AQ339" s="19"/>
      <c r="AR339" s="19"/>
      <c r="AS339" s="33"/>
      <c r="AT339" s="21"/>
      <c r="AU339" s="20"/>
      <c r="AV339" s="19"/>
      <c r="AW339" s="19"/>
      <c r="AX339" s="19"/>
      <c r="AY339" s="19"/>
      <c r="AZ339" s="22"/>
      <c r="BA339" s="19"/>
      <c r="BB339" s="19"/>
      <c r="BC339" s="33"/>
      <c r="BD339" s="21"/>
      <c r="BE339" s="20"/>
      <c r="BF339" s="19"/>
      <c r="BG339" s="19"/>
      <c r="BH339" s="19"/>
      <c r="BI339" s="19"/>
    </row>
    <row r="340" spans="6:61" x14ac:dyDescent="0.25">
      <c r="F340" s="10"/>
      <c r="G340" s="9"/>
      <c r="H340" s="8"/>
      <c r="I340" s="7" t="s">
        <v>5492</v>
      </c>
      <c r="J340" s="22"/>
      <c r="K340" s="19"/>
      <c r="L340" s="19"/>
      <c r="M340" s="33"/>
      <c r="N340" s="21"/>
      <c r="O340" s="22"/>
      <c r="P340" s="19"/>
      <c r="Q340" s="19"/>
      <c r="R340" s="33"/>
      <c r="S340" s="21"/>
      <c r="T340" s="22">
        <v>36</v>
      </c>
      <c r="U340" s="19">
        <v>0</v>
      </c>
      <c r="V340" s="19">
        <v>0</v>
      </c>
      <c r="W340" s="19">
        <v>0</v>
      </c>
      <c r="X340" s="19">
        <v>0</v>
      </c>
      <c r="Y340" s="24">
        <v>36</v>
      </c>
      <c r="Z340" s="23">
        <v>8.4451085887849331E-2</v>
      </c>
      <c r="AA340" s="22">
        <v>0</v>
      </c>
      <c r="AB340" s="19">
        <v>0</v>
      </c>
      <c r="AC340" s="19">
        <v>0</v>
      </c>
      <c r="AD340" s="33">
        <v>0</v>
      </c>
      <c r="AE340" s="21">
        <v>0</v>
      </c>
      <c r="AF340" s="22"/>
      <c r="AG340" s="19"/>
      <c r="AH340" s="19"/>
      <c r="AI340" s="33"/>
      <c r="AJ340" s="21"/>
      <c r="AK340" s="22">
        <v>0</v>
      </c>
      <c r="AL340" s="19">
        <v>0</v>
      </c>
      <c r="AM340" s="19">
        <v>0</v>
      </c>
      <c r="AN340" s="33">
        <v>0</v>
      </c>
      <c r="AO340" s="21">
        <v>0</v>
      </c>
      <c r="AP340" s="20"/>
      <c r="AQ340" s="19"/>
      <c r="AR340" s="19"/>
      <c r="AS340" s="33"/>
      <c r="AT340" s="21"/>
      <c r="AU340" s="20"/>
      <c r="AV340" s="19"/>
      <c r="AW340" s="19"/>
      <c r="AX340" s="19"/>
      <c r="AY340" s="19"/>
      <c r="AZ340" s="22"/>
      <c r="BA340" s="19"/>
      <c r="BB340" s="19"/>
      <c r="BC340" s="33"/>
      <c r="BD340" s="21"/>
      <c r="BE340" s="20"/>
      <c r="BF340" s="19"/>
      <c r="BG340" s="19"/>
      <c r="BH340" s="19"/>
      <c r="BI340" s="19"/>
    </row>
    <row r="341" spans="6:61" x14ac:dyDescent="0.25">
      <c r="F341" s="10"/>
      <c r="G341" s="9"/>
      <c r="H341" s="8"/>
      <c r="I341" s="7" t="s">
        <v>5492</v>
      </c>
      <c r="J341" s="22"/>
      <c r="K341" s="19"/>
      <c r="L341" s="19"/>
      <c r="M341" s="33"/>
      <c r="N341" s="21"/>
      <c r="O341" s="22"/>
      <c r="P341" s="19"/>
      <c r="Q341" s="19"/>
      <c r="R341" s="33"/>
      <c r="S341" s="21"/>
      <c r="T341" s="22">
        <v>25</v>
      </c>
      <c r="U341" s="19">
        <v>0</v>
      </c>
      <c r="V341" s="19">
        <v>0</v>
      </c>
      <c r="W341" s="19">
        <v>0</v>
      </c>
      <c r="X341" s="19">
        <v>0</v>
      </c>
      <c r="Y341" s="24">
        <v>25</v>
      </c>
      <c r="Z341" s="23">
        <v>0.1185258096083999</v>
      </c>
      <c r="AA341" s="22">
        <v>0</v>
      </c>
      <c r="AB341" s="19">
        <v>0</v>
      </c>
      <c r="AC341" s="19">
        <v>0</v>
      </c>
      <c r="AD341" s="33">
        <v>0</v>
      </c>
      <c r="AE341" s="21">
        <v>0</v>
      </c>
      <c r="AF341" s="22"/>
      <c r="AG341" s="19"/>
      <c r="AH341" s="19"/>
      <c r="AI341" s="33"/>
      <c r="AJ341" s="21"/>
      <c r="AK341" s="22">
        <v>0</v>
      </c>
      <c r="AL341" s="19">
        <v>0</v>
      </c>
      <c r="AM341" s="19">
        <v>0</v>
      </c>
      <c r="AN341" s="33">
        <v>0</v>
      </c>
      <c r="AO341" s="21">
        <v>0</v>
      </c>
      <c r="AP341" s="20"/>
      <c r="AQ341" s="19"/>
      <c r="AR341" s="19"/>
      <c r="AS341" s="33"/>
      <c r="AT341" s="21"/>
      <c r="AU341" s="20"/>
      <c r="AV341" s="19"/>
      <c r="AW341" s="19"/>
      <c r="AX341" s="19"/>
      <c r="AY341" s="19"/>
      <c r="AZ341" s="22"/>
      <c r="BA341" s="19"/>
      <c r="BB341" s="19"/>
      <c r="BC341" s="33"/>
      <c r="BD341" s="21"/>
      <c r="BE341" s="20"/>
      <c r="BF341" s="19"/>
      <c r="BG341" s="19"/>
      <c r="BH341" s="19"/>
      <c r="BI341" s="19"/>
    </row>
    <row r="342" spans="6:61" x14ac:dyDescent="0.25">
      <c r="F342" s="10"/>
      <c r="G342" s="9"/>
      <c r="H342" s="8"/>
      <c r="I342" s="7" t="s">
        <v>5492</v>
      </c>
      <c r="J342" s="22"/>
      <c r="K342" s="19"/>
      <c r="L342" s="19"/>
      <c r="M342" s="33"/>
      <c r="N342" s="21"/>
      <c r="O342" s="22"/>
      <c r="P342" s="19"/>
      <c r="Q342" s="19"/>
      <c r="R342" s="33"/>
      <c r="S342" s="21"/>
      <c r="T342" s="22">
        <v>19</v>
      </c>
      <c r="U342" s="19">
        <v>0</v>
      </c>
      <c r="V342" s="19">
        <v>0</v>
      </c>
      <c r="W342" s="19">
        <v>0</v>
      </c>
      <c r="X342" s="19">
        <v>0</v>
      </c>
      <c r="Y342" s="24">
        <v>19</v>
      </c>
      <c r="Z342" s="23">
        <v>7.45345838367939E-4</v>
      </c>
      <c r="AA342" s="22">
        <v>0</v>
      </c>
      <c r="AB342" s="19">
        <v>0</v>
      </c>
      <c r="AC342" s="19">
        <v>0</v>
      </c>
      <c r="AD342" s="33">
        <v>0</v>
      </c>
      <c r="AE342" s="21">
        <v>0</v>
      </c>
      <c r="AF342" s="22"/>
      <c r="AG342" s="19"/>
      <c r="AH342" s="19"/>
      <c r="AI342" s="33"/>
      <c r="AJ342" s="21"/>
      <c r="AK342" s="22">
        <v>0</v>
      </c>
      <c r="AL342" s="19">
        <v>0</v>
      </c>
      <c r="AM342" s="19">
        <v>0</v>
      </c>
      <c r="AN342" s="33">
        <v>0</v>
      </c>
      <c r="AO342" s="21">
        <v>0</v>
      </c>
      <c r="AP342" s="20"/>
      <c r="AQ342" s="19"/>
      <c r="AR342" s="19"/>
      <c r="AS342" s="33"/>
      <c r="AT342" s="21"/>
      <c r="AU342" s="20"/>
      <c r="AV342" s="19"/>
      <c r="AW342" s="19"/>
      <c r="AX342" s="19"/>
      <c r="AY342" s="19"/>
      <c r="AZ342" s="22"/>
      <c r="BA342" s="19"/>
      <c r="BB342" s="19"/>
      <c r="BC342" s="33"/>
      <c r="BD342" s="21"/>
      <c r="BE342" s="20"/>
      <c r="BF342" s="19"/>
      <c r="BG342" s="19"/>
      <c r="BH342" s="19"/>
      <c r="BI342" s="19"/>
    </row>
    <row r="343" spans="6:61" x14ac:dyDescent="0.25">
      <c r="F343" s="10"/>
      <c r="G343" s="9"/>
      <c r="H343" s="8"/>
      <c r="I343" s="7" t="s">
        <v>5492</v>
      </c>
      <c r="J343" s="22"/>
      <c r="K343" s="19"/>
      <c r="L343" s="19"/>
      <c r="M343" s="33"/>
      <c r="N343" s="21"/>
      <c r="O343" s="22"/>
      <c r="P343" s="19"/>
      <c r="Q343" s="19"/>
      <c r="R343" s="33"/>
      <c r="S343" s="21"/>
      <c r="T343" s="22">
        <v>0</v>
      </c>
      <c r="U343" s="19">
        <v>0</v>
      </c>
      <c r="V343" s="19">
        <v>0</v>
      </c>
      <c r="W343" s="19">
        <v>0</v>
      </c>
      <c r="X343" s="19">
        <v>0</v>
      </c>
      <c r="Y343" s="24">
        <v>0</v>
      </c>
      <c r="Z343" s="23">
        <v>0</v>
      </c>
      <c r="AA343" s="22">
        <v>0</v>
      </c>
      <c r="AB343" s="19">
        <v>0</v>
      </c>
      <c r="AC343" s="19">
        <v>0</v>
      </c>
      <c r="AD343" s="33">
        <v>0</v>
      </c>
      <c r="AE343" s="21">
        <v>0</v>
      </c>
      <c r="AF343" s="22"/>
      <c r="AG343" s="19"/>
      <c r="AH343" s="19"/>
      <c r="AI343" s="33"/>
      <c r="AJ343" s="21"/>
      <c r="AK343" s="22">
        <v>0</v>
      </c>
      <c r="AL343" s="19">
        <v>0</v>
      </c>
      <c r="AM343" s="19">
        <v>0</v>
      </c>
      <c r="AN343" s="33">
        <v>0</v>
      </c>
      <c r="AO343" s="21">
        <v>0</v>
      </c>
      <c r="AP343" s="20"/>
      <c r="AQ343" s="19"/>
      <c r="AR343" s="19"/>
      <c r="AS343" s="33"/>
      <c r="AT343" s="21"/>
      <c r="AU343" s="20"/>
      <c r="AV343" s="19"/>
      <c r="AW343" s="19"/>
      <c r="AX343" s="19"/>
      <c r="AY343" s="19"/>
      <c r="AZ343" s="22"/>
      <c r="BA343" s="19"/>
      <c r="BB343" s="19"/>
      <c r="BC343" s="33"/>
      <c r="BD343" s="21"/>
      <c r="BE343" s="20"/>
      <c r="BF343" s="19"/>
      <c r="BG343" s="19"/>
      <c r="BH343" s="19"/>
      <c r="BI343" s="19"/>
    </row>
    <row r="344" spans="6:61" x14ac:dyDescent="0.25">
      <c r="F344" s="10"/>
      <c r="G344" s="9"/>
      <c r="H344" s="8"/>
      <c r="I344" s="7" t="s">
        <v>5492</v>
      </c>
      <c r="J344" s="22"/>
      <c r="K344" s="19"/>
      <c r="L344" s="19"/>
      <c r="M344" s="33"/>
      <c r="N344" s="21"/>
      <c r="O344" s="22"/>
      <c r="P344" s="19"/>
      <c r="Q344" s="19"/>
      <c r="R344" s="33"/>
      <c r="S344" s="21"/>
      <c r="T344" s="22">
        <v>166</v>
      </c>
      <c r="U344" s="19">
        <v>0</v>
      </c>
      <c r="V344" s="19">
        <v>21</v>
      </c>
      <c r="W344" s="19">
        <v>0</v>
      </c>
      <c r="X344" s="19">
        <v>0</v>
      </c>
      <c r="Y344" s="24">
        <v>164</v>
      </c>
      <c r="Z344" s="23">
        <v>0.48740722797811031</v>
      </c>
      <c r="AA344" s="22">
        <v>0</v>
      </c>
      <c r="AB344" s="19">
        <v>0</v>
      </c>
      <c r="AC344" s="19">
        <v>0</v>
      </c>
      <c r="AD344" s="33">
        <v>0</v>
      </c>
      <c r="AE344" s="21">
        <v>0</v>
      </c>
      <c r="AF344" s="22"/>
      <c r="AG344" s="19"/>
      <c r="AH344" s="19"/>
      <c r="AI344" s="33"/>
      <c r="AJ344" s="21"/>
      <c r="AK344" s="22">
        <v>0</v>
      </c>
      <c r="AL344" s="19">
        <v>0</v>
      </c>
      <c r="AM344" s="19">
        <v>0</v>
      </c>
      <c r="AN344" s="33">
        <v>0</v>
      </c>
      <c r="AO344" s="21">
        <v>0</v>
      </c>
      <c r="AP344" s="20"/>
      <c r="AQ344" s="19"/>
      <c r="AR344" s="19"/>
      <c r="AS344" s="33"/>
      <c r="AT344" s="21"/>
      <c r="AU344" s="20"/>
      <c r="AV344" s="19"/>
      <c r="AW344" s="19"/>
      <c r="AX344" s="19"/>
      <c r="AY344" s="19"/>
      <c r="AZ344" s="22"/>
      <c r="BA344" s="19"/>
      <c r="BB344" s="19"/>
      <c r="BC344" s="33"/>
      <c r="BD344" s="21"/>
      <c r="BE344" s="20"/>
      <c r="BF344" s="19"/>
      <c r="BG344" s="19"/>
      <c r="BH344" s="19"/>
      <c r="BI344" s="19"/>
    </row>
    <row r="345" spans="6:61" x14ac:dyDescent="0.25">
      <c r="F345" s="10"/>
      <c r="G345" s="9"/>
      <c r="H345" s="8"/>
      <c r="I345" s="7" t="s">
        <v>5492</v>
      </c>
      <c r="J345" s="22"/>
      <c r="K345" s="19"/>
      <c r="L345" s="19"/>
      <c r="M345" s="33"/>
      <c r="N345" s="21"/>
      <c r="O345" s="22"/>
      <c r="P345" s="19"/>
      <c r="Q345" s="19"/>
      <c r="R345" s="33"/>
      <c r="S345" s="21"/>
      <c r="T345" s="22">
        <v>12</v>
      </c>
      <c r="U345" s="19">
        <v>0</v>
      </c>
      <c r="V345" s="19">
        <v>0</v>
      </c>
      <c r="W345" s="19">
        <v>0</v>
      </c>
      <c r="X345" s="19">
        <v>0</v>
      </c>
      <c r="Y345" s="24">
        <v>12</v>
      </c>
      <c r="Z345" s="23">
        <v>1.5569529496133329E-2</v>
      </c>
      <c r="AA345" s="22">
        <v>0</v>
      </c>
      <c r="AB345" s="19">
        <v>0</v>
      </c>
      <c r="AC345" s="19">
        <v>0</v>
      </c>
      <c r="AD345" s="33">
        <v>0</v>
      </c>
      <c r="AE345" s="21">
        <v>0</v>
      </c>
      <c r="AF345" s="22"/>
      <c r="AG345" s="19"/>
      <c r="AH345" s="19"/>
      <c r="AI345" s="33"/>
      <c r="AJ345" s="21"/>
      <c r="AK345" s="22">
        <v>0</v>
      </c>
      <c r="AL345" s="19">
        <v>0</v>
      </c>
      <c r="AM345" s="19">
        <v>0</v>
      </c>
      <c r="AN345" s="33">
        <v>0</v>
      </c>
      <c r="AO345" s="21">
        <v>0</v>
      </c>
      <c r="AP345" s="20"/>
      <c r="AQ345" s="19"/>
      <c r="AR345" s="19"/>
      <c r="AS345" s="33"/>
      <c r="AT345" s="21"/>
      <c r="AU345" s="20"/>
      <c r="AV345" s="19"/>
      <c r="AW345" s="19"/>
      <c r="AX345" s="19"/>
      <c r="AY345" s="19"/>
      <c r="AZ345" s="22"/>
      <c r="BA345" s="19"/>
      <c r="BB345" s="19"/>
      <c r="BC345" s="33"/>
      <c r="BD345" s="21"/>
      <c r="BE345" s="20"/>
      <c r="BF345" s="19"/>
      <c r="BG345" s="19"/>
      <c r="BH345" s="19"/>
      <c r="BI345" s="19"/>
    </row>
    <row r="346" spans="6:61" x14ac:dyDescent="0.25">
      <c r="F346" s="10"/>
      <c r="G346" s="9"/>
      <c r="H346" s="8"/>
      <c r="I346" s="7" t="s">
        <v>5492</v>
      </c>
      <c r="J346" s="22"/>
      <c r="K346" s="19"/>
      <c r="L346" s="19"/>
      <c r="M346" s="33"/>
      <c r="N346" s="21"/>
      <c r="O346" s="22"/>
      <c r="P346" s="19"/>
      <c r="Q346" s="19"/>
      <c r="R346" s="33"/>
      <c r="S346" s="21"/>
      <c r="T346" s="22">
        <v>44</v>
      </c>
      <c r="U346" s="19">
        <v>0</v>
      </c>
      <c r="V346" s="19">
        <v>0</v>
      </c>
      <c r="W346" s="19">
        <v>0</v>
      </c>
      <c r="X346" s="19">
        <v>0</v>
      </c>
      <c r="Y346" s="24">
        <v>44</v>
      </c>
      <c r="Z346" s="23">
        <v>0.17666245065629479</v>
      </c>
      <c r="AA346" s="22">
        <v>0</v>
      </c>
      <c r="AB346" s="19">
        <v>0</v>
      </c>
      <c r="AC346" s="19">
        <v>0</v>
      </c>
      <c r="AD346" s="33">
        <v>0</v>
      </c>
      <c r="AE346" s="21">
        <v>0</v>
      </c>
      <c r="AF346" s="22"/>
      <c r="AG346" s="19"/>
      <c r="AH346" s="19"/>
      <c r="AI346" s="33"/>
      <c r="AJ346" s="21"/>
      <c r="AK346" s="22">
        <v>0</v>
      </c>
      <c r="AL346" s="19">
        <v>0</v>
      </c>
      <c r="AM346" s="19">
        <v>0</v>
      </c>
      <c r="AN346" s="33">
        <v>0</v>
      </c>
      <c r="AO346" s="21">
        <v>0</v>
      </c>
      <c r="AP346" s="20"/>
      <c r="AQ346" s="19"/>
      <c r="AR346" s="19"/>
      <c r="AS346" s="33"/>
      <c r="AT346" s="21"/>
      <c r="AU346" s="20"/>
      <c r="AV346" s="19"/>
      <c r="AW346" s="19"/>
      <c r="AX346" s="19"/>
      <c r="AY346" s="19"/>
      <c r="AZ346" s="22"/>
      <c r="BA346" s="19"/>
      <c r="BB346" s="19"/>
      <c r="BC346" s="33"/>
      <c r="BD346" s="21"/>
      <c r="BE346" s="20"/>
      <c r="BF346" s="19"/>
      <c r="BG346" s="19"/>
      <c r="BH346" s="19"/>
      <c r="BI346" s="19"/>
    </row>
    <row r="347" spans="6:61" x14ac:dyDescent="0.25">
      <c r="F347" s="10"/>
      <c r="G347" s="9"/>
      <c r="H347" s="8"/>
      <c r="I347" s="7" t="s">
        <v>5492</v>
      </c>
      <c r="J347" s="22"/>
      <c r="K347" s="19"/>
      <c r="L347" s="19"/>
      <c r="M347" s="33"/>
      <c r="N347" s="21"/>
      <c r="O347" s="22"/>
      <c r="P347" s="19"/>
      <c r="Q347" s="19"/>
      <c r="R347" s="33"/>
      <c r="S347" s="21"/>
      <c r="T347" s="22">
        <v>5</v>
      </c>
      <c r="U347" s="19">
        <v>0</v>
      </c>
      <c r="V347" s="19">
        <v>0</v>
      </c>
      <c r="W347" s="19">
        <v>0</v>
      </c>
      <c r="X347" s="19">
        <v>0</v>
      </c>
      <c r="Y347" s="24">
        <v>5</v>
      </c>
      <c r="Z347" s="23">
        <v>1.1078780516982081E-3</v>
      </c>
      <c r="AA347" s="22">
        <v>0</v>
      </c>
      <c r="AB347" s="19">
        <v>0</v>
      </c>
      <c r="AC347" s="19">
        <v>0</v>
      </c>
      <c r="AD347" s="33">
        <v>0</v>
      </c>
      <c r="AE347" s="21">
        <v>0</v>
      </c>
      <c r="AF347" s="22"/>
      <c r="AG347" s="19"/>
      <c r="AH347" s="19"/>
      <c r="AI347" s="33"/>
      <c r="AJ347" s="21"/>
      <c r="AK347" s="22">
        <v>0</v>
      </c>
      <c r="AL347" s="19">
        <v>0</v>
      </c>
      <c r="AM347" s="19">
        <v>0</v>
      </c>
      <c r="AN347" s="33">
        <v>0</v>
      </c>
      <c r="AO347" s="21">
        <v>0</v>
      </c>
      <c r="AP347" s="20"/>
      <c r="AQ347" s="19"/>
      <c r="AR347" s="19"/>
      <c r="AS347" s="33"/>
      <c r="AT347" s="21"/>
      <c r="AU347" s="20"/>
      <c r="AV347" s="19"/>
      <c r="AW347" s="19"/>
      <c r="AX347" s="19"/>
      <c r="AY347" s="19"/>
      <c r="AZ347" s="22"/>
      <c r="BA347" s="19"/>
      <c r="BB347" s="19"/>
      <c r="BC347" s="33"/>
      <c r="BD347" s="21"/>
      <c r="BE347" s="20"/>
      <c r="BF347" s="19"/>
      <c r="BG347" s="19"/>
      <c r="BH347" s="19"/>
      <c r="BI347" s="19"/>
    </row>
    <row r="348" spans="6:61" x14ac:dyDescent="0.25">
      <c r="F348" s="10"/>
      <c r="G348" s="9"/>
      <c r="H348" s="8"/>
      <c r="I348" s="7" t="s">
        <v>5492</v>
      </c>
      <c r="J348" s="22"/>
      <c r="K348" s="19"/>
      <c r="L348" s="19"/>
      <c r="M348" s="33"/>
      <c r="N348" s="21"/>
      <c r="O348" s="22"/>
      <c r="P348" s="19"/>
      <c r="Q348" s="19"/>
      <c r="R348" s="33"/>
      <c r="S348" s="21"/>
      <c r="T348" s="22">
        <v>17</v>
      </c>
      <c r="U348" s="19">
        <v>0</v>
      </c>
      <c r="V348" s="19">
        <v>0</v>
      </c>
      <c r="W348" s="19">
        <v>0</v>
      </c>
      <c r="X348" s="19">
        <v>0</v>
      </c>
      <c r="Y348" s="24">
        <v>17</v>
      </c>
      <c r="Z348" s="23">
        <v>2.9798149131238461E-2</v>
      </c>
      <c r="AA348" s="22">
        <v>0</v>
      </c>
      <c r="AB348" s="19">
        <v>0</v>
      </c>
      <c r="AC348" s="19">
        <v>0</v>
      </c>
      <c r="AD348" s="33">
        <v>0</v>
      </c>
      <c r="AE348" s="21">
        <v>0</v>
      </c>
      <c r="AF348" s="22"/>
      <c r="AG348" s="19"/>
      <c r="AH348" s="19"/>
      <c r="AI348" s="33"/>
      <c r="AJ348" s="21"/>
      <c r="AK348" s="22">
        <v>0</v>
      </c>
      <c r="AL348" s="19">
        <v>0</v>
      </c>
      <c r="AM348" s="19">
        <v>0</v>
      </c>
      <c r="AN348" s="33">
        <v>0</v>
      </c>
      <c r="AO348" s="21">
        <v>0</v>
      </c>
      <c r="AP348" s="20"/>
      <c r="AQ348" s="19"/>
      <c r="AR348" s="19"/>
      <c r="AS348" s="33"/>
      <c r="AT348" s="21"/>
      <c r="AU348" s="20"/>
      <c r="AV348" s="19"/>
      <c r="AW348" s="19"/>
      <c r="AX348" s="19"/>
      <c r="AY348" s="19"/>
      <c r="AZ348" s="22"/>
      <c r="BA348" s="19"/>
      <c r="BB348" s="19"/>
      <c r="BC348" s="33"/>
      <c r="BD348" s="21"/>
      <c r="BE348" s="20"/>
      <c r="BF348" s="19"/>
      <c r="BG348" s="19"/>
      <c r="BH348" s="19"/>
      <c r="BI348" s="19"/>
    </row>
    <row r="349" spans="6:61" x14ac:dyDescent="0.25">
      <c r="F349" s="10"/>
      <c r="G349" s="9"/>
      <c r="H349" s="8"/>
      <c r="I349" s="7" t="s">
        <v>5492</v>
      </c>
      <c r="J349" s="22"/>
      <c r="K349" s="19"/>
      <c r="L349" s="19"/>
      <c r="M349" s="33"/>
      <c r="N349" s="21"/>
      <c r="O349" s="22"/>
      <c r="P349" s="19"/>
      <c r="Q349" s="19"/>
      <c r="R349" s="33"/>
      <c r="S349" s="21"/>
      <c r="T349" s="22">
        <v>16</v>
      </c>
      <c r="U349" s="19">
        <v>0</v>
      </c>
      <c r="V349" s="19">
        <v>1</v>
      </c>
      <c r="W349" s="19">
        <v>0</v>
      </c>
      <c r="X349" s="19">
        <v>0</v>
      </c>
      <c r="Y349" s="24">
        <v>16</v>
      </c>
      <c r="Z349" s="23">
        <v>0.2370330523699522</v>
      </c>
      <c r="AA349" s="22">
        <v>0</v>
      </c>
      <c r="AB349" s="19">
        <v>0</v>
      </c>
      <c r="AC349" s="19">
        <v>0</v>
      </c>
      <c r="AD349" s="33">
        <v>0</v>
      </c>
      <c r="AE349" s="21">
        <v>0</v>
      </c>
      <c r="AF349" s="22"/>
      <c r="AG349" s="19"/>
      <c r="AH349" s="19"/>
      <c r="AI349" s="33"/>
      <c r="AJ349" s="21"/>
      <c r="AK349" s="22">
        <v>0</v>
      </c>
      <c r="AL349" s="19">
        <v>0</v>
      </c>
      <c r="AM349" s="19">
        <v>0</v>
      </c>
      <c r="AN349" s="33">
        <v>0</v>
      </c>
      <c r="AO349" s="21">
        <v>0</v>
      </c>
      <c r="AP349" s="20"/>
      <c r="AQ349" s="19"/>
      <c r="AR349" s="19"/>
      <c r="AS349" s="33"/>
      <c r="AT349" s="21"/>
      <c r="AU349" s="20"/>
      <c r="AV349" s="19"/>
      <c r="AW349" s="19"/>
      <c r="AX349" s="19"/>
      <c r="AY349" s="19"/>
      <c r="AZ349" s="22"/>
      <c r="BA349" s="19"/>
      <c r="BB349" s="19"/>
      <c r="BC349" s="33"/>
      <c r="BD349" s="21"/>
      <c r="BE349" s="20"/>
      <c r="BF349" s="19"/>
      <c r="BG349" s="19"/>
      <c r="BH349" s="19"/>
      <c r="BI349" s="19"/>
    </row>
    <row r="350" spans="6:61" x14ac:dyDescent="0.25">
      <c r="F350" s="10"/>
      <c r="G350" s="9"/>
      <c r="H350" s="8"/>
      <c r="I350" s="7" t="s">
        <v>5492</v>
      </c>
      <c r="J350" s="22"/>
      <c r="K350" s="19"/>
      <c r="L350" s="19"/>
      <c r="M350" s="33"/>
      <c r="N350" s="21"/>
      <c r="O350" s="22"/>
      <c r="P350" s="19"/>
      <c r="Q350" s="19"/>
      <c r="R350" s="33"/>
      <c r="S350" s="21"/>
      <c r="T350" s="22">
        <v>2</v>
      </c>
      <c r="U350" s="19">
        <v>0</v>
      </c>
      <c r="V350" s="19">
        <v>0</v>
      </c>
      <c r="W350" s="19">
        <v>0</v>
      </c>
      <c r="X350" s="19">
        <v>0</v>
      </c>
      <c r="Y350" s="24">
        <v>2</v>
      </c>
      <c r="Z350" s="23">
        <v>5.3130956366658211E-3</v>
      </c>
      <c r="AA350" s="22">
        <v>0</v>
      </c>
      <c r="AB350" s="19">
        <v>0</v>
      </c>
      <c r="AC350" s="19">
        <v>0</v>
      </c>
      <c r="AD350" s="33">
        <v>0</v>
      </c>
      <c r="AE350" s="21">
        <v>0</v>
      </c>
      <c r="AF350" s="22"/>
      <c r="AG350" s="19"/>
      <c r="AH350" s="19"/>
      <c r="AI350" s="33"/>
      <c r="AJ350" s="21"/>
      <c r="AK350" s="22">
        <v>0</v>
      </c>
      <c r="AL350" s="19">
        <v>0</v>
      </c>
      <c r="AM350" s="19">
        <v>0</v>
      </c>
      <c r="AN350" s="33">
        <v>0</v>
      </c>
      <c r="AO350" s="21">
        <v>0</v>
      </c>
      <c r="AP350" s="20"/>
      <c r="AQ350" s="19"/>
      <c r="AR350" s="19"/>
      <c r="AS350" s="33"/>
      <c r="AT350" s="21"/>
      <c r="AU350" s="20"/>
      <c r="AV350" s="19"/>
      <c r="AW350" s="19"/>
      <c r="AX350" s="19"/>
      <c r="AY350" s="19"/>
      <c r="AZ350" s="22"/>
      <c r="BA350" s="19"/>
      <c r="BB350" s="19"/>
      <c r="BC350" s="33"/>
      <c r="BD350" s="21"/>
      <c r="BE350" s="20"/>
      <c r="BF350" s="19"/>
      <c r="BG350" s="19"/>
      <c r="BH350" s="19"/>
      <c r="BI350" s="19"/>
    </row>
    <row r="351" spans="6:61" x14ac:dyDescent="0.25">
      <c r="F351" s="10"/>
      <c r="G351" s="9"/>
      <c r="H351" s="8"/>
      <c r="I351" s="7" t="s">
        <v>5492</v>
      </c>
      <c r="J351" s="22"/>
      <c r="K351" s="19"/>
      <c r="L351" s="19"/>
      <c r="M351" s="33"/>
      <c r="N351" s="21"/>
      <c r="O351" s="22"/>
      <c r="P351" s="19"/>
      <c r="Q351" s="19"/>
      <c r="R351" s="33"/>
      <c r="S351" s="21"/>
      <c r="T351" s="22">
        <v>2</v>
      </c>
      <c r="U351" s="19">
        <v>0</v>
      </c>
      <c r="V351" s="19">
        <v>0</v>
      </c>
      <c r="W351" s="19">
        <v>0</v>
      </c>
      <c r="X351" s="19">
        <v>0</v>
      </c>
      <c r="Y351" s="24">
        <v>2</v>
      </c>
      <c r="Z351" s="23">
        <v>2.598276361823082E-3</v>
      </c>
      <c r="AA351" s="22">
        <v>0</v>
      </c>
      <c r="AB351" s="19">
        <v>0</v>
      </c>
      <c r="AC351" s="19">
        <v>0</v>
      </c>
      <c r="AD351" s="33">
        <v>0</v>
      </c>
      <c r="AE351" s="21">
        <v>0</v>
      </c>
      <c r="AF351" s="22"/>
      <c r="AG351" s="19"/>
      <c r="AH351" s="19"/>
      <c r="AI351" s="33"/>
      <c r="AJ351" s="21"/>
      <c r="AK351" s="22">
        <v>0</v>
      </c>
      <c r="AL351" s="19">
        <v>0</v>
      </c>
      <c r="AM351" s="19">
        <v>0</v>
      </c>
      <c r="AN351" s="33">
        <v>0</v>
      </c>
      <c r="AO351" s="21">
        <v>0</v>
      </c>
      <c r="AP351" s="20"/>
      <c r="AQ351" s="19"/>
      <c r="AR351" s="19"/>
      <c r="AS351" s="33"/>
      <c r="AT351" s="21"/>
      <c r="AU351" s="20"/>
      <c r="AV351" s="19"/>
      <c r="AW351" s="19"/>
      <c r="AX351" s="19"/>
      <c r="AY351" s="19"/>
      <c r="AZ351" s="22"/>
      <c r="BA351" s="19"/>
      <c r="BB351" s="19"/>
      <c r="BC351" s="33"/>
      <c r="BD351" s="21"/>
      <c r="BE351" s="20"/>
      <c r="BF351" s="19"/>
      <c r="BG351" s="19"/>
      <c r="BH351" s="19"/>
      <c r="BI351" s="19"/>
    </row>
    <row r="352" spans="6:61" x14ac:dyDescent="0.25">
      <c r="F352" s="10"/>
      <c r="G352" s="9"/>
      <c r="H352" s="8"/>
      <c r="I352" s="7" t="s">
        <v>5492</v>
      </c>
      <c r="J352" s="22"/>
      <c r="K352" s="19"/>
      <c r="L352" s="19"/>
      <c r="M352" s="33"/>
      <c r="N352" s="21"/>
      <c r="O352" s="22"/>
      <c r="P352" s="19"/>
      <c r="Q352" s="19"/>
      <c r="R352" s="33"/>
      <c r="S352" s="21"/>
      <c r="T352" s="22">
        <v>7</v>
      </c>
      <c r="U352" s="19">
        <v>0</v>
      </c>
      <c r="V352" s="19">
        <v>0</v>
      </c>
      <c r="W352" s="19">
        <v>0</v>
      </c>
      <c r="X352" s="19">
        <v>0</v>
      </c>
      <c r="Y352" s="24">
        <v>7</v>
      </c>
      <c r="Z352" s="23">
        <v>2.6321578770875931E-3</v>
      </c>
      <c r="AA352" s="22">
        <v>0</v>
      </c>
      <c r="AB352" s="19">
        <v>0</v>
      </c>
      <c r="AC352" s="19">
        <v>0</v>
      </c>
      <c r="AD352" s="33">
        <v>0</v>
      </c>
      <c r="AE352" s="21">
        <v>0</v>
      </c>
      <c r="AF352" s="22"/>
      <c r="AG352" s="19"/>
      <c r="AH352" s="19"/>
      <c r="AI352" s="33"/>
      <c r="AJ352" s="21"/>
      <c r="AK352" s="22">
        <v>0</v>
      </c>
      <c r="AL352" s="19">
        <v>0</v>
      </c>
      <c r="AM352" s="19">
        <v>0</v>
      </c>
      <c r="AN352" s="33">
        <v>0</v>
      </c>
      <c r="AO352" s="21">
        <v>0</v>
      </c>
      <c r="AP352" s="20"/>
      <c r="AQ352" s="19"/>
      <c r="AR352" s="19"/>
      <c r="AS352" s="33"/>
      <c r="AT352" s="21"/>
      <c r="AU352" s="20"/>
      <c r="AV352" s="19"/>
      <c r="AW352" s="19"/>
      <c r="AX352" s="19"/>
      <c r="AY352" s="19"/>
      <c r="AZ352" s="22"/>
      <c r="BA352" s="19"/>
      <c r="BB352" s="19"/>
      <c r="BC352" s="33"/>
      <c r="BD352" s="21"/>
      <c r="BE352" s="20"/>
      <c r="BF352" s="19"/>
      <c r="BG352" s="19"/>
      <c r="BH352" s="19"/>
      <c r="BI352" s="19"/>
    </row>
    <row r="353" spans="6:61" x14ac:dyDescent="0.25">
      <c r="F353" s="10"/>
      <c r="G353" s="9"/>
      <c r="H353" s="8"/>
      <c r="I353" s="7" t="s">
        <v>5492</v>
      </c>
      <c r="J353" s="22"/>
      <c r="K353" s="19"/>
      <c r="L353" s="19"/>
      <c r="M353" s="33"/>
      <c r="N353" s="21"/>
      <c r="O353" s="22"/>
      <c r="P353" s="19"/>
      <c r="Q353" s="19"/>
      <c r="R353" s="33"/>
      <c r="S353" s="21"/>
      <c r="T353" s="22">
        <v>7</v>
      </c>
      <c r="U353" s="19">
        <v>0</v>
      </c>
      <c r="V353" s="19">
        <v>0</v>
      </c>
      <c r="W353" s="19">
        <v>0</v>
      </c>
      <c r="X353" s="19">
        <v>0</v>
      </c>
      <c r="Y353" s="24">
        <v>7</v>
      </c>
      <c r="Z353" s="23">
        <v>1.2254098430275921E-2</v>
      </c>
      <c r="AA353" s="22">
        <v>0</v>
      </c>
      <c r="AB353" s="19">
        <v>0</v>
      </c>
      <c r="AC353" s="19">
        <v>0</v>
      </c>
      <c r="AD353" s="33">
        <v>0</v>
      </c>
      <c r="AE353" s="21">
        <v>0</v>
      </c>
      <c r="AF353" s="22"/>
      <c r="AG353" s="19"/>
      <c r="AH353" s="19"/>
      <c r="AI353" s="33"/>
      <c r="AJ353" s="21"/>
      <c r="AK353" s="22">
        <v>0</v>
      </c>
      <c r="AL353" s="19">
        <v>0</v>
      </c>
      <c r="AM353" s="19">
        <v>0</v>
      </c>
      <c r="AN353" s="33">
        <v>0</v>
      </c>
      <c r="AO353" s="21">
        <v>0</v>
      </c>
      <c r="AP353" s="20"/>
      <c r="AQ353" s="19"/>
      <c r="AR353" s="19"/>
      <c r="AS353" s="33"/>
      <c r="AT353" s="21"/>
      <c r="AU353" s="20"/>
      <c r="AV353" s="19"/>
      <c r="AW353" s="19"/>
      <c r="AX353" s="19"/>
      <c r="AY353" s="19"/>
      <c r="AZ353" s="22"/>
      <c r="BA353" s="19"/>
      <c r="BB353" s="19"/>
      <c r="BC353" s="33"/>
      <c r="BD353" s="21"/>
      <c r="BE353" s="20"/>
      <c r="BF353" s="19"/>
      <c r="BG353" s="19"/>
      <c r="BH353" s="19"/>
      <c r="BI353" s="19"/>
    </row>
    <row r="354" spans="6:61" x14ac:dyDescent="0.25">
      <c r="F354" s="10"/>
      <c r="G354" s="9"/>
      <c r="H354" s="8"/>
      <c r="I354" s="7" t="s">
        <v>5492</v>
      </c>
      <c r="J354" s="22"/>
      <c r="K354" s="19"/>
      <c r="L354" s="19"/>
      <c r="M354" s="33"/>
      <c r="N354" s="21"/>
      <c r="O354" s="22"/>
      <c r="P354" s="19"/>
      <c r="Q354" s="19"/>
      <c r="R354" s="33"/>
      <c r="S354" s="21"/>
      <c r="T354" s="22">
        <v>11</v>
      </c>
      <c r="U354" s="19">
        <v>0</v>
      </c>
      <c r="V354" s="19">
        <v>0</v>
      </c>
      <c r="W354" s="19">
        <v>0</v>
      </c>
      <c r="X354" s="19">
        <v>0</v>
      </c>
      <c r="Y354" s="24">
        <v>11</v>
      </c>
      <c r="Z354" s="23">
        <v>5.591539666056633E-4</v>
      </c>
      <c r="AA354" s="22">
        <v>0</v>
      </c>
      <c r="AB354" s="19">
        <v>0</v>
      </c>
      <c r="AC354" s="19">
        <v>0</v>
      </c>
      <c r="AD354" s="33">
        <v>0</v>
      </c>
      <c r="AE354" s="21">
        <v>0</v>
      </c>
      <c r="AF354" s="22"/>
      <c r="AG354" s="19"/>
      <c r="AH354" s="19"/>
      <c r="AI354" s="33"/>
      <c r="AJ354" s="21"/>
      <c r="AK354" s="22">
        <v>0</v>
      </c>
      <c r="AL354" s="19">
        <v>0</v>
      </c>
      <c r="AM354" s="19">
        <v>0</v>
      </c>
      <c r="AN354" s="33">
        <v>0</v>
      </c>
      <c r="AO354" s="21">
        <v>0</v>
      </c>
      <c r="AP354" s="20"/>
      <c r="AQ354" s="19"/>
      <c r="AR354" s="19"/>
      <c r="AS354" s="33"/>
      <c r="AT354" s="21"/>
      <c r="AU354" s="20"/>
      <c r="AV354" s="19"/>
      <c r="AW354" s="19"/>
      <c r="AX354" s="19"/>
      <c r="AY354" s="19"/>
      <c r="AZ354" s="22"/>
      <c r="BA354" s="19"/>
      <c r="BB354" s="19"/>
      <c r="BC354" s="33"/>
      <c r="BD354" s="21"/>
      <c r="BE354" s="20"/>
      <c r="BF354" s="19"/>
      <c r="BG354" s="19"/>
      <c r="BH354" s="19"/>
      <c r="BI354" s="19"/>
    </row>
    <row r="355" spans="6:61" x14ac:dyDescent="0.25">
      <c r="F355" s="10"/>
      <c r="G355" s="9"/>
      <c r="H355" s="8"/>
      <c r="I355" s="7" t="s">
        <v>5492</v>
      </c>
      <c r="J355" s="22"/>
      <c r="K355" s="19"/>
      <c r="L355" s="19"/>
      <c r="M355" s="33"/>
      <c r="N355" s="21"/>
      <c r="O355" s="22"/>
      <c r="P355" s="19"/>
      <c r="Q355" s="19"/>
      <c r="R355" s="33"/>
      <c r="S355" s="21"/>
      <c r="T355" s="22">
        <v>4</v>
      </c>
      <c r="U355" s="19">
        <v>0</v>
      </c>
      <c r="V355" s="19">
        <v>0</v>
      </c>
      <c r="W355" s="19">
        <v>0</v>
      </c>
      <c r="X355" s="19">
        <v>0</v>
      </c>
      <c r="Y355" s="24">
        <v>4</v>
      </c>
      <c r="Z355" s="23">
        <v>1.767844799906015E-2</v>
      </c>
      <c r="AA355" s="22">
        <v>0</v>
      </c>
      <c r="AB355" s="19">
        <v>0</v>
      </c>
      <c r="AC355" s="19">
        <v>0</v>
      </c>
      <c r="AD355" s="33">
        <v>0</v>
      </c>
      <c r="AE355" s="21">
        <v>0</v>
      </c>
      <c r="AF355" s="22"/>
      <c r="AG355" s="19"/>
      <c r="AH355" s="19"/>
      <c r="AI355" s="33"/>
      <c r="AJ355" s="21"/>
      <c r="AK355" s="22">
        <v>0</v>
      </c>
      <c r="AL355" s="19">
        <v>0</v>
      </c>
      <c r="AM355" s="19">
        <v>0</v>
      </c>
      <c r="AN355" s="33">
        <v>0</v>
      </c>
      <c r="AO355" s="21">
        <v>0</v>
      </c>
      <c r="AP355" s="20"/>
      <c r="AQ355" s="19"/>
      <c r="AR355" s="19"/>
      <c r="AS355" s="33"/>
      <c r="AT355" s="21"/>
      <c r="AU355" s="20"/>
      <c r="AV355" s="19"/>
      <c r="AW355" s="19"/>
      <c r="AX355" s="19"/>
      <c r="AY355" s="19"/>
      <c r="AZ355" s="22"/>
      <c r="BA355" s="19"/>
      <c r="BB355" s="19"/>
      <c r="BC355" s="33"/>
      <c r="BD355" s="21"/>
      <c r="BE355" s="20"/>
      <c r="BF355" s="19"/>
      <c r="BG355" s="19"/>
      <c r="BH355" s="19"/>
      <c r="BI355" s="19"/>
    </row>
    <row r="356" spans="6:61" x14ac:dyDescent="0.25">
      <c r="F356" s="10"/>
      <c r="G356" s="9"/>
      <c r="H356" s="8"/>
      <c r="I356" s="7" t="s">
        <v>5492</v>
      </c>
      <c r="J356" s="22"/>
      <c r="K356" s="19"/>
      <c r="L356" s="19"/>
      <c r="M356" s="33"/>
      <c r="N356" s="21"/>
      <c r="O356" s="22"/>
      <c r="P356" s="19"/>
      <c r="Q356" s="19"/>
      <c r="R356" s="33"/>
      <c r="S356" s="21"/>
      <c r="T356" s="22">
        <v>67</v>
      </c>
      <c r="U356" s="19">
        <v>0</v>
      </c>
      <c r="V356" s="19">
        <v>0</v>
      </c>
      <c r="W356" s="19">
        <v>0</v>
      </c>
      <c r="X356" s="19">
        <v>0</v>
      </c>
      <c r="Y356" s="24">
        <v>67</v>
      </c>
      <c r="Z356" s="23">
        <v>0.25585225690156221</v>
      </c>
      <c r="AA356" s="22">
        <v>0</v>
      </c>
      <c r="AB356" s="19">
        <v>0</v>
      </c>
      <c r="AC356" s="19">
        <v>0</v>
      </c>
      <c r="AD356" s="33">
        <v>0</v>
      </c>
      <c r="AE356" s="21">
        <v>0</v>
      </c>
      <c r="AF356" s="22"/>
      <c r="AG356" s="19"/>
      <c r="AH356" s="19"/>
      <c r="AI356" s="33"/>
      <c r="AJ356" s="21"/>
      <c r="AK356" s="22">
        <v>0</v>
      </c>
      <c r="AL356" s="19">
        <v>0</v>
      </c>
      <c r="AM356" s="19">
        <v>0</v>
      </c>
      <c r="AN356" s="33">
        <v>0</v>
      </c>
      <c r="AO356" s="21">
        <v>0</v>
      </c>
      <c r="AP356" s="20"/>
      <c r="AQ356" s="19"/>
      <c r="AR356" s="19"/>
      <c r="AS356" s="33"/>
      <c r="AT356" s="21"/>
      <c r="AU356" s="20"/>
      <c r="AV356" s="19"/>
      <c r="AW356" s="19"/>
      <c r="AX356" s="19"/>
      <c r="AY356" s="19"/>
      <c r="AZ356" s="22"/>
      <c r="BA356" s="19"/>
      <c r="BB356" s="19"/>
      <c r="BC356" s="33"/>
      <c r="BD356" s="21"/>
      <c r="BE356" s="20"/>
      <c r="BF356" s="19"/>
      <c r="BG356" s="19"/>
      <c r="BH356" s="19"/>
      <c r="BI356" s="19"/>
    </row>
    <row r="357" spans="6:61" x14ac:dyDescent="0.25">
      <c r="F357" s="10"/>
      <c r="G357" s="9"/>
      <c r="H357" s="8"/>
      <c r="I357" s="7" t="s">
        <v>5492</v>
      </c>
      <c r="J357" s="22"/>
      <c r="K357" s="19"/>
      <c r="L357" s="19"/>
      <c r="M357" s="33"/>
      <c r="N357" s="21"/>
      <c r="O357" s="22"/>
      <c r="P357" s="19"/>
      <c r="Q357" s="19"/>
      <c r="R357" s="33"/>
      <c r="S357" s="21"/>
      <c r="T357" s="22">
        <v>148</v>
      </c>
      <c r="U357" s="19">
        <v>0</v>
      </c>
      <c r="V357" s="19">
        <v>1</v>
      </c>
      <c r="W357" s="19">
        <v>0</v>
      </c>
      <c r="X357" s="19">
        <v>0</v>
      </c>
      <c r="Y357" s="24">
        <v>145</v>
      </c>
      <c r="Z357" s="23">
        <v>0.18474781326949599</v>
      </c>
      <c r="AA357" s="22">
        <v>0</v>
      </c>
      <c r="AB357" s="19">
        <v>0</v>
      </c>
      <c r="AC357" s="19">
        <v>0</v>
      </c>
      <c r="AD357" s="33">
        <v>0</v>
      </c>
      <c r="AE357" s="21">
        <v>0</v>
      </c>
      <c r="AF357" s="22"/>
      <c r="AG357" s="19"/>
      <c r="AH357" s="19"/>
      <c r="AI357" s="33"/>
      <c r="AJ357" s="21"/>
      <c r="AK357" s="22">
        <v>0</v>
      </c>
      <c r="AL357" s="19">
        <v>0</v>
      </c>
      <c r="AM357" s="19">
        <v>0</v>
      </c>
      <c r="AN357" s="33">
        <v>0</v>
      </c>
      <c r="AO357" s="21">
        <v>0</v>
      </c>
      <c r="AP357" s="20"/>
      <c r="AQ357" s="19"/>
      <c r="AR357" s="19"/>
      <c r="AS357" s="33"/>
      <c r="AT357" s="21"/>
      <c r="AU357" s="20"/>
      <c r="AV357" s="19"/>
      <c r="AW357" s="19"/>
      <c r="AX357" s="19"/>
      <c r="AY357" s="19"/>
      <c r="AZ357" s="22"/>
      <c r="BA357" s="19"/>
      <c r="BB357" s="19"/>
      <c r="BC357" s="33"/>
      <c r="BD357" s="21"/>
      <c r="BE357" s="20"/>
      <c r="BF357" s="19"/>
      <c r="BG357" s="19"/>
      <c r="BH357" s="19"/>
      <c r="BI357" s="19"/>
    </row>
    <row r="358" spans="6:61" x14ac:dyDescent="0.25">
      <c r="F358" s="10"/>
      <c r="G358" s="9"/>
      <c r="H358" s="8"/>
      <c r="I358" s="7" t="s">
        <v>5492</v>
      </c>
      <c r="J358" s="22"/>
      <c r="K358" s="19"/>
      <c r="L358" s="19"/>
      <c r="M358" s="33"/>
      <c r="N358" s="21"/>
      <c r="O358" s="22"/>
      <c r="P358" s="19"/>
      <c r="Q358" s="19"/>
      <c r="R358" s="33"/>
      <c r="S358" s="21"/>
      <c r="T358" s="22">
        <v>3</v>
      </c>
      <c r="U358" s="19">
        <v>0</v>
      </c>
      <c r="V358" s="19">
        <v>0</v>
      </c>
      <c r="W358" s="19">
        <v>0</v>
      </c>
      <c r="X358" s="19">
        <v>0</v>
      </c>
      <c r="Y358" s="24">
        <v>3</v>
      </c>
      <c r="Z358" s="23">
        <v>4.0686763823032379E-3</v>
      </c>
      <c r="AA358" s="22">
        <v>0</v>
      </c>
      <c r="AB358" s="19">
        <v>0</v>
      </c>
      <c r="AC358" s="19">
        <v>0</v>
      </c>
      <c r="AD358" s="33">
        <v>0</v>
      </c>
      <c r="AE358" s="21">
        <v>0</v>
      </c>
      <c r="AF358" s="22"/>
      <c r="AG358" s="19"/>
      <c r="AH358" s="19"/>
      <c r="AI358" s="33"/>
      <c r="AJ358" s="21"/>
      <c r="AK358" s="22">
        <v>0</v>
      </c>
      <c r="AL358" s="19">
        <v>0</v>
      </c>
      <c r="AM358" s="19">
        <v>0</v>
      </c>
      <c r="AN358" s="33">
        <v>0</v>
      </c>
      <c r="AO358" s="21">
        <v>0</v>
      </c>
      <c r="AP358" s="20"/>
      <c r="AQ358" s="19"/>
      <c r="AR358" s="19"/>
      <c r="AS358" s="33"/>
      <c r="AT358" s="21"/>
      <c r="AU358" s="20"/>
      <c r="AV358" s="19"/>
      <c r="AW358" s="19"/>
      <c r="AX358" s="19"/>
      <c r="AY358" s="19"/>
      <c r="AZ358" s="22"/>
      <c r="BA358" s="19"/>
      <c r="BB358" s="19"/>
      <c r="BC358" s="33"/>
      <c r="BD358" s="21"/>
      <c r="BE358" s="20"/>
      <c r="BF358" s="19"/>
      <c r="BG358" s="19"/>
      <c r="BH358" s="19"/>
      <c r="BI358" s="19"/>
    </row>
    <row r="359" spans="6:61" x14ac:dyDescent="0.25">
      <c r="F359" s="10"/>
      <c r="G359" s="9"/>
      <c r="H359" s="8"/>
      <c r="I359" s="7" t="s">
        <v>5492</v>
      </c>
      <c r="J359" s="22"/>
      <c r="K359" s="19"/>
      <c r="L359" s="19"/>
      <c r="M359" s="33"/>
      <c r="N359" s="21"/>
      <c r="O359" s="22"/>
      <c r="P359" s="19"/>
      <c r="Q359" s="19"/>
      <c r="R359" s="33"/>
      <c r="S359" s="21"/>
      <c r="T359" s="22">
        <v>17</v>
      </c>
      <c r="U359" s="19">
        <v>0</v>
      </c>
      <c r="V359" s="19">
        <v>0</v>
      </c>
      <c r="W359" s="19">
        <v>0</v>
      </c>
      <c r="X359" s="19">
        <v>0</v>
      </c>
      <c r="Y359" s="24">
        <v>15</v>
      </c>
      <c r="Z359" s="23">
        <v>7.039196789264679E-3</v>
      </c>
      <c r="AA359" s="22">
        <v>0</v>
      </c>
      <c r="AB359" s="19">
        <v>0</v>
      </c>
      <c r="AC359" s="19">
        <v>0</v>
      </c>
      <c r="AD359" s="33">
        <v>0</v>
      </c>
      <c r="AE359" s="21">
        <v>0</v>
      </c>
      <c r="AF359" s="22"/>
      <c r="AG359" s="19"/>
      <c r="AH359" s="19"/>
      <c r="AI359" s="33"/>
      <c r="AJ359" s="21"/>
      <c r="AK359" s="22">
        <v>0</v>
      </c>
      <c r="AL359" s="19">
        <v>0</v>
      </c>
      <c r="AM359" s="19">
        <v>0</v>
      </c>
      <c r="AN359" s="33">
        <v>0</v>
      </c>
      <c r="AO359" s="21">
        <v>0</v>
      </c>
      <c r="AP359" s="20"/>
      <c r="AQ359" s="19"/>
      <c r="AR359" s="19"/>
      <c r="AS359" s="33"/>
      <c r="AT359" s="21"/>
      <c r="AU359" s="20"/>
      <c r="AV359" s="19"/>
      <c r="AW359" s="19"/>
      <c r="AX359" s="19"/>
      <c r="AY359" s="19"/>
      <c r="AZ359" s="22"/>
      <c r="BA359" s="19"/>
      <c r="BB359" s="19"/>
      <c r="BC359" s="33"/>
      <c r="BD359" s="21"/>
      <c r="BE359" s="20"/>
      <c r="BF359" s="19"/>
      <c r="BG359" s="19"/>
      <c r="BH359" s="19"/>
      <c r="BI359" s="19"/>
    </row>
    <row r="360" spans="6:61" x14ac:dyDescent="0.25">
      <c r="F360" s="10"/>
      <c r="G360" s="9"/>
      <c r="H360" s="8"/>
      <c r="I360" s="7" t="s">
        <v>5492</v>
      </c>
      <c r="J360" s="22"/>
      <c r="K360" s="19"/>
      <c r="L360" s="19"/>
      <c r="M360" s="33"/>
      <c r="N360" s="21"/>
      <c r="O360" s="22"/>
      <c r="P360" s="19"/>
      <c r="Q360" s="19"/>
      <c r="R360" s="33"/>
      <c r="S360" s="21"/>
      <c r="T360" s="22">
        <v>26</v>
      </c>
      <c r="U360" s="19">
        <v>0</v>
      </c>
      <c r="V360" s="19">
        <v>0</v>
      </c>
      <c r="W360" s="19">
        <v>0</v>
      </c>
      <c r="X360" s="19">
        <v>0</v>
      </c>
      <c r="Y360" s="24">
        <v>26</v>
      </c>
      <c r="Z360" s="23">
        <v>7.9897543415427208E-2</v>
      </c>
      <c r="AA360" s="22">
        <v>0</v>
      </c>
      <c r="AB360" s="19">
        <v>0</v>
      </c>
      <c r="AC360" s="19">
        <v>0</v>
      </c>
      <c r="AD360" s="33">
        <v>0</v>
      </c>
      <c r="AE360" s="21">
        <v>0</v>
      </c>
      <c r="AF360" s="22"/>
      <c r="AG360" s="19"/>
      <c r="AH360" s="19"/>
      <c r="AI360" s="33"/>
      <c r="AJ360" s="21"/>
      <c r="AK360" s="22">
        <v>0</v>
      </c>
      <c r="AL360" s="19">
        <v>0</v>
      </c>
      <c r="AM360" s="19">
        <v>0</v>
      </c>
      <c r="AN360" s="33">
        <v>0</v>
      </c>
      <c r="AO360" s="21">
        <v>0</v>
      </c>
      <c r="AP360" s="20"/>
      <c r="AQ360" s="19"/>
      <c r="AR360" s="19"/>
      <c r="AS360" s="33"/>
      <c r="AT360" s="21"/>
      <c r="AU360" s="20"/>
      <c r="AV360" s="19"/>
      <c r="AW360" s="19"/>
      <c r="AX360" s="19"/>
      <c r="AY360" s="19"/>
      <c r="AZ360" s="22"/>
      <c r="BA360" s="19"/>
      <c r="BB360" s="19"/>
      <c r="BC360" s="33"/>
      <c r="BD360" s="21"/>
      <c r="BE360" s="20"/>
      <c r="BF360" s="19"/>
      <c r="BG360" s="19"/>
      <c r="BH360" s="19"/>
      <c r="BI360" s="19"/>
    </row>
    <row r="361" spans="6:61" x14ac:dyDescent="0.25">
      <c r="F361" s="10"/>
      <c r="G361" s="9"/>
      <c r="H361" s="8"/>
      <c r="I361" s="7" t="s">
        <v>5492</v>
      </c>
      <c r="J361" s="22"/>
      <c r="K361" s="19"/>
      <c r="L361" s="19"/>
      <c r="M361" s="33"/>
      <c r="N361" s="21"/>
      <c r="O361" s="22"/>
      <c r="P361" s="19"/>
      <c r="Q361" s="19"/>
      <c r="R361" s="33"/>
      <c r="S361" s="21"/>
      <c r="T361" s="22">
        <v>42</v>
      </c>
      <c r="U361" s="19">
        <v>0</v>
      </c>
      <c r="V361" s="19">
        <v>6</v>
      </c>
      <c r="W361" s="19">
        <v>0</v>
      </c>
      <c r="X361" s="19">
        <v>0</v>
      </c>
      <c r="Y361" s="24">
        <v>42</v>
      </c>
      <c r="Z361" s="23">
        <v>9.2256398871541023E-2</v>
      </c>
      <c r="AA361" s="22">
        <v>0</v>
      </c>
      <c r="AB361" s="19">
        <v>0</v>
      </c>
      <c r="AC361" s="19">
        <v>0</v>
      </c>
      <c r="AD361" s="33">
        <v>0</v>
      </c>
      <c r="AE361" s="21">
        <v>0</v>
      </c>
      <c r="AF361" s="22"/>
      <c r="AG361" s="19"/>
      <c r="AH361" s="19"/>
      <c r="AI361" s="33"/>
      <c r="AJ361" s="21"/>
      <c r="AK361" s="22">
        <v>0</v>
      </c>
      <c r="AL361" s="19">
        <v>0</v>
      </c>
      <c r="AM361" s="19">
        <v>0</v>
      </c>
      <c r="AN361" s="33">
        <v>0</v>
      </c>
      <c r="AO361" s="21">
        <v>0</v>
      </c>
      <c r="AP361" s="20"/>
      <c r="AQ361" s="19"/>
      <c r="AR361" s="19"/>
      <c r="AS361" s="33"/>
      <c r="AT361" s="21"/>
      <c r="AU361" s="20"/>
      <c r="AV361" s="19"/>
      <c r="AW361" s="19"/>
      <c r="AX361" s="19"/>
      <c r="AY361" s="19"/>
      <c r="AZ361" s="22"/>
      <c r="BA361" s="19"/>
      <c r="BB361" s="19"/>
      <c r="BC361" s="33"/>
      <c r="BD361" s="21"/>
      <c r="BE361" s="20"/>
      <c r="BF361" s="19"/>
      <c r="BG361" s="19"/>
      <c r="BH361" s="19"/>
      <c r="BI361" s="19"/>
    </row>
    <row r="362" spans="6:61" x14ac:dyDescent="0.25">
      <c r="F362" s="10"/>
      <c r="G362" s="9"/>
      <c r="H362" s="8"/>
      <c r="I362" s="7" t="s">
        <v>5492</v>
      </c>
      <c r="J362" s="22"/>
      <c r="K362" s="19"/>
      <c r="L362" s="19"/>
      <c r="M362" s="33"/>
      <c r="N362" s="21"/>
      <c r="O362" s="22"/>
      <c r="P362" s="19"/>
      <c r="Q362" s="19"/>
      <c r="R362" s="33"/>
      <c r="S362" s="21"/>
      <c r="T362" s="22">
        <v>81</v>
      </c>
      <c r="U362" s="19">
        <v>0</v>
      </c>
      <c r="V362" s="19">
        <v>0</v>
      </c>
      <c r="W362" s="19">
        <v>0</v>
      </c>
      <c r="X362" s="19">
        <v>0</v>
      </c>
      <c r="Y362" s="24">
        <v>79</v>
      </c>
      <c r="Z362" s="23">
        <v>0.16874849051237109</v>
      </c>
      <c r="AA362" s="22">
        <v>0</v>
      </c>
      <c r="AB362" s="19">
        <v>0</v>
      </c>
      <c r="AC362" s="19">
        <v>0</v>
      </c>
      <c r="AD362" s="33">
        <v>0</v>
      </c>
      <c r="AE362" s="21">
        <v>0</v>
      </c>
      <c r="AF362" s="22"/>
      <c r="AG362" s="19"/>
      <c r="AH362" s="19"/>
      <c r="AI362" s="33"/>
      <c r="AJ362" s="21"/>
      <c r="AK362" s="22">
        <v>0</v>
      </c>
      <c r="AL362" s="19">
        <v>0</v>
      </c>
      <c r="AM362" s="19">
        <v>0</v>
      </c>
      <c r="AN362" s="33">
        <v>0</v>
      </c>
      <c r="AO362" s="21">
        <v>0</v>
      </c>
      <c r="AP362" s="20"/>
      <c r="AQ362" s="19"/>
      <c r="AR362" s="19"/>
      <c r="AS362" s="33"/>
      <c r="AT362" s="21"/>
      <c r="AU362" s="20"/>
      <c r="AV362" s="19"/>
      <c r="AW362" s="19"/>
      <c r="AX362" s="19"/>
      <c r="AY362" s="19"/>
      <c r="AZ362" s="22"/>
      <c r="BA362" s="19"/>
      <c r="BB362" s="19"/>
      <c r="BC362" s="33"/>
      <c r="BD362" s="21"/>
      <c r="BE362" s="20"/>
      <c r="BF362" s="19"/>
      <c r="BG362" s="19"/>
      <c r="BH362" s="19"/>
      <c r="BI362" s="19"/>
    </row>
    <row r="363" spans="6:61" x14ac:dyDescent="0.25">
      <c r="F363" s="10"/>
      <c r="G363" s="9"/>
      <c r="H363" s="8"/>
      <c r="I363" s="7" t="s">
        <v>5492</v>
      </c>
      <c r="J363" s="22"/>
      <c r="K363" s="19"/>
      <c r="L363" s="19"/>
      <c r="M363" s="33"/>
      <c r="N363" s="21"/>
      <c r="O363" s="22"/>
      <c r="P363" s="19"/>
      <c r="Q363" s="19"/>
      <c r="R363" s="33"/>
      <c r="S363" s="21"/>
      <c r="T363" s="22">
        <v>7</v>
      </c>
      <c r="U363" s="19">
        <v>0</v>
      </c>
      <c r="V363" s="19">
        <v>0</v>
      </c>
      <c r="W363" s="19">
        <v>0</v>
      </c>
      <c r="X363" s="19">
        <v>0</v>
      </c>
      <c r="Y363" s="24">
        <v>7</v>
      </c>
      <c r="Z363" s="23">
        <v>2.68216710537672E-3</v>
      </c>
      <c r="AA363" s="22">
        <v>0</v>
      </c>
      <c r="AB363" s="19">
        <v>0</v>
      </c>
      <c r="AC363" s="19">
        <v>0</v>
      </c>
      <c r="AD363" s="33">
        <v>0</v>
      </c>
      <c r="AE363" s="21">
        <v>0</v>
      </c>
      <c r="AF363" s="22"/>
      <c r="AG363" s="19"/>
      <c r="AH363" s="19"/>
      <c r="AI363" s="33"/>
      <c r="AJ363" s="21"/>
      <c r="AK363" s="22">
        <v>0</v>
      </c>
      <c r="AL363" s="19">
        <v>0</v>
      </c>
      <c r="AM363" s="19">
        <v>0</v>
      </c>
      <c r="AN363" s="33">
        <v>0</v>
      </c>
      <c r="AO363" s="21">
        <v>0</v>
      </c>
      <c r="AP363" s="20"/>
      <c r="AQ363" s="19"/>
      <c r="AR363" s="19"/>
      <c r="AS363" s="33"/>
      <c r="AT363" s="21"/>
      <c r="AU363" s="20"/>
      <c r="AV363" s="19"/>
      <c r="AW363" s="19"/>
      <c r="AX363" s="19"/>
      <c r="AY363" s="19"/>
      <c r="AZ363" s="22"/>
      <c r="BA363" s="19"/>
      <c r="BB363" s="19"/>
      <c r="BC363" s="33"/>
      <c r="BD363" s="21"/>
      <c r="BE363" s="20"/>
      <c r="BF363" s="19"/>
      <c r="BG363" s="19"/>
      <c r="BH363" s="19"/>
      <c r="BI363" s="19"/>
    </row>
    <row r="364" spans="6:61" x14ac:dyDescent="0.25">
      <c r="F364" s="10"/>
      <c r="G364" s="9"/>
      <c r="H364" s="8"/>
      <c r="I364" s="7" t="s">
        <v>5492</v>
      </c>
      <c r="J364" s="22"/>
      <c r="K364" s="19"/>
      <c r="L364" s="19"/>
      <c r="M364" s="33"/>
      <c r="N364" s="21"/>
      <c r="O364" s="22"/>
      <c r="P364" s="19"/>
      <c r="Q364" s="19"/>
      <c r="R364" s="33"/>
      <c r="S364" s="21"/>
      <c r="T364" s="22">
        <v>54</v>
      </c>
      <c r="U364" s="19">
        <v>0</v>
      </c>
      <c r="V364" s="19">
        <v>0</v>
      </c>
      <c r="W364" s="19">
        <v>0</v>
      </c>
      <c r="X364" s="19">
        <v>0</v>
      </c>
      <c r="Y364" s="24">
        <v>53</v>
      </c>
      <c r="Z364" s="23">
        <v>0.12572689726948741</v>
      </c>
      <c r="AA364" s="22">
        <v>0</v>
      </c>
      <c r="AB364" s="19">
        <v>0</v>
      </c>
      <c r="AC364" s="19">
        <v>0</v>
      </c>
      <c r="AD364" s="33">
        <v>0</v>
      </c>
      <c r="AE364" s="21">
        <v>0</v>
      </c>
      <c r="AF364" s="22"/>
      <c r="AG364" s="19"/>
      <c r="AH364" s="19"/>
      <c r="AI364" s="33"/>
      <c r="AJ364" s="21"/>
      <c r="AK364" s="22">
        <v>0</v>
      </c>
      <c r="AL364" s="19">
        <v>0</v>
      </c>
      <c r="AM364" s="19">
        <v>0</v>
      </c>
      <c r="AN364" s="33">
        <v>0</v>
      </c>
      <c r="AO364" s="21">
        <v>0</v>
      </c>
      <c r="AP364" s="20"/>
      <c r="AQ364" s="19"/>
      <c r="AR364" s="19"/>
      <c r="AS364" s="33"/>
      <c r="AT364" s="21"/>
      <c r="AU364" s="20"/>
      <c r="AV364" s="19"/>
      <c r="AW364" s="19"/>
      <c r="AX364" s="19"/>
      <c r="AY364" s="19"/>
      <c r="AZ364" s="22"/>
      <c r="BA364" s="19"/>
      <c r="BB364" s="19"/>
      <c r="BC364" s="33"/>
      <c r="BD364" s="21"/>
      <c r="BE364" s="20"/>
      <c r="BF364" s="19"/>
      <c r="BG364" s="19"/>
      <c r="BH364" s="19"/>
      <c r="BI364" s="19"/>
    </row>
    <row r="365" spans="6:61" x14ac:dyDescent="0.25">
      <c r="F365" s="10"/>
      <c r="G365" s="9"/>
      <c r="H365" s="8"/>
      <c r="I365" s="7" t="s">
        <v>5492</v>
      </c>
      <c r="J365" s="22"/>
      <c r="K365" s="19"/>
      <c r="L365" s="19"/>
      <c r="M365" s="33"/>
      <c r="N365" s="21"/>
      <c r="O365" s="22"/>
      <c r="P365" s="19"/>
      <c r="Q365" s="19"/>
      <c r="R365" s="33"/>
      <c r="S365" s="21"/>
      <c r="T365" s="22">
        <v>59</v>
      </c>
      <c r="U365" s="19">
        <v>0</v>
      </c>
      <c r="V365" s="19">
        <v>0</v>
      </c>
      <c r="W365" s="19">
        <v>0</v>
      </c>
      <c r="X365" s="19">
        <v>0</v>
      </c>
      <c r="Y365" s="24">
        <v>58</v>
      </c>
      <c r="Z365" s="23">
        <v>5.9244236908853047E-2</v>
      </c>
      <c r="AA365" s="22">
        <v>0</v>
      </c>
      <c r="AB365" s="19">
        <v>0</v>
      </c>
      <c r="AC365" s="19">
        <v>0</v>
      </c>
      <c r="AD365" s="33">
        <v>0</v>
      </c>
      <c r="AE365" s="21">
        <v>0</v>
      </c>
      <c r="AF365" s="22"/>
      <c r="AG365" s="19"/>
      <c r="AH365" s="19"/>
      <c r="AI365" s="33"/>
      <c r="AJ365" s="21"/>
      <c r="AK365" s="22">
        <v>0</v>
      </c>
      <c r="AL365" s="19">
        <v>0</v>
      </c>
      <c r="AM365" s="19">
        <v>0</v>
      </c>
      <c r="AN365" s="33">
        <v>0</v>
      </c>
      <c r="AO365" s="21">
        <v>0</v>
      </c>
      <c r="AP365" s="20"/>
      <c r="AQ365" s="19"/>
      <c r="AR365" s="19"/>
      <c r="AS365" s="33"/>
      <c r="AT365" s="21"/>
      <c r="AU365" s="20"/>
      <c r="AV365" s="19"/>
      <c r="AW365" s="19"/>
      <c r="AX365" s="19"/>
      <c r="AY365" s="19"/>
      <c r="AZ365" s="22"/>
      <c r="BA365" s="19"/>
      <c r="BB365" s="19"/>
      <c r="BC365" s="33"/>
      <c r="BD365" s="21"/>
      <c r="BE365" s="20"/>
      <c r="BF365" s="19"/>
      <c r="BG365" s="19"/>
      <c r="BH365" s="19"/>
      <c r="BI365" s="19"/>
    </row>
    <row r="366" spans="6:61" x14ac:dyDescent="0.25">
      <c r="F366" s="10"/>
      <c r="G366" s="9"/>
      <c r="H366" s="8"/>
      <c r="I366" s="7" t="s">
        <v>5492</v>
      </c>
      <c r="J366" s="22"/>
      <c r="K366" s="19"/>
      <c r="L366" s="19"/>
      <c r="M366" s="33"/>
      <c r="N366" s="21"/>
      <c r="O366" s="22"/>
      <c r="P366" s="19"/>
      <c r="Q366" s="19"/>
      <c r="R366" s="33"/>
      <c r="S366" s="21"/>
      <c r="T366" s="22">
        <v>0</v>
      </c>
      <c r="U366" s="19">
        <v>0</v>
      </c>
      <c r="V366" s="19">
        <v>0</v>
      </c>
      <c r="W366" s="19">
        <v>0</v>
      </c>
      <c r="X366" s="19">
        <v>0</v>
      </c>
      <c r="Y366" s="24">
        <v>0</v>
      </c>
      <c r="Z366" s="23">
        <v>0</v>
      </c>
      <c r="AA366" s="22">
        <v>0</v>
      </c>
      <c r="AB366" s="19">
        <v>0</v>
      </c>
      <c r="AC366" s="19">
        <v>0</v>
      </c>
      <c r="AD366" s="33">
        <v>0</v>
      </c>
      <c r="AE366" s="21">
        <v>0</v>
      </c>
      <c r="AF366" s="22"/>
      <c r="AG366" s="19"/>
      <c r="AH366" s="19"/>
      <c r="AI366" s="33"/>
      <c r="AJ366" s="21"/>
      <c r="AK366" s="22">
        <v>0</v>
      </c>
      <c r="AL366" s="19">
        <v>0</v>
      </c>
      <c r="AM366" s="19">
        <v>0</v>
      </c>
      <c r="AN366" s="33">
        <v>0</v>
      </c>
      <c r="AO366" s="21">
        <v>0</v>
      </c>
      <c r="AP366" s="20"/>
      <c r="AQ366" s="19"/>
      <c r="AR366" s="19"/>
      <c r="AS366" s="33"/>
      <c r="AT366" s="21"/>
      <c r="AU366" s="20"/>
      <c r="AV366" s="19"/>
      <c r="AW366" s="19"/>
      <c r="AX366" s="19"/>
      <c r="AY366" s="19"/>
      <c r="AZ366" s="22"/>
      <c r="BA366" s="19"/>
      <c r="BB366" s="19"/>
      <c r="BC366" s="33"/>
      <c r="BD366" s="21"/>
      <c r="BE366" s="20"/>
      <c r="BF366" s="19"/>
      <c r="BG366" s="19"/>
      <c r="BH366" s="19"/>
      <c r="BI366" s="19"/>
    </row>
    <row r="367" spans="6:61" x14ac:dyDescent="0.25">
      <c r="F367" s="10"/>
      <c r="G367" s="9"/>
      <c r="H367" s="8"/>
      <c r="I367" s="7" t="s">
        <v>5492</v>
      </c>
      <c r="J367" s="22"/>
      <c r="K367" s="19"/>
      <c r="L367" s="19"/>
      <c r="M367" s="33"/>
      <c r="N367" s="21"/>
      <c r="O367" s="22"/>
      <c r="P367" s="19"/>
      <c r="Q367" s="19"/>
      <c r="R367" s="33"/>
      <c r="S367" s="21"/>
      <c r="T367" s="22">
        <v>4</v>
      </c>
      <c r="U367" s="19">
        <v>0</v>
      </c>
      <c r="V367" s="19">
        <v>0</v>
      </c>
      <c r="W367" s="19">
        <v>0</v>
      </c>
      <c r="X367" s="19">
        <v>0</v>
      </c>
      <c r="Y367" s="24">
        <v>4</v>
      </c>
      <c r="Z367" s="23">
        <v>1.417334191501141E-3</v>
      </c>
      <c r="AA367" s="22">
        <v>0</v>
      </c>
      <c r="AB367" s="19">
        <v>0</v>
      </c>
      <c r="AC367" s="19">
        <v>0</v>
      </c>
      <c r="AD367" s="33">
        <v>0</v>
      </c>
      <c r="AE367" s="21">
        <v>0</v>
      </c>
      <c r="AF367" s="22"/>
      <c r="AG367" s="19"/>
      <c r="AH367" s="19"/>
      <c r="AI367" s="33"/>
      <c r="AJ367" s="21"/>
      <c r="AK367" s="22">
        <v>0</v>
      </c>
      <c r="AL367" s="19">
        <v>0</v>
      </c>
      <c r="AM367" s="19">
        <v>0</v>
      </c>
      <c r="AN367" s="33">
        <v>0</v>
      </c>
      <c r="AO367" s="21">
        <v>0</v>
      </c>
      <c r="AP367" s="20"/>
      <c r="AQ367" s="19"/>
      <c r="AR367" s="19"/>
      <c r="AS367" s="33"/>
      <c r="AT367" s="21"/>
      <c r="AU367" s="20"/>
      <c r="AV367" s="19"/>
      <c r="AW367" s="19"/>
      <c r="AX367" s="19"/>
      <c r="AY367" s="19"/>
      <c r="AZ367" s="22"/>
      <c r="BA367" s="19"/>
      <c r="BB367" s="19"/>
      <c r="BC367" s="33"/>
      <c r="BD367" s="21"/>
      <c r="BE367" s="20"/>
      <c r="BF367" s="19"/>
      <c r="BG367" s="19"/>
      <c r="BH367" s="19"/>
      <c r="BI367" s="19"/>
    </row>
    <row r="368" spans="6:61" x14ac:dyDescent="0.25">
      <c r="F368" s="10"/>
      <c r="G368" s="9"/>
      <c r="H368" s="8"/>
      <c r="I368" s="7" t="s">
        <v>5492</v>
      </c>
      <c r="J368" s="22"/>
      <c r="K368" s="19"/>
      <c r="L368" s="19"/>
      <c r="M368" s="33"/>
      <c r="N368" s="21"/>
      <c r="O368" s="22"/>
      <c r="P368" s="19"/>
      <c r="Q368" s="19"/>
      <c r="R368" s="33"/>
      <c r="S368" s="21"/>
      <c r="T368" s="22">
        <v>3</v>
      </c>
      <c r="U368" s="19">
        <v>0</v>
      </c>
      <c r="V368" s="19">
        <v>0</v>
      </c>
      <c r="W368" s="19">
        <v>0</v>
      </c>
      <c r="X368" s="19">
        <v>0</v>
      </c>
      <c r="Y368" s="24">
        <v>3</v>
      </c>
      <c r="Z368" s="23">
        <v>2.1803565323352809E-3</v>
      </c>
      <c r="AA368" s="22">
        <v>0</v>
      </c>
      <c r="AB368" s="19">
        <v>0</v>
      </c>
      <c r="AC368" s="19">
        <v>0</v>
      </c>
      <c r="AD368" s="33">
        <v>0</v>
      </c>
      <c r="AE368" s="21">
        <v>0</v>
      </c>
      <c r="AF368" s="22"/>
      <c r="AG368" s="19"/>
      <c r="AH368" s="19"/>
      <c r="AI368" s="33"/>
      <c r="AJ368" s="21"/>
      <c r="AK368" s="22">
        <v>0</v>
      </c>
      <c r="AL368" s="19">
        <v>0</v>
      </c>
      <c r="AM368" s="19">
        <v>0</v>
      </c>
      <c r="AN368" s="33">
        <v>0</v>
      </c>
      <c r="AO368" s="21">
        <v>0</v>
      </c>
      <c r="AP368" s="20"/>
      <c r="AQ368" s="19"/>
      <c r="AR368" s="19"/>
      <c r="AS368" s="33"/>
      <c r="AT368" s="21"/>
      <c r="AU368" s="20"/>
      <c r="AV368" s="19"/>
      <c r="AW368" s="19"/>
      <c r="AX368" s="19"/>
      <c r="AY368" s="19"/>
      <c r="AZ368" s="22"/>
      <c r="BA368" s="19"/>
      <c r="BB368" s="19"/>
      <c r="BC368" s="33"/>
      <c r="BD368" s="21"/>
      <c r="BE368" s="20"/>
      <c r="BF368" s="19"/>
      <c r="BG368" s="19"/>
      <c r="BH368" s="19"/>
      <c r="BI368" s="19"/>
    </row>
    <row r="369" spans="6:61" x14ac:dyDescent="0.25">
      <c r="F369" s="10"/>
      <c r="G369" s="9"/>
      <c r="H369" s="8"/>
      <c r="I369" s="7" t="s">
        <v>5492</v>
      </c>
      <c r="J369" s="22"/>
      <c r="K369" s="19"/>
      <c r="L369" s="19"/>
      <c r="M369" s="33"/>
      <c r="N369" s="21"/>
      <c r="O369" s="22"/>
      <c r="P369" s="19"/>
      <c r="Q369" s="19"/>
      <c r="R369" s="33"/>
      <c r="S369" s="21"/>
      <c r="T369" s="22">
        <v>11</v>
      </c>
      <c r="U369" s="19">
        <v>0</v>
      </c>
      <c r="V369" s="19">
        <v>0</v>
      </c>
      <c r="W369" s="19">
        <v>0</v>
      </c>
      <c r="X369" s="19">
        <v>0</v>
      </c>
      <c r="Y369" s="24">
        <v>11</v>
      </c>
      <c r="Z369" s="23">
        <v>2.5729202665388581E-2</v>
      </c>
      <c r="AA369" s="22">
        <v>0</v>
      </c>
      <c r="AB369" s="19">
        <v>0</v>
      </c>
      <c r="AC369" s="19">
        <v>0</v>
      </c>
      <c r="AD369" s="33">
        <v>0</v>
      </c>
      <c r="AE369" s="21">
        <v>0</v>
      </c>
      <c r="AF369" s="22"/>
      <c r="AG369" s="19"/>
      <c r="AH369" s="19"/>
      <c r="AI369" s="33"/>
      <c r="AJ369" s="21"/>
      <c r="AK369" s="22">
        <v>0</v>
      </c>
      <c r="AL369" s="19">
        <v>0</v>
      </c>
      <c r="AM369" s="19">
        <v>0</v>
      </c>
      <c r="AN369" s="33">
        <v>0</v>
      </c>
      <c r="AO369" s="21">
        <v>0</v>
      </c>
      <c r="AP369" s="20"/>
      <c r="AQ369" s="19"/>
      <c r="AR369" s="19"/>
      <c r="AS369" s="33"/>
      <c r="AT369" s="21"/>
      <c r="AU369" s="20"/>
      <c r="AV369" s="19"/>
      <c r="AW369" s="19"/>
      <c r="AX369" s="19"/>
      <c r="AY369" s="19"/>
      <c r="AZ369" s="22"/>
      <c r="BA369" s="19"/>
      <c r="BB369" s="19"/>
      <c r="BC369" s="33"/>
      <c r="BD369" s="21"/>
      <c r="BE369" s="20"/>
      <c r="BF369" s="19"/>
      <c r="BG369" s="19"/>
      <c r="BH369" s="19"/>
      <c r="BI369" s="19"/>
    </row>
    <row r="370" spans="6:61" x14ac:dyDescent="0.25">
      <c r="F370" s="10"/>
      <c r="G370" s="9"/>
      <c r="H370" s="8"/>
      <c r="I370" s="7" t="s">
        <v>5492</v>
      </c>
      <c r="J370" s="22"/>
      <c r="K370" s="19"/>
      <c r="L370" s="19"/>
      <c r="M370" s="33"/>
      <c r="N370" s="21"/>
      <c r="O370" s="22"/>
      <c r="P370" s="19"/>
      <c r="Q370" s="19"/>
      <c r="R370" s="33"/>
      <c r="S370" s="21"/>
      <c r="T370" s="22">
        <v>1</v>
      </c>
      <c r="U370" s="19">
        <v>0</v>
      </c>
      <c r="V370" s="19">
        <v>0</v>
      </c>
      <c r="W370" s="19">
        <v>0</v>
      </c>
      <c r="X370" s="19">
        <v>0</v>
      </c>
      <c r="Y370" s="24">
        <v>1</v>
      </c>
      <c r="Z370" s="23">
        <v>1.9596396014094348E-3</v>
      </c>
      <c r="AA370" s="22">
        <v>0</v>
      </c>
      <c r="AB370" s="19">
        <v>0</v>
      </c>
      <c r="AC370" s="19">
        <v>0</v>
      </c>
      <c r="AD370" s="33">
        <v>0</v>
      </c>
      <c r="AE370" s="21">
        <v>0</v>
      </c>
      <c r="AF370" s="22"/>
      <c r="AG370" s="19"/>
      <c r="AH370" s="19"/>
      <c r="AI370" s="33"/>
      <c r="AJ370" s="21"/>
      <c r="AK370" s="22">
        <v>0</v>
      </c>
      <c r="AL370" s="19">
        <v>0</v>
      </c>
      <c r="AM370" s="19">
        <v>0</v>
      </c>
      <c r="AN370" s="33">
        <v>0</v>
      </c>
      <c r="AO370" s="21">
        <v>0</v>
      </c>
      <c r="AP370" s="20"/>
      <c r="AQ370" s="19"/>
      <c r="AR370" s="19"/>
      <c r="AS370" s="33"/>
      <c r="AT370" s="21"/>
      <c r="AU370" s="20"/>
      <c r="AV370" s="19"/>
      <c r="AW370" s="19"/>
      <c r="AX370" s="19"/>
      <c r="AY370" s="19"/>
      <c r="AZ370" s="22"/>
      <c r="BA370" s="19"/>
      <c r="BB370" s="19"/>
      <c r="BC370" s="33"/>
      <c r="BD370" s="21"/>
      <c r="BE370" s="20"/>
      <c r="BF370" s="19"/>
      <c r="BG370" s="19"/>
      <c r="BH370" s="19"/>
      <c r="BI370" s="19"/>
    </row>
    <row r="371" spans="6:61" x14ac:dyDescent="0.25">
      <c r="F371" s="10"/>
      <c r="G371" s="9"/>
      <c r="H371" s="8"/>
      <c r="I371" s="7" t="s">
        <v>5492</v>
      </c>
      <c r="J371" s="22"/>
      <c r="K371" s="19"/>
      <c r="L371" s="19"/>
      <c r="M371" s="33"/>
      <c r="N371" s="21"/>
      <c r="O371" s="22"/>
      <c r="P371" s="19"/>
      <c r="Q371" s="19"/>
      <c r="R371" s="33"/>
      <c r="S371" s="21"/>
      <c r="T371" s="22">
        <v>24</v>
      </c>
      <c r="U371" s="19">
        <v>0</v>
      </c>
      <c r="V371" s="19">
        <v>0</v>
      </c>
      <c r="W371" s="19">
        <v>0</v>
      </c>
      <c r="X371" s="19">
        <v>0</v>
      </c>
      <c r="Y371" s="24">
        <v>24</v>
      </c>
      <c r="Z371" s="23">
        <v>0.15181682165712121</v>
      </c>
      <c r="AA371" s="22">
        <v>0</v>
      </c>
      <c r="AB371" s="19">
        <v>0</v>
      </c>
      <c r="AC371" s="19">
        <v>0</v>
      </c>
      <c r="AD371" s="33">
        <v>0</v>
      </c>
      <c r="AE371" s="21">
        <v>0</v>
      </c>
      <c r="AF371" s="22"/>
      <c r="AG371" s="19"/>
      <c r="AH371" s="19"/>
      <c r="AI371" s="33"/>
      <c r="AJ371" s="21"/>
      <c r="AK371" s="22">
        <v>0</v>
      </c>
      <c r="AL371" s="19">
        <v>0</v>
      </c>
      <c r="AM371" s="19">
        <v>0</v>
      </c>
      <c r="AN371" s="33">
        <v>0</v>
      </c>
      <c r="AO371" s="21">
        <v>0</v>
      </c>
      <c r="AP371" s="20"/>
      <c r="AQ371" s="19"/>
      <c r="AR371" s="19"/>
      <c r="AS371" s="33"/>
      <c r="AT371" s="21"/>
      <c r="AU371" s="20"/>
      <c r="AV371" s="19"/>
      <c r="AW371" s="19"/>
      <c r="AX371" s="19"/>
      <c r="AY371" s="19"/>
      <c r="AZ371" s="22"/>
      <c r="BA371" s="19"/>
      <c r="BB371" s="19"/>
      <c r="BC371" s="33"/>
      <c r="BD371" s="21"/>
      <c r="BE371" s="20"/>
      <c r="BF371" s="19"/>
      <c r="BG371" s="19"/>
      <c r="BH371" s="19"/>
      <c r="BI371" s="19"/>
    </row>
    <row r="372" spans="6:61" x14ac:dyDescent="0.25">
      <c r="F372" s="10"/>
      <c r="G372" s="9"/>
      <c r="H372" s="8"/>
      <c r="I372" s="7" t="s">
        <v>5492</v>
      </c>
      <c r="J372" s="22"/>
      <c r="K372" s="19"/>
      <c r="L372" s="19"/>
      <c r="M372" s="33"/>
      <c r="N372" s="21"/>
      <c r="O372" s="22"/>
      <c r="P372" s="19"/>
      <c r="Q372" s="19"/>
      <c r="R372" s="33"/>
      <c r="S372" s="21"/>
      <c r="T372" s="22">
        <v>8</v>
      </c>
      <c r="U372" s="19">
        <v>0</v>
      </c>
      <c r="V372" s="19">
        <v>0</v>
      </c>
      <c r="W372" s="19">
        <v>0</v>
      </c>
      <c r="X372" s="19">
        <v>0</v>
      </c>
      <c r="Y372" s="24">
        <v>8</v>
      </c>
      <c r="Z372" s="23">
        <v>4.2271723039448261E-2</v>
      </c>
      <c r="AA372" s="22">
        <v>0</v>
      </c>
      <c r="AB372" s="19">
        <v>0</v>
      </c>
      <c r="AC372" s="19">
        <v>0</v>
      </c>
      <c r="AD372" s="33">
        <v>0</v>
      </c>
      <c r="AE372" s="21">
        <v>0</v>
      </c>
      <c r="AF372" s="22"/>
      <c r="AG372" s="19"/>
      <c r="AH372" s="19"/>
      <c r="AI372" s="33"/>
      <c r="AJ372" s="21"/>
      <c r="AK372" s="22">
        <v>0</v>
      </c>
      <c r="AL372" s="19">
        <v>0</v>
      </c>
      <c r="AM372" s="19">
        <v>0</v>
      </c>
      <c r="AN372" s="33">
        <v>0</v>
      </c>
      <c r="AO372" s="21">
        <v>0</v>
      </c>
      <c r="AP372" s="20"/>
      <c r="AQ372" s="19"/>
      <c r="AR372" s="19"/>
      <c r="AS372" s="33"/>
      <c r="AT372" s="21"/>
      <c r="AU372" s="20"/>
      <c r="AV372" s="19"/>
      <c r="AW372" s="19"/>
      <c r="AX372" s="19"/>
      <c r="AY372" s="19"/>
      <c r="AZ372" s="22"/>
      <c r="BA372" s="19"/>
      <c r="BB372" s="19"/>
      <c r="BC372" s="33"/>
      <c r="BD372" s="21"/>
      <c r="BE372" s="20"/>
      <c r="BF372" s="19"/>
      <c r="BG372" s="19"/>
      <c r="BH372" s="19"/>
      <c r="BI372" s="19"/>
    </row>
    <row r="373" spans="6:61" x14ac:dyDescent="0.25">
      <c r="F373" s="10"/>
      <c r="G373" s="9"/>
      <c r="H373" s="8"/>
      <c r="I373" s="7" t="s">
        <v>5492</v>
      </c>
      <c r="J373" s="22"/>
      <c r="K373" s="19"/>
      <c r="L373" s="19"/>
      <c r="M373" s="33"/>
      <c r="N373" s="21"/>
      <c r="O373" s="22"/>
      <c r="P373" s="19"/>
      <c r="Q373" s="19"/>
      <c r="R373" s="33"/>
      <c r="S373" s="21"/>
      <c r="T373" s="22">
        <v>7</v>
      </c>
      <c r="U373" s="19">
        <v>0</v>
      </c>
      <c r="V373" s="19">
        <v>0</v>
      </c>
      <c r="W373" s="19">
        <v>0</v>
      </c>
      <c r="X373" s="19">
        <v>0</v>
      </c>
      <c r="Y373" s="24">
        <v>7</v>
      </c>
      <c r="Z373" s="23">
        <v>1.765137538313866E-2</v>
      </c>
      <c r="AA373" s="22">
        <v>0</v>
      </c>
      <c r="AB373" s="19">
        <v>0</v>
      </c>
      <c r="AC373" s="19">
        <v>0</v>
      </c>
      <c r="AD373" s="33">
        <v>0</v>
      </c>
      <c r="AE373" s="21">
        <v>0</v>
      </c>
      <c r="AF373" s="22"/>
      <c r="AG373" s="19"/>
      <c r="AH373" s="19"/>
      <c r="AI373" s="33"/>
      <c r="AJ373" s="21"/>
      <c r="AK373" s="22">
        <v>0</v>
      </c>
      <c r="AL373" s="19">
        <v>0</v>
      </c>
      <c r="AM373" s="19">
        <v>0</v>
      </c>
      <c r="AN373" s="33">
        <v>0</v>
      </c>
      <c r="AO373" s="21">
        <v>0</v>
      </c>
      <c r="AP373" s="20"/>
      <c r="AQ373" s="19"/>
      <c r="AR373" s="19"/>
      <c r="AS373" s="33"/>
      <c r="AT373" s="21"/>
      <c r="AU373" s="20"/>
      <c r="AV373" s="19"/>
      <c r="AW373" s="19"/>
      <c r="AX373" s="19"/>
      <c r="AY373" s="19"/>
      <c r="AZ373" s="22"/>
      <c r="BA373" s="19"/>
      <c r="BB373" s="19"/>
      <c r="BC373" s="33"/>
      <c r="BD373" s="21"/>
      <c r="BE373" s="20"/>
      <c r="BF373" s="19"/>
      <c r="BG373" s="19"/>
      <c r="BH373" s="19"/>
      <c r="BI373" s="19"/>
    </row>
    <row r="374" spans="6:61" x14ac:dyDescent="0.25">
      <c r="F374" s="10"/>
      <c r="G374" s="9"/>
      <c r="H374" s="8"/>
      <c r="I374" s="7" t="s">
        <v>5492</v>
      </c>
      <c r="J374" s="22"/>
      <c r="K374" s="19"/>
      <c r="L374" s="19"/>
      <c r="M374" s="33"/>
      <c r="N374" s="21"/>
      <c r="O374" s="22"/>
      <c r="P374" s="19"/>
      <c r="Q374" s="19"/>
      <c r="R374" s="33"/>
      <c r="S374" s="21"/>
      <c r="T374" s="22">
        <v>91</v>
      </c>
      <c r="U374" s="19">
        <v>0</v>
      </c>
      <c r="V374" s="19">
        <v>0</v>
      </c>
      <c r="W374" s="19">
        <v>0</v>
      </c>
      <c r="X374" s="19">
        <v>0</v>
      </c>
      <c r="Y374" s="24">
        <v>91</v>
      </c>
      <c r="Z374" s="23">
        <v>0.48247046954929829</v>
      </c>
      <c r="AA374" s="22">
        <v>0</v>
      </c>
      <c r="AB374" s="19">
        <v>0</v>
      </c>
      <c r="AC374" s="19">
        <v>0</v>
      </c>
      <c r="AD374" s="33">
        <v>0</v>
      </c>
      <c r="AE374" s="21">
        <v>0</v>
      </c>
      <c r="AF374" s="22"/>
      <c r="AG374" s="19"/>
      <c r="AH374" s="19"/>
      <c r="AI374" s="33"/>
      <c r="AJ374" s="21"/>
      <c r="AK374" s="22">
        <v>0</v>
      </c>
      <c r="AL374" s="19">
        <v>0</v>
      </c>
      <c r="AM374" s="19">
        <v>0</v>
      </c>
      <c r="AN374" s="33">
        <v>0</v>
      </c>
      <c r="AO374" s="21">
        <v>0</v>
      </c>
      <c r="AP374" s="20"/>
      <c r="AQ374" s="19"/>
      <c r="AR374" s="19"/>
      <c r="AS374" s="33"/>
      <c r="AT374" s="21"/>
      <c r="AU374" s="20"/>
      <c r="AV374" s="19"/>
      <c r="AW374" s="19"/>
      <c r="AX374" s="19"/>
      <c r="AY374" s="19"/>
      <c r="AZ374" s="22"/>
      <c r="BA374" s="19"/>
      <c r="BB374" s="19"/>
      <c r="BC374" s="33"/>
      <c r="BD374" s="21"/>
      <c r="BE374" s="20"/>
      <c r="BF374" s="19"/>
      <c r="BG374" s="19"/>
      <c r="BH374" s="19"/>
      <c r="BI374" s="19"/>
    </row>
    <row r="375" spans="6:61" x14ac:dyDescent="0.25">
      <c r="F375" s="10"/>
      <c r="G375" s="9"/>
      <c r="H375" s="8"/>
      <c r="I375" s="7" t="s">
        <v>5492</v>
      </c>
      <c r="J375" s="22"/>
      <c r="K375" s="19"/>
      <c r="L375" s="19"/>
      <c r="M375" s="33"/>
      <c r="N375" s="21"/>
      <c r="O375" s="22"/>
      <c r="P375" s="19"/>
      <c r="Q375" s="19"/>
      <c r="R375" s="33"/>
      <c r="S375" s="21"/>
      <c r="T375" s="22">
        <v>263</v>
      </c>
      <c r="U375" s="19">
        <v>0</v>
      </c>
      <c r="V375" s="19">
        <v>0</v>
      </c>
      <c r="W375" s="19">
        <v>0</v>
      </c>
      <c r="X375" s="19">
        <v>0</v>
      </c>
      <c r="Y375" s="24">
        <v>261</v>
      </c>
      <c r="Z375" s="23">
        <v>0.680824582464993</v>
      </c>
      <c r="AA375" s="22">
        <v>0</v>
      </c>
      <c r="AB375" s="19">
        <v>0</v>
      </c>
      <c r="AC375" s="19">
        <v>0</v>
      </c>
      <c r="AD375" s="33">
        <v>0</v>
      </c>
      <c r="AE375" s="21">
        <v>0</v>
      </c>
      <c r="AF375" s="22"/>
      <c r="AG375" s="19"/>
      <c r="AH375" s="19"/>
      <c r="AI375" s="33"/>
      <c r="AJ375" s="21"/>
      <c r="AK375" s="22">
        <v>0</v>
      </c>
      <c r="AL375" s="19">
        <v>0</v>
      </c>
      <c r="AM375" s="19">
        <v>0</v>
      </c>
      <c r="AN375" s="33">
        <v>0</v>
      </c>
      <c r="AO375" s="21">
        <v>0</v>
      </c>
      <c r="AP375" s="20"/>
      <c r="AQ375" s="19"/>
      <c r="AR375" s="19"/>
      <c r="AS375" s="33"/>
      <c r="AT375" s="21"/>
      <c r="AU375" s="20"/>
      <c r="AV375" s="19"/>
      <c r="AW375" s="19"/>
      <c r="AX375" s="19"/>
      <c r="AY375" s="19"/>
      <c r="AZ375" s="22"/>
      <c r="BA375" s="19"/>
      <c r="BB375" s="19"/>
      <c r="BC375" s="33"/>
      <c r="BD375" s="21"/>
      <c r="BE375" s="20"/>
      <c r="BF375" s="19"/>
      <c r="BG375" s="19"/>
      <c r="BH375" s="19"/>
      <c r="BI375" s="19"/>
    </row>
    <row r="376" spans="6:61" x14ac:dyDescent="0.25">
      <c r="F376" s="10"/>
      <c r="G376" s="9"/>
      <c r="H376" s="8"/>
      <c r="I376" s="7" t="s">
        <v>5492</v>
      </c>
      <c r="J376" s="22"/>
      <c r="K376" s="19"/>
      <c r="L376" s="19"/>
      <c r="M376" s="33"/>
      <c r="N376" s="21"/>
      <c r="O376" s="22"/>
      <c r="P376" s="19"/>
      <c r="Q376" s="19"/>
      <c r="R376" s="33"/>
      <c r="S376" s="21"/>
      <c r="T376" s="22">
        <v>9</v>
      </c>
      <c r="U376" s="19">
        <v>0</v>
      </c>
      <c r="V376" s="19">
        <v>0</v>
      </c>
      <c r="W376" s="19">
        <v>0</v>
      </c>
      <c r="X376" s="19">
        <v>0</v>
      </c>
      <c r="Y376" s="24">
        <v>9</v>
      </c>
      <c r="Z376" s="23">
        <v>8.0672213807702065E-3</v>
      </c>
      <c r="AA376" s="22">
        <v>0</v>
      </c>
      <c r="AB376" s="19">
        <v>0</v>
      </c>
      <c r="AC376" s="19">
        <v>0</v>
      </c>
      <c r="AD376" s="33">
        <v>0</v>
      </c>
      <c r="AE376" s="21">
        <v>0</v>
      </c>
      <c r="AF376" s="22"/>
      <c r="AG376" s="19"/>
      <c r="AH376" s="19"/>
      <c r="AI376" s="33"/>
      <c r="AJ376" s="21"/>
      <c r="AK376" s="22">
        <v>0</v>
      </c>
      <c r="AL376" s="19">
        <v>0</v>
      </c>
      <c r="AM376" s="19">
        <v>0</v>
      </c>
      <c r="AN376" s="33">
        <v>0</v>
      </c>
      <c r="AO376" s="21">
        <v>0</v>
      </c>
      <c r="AP376" s="20"/>
      <c r="AQ376" s="19"/>
      <c r="AR376" s="19"/>
      <c r="AS376" s="33"/>
      <c r="AT376" s="21"/>
      <c r="AU376" s="20"/>
      <c r="AV376" s="19"/>
      <c r="AW376" s="19"/>
      <c r="AX376" s="19"/>
      <c r="AY376" s="19"/>
      <c r="AZ376" s="22"/>
      <c r="BA376" s="19"/>
      <c r="BB376" s="19"/>
      <c r="BC376" s="33"/>
      <c r="BD376" s="21"/>
      <c r="BE376" s="20"/>
      <c r="BF376" s="19"/>
      <c r="BG376" s="19"/>
      <c r="BH376" s="19"/>
      <c r="BI376" s="19"/>
    </row>
    <row r="377" spans="6:61" x14ac:dyDescent="0.25">
      <c r="F377" s="10"/>
      <c r="G377" s="9"/>
      <c r="H377" s="8"/>
      <c r="I377" s="7" t="s">
        <v>5492</v>
      </c>
      <c r="J377" s="22"/>
      <c r="K377" s="19"/>
      <c r="L377" s="19"/>
      <c r="M377" s="33"/>
      <c r="N377" s="21"/>
      <c r="O377" s="22"/>
      <c r="P377" s="19"/>
      <c r="Q377" s="19"/>
      <c r="R377" s="33"/>
      <c r="S377" s="21"/>
      <c r="T377" s="22">
        <v>20</v>
      </c>
      <c r="U377" s="19">
        <v>0</v>
      </c>
      <c r="V377" s="19">
        <v>0</v>
      </c>
      <c r="W377" s="19">
        <v>0</v>
      </c>
      <c r="X377" s="19">
        <v>0</v>
      </c>
      <c r="Y377" s="24">
        <v>20</v>
      </c>
      <c r="Z377" s="23">
        <v>4.6212934888899333E-2</v>
      </c>
      <c r="AA377" s="22">
        <v>0</v>
      </c>
      <c r="AB377" s="19">
        <v>0</v>
      </c>
      <c r="AC377" s="19">
        <v>0</v>
      </c>
      <c r="AD377" s="33">
        <v>0</v>
      </c>
      <c r="AE377" s="21">
        <v>0</v>
      </c>
      <c r="AF377" s="22"/>
      <c r="AG377" s="19"/>
      <c r="AH377" s="19"/>
      <c r="AI377" s="33"/>
      <c r="AJ377" s="21"/>
      <c r="AK377" s="22">
        <v>0</v>
      </c>
      <c r="AL377" s="19">
        <v>0</v>
      </c>
      <c r="AM377" s="19">
        <v>0</v>
      </c>
      <c r="AN377" s="33">
        <v>0</v>
      </c>
      <c r="AO377" s="21">
        <v>0</v>
      </c>
      <c r="AP377" s="20"/>
      <c r="AQ377" s="19"/>
      <c r="AR377" s="19"/>
      <c r="AS377" s="33"/>
      <c r="AT377" s="21"/>
      <c r="AU377" s="20"/>
      <c r="AV377" s="19"/>
      <c r="AW377" s="19"/>
      <c r="AX377" s="19"/>
      <c r="AY377" s="19"/>
      <c r="AZ377" s="22"/>
      <c r="BA377" s="19"/>
      <c r="BB377" s="19"/>
      <c r="BC377" s="33"/>
      <c r="BD377" s="21"/>
      <c r="BE377" s="20"/>
      <c r="BF377" s="19"/>
      <c r="BG377" s="19"/>
      <c r="BH377" s="19"/>
      <c r="BI377" s="19"/>
    </row>
    <row r="378" spans="6:61" x14ac:dyDescent="0.25">
      <c r="F378" s="10"/>
      <c r="G378" s="9"/>
      <c r="H378" s="8"/>
      <c r="I378" s="7" t="s">
        <v>5492</v>
      </c>
      <c r="J378" s="22"/>
      <c r="K378" s="19"/>
      <c r="L378" s="19"/>
      <c r="M378" s="33"/>
      <c r="N378" s="21"/>
      <c r="O378" s="22"/>
      <c r="P378" s="19"/>
      <c r="Q378" s="19"/>
      <c r="R378" s="33"/>
      <c r="S378" s="21"/>
      <c r="T378" s="22">
        <v>15</v>
      </c>
      <c r="U378" s="19">
        <v>0</v>
      </c>
      <c r="V378" s="19">
        <v>2</v>
      </c>
      <c r="W378" s="19">
        <v>0</v>
      </c>
      <c r="X378" s="19">
        <v>0</v>
      </c>
      <c r="Y378" s="24">
        <v>15</v>
      </c>
      <c r="Z378" s="23">
        <v>4.0667112916707993E-2</v>
      </c>
      <c r="AA378" s="22">
        <v>0</v>
      </c>
      <c r="AB378" s="19">
        <v>0</v>
      </c>
      <c r="AC378" s="19">
        <v>0</v>
      </c>
      <c r="AD378" s="33">
        <v>0</v>
      </c>
      <c r="AE378" s="21">
        <v>0</v>
      </c>
      <c r="AF378" s="22"/>
      <c r="AG378" s="19"/>
      <c r="AH378" s="19"/>
      <c r="AI378" s="33"/>
      <c r="AJ378" s="21"/>
      <c r="AK378" s="22">
        <v>0</v>
      </c>
      <c r="AL378" s="19">
        <v>0</v>
      </c>
      <c r="AM378" s="19">
        <v>0</v>
      </c>
      <c r="AN378" s="33">
        <v>0</v>
      </c>
      <c r="AO378" s="21">
        <v>0</v>
      </c>
      <c r="AP378" s="20"/>
      <c r="AQ378" s="19"/>
      <c r="AR378" s="19"/>
      <c r="AS378" s="33"/>
      <c r="AT378" s="21"/>
      <c r="AU378" s="20"/>
      <c r="AV378" s="19"/>
      <c r="AW378" s="19"/>
      <c r="AX378" s="19"/>
      <c r="AY378" s="19"/>
      <c r="AZ378" s="22"/>
      <c r="BA378" s="19"/>
      <c r="BB378" s="19"/>
      <c r="BC378" s="33"/>
      <c r="BD378" s="21"/>
      <c r="BE378" s="20"/>
      <c r="BF378" s="19"/>
      <c r="BG378" s="19"/>
      <c r="BH378" s="19"/>
      <c r="BI378" s="19"/>
    </row>
    <row r="379" spans="6:61" x14ac:dyDescent="0.25">
      <c r="F379" s="10"/>
      <c r="G379" s="9"/>
      <c r="H379" s="8"/>
      <c r="I379" s="7" t="s">
        <v>5492</v>
      </c>
      <c r="J379" s="22"/>
      <c r="K379" s="19"/>
      <c r="L379" s="19"/>
      <c r="M379" s="33"/>
      <c r="N379" s="21"/>
      <c r="O379" s="22"/>
      <c r="P379" s="19"/>
      <c r="Q379" s="19"/>
      <c r="R379" s="33"/>
      <c r="S379" s="21"/>
      <c r="T379" s="22">
        <v>19</v>
      </c>
      <c r="U379" s="19">
        <v>0</v>
      </c>
      <c r="V379" s="19">
        <v>0</v>
      </c>
      <c r="W379" s="19">
        <v>0</v>
      </c>
      <c r="X379" s="19">
        <v>0</v>
      </c>
      <c r="Y379" s="24">
        <v>18</v>
      </c>
      <c r="Z379" s="23">
        <v>4.6099986881017678E-2</v>
      </c>
      <c r="AA379" s="22">
        <v>0</v>
      </c>
      <c r="AB379" s="19">
        <v>0</v>
      </c>
      <c r="AC379" s="19">
        <v>0</v>
      </c>
      <c r="AD379" s="33">
        <v>0</v>
      </c>
      <c r="AE379" s="21">
        <v>0</v>
      </c>
      <c r="AF379" s="22"/>
      <c r="AG379" s="19"/>
      <c r="AH379" s="19"/>
      <c r="AI379" s="33"/>
      <c r="AJ379" s="21"/>
      <c r="AK379" s="22">
        <v>0</v>
      </c>
      <c r="AL379" s="19">
        <v>0</v>
      </c>
      <c r="AM379" s="19">
        <v>0</v>
      </c>
      <c r="AN379" s="33">
        <v>0</v>
      </c>
      <c r="AO379" s="21">
        <v>0</v>
      </c>
      <c r="AP379" s="20"/>
      <c r="AQ379" s="19"/>
      <c r="AR379" s="19"/>
      <c r="AS379" s="33"/>
      <c r="AT379" s="21"/>
      <c r="AU379" s="20"/>
      <c r="AV379" s="19"/>
      <c r="AW379" s="19"/>
      <c r="AX379" s="19"/>
      <c r="AY379" s="19"/>
      <c r="AZ379" s="22"/>
      <c r="BA379" s="19"/>
      <c r="BB379" s="19"/>
      <c r="BC379" s="33"/>
      <c r="BD379" s="21"/>
      <c r="BE379" s="20"/>
      <c r="BF379" s="19"/>
      <c r="BG379" s="19"/>
      <c r="BH379" s="19"/>
      <c r="BI379" s="19"/>
    </row>
    <row r="380" spans="6:61" x14ac:dyDescent="0.25">
      <c r="F380" s="10"/>
      <c r="G380" s="9"/>
      <c r="H380" s="8"/>
      <c r="I380" s="7" t="s">
        <v>5492</v>
      </c>
      <c r="J380" s="22"/>
      <c r="K380" s="19"/>
      <c r="L380" s="19"/>
      <c r="M380" s="33"/>
      <c r="N380" s="21"/>
      <c r="O380" s="22"/>
      <c r="P380" s="19"/>
      <c r="Q380" s="19"/>
      <c r="R380" s="33"/>
      <c r="S380" s="21"/>
      <c r="T380" s="22">
        <v>4</v>
      </c>
      <c r="U380" s="19">
        <v>0</v>
      </c>
      <c r="V380" s="19">
        <v>0</v>
      </c>
      <c r="W380" s="19">
        <v>0</v>
      </c>
      <c r="X380" s="19">
        <v>0</v>
      </c>
      <c r="Y380" s="24">
        <v>4</v>
      </c>
      <c r="Z380" s="23">
        <v>0.15894005727022889</v>
      </c>
      <c r="AA380" s="22">
        <v>0</v>
      </c>
      <c r="AB380" s="19">
        <v>0</v>
      </c>
      <c r="AC380" s="19">
        <v>0</v>
      </c>
      <c r="AD380" s="33">
        <v>0</v>
      </c>
      <c r="AE380" s="21">
        <v>0</v>
      </c>
      <c r="AF380" s="22"/>
      <c r="AG380" s="19"/>
      <c r="AH380" s="19"/>
      <c r="AI380" s="33"/>
      <c r="AJ380" s="21"/>
      <c r="AK380" s="22">
        <v>0</v>
      </c>
      <c r="AL380" s="19">
        <v>0</v>
      </c>
      <c r="AM380" s="19">
        <v>0</v>
      </c>
      <c r="AN380" s="33">
        <v>0</v>
      </c>
      <c r="AO380" s="21">
        <v>0</v>
      </c>
      <c r="AP380" s="20"/>
      <c r="AQ380" s="19"/>
      <c r="AR380" s="19"/>
      <c r="AS380" s="33"/>
      <c r="AT380" s="21"/>
      <c r="AU380" s="20"/>
      <c r="AV380" s="19"/>
      <c r="AW380" s="19"/>
      <c r="AX380" s="19"/>
      <c r="AY380" s="19"/>
      <c r="AZ380" s="22"/>
      <c r="BA380" s="19"/>
      <c r="BB380" s="19"/>
      <c r="BC380" s="33"/>
      <c r="BD380" s="21"/>
      <c r="BE380" s="20"/>
      <c r="BF380" s="19"/>
      <c r="BG380" s="19"/>
      <c r="BH380" s="19"/>
      <c r="BI380" s="19"/>
    </row>
    <row r="381" spans="6:61" x14ac:dyDescent="0.25">
      <c r="F381" s="10"/>
      <c r="G381" s="9"/>
      <c r="H381" s="8"/>
      <c r="I381" s="7" t="s">
        <v>5492</v>
      </c>
      <c r="J381" s="22"/>
      <c r="K381" s="19"/>
      <c r="L381" s="19"/>
      <c r="M381" s="33"/>
      <c r="N381" s="21"/>
      <c r="O381" s="22"/>
      <c r="P381" s="19"/>
      <c r="Q381" s="19"/>
      <c r="R381" s="33"/>
      <c r="S381" s="21"/>
      <c r="T381" s="22">
        <v>2</v>
      </c>
      <c r="U381" s="19">
        <v>0</v>
      </c>
      <c r="V381" s="19">
        <v>0</v>
      </c>
      <c r="W381" s="19">
        <v>0</v>
      </c>
      <c r="X381" s="19">
        <v>0</v>
      </c>
      <c r="Y381" s="24">
        <v>2</v>
      </c>
      <c r="Z381" s="23">
        <v>5.9921294450759888E-6</v>
      </c>
      <c r="AA381" s="22">
        <v>0</v>
      </c>
      <c r="AB381" s="19">
        <v>0</v>
      </c>
      <c r="AC381" s="19">
        <v>0</v>
      </c>
      <c r="AD381" s="33">
        <v>0</v>
      </c>
      <c r="AE381" s="21">
        <v>0</v>
      </c>
      <c r="AF381" s="22"/>
      <c r="AG381" s="19"/>
      <c r="AH381" s="19"/>
      <c r="AI381" s="33"/>
      <c r="AJ381" s="21"/>
      <c r="AK381" s="22">
        <v>0</v>
      </c>
      <c r="AL381" s="19">
        <v>0</v>
      </c>
      <c r="AM381" s="19">
        <v>0</v>
      </c>
      <c r="AN381" s="33">
        <v>0</v>
      </c>
      <c r="AO381" s="21">
        <v>0</v>
      </c>
      <c r="AP381" s="20"/>
      <c r="AQ381" s="19"/>
      <c r="AR381" s="19"/>
      <c r="AS381" s="33"/>
      <c r="AT381" s="21"/>
      <c r="AU381" s="20"/>
      <c r="AV381" s="19"/>
      <c r="AW381" s="19"/>
      <c r="AX381" s="19"/>
      <c r="AY381" s="19"/>
      <c r="AZ381" s="22"/>
      <c r="BA381" s="19"/>
      <c r="BB381" s="19"/>
      <c r="BC381" s="33"/>
      <c r="BD381" s="21"/>
      <c r="BE381" s="20"/>
      <c r="BF381" s="19"/>
      <c r="BG381" s="19"/>
      <c r="BH381" s="19"/>
      <c r="BI381" s="19"/>
    </row>
    <row r="382" spans="6:61" x14ac:dyDescent="0.25">
      <c r="F382" s="10"/>
      <c r="G382" s="9"/>
      <c r="H382" s="8"/>
      <c r="I382" s="7" t="s">
        <v>5492</v>
      </c>
      <c r="J382" s="22"/>
      <c r="K382" s="19"/>
      <c r="L382" s="19"/>
      <c r="M382" s="33"/>
      <c r="N382" s="21"/>
      <c r="O382" s="22"/>
      <c r="P382" s="19"/>
      <c r="Q382" s="19"/>
      <c r="R382" s="33"/>
      <c r="S382" s="21"/>
      <c r="T382" s="22">
        <v>1</v>
      </c>
      <c r="U382" s="19">
        <v>0</v>
      </c>
      <c r="V382" s="19">
        <v>0</v>
      </c>
      <c r="W382" s="19">
        <v>0</v>
      </c>
      <c r="X382" s="19">
        <v>0</v>
      </c>
      <c r="Y382" s="24">
        <v>1</v>
      </c>
      <c r="Z382" s="23">
        <v>1.6388893127441411E-3</v>
      </c>
      <c r="AA382" s="22">
        <v>0</v>
      </c>
      <c r="AB382" s="19">
        <v>0</v>
      </c>
      <c r="AC382" s="19">
        <v>0</v>
      </c>
      <c r="AD382" s="33">
        <v>0</v>
      </c>
      <c r="AE382" s="21">
        <v>0</v>
      </c>
      <c r="AF382" s="22"/>
      <c r="AG382" s="19"/>
      <c r="AH382" s="19"/>
      <c r="AI382" s="33"/>
      <c r="AJ382" s="21"/>
      <c r="AK382" s="22">
        <v>0</v>
      </c>
      <c r="AL382" s="19">
        <v>0</v>
      </c>
      <c r="AM382" s="19">
        <v>0</v>
      </c>
      <c r="AN382" s="33">
        <v>0</v>
      </c>
      <c r="AO382" s="21">
        <v>0</v>
      </c>
      <c r="AP382" s="20"/>
      <c r="AQ382" s="19"/>
      <c r="AR382" s="19"/>
      <c r="AS382" s="33"/>
      <c r="AT382" s="21"/>
      <c r="AU382" s="20"/>
      <c r="AV382" s="19"/>
      <c r="AW382" s="19"/>
      <c r="AX382" s="19"/>
      <c r="AY382" s="19"/>
      <c r="AZ382" s="22"/>
      <c r="BA382" s="19"/>
      <c r="BB382" s="19"/>
      <c r="BC382" s="33"/>
      <c r="BD382" s="21"/>
      <c r="BE382" s="20"/>
      <c r="BF382" s="19"/>
      <c r="BG382" s="19"/>
      <c r="BH382" s="19"/>
      <c r="BI382" s="19"/>
    </row>
    <row r="383" spans="6:61" x14ac:dyDescent="0.25">
      <c r="F383" s="10"/>
      <c r="G383" s="9"/>
      <c r="H383" s="8"/>
      <c r="I383" s="7" t="s">
        <v>5492</v>
      </c>
      <c r="J383" s="22"/>
      <c r="K383" s="19"/>
      <c r="L383" s="19"/>
      <c r="M383" s="33"/>
      <c r="N383" s="21"/>
      <c r="O383" s="22"/>
      <c r="P383" s="19"/>
      <c r="Q383" s="19"/>
      <c r="R383" s="33"/>
      <c r="S383" s="21"/>
      <c r="T383" s="22">
        <v>1</v>
      </c>
      <c r="U383" s="19">
        <v>0</v>
      </c>
      <c r="V383" s="19">
        <v>0</v>
      </c>
      <c r="W383" s="19">
        <v>0</v>
      </c>
      <c r="X383" s="19">
        <v>0</v>
      </c>
      <c r="Y383" s="24">
        <v>1</v>
      </c>
      <c r="Z383" s="23">
        <v>1.2674834579229349E-4</v>
      </c>
      <c r="AA383" s="22">
        <v>0</v>
      </c>
      <c r="AB383" s="19">
        <v>0</v>
      </c>
      <c r="AC383" s="19">
        <v>0</v>
      </c>
      <c r="AD383" s="33">
        <v>0</v>
      </c>
      <c r="AE383" s="21">
        <v>0</v>
      </c>
      <c r="AF383" s="22"/>
      <c r="AG383" s="19"/>
      <c r="AH383" s="19"/>
      <c r="AI383" s="33"/>
      <c r="AJ383" s="21"/>
      <c r="AK383" s="22">
        <v>0</v>
      </c>
      <c r="AL383" s="19">
        <v>0</v>
      </c>
      <c r="AM383" s="19">
        <v>0</v>
      </c>
      <c r="AN383" s="33">
        <v>0</v>
      </c>
      <c r="AO383" s="21">
        <v>0</v>
      </c>
      <c r="AP383" s="20"/>
      <c r="AQ383" s="19"/>
      <c r="AR383" s="19"/>
      <c r="AS383" s="33"/>
      <c r="AT383" s="21"/>
      <c r="AU383" s="20"/>
      <c r="AV383" s="19"/>
      <c r="AW383" s="19"/>
      <c r="AX383" s="19"/>
      <c r="AY383" s="19"/>
      <c r="AZ383" s="22"/>
      <c r="BA383" s="19"/>
      <c r="BB383" s="19"/>
      <c r="BC383" s="33"/>
      <c r="BD383" s="21"/>
      <c r="BE383" s="20"/>
      <c r="BF383" s="19"/>
      <c r="BG383" s="19"/>
      <c r="BH383" s="19"/>
      <c r="BI383" s="19"/>
    </row>
    <row r="384" spans="6:61" x14ac:dyDescent="0.25">
      <c r="F384" s="10"/>
      <c r="G384" s="9"/>
      <c r="H384" s="8"/>
      <c r="I384" s="7" t="s">
        <v>5492</v>
      </c>
      <c r="J384" s="22"/>
      <c r="K384" s="19"/>
      <c r="L384" s="19"/>
      <c r="M384" s="33"/>
      <c r="N384" s="21"/>
      <c r="O384" s="22"/>
      <c r="P384" s="19"/>
      <c r="Q384" s="19"/>
      <c r="R384" s="33"/>
      <c r="S384" s="21"/>
      <c r="T384" s="22">
        <v>1</v>
      </c>
      <c r="U384" s="19">
        <v>0</v>
      </c>
      <c r="V384" s="19">
        <v>1</v>
      </c>
      <c r="W384" s="19">
        <v>0</v>
      </c>
      <c r="X384" s="19">
        <v>0</v>
      </c>
      <c r="Y384" s="24">
        <v>1</v>
      </c>
      <c r="Z384" s="23">
        <v>3.9156153798103333E-4</v>
      </c>
      <c r="AA384" s="22">
        <v>0</v>
      </c>
      <c r="AB384" s="19">
        <v>0</v>
      </c>
      <c r="AC384" s="19">
        <v>0</v>
      </c>
      <c r="AD384" s="33">
        <v>0</v>
      </c>
      <c r="AE384" s="21">
        <v>0</v>
      </c>
      <c r="AF384" s="22"/>
      <c r="AG384" s="19"/>
      <c r="AH384" s="19"/>
      <c r="AI384" s="33"/>
      <c r="AJ384" s="21"/>
      <c r="AK384" s="22">
        <v>0</v>
      </c>
      <c r="AL384" s="19">
        <v>0</v>
      </c>
      <c r="AM384" s="19">
        <v>0</v>
      </c>
      <c r="AN384" s="33">
        <v>0</v>
      </c>
      <c r="AO384" s="21">
        <v>0</v>
      </c>
      <c r="AP384" s="20"/>
      <c r="AQ384" s="19"/>
      <c r="AR384" s="19"/>
      <c r="AS384" s="33"/>
      <c r="AT384" s="21"/>
      <c r="AU384" s="20"/>
      <c r="AV384" s="19"/>
      <c r="AW384" s="19"/>
      <c r="AX384" s="19"/>
      <c r="AY384" s="19"/>
      <c r="AZ384" s="22"/>
      <c r="BA384" s="19"/>
      <c r="BB384" s="19"/>
      <c r="BC384" s="33"/>
      <c r="BD384" s="21"/>
      <c r="BE384" s="20"/>
      <c r="BF384" s="19"/>
      <c r="BG384" s="19"/>
      <c r="BH384" s="19"/>
      <c r="BI384" s="19"/>
    </row>
    <row r="385" spans="6:61" x14ac:dyDescent="0.25">
      <c r="F385" s="10"/>
      <c r="G385" s="9"/>
      <c r="H385" s="8"/>
      <c r="I385" s="7" t="s">
        <v>5492</v>
      </c>
      <c r="J385" s="22"/>
      <c r="K385" s="19"/>
      <c r="L385" s="19"/>
      <c r="M385" s="33"/>
      <c r="N385" s="21"/>
      <c r="O385" s="22"/>
      <c r="P385" s="19"/>
      <c r="Q385" s="19"/>
      <c r="R385" s="33"/>
      <c r="S385" s="21"/>
      <c r="T385" s="22">
        <v>2</v>
      </c>
      <c r="U385" s="19">
        <v>0</v>
      </c>
      <c r="V385" s="19">
        <v>0</v>
      </c>
      <c r="W385" s="19">
        <v>0</v>
      </c>
      <c r="X385" s="19">
        <v>0</v>
      </c>
      <c r="Y385" s="24">
        <v>2</v>
      </c>
      <c r="Z385" s="23">
        <v>1.078559085726738E-3</v>
      </c>
      <c r="AA385" s="22">
        <v>0</v>
      </c>
      <c r="AB385" s="19">
        <v>0</v>
      </c>
      <c r="AC385" s="19">
        <v>0</v>
      </c>
      <c r="AD385" s="33">
        <v>0</v>
      </c>
      <c r="AE385" s="21">
        <v>0</v>
      </c>
      <c r="AF385" s="22"/>
      <c r="AG385" s="19"/>
      <c r="AH385" s="19"/>
      <c r="AI385" s="33"/>
      <c r="AJ385" s="21"/>
      <c r="AK385" s="22">
        <v>0</v>
      </c>
      <c r="AL385" s="19">
        <v>0</v>
      </c>
      <c r="AM385" s="19">
        <v>0</v>
      </c>
      <c r="AN385" s="33">
        <v>0</v>
      </c>
      <c r="AO385" s="21">
        <v>0</v>
      </c>
      <c r="AP385" s="20"/>
      <c r="AQ385" s="19"/>
      <c r="AR385" s="19"/>
      <c r="AS385" s="33"/>
      <c r="AT385" s="21"/>
      <c r="AU385" s="20"/>
      <c r="AV385" s="19"/>
      <c r="AW385" s="19"/>
      <c r="AX385" s="19"/>
      <c r="AY385" s="19"/>
      <c r="AZ385" s="22"/>
      <c r="BA385" s="19"/>
      <c r="BB385" s="19"/>
      <c r="BC385" s="33"/>
      <c r="BD385" s="21"/>
      <c r="BE385" s="20"/>
      <c r="BF385" s="19"/>
      <c r="BG385" s="19"/>
      <c r="BH385" s="19"/>
      <c r="BI385" s="19"/>
    </row>
    <row r="386" spans="6:61" x14ac:dyDescent="0.25">
      <c r="F386" s="10"/>
      <c r="G386" s="9"/>
      <c r="H386" s="8"/>
      <c r="I386" s="7" t="s">
        <v>5492</v>
      </c>
      <c r="J386" s="22"/>
      <c r="K386" s="19"/>
      <c r="L386" s="19"/>
      <c r="M386" s="33"/>
      <c r="N386" s="21"/>
      <c r="O386" s="22"/>
      <c r="P386" s="19"/>
      <c r="Q386" s="19"/>
      <c r="R386" s="33"/>
      <c r="S386" s="21"/>
      <c r="T386" s="22">
        <v>19</v>
      </c>
      <c r="U386" s="19">
        <v>0</v>
      </c>
      <c r="V386" s="19">
        <v>0</v>
      </c>
      <c r="W386" s="19">
        <v>0</v>
      </c>
      <c r="X386" s="19">
        <v>0</v>
      </c>
      <c r="Y386" s="24">
        <v>19</v>
      </c>
      <c r="Z386" s="23">
        <v>9.8135257139801979E-3</v>
      </c>
      <c r="AA386" s="22">
        <v>0</v>
      </c>
      <c r="AB386" s="19">
        <v>0</v>
      </c>
      <c r="AC386" s="19">
        <v>0</v>
      </c>
      <c r="AD386" s="33">
        <v>0</v>
      </c>
      <c r="AE386" s="21">
        <v>0</v>
      </c>
      <c r="AF386" s="22"/>
      <c r="AG386" s="19"/>
      <c r="AH386" s="19"/>
      <c r="AI386" s="33"/>
      <c r="AJ386" s="21"/>
      <c r="AK386" s="22">
        <v>0</v>
      </c>
      <c r="AL386" s="19">
        <v>0</v>
      </c>
      <c r="AM386" s="19">
        <v>0</v>
      </c>
      <c r="AN386" s="33">
        <v>0</v>
      </c>
      <c r="AO386" s="21">
        <v>0</v>
      </c>
      <c r="AP386" s="20"/>
      <c r="AQ386" s="19"/>
      <c r="AR386" s="19"/>
      <c r="AS386" s="33"/>
      <c r="AT386" s="21"/>
      <c r="AU386" s="20"/>
      <c r="AV386" s="19"/>
      <c r="AW386" s="19"/>
      <c r="AX386" s="19"/>
      <c r="AY386" s="19"/>
      <c r="AZ386" s="22"/>
      <c r="BA386" s="19"/>
      <c r="BB386" s="19"/>
      <c r="BC386" s="33"/>
      <c r="BD386" s="21"/>
      <c r="BE386" s="20"/>
      <c r="BF386" s="19"/>
      <c r="BG386" s="19"/>
      <c r="BH386" s="19"/>
      <c r="BI386" s="19"/>
    </row>
    <row r="387" spans="6:61" x14ac:dyDescent="0.25">
      <c r="F387" s="10"/>
      <c r="G387" s="9"/>
      <c r="H387" s="8"/>
      <c r="I387" s="7" t="s">
        <v>5492</v>
      </c>
      <c r="J387" s="22"/>
      <c r="K387" s="19"/>
      <c r="L387" s="19"/>
      <c r="M387" s="33"/>
      <c r="N387" s="21"/>
      <c r="O387" s="22"/>
      <c r="P387" s="19"/>
      <c r="Q387" s="19"/>
      <c r="R387" s="33"/>
      <c r="S387" s="21"/>
      <c r="T387" s="22">
        <v>8</v>
      </c>
      <c r="U387" s="19">
        <v>0</v>
      </c>
      <c r="V387" s="19">
        <v>0</v>
      </c>
      <c r="W387" s="19">
        <v>0</v>
      </c>
      <c r="X387" s="19">
        <v>0</v>
      </c>
      <c r="Y387" s="24">
        <v>8</v>
      </c>
      <c r="Z387" s="23">
        <v>3.7759728729724879E-4</v>
      </c>
      <c r="AA387" s="22">
        <v>0</v>
      </c>
      <c r="AB387" s="19">
        <v>0</v>
      </c>
      <c r="AC387" s="19">
        <v>0</v>
      </c>
      <c r="AD387" s="33">
        <v>0</v>
      </c>
      <c r="AE387" s="21">
        <v>0</v>
      </c>
      <c r="AF387" s="22"/>
      <c r="AG387" s="19"/>
      <c r="AH387" s="19"/>
      <c r="AI387" s="33"/>
      <c r="AJ387" s="21"/>
      <c r="AK387" s="22">
        <v>0</v>
      </c>
      <c r="AL387" s="19">
        <v>0</v>
      </c>
      <c r="AM387" s="19">
        <v>0</v>
      </c>
      <c r="AN387" s="33">
        <v>0</v>
      </c>
      <c r="AO387" s="21">
        <v>0</v>
      </c>
      <c r="AP387" s="20"/>
      <c r="AQ387" s="19"/>
      <c r="AR387" s="19"/>
      <c r="AS387" s="33"/>
      <c r="AT387" s="21"/>
      <c r="AU387" s="20"/>
      <c r="AV387" s="19"/>
      <c r="AW387" s="19"/>
      <c r="AX387" s="19"/>
      <c r="AY387" s="19"/>
      <c r="AZ387" s="22"/>
      <c r="BA387" s="19"/>
      <c r="BB387" s="19"/>
      <c r="BC387" s="33"/>
      <c r="BD387" s="21"/>
      <c r="BE387" s="20"/>
      <c r="BF387" s="19"/>
      <c r="BG387" s="19"/>
      <c r="BH387" s="19"/>
      <c r="BI387" s="19"/>
    </row>
    <row r="388" spans="6:61" x14ac:dyDescent="0.25">
      <c r="F388" s="10"/>
      <c r="G388" s="9"/>
      <c r="H388" s="8"/>
      <c r="I388" s="7" t="s">
        <v>5492</v>
      </c>
      <c r="J388" s="22"/>
      <c r="K388" s="19"/>
      <c r="L388" s="19"/>
      <c r="M388" s="33"/>
      <c r="N388" s="21"/>
      <c r="O388" s="22"/>
      <c r="P388" s="19"/>
      <c r="Q388" s="19"/>
      <c r="R388" s="33"/>
      <c r="S388" s="21"/>
      <c r="T388" s="22">
        <v>1</v>
      </c>
      <c r="U388" s="19">
        <v>0</v>
      </c>
      <c r="V388" s="19">
        <v>0</v>
      </c>
      <c r="W388" s="19">
        <v>0</v>
      </c>
      <c r="X388" s="19">
        <v>0</v>
      </c>
      <c r="Y388" s="24">
        <v>1</v>
      </c>
      <c r="Z388" s="23">
        <v>4.685577005147934E-4</v>
      </c>
      <c r="AA388" s="22">
        <v>0</v>
      </c>
      <c r="AB388" s="19">
        <v>0</v>
      </c>
      <c r="AC388" s="19">
        <v>0</v>
      </c>
      <c r="AD388" s="33">
        <v>0</v>
      </c>
      <c r="AE388" s="21">
        <v>0</v>
      </c>
      <c r="AF388" s="22"/>
      <c r="AG388" s="19"/>
      <c r="AH388" s="19"/>
      <c r="AI388" s="33"/>
      <c r="AJ388" s="21"/>
      <c r="AK388" s="22">
        <v>0</v>
      </c>
      <c r="AL388" s="19">
        <v>0</v>
      </c>
      <c r="AM388" s="19">
        <v>0</v>
      </c>
      <c r="AN388" s="33">
        <v>0</v>
      </c>
      <c r="AO388" s="21">
        <v>0</v>
      </c>
      <c r="AP388" s="20"/>
      <c r="AQ388" s="19"/>
      <c r="AR388" s="19"/>
      <c r="AS388" s="33"/>
      <c r="AT388" s="21"/>
      <c r="AU388" s="20"/>
      <c r="AV388" s="19"/>
      <c r="AW388" s="19"/>
      <c r="AX388" s="19"/>
      <c r="AY388" s="19"/>
      <c r="AZ388" s="22"/>
      <c r="BA388" s="19"/>
      <c r="BB388" s="19"/>
      <c r="BC388" s="33"/>
      <c r="BD388" s="21"/>
      <c r="BE388" s="20"/>
      <c r="BF388" s="19"/>
      <c r="BG388" s="19"/>
      <c r="BH388" s="19"/>
      <c r="BI388" s="19"/>
    </row>
    <row r="389" spans="6:61" x14ac:dyDescent="0.25">
      <c r="F389" s="10"/>
      <c r="G389" s="9"/>
      <c r="H389" s="8"/>
      <c r="I389" s="7" t="s">
        <v>5492</v>
      </c>
      <c r="J389" s="22"/>
      <c r="K389" s="19"/>
      <c r="L389" s="19"/>
      <c r="M389" s="33"/>
      <c r="N389" s="21"/>
      <c r="O389" s="22"/>
      <c r="P389" s="19"/>
      <c r="Q389" s="19"/>
      <c r="R389" s="33"/>
      <c r="S389" s="21"/>
      <c r="T389" s="22">
        <v>37</v>
      </c>
      <c r="U389" s="19">
        <v>0</v>
      </c>
      <c r="V389" s="19">
        <v>0</v>
      </c>
      <c r="W389" s="19">
        <v>0</v>
      </c>
      <c r="X389" s="19">
        <v>0</v>
      </c>
      <c r="Y389" s="24">
        <v>36</v>
      </c>
      <c r="Z389" s="23">
        <v>0.24767441209405661</v>
      </c>
      <c r="AA389" s="22">
        <v>0</v>
      </c>
      <c r="AB389" s="19">
        <v>0</v>
      </c>
      <c r="AC389" s="19">
        <v>0</v>
      </c>
      <c r="AD389" s="33">
        <v>0</v>
      </c>
      <c r="AE389" s="21">
        <v>0</v>
      </c>
      <c r="AF389" s="22"/>
      <c r="AG389" s="19"/>
      <c r="AH389" s="19"/>
      <c r="AI389" s="33"/>
      <c r="AJ389" s="21"/>
      <c r="AK389" s="22">
        <v>0</v>
      </c>
      <c r="AL389" s="19">
        <v>0</v>
      </c>
      <c r="AM389" s="19">
        <v>0</v>
      </c>
      <c r="AN389" s="33">
        <v>0</v>
      </c>
      <c r="AO389" s="21">
        <v>0</v>
      </c>
      <c r="AP389" s="20"/>
      <c r="AQ389" s="19"/>
      <c r="AR389" s="19"/>
      <c r="AS389" s="33"/>
      <c r="AT389" s="21"/>
      <c r="AU389" s="20"/>
      <c r="AV389" s="19"/>
      <c r="AW389" s="19"/>
      <c r="AX389" s="19"/>
      <c r="AY389" s="19"/>
      <c r="AZ389" s="22"/>
      <c r="BA389" s="19"/>
      <c r="BB389" s="19"/>
      <c r="BC389" s="33"/>
      <c r="BD389" s="21"/>
      <c r="BE389" s="20"/>
      <c r="BF389" s="19"/>
      <c r="BG389" s="19"/>
      <c r="BH389" s="19"/>
      <c r="BI389" s="19"/>
    </row>
    <row r="390" spans="6:61" x14ac:dyDescent="0.25">
      <c r="F390" s="10"/>
      <c r="G390" s="9"/>
      <c r="H390" s="8"/>
      <c r="I390" s="7" t="s">
        <v>5492</v>
      </c>
      <c r="J390" s="22"/>
      <c r="K390" s="19"/>
      <c r="L390" s="19"/>
      <c r="M390" s="33"/>
      <c r="N390" s="21"/>
      <c r="O390" s="22"/>
      <c r="P390" s="19"/>
      <c r="Q390" s="19"/>
      <c r="R390" s="33"/>
      <c r="S390" s="21"/>
      <c r="T390" s="22">
        <v>7</v>
      </c>
      <c r="U390" s="19">
        <v>0</v>
      </c>
      <c r="V390" s="19">
        <v>2</v>
      </c>
      <c r="W390" s="19">
        <v>0</v>
      </c>
      <c r="X390" s="19">
        <v>0</v>
      </c>
      <c r="Y390" s="24">
        <v>7</v>
      </c>
      <c r="Z390" s="23">
        <v>1.8123921938240532E-2</v>
      </c>
      <c r="AA390" s="22">
        <v>0</v>
      </c>
      <c r="AB390" s="19">
        <v>0</v>
      </c>
      <c r="AC390" s="19">
        <v>0</v>
      </c>
      <c r="AD390" s="33">
        <v>0</v>
      </c>
      <c r="AE390" s="21">
        <v>0</v>
      </c>
      <c r="AF390" s="22"/>
      <c r="AG390" s="19"/>
      <c r="AH390" s="19"/>
      <c r="AI390" s="33"/>
      <c r="AJ390" s="21"/>
      <c r="AK390" s="22">
        <v>0</v>
      </c>
      <c r="AL390" s="19">
        <v>0</v>
      </c>
      <c r="AM390" s="19">
        <v>0</v>
      </c>
      <c r="AN390" s="33">
        <v>0</v>
      </c>
      <c r="AO390" s="21">
        <v>0</v>
      </c>
      <c r="AP390" s="20"/>
      <c r="AQ390" s="19"/>
      <c r="AR390" s="19"/>
      <c r="AS390" s="33"/>
      <c r="AT390" s="21"/>
      <c r="AU390" s="20"/>
      <c r="AV390" s="19"/>
      <c r="AW390" s="19"/>
      <c r="AX390" s="19"/>
      <c r="AY390" s="19"/>
      <c r="AZ390" s="22"/>
      <c r="BA390" s="19"/>
      <c r="BB390" s="19"/>
      <c r="BC390" s="33"/>
      <c r="BD390" s="21"/>
      <c r="BE390" s="20"/>
      <c r="BF390" s="19"/>
      <c r="BG390" s="19"/>
      <c r="BH390" s="19"/>
      <c r="BI390" s="19"/>
    </row>
    <row r="391" spans="6:61" x14ac:dyDescent="0.25">
      <c r="F391" s="10"/>
      <c r="G391" s="9"/>
      <c r="H391" s="8"/>
      <c r="I391" s="7" t="s">
        <v>5492</v>
      </c>
      <c r="J391" s="22"/>
      <c r="K391" s="19"/>
      <c r="L391" s="19"/>
      <c r="M391" s="33"/>
      <c r="N391" s="21"/>
      <c r="O391" s="22"/>
      <c r="P391" s="19"/>
      <c r="Q391" s="19"/>
      <c r="R391" s="33"/>
      <c r="S391" s="21"/>
      <c r="T391" s="22">
        <v>46</v>
      </c>
      <c r="U391" s="19">
        <v>0</v>
      </c>
      <c r="V391" s="19">
        <v>0</v>
      </c>
      <c r="W391" s="19">
        <v>0</v>
      </c>
      <c r="X391" s="19">
        <v>0</v>
      </c>
      <c r="Y391" s="24">
        <v>46</v>
      </c>
      <c r="Z391" s="23">
        <v>7.3279815725982189E-2</v>
      </c>
      <c r="AA391" s="22">
        <v>0</v>
      </c>
      <c r="AB391" s="19">
        <v>0</v>
      </c>
      <c r="AC391" s="19">
        <v>0</v>
      </c>
      <c r="AD391" s="33">
        <v>0</v>
      </c>
      <c r="AE391" s="21">
        <v>0</v>
      </c>
      <c r="AF391" s="22"/>
      <c r="AG391" s="19"/>
      <c r="AH391" s="19"/>
      <c r="AI391" s="33"/>
      <c r="AJ391" s="21"/>
      <c r="AK391" s="22">
        <v>0</v>
      </c>
      <c r="AL391" s="19">
        <v>0</v>
      </c>
      <c r="AM391" s="19">
        <v>0</v>
      </c>
      <c r="AN391" s="33">
        <v>0</v>
      </c>
      <c r="AO391" s="21">
        <v>0</v>
      </c>
      <c r="AP391" s="20"/>
      <c r="AQ391" s="19"/>
      <c r="AR391" s="19"/>
      <c r="AS391" s="33"/>
      <c r="AT391" s="21"/>
      <c r="AU391" s="20"/>
      <c r="AV391" s="19"/>
      <c r="AW391" s="19"/>
      <c r="AX391" s="19"/>
      <c r="AY391" s="19"/>
      <c r="AZ391" s="22"/>
      <c r="BA391" s="19"/>
      <c r="BB391" s="19"/>
      <c r="BC391" s="33"/>
      <c r="BD391" s="21"/>
      <c r="BE391" s="20"/>
      <c r="BF391" s="19"/>
      <c r="BG391" s="19"/>
      <c r="BH391" s="19"/>
      <c r="BI391" s="19"/>
    </row>
    <row r="392" spans="6:61" x14ac:dyDescent="0.25">
      <c r="F392" s="10"/>
      <c r="G392" s="9"/>
      <c r="H392" s="8"/>
      <c r="I392" s="7" t="s">
        <v>5492</v>
      </c>
      <c r="J392" s="22"/>
      <c r="K392" s="19"/>
      <c r="L392" s="19"/>
      <c r="M392" s="33"/>
      <c r="N392" s="21"/>
      <c r="O392" s="22"/>
      <c r="P392" s="19"/>
      <c r="Q392" s="19"/>
      <c r="R392" s="33"/>
      <c r="S392" s="21"/>
      <c r="T392" s="22">
        <v>7</v>
      </c>
      <c r="U392" s="19">
        <v>0</v>
      </c>
      <c r="V392" s="19">
        <v>0</v>
      </c>
      <c r="W392" s="19">
        <v>0</v>
      </c>
      <c r="X392" s="19">
        <v>0</v>
      </c>
      <c r="Y392" s="24">
        <v>7</v>
      </c>
      <c r="Z392" s="23">
        <v>2.5480380281805992E-3</v>
      </c>
      <c r="AA392" s="22">
        <v>0</v>
      </c>
      <c r="AB392" s="19">
        <v>0</v>
      </c>
      <c r="AC392" s="19">
        <v>0</v>
      </c>
      <c r="AD392" s="33">
        <v>0</v>
      </c>
      <c r="AE392" s="21">
        <v>0</v>
      </c>
      <c r="AF392" s="22"/>
      <c r="AG392" s="19"/>
      <c r="AH392" s="19"/>
      <c r="AI392" s="33"/>
      <c r="AJ392" s="21"/>
      <c r="AK392" s="22">
        <v>0</v>
      </c>
      <c r="AL392" s="19">
        <v>0</v>
      </c>
      <c r="AM392" s="19">
        <v>0</v>
      </c>
      <c r="AN392" s="33">
        <v>0</v>
      </c>
      <c r="AO392" s="21">
        <v>0</v>
      </c>
      <c r="AP392" s="20"/>
      <c r="AQ392" s="19"/>
      <c r="AR392" s="19"/>
      <c r="AS392" s="33"/>
      <c r="AT392" s="21"/>
      <c r="AU392" s="20"/>
      <c r="AV392" s="19"/>
      <c r="AW392" s="19"/>
      <c r="AX392" s="19"/>
      <c r="AY392" s="19"/>
      <c r="AZ392" s="22"/>
      <c r="BA392" s="19"/>
      <c r="BB392" s="19"/>
      <c r="BC392" s="33"/>
      <c r="BD392" s="21"/>
      <c r="BE392" s="20"/>
      <c r="BF392" s="19"/>
      <c r="BG392" s="19"/>
      <c r="BH392" s="19"/>
      <c r="BI392" s="19"/>
    </row>
    <row r="393" spans="6:61" x14ac:dyDescent="0.25">
      <c r="F393" s="10"/>
      <c r="G393" s="9"/>
      <c r="H393" s="8"/>
      <c r="I393" s="7" t="s">
        <v>5492</v>
      </c>
      <c r="J393" s="22"/>
      <c r="K393" s="19"/>
      <c r="L393" s="19"/>
      <c r="M393" s="33"/>
      <c r="N393" s="21"/>
      <c r="O393" s="22"/>
      <c r="P393" s="19"/>
      <c r="Q393" s="19"/>
      <c r="R393" s="33"/>
      <c r="S393" s="21"/>
      <c r="T393" s="22">
        <v>7</v>
      </c>
      <c r="U393" s="19">
        <v>0</v>
      </c>
      <c r="V393" s="19">
        <v>0</v>
      </c>
      <c r="W393" s="19">
        <v>0</v>
      </c>
      <c r="X393" s="19">
        <v>0</v>
      </c>
      <c r="Y393" s="24">
        <v>7</v>
      </c>
      <c r="Z393" s="23">
        <v>5.2726884372532368E-2</v>
      </c>
      <c r="AA393" s="22">
        <v>0</v>
      </c>
      <c r="AB393" s="19">
        <v>0</v>
      </c>
      <c r="AC393" s="19">
        <v>0</v>
      </c>
      <c r="AD393" s="33">
        <v>0</v>
      </c>
      <c r="AE393" s="21">
        <v>0</v>
      </c>
      <c r="AF393" s="22"/>
      <c r="AG393" s="19"/>
      <c r="AH393" s="19"/>
      <c r="AI393" s="33"/>
      <c r="AJ393" s="21"/>
      <c r="AK393" s="22">
        <v>0</v>
      </c>
      <c r="AL393" s="19">
        <v>0</v>
      </c>
      <c r="AM393" s="19">
        <v>0</v>
      </c>
      <c r="AN393" s="33">
        <v>0</v>
      </c>
      <c r="AO393" s="21">
        <v>0</v>
      </c>
      <c r="AP393" s="20"/>
      <c r="AQ393" s="19"/>
      <c r="AR393" s="19"/>
      <c r="AS393" s="33"/>
      <c r="AT393" s="21"/>
      <c r="AU393" s="20"/>
      <c r="AV393" s="19"/>
      <c r="AW393" s="19"/>
      <c r="AX393" s="19"/>
      <c r="AY393" s="19"/>
      <c r="AZ393" s="22"/>
      <c r="BA393" s="19"/>
      <c r="BB393" s="19"/>
      <c r="BC393" s="33"/>
      <c r="BD393" s="21"/>
      <c r="BE393" s="20"/>
      <c r="BF393" s="19"/>
      <c r="BG393" s="19"/>
      <c r="BH393" s="19"/>
      <c r="BI393" s="19"/>
    </row>
    <row r="394" spans="6:61" x14ac:dyDescent="0.25">
      <c r="F394" s="10"/>
      <c r="G394" s="9"/>
      <c r="H394" s="8"/>
      <c r="I394" s="7" t="s">
        <v>5492</v>
      </c>
      <c r="J394" s="22"/>
      <c r="K394" s="19"/>
      <c r="L394" s="19"/>
      <c r="M394" s="33"/>
      <c r="N394" s="21"/>
      <c r="O394" s="22"/>
      <c r="P394" s="19"/>
      <c r="Q394" s="19"/>
      <c r="R394" s="33"/>
      <c r="S394" s="21"/>
      <c r="T394" s="22">
        <v>30</v>
      </c>
      <c r="U394" s="19">
        <v>0</v>
      </c>
      <c r="V394" s="19">
        <v>0</v>
      </c>
      <c r="W394" s="19">
        <v>0</v>
      </c>
      <c r="X394" s="19">
        <v>0</v>
      </c>
      <c r="Y394" s="24">
        <v>28</v>
      </c>
      <c r="Z394" s="23">
        <v>3.3913570456206799E-2</v>
      </c>
      <c r="AA394" s="22">
        <v>0</v>
      </c>
      <c r="AB394" s="19">
        <v>0</v>
      </c>
      <c r="AC394" s="19">
        <v>0</v>
      </c>
      <c r="AD394" s="33">
        <v>0</v>
      </c>
      <c r="AE394" s="21">
        <v>0</v>
      </c>
      <c r="AF394" s="22"/>
      <c r="AG394" s="19"/>
      <c r="AH394" s="19"/>
      <c r="AI394" s="33"/>
      <c r="AJ394" s="21"/>
      <c r="AK394" s="22">
        <v>0</v>
      </c>
      <c r="AL394" s="19">
        <v>0</v>
      </c>
      <c r="AM394" s="19">
        <v>0</v>
      </c>
      <c r="AN394" s="33">
        <v>0</v>
      </c>
      <c r="AO394" s="21">
        <v>0</v>
      </c>
      <c r="AP394" s="20"/>
      <c r="AQ394" s="19"/>
      <c r="AR394" s="19"/>
      <c r="AS394" s="33"/>
      <c r="AT394" s="21"/>
      <c r="AU394" s="20"/>
      <c r="AV394" s="19"/>
      <c r="AW394" s="19"/>
      <c r="AX394" s="19"/>
      <c r="AY394" s="19"/>
      <c r="AZ394" s="22"/>
      <c r="BA394" s="19"/>
      <c r="BB394" s="19"/>
      <c r="BC394" s="33"/>
      <c r="BD394" s="21"/>
      <c r="BE394" s="20"/>
      <c r="BF394" s="19"/>
      <c r="BG394" s="19"/>
      <c r="BH394" s="19"/>
      <c r="BI394" s="19"/>
    </row>
    <row r="395" spans="6:61" x14ac:dyDescent="0.25">
      <c r="F395" s="10"/>
      <c r="G395" s="9"/>
      <c r="H395" s="8"/>
      <c r="I395" s="7" t="s">
        <v>5492</v>
      </c>
      <c r="J395" s="22"/>
      <c r="K395" s="19"/>
      <c r="L395" s="19"/>
      <c r="M395" s="33"/>
      <c r="N395" s="21"/>
      <c r="O395" s="22"/>
      <c r="P395" s="19"/>
      <c r="Q395" s="19"/>
      <c r="R395" s="33"/>
      <c r="S395" s="21"/>
      <c r="T395" s="22">
        <v>10</v>
      </c>
      <c r="U395" s="19">
        <v>0</v>
      </c>
      <c r="V395" s="19">
        <v>0</v>
      </c>
      <c r="W395" s="19">
        <v>0</v>
      </c>
      <c r="X395" s="19">
        <v>0</v>
      </c>
      <c r="Y395" s="24">
        <v>10</v>
      </c>
      <c r="Z395" s="23">
        <v>2.856527175754309E-2</v>
      </c>
      <c r="AA395" s="22">
        <v>0</v>
      </c>
      <c r="AB395" s="19">
        <v>0</v>
      </c>
      <c r="AC395" s="19">
        <v>0</v>
      </c>
      <c r="AD395" s="33">
        <v>0</v>
      </c>
      <c r="AE395" s="21">
        <v>0</v>
      </c>
      <c r="AF395" s="22"/>
      <c r="AG395" s="19"/>
      <c r="AH395" s="19"/>
      <c r="AI395" s="33"/>
      <c r="AJ395" s="21"/>
      <c r="AK395" s="22">
        <v>0</v>
      </c>
      <c r="AL395" s="19">
        <v>0</v>
      </c>
      <c r="AM395" s="19">
        <v>0</v>
      </c>
      <c r="AN395" s="33">
        <v>0</v>
      </c>
      <c r="AO395" s="21">
        <v>0</v>
      </c>
      <c r="AP395" s="20"/>
      <c r="AQ395" s="19"/>
      <c r="AR395" s="19"/>
      <c r="AS395" s="33"/>
      <c r="AT395" s="21"/>
      <c r="AU395" s="20"/>
      <c r="AV395" s="19"/>
      <c r="AW395" s="19"/>
      <c r="AX395" s="19"/>
      <c r="AY395" s="19"/>
      <c r="AZ395" s="22"/>
      <c r="BA395" s="19"/>
      <c r="BB395" s="19"/>
      <c r="BC395" s="33"/>
      <c r="BD395" s="21"/>
      <c r="BE395" s="20"/>
      <c r="BF395" s="19"/>
      <c r="BG395" s="19"/>
      <c r="BH395" s="19"/>
      <c r="BI395" s="19"/>
    </row>
    <row r="396" spans="6:61" x14ac:dyDescent="0.25">
      <c r="F396" s="10"/>
      <c r="G396" s="9"/>
      <c r="H396" s="8"/>
      <c r="I396" s="7" t="s">
        <v>5492</v>
      </c>
      <c r="J396" s="22"/>
      <c r="K396" s="19"/>
      <c r="L396" s="19"/>
      <c r="M396" s="33"/>
      <c r="N396" s="21"/>
      <c r="O396" s="22"/>
      <c r="P396" s="19"/>
      <c r="Q396" s="19"/>
      <c r="R396" s="33"/>
      <c r="S396" s="21"/>
      <c r="T396" s="22">
        <v>13</v>
      </c>
      <c r="U396" s="19">
        <v>0</v>
      </c>
      <c r="V396" s="19">
        <v>0</v>
      </c>
      <c r="W396" s="19">
        <v>0</v>
      </c>
      <c r="X396" s="19">
        <v>0</v>
      </c>
      <c r="Y396" s="24">
        <v>13</v>
      </c>
      <c r="Z396" s="23">
        <v>2.6400654576718811E-2</v>
      </c>
      <c r="AA396" s="22">
        <v>0</v>
      </c>
      <c r="AB396" s="19">
        <v>0</v>
      </c>
      <c r="AC396" s="19">
        <v>0</v>
      </c>
      <c r="AD396" s="33">
        <v>0</v>
      </c>
      <c r="AE396" s="21">
        <v>0</v>
      </c>
      <c r="AF396" s="22"/>
      <c r="AG396" s="19"/>
      <c r="AH396" s="19"/>
      <c r="AI396" s="33"/>
      <c r="AJ396" s="21"/>
      <c r="AK396" s="22">
        <v>0</v>
      </c>
      <c r="AL396" s="19">
        <v>0</v>
      </c>
      <c r="AM396" s="19">
        <v>0</v>
      </c>
      <c r="AN396" s="33">
        <v>0</v>
      </c>
      <c r="AO396" s="21">
        <v>0</v>
      </c>
      <c r="AP396" s="20"/>
      <c r="AQ396" s="19"/>
      <c r="AR396" s="19"/>
      <c r="AS396" s="33"/>
      <c r="AT396" s="21"/>
      <c r="AU396" s="20"/>
      <c r="AV396" s="19"/>
      <c r="AW396" s="19"/>
      <c r="AX396" s="19"/>
      <c r="AY396" s="19"/>
      <c r="AZ396" s="22"/>
      <c r="BA396" s="19"/>
      <c r="BB396" s="19"/>
      <c r="BC396" s="33"/>
      <c r="BD396" s="21"/>
      <c r="BE396" s="20"/>
      <c r="BF396" s="19"/>
      <c r="BG396" s="19"/>
      <c r="BH396" s="19"/>
      <c r="BI396" s="19"/>
    </row>
    <row r="397" spans="6:61" x14ac:dyDescent="0.25">
      <c r="F397" s="10"/>
      <c r="G397" s="9"/>
      <c r="H397" s="8"/>
      <c r="I397" s="7" t="s">
        <v>5492</v>
      </c>
      <c r="J397" s="22"/>
      <c r="K397" s="19"/>
      <c r="L397" s="19"/>
      <c r="M397" s="33"/>
      <c r="N397" s="21"/>
      <c r="O397" s="22"/>
      <c r="P397" s="19"/>
      <c r="Q397" s="19"/>
      <c r="R397" s="33"/>
      <c r="S397" s="21"/>
      <c r="T397" s="22">
        <v>5</v>
      </c>
      <c r="U397" s="19">
        <v>0</v>
      </c>
      <c r="V397" s="19">
        <v>2</v>
      </c>
      <c r="W397" s="19">
        <v>0</v>
      </c>
      <c r="X397" s="19">
        <v>0</v>
      </c>
      <c r="Y397" s="24">
        <v>5</v>
      </c>
      <c r="Z397" s="23">
        <v>2.8230913914740089E-2</v>
      </c>
      <c r="AA397" s="22">
        <v>0</v>
      </c>
      <c r="AB397" s="19">
        <v>0</v>
      </c>
      <c r="AC397" s="19">
        <v>0</v>
      </c>
      <c r="AD397" s="33">
        <v>0</v>
      </c>
      <c r="AE397" s="21">
        <v>0</v>
      </c>
      <c r="AF397" s="22"/>
      <c r="AG397" s="19"/>
      <c r="AH397" s="19"/>
      <c r="AI397" s="33"/>
      <c r="AJ397" s="21"/>
      <c r="AK397" s="22">
        <v>0</v>
      </c>
      <c r="AL397" s="19">
        <v>0</v>
      </c>
      <c r="AM397" s="19">
        <v>0</v>
      </c>
      <c r="AN397" s="33">
        <v>0</v>
      </c>
      <c r="AO397" s="21">
        <v>0</v>
      </c>
      <c r="AP397" s="20"/>
      <c r="AQ397" s="19"/>
      <c r="AR397" s="19"/>
      <c r="AS397" s="33"/>
      <c r="AT397" s="21"/>
      <c r="AU397" s="20"/>
      <c r="AV397" s="19"/>
      <c r="AW397" s="19"/>
      <c r="AX397" s="19"/>
      <c r="AY397" s="19"/>
      <c r="AZ397" s="22"/>
      <c r="BA397" s="19"/>
      <c r="BB397" s="19"/>
      <c r="BC397" s="33"/>
      <c r="BD397" s="21"/>
      <c r="BE397" s="20"/>
      <c r="BF397" s="19"/>
      <c r="BG397" s="19"/>
      <c r="BH397" s="19"/>
      <c r="BI397" s="19"/>
    </row>
    <row r="398" spans="6:61" x14ac:dyDescent="0.25">
      <c r="F398" s="10"/>
      <c r="G398" s="9"/>
      <c r="H398" s="8"/>
      <c r="I398" s="7" t="s">
        <v>5492</v>
      </c>
      <c r="J398" s="22"/>
      <c r="K398" s="19"/>
      <c r="L398" s="19"/>
      <c r="M398" s="33"/>
      <c r="N398" s="21"/>
      <c r="O398" s="22"/>
      <c r="P398" s="19"/>
      <c r="Q398" s="19"/>
      <c r="R398" s="33"/>
      <c r="S398" s="21"/>
      <c r="T398" s="22">
        <v>2</v>
      </c>
      <c r="U398" s="19">
        <v>0</v>
      </c>
      <c r="V398" s="19">
        <v>0</v>
      </c>
      <c r="W398" s="19">
        <v>0</v>
      </c>
      <c r="X398" s="19">
        <v>0</v>
      </c>
      <c r="Y398" s="24">
        <v>1</v>
      </c>
      <c r="Z398" s="23">
        <v>5.3037805482745171E-3</v>
      </c>
      <c r="AA398" s="22">
        <v>0</v>
      </c>
      <c r="AB398" s="19">
        <v>0</v>
      </c>
      <c r="AC398" s="19">
        <v>0</v>
      </c>
      <c r="AD398" s="33">
        <v>0</v>
      </c>
      <c r="AE398" s="21">
        <v>0</v>
      </c>
      <c r="AF398" s="22"/>
      <c r="AG398" s="19"/>
      <c r="AH398" s="19"/>
      <c r="AI398" s="33"/>
      <c r="AJ398" s="21"/>
      <c r="AK398" s="22">
        <v>0</v>
      </c>
      <c r="AL398" s="19">
        <v>0</v>
      </c>
      <c r="AM398" s="19">
        <v>0</v>
      </c>
      <c r="AN398" s="33">
        <v>0</v>
      </c>
      <c r="AO398" s="21">
        <v>0</v>
      </c>
      <c r="AP398" s="20"/>
      <c r="AQ398" s="19"/>
      <c r="AR398" s="19"/>
      <c r="AS398" s="33"/>
      <c r="AT398" s="21"/>
      <c r="AU398" s="20"/>
      <c r="AV398" s="19"/>
      <c r="AW398" s="19"/>
      <c r="AX398" s="19"/>
      <c r="AY398" s="19"/>
      <c r="AZ398" s="22"/>
      <c r="BA398" s="19"/>
      <c r="BB398" s="19"/>
      <c r="BC398" s="33"/>
      <c r="BD398" s="21"/>
      <c r="BE398" s="20"/>
      <c r="BF398" s="19"/>
      <c r="BG398" s="19"/>
      <c r="BH398" s="19"/>
      <c r="BI398" s="19"/>
    </row>
    <row r="399" spans="6:61" x14ac:dyDescent="0.25">
      <c r="F399" s="10"/>
      <c r="G399" s="9"/>
      <c r="H399" s="8"/>
      <c r="I399" s="7" t="s">
        <v>5492</v>
      </c>
      <c r="J399" s="22"/>
      <c r="K399" s="19"/>
      <c r="L399" s="19"/>
      <c r="M399" s="33"/>
      <c r="N399" s="21"/>
      <c r="O399" s="22"/>
      <c r="P399" s="19"/>
      <c r="Q399" s="19"/>
      <c r="R399" s="33"/>
      <c r="S399" s="21"/>
      <c r="T399" s="22">
        <v>4</v>
      </c>
      <c r="U399" s="19">
        <v>0</v>
      </c>
      <c r="V399" s="19">
        <v>0</v>
      </c>
      <c r="W399" s="19">
        <v>0</v>
      </c>
      <c r="X399" s="19">
        <v>0</v>
      </c>
      <c r="Y399" s="24">
        <v>4</v>
      </c>
      <c r="Z399" s="23">
        <v>3.172715287655592E-2</v>
      </c>
      <c r="AA399" s="22">
        <v>0</v>
      </c>
      <c r="AB399" s="19">
        <v>0</v>
      </c>
      <c r="AC399" s="19">
        <v>0</v>
      </c>
      <c r="AD399" s="33">
        <v>0</v>
      </c>
      <c r="AE399" s="21">
        <v>0</v>
      </c>
      <c r="AF399" s="22"/>
      <c r="AG399" s="19"/>
      <c r="AH399" s="19"/>
      <c r="AI399" s="33"/>
      <c r="AJ399" s="21"/>
      <c r="AK399" s="22">
        <v>0</v>
      </c>
      <c r="AL399" s="19">
        <v>0</v>
      </c>
      <c r="AM399" s="19">
        <v>0</v>
      </c>
      <c r="AN399" s="33">
        <v>0</v>
      </c>
      <c r="AO399" s="21">
        <v>0</v>
      </c>
      <c r="AP399" s="20"/>
      <c r="AQ399" s="19"/>
      <c r="AR399" s="19"/>
      <c r="AS399" s="33"/>
      <c r="AT399" s="21"/>
      <c r="AU399" s="20"/>
      <c r="AV399" s="19"/>
      <c r="AW399" s="19"/>
      <c r="AX399" s="19"/>
      <c r="AY399" s="19"/>
      <c r="AZ399" s="22"/>
      <c r="BA399" s="19"/>
      <c r="BB399" s="19"/>
      <c r="BC399" s="33"/>
      <c r="BD399" s="21"/>
      <c r="BE399" s="20"/>
      <c r="BF399" s="19"/>
      <c r="BG399" s="19"/>
      <c r="BH399" s="19"/>
      <c r="BI399" s="19"/>
    </row>
    <row r="400" spans="6:61" x14ac:dyDescent="0.25">
      <c r="F400" s="10"/>
      <c r="G400" s="9"/>
      <c r="H400" s="8"/>
      <c r="I400" s="7" t="s">
        <v>5492</v>
      </c>
      <c r="J400" s="22"/>
      <c r="K400" s="19"/>
      <c r="L400" s="19"/>
      <c r="M400" s="33"/>
      <c r="N400" s="21"/>
      <c r="O400" s="22"/>
      <c r="P400" s="19"/>
      <c r="Q400" s="19"/>
      <c r="R400" s="33"/>
      <c r="S400" s="21"/>
      <c r="T400" s="22">
        <v>4</v>
      </c>
      <c r="U400" s="19">
        <v>0</v>
      </c>
      <c r="V400" s="19">
        <v>0</v>
      </c>
      <c r="W400" s="19">
        <v>0</v>
      </c>
      <c r="X400" s="19">
        <v>0</v>
      </c>
      <c r="Y400" s="24">
        <v>4</v>
      </c>
      <c r="Z400" s="23">
        <v>2.1946876309812069E-2</v>
      </c>
      <c r="AA400" s="22">
        <v>0</v>
      </c>
      <c r="AB400" s="19">
        <v>0</v>
      </c>
      <c r="AC400" s="19">
        <v>0</v>
      </c>
      <c r="AD400" s="33">
        <v>0</v>
      </c>
      <c r="AE400" s="21">
        <v>0</v>
      </c>
      <c r="AF400" s="22"/>
      <c r="AG400" s="19"/>
      <c r="AH400" s="19"/>
      <c r="AI400" s="33"/>
      <c r="AJ400" s="21"/>
      <c r="AK400" s="22">
        <v>0</v>
      </c>
      <c r="AL400" s="19">
        <v>0</v>
      </c>
      <c r="AM400" s="19">
        <v>0</v>
      </c>
      <c r="AN400" s="33">
        <v>0</v>
      </c>
      <c r="AO400" s="21">
        <v>0</v>
      </c>
      <c r="AP400" s="20"/>
      <c r="AQ400" s="19"/>
      <c r="AR400" s="19"/>
      <c r="AS400" s="33"/>
      <c r="AT400" s="21"/>
      <c r="AU400" s="20"/>
      <c r="AV400" s="19"/>
      <c r="AW400" s="19"/>
      <c r="AX400" s="19"/>
      <c r="AY400" s="19"/>
      <c r="AZ400" s="22"/>
      <c r="BA400" s="19"/>
      <c r="BB400" s="19"/>
      <c r="BC400" s="33"/>
      <c r="BD400" s="21"/>
      <c r="BE400" s="20"/>
      <c r="BF400" s="19"/>
      <c r="BG400" s="19"/>
      <c r="BH400" s="19"/>
      <c r="BI400" s="19"/>
    </row>
    <row r="401" spans="6:61" x14ac:dyDescent="0.25">
      <c r="F401" s="10"/>
      <c r="G401" s="9"/>
      <c r="H401" s="8"/>
      <c r="I401" s="7" t="s">
        <v>5492</v>
      </c>
      <c r="J401" s="22"/>
      <c r="K401" s="19"/>
      <c r="L401" s="19"/>
      <c r="M401" s="33"/>
      <c r="N401" s="21"/>
      <c r="O401" s="22"/>
      <c r="P401" s="19"/>
      <c r="Q401" s="19"/>
      <c r="R401" s="33"/>
      <c r="S401" s="21"/>
      <c r="T401" s="22">
        <v>0</v>
      </c>
      <c r="U401" s="19">
        <v>0</v>
      </c>
      <c r="V401" s="19">
        <v>0</v>
      </c>
      <c r="W401" s="19">
        <v>0</v>
      </c>
      <c r="X401" s="19">
        <v>0</v>
      </c>
      <c r="Y401" s="24">
        <v>0</v>
      </c>
      <c r="Z401" s="23">
        <v>0</v>
      </c>
      <c r="AA401" s="22">
        <v>0</v>
      </c>
      <c r="AB401" s="19">
        <v>0</v>
      </c>
      <c r="AC401" s="19">
        <v>0</v>
      </c>
      <c r="AD401" s="33">
        <v>0</v>
      </c>
      <c r="AE401" s="21">
        <v>0</v>
      </c>
      <c r="AF401" s="22"/>
      <c r="AG401" s="19"/>
      <c r="AH401" s="19"/>
      <c r="AI401" s="33"/>
      <c r="AJ401" s="21"/>
      <c r="AK401" s="22">
        <v>0</v>
      </c>
      <c r="AL401" s="19">
        <v>0</v>
      </c>
      <c r="AM401" s="19">
        <v>0</v>
      </c>
      <c r="AN401" s="33">
        <v>0</v>
      </c>
      <c r="AO401" s="21">
        <v>0</v>
      </c>
      <c r="AP401" s="20"/>
      <c r="AQ401" s="19"/>
      <c r="AR401" s="19"/>
      <c r="AS401" s="33"/>
      <c r="AT401" s="21"/>
      <c r="AU401" s="20"/>
      <c r="AV401" s="19"/>
      <c r="AW401" s="19"/>
      <c r="AX401" s="19"/>
      <c r="AY401" s="19"/>
      <c r="AZ401" s="22"/>
      <c r="BA401" s="19"/>
      <c r="BB401" s="19"/>
      <c r="BC401" s="33"/>
      <c r="BD401" s="21"/>
      <c r="BE401" s="20"/>
      <c r="BF401" s="19"/>
      <c r="BG401" s="19"/>
      <c r="BH401" s="19"/>
      <c r="BI401" s="19"/>
    </row>
    <row r="402" spans="6:61" x14ac:dyDescent="0.25">
      <c r="F402" s="10"/>
      <c r="G402" s="9"/>
      <c r="H402" s="8"/>
      <c r="I402" s="7" t="s">
        <v>5492</v>
      </c>
      <c r="J402" s="22"/>
      <c r="K402" s="19"/>
      <c r="L402" s="19"/>
      <c r="M402" s="33"/>
      <c r="N402" s="21"/>
      <c r="O402" s="22"/>
      <c r="P402" s="19"/>
      <c r="Q402" s="19"/>
      <c r="R402" s="33"/>
      <c r="S402" s="21"/>
      <c r="T402" s="22">
        <v>90</v>
      </c>
      <c r="U402" s="19">
        <v>0</v>
      </c>
      <c r="V402" s="19">
        <v>0</v>
      </c>
      <c r="W402" s="19">
        <v>0</v>
      </c>
      <c r="X402" s="19">
        <v>0</v>
      </c>
      <c r="Y402" s="24">
        <v>90</v>
      </c>
      <c r="Z402" s="23">
        <v>4.4967761263251298E-2</v>
      </c>
      <c r="AA402" s="22">
        <v>0</v>
      </c>
      <c r="AB402" s="19">
        <v>0</v>
      </c>
      <c r="AC402" s="19">
        <v>0</v>
      </c>
      <c r="AD402" s="33">
        <v>0</v>
      </c>
      <c r="AE402" s="21">
        <v>0</v>
      </c>
      <c r="AF402" s="22"/>
      <c r="AG402" s="19"/>
      <c r="AH402" s="19"/>
      <c r="AI402" s="33"/>
      <c r="AJ402" s="21"/>
      <c r="AK402" s="22">
        <v>0</v>
      </c>
      <c r="AL402" s="19">
        <v>0</v>
      </c>
      <c r="AM402" s="19">
        <v>0</v>
      </c>
      <c r="AN402" s="33">
        <v>0</v>
      </c>
      <c r="AO402" s="21">
        <v>0</v>
      </c>
      <c r="AP402" s="20"/>
      <c r="AQ402" s="19"/>
      <c r="AR402" s="19"/>
      <c r="AS402" s="33"/>
      <c r="AT402" s="21"/>
      <c r="AU402" s="20"/>
      <c r="AV402" s="19"/>
      <c r="AW402" s="19"/>
      <c r="AX402" s="19"/>
      <c r="AY402" s="19"/>
      <c r="AZ402" s="22"/>
      <c r="BA402" s="19"/>
      <c r="BB402" s="19"/>
      <c r="BC402" s="33"/>
      <c r="BD402" s="21"/>
      <c r="BE402" s="20"/>
      <c r="BF402" s="19"/>
      <c r="BG402" s="19"/>
      <c r="BH402" s="19"/>
      <c r="BI402" s="19"/>
    </row>
    <row r="403" spans="6:61" x14ac:dyDescent="0.25">
      <c r="F403" s="10"/>
      <c r="G403" s="9"/>
      <c r="H403" s="8"/>
      <c r="I403" s="7" t="s">
        <v>5492</v>
      </c>
      <c r="J403" s="22"/>
      <c r="K403" s="19"/>
      <c r="L403" s="19"/>
      <c r="M403" s="33"/>
      <c r="N403" s="21"/>
      <c r="O403" s="22"/>
      <c r="P403" s="19"/>
      <c r="Q403" s="19"/>
      <c r="R403" s="33"/>
      <c r="S403" s="21"/>
      <c r="T403" s="22">
        <v>2</v>
      </c>
      <c r="U403" s="19">
        <v>0</v>
      </c>
      <c r="V403" s="19">
        <v>0</v>
      </c>
      <c r="W403" s="19">
        <v>0</v>
      </c>
      <c r="X403" s="19">
        <v>0</v>
      </c>
      <c r="Y403" s="24">
        <v>3</v>
      </c>
      <c r="Z403" s="23">
        <v>3.3648312091827393E-4</v>
      </c>
      <c r="AA403" s="22">
        <v>0</v>
      </c>
      <c r="AB403" s="19">
        <v>0</v>
      </c>
      <c r="AC403" s="19">
        <v>0</v>
      </c>
      <c r="AD403" s="33">
        <v>0</v>
      </c>
      <c r="AE403" s="21">
        <v>0</v>
      </c>
      <c r="AF403" s="22"/>
      <c r="AG403" s="19"/>
      <c r="AH403" s="19"/>
      <c r="AI403" s="33"/>
      <c r="AJ403" s="21"/>
      <c r="AK403" s="22">
        <v>0</v>
      </c>
      <c r="AL403" s="19">
        <v>0</v>
      </c>
      <c r="AM403" s="19">
        <v>0</v>
      </c>
      <c r="AN403" s="33">
        <v>0</v>
      </c>
      <c r="AO403" s="21">
        <v>0</v>
      </c>
      <c r="AP403" s="20"/>
      <c r="AQ403" s="19"/>
      <c r="AR403" s="19"/>
      <c r="AS403" s="33"/>
      <c r="AT403" s="21"/>
      <c r="AU403" s="20"/>
      <c r="AV403" s="19"/>
      <c r="AW403" s="19"/>
      <c r="AX403" s="19"/>
      <c r="AY403" s="19"/>
      <c r="AZ403" s="22"/>
      <c r="BA403" s="19"/>
      <c r="BB403" s="19"/>
      <c r="BC403" s="33"/>
      <c r="BD403" s="21"/>
      <c r="BE403" s="20"/>
      <c r="BF403" s="19"/>
      <c r="BG403" s="19"/>
      <c r="BH403" s="19"/>
      <c r="BI403" s="19"/>
    </row>
    <row r="404" spans="6:61" x14ac:dyDescent="0.25">
      <c r="F404" s="10"/>
      <c r="G404" s="9"/>
      <c r="H404" s="8"/>
      <c r="I404" s="7" t="s">
        <v>5492</v>
      </c>
      <c r="J404" s="22"/>
      <c r="K404" s="19"/>
      <c r="L404" s="19"/>
      <c r="M404" s="33"/>
      <c r="N404" s="21"/>
      <c r="O404" s="22"/>
      <c r="P404" s="19"/>
      <c r="Q404" s="19"/>
      <c r="R404" s="33"/>
      <c r="S404" s="21"/>
      <c r="T404" s="22">
        <v>5</v>
      </c>
      <c r="U404" s="19">
        <v>0</v>
      </c>
      <c r="V404" s="19">
        <v>0</v>
      </c>
      <c r="W404" s="19">
        <v>0</v>
      </c>
      <c r="X404" s="19">
        <v>0</v>
      </c>
      <c r="Y404" s="24">
        <v>5</v>
      </c>
      <c r="Z404" s="23">
        <v>6.8240799009799957E-4</v>
      </c>
      <c r="AA404" s="22">
        <v>0</v>
      </c>
      <c r="AB404" s="19">
        <v>0</v>
      </c>
      <c r="AC404" s="19">
        <v>0</v>
      </c>
      <c r="AD404" s="33">
        <v>0</v>
      </c>
      <c r="AE404" s="21">
        <v>0</v>
      </c>
      <c r="AF404" s="22"/>
      <c r="AG404" s="19"/>
      <c r="AH404" s="19"/>
      <c r="AI404" s="33"/>
      <c r="AJ404" s="21"/>
      <c r="AK404" s="22">
        <v>0</v>
      </c>
      <c r="AL404" s="19">
        <v>0</v>
      </c>
      <c r="AM404" s="19">
        <v>0</v>
      </c>
      <c r="AN404" s="33">
        <v>0</v>
      </c>
      <c r="AO404" s="21">
        <v>0</v>
      </c>
      <c r="AP404" s="20"/>
      <c r="AQ404" s="19"/>
      <c r="AR404" s="19"/>
      <c r="AS404" s="33"/>
      <c r="AT404" s="21"/>
      <c r="AU404" s="20"/>
      <c r="AV404" s="19"/>
      <c r="AW404" s="19"/>
      <c r="AX404" s="19"/>
      <c r="AY404" s="19"/>
      <c r="AZ404" s="22"/>
      <c r="BA404" s="19"/>
      <c r="BB404" s="19"/>
      <c r="BC404" s="33"/>
      <c r="BD404" s="21"/>
      <c r="BE404" s="20"/>
      <c r="BF404" s="19"/>
      <c r="BG404" s="19"/>
      <c r="BH404" s="19"/>
      <c r="BI404" s="19"/>
    </row>
    <row r="405" spans="6:61" x14ac:dyDescent="0.25">
      <c r="F405" s="10"/>
      <c r="G405" s="9"/>
      <c r="H405" s="8"/>
      <c r="I405" s="7" t="s">
        <v>5492</v>
      </c>
      <c r="J405" s="22"/>
      <c r="K405" s="19"/>
      <c r="L405" s="19"/>
      <c r="M405" s="33"/>
      <c r="N405" s="21"/>
      <c r="O405" s="22"/>
      <c r="P405" s="19"/>
      <c r="Q405" s="19"/>
      <c r="R405" s="33"/>
      <c r="S405" s="21"/>
      <c r="T405" s="22">
        <v>57</v>
      </c>
      <c r="U405" s="19">
        <v>0</v>
      </c>
      <c r="V405" s="19">
        <v>0</v>
      </c>
      <c r="W405" s="19">
        <v>0</v>
      </c>
      <c r="X405" s="19">
        <v>0</v>
      </c>
      <c r="Y405" s="24">
        <v>57</v>
      </c>
      <c r="Z405" s="23">
        <v>0.1023538624867797</v>
      </c>
      <c r="AA405" s="22">
        <v>0</v>
      </c>
      <c r="AB405" s="19">
        <v>0</v>
      </c>
      <c r="AC405" s="19">
        <v>0</v>
      </c>
      <c r="AD405" s="33">
        <v>0</v>
      </c>
      <c r="AE405" s="21">
        <v>0</v>
      </c>
      <c r="AF405" s="22"/>
      <c r="AG405" s="19"/>
      <c r="AH405" s="19"/>
      <c r="AI405" s="33"/>
      <c r="AJ405" s="21"/>
      <c r="AK405" s="22">
        <v>0</v>
      </c>
      <c r="AL405" s="19">
        <v>0</v>
      </c>
      <c r="AM405" s="19">
        <v>0</v>
      </c>
      <c r="AN405" s="33">
        <v>0</v>
      </c>
      <c r="AO405" s="21">
        <v>0</v>
      </c>
      <c r="AP405" s="20"/>
      <c r="AQ405" s="19"/>
      <c r="AR405" s="19"/>
      <c r="AS405" s="33"/>
      <c r="AT405" s="21"/>
      <c r="AU405" s="20"/>
      <c r="AV405" s="19"/>
      <c r="AW405" s="19"/>
      <c r="AX405" s="19"/>
      <c r="AY405" s="19"/>
      <c r="AZ405" s="22"/>
      <c r="BA405" s="19"/>
      <c r="BB405" s="19"/>
      <c r="BC405" s="33"/>
      <c r="BD405" s="21"/>
      <c r="BE405" s="20"/>
      <c r="BF405" s="19"/>
      <c r="BG405" s="19"/>
      <c r="BH405" s="19"/>
      <c r="BI405" s="19"/>
    </row>
    <row r="406" spans="6:61" x14ac:dyDescent="0.25">
      <c r="F406" s="10"/>
      <c r="G406" s="9"/>
      <c r="H406" s="8"/>
      <c r="I406" s="7" t="s">
        <v>5492</v>
      </c>
      <c r="J406" s="22"/>
      <c r="K406" s="19"/>
      <c r="L406" s="19"/>
      <c r="M406" s="33"/>
      <c r="N406" s="21"/>
      <c r="O406" s="22"/>
      <c r="P406" s="19"/>
      <c r="Q406" s="19"/>
      <c r="R406" s="33"/>
      <c r="S406" s="21"/>
      <c r="T406" s="22">
        <v>0</v>
      </c>
      <c r="U406" s="19">
        <v>0</v>
      </c>
      <c r="V406" s="19">
        <v>0</v>
      </c>
      <c r="W406" s="19">
        <v>0</v>
      </c>
      <c r="X406" s="19">
        <v>0</v>
      </c>
      <c r="Y406" s="24">
        <v>0</v>
      </c>
      <c r="Z406" s="23">
        <v>0</v>
      </c>
      <c r="AA406" s="22">
        <v>0</v>
      </c>
      <c r="AB406" s="19">
        <v>0</v>
      </c>
      <c r="AC406" s="19">
        <v>0</v>
      </c>
      <c r="AD406" s="33">
        <v>0</v>
      </c>
      <c r="AE406" s="21">
        <v>0</v>
      </c>
      <c r="AF406" s="22"/>
      <c r="AG406" s="19"/>
      <c r="AH406" s="19"/>
      <c r="AI406" s="33"/>
      <c r="AJ406" s="21"/>
      <c r="AK406" s="22">
        <v>0</v>
      </c>
      <c r="AL406" s="19">
        <v>0</v>
      </c>
      <c r="AM406" s="19">
        <v>0</v>
      </c>
      <c r="AN406" s="33">
        <v>0</v>
      </c>
      <c r="AO406" s="21">
        <v>0</v>
      </c>
      <c r="AP406" s="20"/>
      <c r="AQ406" s="19"/>
      <c r="AR406" s="19"/>
      <c r="AS406" s="33"/>
      <c r="AT406" s="21"/>
      <c r="AU406" s="20"/>
      <c r="AV406" s="19"/>
      <c r="AW406" s="19"/>
      <c r="AX406" s="19"/>
      <c r="AY406" s="19"/>
      <c r="AZ406" s="22"/>
      <c r="BA406" s="19"/>
      <c r="BB406" s="19"/>
      <c r="BC406" s="33"/>
      <c r="BD406" s="21"/>
      <c r="BE406" s="20"/>
      <c r="BF406" s="19"/>
      <c r="BG406" s="19"/>
      <c r="BH406" s="19"/>
      <c r="BI406" s="19"/>
    </row>
    <row r="407" spans="6:61" x14ac:dyDescent="0.25">
      <c r="F407" s="10"/>
      <c r="G407" s="9"/>
      <c r="H407" s="8"/>
      <c r="I407" s="7" t="s">
        <v>5492</v>
      </c>
      <c r="J407" s="22"/>
      <c r="K407" s="19"/>
      <c r="L407" s="19"/>
      <c r="M407" s="33"/>
      <c r="N407" s="21"/>
      <c r="O407" s="22"/>
      <c r="P407" s="19"/>
      <c r="Q407" s="19"/>
      <c r="R407" s="33"/>
      <c r="S407" s="21"/>
      <c r="T407" s="22">
        <v>17</v>
      </c>
      <c r="U407" s="19">
        <v>0</v>
      </c>
      <c r="V407" s="19">
        <v>0</v>
      </c>
      <c r="W407" s="19">
        <v>0</v>
      </c>
      <c r="X407" s="19">
        <v>0</v>
      </c>
      <c r="Y407" s="24">
        <v>17</v>
      </c>
      <c r="Z407" s="23">
        <v>1.669460441917181E-2</v>
      </c>
      <c r="AA407" s="22">
        <v>0</v>
      </c>
      <c r="AB407" s="19">
        <v>0</v>
      </c>
      <c r="AC407" s="19">
        <v>0</v>
      </c>
      <c r="AD407" s="33">
        <v>0</v>
      </c>
      <c r="AE407" s="21">
        <v>0</v>
      </c>
      <c r="AF407" s="22"/>
      <c r="AG407" s="19"/>
      <c r="AH407" s="19"/>
      <c r="AI407" s="33"/>
      <c r="AJ407" s="21"/>
      <c r="AK407" s="22">
        <v>0</v>
      </c>
      <c r="AL407" s="19">
        <v>0</v>
      </c>
      <c r="AM407" s="19">
        <v>0</v>
      </c>
      <c r="AN407" s="33">
        <v>0</v>
      </c>
      <c r="AO407" s="21">
        <v>0</v>
      </c>
      <c r="AP407" s="20"/>
      <c r="AQ407" s="19"/>
      <c r="AR407" s="19"/>
      <c r="AS407" s="33"/>
      <c r="AT407" s="21"/>
      <c r="AU407" s="20"/>
      <c r="AV407" s="19"/>
      <c r="AW407" s="19"/>
      <c r="AX407" s="19"/>
      <c r="AY407" s="19"/>
      <c r="AZ407" s="22"/>
      <c r="BA407" s="19"/>
      <c r="BB407" s="19"/>
      <c r="BC407" s="33"/>
      <c r="BD407" s="21"/>
      <c r="BE407" s="20"/>
      <c r="BF407" s="19"/>
      <c r="BG407" s="19"/>
      <c r="BH407" s="19"/>
      <c r="BI407" s="19"/>
    </row>
    <row r="408" spans="6:61" x14ac:dyDescent="0.25">
      <c r="F408" s="10"/>
      <c r="G408" s="9"/>
      <c r="H408" s="8"/>
      <c r="I408" s="7" t="s">
        <v>5492</v>
      </c>
      <c r="J408" s="22"/>
      <c r="K408" s="19"/>
      <c r="L408" s="19"/>
      <c r="M408" s="33"/>
      <c r="N408" s="21"/>
      <c r="O408" s="22"/>
      <c r="P408" s="19"/>
      <c r="Q408" s="19"/>
      <c r="R408" s="33"/>
      <c r="S408" s="21"/>
      <c r="T408" s="22">
        <v>15</v>
      </c>
      <c r="U408" s="19">
        <v>0</v>
      </c>
      <c r="V408" s="19">
        <v>0</v>
      </c>
      <c r="W408" s="19">
        <v>0</v>
      </c>
      <c r="X408" s="19">
        <v>0</v>
      </c>
      <c r="Y408" s="24">
        <v>15</v>
      </c>
      <c r="Z408" s="23">
        <v>3.624418750405312E-3</v>
      </c>
      <c r="AA408" s="22">
        <v>0</v>
      </c>
      <c r="AB408" s="19">
        <v>0</v>
      </c>
      <c r="AC408" s="19">
        <v>0</v>
      </c>
      <c r="AD408" s="33">
        <v>0</v>
      </c>
      <c r="AE408" s="21">
        <v>0</v>
      </c>
      <c r="AF408" s="22"/>
      <c r="AG408" s="19"/>
      <c r="AH408" s="19"/>
      <c r="AI408" s="33"/>
      <c r="AJ408" s="21"/>
      <c r="AK408" s="22">
        <v>0</v>
      </c>
      <c r="AL408" s="19">
        <v>0</v>
      </c>
      <c r="AM408" s="19">
        <v>0</v>
      </c>
      <c r="AN408" s="33">
        <v>0</v>
      </c>
      <c r="AO408" s="21">
        <v>0</v>
      </c>
      <c r="AP408" s="20"/>
      <c r="AQ408" s="19"/>
      <c r="AR408" s="19"/>
      <c r="AS408" s="33"/>
      <c r="AT408" s="21"/>
      <c r="AU408" s="20"/>
      <c r="AV408" s="19"/>
      <c r="AW408" s="19"/>
      <c r="AX408" s="19"/>
      <c r="AY408" s="19"/>
      <c r="AZ408" s="22"/>
      <c r="BA408" s="19"/>
      <c r="BB408" s="19"/>
      <c r="BC408" s="33"/>
      <c r="BD408" s="21"/>
      <c r="BE408" s="20"/>
      <c r="BF408" s="19"/>
      <c r="BG408" s="19"/>
      <c r="BH408" s="19"/>
      <c r="BI408" s="19"/>
    </row>
    <row r="409" spans="6:61" x14ac:dyDescent="0.25">
      <c r="F409" s="10"/>
      <c r="G409" s="9"/>
      <c r="H409" s="8"/>
      <c r="I409" s="7" t="s">
        <v>5492</v>
      </c>
      <c r="J409" s="22"/>
      <c r="K409" s="19"/>
      <c r="L409" s="19"/>
      <c r="M409" s="33"/>
      <c r="N409" s="21"/>
      <c r="O409" s="22"/>
      <c r="P409" s="19"/>
      <c r="Q409" s="19"/>
      <c r="R409" s="33"/>
      <c r="S409" s="21"/>
      <c r="T409" s="22">
        <v>7</v>
      </c>
      <c r="U409" s="19">
        <v>0</v>
      </c>
      <c r="V409" s="19">
        <v>0</v>
      </c>
      <c r="W409" s="19">
        <v>0</v>
      </c>
      <c r="X409" s="19">
        <v>0</v>
      </c>
      <c r="Y409" s="24">
        <v>7</v>
      </c>
      <c r="Z409" s="23">
        <v>1.982105895876884E-3</v>
      </c>
      <c r="AA409" s="22">
        <v>0</v>
      </c>
      <c r="AB409" s="19">
        <v>0</v>
      </c>
      <c r="AC409" s="19">
        <v>0</v>
      </c>
      <c r="AD409" s="33">
        <v>0</v>
      </c>
      <c r="AE409" s="21">
        <v>0</v>
      </c>
      <c r="AF409" s="22"/>
      <c r="AG409" s="19"/>
      <c r="AH409" s="19"/>
      <c r="AI409" s="33"/>
      <c r="AJ409" s="21"/>
      <c r="AK409" s="22">
        <v>0</v>
      </c>
      <c r="AL409" s="19">
        <v>0</v>
      </c>
      <c r="AM409" s="19">
        <v>0</v>
      </c>
      <c r="AN409" s="33">
        <v>0</v>
      </c>
      <c r="AO409" s="21">
        <v>0</v>
      </c>
      <c r="AP409" s="20"/>
      <c r="AQ409" s="19"/>
      <c r="AR409" s="19"/>
      <c r="AS409" s="33"/>
      <c r="AT409" s="21"/>
      <c r="AU409" s="20"/>
      <c r="AV409" s="19"/>
      <c r="AW409" s="19"/>
      <c r="AX409" s="19"/>
      <c r="AY409" s="19"/>
      <c r="AZ409" s="22"/>
      <c r="BA409" s="19"/>
      <c r="BB409" s="19"/>
      <c r="BC409" s="33"/>
      <c r="BD409" s="21"/>
      <c r="BE409" s="20"/>
      <c r="BF409" s="19"/>
      <c r="BG409" s="19"/>
      <c r="BH409" s="19"/>
      <c r="BI409" s="19"/>
    </row>
    <row r="410" spans="6:61" x14ac:dyDescent="0.25">
      <c r="F410" s="10"/>
      <c r="G410" s="9"/>
      <c r="H410" s="8"/>
      <c r="I410" s="7" t="s">
        <v>5492</v>
      </c>
      <c r="J410" s="22"/>
      <c r="K410" s="19"/>
      <c r="L410" s="19"/>
      <c r="M410" s="33"/>
      <c r="N410" s="21"/>
      <c r="O410" s="22"/>
      <c r="P410" s="19"/>
      <c r="Q410" s="19"/>
      <c r="R410" s="33"/>
      <c r="S410" s="21"/>
      <c r="T410" s="22">
        <v>1</v>
      </c>
      <c r="U410" s="19">
        <v>0</v>
      </c>
      <c r="V410" s="19">
        <v>0</v>
      </c>
      <c r="W410" s="19">
        <v>0</v>
      </c>
      <c r="X410" s="19">
        <v>0</v>
      </c>
      <c r="Y410" s="24">
        <v>1</v>
      </c>
      <c r="Z410" s="23">
        <v>7.1688834577798843E-4</v>
      </c>
      <c r="AA410" s="22">
        <v>0</v>
      </c>
      <c r="AB410" s="19">
        <v>0</v>
      </c>
      <c r="AC410" s="19">
        <v>0</v>
      </c>
      <c r="AD410" s="33">
        <v>0</v>
      </c>
      <c r="AE410" s="21">
        <v>0</v>
      </c>
      <c r="AF410" s="22"/>
      <c r="AG410" s="19"/>
      <c r="AH410" s="19"/>
      <c r="AI410" s="33"/>
      <c r="AJ410" s="21"/>
      <c r="AK410" s="22">
        <v>0</v>
      </c>
      <c r="AL410" s="19">
        <v>0</v>
      </c>
      <c r="AM410" s="19">
        <v>0</v>
      </c>
      <c r="AN410" s="33">
        <v>0</v>
      </c>
      <c r="AO410" s="21">
        <v>0</v>
      </c>
      <c r="AP410" s="20"/>
      <c r="AQ410" s="19"/>
      <c r="AR410" s="19"/>
      <c r="AS410" s="33"/>
      <c r="AT410" s="21"/>
      <c r="AU410" s="20"/>
      <c r="AV410" s="19"/>
      <c r="AW410" s="19"/>
      <c r="AX410" s="19"/>
      <c r="AY410" s="19"/>
      <c r="AZ410" s="22"/>
      <c r="BA410" s="19"/>
      <c r="BB410" s="19"/>
      <c r="BC410" s="33"/>
      <c r="BD410" s="21"/>
      <c r="BE410" s="20"/>
      <c r="BF410" s="19"/>
      <c r="BG410" s="19"/>
      <c r="BH410" s="19"/>
      <c r="BI410" s="19"/>
    </row>
    <row r="411" spans="6:61" x14ac:dyDescent="0.25">
      <c r="F411" s="10"/>
      <c r="G411" s="9"/>
      <c r="H411" s="8"/>
      <c r="I411" s="7" t="s">
        <v>5492</v>
      </c>
      <c r="J411" s="22"/>
      <c r="K411" s="19"/>
      <c r="L411" s="19"/>
      <c r="M411" s="33"/>
      <c r="N411" s="21"/>
      <c r="O411" s="22"/>
      <c r="P411" s="19"/>
      <c r="Q411" s="19"/>
      <c r="R411" s="33"/>
      <c r="S411" s="21"/>
      <c r="T411" s="22">
        <v>51</v>
      </c>
      <c r="U411" s="19">
        <v>0</v>
      </c>
      <c r="V411" s="19">
        <v>0</v>
      </c>
      <c r="W411" s="19">
        <v>0</v>
      </c>
      <c r="X411" s="19">
        <v>0</v>
      </c>
      <c r="Y411" s="24">
        <v>51</v>
      </c>
      <c r="Z411" s="23">
        <v>0.25980023946613068</v>
      </c>
      <c r="AA411" s="22">
        <v>0</v>
      </c>
      <c r="AB411" s="19">
        <v>0</v>
      </c>
      <c r="AC411" s="19">
        <v>0</v>
      </c>
      <c r="AD411" s="33">
        <v>0</v>
      </c>
      <c r="AE411" s="21">
        <v>0</v>
      </c>
      <c r="AF411" s="22"/>
      <c r="AG411" s="19"/>
      <c r="AH411" s="19"/>
      <c r="AI411" s="33"/>
      <c r="AJ411" s="21"/>
      <c r="AK411" s="22">
        <v>0</v>
      </c>
      <c r="AL411" s="19">
        <v>0</v>
      </c>
      <c r="AM411" s="19">
        <v>0</v>
      </c>
      <c r="AN411" s="33">
        <v>0</v>
      </c>
      <c r="AO411" s="21">
        <v>0</v>
      </c>
      <c r="AP411" s="20"/>
      <c r="AQ411" s="19"/>
      <c r="AR411" s="19"/>
      <c r="AS411" s="33"/>
      <c r="AT411" s="21"/>
      <c r="AU411" s="20"/>
      <c r="AV411" s="19"/>
      <c r="AW411" s="19"/>
      <c r="AX411" s="19"/>
      <c r="AY411" s="19"/>
      <c r="AZ411" s="22"/>
      <c r="BA411" s="19"/>
      <c r="BB411" s="19"/>
      <c r="BC411" s="33"/>
      <c r="BD411" s="21"/>
      <c r="BE411" s="20"/>
      <c r="BF411" s="19"/>
      <c r="BG411" s="19"/>
      <c r="BH411" s="19"/>
      <c r="BI411" s="19"/>
    </row>
    <row r="412" spans="6:61" x14ac:dyDescent="0.25">
      <c r="F412" s="10"/>
      <c r="G412" s="9"/>
      <c r="H412" s="8"/>
      <c r="I412" s="7" t="s">
        <v>5492</v>
      </c>
      <c r="J412" s="22"/>
      <c r="K412" s="19"/>
      <c r="L412" s="19"/>
      <c r="M412" s="33"/>
      <c r="N412" s="21"/>
      <c r="O412" s="22"/>
      <c r="P412" s="19"/>
      <c r="Q412" s="19"/>
      <c r="R412" s="33"/>
      <c r="S412" s="21"/>
      <c r="T412" s="22">
        <v>16</v>
      </c>
      <c r="U412" s="19">
        <v>0</v>
      </c>
      <c r="V412" s="19">
        <v>0</v>
      </c>
      <c r="W412" s="19">
        <v>0</v>
      </c>
      <c r="X412" s="19">
        <v>0</v>
      </c>
      <c r="Y412" s="24">
        <v>16</v>
      </c>
      <c r="Z412" s="23">
        <v>7.0117849856615067E-2</v>
      </c>
      <c r="AA412" s="22">
        <v>0</v>
      </c>
      <c r="AB412" s="19">
        <v>0</v>
      </c>
      <c r="AC412" s="19">
        <v>0</v>
      </c>
      <c r="AD412" s="33">
        <v>0</v>
      </c>
      <c r="AE412" s="21">
        <v>0</v>
      </c>
      <c r="AF412" s="22"/>
      <c r="AG412" s="19"/>
      <c r="AH412" s="19"/>
      <c r="AI412" s="33"/>
      <c r="AJ412" s="21"/>
      <c r="AK412" s="22">
        <v>0</v>
      </c>
      <c r="AL412" s="19">
        <v>0</v>
      </c>
      <c r="AM412" s="19">
        <v>0</v>
      </c>
      <c r="AN412" s="33">
        <v>0</v>
      </c>
      <c r="AO412" s="21">
        <v>0</v>
      </c>
      <c r="AP412" s="20"/>
      <c r="AQ412" s="19"/>
      <c r="AR412" s="19"/>
      <c r="AS412" s="33"/>
      <c r="AT412" s="21"/>
      <c r="AU412" s="20"/>
      <c r="AV412" s="19"/>
      <c r="AW412" s="19"/>
      <c r="AX412" s="19"/>
      <c r="AY412" s="19"/>
      <c r="AZ412" s="22"/>
      <c r="BA412" s="19"/>
      <c r="BB412" s="19"/>
      <c r="BC412" s="33"/>
      <c r="BD412" s="21"/>
      <c r="BE412" s="20"/>
      <c r="BF412" s="19"/>
      <c r="BG412" s="19"/>
      <c r="BH412" s="19"/>
      <c r="BI412" s="19"/>
    </row>
    <row r="413" spans="6:61" x14ac:dyDescent="0.25">
      <c r="F413" s="10"/>
      <c r="G413" s="9"/>
      <c r="H413" s="8"/>
      <c r="I413" s="7" t="s">
        <v>5492</v>
      </c>
      <c r="J413" s="22"/>
      <c r="K413" s="19"/>
      <c r="L413" s="19"/>
      <c r="M413" s="33"/>
      <c r="N413" s="21"/>
      <c r="O413" s="22"/>
      <c r="P413" s="19"/>
      <c r="Q413" s="19"/>
      <c r="R413" s="33"/>
      <c r="S413" s="21"/>
      <c r="T413" s="22">
        <v>6</v>
      </c>
      <c r="U413" s="19">
        <v>0</v>
      </c>
      <c r="V413" s="19">
        <v>0</v>
      </c>
      <c r="W413" s="19">
        <v>0</v>
      </c>
      <c r="X413" s="19">
        <v>0</v>
      </c>
      <c r="Y413" s="24">
        <v>6</v>
      </c>
      <c r="Z413" s="23">
        <v>2.7566076256334782E-2</v>
      </c>
      <c r="AA413" s="22">
        <v>0</v>
      </c>
      <c r="AB413" s="19">
        <v>0</v>
      </c>
      <c r="AC413" s="19">
        <v>0</v>
      </c>
      <c r="AD413" s="33">
        <v>0</v>
      </c>
      <c r="AE413" s="21">
        <v>0</v>
      </c>
      <c r="AF413" s="22"/>
      <c r="AG413" s="19"/>
      <c r="AH413" s="19"/>
      <c r="AI413" s="33"/>
      <c r="AJ413" s="21"/>
      <c r="AK413" s="22">
        <v>0</v>
      </c>
      <c r="AL413" s="19">
        <v>0</v>
      </c>
      <c r="AM413" s="19">
        <v>0</v>
      </c>
      <c r="AN413" s="33">
        <v>0</v>
      </c>
      <c r="AO413" s="21">
        <v>0</v>
      </c>
      <c r="AP413" s="20"/>
      <c r="AQ413" s="19"/>
      <c r="AR413" s="19"/>
      <c r="AS413" s="33"/>
      <c r="AT413" s="21"/>
      <c r="AU413" s="20"/>
      <c r="AV413" s="19"/>
      <c r="AW413" s="19"/>
      <c r="AX413" s="19"/>
      <c r="AY413" s="19"/>
      <c r="AZ413" s="22"/>
      <c r="BA413" s="19"/>
      <c r="BB413" s="19"/>
      <c r="BC413" s="33"/>
      <c r="BD413" s="21"/>
      <c r="BE413" s="20"/>
      <c r="BF413" s="19"/>
      <c r="BG413" s="19"/>
      <c r="BH413" s="19"/>
      <c r="BI413" s="19"/>
    </row>
    <row r="414" spans="6:61" x14ac:dyDescent="0.25">
      <c r="F414" s="10"/>
      <c r="G414" s="9"/>
      <c r="H414" s="8"/>
      <c r="I414" s="7" t="s">
        <v>5492</v>
      </c>
      <c r="J414" s="22"/>
      <c r="K414" s="19"/>
      <c r="L414" s="19"/>
      <c r="M414" s="33"/>
      <c r="N414" s="21"/>
      <c r="O414" s="22"/>
      <c r="P414" s="19"/>
      <c r="Q414" s="19"/>
      <c r="R414" s="33"/>
      <c r="S414" s="21"/>
      <c r="T414" s="22">
        <v>1</v>
      </c>
      <c r="U414" s="19">
        <v>0</v>
      </c>
      <c r="V414" s="19">
        <v>0</v>
      </c>
      <c r="W414" s="19">
        <v>0</v>
      </c>
      <c r="X414" s="19">
        <v>0</v>
      </c>
      <c r="Y414" s="24">
        <v>1</v>
      </c>
      <c r="Z414" s="23">
        <v>1.2929551303386691E-4</v>
      </c>
      <c r="AA414" s="22">
        <v>0</v>
      </c>
      <c r="AB414" s="19">
        <v>0</v>
      </c>
      <c r="AC414" s="19">
        <v>0</v>
      </c>
      <c r="AD414" s="33">
        <v>0</v>
      </c>
      <c r="AE414" s="21">
        <v>0</v>
      </c>
      <c r="AF414" s="22"/>
      <c r="AG414" s="19"/>
      <c r="AH414" s="19"/>
      <c r="AI414" s="33"/>
      <c r="AJ414" s="21"/>
      <c r="AK414" s="22">
        <v>0</v>
      </c>
      <c r="AL414" s="19">
        <v>0</v>
      </c>
      <c r="AM414" s="19">
        <v>0</v>
      </c>
      <c r="AN414" s="33">
        <v>0</v>
      </c>
      <c r="AO414" s="21">
        <v>0</v>
      </c>
      <c r="AP414" s="20"/>
      <c r="AQ414" s="19"/>
      <c r="AR414" s="19"/>
      <c r="AS414" s="33"/>
      <c r="AT414" s="21"/>
      <c r="AU414" s="20"/>
      <c r="AV414" s="19"/>
      <c r="AW414" s="19"/>
      <c r="AX414" s="19"/>
      <c r="AY414" s="19"/>
      <c r="AZ414" s="22"/>
      <c r="BA414" s="19"/>
      <c r="BB414" s="19"/>
      <c r="BC414" s="33"/>
      <c r="BD414" s="21"/>
      <c r="BE414" s="20"/>
      <c r="BF414" s="19"/>
      <c r="BG414" s="19"/>
      <c r="BH414" s="19"/>
      <c r="BI414" s="19"/>
    </row>
    <row r="415" spans="6:61" x14ac:dyDescent="0.25">
      <c r="F415" s="10"/>
      <c r="G415" s="9"/>
      <c r="H415" s="8"/>
      <c r="I415" s="7" t="s">
        <v>5492</v>
      </c>
      <c r="J415" s="22"/>
      <c r="K415" s="19"/>
      <c r="L415" s="19"/>
      <c r="M415" s="33"/>
      <c r="N415" s="21"/>
      <c r="O415" s="22"/>
      <c r="P415" s="19"/>
      <c r="Q415" s="19"/>
      <c r="R415" s="33"/>
      <c r="S415" s="21"/>
      <c r="T415" s="22">
        <v>2</v>
      </c>
      <c r="U415" s="19">
        <v>0</v>
      </c>
      <c r="V415" s="19">
        <v>0</v>
      </c>
      <c r="W415" s="19">
        <v>0</v>
      </c>
      <c r="X415" s="19">
        <v>0</v>
      </c>
      <c r="Y415" s="24">
        <v>2</v>
      </c>
      <c r="Z415" s="23">
        <v>1.7087776213884349E-3</v>
      </c>
      <c r="AA415" s="22">
        <v>0</v>
      </c>
      <c r="AB415" s="19">
        <v>0</v>
      </c>
      <c r="AC415" s="19">
        <v>0</v>
      </c>
      <c r="AD415" s="33">
        <v>0</v>
      </c>
      <c r="AE415" s="21">
        <v>0</v>
      </c>
      <c r="AF415" s="22"/>
      <c r="AG415" s="19"/>
      <c r="AH415" s="19"/>
      <c r="AI415" s="33"/>
      <c r="AJ415" s="21"/>
      <c r="AK415" s="22">
        <v>0</v>
      </c>
      <c r="AL415" s="19">
        <v>0</v>
      </c>
      <c r="AM415" s="19">
        <v>0</v>
      </c>
      <c r="AN415" s="33">
        <v>0</v>
      </c>
      <c r="AO415" s="21">
        <v>0</v>
      </c>
      <c r="AP415" s="20"/>
      <c r="AQ415" s="19"/>
      <c r="AR415" s="19"/>
      <c r="AS415" s="33"/>
      <c r="AT415" s="21"/>
      <c r="AU415" s="20"/>
      <c r="AV415" s="19"/>
      <c r="AW415" s="19"/>
      <c r="AX415" s="19"/>
      <c r="AY415" s="19"/>
      <c r="AZ415" s="22"/>
      <c r="BA415" s="19"/>
      <c r="BB415" s="19"/>
      <c r="BC415" s="33"/>
      <c r="BD415" s="21"/>
      <c r="BE415" s="20"/>
      <c r="BF415" s="19"/>
      <c r="BG415" s="19"/>
      <c r="BH415" s="19"/>
      <c r="BI415" s="19"/>
    </row>
    <row r="416" spans="6:61" x14ac:dyDescent="0.25">
      <c r="F416" s="10"/>
      <c r="G416" s="9"/>
      <c r="H416" s="8"/>
      <c r="I416" s="7" t="s">
        <v>5492</v>
      </c>
      <c r="J416" s="22"/>
      <c r="K416" s="19"/>
      <c r="L416" s="19"/>
      <c r="M416" s="33"/>
      <c r="N416" s="21"/>
      <c r="O416" s="22"/>
      <c r="P416" s="19"/>
      <c r="Q416" s="19"/>
      <c r="R416" s="33"/>
      <c r="S416" s="21"/>
      <c r="T416" s="22">
        <v>12</v>
      </c>
      <c r="U416" s="19">
        <v>0</v>
      </c>
      <c r="V416" s="19">
        <v>0</v>
      </c>
      <c r="W416" s="19">
        <v>0</v>
      </c>
      <c r="X416" s="19">
        <v>0</v>
      </c>
      <c r="Y416" s="24">
        <v>12</v>
      </c>
      <c r="Z416" s="23">
        <v>9.4424616545438766E-3</v>
      </c>
      <c r="AA416" s="22">
        <v>0</v>
      </c>
      <c r="AB416" s="19">
        <v>0</v>
      </c>
      <c r="AC416" s="19">
        <v>0</v>
      </c>
      <c r="AD416" s="33">
        <v>0</v>
      </c>
      <c r="AE416" s="21">
        <v>0</v>
      </c>
      <c r="AF416" s="22"/>
      <c r="AG416" s="19"/>
      <c r="AH416" s="19"/>
      <c r="AI416" s="33"/>
      <c r="AJ416" s="21"/>
      <c r="AK416" s="22">
        <v>0</v>
      </c>
      <c r="AL416" s="19">
        <v>0</v>
      </c>
      <c r="AM416" s="19">
        <v>0</v>
      </c>
      <c r="AN416" s="33">
        <v>0</v>
      </c>
      <c r="AO416" s="21">
        <v>0</v>
      </c>
      <c r="AP416" s="20"/>
      <c r="AQ416" s="19"/>
      <c r="AR416" s="19"/>
      <c r="AS416" s="33"/>
      <c r="AT416" s="21"/>
      <c r="AU416" s="20"/>
      <c r="AV416" s="19"/>
      <c r="AW416" s="19"/>
      <c r="AX416" s="19"/>
      <c r="AY416" s="19"/>
      <c r="AZ416" s="22"/>
      <c r="BA416" s="19"/>
      <c r="BB416" s="19"/>
      <c r="BC416" s="33"/>
      <c r="BD416" s="21"/>
      <c r="BE416" s="20"/>
      <c r="BF416" s="19"/>
      <c r="BG416" s="19"/>
      <c r="BH416" s="19"/>
      <c r="BI416" s="19"/>
    </row>
    <row r="417" spans="6:61" x14ac:dyDescent="0.25">
      <c r="F417" s="10"/>
      <c r="G417" s="9"/>
      <c r="H417" s="8"/>
      <c r="I417" s="7" t="s">
        <v>5492</v>
      </c>
      <c r="J417" s="22"/>
      <c r="K417" s="19"/>
      <c r="L417" s="19"/>
      <c r="M417" s="33"/>
      <c r="N417" s="21"/>
      <c r="O417" s="22"/>
      <c r="P417" s="19"/>
      <c r="Q417" s="19"/>
      <c r="R417" s="33"/>
      <c r="S417" s="21"/>
      <c r="T417" s="22">
        <v>9</v>
      </c>
      <c r="U417" s="19">
        <v>0</v>
      </c>
      <c r="V417" s="19">
        <v>0</v>
      </c>
      <c r="W417" s="19">
        <v>0</v>
      </c>
      <c r="X417" s="19">
        <v>0</v>
      </c>
      <c r="Y417" s="24">
        <v>9</v>
      </c>
      <c r="Z417" s="23">
        <v>1.606244686990976E-2</v>
      </c>
      <c r="AA417" s="22">
        <v>0</v>
      </c>
      <c r="AB417" s="19">
        <v>0</v>
      </c>
      <c r="AC417" s="19">
        <v>0</v>
      </c>
      <c r="AD417" s="33">
        <v>0</v>
      </c>
      <c r="AE417" s="21">
        <v>0</v>
      </c>
      <c r="AF417" s="22"/>
      <c r="AG417" s="19"/>
      <c r="AH417" s="19"/>
      <c r="AI417" s="33"/>
      <c r="AJ417" s="21"/>
      <c r="AK417" s="22">
        <v>0</v>
      </c>
      <c r="AL417" s="19">
        <v>0</v>
      </c>
      <c r="AM417" s="19">
        <v>0</v>
      </c>
      <c r="AN417" s="33">
        <v>0</v>
      </c>
      <c r="AO417" s="21">
        <v>0</v>
      </c>
      <c r="AP417" s="20"/>
      <c r="AQ417" s="19"/>
      <c r="AR417" s="19"/>
      <c r="AS417" s="33"/>
      <c r="AT417" s="21"/>
      <c r="AU417" s="20"/>
      <c r="AV417" s="19"/>
      <c r="AW417" s="19"/>
      <c r="AX417" s="19"/>
      <c r="AY417" s="19"/>
      <c r="AZ417" s="22"/>
      <c r="BA417" s="19"/>
      <c r="BB417" s="19"/>
      <c r="BC417" s="33"/>
      <c r="BD417" s="21"/>
      <c r="BE417" s="20"/>
      <c r="BF417" s="19"/>
      <c r="BG417" s="19"/>
      <c r="BH417" s="19"/>
      <c r="BI417" s="19"/>
    </row>
    <row r="418" spans="6:61" x14ac:dyDescent="0.25">
      <c r="F418" s="10"/>
      <c r="G418" s="9"/>
      <c r="H418" s="8"/>
      <c r="I418" s="7" t="s">
        <v>5492</v>
      </c>
      <c r="J418" s="22"/>
      <c r="K418" s="19"/>
      <c r="L418" s="19"/>
      <c r="M418" s="33"/>
      <c r="N418" s="21"/>
      <c r="O418" s="22"/>
      <c r="P418" s="19"/>
      <c r="Q418" s="19"/>
      <c r="R418" s="33"/>
      <c r="S418" s="21"/>
      <c r="T418" s="22">
        <v>41</v>
      </c>
      <c r="U418" s="19">
        <v>0</v>
      </c>
      <c r="V418" s="19">
        <v>0</v>
      </c>
      <c r="W418" s="19">
        <v>0</v>
      </c>
      <c r="X418" s="19">
        <v>0</v>
      </c>
      <c r="Y418" s="24">
        <v>41</v>
      </c>
      <c r="Z418" s="23">
        <v>6.6254460252821445E-2</v>
      </c>
      <c r="AA418" s="22">
        <v>0</v>
      </c>
      <c r="AB418" s="19">
        <v>0</v>
      </c>
      <c r="AC418" s="19">
        <v>0</v>
      </c>
      <c r="AD418" s="33">
        <v>0</v>
      </c>
      <c r="AE418" s="21">
        <v>0</v>
      </c>
      <c r="AF418" s="22"/>
      <c r="AG418" s="19"/>
      <c r="AH418" s="19"/>
      <c r="AI418" s="33"/>
      <c r="AJ418" s="21"/>
      <c r="AK418" s="22">
        <v>0</v>
      </c>
      <c r="AL418" s="19">
        <v>0</v>
      </c>
      <c r="AM418" s="19">
        <v>0</v>
      </c>
      <c r="AN418" s="33">
        <v>0</v>
      </c>
      <c r="AO418" s="21">
        <v>0</v>
      </c>
      <c r="AP418" s="20"/>
      <c r="AQ418" s="19"/>
      <c r="AR418" s="19"/>
      <c r="AS418" s="33"/>
      <c r="AT418" s="21"/>
      <c r="AU418" s="20"/>
      <c r="AV418" s="19"/>
      <c r="AW418" s="19"/>
      <c r="AX418" s="19"/>
      <c r="AY418" s="19"/>
      <c r="AZ418" s="22"/>
      <c r="BA418" s="19"/>
      <c r="BB418" s="19"/>
      <c r="BC418" s="33"/>
      <c r="BD418" s="21"/>
      <c r="BE418" s="20"/>
      <c r="BF418" s="19"/>
      <c r="BG418" s="19"/>
      <c r="BH418" s="19"/>
      <c r="BI418" s="19"/>
    </row>
    <row r="419" spans="6:61" x14ac:dyDescent="0.25">
      <c r="F419" s="10"/>
      <c r="G419" s="9"/>
      <c r="H419" s="8"/>
      <c r="I419" s="7" t="s">
        <v>5492</v>
      </c>
      <c r="J419" s="22"/>
      <c r="K419" s="19"/>
      <c r="L419" s="19"/>
      <c r="M419" s="33"/>
      <c r="N419" s="21"/>
      <c r="O419" s="22"/>
      <c r="P419" s="19"/>
      <c r="Q419" s="19"/>
      <c r="R419" s="33"/>
      <c r="S419" s="21"/>
      <c r="T419" s="22">
        <v>5</v>
      </c>
      <c r="U419" s="19">
        <v>0</v>
      </c>
      <c r="V419" s="19">
        <v>0</v>
      </c>
      <c r="W419" s="19">
        <v>0</v>
      </c>
      <c r="X419" s="19">
        <v>0</v>
      </c>
      <c r="Y419" s="24">
        <v>5</v>
      </c>
      <c r="Z419" s="23">
        <v>2.894440665841103E-3</v>
      </c>
      <c r="AA419" s="22">
        <v>0</v>
      </c>
      <c r="AB419" s="19">
        <v>0</v>
      </c>
      <c r="AC419" s="19">
        <v>0</v>
      </c>
      <c r="AD419" s="33">
        <v>0</v>
      </c>
      <c r="AE419" s="21">
        <v>0</v>
      </c>
      <c r="AF419" s="22"/>
      <c r="AG419" s="19"/>
      <c r="AH419" s="19"/>
      <c r="AI419" s="33"/>
      <c r="AJ419" s="21"/>
      <c r="AK419" s="22">
        <v>0</v>
      </c>
      <c r="AL419" s="19">
        <v>0</v>
      </c>
      <c r="AM419" s="19">
        <v>0</v>
      </c>
      <c r="AN419" s="33">
        <v>0</v>
      </c>
      <c r="AO419" s="21">
        <v>0</v>
      </c>
      <c r="AP419" s="20"/>
      <c r="AQ419" s="19"/>
      <c r="AR419" s="19"/>
      <c r="AS419" s="33"/>
      <c r="AT419" s="21"/>
      <c r="AU419" s="20"/>
      <c r="AV419" s="19"/>
      <c r="AW419" s="19"/>
      <c r="AX419" s="19"/>
      <c r="AY419" s="19"/>
      <c r="AZ419" s="22"/>
      <c r="BA419" s="19"/>
      <c r="BB419" s="19"/>
      <c r="BC419" s="33"/>
      <c r="BD419" s="21"/>
      <c r="BE419" s="20"/>
      <c r="BF419" s="19"/>
      <c r="BG419" s="19"/>
      <c r="BH419" s="19"/>
      <c r="BI419" s="19"/>
    </row>
    <row r="420" spans="6:61" x14ac:dyDescent="0.25">
      <c r="F420" s="10"/>
      <c r="G420" s="9"/>
      <c r="H420" s="8"/>
      <c r="I420" s="7" t="s">
        <v>5492</v>
      </c>
      <c r="J420" s="22"/>
      <c r="K420" s="19"/>
      <c r="L420" s="19"/>
      <c r="M420" s="33"/>
      <c r="N420" s="21"/>
      <c r="O420" s="22"/>
      <c r="P420" s="19"/>
      <c r="Q420" s="19"/>
      <c r="R420" s="33"/>
      <c r="S420" s="21"/>
      <c r="T420" s="22">
        <v>0</v>
      </c>
      <c r="U420" s="19">
        <v>0</v>
      </c>
      <c r="V420" s="19">
        <v>0</v>
      </c>
      <c r="W420" s="19">
        <v>0</v>
      </c>
      <c r="X420" s="19">
        <v>0</v>
      </c>
      <c r="Y420" s="24">
        <v>0</v>
      </c>
      <c r="Z420" s="23">
        <v>0</v>
      </c>
      <c r="AA420" s="22">
        <v>0</v>
      </c>
      <c r="AB420" s="19">
        <v>0</v>
      </c>
      <c r="AC420" s="19">
        <v>0</v>
      </c>
      <c r="AD420" s="33">
        <v>0</v>
      </c>
      <c r="AE420" s="21">
        <v>0</v>
      </c>
      <c r="AF420" s="22"/>
      <c r="AG420" s="19"/>
      <c r="AH420" s="19"/>
      <c r="AI420" s="33"/>
      <c r="AJ420" s="21"/>
      <c r="AK420" s="22">
        <v>0</v>
      </c>
      <c r="AL420" s="19">
        <v>0</v>
      </c>
      <c r="AM420" s="19">
        <v>0</v>
      </c>
      <c r="AN420" s="33">
        <v>0</v>
      </c>
      <c r="AO420" s="21">
        <v>0</v>
      </c>
      <c r="AP420" s="20"/>
      <c r="AQ420" s="19"/>
      <c r="AR420" s="19"/>
      <c r="AS420" s="33"/>
      <c r="AT420" s="21"/>
      <c r="AU420" s="20"/>
      <c r="AV420" s="19"/>
      <c r="AW420" s="19"/>
      <c r="AX420" s="19"/>
      <c r="AY420" s="19"/>
      <c r="AZ420" s="22"/>
      <c r="BA420" s="19"/>
      <c r="BB420" s="19"/>
      <c r="BC420" s="33"/>
      <c r="BD420" s="21"/>
      <c r="BE420" s="20"/>
      <c r="BF420" s="19"/>
      <c r="BG420" s="19"/>
      <c r="BH420" s="19"/>
      <c r="BI420" s="19"/>
    </row>
    <row r="421" spans="6:61" x14ac:dyDescent="0.25">
      <c r="F421" s="10"/>
      <c r="G421" s="9"/>
      <c r="H421" s="8"/>
      <c r="I421" s="7" t="s">
        <v>5492</v>
      </c>
      <c r="J421" s="22"/>
      <c r="K421" s="19"/>
      <c r="L421" s="19"/>
      <c r="M421" s="33"/>
      <c r="N421" s="21"/>
      <c r="O421" s="22"/>
      <c r="P421" s="19"/>
      <c r="Q421" s="19"/>
      <c r="R421" s="33"/>
      <c r="S421" s="21"/>
      <c r="T421" s="22">
        <v>1</v>
      </c>
      <c r="U421" s="19">
        <v>0</v>
      </c>
      <c r="V421" s="19">
        <v>0</v>
      </c>
      <c r="W421" s="19">
        <v>0</v>
      </c>
      <c r="X421" s="19">
        <v>0</v>
      </c>
      <c r="Y421" s="24">
        <v>1</v>
      </c>
      <c r="Z421" s="23">
        <v>5.1879417151212692E-4</v>
      </c>
      <c r="AA421" s="22">
        <v>0</v>
      </c>
      <c r="AB421" s="19">
        <v>0</v>
      </c>
      <c r="AC421" s="19">
        <v>0</v>
      </c>
      <c r="AD421" s="33">
        <v>0</v>
      </c>
      <c r="AE421" s="21">
        <v>0</v>
      </c>
      <c r="AF421" s="22"/>
      <c r="AG421" s="19"/>
      <c r="AH421" s="19"/>
      <c r="AI421" s="33"/>
      <c r="AJ421" s="21"/>
      <c r="AK421" s="22">
        <v>0</v>
      </c>
      <c r="AL421" s="19">
        <v>0</v>
      </c>
      <c r="AM421" s="19">
        <v>0</v>
      </c>
      <c r="AN421" s="33">
        <v>0</v>
      </c>
      <c r="AO421" s="21">
        <v>0</v>
      </c>
      <c r="AP421" s="20"/>
      <c r="AQ421" s="19"/>
      <c r="AR421" s="19"/>
      <c r="AS421" s="33"/>
      <c r="AT421" s="21"/>
      <c r="AU421" s="20"/>
      <c r="AV421" s="19"/>
      <c r="AW421" s="19"/>
      <c r="AX421" s="19"/>
      <c r="AY421" s="19"/>
      <c r="AZ421" s="22"/>
      <c r="BA421" s="19"/>
      <c r="BB421" s="19"/>
      <c r="BC421" s="33"/>
      <c r="BD421" s="21"/>
      <c r="BE421" s="20"/>
      <c r="BF421" s="19"/>
      <c r="BG421" s="19"/>
      <c r="BH421" s="19"/>
      <c r="BI421" s="19"/>
    </row>
    <row r="422" spans="6:61" x14ac:dyDescent="0.25">
      <c r="F422" s="10"/>
      <c r="G422" s="9"/>
      <c r="H422" s="8"/>
      <c r="I422" s="7" t="s">
        <v>5492</v>
      </c>
      <c r="J422" s="22"/>
      <c r="K422" s="19"/>
      <c r="L422" s="19"/>
      <c r="M422" s="33"/>
      <c r="N422" s="21"/>
      <c r="O422" s="22"/>
      <c r="P422" s="19"/>
      <c r="Q422" s="19"/>
      <c r="R422" s="33"/>
      <c r="S422" s="21"/>
      <c r="T422" s="22">
        <v>12929</v>
      </c>
      <c r="U422" s="19">
        <v>0</v>
      </c>
      <c r="V422" s="19">
        <v>0</v>
      </c>
      <c r="W422" s="19">
        <v>0</v>
      </c>
      <c r="X422" s="19">
        <v>0</v>
      </c>
      <c r="Y422" s="24">
        <v>12762</v>
      </c>
      <c r="Z422" s="23">
        <v>1.747027865611017</v>
      </c>
      <c r="AA422" s="22">
        <v>0</v>
      </c>
      <c r="AB422" s="19">
        <v>0</v>
      </c>
      <c r="AC422" s="19">
        <v>0</v>
      </c>
      <c r="AD422" s="33">
        <v>0</v>
      </c>
      <c r="AE422" s="21">
        <v>0</v>
      </c>
      <c r="AF422" s="22"/>
      <c r="AG422" s="19"/>
      <c r="AH422" s="19"/>
      <c r="AI422" s="33"/>
      <c r="AJ422" s="21"/>
      <c r="AK422" s="22">
        <v>0</v>
      </c>
      <c r="AL422" s="19">
        <v>0</v>
      </c>
      <c r="AM422" s="19">
        <v>0</v>
      </c>
      <c r="AN422" s="33">
        <v>0</v>
      </c>
      <c r="AO422" s="21">
        <v>0</v>
      </c>
      <c r="AP422" s="20"/>
      <c r="AQ422" s="19"/>
      <c r="AR422" s="19"/>
      <c r="AS422" s="33"/>
      <c r="AT422" s="21"/>
      <c r="AU422" s="20"/>
      <c r="AV422" s="19"/>
      <c r="AW422" s="19"/>
      <c r="AX422" s="19"/>
      <c r="AY422" s="19"/>
      <c r="AZ422" s="22"/>
      <c r="BA422" s="19"/>
      <c r="BB422" s="19"/>
      <c r="BC422" s="33"/>
      <c r="BD422" s="21"/>
      <c r="BE422" s="20"/>
      <c r="BF422" s="19"/>
      <c r="BG422" s="19"/>
      <c r="BH422" s="19"/>
      <c r="BI422" s="19"/>
    </row>
    <row r="423" spans="6:61" x14ac:dyDescent="0.25">
      <c r="F423" s="10"/>
      <c r="G423" s="9"/>
      <c r="H423" s="8"/>
      <c r="I423" s="7" t="s">
        <v>5492</v>
      </c>
      <c r="J423" s="22"/>
      <c r="K423" s="19"/>
      <c r="L423" s="19"/>
      <c r="M423" s="33"/>
      <c r="N423" s="21"/>
      <c r="O423" s="22"/>
      <c r="P423" s="19"/>
      <c r="Q423" s="19"/>
      <c r="R423" s="33"/>
      <c r="S423" s="21"/>
      <c r="T423" s="22">
        <v>19</v>
      </c>
      <c r="U423" s="19">
        <v>0</v>
      </c>
      <c r="V423" s="19">
        <v>0</v>
      </c>
      <c r="W423" s="19">
        <v>0</v>
      </c>
      <c r="X423" s="19">
        <v>0</v>
      </c>
      <c r="Y423" s="24">
        <v>19</v>
      </c>
      <c r="Z423" s="23">
        <v>8.9658685028553009E-3</v>
      </c>
      <c r="AA423" s="22">
        <v>0</v>
      </c>
      <c r="AB423" s="19">
        <v>0</v>
      </c>
      <c r="AC423" s="19">
        <v>0</v>
      </c>
      <c r="AD423" s="33">
        <v>0</v>
      </c>
      <c r="AE423" s="21">
        <v>0</v>
      </c>
      <c r="AF423" s="22"/>
      <c r="AG423" s="19"/>
      <c r="AH423" s="19"/>
      <c r="AI423" s="33"/>
      <c r="AJ423" s="21"/>
      <c r="AK423" s="22">
        <v>0</v>
      </c>
      <c r="AL423" s="19">
        <v>0</v>
      </c>
      <c r="AM423" s="19">
        <v>0</v>
      </c>
      <c r="AN423" s="33">
        <v>0</v>
      </c>
      <c r="AO423" s="21">
        <v>0</v>
      </c>
      <c r="AP423" s="20"/>
      <c r="AQ423" s="19"/>
      <c r="AR423" s="19"/>
      <c r="AS423" s="33"/>
      <c r="AT423" s="21"/>
      <c r="AU423" s="20"/>
      <c r="AV423" s="19"/>
      <c r="AW423" s="19"/>
      <c r="AX423" s="19"/>
      <c r="AY423" s="19"/>
      <c r="AZ423" s="22"/>
      <c r="BA423" s="19"/>
      <c r="BB423" s="19"/>
      <c r="BC423" s="33"/>
      <c r="BD423" s="21"/>
      <c r="BE423" s="20"/>
      <c r="BF423" s="19"/>
      <c r="BG423" s="19"/>
      <c r="BH423" s="19"/>
      <c r="BI423" s="19"/>
    </row>
    <row r="424" spans="6:61" x14ac:dyDescent="0.25">
      <c r="F424" s="10"/>
      <c r="G424" s="9"/>
      <c r="H424" s="8"/>
      <c r="I424" s="7" t="s">
        <v>5492</v>
      </c>
      <c r="J424" s="22"/>
      <c r="K424" s="19"/>
      <c r="L424" s="19"/>
      <c r="M424" s="33"/>
      <c r="N424" s="21"/>
      <c r="O424" s="22"/>
      <c r="P424" s="19"/>
      <c r="Q424" s="19"/>
      <c r="R424" s="33"/>
      <c r="S424" s="21"/>
      <c r="T424" s="22">
        <v>1</v>
      </c>
      <c r="U424" s="19">
        <v>0</v>
      </c>
      <c r="V424" s="19">
        <v>0</v>
      </c>
      <c r="W424" s="19">
        <v>0</v>
      </c>
      <c r="X424" s="19">
        <v>0</v>
      </c>
      <c r="Y424" s="24">
        <v>1</v>
      </c>
      <c r="Z424" s="23">
        <v>1.1882558465003969E-3</v>
      </c>
      <c r="AA424" s="22">
        <v>0</v>
      </c>
      <c r="AB424" s="19">
        <v>0</v>
      </c>
      <c r="AC424" s="19">
        <v>0</v>
      </c>
      <c r="AD424" s="33">
        <v>0</v>
      </c>
      <c r="AE424" s="21">
        <v>0</v>
      </c>
      <c r="AF424" s="22"/>
      <c r="AG424" s="19"/>
      <c r="AH424" s="19"/>
      <c r="AI424" s="33"/>
      <c r="AJ424" s="21"/>
      <c r="AK424" s="22">
        <v>0</v>
      </c>
      <c r="AL424" s="19">
        <v>0</v>
      </c>
      <c r="AM424" s="19">
        <v>0</v>
      </c>
      <c r="AN424" s="33">
        <v>0</v>
      </c>
      <c r="AO424" s="21">
        <v>0</v>
      </c>
      <c r="AP424" s="20"/>
      <c r="AQ424" s="19"/>
      <c r="AR424" s="19"/>
      <c r="AS424" s="33"/>
      <c r="AT424" s="21"/>
      <c r="AU424" s="20"/>
      <c r="AV424" s="19"/>
      <c r="AW424" s="19"/>
      <c r="AX424" s="19"/>
      <c r="AY424" s="19"/>
      <c r="AZ424" s="22"/>
      <c r="BA424" s="19"/>
      <c r="BB424" s="19"/>
      <c r="BC424" s="33"/>
      <c r="BD424" s="21"/>
      <c r="BE424" s="20"/>
      <c r="BF424" s="19"/>
      <c r="BG424" s="19"/>
      <c r="BH424" s="19"/>
      <c r="BI424" s="19"/>
    </row>
    <row r="425" spans="6:61" x14ac:dyDescent="0.25">
      <c r="F425" s="10"/>
      <c r="G425" s="9"/>
      <c r="H425" s="8"/>
      <c r="I425" s="7" t="s">
        <v>5492</v>
      </c>
      <c r="J425" s="22"/>
      <c r="K425" s="19"/>
      <c r="L425" s="19"/>
      <c r="M425" s="33"/>
      <c r="N425" s="21"/>
      <c r="O425" s="22"/>
      <c r="P425" s="19"/>
      <c r="Q425" s="19"/>
      <c r="R425" s="33"/>
      <c r="S425" s="21"/>
      <c r="T425" s="22">
        <v>28</v>
      </c>
      <c r="U425" s="19">
        <v>0</v>
      </c>
      <c r="V425" s="19">
        <v>0</v>
      </c>
      <c r="W425" s="19">
        <v>0</v>
      </c>
      <c r="X425" s="19">
        <v>0</v>
      </c>
      <c r="Y425" s="24">
        <v>28</v>
      </c>
      <c r="Z425" s="23">
        <v>5.3399812430143363E-2</v>
      </c>
      <c r="AA425" s="22">
        <v>0</v>
      </c>
      <c r="AB425" s="19">
        <v>0</v>
      </c>
      <c r="AC425" s="19">
        <v>0</v>
      </c>
      <c r="AD425" s="33">
        <v>0</v>
      </c>
      <c r="AE425" s="21">
        <v>0</v>
      </c>
      <c r="AF425" s="22"/>
      <c r="AG425" s="19"/>
      <c r="AH425" s="19"/>
      <c r="AI425" s="33"/>
      <c r="AJ425" s="21"/>
      <c r="AK425" s="22">
        <v>0</v>
      </c>
      <c r="AL425" s="19">
        <v>0</v>
      </c>
      <c r="AM425" s="19">
        <v>0</v>
      </c>
      <c r="AN425" s="33">
        <v>0</v>
      </c>
      <c r="AO425" s="21">
        <v>0</v>
      </c>
      <c r="AP425" s="20"/>
      <c r="AQ425" s="19"/>
      <c r="AR425" s="19"/>
      <c r="AS425" s="33"/>
      <c r="AT425" s="21"/>
      <c r="AU425" s="20"/>
      <c r="AV425" s="19"/>
      <c r="AW425" s="19"/>
      <c r="AX425" s="19"/>
      <c r="AY425" s="19"/>
      <c r="AZ425" s="22"/>
      <c r="BA425" s="19"/>
      <c r="BB425" s="19"/>
      <c r="BC425" s="33"/>
      <c r="BD425" s="21"/>
      <c r="BE425" s="20"/>
      <c r="BF425" s="19"/>
      <c r="BG425" s="19"/>
      <c r="BH425" s="19"/>
      <c r="BI425" s="19"/>
    </row>
    <row r="426" spans="6:61" x14ac:dyDescent="0.25">
      <c r="F426" s="10"/>
      <c r="G426" s="9"/>
      <c r="H426" s="8"/>
      <c r="I426" s="7" t="s">
        <v>5492</v>
      </c>
      <c r="J426" s="22"/>
      <c r="K426" s="19"/>
      <c r="L426" s="19"/>
      <c r="M426" s="33"/>
      <c r="N426" s="21"/>
      <c r="O426" s="22"/>
      <c r="P426" s="19"/>
      <c r="Q426" s="19"/>
      <c r="R426" s="33"/>
      <c r="S426" s="21"/>
      <c r="T426" s="22">
        <v>1</v>
      </c>
      <c r="U426" s="19">
        <v>0</v>
      </c>
      <c r="V426" s="19">
        <v>0</v>
      </c>
      <c r="W426" s="19">
        <v>0</v>
      </c>
      <c r="X426" s="19">
        <v>0</v>
      </c>
      <c r="Y426" s="24">
        <v>1</v>
      </c>
      <c r="Z426" s="23">
        <v>1.065731886774302E-2</v>
      </c>
      <c r="AA426" s="22">
        <v>0</v>
      </c>
      <c r="AB426" s="19">
        <v>0</v>
      </c>
      <c r="AC426" s="19">
        <v>0</v>
      </c>
      <c r="AD426" s="33">
        <v>0</v>
      </c>
      <c r="AE426" s="21">
        <v>0</v>
      </c>
      <c r="AF426" s="22"/>
      <c r="AG426" s="19"/>
      <c r="AH426" s="19"/>
      <c r="AI426" s="33"/>
      <c r="AJ426" s="21"/>
      <c r="AK426" s="22">
        <v>0</v>
      </c>
      <c r="AL426" s="19">
        <v>0</v>
      </c>
      <c r="AM426" s="19">
        <v>0</v>
      </c>
      <c r="AN426" s="33">
        <v>0</v>
      </c>
      <c r="AO426" s="21">
        <v>0</v>
      </c>
      <c r="AP426" s="20"/>
      <c r="AQ426" s="19"/>
      <c r="AR426" s="19"/>
      <c r="AS426" s="33"/>
      <c r="AT426" s="21"/>
      <c r="AU426" s="20"/>
      <c r="AV426" s="19"/>
      <c r="AW426" s="19"/>
      <c r="AX426" s="19"/>
      <c r="AY426" s="19"/>
      <c r="AZ426" s="22"/>
      <c r="BA426" s="19"/>
      <c r="BB426" s="19"/>
      <c r="BC426" s="33"/>
      <c r="BD426" s="21"/>
      <c r="BE426" s="20"/>
      <c r="BF426" s="19"/>
      <c r="BG426" s="19"/>
      <c r="BH426" s="19"/>
      <c r="BI426" s="19"/>
    </row>
    <row r="427" spans="6:61" x14ac:dyDescent="0.25">
      <c r="F427" s="10"/>
      <c r="G427" s="9"/>
      <c r="H427" s="8"/>
      <c r="I427" s="7" t="s">
        <v>5492</v>
      </c>
      <c r="J427" s="22"/>
      <c r="K427" s="19"/>
      <c r="L427" s="19"/>
      <c r="M427" s="33"/>
      <c r="N427" s="21"/>
      <c r="O427" s="22"/>
      <c r="P427" s="19"/>
      <c r="Q427" s="19"/>
      <c r="R427" s="33"/>
      <c r="S427" s="21"/>
      <c r="T427" s="22">
        <v>59</v>
      </c>
      <c r="U427" s="19">
        <v>0</v>
      </c>
      <c r="V427" s="19">
        <v>0</v>
      </c>
      <c r="W427" s="19">
        <v>0</v>
      </c>
      <c r="X427" s="19">
        <v>0</v>
      </c>
      <c r="Y427" s="24">
        <v>59</v>
      </c>
      <c r="Z427" s="23">
        <v>9.5028464682400227E-2</v>
      </c>
      <c r="AA427" s="22">
        <v>0</v>
      </c>
      <c r="AB427" s="19">
        <v>0</v>
      </c>
      <c r="AC427" s="19">
        <v>0</v>
      </c>
      <c r="AD427" s="33">
        <v>0</v>
      </c>
      <c r="AE427" s="21">
        <v>0</v>
      </c>
      <c r="AF427" s="22"/>
      <c r="AG427" s="19"/>
      <c r="AH427" s="19"/>
      <c r="AI427" s="33"/>
      <c r="AJ427" s="21"/>
      <c r="AK427" s="22">
        <v>0</v>
      </c>
      <c r="AL427" s="19">
        <v>0</v>
      </c>
      <c r="AM427" s="19">
        <v>0</v>
      </c>
      <c r="AN427" s="33">
        <v>0</v>
      </c>
      <c r="AO427" s="21">
        <v>0</v>
      </c>
      <c r="AP427" s="20"/>
      <c r="AQ427" s="19"/>
      <c r="AR427" s="19"/>
      <c r="AS427" s="33"/>
      <c r="AT427" s="21"/>
      <c r="AU427" s="20"/>
      <c r="AV427" s="19"/>
      <c r="AW427" s="19"/>
      <c r="AX427" s="19"/>
      <c r="AY427" s="19"/>
      <c r="AZ427" s="22"/>
      <c r="BA427" s="19"/>
      <c r="BB427" s="19"/>
      <c r="BC427" s="33"/>
      <c r="BD427" s="21"/>
      <c r="BE427" s="20"/>
      <c r="BF427" s="19"/>
      <c r="BG427" s="19"/>
      <c r="BH427" s="19"/>
      <c r="BI427" s="19"/>
    </row>
    <row r="428" spans="6:61" x14ac:dyDescent="0.25">
      <c r="F428" s="10"/>
      <c r="G428" s="9"/>
      <c r="H428" s="8"/>
      <c r="I428" s="7" t="s">
        <v>5492</v>
      </c>
      <c r="J428" s="22"/>
      <c r="K428" s="19"/>
      <c r="L428" s="19"/>
      <c r="M428" s="33"/>
      <c r="N428" s="21"/>
      <c r="O428" s="22"/>
      <c r="P428" s="19"/>
      <c r="Q428" s="19"/>
      <c r="R428" s="33"/>
      <c r="S428" s="21"/>
      <c r="T428" s="22">
        <v>209</v>
      </c>
      <c r="U428" s="19">
        <v>0</v>
      </c>
      <c r="V428" s="19">
        <v>0</v>
      </c>
      <c r="W428" s="19">
        <v>0</v>
      </c>
      <c r="X428" s="19">
        <v>0</v>
      </c>
      <c r="Y428" s="24">
        <v>209</v>
      </c>
      <c r="Z428" s="23">
        <v>2.2029222920536991E-2</v>
      </c>
      <c r="AA428" s="22">
        <v>0</v>
      </c>
      <c r="AB428" s="19">
        <v>0</v>
      </c>
      <c r="AC428" s="19">
        <v>0</v>
      </c>
      <c r="AD428" s="33">
        <v>0</v>
      </c>
      <c r="AE428" s="21">
        <v>0</v>
      </c>
      <c r="AF428" s="22"/>
      <c r="AG428" s="19"/>
      <c r="AH428" s="19"/>
      <c r="AI428" s="33"/>
      <c r="AJ428" s="21"/>
      <c r="AK428" s="22">
        <v>0</v>
      </c>
      <c r="AL428" s="19">
        <v>0</v>
      </c>
      <c r="AM428" s="19">
        <v>0</v>
      </c>
      <c r="AN428" s="33">
        <v>0</v>
      </c>
      <c r="AO428" s="21">
        <v>0</v>
      </c>
      <c r="AP428" s="20"/>
      <c r="AQ428" s="19"/>
      <c r="AR428" s="19"/>
      <c r="AS428" s="33"/>
      <c r="AT428" s="21"/>
      <c r="AU428" s="20"/>
      <c r="AV428" s="19"/>
      <c r="AW428" s="19"/>
      <c r="AX428" s="19"/>
      <c r="AY428" s="19"/>
      <c r="AZ428" s="22"/>
      <c r="BA428" s="19"/>
      <c r="BB428" s="19"/>
      <c r="BC428" s="33"/>
      <c r="BD428" s="21"/>
      <c r="BE428" s="20"/>
      <c r="BF428" s="19"/>
      <c r="BG428" s="19"/>
      <c r="BH428" s="19"/>
      <c r="BI428" s="19"/>
    </row>
    <row r="429" spans="6:61" x14ac:dyDescent="0.25">
      <c r="F429" s="10"/>
      <c r="G429" s="9"/>
      <c r="H429" s="8"/>
      <c r="I429" s="7" t="s">
        <v>5492</v>
      </c>
      <c r="J429" s="22"/>
      <c r="K429" s="19"/>
      <c r="L429" s="19"/>
      <c r="M429" s="33"/>
      <c r="N429" s="21"/>
      <c r="O429" s="22"/>
      <c r="P429" s="19"/>
      <c r="Q429" s="19"/>
      <c r="R429" s="33"/>
      <c r="S429" s="21"/>
      <c r="T429" s="22">
        <v>4</v>
      </c>
      <c r="U429" s="19">
        <v>0</v>
      </c>
      <c r="V429" s="19">
        <v>0</v>
      </c>
      <c r="W429" s="19">
        <v>0</v>
      </c>
      <c r="X429" s="19">
        <v>0</v>
      </c>
      <c r="Y429" s="24">
        <v>4</v>
      </c>
      <c r="Z429" s="23">
        <v>1.2925062328577039E-3</v>
      </c>
      <c r="AA429" s="22">
        <v>0</v>
      </c>
      <c r="AB429" s="19">
        <v>0</v>
      </c>
      <c r="AC429" s="19">
        <v>0</v>
      </c>
      <c r="AD429" s="33">
        <v>0</v>
      </c>
      <c r="AE429" s="21">
        <v>0</v>
      </c>
      <c r="AF429" s="22"/>
      <c r="AG429" s="19"/>
      <c r="AH429" s="19"/>
      <c r="AI429" s="33"/>
      <c r="AJ429" s="21"/>
      <c r="AK429" s="22">
        <v>0</v>
      </c>
      <c r="AL429" s="19">
        <v>0</v>
      </c>
      <c r="AM429" s="19">
        <v>0</v>
      </c>
      <c r="AN429" s="33">
        <v>0</v>
      </c>
      <c r="AO429" s="21">
        <v>0</v>
      </c>
      <c r="AP429" s="20"/>
      <c r="AQ429" s="19"/>
      <c r="AR429" s="19"/>
      <c r="AS429" s="33"/>
      <c r="AT429" s="21"/>
      <c r="AU429" s="20"/>
      <c r="AV429" s="19"/>
      <c r="AW429" s="19"/>
      <c r="AX429" s="19"/>
      <c r="AY429" s="19"/>
      <c r="AZ429" s="22"/>
      <c r="BA429" s="19"/>
      <c r="BB429" s="19"/>
      <c r="BC429" s="33"/>
      <c r="BD429" s="21"/>
      <c r="BE429" s="20"/>
      <c r="BF429" s="19"/>
      <c r="BG429" s="19"/>
      <c r="BH429" s="19"/>
      <c r="BI429" s="19"/>
    </row>
    <row r="430" spans="6:61" x14ac:dyDescent="0.25">
      <c r="F430" s="10"/>
      <c r="G430" s="9"/>
      <c r="H430" s="8"/>
      <c r="I430" s="7" t="s">
        <v>5492</v>
      </c>
      <c r="J430" s="22"/>
      <c r="K430" s="19"/>
      <c r="L430" s="19"/>
      <c r="M430" s="33"/>
      <c r="N430" s="21"/>
      <c r="O430" s="22"/>
      <c r="P430" s="19"/>
      <c r="Q430" s="19"/>
      <c r="R430" s="33"/>
      <c r="S430" s="21"/>
      <c r="T430" s="22">
        <v>6</v>
      </c>
      <c r="U430" s="19">
        <v>0</v>
      </c>
      <c r="V430" s="19">
        <v>0</v>
      </c>
      <c r="W430" s="19">
        <v>0</v>
      </c>
      <c r="X430" s="19">
        <v>0</v>
      </c>
      <c r="Y430" s="24">
        <v>5</v>
      </c>
      <c r="Z430" s="23">
        <v>2.465511672198772E-3</v>
      </c>
      <c r="AA430" s="22">
        <v>0</v>
      </c>
      <c r="AB430" s="19">
        <v>0</v>
      </c>
      <c r="AC430" s="19">
        <v>0</v>
      </c>
      <c r="AD430" s="33">
        <v>0</v>
      </c>
      <c r="AE430" s="21">
        <v>0</v>
      </c>
      <c r="AF430" s="22"/>
      <c r="AG430" s="19"/>
      <c r="AH430" s="19"/>
      <c r="AI430" s="33"/>
      <c r="AJ430" s="21"/>
      <c r="AK430" s="22">
        <v>0</v>
      </c>
      <c r="AL430" s="19">
        <v>0</v>
      </c>
      <c r="AM430" s="19">
        <v>0</v>
      </c>
      <c r="AN430" s="33">
        <v>0</v>
      </c>
      <c r="AO430" s="21">
        <v>0</v>
      </c>
      <c r="AP430" s="20"/>
      <c r="AQ430" s="19"/>
      <c r="AR430" s="19"/>
      <c r="AS430" s="33"/>
      <c r="AT430" s="21"/>
      <c r="AU430" s="20"/>
      <c r="AV430" s="19"/>
      <c r="AW430" s="19"/>
      <c r="AX430" s="19"/>
      <c r="AY430" s="19"/>
      <c r="AZ430" s="22"/>
      <c r="BA430" s="19"/>
      <c r="BB430" s="19"/>
      <c r="BC430" s="33"/>
      <c r="BD430" s="21"/>
      <c r="BE430" s="20"/>
      <c r="BF430" s="19"/>
      <c r="BG430" s="19"/>
      <c r="BH430" s="19"/>
      <c r="BI430" s="19"/>
    </row>
    <row r="431" spans="6:61" x14ac:dyDescent="0.25">
      <c r="F431" s="10"/>
      <c r="G431" s="9"/>
      <c r="H431" s="8"/>
      <c r="I431" s="7" t="s">
        <v>5492</v>
      </c>
      <c r="J431" s="22"/>
      <c r="K431" s="19"/>
      <c r="L431" s="19"/>
      <c r="M431" s="33"/>
      <c r="N431" s="21"/>
      <c r="O431" s="22"/>
      <c r="P431" s="19"/>
      <c r="Q431" s="19"/>
      <c r="R431" s="33"/>
      <c r="S431" s="21"/>
      <c r="T431" s="22">
        <v>11</v>
      </c>
      <c r="U431" s="19">
        <v>0</v>
      </c>
      <c r="V431" s="19">
        <v>0</v>
      </c>
      <c r="W431" s="19">
        <v>0</v>
      </c>
      <c r="X431" s="19">
        <v>0</v>
      </c>
      <c r="Y431" s="24">
        <v>11</v>
      </c>
      <c r="Z431" s="23">
        <v>6.084442138671875E-4</v>
      </c>
      <c r="AA431" s="22">
        <v>0</v>
      </c>
      <c r="AB431" s="19">
        <v>0</v>
      </c>
      <c r="AC431" s="19">
        <v>0</v>
      </c>
      <c r="AD431" s="33">
        <v>0</v>
      </c>
      <c r="AE431" s="21">
        <v>0</v>
      </c>
      <c r="AF431" s="22"/>
      <c r="AG431" s="19"/>
      <c r="AH431" s="19"/>
      <c r="AI431" s="33"/>
      <c r="AJ431" s="21"/>
      <c r="AK431" s="22">
        <v>0</v>
      </c>
      <c r="AL431" s="19">
        <v>0</v>
      </c>
      <c r="AM431" s="19">
        <v>0</v>
      </c>
      <c r="AN431" s="33">
        <v>0</v>
      </c>
      <c r="AO431" s="21">
        <v>0</v>
      </c>
      <c r="AP431" s="20"/>
      <c r="AQ431" s="19"/>
      <c r="AR431" s="19"/>
      <c r="AS431" s="33"/>
      <c r="AT431" s="21"/>
      <c r="AU431" s="20"/>
      <c r="AV431" s="19"/>
      <c r="AW431" s="19"/>
      <c r="AX431" s="19"/>
      <c r="AY431" s="19"/>
      <c r="AZ431" s="22"/>
      <c r="BA431" s="19"/>
      <c r="BB431" s="19"/>
      <c r="BC431" s="33"/>
      <c r="BD431" s="21"/>
      <c r="BE431" s="20"/>
      <c r="BF431" s="19"/>
      <c r="BG431" s="19"/>
      <c r="BH431" s="19"/>
      <c r="BI431" s="19"/>
    </row>
    <row r="432" spans="6:61" x14ac:dyDescent="0.25">
      <c r="F432" s="10"/>
      <c r="G432" s="9"/>
      <c r="H432" s="8"/>
      <c r="I432" s="7" t="s">
        <v>5492</v>
      </c>
      <c r="J432" s="22"/>
      <c r="K432" s="19"/>
      <c r="L432" s="19"/>
      <c r="M432" s="33"/>
      <c r="N432" s="21"/>
      <c r="O432" s="22"/>
      <c r="P432" s="19"/>
      <c r="Q432" s="19"/>
      <c r="R432" s="33"/>
      <c r="S432" s="21"/>
      <c r="T432" s="22">
        <v>0</v>
      </c>
      <c r="U432" s="19">
        <v>0</v>
      </c>
      <c r="V432" s="19">
        <v>0</v>
      </c>
      <c r="W432" s="19">
        <v>0</v>
      </c>
      <c r="X432" s="19">
        <v>0</v>
      </c>
      <c r="Y432" s="24">
        <v>0</v>
      </c>
      <c r="Z432" s="23">
        <v>0</v>
      </c>
      <c r="AA432" s="22">
        <v>0</v>
      </c>
      <c r="AB432" s="19">
        <v>0</v>
      </c>
      <c r="AC432" s="19">
        <v>0</v>
      </c>
      <c r="AD432" s="33">
        <v>0</v>
      </c>
      <c r="AE432" s="21">
        <v>0</v>
      </c>
      <c r="AF432" s="22"/>
      <c r="AG432" s="19"/>
      <c r="AH432" s="19"/>
      <c r="AI432" s="33"/>
      <c r="AJ432" s="21"/>
      <c r="AK432" s="22">
        <v>0</v>
      </c>
      <c r="AL432" s="19">
        <v>0</v>
      </c>
      <c r="AM432" s="19">
        <v>0</v>
      </c>
      <c r="AN432" s="33">
        <v>0</v>
      </c>
      <c r="AO432" s="21">
        <v>0</v>
      </c>
      <c r="AP432" s="20"/>
      <c r="AQ432" s="19"/>
      <c r="AR432" s="19"/>
      <c r="AS432" s="33"/>
      <c r="AT432" s="21"/>
      <c r="AU432" s="20"/>
      <c r="AV432" s="19"/>
      <c r="AW432" s="19"/>
      <c r="AX432" s="19"/>
      <c r="AY432" s="19"/>
      <c r="AZ432" s="22"/>
      <c r="BA432" s="19"/>
      <c r="BB432" s="19"/>
      <c r="BC432" s="33"/>
      <c r="BD432" s="21"/>
      <c r="BE432" s="20"/>
      <c r="BF432" s="19"/>
      <c r="BG432" s="19"/>
      <c r="BH432" s="19"/>
      <c r="BI432" s="19"/>
    </row>
    <row r="433" spans="5:61" x14ac:dyDescent="0.25">
      <c r="F433" s="10"/>
      <c r="G433" s="9"/>
      <c r="H433" s="8"/>
      <c r="I433" s="7" t="s">
        <v>5492</v>
      </c>
      <c r="J433" s="22"/>
      <c r="K433" s="19"/>
      <c r="L433" s="19"/>
      <c r="M433" s="33"/>
      <c r="N433" s="21"/>
      <c r="O433" s="22"/>
      <c r="P433" s="19"/>
      <c r="Q433" s="19"/>
      <c r="R433" s="33"/>
      <c r="S433" s="21"/>
      <c r="T433" s="22">
        <v>135</v>
      </c>
      <c r="U433" s="19">
        <v>0</v>
      </c>
      <c r="V433" s="19">
        <v>0</v>
      </c>
      <c r="W433" s="19">
        <v>0</v>
      </c>
      <c r="X433" s="19">
        <v>0</v>
      </c>
      <c r="Y433" s="24">
        <v>140</v>
      </c>
      <c r="Z433" s="23">
        <v>0.44712370354682213</v>
      </c>
      <c r="AA433" s="22">
        <v>0</v>
      </c>
      <c r="AB433" s="19">
        <v>0</v>
      </c>
      <c r="AC433" s="19">
        <v>0</v>
      </c>
      <c r="AD433" s="33">
        <v>0</v>
      </c>
      <c r="AE433" s="21">
        <v>0</v>
      </c>
      <c r="AF433" s="22"/>
      <c r="AG433" s="19"/>
      <c r="AH433" s="19"/>
      <c r="AI433" s="33"/>
      <c r="AJ433" s="21"/>
      <c r="AK433" s="22">
        <v>0</v>
      </c>
      <c r="AL433" s="19">
        <v>0</v>
      </c>
      <c r="AM433" s="19">
        <v>0</v>
      </c>
      <c r="AN433" s="33">
        <v>0</v>
      </c>
      <c r="AO433" s="21">
        <v>0</v>
      </c>
      <c r="AP433" s="20"/>
      <c r="AQ433" s="19"/>
      <c r="AR433" s="19"/>
      <c r="AS433" s="33"/>
      <c r="AT433" s="21"/>
      <c r="AU433" s="20"/>
      <c r="AV433" s="19"/>
      <c r="AW433" s="19"/>
      <c r="AX433" s="19"/>
      <c r="AY433" s="19"/>
      <c r="AZ433" s="22"/>
      <c r="BA433" s="19"/>
      <c r="BB433" s="19"/>
      <c r="BC433" s="33"/>
      <c r="BD433" s="21"/>
      <c r="BE433" s="20"/>
      <c r="BF433" s="19"/>
      <c r="BG433" s="19"/>
      <c r="BH433" s="19"/>
      <c r="BI433" s="19"/>
    </row>
    <row r="434" spans="5:61" x14ac:dyDescent="0.25">
      <c r="F434" s="10"/>
      <c r="G434" s="9"/>
      <c r="H434" s="8"/>
      <c r="I434" s="7" t="s">
        <v>5492</v>
      </c>
      <c r="J434" s="22"/>
      <c r="K434" s="19"/>
      <c r="L434" s="19"/>
      <c r="M434" s="33"/>
      <c r="N434" s="21"/>
      <c r="O434" s="22"/>
      <c r="P434" s="19"/>
      <c r="Q434" s="19"/>
      <c r="R434" s="33"/>
      <c r="S434" s="21"/>
      <c r="T434" s="22">
        <v>26</v>
      </c>
      <c r="U434" s="19">
        <v>0</v>
      </c>
      <c r="V434" s="19">
        <v>0</v>
      </c>
      <c r="W434" s="19">
        <v>0</v>
      </c>
      <c r="X434" s="19">
        <v>0</v>
      </c>
      <c r="Y434" s="24">
        <v>26</v>
      </c>
      <c r="Z434" s="23">
        <v>0.12558895163238051</v>
      </c>
      <c r="AA434" s="22">
        <v>0</v>
      </c>
      <c r="AB434" s="19">
        <v>0</v>
      </c>
      <c r="AC434" s="19">
        <v>0</v>
      </c>
      <c r="AD434" s="33">
        <v>0</v>
      </c>
      <c r="AE434" s="21">
        <v>0</v>
      </c>
      <c r="AF434" s="22"/>
      <c r="AG434" s="19"/>
      <c r="AH434" s="19"/>
      <c r="AI434" s="33"/>
      <c r="AJ434" s="21"/>
      <c r="AK434" s="22">
        <v>0</v>
      </c>
      <c r="AL434" s="19">
        <v>0</v>
      </c>
      <c r="AM434" s="19">
        <v>0</v>
      </c>
      <c r="AN434" s="33">
        <v>0</v>
      </c>
      <c r="AO434" s="21">
        <v>0</v>
      </c>
      <c r="AP434" s="20"/>
      <c r="AQ434" s="19"/>
      <c r="AR434" s="19"/>
      <c r="AS434" s="33"/>
      <c r="AT434" s="21"/>
      <c r="AU434" s="20"/>
      <c r="AV434" s="19"/>
      <c r="AW434" s="19"/>
      <c r="AX434" s="19"/>
      <c r="AY434" s="19"/>
      <c r="AZ434" s="22"/>
      <c r="BA434" s="19"/>
      <c r="BB434" s="19"/>
      <c r="BC434" s="33"/>
      <c r="BD434" s="21"/>
      <c r="BE434" s="20"/>
      <c r="BF434" s="19"/>
      <c r="BG434" s="19"/>
      <c r="BH434" s="19"/>
      <c r="BI434" s="19"/>
    </row>
    <row r="435" spans="5:61" x14ac:dyDescent="0.25">
      <c r="F435" s="10"/>
      <c r="G435" s="9"/>
      <c r="H435" s="8"/>
      <c r="I435" s="7" t="s">
        <v>5492</v>
      </c>
      <c r="J435" s="22"/>
      <c r="K435" s="19"/>
      <c r="L435" s="19"/>
      <c r="M435" s="33"/>
      <c r="N435" s="21"/>
      <c r="O435" s="22"/>
      <c r="P435" s="19"/>
      <c r="Q435" s="19"/>
      <c r="R435" s="33"/>
      <c r="S435" s="21"/>
      <c r="T435" s="22">
        <v>9</v>
      </c>
      <c r="U435" s="19">
        <v>0</v>
      </c>
      <c r="V435" s="19">
        <v>0</v>
      </c>
      <c r="W435" s="19">
        <v>0</v>
      </c>
      <c r="X435" s="19">
        <v>0</v>
      </c>
      <c r="Y435" s="24">
        <v>9</v>
      </c>
      <c r="Z435" s="23">
        <v>1.029851101338863E-2</v>
      </c>
      <c r="AA435" s="22">
        <v>0</v>
      </c>
      <c r="AB435" s="19">
        <v>0</v>
      </c>
      <c r="AC435" s="19">
        <v>0</v>
      </c>
      <c r="AD435" s="33">
        <v>0</v>
      </c>
      <c r="AE435" s="21">
        <v>0</v>
      </c>
      <c r="AF435" s="22"/>
      <c r="AG435" s="19"/>
      <c r="AH435" s="19"/>
      <c r="AI435" s="33"/>
      <c r="AJ435" s="21"/>
      <c r="AK435" s="22">
        <v>0</v>
      </c>
      <c r="AL435" s="19">
        <v>0</v>
      </c>
      <c r="AM435" s="19">
        <v>0</v>
      </c>
      <c r="AN435" s="33">
        <v>0</v>
      </c>
      <c r="AO435" s="21">
        <v>0</v>
      </c>
      <c r="AP435" s="20"/>
      <c r="AQ435" s="19"/>
      <c r="AR435" s="19"/>
      <c r="AS435" s="33"/>
      <c r="AT435" s="21"/>
      <c r="AU435" s="20"/>
      <c r="AV435" s="19"/>
      <c r="AW435" s="19"/>
      <c r="AX435" s="19"/>
      <c r="AY435" s="19"/>
      <c r="AZ435" s="22"/>
      <c r="BA435" s="19"/>
      <c r="BB435" s="19"/>
      <c r="BC435" s="33"/>
      <c r="BD435" s="21"/>
      <c r="BE435" s="20"/>
      <c r="BF435" s="19"/>
      <c r="BG435" s="19"/>
      <c r="BH435" s="19"/>
      <c r="BI435" s="19"/>
    </row>
    <row r="436" spans="5:61" x14ac:dyDescent="0.25">
      <c r="F436" s="10"/>
      <c r="G436" s="9"/>
      <c r="H436" s="8"/>
      <c r="I436" s="7" t="s">
        <v>5492</v>
      </c>
      <c r="J436" s="22"/>
      <c r="K436" s="19"/>
      <c r="L436" s="19"/>
      <c r="M436" s="33"/>
      <c r="N436" s="21"/>
      <c r="O436" s="22"/>
      <c r="P436" s="19"/>
      <c r="Q436" s="19"/>
      <c r="R436" s="33"/>
      <c r="S436" s="21"/>
      <c r="T436" s="22">
        <v>3</v>
      </c>
      <c r="U436" s="19">
        <v>0</v>
      </c>
      <c r="V436" s="19">
        <v>0</v>
      </c>
      <c r="W436" s="19">
        <v>0</v>
      </c>
      <c r="X436" s="19">
        <v>0</v>
      </c>
      <c r="Y436" s="24">
        <v>3</v>
      </c>
      <c r="Z436" s="23">
        <v>1.5659090131521221E-3</v>
      </c>
      <c r="AA436" s="22">
        <v>0</v>
      </c>
      <c r="AB436" s="19">
        <v>0</v>
      </c>
      <c r="AC436" s="19">
        <v>0</v>
      </c>
      <c r="AD436" s="33">
        <v>0</v>
      </c>
      <c r="AE436" s="21">
        <v>0</v>
      </c>
      <c r="AF436" s="22"/>
      <c r="AG436" s="19"/>
      <c r="AH436" s="19"/>
      <c r="AI436" s="33"/>
      <c r="AJ436" s="21"/>
      <c r="AK436" s="22">
        <v>0</v>
      </c>
      <c r="AL436" s="19">
        <v>0</v>
      </c>
      <c r="AM436" s="19">
        <v>0</v>
      </c>
      <c r="AN436" s="33">
        <v>0</v>
      </c>
      <c r="AO436" s="21">
        <v>0</v>
      </c>
      <c r="AP436" s="20"/>
      <c r="AQ436" s="19"/>
      <c r="AR436" s="19"/>
      <c r="AS436" s="33"/>
      <c r="AT436" s="21"/>
      <c r="AU436" s="20"/>
      <c r="AV436" s="19"/>
      <c r="AW436" s="19"/>
      <c r="AX436" s="19"/>
      <c r="AY436" s="19"/>
      <c r="AZ436" s="22"/>
      <c r="BA436" s="19"/>
      <c r="BB436" s="19"/>
      <c r="BC436" s="33"/>
      <c r="BD436" s="21"/>
      <c r="BE436" s="20"/>
      <c r="BF436" s="19"/>
      <c r="BG436" s="19"/>
      <c r="BH436" s="19"/>
      <c r="BI436" s="19"/>
    </row>
    <row r="437" spans="5:61" x14ac:dyDescent="0.25">
      <c r="F437" s="10"/>
      <c r="G437" s="9"/>
      <c r="H437" s="8"/>
      <c r="I437" s="7" t="s">
        <v>5492</v>
      </c>
      <c r="J437" s="22"/>
      <c r="K437" s="19"/>
      <c r="L437" s="19"/>
      <c r="M437" s="33"/>
      <c r="N437" s="21"/>
      <c r="O437" s="22"/>
      <c r="P437" s="19"/>
      <c r="Q437" s="19"/>
      <c r="R437" s="33"/>
      <c r="S437" s="21"/>
      <c r="T437" s="22">
        <v>44</v>
      </c>
      <c r="U437" s="19">
        <v>0</v>
      </c>
      <c r="V437" s="19">
        <v>0</v>
      </c>
      <c r="W437" s="19">
        <v>0</v>
      </c>
      <c r="X437" s="19">
        <v>0</v>
      </c>
      <c r="Y437" s="24">
        <v>35</v>
      </c>
      <c r="Z437" s="23">
        <v>0.11206266190856699</v>
      </c>
      <c r="AA437" s="22">
        <v>0</v>
      </c>
      <c r="AB437" s="19">
        <v>0</v>
      </c>
      <c r="AC437" s="19">
        <v>0</v>
      </c>
      <c r="AD437" s="33">
        <v>0</v>
      </c>
      <c r="AE437" s="21">
        <v>0</v>
      </c>
      <c r="AF437" s="22"/>
      <c r="AG437" s="19"/>
      <c r="AH437" s="19"/>
      <c r="AI437" s="33"/>
      <c r="AJ437" s="21"/>
      <c r="AK437" s="22">
        <v>0</v>
      </c>
      <c r="AL437" s="19">
        <v>0</v>
      </c>
      <c r="AM437" s="19">
        <v>0</v>
      </c>
      <c r="AN437" s="33">
        <v>0</v>
      </c>
      <c r="AO437" s="21">
        <v>0</v>
      </c>
      <c r="AP437" s="20"/>
      <c r="AQ437" s="19"/>
      <c r="AR437" s="19"/>
      <c r="AS437" s="33"/>
      <c r="AT437" s="21"/>
      <c r="AU437" s="20"/>
      <c r="AV437" s="19"/>
      <c r="AW437" s="19"/>
      <c r="AX437" s="19"/>
      <c r="AY437" s="19"/>
      <c r="AZ437" s="22"/>
      <c r="BA437" s="19"/>
      <c r="BB437" s="19"/>
      <c r="BC437" s="33"/>
      <c r="BD437" s="21"/>
      <c r="BE437" s="20"/>
      <c r="BF437" s="19"/>
      <c r="BG437" s="19"/>
      <c r="BH437" s="19"/>
      <c r="BI437" s="19"/>
    </row>
    <row r="438" spans="5:61" x14ac:dyDescent="0.25">
      <c r="F438" s="10"/>
      <c r="G438" s="9"/>
      <c r="H438" s="8"/>
      <c r="I438" s="7" t="s">
        <v>5492</v>
      </c>
      <c r="J438" s="22"/>
      <c r="K438" s="19"/>
      <c r="L438" s="19"/>
      <c r="M438" s="33"/>
      <c r="N438" s="21"/>
      <c r="O438" s="22"/>
      <c r="P438" s="19"/>
      <c r="Q438" s="19"/>
      <c r="R438" s="33"/>
      <c r="S438" s="21"/>
      <c r="T438" s="22">
        <v>64</v>
      </c>
      <c r="U438" s="19">
        <v>0</v>
      </c>
      <c r="V438" s="19">
        <v>0</v>
      </c>
      <c r="W438" s="19">
        <v>0</v>
      </c>
      <c r="X438" s="19">
        <v>0</v>
      </c>
      <c r="Y438" s="24">
        <v>64</v>
      </c>
      <c r="Z438" s="23">
        <v>2.801520004868507E-2</v>
      </c>
      <c r="AA438" s="22">
        <v>0</v>
      </c>
      <c r="AB438" s="19">
        <v>0</v>
      </c>
      <c r="AC438" s="19">
        <v>0</v>
      </c>
      <c r="AD438" s="33">
        <v>0</v>
      </c>
      <c r="AE438" s="21">
        <v>0</v>
      </c>
      <c r="AF438" s="22"/>
      <c r="AG438" s="19"/>
      <c r="AH438" s="19"/>
      <c r="AI438" s="33"/>
      <c r="AJ438" s="21"/>
      <c r="AK438" s="22">
        <v>0</v>
      </c>
      <c r="AL438" s="19">
        <v>0</v>
      </c>
      <c r="AM438" s="19">
        <v>0</v>
      </c>
      <c r="AN438" s="33">
        <v>0</v>
      </c>
      <c r="AO438" s="21">
        <v>0</v>
      </c>
      <c r="AP438" s="20"/>
      <c r="AQ438" s="19"/>
      <c r="AR438" s="19"/>
      <c r="AS438" s="33"/>
      <c r="AT438" s="21"/>
      <c r="AU438" s="20"/>
      <c r="AV438" s="19"/>
      <c r="AW438" s="19"/>
      <c r="AX438" s="19"/>
      <c r="AY438" s="19"/>
      <c r="AZ438" s="22"/>
      <c r="BA438" s="19"/>
      <c r="BB438" s="19"/>
      <c r="BC438" s="33"/>
      <c r="BD438" s="21"/>
      <c r="BE438" s="20"/>
      <c r="BF438" s="19"/>
      <c r="BG438" s="19"/>
      <c r="BH438" s="19"/>
      <c r="BI438" s="19"/>
    </row>
    <row r="439" spans="5:61" x14ac:dyDescent="0.25">
      <c r="F439" s="10"/>
      <c r="G439" s="9"/>
      <c r="H439" s="8"/>
      <c r="I439" s="7" t="s">
        <v>5492</v>
      </c>
      <c r="J439" s="22"/>
      <c r="K439" s="19"/>
      <c r="L439" s="19"/>
      <c r="M439" s="33"/>
      <c r="N439" s="21"/>
      <c r="O439" s="22"/>
      <c r="P439" s="19"/>
      <c r="Q439" s="19"/>
      <c r="R439" s="33"/>
      <c r="S439" s="21"/>
      <c r="T439" s="22">
        <v>10</v>
      </c>
      <c r="U439" s="19">
        <v>0</v>
      </c>
      <c r="V439" s="19">
        <v>0</v>
      </c>
      <c r="W439" s="19">
        <v>0</v>
      </c>
      <c r="X439" s="19">
        <v>0</v>
      </c>
      <c r="Y439" s="24">
        <v>10</v>
      </c>
      <c r="Z439" s="23">
        <v>3.6246443167328828E-2</v>
      </c>
      <c r="AA439" s="22">
        <v>0</v>
      </c>
      <c r="AB439" s="19">
        <v>0</v>
      </c>
      <c r="AC439" s="19">
        <v>0</v>
      </c>
      <c r="AD439" s="33">
        <v>0</v>
      </c>
      <c r="AE439" s="21">
        <v>0</v>
      </c>
      <c r="AF439" s="22"/>
      <c r="AG439" s="19"/>
      <c r="AH439" s="19"/>
      <c r="AI439" s="33"/>
      <c r="AJ439" s="21"/>
      <c r="AK439" s="22">
        <v>0</v>
      </c>
      <c r="AL439" s="19">
        <v>0</v>
      </c>
      <c r="AM439" s="19">
        <v>0</v>
      </c>
      <c r="AN439" s="33">
        <v>0</v>
      </c>
      <c r="AO439" s="21">
        <v>0</v>
      </c>
      <c r="AP439" s="20"/>
      <c r="AQ439" s="19"/>
      <c r="AR439" s="19"/>
      <c r="AS439" s="33"/>
      <c r="AT439" s="21"/>
      <c r="AU439" s="20"/>
      <c r="AV439" s="19"/>
      <c r="AW439" s="19"/>
      <c r="AX439" s="19"/>
      <c r="AY439" s="19"/>
      <c r="AZ439" s="22"/>
      <c r="BA439" s="19"/>
      <c r="BB439" s="19"/>
      <c r="BC439" s="33"/>
      <c r="BD439" s="21"/>
      <c r="BE439" s="20"/>
      <c r="BF439" s="19"/>
      <c r="BG439" s="19"/>
      <c r="BH439" s="19"/>
      <c r="BI439" s="19"/>
    </row>
    <row r="440" spans="5:61" x14ac:dyDescent="0.25">
      <c r="F440" s="10"/>
      <c r="G440" s="9"/>
      <c r="H440" s="8"/>
      <c r="I440" s="7" t="s">
        <v>5492</v>
      </c>
      <c r="J440" s="22"/>
      <c r="K440" s="19"/>
      <c r="L440" s="19"/>
      <c r="M440" s="33"/>
      <c r="N440" s="21"/>
      <c r="O440" s="22"/>
      <c r="P440" s="19"/>
      <c r="Q440" s="19"/>
      <c r="R440" s="33"/>
      <c r="S440" s="21"/>
      <c r="T440" s="22">
        <v>10</v>
      </c>
      <c r="U440" s="19">
        <v>0</v>
      </c>
      <c r="V440" s="19">
        <v>0</v>
      </c>
      <c r="W440" s="19">
        <v>0</v>
      </c>
      <c r="X440" s="19">
        <v>0</v>
      </c>
      <c r="Y440" s="24">
        <v>10</v>
      </c>
      <c r="Z440" s="23">
        <v>5.6702525354921818E-2</v>
      </c>
      <c r="AA440" s="22">
        <v>0</v>
      </c>
      <c r="AB440" s="19">
        <v>0</v>
      </c>
      <c r="AC440" s="19">
        <v>0</v>
      </c>
      <c r="AD440" s="33">
        <v>0</v>
      </c>
      <c r="AE440" s="21">
        <v>0</v>
      </c>
      <c r="AF440" s="22"/>
      <c r="AG440" s="19"/>
      <c r="AH440" s="19"/>
      <c r="AI440" s="33"/>
      <c r="AJ440" s="21"/>
      <c r="AK440" s="22">
        <v>0</v>
      </c>
      <c r="AL440" s="19">
        <v>0</v>
      </c>
      <c r="AM440" s="19">
        <v>0</v>
      </c>
      <c r="AN440" s="33">
        <v>0</v>
      </c>
      <c r="AO440" s="21">
        <v>0</v>
      </c>
      <c r="AP440" s="20"/>
      <c r="AQ440" s="19"/>
      <c r="AR440" s="19"/>
      <c r="AS440" s="33"/>
      <c r="AT440" s="21"/>
      <c r="AU440" s="20"/>
      <c r="AV440" s="19"/>
      <c r="AW440" s="19"/>
      <c r="AX440" s="19"/>
      <c r="AY440" s="19"/>
      <c r="AZ440" s="22"/>
      <c r="BA440" s="19"/>
      <c r="BB440" s="19"/>
      <c r="BC440" s="33"/>
      <c r="BD440" s="21"/>
      <c r="BE440" s="20"/>
      <c r="BF440" s="19"/>
      <c r="BG440" s="19"/>
      <c r="BH440" s="19"/>
      <c r="BI440" s="19"/>
    </row>
    <row r="441" spans="5:61" x14ac:dyDescent="0.25">
      <c r="F441" s="10"/>
      <c r="G441" s="9"/>
      <c r="H441" s="8"/>
      <c r="I441" s="7" t="s">
        <v>5492</v>
      </c>
      <c r="J441" s="22"/>
      <c r="K441" s="19"/>
      <c r="L441" s="19"/>
      <c r="M441" s="33"/>
      <c r="N441" s="21"/>
      <c r="O441" s="22"/>
      <c r="P441" s="19"/>
      <c r="Q441" s="19"/>
      <c r="R441" s="33"/>
      <c r="S441" s="21"/>
      <c r="T441" s="22">
        <v>133</v>
      </c>
      <c r="U441" s="19">
        <v>0</v>
      </c>
      <c r="V441" s="19">
        <v>1</v>
      </c>
      <c r="W441" s="19">
        <v>0</v>
      </c>
      <c r="X441" s="19">
        <v>0</v>
      </c>
      <c r="Y441" s="24">
        <v>133</v>
      </c>
      <c r="Z441" s="23">
        <v>0.14549198374152181</v>
      </c>
      <c r="AA441" s="22">
        <v>0</v>
      </c>
      <c r="AB441" s="19">
        <v>0</v>
      </c>
      <c r="AC441" s="19">
        <v>0</v>
      </c>
      <c r="AD441" s="33">
        <v>0</v>
      </c>
      <c r="AE441" s="21">
        <v>0</v>
      </c>
      <c r="AF441" s="22"/>
      <c r="AG441" s="19"/>
      <c r="AH441" s="19"/>
      <c r="AI441" s="33"/>
      <c r="AJ441" s="21"/>
      <c r="AK441" s="22">
        <v>0</v>
      </c>
      <c r="AL441" s="19">
        <v>0</v>
      </c>
      <c r="AM441" s="19">
        <v>0</v>
      </c>
      <c r="AN441" s="33">
        <v>0</v>
      </c>
      <c r="AO441" s="21">
        <v>0</v>
      </c>
      <c r="AP441" s="20"/>
      <c r="AQ441" s="19"/>
      <c r="AR441" s="19"/>
      <c r="AS441" s="33"/>
      <c r="AT441" s="21"/>
      <c r="AU441" s="20"/>
      <c r="AV441" s="19"/>
      <c r="AW441" s="19"/>
      <c r="AX441" s="19"/>
      <c r="AY441" s="19"/>
      <c r="AZ441" s="22"/>
      <c r="BA441" s="19"/>
      <c r="BB441" s="19"/>
      <c r="BC441" s="33"/>
      <c r="BD441" s="21"/>
      <c r="BE441" s="20"/>
      <c r="BF441" s="19"/>
      <c r="BG441" s="19"/>
      <c r="BH441" s="19"/>
      <c r="BI441" s="19"/>
    </row>
    <row r="442" spans="5:61" x14ac:dyDescent="0.25">
      <c r="F442" s="10"/>
      <c r="G442" s="9"/>
      <c r="H442" s="8"/>
      <c r="I442" s="7" t="s">
        <v>5492</v>
      </c>
      <c r="J442" s="22"/>
      <c r="K442" s="19"/>
      <c r="L442" s="19"/>
      <c r="M442" s="33"/>
      <c r="N442" s="21"/>
      <c r="O442" s="22"/>
      <c r="P442" s="19"/>
      <c r="Q442" s="19"/>
      <c r="R442" s="33"/>
      <c r="S442" s="21"/>
      <c r="T442" s="22">
        <v>3</v>
      </c>
      <c r="U442" s="19">
        <v>0</v>
      </c>
      <c r="V442" s="19">
        <v>0</v>
      </c>
      <c r="W442" s="19">
        <v>0</v>
      </c>
      <c r="X442" s="19">
        <v>0</v>
      </c>
      <c r="Y442" s="24">
        <v>3</v>
      </c>
      <c r="Z442" s="23">
        <v>1.2392736971378329E-4</v>
      </c>
      <c r="AA442" s="22">
        <v>0</v>
      </c>
      <c r="AB442" s="19">
        <v>0</v>
      </c>
      <c r="AC442" s="19">
        <v>0</v>
      </c>
      <c r="AD442" s="33">
        <v>0</v>
      </c>
      <c r="AE442" s="21">
        <v>0</v>
      </c>
      <c r="AF442" s="22"/>
      <c r="AG442" s="19"/>
      <c r="AH442" s="19"/>
      <c r="AI442" s="33"/>
      <c r="AJ442" s="21"/>
      <c r="AK442" s="22">
        <v>0</v>
      </c>
      <c r="AL442" s="19">
        <v>0</v>
      </c>
      <c r="AM442" s="19">
        <v>0</v>
      </c>
      <c r="AN442" s="33">
        <v>0</v>
      </c>
      <c r="AO442" s="21">
        <v>0</v>
      </c>
      <c r="AP442" s="20"/>
      <c r="AQ442" s="19"/>
      <c r="AR442" s="19"/>
      <c r="AS442" s="33"/>
      <c r="AT442" s="21"/>
      <c r="AU442" s="20"/>
      <c r="AV442" s="19"/>
      <c r="AW442" s="19"/>
      <c r="AX442" s="19"/>
      <c r="AY442" s="19"/>
      <c r="AZ442" s="22"/>
      <c r="BA442" s="19"/>
      <c r="BB442" s="19"/>
      <c r="BC442" s="33"/>
      <c r="BD442" s="21"/>
      <c r="BE442" s="20"/>
      <c r="BF442" s="19"/>
      <c r="BG442" s="19"/>
      <c r="BH442" s="19"/>
      <c r="BI442" s="19"/>
    </row>
    <row r="443" spans="5:61" x14ac:dyDescent="0.25">
      <c r="F443" s="10"/>
      <c r="G443" s="9"/>
      <c r="H443" s="8"/>
      <c r="I443" s="7" t="s">
        <v>5492</v>
      </c>
      <c r="J443" s="22"/>
      <c r="K443" s="19"/>
      <c r="L443" s="19"/>
      <c r="M443" s="33"/>
      <c r="N443" s="21"/>
      <c r="O443" s="22"/>
      <c r="P443" s="19"/>
      <c r="Q443" s="19"/>
      <c r="R443" s="33"/>
      <c r="S443" s="21"/>
      <c r="T443" s="22">
        <v>1</v>
      </c>
      <c r="U443" s="19">
        <v>0</v>
      </c>
      <c r="V443" s="19">
        <v>0</v>
      </c>
      <c r="W443" s="19">
        <v>0</v>
      </c>
      <c r="X443" s="19">
        <v>0</v>
      </c>
      <c r="Y443" s="24">
        <v>1</v>
      </c>
      <c r="Z443" s="23">
        <v>5.9160403907299042E-5</v>
      </c>
      <c r="AA443" s="22">
        <v>0</v>
      </c>
      <c r="AB443" s="19">
        <v>0</v>
      </c>
      <c r="AC443" s="19">
        <v>0</v>
      </c>
      <c r="AD443" s="33">
        <v>0</v>
      </c>
      <c r="AE443" s="21">
        <v>0</v>
      </c>
      <c r="AF443" s="22"/>
      <c r="AG443" s="19"/>
      <c r="AH443" s="19"/>
      <c r="AI443" s="33"/>
      <c r="AJ443" s="21"/>
      <c r="AK443" s="22">
        <v>0</v>
      </c>
      <c r="AL443" s="19">
        <v>0</v>
      </c>
      <c r="AM443" s="19">
        <v>0</v>
      </c>
      <c r="AN443" s="33">
        <v>0</v>
      </c>
      <c r="AO443" s="21">
        <v>0</v>
      </c>
      <c r="AP443" s="20"/>
      <c r="AQ443" s="19"/>
      <c r="AR443" s="19"/>
      <c r="AS443" s="33"/>
      <c r="AT443" s="21"/>
      <c r="AU443" s="20"/>
      <c r="AV443" s="19"/>
      <c r="AW443" s="19"/>
      <c r="AX443" s="19"/>
      <c r="AY443" s="19"/>
      <c r="AZ443" s="22"/>
      <c r="BA443" s="19"/>
      <c r="BB443" s="19"/>
      <c r="BC443" s="33"/>
      <c r="BD443" s="21"/>
      <c r="BE443" s="20"/>
      <c r="BF443" s="19"/>
      <c r="BG443" s="19"/>
      <c r="BH443" s="19"/>
      <c r="BI443" s="19"/>
    </row>
    <row r="444" spans="5:61" x14ac:dyDescent="0.25">
      <c r="F444" s="10"/>
      <c r="G444" s="9" t="s">
        <v>158</v>
      </c>
      <c r="H444" s="8"/>
      <c r="I444" s="7"/>
      <c r="J444" s="22">
        <v>0</v>
      </c>
      <c r="K444" s="19">
        <v>0</v>
      </c>
      <c r="L444" s="19">
        <v>0</v>
      </c>
      <c r="M444" s="33">
        <v>0</v>
      </c>
      <c r="N444" s="21">
        <v>0</v>
      </c>
      <c r="O444" s="22">
        <v>0</v>
      </c>
      <c r="P444" s="19">
        <v>0</v>
      </c>
      <c r="Q444" s="19">
        <v>0</v>
      </c>
      <c r="R444" s="33">
        <v>0</v>
      </c>
      <c r="S444" s="21">
        <v>0</v>
      </c>
      <c r="T444" s="22">
        <v>0</v>
      </c>
      <c r="U444" s="19">
        <v>0</v>
      </c>
      <c r="V444" s="19">
        <v>0</v>
      </c>
      <c r="W444" s="19">
        <v>0</v>
      </c>
      <c r="X444" s="19">
        <v>0</v>
      </c>
      <c r="Y444" s="24">
        <v>0</v>
      </c>
      <c r="Z444" s="23">
        <v>0</v>
      </c>
      <c r="AA444" s="22">
        <v>0</v>
      </c>
      <c r="AB444" s="19">
        <v>0</v>
      </c>
      <c r="AC444" s="19">
        <v>0</v>
      </c>
      <c r="AD444" s="33">
        <v>0</v>
      </c>
      <c r="AE444" s="21">
        <v>0</v>
      </c>
      <c r="AF444" s="22">
        <v>0</v>
      </c>
      <c r="AG444" s="19">
        <v>0</v>
      </c>
      <c r="AH444" s="19">
        <v>0</v>
      </c>
      <c r="AI444" s="33">
        <v>0</v>
      </c>
      <c r="AJ444" s="21">
        <v>0</v>
      </c>
      <c r="AK444" s="22">
        <v>2</v>
      </c>
      <c r="AL444" s="19">
        <v>0</v>
      </c>
      <c r="AM444" s="19">
        <v>0</v>
      </c>
      <c r="AN444" s="33">
        <v>0</v>
      </c>
      <c r="AO444" s="21">
        <v>0</v>
      </c>
      <c r="AP444" s="20">
        <v>0</v>
      </c>
      <c r="AQ444" s="19">
        <v>0</v>
      </c>
      <c r="AR444" s="19">
        <v>0</v>
      </c>
      <c r="AS444" s="33">
        <v>0</v>
      </c>
      <c r="AT444" s="21">
        <v>0</v>
      </c>
      <c r="AU444" s="20">
        <v>0</v>
      </c>
      <c r="AV444" s="19">
        <v>0</v>
      </c>
      <c r="AW444" s="19">
        <v>0</v>
      </c>
      <c r="AX444" s="19">
        <v>0</v>
      </c>
      <c r="AY444" s="19">
        <v>0</v>
      </c>
      <c r="AZ444" s="22">
        <v>0</v>
      </c>
      <c r="BA444" s="19">
        <v>0</v>
      </c>
      <c r="BB444" s="19">
        <v>0</v>
      </c>
      <c r="BC444" s="33">
        <v>0</v>
      </c>
      <c r="BD444" s="21">
        <v>0</v>
      </c>
      <c r="BE444" s="20"/>
      <c r="BF444" s="19"/>
      <c r="BG444" s="19"/>
      <c r="BH444" s="19"/>
      <c r="BI444" s="19"/>
    </row>
    <row r="445" spans="5:61" x14ac:dyDescent="0.25">
      <c r="F445" s="10"/>
      <c r="G445" s="9"/>
      <c r="H445" s="8" t="s">
        <v>5491</v>
      </c>
      <c r="I445" s="7"/>
      <c r="J445" s="22">
        <v>0</v>
      </c>
      <c r="K445" s="19">
        <v>0</v>
      </c>
      <c r="L445" s="19">
        <v>0</v>
      </c>
      <c r="M445" s="33">
        <v>0</v>
      </c>
      <c r="N445" s="21">
        <v>0</v>
      </c>
      <c r="O445" s="22">
        <v>0</v>
      </c>
      <c r="P445" s="19">
        <v>0</v>
      </c>
      <c r="Q445" s="19">
        <v>0</v>
      </c>
      <c r="R445" s="33">
        <v>0</v>
      </c>
      <c r="S445" s="21">
        <v>0</v>
      </c>
      <c r="T445" s="22">
        <v>0</v>
      </c>
      <c r="U445" s="19">
        <v>0</v>
      </c>
      <c r="V445" s="19">
        <v>0</v>
      </c>
      <c r="W445" s="19">
        <v>0</v>
      </c>
      <c r="X445" s="19">
        <v>0</v>
      </c>
      <c r="Y445" s="24">
        <v>0</v>
      </c>
      <c r="Z445" s="23">
        <v>0</v>
      </c>
      <c r="AA445" s="22">
        <v>0</v>
      </c>
      <c r="AB445" s="19">
        <v>0</v>
      </c>
      <c r="AC445" s="19">
        <v>0</v>
      </c>
      <c r="AD445" s="33">
        <v>0</v>
      </c>
      <c r="AE445" s="21">
        <v>0</v>
      </c>
      <c r="AF445" s="22">
        <v>0</v>
      </c>
      <c r="AG445" s="19">
        <v>0</v>
      </c>
      <c r="AH445" s="19">
        <v>0</v>
      </c>
      <c r="AI445" s="33">
        <v>0</v>
      </c>
      <c r="AJ445" s="21">
        <v>0</v>
      </c>
      <c r="AK445" s="22">
        <v>4</v>
      </c>
      <c r="AL445" s="19">
        <v>0</v>
      </c>
      <c r="AM445" s="19">
        <v>0</v>
      </c>
      <c r="AN445" s="33">
        <v>0</v>
      </c>
      <c r="AO445" s="21">
        <v>0</v>
      </c>
      <c r="AP445" s="20">
        <v>0</v>
      </c>
      <c r="AQ445" s="19">
        <v>0</v>
      </c>
      <c r="AR445" s="19">
        <v>0</v>
      </c>
      <c r="AS445" s="33">
        <v>0</v>
      </c>
      <c r="AT445" s="21">
        <v>0</v>
      </c>
      <c r="AU445" s="20">
        <v>0</v>
      </c>
      <c r="AV445" s="19">
        <v>0</v>
      </c>
      <c r="AW445" s="19">
        <v>0</v>
      </c>
      <c r="AX445" s="19">
        <v>0</v>
      </c>
      <c r="AY445" s="19">
        <v>0</v>
      </c>
      <c r="AZ445" s="22">
        <v>0</v>
      </c>
      <c r="BA445" s="19">
        <v>0</v>
      </c>
      <c r="BB445" s="19">
        <v>0</v>
      </c>
      <c r="BC445" s="33">
        <v>0</v>
      </c>
      <c r="BD445" s="21">
        <v>0</v>
      </c>
      <c r="BE445" s="20"/>
      <c r="BF445" s="19"/>
      <c r="BG445" s="19"/>
      <c r="BH445" s="19"/>
      <c r="BI445" s="19"/>
    </row>
    <row r="446" spans="5:61" x14ac:dyDescent="0.25">
      <c r="F446" s="10"/>
      <c r="G446" s="9"/>
      <c r="H446" s="8"/>
      <c r="I446" s="7" t="s">
        <v>5490</v>
      </c>
      <c r="J446" s="22">
        <v>0</v>
      </c>
      <c r="K446" s="19">
        <v>0</v>
      </c>
      <c r="L446" s="19">
        <v>0</v>
      </c>
      <c r="M446" s="33">
        <v>0</v>
      </c>
      <c r="N446" s="21">
        <v>0</v>
      </c>
      <c r="O446" s="22">
        <v>0</v>
      </c>
      <c r="P446" s="19">
        <v>0</v>
      </c>
      <c r="Q446" s="19">
        <v>0</v>
      </c>
      <c r="R446" s="33">
        <v>0</v>
      </c>
      <c r="S446" s="21">
        <v>0</v>
      </c>
      <c r="T446" s="22">
        <v>240</v>
      </c>
      <c r="U446" s="19">
        <v>0</v>
      </c>
      <c r="V446" s="19">
        <v>0</v>
      </c>
      <c r="W446" s="19">
        <v>0</v>
      </c>
      <c r="X446" s="19">
        <v>0</v>
      </c>
      <c r="Y446" s="24">
        <v>240</v>
      </c>
      <c r="Z446" s="23">
        <v>0.39126197621226311</v>
      </c>
      <c r="AA446" s="22">
        <v>0</v>
      </c>
      <c r="AB446" s="19">
        <v>0</v>
      </c>
      <c r="AC446" s="19">
        <v>0</v>
      </c>
      <c r="AD446" s="33">
        <v>0</v>
      </c>
      <c r="AE446" s="21">
        <v>0</v>
      </c>
      <c r="AF446" s="22">
        <v>0</v>
      </c>
      <c r="AG446" s="19">
        <v>0</v>
      </c>
      <c r="AH446" s="19">
        <v>0</v>
      </c>
      <c r="AI446" s="33">
        <v>0</v>
      </c>
      <c r="AJ446" s="21">
        <v>0</v>
      </c>
      <c r="AK446" s="22">
        <v>104</v>
      </c>
      <c r="AL446" s="19">
        <v>0</v>
      </c>
      <c r="AM446" s="19">
        <v>1</v>
      </c>
      <c r="AN446" s="33">
        <v>0</v>
      </c>
      <c r="AO446" s="21">
        <v>0</v>
      </c>
      <c r="AP446" s="20">
        <v>0</v>
      </c>
      <c r="AQ446" s="19">
        <v>0</v>
      </c>
      <c r="AR446" s="19">
        <v>0</v>
      </c>
      <c r="AS446" s="33">
        <v>0</v>
      </c>
      <c r="AT446" s="21">
        <v>0</v>
      </c>
      <c r="AU446" s="20">
        <v>0</v>
      </c>
      <c r="AV446" s="19">
        <v>0</v>
      </c>
      <c r="AW446" s="19">
        <v>0</v>
      </c>
      <c r="AX446" s="19">
        <v>0</v>
      </c>
      <c r="AY446" s="19">
        <v>0</v>
      </c>
      <c r="AZ446" s="22">
        <v>0</v>
      </c>
      <c r="BA446" s="19">
        <v>0</v>
      </c>
      <c r="BB446" s="19">
        <v>0</v>
      </c>
      <c r="BC446" s="33">
        <v>0</v>
      </c>
      <c r="BD446" s="21">
        <v>0</v>
      </c>
      <c r="BE446" s="20"/>
      <c r="BF446" s="19"/>
      <c r="BG446" s="19"/>
      <c r="BH446" s="19"/>
      <c r="BI446" s="19"/>
    </row>
    <row r="447" spans="5:61" x14ac:dyDescent="0.25">
      <c r="E447" s="44"/>
      <c r="F447" s="10"/>
      <c r="G447" s="9"/>
      <c r="H447" s="8"/>
      <c r="I447" s="7" t="s">
        <v>5489</v>
      </c>
      <c r="J447" s="22">
        <v>2</v>
      </c>
      <c r="K447" s="19">
        <v>0</v>
      </c>
      <c r="L447" s="19">
        <v>0</v>
      </c>
      <c r="M447" s="33">
        <v>0</v>
      </c>
      <c r="N447" s="21">
        <v>0</v>
      </c>
      <c r="O447" s="22">
        <v>174</v>
      </c>
      <c r="P447" s="19">
        <v>0</v>
      </c>
      <c r="Q447" s="19">
        <v>14</v>
      </c>
      <c r="R447" s="33">
        <v>0</v>
      </c>
      <c r="S447" s="21">
        <v>0</v>
      </c>
      <c r="T447" s="22">
        <v>16770868</v>
      </c>
      <c r="U447" s="19">
        <v>421</v>
      </c>
      <c r="V447" s="19">
        <v>118377</v>
      </c>
      <c r="W447" s="19">
        <v>2832899</v>
      </c>
      <c r="X447" s="19">
        <v>31</v>
      </c>
      <c r="Y447" s="24">
        <v>18245626</v>
      </c>
      <c r="Z447" s="23">
        <v>3396.0589531837031</v>
      </c>
      <c r="AA447" s="22">
        <v>33291</v>
      </c>
      <c r="AB447" s="19">
        <v>0</v>
      </c>
      <c r="AC447" s="19">
        <v>0</v>
      </c>
      <c r="AD447" s="33">
        <v>0</v>
      </c>
      <c r="AE447" s="21">
        <v>0</v>
      </c>
      <c r="AF447" s="22">
        <v>0</v>
      </c>
      <c r="AG447" s="19">
        <v>0</v>
      </c>
      <c r="AH447" s="19">
        <v>0</v>
      </c>
      <c r="AI447" s="33">
        <v>0</v>
      </c>
      <c r="AJ447" s="21">
        <v>0</v>
      </c>
      <c r="AK447" s="22">
        <v>7026433</v>
      </c>
      <c r="AL447" s="19">
        <v>4</v>
      </c>
      <c r="AM447" s="19">
        <v>27118</v>
      </c>
      <c r="AN447" s="33">
        <v>5847575</v>
      </c>
      <c r="AO447" s="21">
        <v>546037</v>
      </c>
      <c r="AP447" s="20">
        <v>0</v>
      </c>
      <c r="AQ447" s="19">
        <v>0</v>
      </c>
      <c r="AR447" s="19">
        <v>0</v>
      </c>
      <c r="AS447" s="33">
        <v>0</v>
      </c>
      <c r="AT447" s="21">
        <v>0</v>
      </c>
      <c r="AU447" s="20">
        <v>578204</v>
      </c>
      <c r="AV447" s="19">
        <v>6</v>
      </c>
      <c r="AW447" s="19">
        <v>10522</v>
      </c>
      <c r="AX447" s="19">
        <v>2845</v>
      </c>
      <c r="AY447" s="19">
        <v>0</v>
      </c>
      <c r="AZ447" s="22">
        <v>1</v>
      </c>
      <c r="BA447" s="19">
        <v>0</v>
      </c>
      <c r="BB447" s="19">
        <v>0</v>
      </c>
      <c r="BC447" s="33">
        <v>0</v>
      </c>
      <c r="BD447" s="21">
        <v>0</v>
      </c>
      <c r="BE447" s="20"/>
      <c r="BF447" s="19"/>
      <c r="BG447" s="19"/>
      <c r="BH447" s="19"/>
      <c r="BI447" s="19"/>
    </row>
    <row r="448" spans="5:61" x14ac:dyDescent="0.25">
      <c r="F448" s="10"/>
      <c r="G448" s="9"/>
      <c r="H448" s="8"/>
      <c r="I448" s="7" t="s">
        <v>5488</v>
      </c>
      <c r="J448" s="22">
        <v>0</v>
      </c>
      <c r="K448" s="19">
        <v>0</v>
      </c>
      <c r="L448" s="19">
        <v>0</v>
      </c>
      <c r="M448" s="33">
        <v>0</v>
      </c>
      <c r="N448" s="21">
        <v>0</v>
      </c>
      <c r="O448" s="22">
        <v>0</v>
      </c>
      <c r="P448" s="19">
        <v>0</v>
      </c>
      <c r="Q448" s="19">
        <v>0</v>
      </c>
      <c r="R448" s="33">
        <v>0</v>
      </c>
      <c r="S448" s="21">
        <v>0</v>
      </c>
      <c r="T448" s="22">
        <v>15</v>
      </c>
      <c r="U448" s="19">
        <v>0</v>
      </c>
      <c r="V448" s="19">
        <v>0</v>
      </c>
      <c r="W448" s="19">
        <v>0</v>
      </c>
      <c r="X448" s="19">
        <v>0</v>
      </c>
      <c r="Y448" s="24">
        <v>49</v>
      </c>
      <c r="Z448" s="23">
        <v>6.1397552490234384E-3</v>
      </c>
      <c r="AA448" s="22">
        <v>0</v>
      </c>
      <c r="AB448" s="19">
        <v>0</v>
      </c>
      <c r="AC448" s="19">
        <v>0</v>
      </c>
      <c r="AD448" s="33">
        <v>0</v>
      </c>
      <c r="AE448" s="21">
        <v>0</v>
      </c>
      <c r="AF448" s="22">
        <v>0</v>
      </c>
      <c r="AG448" s="19">
        <v>0</v>
      </c>
      <c r="AH448" s="19">
        <v>0</v>
      </c>
      <c r="AI448" s="33">
        <v>0</v>
      </c>
      <c r="AJ448" s="21">
        <v>0</v>
      </c>
      <c r="AK448" s="22">
        <v>2</v>
      </c>
      <c r="AL448" s="19">
        <v>0</v>
      </c>
      <c r="AM448" s="19">
        <v>0</v>
      </c>
      <c r="AN448" s="33">
        <v>0</v>
      </c>
      <c r="AO448" s="21">
        <v>0</v>
      </c>
      <c r="AP448" s="20">
        <v>0</v>
      </c>
      <c r="AQ448" s="19">
        <v>0</v>
      </c>
      <c r="AR448" s="19">
        <v>0</v>
      </c>
      <c r="AS448" s="33">
        <v>0</v>
      </c>
      <c r="AT448" s="21">
        <v>0</v>
      </c>
      <c r="AU448" s="20">
        <v>0</v>
      </c>
      <c r="AV448" s="19">
        <v>0</v>
      </c>
      <c r="AW448" s="19">
        <v>0</v>
      </c>
      <c r="AX448" s="19">
        <v>0</v>
      </c>
      <c r="AY448" s="19">
        <v>0</v>
      </c>
      <c r="AZ448" s="22">
        <v>0</v>
      </c>
      <c r="BA448" s="19">
        <v>0</v>
      </c>
      <c r="BB448" s="19">
        <v>0</v>
      </c>
      <c r="BC448" s="33">
        <v>0</v>
      </c>
      <c r="BD448" s="21">
        <v>0</v>
      </c>
      <c r="BE448" s="20"/>
      <c r="BF448" s="19"/>
      <c r="BG448" s="19"/>
      <c r="BH448" s="19"/>
      <c r="BI448" s="19"/>
    </row>
    <row r="449" spans="5:61" x14ac:dyDescent="0.25">
      <c r="E449" s="44"/>
      <c r="F449" s="10"/>
      <c r="G449" s="9"/>
      <c r="H449" s="8"/>
      <c r="I449" s="7" t="s">
        <v>5487</v>
      </c>
      <c r="J449" s="22">
        <v>0</v>
      </c>
      <c r="K449" s="19">
        <v>0</v>
      </c>
      <c r="L449" s="19">
        <v>0</v>
      </c>
      <c r="M449" s="33">
        <v>0</v>
      </c>
      <c r="N449" s="21">
        <v>0</v>
      </c>
      <c r="O449" s="22">
        <v>0</v>
      </c>
      <c r="P449" s="19">
        <v>0</v>
      </c>
      <c r="Q449" s="19">
        <v>0</v>
      </c>
      <c r="R449" s="33">
        <v>0</v>
      </c>
      <c r="S449" s="21">
        <v>0</v>
      </c>
      <c r="T449" s="22">
        <v>735</v>
      </c>
      <c r="U449" s="19">
        <v>0</v>
      </c>
      <c r="V449" s="19">
        <v>0</v>
      </c>
      <c r="W449" s="19">
        <v>732</v>
      </c>
      <c r="X449" s="19">
        <v>0</v>
      </c>
      <c r="Y449" s="24">
        <v>735</v>
      </c>
      <c r="Z449" s="23">
        <v>1.633743965998292</v>
      </c>
      <c r="AA449" s="22">
        <v>0</v>
      </c>
      <c r="AB449" s="19">
        <v>0</v>
      </c>
      <c r="AC449" s="19">
        <v>0</v>
      </c>
      <c r="AD449" s="33">
        <v>0</v>
      </c>
      <c r="AE449" s="21">
        <v>0</v>
      </c>
      <c r="AF449" s="22">
        <v>0</v>
      </c>
      <c r="AG449" s="19">
        <v>0</v>
      </c>
      <c r="AH449" s="19">
        <v>0</v>
      </c>
      <c r="AI449" s="33">
        <v>0</v>
      </c>
      <c r="AJ449" s="21">
        <v>0</v>
      </c>
      <c r="AK449" s="22">
        <v>4</v>
      </c>
      <c r="AL449" s="19">
        <v>0</v>
      </c>
      <c r="AM449" s="19">
        <v>0</v>
      </c>
      <c r="AN449" s="33">
        <v>1</v>
      </c>
      <c r="AO449" s="21">
        <v>0</v>
      </c>
      <c r="AP449" s="20">
        <v>0</v>
      </c>
      <c r="AQ449" s="19">
        <v>0</v>
      </c>
      <c r="AR449" s="19">
        <v>0</v>
      </c>
      <c r="AS449" s="33">
        <v>0</v>
      </c>
      <c r="AT449" s="21">
        <v>0</v>
      </c>
      <c r="AU449" s="20">
        <v>0</v>
      </c>
      <c r="AV449" s="19">
        <v>0</v>
      </c>
      <c r="AW449" s="19">
        <v>0</v>
      </c>
      <c r="AX449" s="19">
        <v>0</v>
      </c>
      <c r="AY449" s="19">
        <v>0</v>
      </c>
      <c r="AZ449" s="22">
        <v>0</v>
      </c>
      <c r="BA449" s="19">
        <v>0</v>
      </c>
      <c r="BB449" s="19">
        <v>0</v>
      </c>
      <c r="BC449" s="33">
        <v>0</v>
      </c>
      <c r="BD449" s="21">
        <v>0</v>
      </c>
      <c r="BE449" s="20"/>
      <c r="BF449" s="19"/>
      <c r="BG449" s="19"/>
      <c r="BH449" s="19"/>
      <c r="BI449" s="19"/>
    </row>
    <row r="450" spans="5:61" x14ac:dyDescent="0.25">
      <c r="F450" s="10"/>
      <c r="G450" s="9"/>
      <c r="H450" s="8" t="s">
        <v>5486</v>
      </c>
      <c r="I450" s="7"/>
      <c r="J450" s="22">
        <v>0</v>
      </c>
      <c r="K450" s="19">
        <v>0</v>
      </c>
      <c r="L450" s="19">
        <v>0</v>
      </c>
      <c r="M450" s="33">
        <v>0</v>
      </c>
      <c r="N450" s="21">
        <v>0</v>
      </c>
      <c r="O450" s="22">
        <v>0</v>
      </c>
      <c r="P450" s="19">
        <v>0</v>
      </c>
      <c r="Q450" s="19">
        <v>0</v>
      </c>
      <c r="R450" s="33">
        <v>0</v>
      </c>
      <c r="S450" s="21">
        <v>0</v>
      </c>
      <c r="T450" s="22">
        <v>2</v>
      </c>
      <c r="U450" s="19">
        <v>0</v>
      </c>
      <c r="V450" s="19">
        <v>1</v>
      </c>
      <c r="W450" s="19">
        <v>0</v>
      </c>
      <c r="X450" s="19">
        <v>0</v>
      </c>
      <c r="Y450" s="24">
        <v>13</v>
      </c>
      <c r="Z450" s="23">
        <v>4.3835639953613281E-3</v>
      </c>
      <c r="AA450" s="22">
        <v>0</v>
      </c>
      <c r="AB450" s="19">
        <v>0</v>
      </c>
      <c r="AC450" s="19">
        <v>0</v>
      </c>
      <c r="AD450" s="33">
        <v>0</v>
      </c>
      <c r="AE450" s="21">
        <v>0</v>
      </c>
      <c r="AF450" s="22">
        <v>0</v>
      </c>
      <c r="AG450" s="19">
        <v>0</v>
      </c>
      <c r="AH450" s="19">
        <v>0</v>
      </c>
      <c r="AI450" s="33">
        <v>0</v>
      </c>
      <c r="AJ450" s="21">
        <v>0</v>
      </c>
      <c r="AK450" s="22">
        <v>13</v>
      </c>
      <c r="AL450" s="19">
        <v>0</v>
      </c>
      <c r="AM450" s="19">
        <v>1</v>
      </c>
      <c r="AN450" s="33">
        <v>2</v>
      </c>
      <c r="AO450" s="21">
        <v>0</v>
      </c>
      <c r="AP450" s="20">
        <v>0</v>
      </c>
      <c r="AQ450" s="19">
        <v>0</v>
      </c>
      <c r="AR450" s="19">
        <v>0</v>
      </c>
      <c r="AS450" s="33">
        <v>0</v>
      </c>
      <c r="AT450" s="21">
        <v>0</v>
      </c>
      <c r="AU450" s="20">
        <v>0</v>
      </c>
      <c r="AV450" s="19">
        <v>0</v>
      </c>
      <c r="AW450" s="19">
        <v>0</v>
      </c>
      <c r="AX450" s="19">
        <v>0</v>
      </c>
      <c r="AY450" s="19">
        <v>0</v>
      </c>
      <c r="AZ450" s="22">
        <v>0</v>
      </c>
      <c r="BA450" s="19">
        <v>0</v>
      </c>
      <c r="BB450" s="19">
        <v>0</v>
      </c>
      <c r="BC450" s="33">
        <v>0</v>
      </c>
      <c r="BD450" s="21">
        <v>0</v>
      </c>
      <c r="BE450" s="20"/>
      <c r="BF450" s="19"/>
      <c r="BG450" s="19"/>
      <c r="BH450" s="19"/>
      <c r="BI450" s="19"/>
    </row>
    <row r="451" spans="5:61" x14ac:dyDescent="0.25">
      <c r="F451" s="10"/>
      <c r="G451" s="9"/>
      <c r="H451" s="8"/>
      <c r="I451" s="7" t="s">
        <v>5485</v>
      </c>
      <c r="J451" s="22">
        <v>0</v>
      </c>
      <c r="K451" s="19">
        <v>0</v>
      </c>
      <c r="L451" s="19">
        <v>0</v>
      </c>
      <c r="M451" s="33">
        <v>0</v>
      </c>
      <c r="N451" s="21">
        <v>0</v>
      </c>
      <c r="O451" s="22">
        <v>5</v>
      </c>
      <c r="P451" s="19">
        <v>0</v>
      </c>
      <c r="Q451" s="19">
        <v>0</v>
      </c>
      <c r="R451" s="33">
        <v>0</v>
      </c>
      <c r="S451" s="21">
        <v>0</v>
      </c>
      <c r="T451" s="22">
        <v>6</v>
      </c>
      <c r="U451" s="19">
        <v>0</v>
      </c>
      <c r="V451" s="19">
        <v>0</v>
      </c>
      <c r="W451" s="19">
        <v>0</v>
      </c>
      <c r="X451" s="19">
        <v>0</v>
      </c>
      <c r="Y451" s="24">
        <v>6</v>
      </c>
      <c r="Z451" s="23">
        <v>1.6880035400390621E-3</v>
      </c>
      <c r="AA451" s="22">
        <v>0</v>
      </c>
      <c r="AB451" s="19">
        <v>0</v>
      </c>
      <c r="AC451" s="19">
        <v>0</v>
      </c>
      <c r="AD451" s="33">
        <v>0</v>
      </c>
      <c r="AE451" s="21">
        <v>0</v>
      </c>
      <c r="AF451" s="22">
        <v>0</v>
      </c>
      <c r="AG451" s="19">
        <v>0</v>
      </c>
      <c r="AH451" s="19">
        <v>0</v>
      </c>
      <c r="AI451" s="33">
        <v>0</v>
      </c>
      <c r="AJ451" s="21">
        <v>0</v>
      </c>
      <c r="AK451" s="22">
        <v>1</v>
      </c>
      <c r="AL451" s="19">
        <v>0</v>
      </c>
      <c r="AM451" s="19">
        <v>0</v>
      </c>
      <c r="AN451" s="33">
        <v>0</v>
      </c>
      <c r="AO451" s="21">
        <v>0</v>
      </c>
      <c r="AP451" s="20">
        <v>0</v>
      </c>
      <c r="AQ451" s="19">
        <v>0</v>
      </c>
      <c r="AR451" s="19">
        <v>0</v>
      </c>
      <c r="AS451" s="33">
        <v>0</v>
      </c>
      <c r="AT451" s="21">
        <v>0</v>
      </c>
      <c r="AU451" s="20">
        <v>0</v>
      </c>
      <c r="AV451" s="19">
        <v>0</v>
      </c>
      <c r="AW451" s="19">
        <v>0</v>
      </c>
      <c r="AX451" s="19">
        <v>0</v>
      </c>
      <c r="AY451" s="19">
        <v>0</v>
      </c>
      <c r="AZ451" s="22">
        <v>0</v>
      </c>
      <c r="BA451" s="19">
        <v>0</v>
      </c>
      <c r="BB451" s="19">
        <v>0</v>
      </c>
      <c r="BC451" s="33">
        <v>0</v>
      </c>
      <c r="BD451" s="21">
        <v>0</v>
      </c>
      <c r="BE451" s="20"/>
      <c r="BF451" s="19"/>
      <c r="BG451" s="19"/>
      <c r="BH451" s="19"/>
      <c r="BI451" s="19"/>
    </row>
    <row r="452" spans="5:61" x14ac:dyDescent="0.25">
      <c r="F452" s="10"/>
      <c r="G452" s="9"/>
      <c r="H452" s="8"/>
      <c r="I452" s="7" t="s">
        <v>5484</v>
      </c>
      <c r="J452" s="22">
        <v>0</v>
      </c>
      <c r="K452" s="19">
        <v>0</v>
      </c>
      <c r="L452" s="19">
        <v>0</v>
      </c>
      <c r="M452" s="33">
        <v>0</v>
      </c>
      <c r="N452" s="21">
        <v>0</v>
      </c>
      <c r="O452" s="22">
        <v>2088</v>
      </c>
      <c r="P452" s="19">
        <v>0</v>
      </c>
      <c r="Q452" s="19">
        <v>8</v>
      </c>
      <c r="R452" s="33">
        <v>0</v>
      </c>
      <c r="S452" s="21">
        <v>0</v>
      </c>
      <c r="T452" s="22">
        <v>1685</v>
      </c>
      <c r="U452" s="19">
        <v>0</v>
      </c>
      <c r="V452" s="19">
        <v>4</v>
      </c>
      <c r="W452" s="19">
        <v>0</v>
      </c>
      <c r="X452" s="19">
        <v>0</v>
      </c>
      <c r="Y452" s="24">
        <v>1917</v>
      </c>
      <c r="Z452" s="23">
        <v>0.29366503655910492</v>
      </c>
      <c r="AA452" s="22">
        <v>87</v>
      </c>
      <c r="AB452" s="19">
        <v>0</v>
      </c>
      <c r="AC452" s="19">
        <v>0</v>
      </c>
      <c r="AD452" s="33">
        <v>0</v>
      </c>
      <c r="AE452" s="21">
        <v>0</v>
      </c>
      <c r="AF452" s="22">
        <v>3</v>
      </c>
      <c r="AG452" s="19">
        <v>0</v>
      </c>
      <c r="AH452" s="19">
        <v>0</v>
      </c>
      <c r="AI452" s="33">
        <v>0</v>
      </c>
      <c r="AJ452" s="21">
        <v>0</v>
      </c>
      <c r="AK452" s="22">
        <v>109</v>
      </c>
      <c r="AL452" s="19">
        <v>0</v>
      </c>
      <c r="AM452" s="19">
        <v>2</v>
      </c>
      <c r="AN452" s="33">
        <v>0</v>
      </c>
      <c r="AO452" s="21">
        <v>0</v>
      </c>
      <c r="AP452" s="20">
        <v>0</v>
      </c>
      <c r="AQ452" s="19">
        <v>0</v>
      </c>
      <c r="AR452" s="19">
        <v>0</v>
      </c>
      <c r="AS452" s="33">
        <v>0</v>
      </c>
      <c r="AT452" s="21">
        <v>0</v>
      </c>
      <c r="AU452" s="20">
        <v>0</v>
      </c>
      <c r="AV452" s="19">
        <v>0</v>
      </c>
      <c r="AW452" s="19">
        <v>0</v>
      </c>
      <c r="AX452" s="19">
        <v>0</v>
      </c>
      <c r="AY452" s="19">
        <v>0</v>
      </c>
      <c r="AZ452" s="22">
        <v>0</v>
      </c>
      <c r="BA452" s="19">
        <v>0</v>
      </c>
      <c r="BB452" s="19">
        <v>0</v>
      </c>
      <c r="BC452" s="33">
        <v>0</v>
      </c>
      <c r="BD452" s="21">
        <v>0</v>
      </c>
      <c r="BE452" s="20"/>
      <c r="BF452" s="19"/>
      <c r="BG452" s="19"/>
      <c r="BH452" s="19"/>
      <c r="BI452" s="19"/>
    </row>
    <row r="453" spans="5:61" x14ac:dyDescent="0.25">
      <c r="F453" s="10"/>
      <c r="G453" s="9"/>
      <c r="H453" s="8"/>
      <c r="I453" s="7" t="s">
        <v>5483</v>
      </c>
      <c r="J453" s="22">
        <v>0</v>
      </c>
      <c r="K453" s="19">
        <v>0</v>
      </c>
      <c r="L453" s="19">
        <v>0</v>
      </c>
      <c r="M453" s="33">
        <v>0</v>
      </c>
      <c r="N453" s="21">
        <v>0</v>
      </c>
      <c r="O453" s="22">
        <v>0</v>
      </c>
      <c r="P453" s="19">
        <v>0</v>
      </c>
      <c r="Q453" s="19">
        <v>0</v>
      </c>
      <c r="R453" s="33">
        <v>0</v>
      </c>
      <c r="S453" s="21">
        <v>0</v>
      </c>
      <c r="T453" s="22">
        <v>1</v>
      </c>
      <c r="U453" s="19">
        <v>0</v>
      </c>
      <c r="V453" s="19">
        <v>0</v>
      </c>
      <c r="W453" s="19">
        <v>0</v>
      </c>
      <c r="X453" s="19">
        <v>0</v>
      </c>
      <c r="Y453" s="24">
        <v>3</v>
      </c>
      <c r="Z453" s="23">
        <v>1.835823059082031E-4</v>
      </c>
      <c r="AA453" s="22">
        <v>0</v>
      </c>
      <c r="AB453" s="19">
        <v>0</v>
      </c>
      <c r="AC453" s="19">
        <v>0</v>
      </c>
      <c r="AD453" s="33">
        <v>0</v>
      </c>
      <c r="AE453" s="21">
        <v>0</v>
      </c>
      <c r="AF453" s="22">
        <v>0</v>
      </c>
      <c r="AG453" s="19">
        <v>0</v>
      </c>
      <c r="AH453" s="19">
        <v>0</v>
      </c>
      <c r="AI453" s="33">
        <v>0</v>
      </c>
      <c r="AJ453" s="21">
        <v>0</v>
      </c>
      <c r="AK453" s="22">
        <v>0</v>
      </c>
      <c r="AL453" s="19">
        <v>0</v>
      </c>
      <c r="AM453" s="19">
        <v>0</v>
      </c>
      <c r="AN453" s="33">
        <v>0</v>
      </c>
      <c r="AO453" s="21">
        <v>0</v>
      </c>
      <c r="AP453" s="20">
        <v>0</v>
      </c>
      <c r="AQ453" s="19">
        <v>0</v>
      </c>
      <c r="AR453" s="19">
        <v>0</v>
      </c>
      <c r="AS453" s="33">
        <v>0</v>
      </c>
      <c r="AT453" s="21">
        <v>0</v>
      </c>
      <c r="AU453" s="20">
        <v>0</v>
      </c>
      <c r="AV453" s="19">
        <v>0</v>
      </c>
      <c r="AW453" s="19">
        <v>0</v>
      </c>
      <c r="AX453" s="19">
        <v>0</v>
      </c>
      <c r="AY453" s="19">
        <v>0</v>
      </c>
      <c r="AZ453" s="22">
        <v>0</v>
      </c>
      <c r="BA453" s="19">
        <v>0</v>
      </c>
      <c r="BB453" s="19">
        <v>0</v>
      </c>
      <c r="BC453" s="33">
        <v>0</v>
      </c>
      <c r="BD453" s="21">
        <v>0</v>
      </c>
      <c r="BE453" s="20"/>
      <c r="BF453" s="19"/>
      <c r="BG453" s="19"/>
      <c r="BH453" s="19"/>
      <c r="BI453" s="19"/>
    </row>
    <row r="454" spans="5:61" x14ac:dyDescent="0.25">
      <c r="F454" s="10"/>
      <c r="G454" s="9"/>
      <c r="H454" s="8"/>
      <c r="I454" s="7" t="s">
        <v>5482</v>
      </c>
      <c r="J454" s="22">
        <v>0</v>
      </c>
      <c r="K454" s="19">
        <v>0</v>
      </c>
      <c r="L454" s="19">
        <v>0</v>
      </c>
      <c r="M454" s="33">
        <v>0</v>
      </c>
      <c r="N454" s="21">
        <v>0</v>
      </c>
      <c r="O454" s="22">
        <v>0</v>
      </c>
      <c r="P454" s="19">
        <v>0</v>
      </c>
      <c r="Q454" s="19">
        <v>0</v>
      </c>
      <c r="R454" s="33">
        <v>0</v>
      </c>
      <c r="S454" s="21">
        <v>0</v>
      </c>
      <c r="T454" s="22">
        <v>5</v>
      </c>
      <c r="U454" s="19">
        <v>0</v>
      </c>
      <c r="V454" s="19">
        <v>0</v>
      </c>
      <c r="W454" s="19">
        <v>0</v>
      </c>
      <c r="X454" s="19">
        <v>0</v>
      </c>
      <c r="Y454" s="24">
        <v>5</v>
      </c>
      <c r="Z454" s="23">
        <v>1.320838928222656E-4</v>
      </c>
      <c r="AA454" s="22">
        <v>0</v>
      </c>
      <c r="AB454" s="19">
        <v>0</v>
      </c>
      <c r="AC454" s="19">
        <v>0</v>
      </c>
      <c r="AD454" s="33">
        <v>0</v>
      </c>
      <c r="AE454" s="21">
        <v>0</v>
      </c>
      <c r="AF454" s="22">
        <v>0</v>
      </c>
      <c r="AG454" s="19">
        <v>0</v>
      </c>
      <c r="AH454" s="19">
        <v>0</v>
      </c>
      <c r="AI454" s="33">
        <v>0</v>
      </c>
      <c r="AJ454" s="21">
        <v>0</v>
      </c>
      <c r="AK454" s="22">
        <v>9</v>
      </c>
      <c r="AL454" s="19">
        <v>0</v>
      </c>
      <c r="AM454" s="19">
        <v>0</v>
      </c>
      <c r="AN454" s="33">
        <v>0</v>
      </c>
      <c r="AO454" s="21">
        <v>0</v>
      </c>
      <c r="AP454" s="20">
        <v>0</v>
      </c>
      <c r="AQ454" s="19">
        <v>0</v>
      </c>
      <c r="AR454" s="19">
        <v>0</v>
      </c>
      <c r="AS454" s="33">
        <v>0</v>
      </c>
      <c r="AT454" s="21">
        <v>0</v>
      </c>
      <c r="AU454" s="20">
        <v>0</v>
      </c>
      <c r="AV454" s="19">
        <v>0</v>
      </c>
      <c r="AW454" s="19">
        <v>0</v>
      </c>
      <c r="AX454" s="19">
        <v>0</v>
      </c>
      <c r="AY454" s="19">
        <v>0</v>
      </c>
      <c r="AZ454" s="22">
        <v>0</v>
      </c>
      <c r="BA454" s="19">
        <v>0</v>
      </c>
      <c r="BB454" s="19">
        <v>0</v>
      </c>
      <c r="BC454" s="33">
        <v>0</v>
      </c>
      <c r="BD454" s="21">
        <v>0</v>
      </c>
      <c r="BE454" s="20"/>
      <c r="BF454" s="19"/>
      <c r="BG454" s="19"/>
      <c r="BH454" s="19"/>
      <c r="BI454" s="19"/>
    </row>
    <row r="455" spans="5:61" x14ac:dyDescent="0.25">
      <c r="F455" s="10"/>
      <c r="G455" s="9"/>
      <c r="H455" s="8"/>
      <c r="I455" s="7" t="s">
        <v>5481</v>
      </c>
      <c r="J455" s="22">
        <v>0</v>
      </c>
      <c r="K455" s="19">
        <v>0</v>
      </c>
      <c r="L455" s="19">
        <v>0</v>
      </c>
      <c r="M455" s="33">
        <v>0</v>
      </c>
      <c r="N455" s="21">
        <v>0</v>
      </c>
      <c r="O455" s="22">
        <v>0</v>
      </c>
      <c r="P455" s="19">
        <v>0</v>
      </c>
      <c r="Q455" s="19">
        <v>0</v>
      </c>
      <c r="R455" s="33">
        <v>0</v>
      </c>
      <c r="S455" s="21">
        <v>0</v>
      </c>
      <c r="T455" s="22">
        <v>0</v>
      </c>
      <c r="U455" s="19">
        <v>0</v>
      </c>
      <c r="V455" s="19">
        <v>0</v>
      </c>
      <c r="W455" s="19">
        <v>0</v>
      </c>
      <c r="X455" s="19">
        <v>0</v>
      </c>
      <c r="Y455" s="24">
        <v>0</v>
      </c>
      <c r="Z455" s="23">
        <v>0</v>
      </c>
      <c r="AA455" s="22">
        <v>0</v>
      </c>
      <c r="AB455" s="19">
        <v>0</v>
      </c>
      <c r="AC455" s="19">
        <v>0</v>
      </c>
      <c r="AD455" s="33">
        <v>0</v>
      </c>
      <c r="AE455" s="21">
        <v>0</v>
      </c>
      <c r="AF455" s="22">
        <v>0</v>
      </c>
      <c r="AG455" s="19">
        <v>0</v>
      </c>
      <c r="AH455" s="19">
        <v>0</v>
      </c>
      <c r="AI455" s="33">
        <v>0</v>
      </c>
      <c r="AJ455" s="21">
        <v>0</v>
      </c>
      <c r="AK455" s="22">
        <v>0</v>
      </c>
      <c r="AL455" s="19">
        <v>0</v>
      </c>
      <c r="AM455" s="19">
        <v>0</v>
      </c>
      <c r="AN455" s="33">
        <v>0</v>
      </c>
      <c r="AO455" s="21">
        <v>0</v>
      </c>
      <c r="AP455" s="20">
        <v>0</v>
      </c>
      <c r="AQ455" s="19">
        <v>0</v>
      </c>
      <c r="AR455" s="19">
        <v>0</v>
      </c>
      <c r="AS455" s="33">
        <v>0</v>
      </c>
      <c r="AT455" s="21">
        <v>0</v>
      </c>
      <c r="AU455" s="20">
        <v>0</v>
      </c>
      <c r="AV455" s="19">
        <v>0</v>
      </c>
      <c r="AW455" s="19">
        <v>0</v>
      </c>
      <c r="AX455" s="19">
        <v>0</v>
      </c>
      <c r="AY455" s="19">
        <v>0</v>
      </c>
      <c r="AZ455" s="22">
        <v>0</v>
      </c>
      <c r="BA455" s="19">
        <v>0</v>
      </c>
      <c r="BB455" s="19">
        <v>0</v>
      </c>
      <c r="BC455" s="33">
        <v>0</v>
      </c>
      <c r="BD455" s="21">
        <v>0</v>
      </c>
      <c r="BE455" s="20"/>
      <c r="BF455" s="19"/>
      <c r="BG455" s="19"/>
      <c r="BH455" s="19"/>
      <c r="BI455" s="19"/>
    </row>
    <row r="456" spans="5:61" x14ac:dyDescent="0.25">
      <c r="F456" s="10"/>
      <c r="G456" s="9"/>
      <c r="H456" s="8"/>
      <c r="I456" s="7" t="s">
        <v>5480</v>
      </c>
      <c r="J456" s="22">
        <v>0</v>
      </c>
      <c r="K456" s="19">
        <v>0</v>
      </c>
      <c r="L456" s="19">
        <v>0</v>
      </c>
      <c r="M456" s="33">
        <v>0</v>
      </c>
      <c r="N456" s="21">
        <v>0</v>
      </c>
      <c r="O456" s="22">
        <v>0</v>
      </c>
      <c r="P456" s="19">
        <v>0</v>
      </c>
      <c r="Q456" s="19">
        <v>0</v>
      </c>
      <c r="R456" s="33">
        <v>0</v>
      </c>
      <c r="S456" s="21">
        <v>0</v>
      </c>
      <c r="T456" s="22">
        <v>88</v>
      </c>
      <c r="U456" s="19">
        <v>0</v>
      </c>
      <c r="V456" s="19">
        <v>3</v>
      </c>
      <c r="W456" s="19">
        <v>1</v>
      </c>
      <c r="X456" s="19">
        <v>0</v>
      </c>
      <c r="Y456" s="24">
        <v>91</v>
      </c>
      <c r="Z456" s="23">
        <v>3.9320701733231538E-2</v>
      </c>
      <c r="AA456" s="22">
        <v>0</v>
      </c>
      <c r="AB456" s="19">
        <v>0</v>
      </c>
      <c r="AC456" s="19">
        <v>0</v>
      </c>
      <c r="AD456" s="33">
        <v>0</v>
      </c>
      <c r="AE456" s="21">
        <v>0</v>
      </c>
      <c r="AF456" s="22">
        <v>0</v>
      </c>
      <c r="AG456" s="19">
        <v>0</v>
      </c>
      <c r="AH456" s="19">
        <v>0</v>
      </c>
      <c r="AI456" s="33">
        <v>0</v>
      </c>
      <c r="AJ456" s="21">
        <v>0</v>
      </c>
      <c r="AK456" s="22">
        <v>52</v>
      </c>
      <c r="AL456" s="19">
        <v>0</v>
      </c>
      <c r="AM456" s="19">
        <v>8</v>
      </c>
      <c r="AN456" s="33">
        <v>1</v>
      </c>
      <c r="AO456" s="21">
        <v>0</v>
      </c>
      <c r="AP456" s="20">
        <v>0</v>
      </c>
      <c r="AQ456" s="19">
        <v>0</v>
      </c>
      <c r="AR456" s="19">
        <v>0</v>
      </c>
      <c r="AS456" s="33">
        <v>0</v>
      </c>
      <c r="AT456" s="21">
        <v>0</v>
      </c>
      <c r="AU456" s="20">
        <v>0</v>
      </c>
      <c r="AV456" s="19">
        <v>0</v>
      </c>
      <c r="AW456" s="19">
        <v>0</v>
      </c>
      <c r="AX456" s="19">
        <v>0</v>
      </c>
      <c r="AY456" s="19">
        <v>0</v>
      </c>
      <c r="AZ456" s="22">
        <v>0</v>
      </c>
      <c r="BA456" s="19">
        <v>0</v>
      </c>
      <c r="BB456" s="19">
        <v>0</v>
      </c>
      <c r="BC456" s="33">
        <v>0</v>
      </c>
      <c r="BD456" s="21">
        <v>0</v>
      </c>
      <c r="BE456" s="20"/>
      <c r="BF456" s="19"/>
      <c r="BG456" s="19"/>
      <c r="BH456" s="19"/>
      <c r="BI456" s="19"/>
    </row>
    <row r="457" spans="5:61" x14ac:dyDescent="0.25">
      <c r="F457" s="10"/>
      <c r="G457" s="9"/>
      <c r="H457" s="8"/>
      <c r="I457" s="7" t="s">
        <v>5479</v>
      </c>
      <c r="J457" s="22">
        <v>0</v>
      </c>
      <c r="K457" s="19">
        <v>0</v>
      </c>
      <c r="L457" s="19">
        <v>0</v>
      </c>
      <c r="M457" s="33">
        <v>0</v>
      </c>
      <c r="N457" s="21">
        <v>0</v>
      </c>
      <c r="O457" s="22">
        <v>0</v>
      </c>
      <c r="P457" s="19">
        <v>0</v>
      </c>
      <c r="Q457" s="19">
        <v>0</v>
      </c>
      <c r="R457" s="33">
        <v>0</v>
      </c>
      <c r="S457" s="21">
        <v>0</v>
      </c>
      <c r="T457" s="22">
        <v>245</v>
      </c>
      <c r="U457" s="19">
        <v>0</v>
      </c>
      <c r="V457" s="19">
        <v>0</v>
      </c>
      <c r="W457" s="19">
        <v>0</v>
      </c>
      <c r="X457" s="19">
        <v>18</v>
      </c>
      <c r="Y457" s="24">
        <v>249</v>
      </c>
      <c r="Z457" s="23">
        <v>0.19530367944389579</v>
      </c>
      <c r="AA457" s="22">
        <v>0</v>
      </c>
      <c r="AB457" s="19">
        <v>0</v>
      </c>
      <c r="AC457" s="19">
        <v>0</v>
      </c>
      <c r="AD457" s="33">
        <v>0</v>
      </c>
      <c r="AE457" s="21">
        <v>0</v>
      </c>
      <c r="AF457" s="22">
        <v>0</v>
      </c>
      <c r="AG457" s="19">
        <v>0</v>
      </c>
      <c r="AH457" s="19">
        <v>0</v>
      </c>
      <c r="AI457" s="33">
        <v>0</v>
      </c>
      <c r="AJ457" s="21">
        <v>0</v>
      </c>
      <c r="AK457" s="22">
        <v>84</v>
      </c>
      <c r="AL457" s="19">
        <v>0</v>
      </c>
      <c r="AM457" s="19">
        <v>0</v>
      </c>
      <c r="AN457" s="33">
        <v>0</v>
      </c>
      <c r="AO457" s="21">
        <v>0</v>
      </c>
      <c r="AP457" s="20">
        <v>0</v>
      </c>
      <c r="AQ457" s="19">
        <v>0</v>
      </c>
      <c r="AR457" s="19">
        <v>0</v>
      </c>
      <c r="AS457" s="33">
        <v>0</v>
      </c>
      <c r="AT457" s="21">
        <v>0</v>
      </c>
      <c r="AU457" s="20">
        <v>1</v>
      </c>
      <c r="AV457" s="19">
        <v>0</v>
      </c>
      <c r="AW457" s="19">
        <v>0</v>
      </c>
      <c r="AX457" s="19">
        <v>0</v>
      </c>
      <c r="AY457" s="19">
        <v>0</v>
      </c>
      <c r="AZ457" s="22">
        <v>0</v>
      </c>
      <c r="BA457" s="19">
        <v>0</v>
      </c>
      <c r="BB457" s="19">
        <v>0</v>
      </c>
      <c r="BC457" s="33">
        <v>0</v>
      </c>
      <c r="BD457" s="21">
        <v>0</v>
      </c>
      <c r="BE457" s="20"/>
      <c r="BF457" s="19"/>
      <c r="BG457" s="19"/>
      <c r="BH457" s="19"/>
      <c r="BI457" s="19"/>
    </row>
    <row r="458" spans="5:61" x14ac:dyDescent="0.25">
      <c r="F458" s="10"/>
      <c r="G458" s="9"/>
      <c r="H458" s="8"/>
      <c r="I458" s="7" t="s">
        <v>5478</v>
      </c>
      <c r="J458" s="22">
        <v>0</v>
      </c>
      <c r="K458" s="19">
        <v>0</v>
      </c>
      <c r="L458" s="19">
        <v>0</v>
      </c>
      <c r="M458" s="33">
        <v>0</v>
      </c>
      <c r="N458" s="21">
        <v>0</v>
      </c>
      <c r="O458" s="22">
        <v>1</v>
      </c>
      <c r="P458" s="19">
        <v>0</v>
      </c>
      <c r="Q458" s="19">
        <v>0</v>
      </c>
      <c r="R458" s="33">
        <v>0</v>
      </c>
      <c r="S458" s="21">
        <v>0</v>
      </c>
      <c r="T458" s="22">
        <v>1821</v>
      </c>
      <c r="U458" s="19">
        <v>0</v>
      </c>
      <c r="V458" s="19">
        <v>10</v>
      </c>
      <c r="W458" s="19">
        <v>6</v>
      </c>
      <c r="X458" s="19">
        <v>0</v>
      </c>
      <c r="Y458" s="24">
        <v>2127</v>
      </c>
      <c r="Z458" s="23">
        <v>3.819270108826458</v>
      </c>
      <c r="AA458" s="22">
        <v>8</v>
      </c>
      <c r="AB458" s="19">
        <v>0</v>
      </c>
      <c r="AC458" s="19">
        <v>4</v>
      </c>
      <c r="AD458" s="33">
        <v>0</v>
      </c>
      <c r="AE458" s="21">
        <v>0</v>
      </c>
      <c r="AF458" s="22">
        <v>0</v>
      </c>
      <c r="AG458" s="19">
        <v>0</v>
      </c>
      <c r="AH458" s="19">
        <v>0</v>
      </c>
      <c r="AI458" s="33">
        <v>0</v>
      </c>
      <c r="AJ458" s="21">
        <v>0</v>
      </c>
      <c r="AK458" s="22">
        <v>245</v>
      </c>
      <c r="AL458" s="19">
        <v>0</v>
      </c>
      <c r="AM458" s="19">
        <v>0</v>
      </c>
      <c r="AN458" s="33">
        <v>3</v>
      </c>
      <c r="AO458" s="21">
        <v>0</v>
      </c>
      <c r="AP458" s="20">
        <v>1</v>
      </c>
      <c r="AQ458" s="19">
        <v>0</v>
      </c>
      <c r="AR458" s="19">
        <v>0</v>
      </c>
      <c r="AS458" s="33">
        <v>0</v>
      </c>
      <c r="AT458" s="21">
        <v>0</v>
      </c>
      <c r="AU458" s="20">
        <v>0</v>
      </c>
      <c r="AV458" s="19">
        <v>0</v>
      </c>
      <c r="AW458" s="19">
        <v>0</v>
      </c>
      <c r="AX458" s="19">
        <v>0</v>
      </c>
      <c r="AY458" s="19">
        <v>0</v>
      </c>
      <c r="AZ458" s="22">
        <v>0</v>
      </c>
      <c r="BA458" s="19">
        <v>0</v>
      </c>
      <c r="BB458" s="19">
        <v>0</v>
      </c>
      <c r="BC458" s="33">
        <v>0</v>
      </c>
      <c r="BD458" s="21">
        <v>0</v>
      </c>
      <c r="BE458" s="20"/>
      <c r="BF458" s="19"/>
      <c r="BG458" s="19"/>
      <c r="BH458" s="19"/>
      <c r="BI458" s="19"/>
    </row>
    <row r="459" spans="5:61" x14ac:dyDescent="0.25">
      <c r="F459" s="10"/>
      <c r="G459" s="9"/>
      <c r="H459" s="8"/>
      <c r="I459" s="7" t="s">
        <v>5477</v>
      </c>
      <c r="J459" s="22">
        <v>0</v>
      </c>
      <c r="K459" s="19">
        <v>0</v>
      </c>
      <c r="L459" s="19">
        <v>0</v>
      </c>
      <c r="M459" s="33">
        <v>0</v>
      </c>
      <c r="N459" s="21">
        <v>0</v>
      </c>
      <c r="O459" s="22">
        <v>0</v>
      </c>
      <c r="P459" s="19">
        <v>0</v>
      </c>
      <c r="Q459" s="19">
        <v>0</v>
      </c>
      <c r="R459" s="33">
        <v>0</v>
      </c>
      <c r="S459" s="21">
        <v>0</v>
      </c>
      <c r="T459" s="22">
        <v>1</v>
      </c>
      <c r="U459" s="19">
        <v>0</v>
      </c>
      <c r="V459" s="19">
        <v>0</v>
      </c>
      <c r="W459" s="19">
        <v>0</v>
      </c>
      <c r="X459" s="19">
        <v>0</v>
      </c>
      <c r="Y459" s="24">
        <v>4</v>
      </c>
      <c r="Z459" s="23">
        <v>1.454353332519531E-4</v>
      </c>
      <c r="AA459" s="22">
        <v>0</v>
      </c>
      <c r="AB459" s="19">
        <v>0</v>
      </c>
      <c r="AC459" s="19">
        <v>0</v>
      </c>
      <c r="AD459" s="33">
        <v>0</v>
      </c>
      <c r="AE459" s="21">
        <v>0</v>
      </c>
      <c r="AF459" s="22">
        <v>0</v>
      </c>
      <c r="AG459" s="19">
        <v>0</v>
      </c>
      <c r="AH459" s="19">
        <v>0</v>
      </c>
      <c r="AI459" s="33">
        <v>0</v>
      </c>
      <c r="AJ459" s="21">
        <v>0</v>
      </c>
      <c r="AK459" s="22">
        <v>0</v>
      </c>
      <c r="AL459" s="19">
        <v>0</v>
      </c>
      <c r="AM459" s="19">
        <v>0</v>
      </c>
      <c r="AN459" s="33">
        <v>0</v>
      </c>
      <c r="AO459" s="21">
        <v>0</v>
      </c>
      <c r="AP459" s="20">
        <v>0</v>
      </c>
      <c r="AQ459" s="19">
        <v>0</v>
      </c>
      <c r="AR459" s="19">
        <v>0</v>
      </c>
      <c r="AS459" s="33">
        <v>0</v>
      </c>
      <c r="AT459" s="21">
        <v>0</v>
      </c>
      <c r="AU459" s="20">
        <v>0</v>
      </c>
      <c r="AV459" s="19">
        <v>0</v>
      </c>
      <c r="AW459" s="19">
        <v>0</v>
      </c>
      <c r="AX459" s="19">
        <v>0</v>
      </c>
      <c r="AY459" s="19">
        <v>0</v>
      </c>
      <c r="AZ459" s="22">
        <v>0</v>
      </c>
      <c r="BA459" s="19">
        <v>0</v>
      </c>
      <c r="BB459" s="19">
        <v>0</v>
      </c>
      <c r="BC459" s="33">
        <v>0</v>
      </c>
      <c r="BD459" s="21">
        <v>0</v>
      </c>
      <c r="BE459" s="20"/>
      <c r="BF459" s="19"/>
      <c r="BG459" s="19"/>
      <c r="BH459" s="19"/>
      <c r="BI459" s="19"/>
    </row>
    <row r="460" spans="5:61" x14ac:dyDescent="0.25">
      <c r="F460" s="10"/>
      <c r="G460" s="9"/>
      <c r="H460" s="8"/>
      <c r="I460" s="7" t="s">
        <v>5476</v>
      </c>
      <c r="J460" s="22">
        <v>0</v>
      </c>
      <c r="K460" s="19">
        <v>0</v>
      </c>
      <c r="L460" s="19">
        <v>0</v>
      </c>
      <c r="M460" s="33">
        <v>0</v>
      </c>
      <c r="N460" s="21">
        <v>0</v>
      </c>
      <c r="O460" s="22">
        <v>162</v>
      </c>
      <c r="P460" s="19">
        <v>0</v>
      </c>
      <c r="Q460" s="19">
        <v>1</v>
      </c>
      <c r="R460" s="33">
        <v>0</v>
      </c>
      <c r="S460" s="21">
        <v>0</v>
      </c>
      <c r="T460" s="22">
        <v>7326</v>
      </c>
      <c r="U460" s="19">
        <v>0</v>
      </c>
      <c r="V460" s="19">
        <v>120</v>
      </c>
      <c r="W460" s="19">
        <v>0</v>
      </c>
      <c r="X460" s="19">
        <v>0</v>
      </c>
      <c r="Y460" s="24">
        <v>10518</v>
      </c>
      <c r="Z460" s="23">
        <v>6.8681573178619146</v>
      </c>
      <c r="AA460" s="22">
        <v>7</v>
      </c>
      <c r="AB460" s="19">
        <v>0</v>
      </c>
      <c r="AC460" s="19">
        <v>0</v>
      </c>
      <c r="AD460" s="33">
        <v>0</v>
      </c>
      <c r="AE460" s="21">
        <v>0</v>
      </c>
      <c r="AF460" s="22">
        <v>0</v>
      </c>
      <c r="AG460" s="19">
        <v>0</v>
      </c>
      <c r="AH460" s="19">
        <v>0</v>
      </c>
      <c r="AI460" s="33">
        <v>0</v>
      </c>
      <c r="AJ460" s="21">
        <v>0</v>
      </c>
      <c r="AK460" s="22">
        <v>1229</v>
      </c>
      <c r="AL460" s="19">
        <v>0</v>
      </c>
      <c r="AM460" s="19">
        <v>36</v>
      </c>
      <c r="AN460" s="33">
        <v>0</v>
      </c>
      <c r="AO460" s="21">
        <v>0</v>
      </c>
      <c r="AP460" s="20">
        <v>3</v>
      </c>
      <c r="AQ460" s="19">
        <v>0</v>
      </c>
      <c r="AR460" s="19">
        <v>0</v>
      </c>
      <c r="AS460" s="33">
        <v>0</v>
      </c>
      <c r="AT460" s="21">
        <v>0</v>
      </c>
      <c r="AU460" s="20">
        <v>25</v>
      </c>
      <c r="AV460" s="19">
        <v>0</v>
      </c>
      <c r="AW460" s="19">
        <v>0</v>
      </c>
      <c r="AX460" s="19">
        <v>0</v>
      </c>
      <c r="AY460" s="19">
        <v>0</v>
      </c>
      <c r="AZ460" s="22">
        <v>2</v>
      </c>
      <c r="BA460" s="19">
        <v>0</v>
      </c>
      <c r="BB460" s="19">
        <v>0</v>
      </c>
      <c r="BC460" s="33">
        <v>0</v>
      </c>
      <c r="BD460" s="21">
        <v>0</v>
      </c>
      <c r="BE460" s="20"/>
      <c r="BF460" s="19"/>
      <c r="BG460" s="19"/>
      <c r="BH460" s="19"/>
      <c r="BI460" s="19"/>
    </row>
    <row r="461" spans="5:61" x14ac:dyDescent="0.25">
      <c r="F461" s="10"/>
      <c r="G461" s="9"/>
      <c r="H461" s="8"/>
      <c r="I461" s="7" t="s">
        <v>5475</v>
      </c>
      <c r="J461" s="22">
        <v>0</v>
      </c>
      <c r="K461" s="19">
        <v>0</v>
      </c>
      <c r="L461" s="19">
        <v>0</v>
      </c>
      <c r="M461" s="33">
        <v>0</v>
      </c>
      <c r="N461" s="21">
        <v>0</v>
      </c>
      <c r="O461" s="22">
        <v>0</v>
      </c>
      <c r="P461" s="19">
        <v>0</v>
      </c>
      <c r="Q461" s="19">
        <v>0</v>
      </c>
      <c r="R461" s="33">
        <v>0</v>
      </c>
      <c r="S461" s="21">
        <v>0</v>
      </c>
      <c r="T461" s="22">
        <v>0</v>
      </c>
      <c r="U461" s="19">
        <v>0</v>
      </c>
      <c r="V461" s="19">
        <v>0</v>
      </c>
      <c r="W461" s="19">
        <v>0</v>
      </c>
      <c r="X461" s="19">
        <v>0</v>
      </c>
      <c r="Y461" s="24">
        <v>0</v>
      </c>
      <c r="Z461" s="23">
        <v>0</v>
      </c>
      <c r="AA461" s="22">
        <v>0</v>
      </c>
      <c r="AB461" s="19">
        <v>0</v>
      </c>
      <c r="AC461" s="19">
        <v>0</v>
      </c>
      <c r="AD461" s="33">
        <v>0</v>
      </c>
      <c r="AE461" s="21">
        <v>0</v>
      </c>
      <c r="AF461" s="22">
        <v>0</v>
      </c>
      <c r="AG461" s="19">
        <v>0</v>
      </c>
      <c r="AH461" s="19">
        <v>0</v>
      </c>
      <c r="AI461" s="33">
        <v>0</v>
      </c>
      <c r="AJ461" s="21">
        <v>0</v>
      </c>
      <c r="AK461" s="22">
        <v>0</v>
      </c>
      <c r="AL461" s="19">
        <v>0</v>
      </c>
      <c r="AM461" s="19">
        <v>0</v>
      </c>
      <c r="AN461" s="33">
        <v>0</v>
      </c>
      <c r="AO461" s="21">
        <v>0</v>
      </c>
      <c r="AP461" s="20">
        <v>0</v>
      </c>
      <c r="AQ461" s="19">
        <v>0</v>
      </c>
      <c r="AR461" s="19">
        <v>0</v>
      </c>
      <c r="AS461" s="33">
        <v>0</v>
      </c>
      <c r="AT461" s="21">
        <v>0</v>
      </c>
      <c r="AU461" s="20">
        <v>0</v>
      </c>
      <c r="AV461" s="19">
        <v>0</v>
      </c>
      <c r="AW461" s="19">
        <v>0</v>
      </c>
      <c r="AX461" s="19">
        <v>0</v>
      </c>
      <c r="AY461" s="19">
        <v>0</v>
      </c>
      <c r="AZ461" s="22">
        <v>0</v>
      </c>
      <c r="BA461" s="19">
        <v>0</v>
      </c>
      <c r="BB461" s="19">
        <v>0</v>
      </c>
      <c r="BC461" s="33">
        <v>0</v>
      </c>
      <c r="BD461" s="21">
        <v>0</v>
      </c>
      <c r="BE461" s="20"/>
      <c r="BF461" s="19"/>
      <c r="BG461" s="19"/>
      <c r="BH461" s="19"/>
      <c r="BI461" s="19"/>
    </row>
    <row r="462" spans="5:61" x14ac:dyDescent="0.25">
      <c r="F462" s="10"/>
      <c r="G462" s="9"/>
      <c r="H462" s="8"/>
      <c r="I462" s="7" t="s">
        <v>5474</v>
      </c>
      <c r="J462" s="22">
        <v>0</v>
      </c>
      <c r="K462" s="19">
        <v>0</v>
      </c>
      <c r="L462" s="19">
        <v>0</v>
      </c>
      <c r="M462" s="33">
        <v>0</v>
      </c>
      <c r="N462" s="21">
        <v>0</v>
      </c>
      <c r="O462" s="22">
        <v>0</v>
      </c>
      <c r="P462" s="19">
        <v>0</v>
      </c>
      <c r="Q462" s="19">
        <v>0</v>
      </c>
      <c r="R462" s="33">
        <v>0</v>
      </c>
      <c r="S462" s="21">
        <v>0</v>
      </c>
      <c r="T462" s="22">
        <v>13</v>
      </c>
      <c r="U462" s="19">
        <v>0</v>
      </c>
      <c r="V462" s="19">
        <v>0</v>
      </c>
      <c r="W462" s="19">
        <v>0</v>
      </c>
      <c r="X462" s="19">
        <v>0</v>
      </c>
      <c r="Y462" s="24">
        <v>14</v>
      </c>
      <c r="Z462" s="23">
        <v>7.4657108634710312E-3</v>
      </c>
      <c r="AA462" s="22">
        <v>0</v>
      </c>
      <c r="AB462" s="19">
        <v>0</v>
      </c>
      <c r="AC462" s="19">
        <v>0</v>
      </c>
      <c r="AD462" s="33">
        <v>0</v>
      </c>
      <c r="AE462" s="21">
        <v>0</v>
      </c>
      <c r="AF462" s="22">
        <v>0</v>
      </c>
      <c r="AG462" s="19">
        <v>0</v>
      </c>
      <c r="AH462" s="19">
        <v>0</v>
      </c>
      <c r="AI462" s="33">
        <v>0</v>
      </c>
      <c r="AJ462" s="21">
        <v>0</v>
      </c>
      <c r="AK462" s="22">
        <v>3</v>
      </c>
      <c r="AL462" s="19">
        <v>0</v>
      </c>
      <c r="AM462" s="19">
        <v>0</v>
      </c>
      <c r="AN462" s="33">
        <v>0</v>
      </c>
      <c r="AO462" s="21">
        <v>0</v>
      </c>
      <c r="AP462" s="20">
        <v>0</v>
      </c>
      <c r="AQ462" s="19">
        <v>0</v>
      </c>
      <c r="AR462" s="19">
        <v>0</v>
      </c>
      <c r="AS462" s="33">
        <v>0</v>
      </c>
      <c r="AT462" s="21">
        <v>0</v>
      </c>
      <c r="AU462" s="20">
        <v>0</v>
      </c>
      <c r="AV462" s="19">
        <v>0</v>
      </c>
      <c r="AW462" s="19">
        <v>0</v>
      </c>
      <c r="AX462" s="19">
        <v>0</v>
      </c>
      <c r="AY462" s="19">
        <v>0</v>
      </c>
      <c r="AZ462" s="22">
        <v>0</v>
      </c>
      <c r="BA462" s="19">
        <v>0</v>
      </c>
      <c r="BB462" s="19">
        <v>0</v>
      </c>
      <c r="BC462" s="33">
        <v>0</v>
      </c>
      <c r="BD462" s="21">
        <v>0</v>
      </c>
      <c r="BE462" s="20"/>
      <c r="BF462" s="19"/>
      <c r="BG462" s="19"/>
      <c r="BH462" s="19"/>
      <c r="BI462" s="19"/>
    </row>
    <row r="463" spans="5:61" x14ac:dyDescent="0.25">
      <c r="F463" s="10"/>
      <c r="G463" s="9"/>
      <c r="H463" s="8"/>
      <c r="I463" s="7" t="s">
        <v>5473</v>
      </c>
      <c r="J463" s="22">
        <v>0</v>
      </c>
      <c r="K463" s="19">
        <v>0</v>
      </c>
      <c r="L463" s="19">
        <v>0</v>
      </c>
      <c r="M463" s="33">
        <v>0</v>
      </c>
      <c r="N463" s="21">
        <v>0</v>
      </c>
      <c r="O463" s="22">
        <v>0</v>
      </c>
      <c r="P463" s="19">
        <v>0</v>
      </c>
      <c r="Q463" s="19">
        <v>0</v>
      </c>
      <c r="R463" s="33">
        <v>0</v>
      </c>
      <c r="S463" s="21">
        <v>0</v>
      </c>
      <c r="T463" s="22">
        <v>61147</v>
      </c>
      <c r="U463" s="19">
        <v>0</v>
      </c>
      <c r="V463" s="19">
        <v>516</v>
      </c>
      <c r="W463" s="19">
        <v>233</v>
      </c>
      <c r="X463" s="19">
        <v>0</v>
      </c>
      <c r="Y463" s="24">
        <v>61600</v>
      </c>
      <c r="Z463" s="23">
        <v>15.510411595925691</v>
      </c>
      <c r="AA463" s="22">
        <v>0</v>
      </c>
      <c r="AB463" s="19">
        <v>0</v>
      </c>
      <c r="AC463" s="19">
        <v>0</v>
      </c>
      <c r="AD463" s="33">
        <v>0</v>
      </c>
      <c r="AE463" s="21">
        <v>0</v>
      </c>
      <c r="AF463" s="22">
        <v>1</v>
      </c>
      <c r="AG463" s="19">
        <v>0</v>
      </c>
      <c r="AH463" s="19">
        <v>0</v>
      </c>
      <c r="AI463" s="33">
        <v>0</v>
      </c>
      <c r="AJ463" s="21">
        <v>0</v>
      </c>
      <c r="AK463" s="22">
        <v>4652</v>
      </c>
      <c r="AL463" s="19">
        <v>0</v>
      </c>
      <c r="AM463" s="19">
        <v>70</v>
      </c>
      <c r="AN463" s="33">
        <v>191</v>
      </c>
      <c r="AO463" s="21">
        <v>0</v>
      </c>
      <c r="AP463" s="20">
        <v>0</v>
      </c>
      <c r="AQ463" s="19">
        <v>0</v>
      </c>
      <c r="AR463" s="19">
        <v>0</v>
      </c>
      <c r="AS463" s="33">
        <v>0</v>
      </c>
      <c r="AT463" s="21">
        <v>0</v>
      </c>
      <c r="AU463" s="20">
        <v>0</v>
      </c>
      <c r="AV463" s="19">
        <v>0</v>
      </c>
      <c r="AW463" s="19">
        <v>0</v>
      </c>
      <c r="AX463" s="19">
        <v>0</v>
      </c>
      <c r="AY463" s="19">
        <v>0</v>
      </c>
      <c r="AZ463" s="22">
        <v>0</v>
      </c>
      <c r="BA463" s="19">
        <v>0</v>
      </c>
      <c r="BB463" s="19">
        <v>0</v>
      </c>
      <c r="BC463" s="33">
        <v>0</v>
      </c>
      <c r="BD463" s="21">
        <v>0</v>
      </c>
      <c r="BE463" s="20"/>
      <c r="BF463" s="19"/>
      <c r="BG463" s="19"/>
      <c r="BH463" s="19"/>
      <c r="BI463" s="19"/>
    </row>
    <row r="464" spans="5:61" x14ac:dyDescent="0.25">
      <c r="F464" s="10"/>
      <c r="G464" s="9" t="s">
        <v>5472</v>
      </c>
      <c r="H464" s="8"/>
      <c r="I464" s="7"/>
      <c r="J464" s="22">
        <v>0</v>
      </c>
      <c r="K464" s="19">
        <v>0</v>
      </c>
      <c r="L464" s="19">
        <v>0</v>
      </c>
      <c r="M464" s="33">
        <v>0</v>
      </c>
      <c r="N464" s="21">
        <v>0</v>
      </c>
      <c r="O464" s="22">
        <v>0</v>
      </c>
      <c r="P464" s="19">
        <v>0</v>
      </c>
      <c r="Q464" s="19">
        <v>0</v>
      </c>
      <c r="R464" s="33">
        <v>0</v>
      </c>
      <c r="S464" s="21">
        <v>0</v>
      </c>
      <c r="T464" s="22">
        <v>0</v>
      </c>
      <c r="U464" s="19">
        <v>0</v>
      </c>
      <c r="V464" s="19">
        <v>0</v>
      </c>
      <c r="W464" s="19">
        <v>0</v>
      </c>
      <c r="X464" s="19">
        <v>0</v>
      </c>
      <c r="Y464" s="24">
        <v>0</v>
      </c>
      <c r="Z464" s="23">
        <v>0</v>
      </c>
      <c r="AA464" s="22">
        <v>0</v>
      </c>
      <c r="AB464" s="19">
        <v>0</v>
      </c>
      <c r="AC464" s="19">
        <v>0</v>
      </c>
      <c r="AD464" s="33">
        <v>0</v>
      </c>
      <c r="AE464" s="21">
        <v>0</v>
      </c>
      <c r="AF464" s="22">
        <v>0</v>
      </c>
      <c r="AG464" s="19">
        <v>0</v>
      </c>
      <c r="AH464" s="19">
        <v>0</v>
      </c>
      <c r="AI464" s="33">
        <v>0</v>
      </c>
      <c r="AJ464" s="21">
        <v>0</v>
      </c>
      <c r="AK464" s="22">
        <v>7</v>
      </c>
      <c r="AL464" s="19">
        <v>0</v>
      </c>
      <c r="AM464" s="19">
        <v>0</v>
      </c>
      <c r="AN464" s="33">
        <v>1</v>
      </c>
      <c r="AO464" s="21">
        <v>0</v>
      </c>
      <c r="AP464" s="20"/>
      <c r="AQ464" s="19"/>
      <c r="AR464" s="19"/>
      <c r="AS464" s="33"/>
      <c r="AT464" s="21"/>
      <c r="AU464" s="20">
        <v>2</v>
      </c>
      <c r="AV464" s="19">
        <v>0</v>
      </c>
      <c r="AW464" s="19">
        <v>0</v>
      </c>
      <c r="AX464" s="19">
        <v>0</v>
      </c>
      <c r="AY464" s="19">
        <v>0</v>
      </c>
      <c r="AZ464" s="22">
        <v>0</v>
      </c>
      <c r="BA464" s="19">
        <v>0</v>
      </c>
      <c r="BB464" s="19">
        <v>0</v>
      </c>
      <c r="BC464" s="33">
        <v>0</v>
      </c>
      <c r="BD464" s="21">
        <v>0</v>
      </c>
      <c r="BE464" s="20"/>
      <c r="BF464" s="19"/>
      <c r="BG464" s="19"/>
      <c r="BH464" s="19"/>
      <c r="BI464" s="19"/>
    </row>
    <row r="465" spans="6:61" x14ac:dyDescent="0.25">
      <c r="F465" s="10"/>
      <c r="G465" s="9"/>
      <c r="H465" s="8" t="s">
        <v>5471</v>
      </c>
      <c r="I465" s="7"/>
      <c r="J465" s="22">
        <v>0</v>
      </c>
      <c r="K465" s="19">
        <v>0</v>
      </c>
      <c r="L465" s="19">
        <v>0</v>
      </c>
      <c r="M465" s="33">
        <v>0</v>
      </c>
      <c r="N465" s="21">
        <v>0</v>
      </c>
      <c r="O465" s="22">
        <v>0</v>
      </c>
      <c r="P465" s="19">
        <v>0</v>
      </c>
      <c r="Q465" s="19">
        <v>0</v>
      </c>
      <c r="R465" s="33">
        <v>0</v>
      </c>
      <c r="S465" s="21">
        <v>0</v>
      </c>
      <c r="T465" s="22">
        <v>0</v>
      </c>
      <c r="U465" s="19">
        <v>0</v>
      </c>
      <c r="V465" s="19">
        <v>0</v>
      </c>
      <c r="W465" s="19">
        <v>0</v>
      </c>
      <c r="X465" s="19">
        <v>0</v>
      </c>
      <c r="Y465" s="24">
        <v>0</v>
      </c>
      <c r="Z465" s="23">
        <v>0</v>
      </c>
      <c r="AA465" s="22">
        <v>0</v>
      </c>
      <c r="AB465" s="19">
        <v>0</v>
      </c>
      <c r="AC465" s="19">
        <v>0</v>
      </c>
      <c r="AD465" s="33">
        <v>0</v>
      </c>
      <c r="AE465" s="21">
        <v>0</v>
      </c>
      <c r="AF465" s="22">
        <v>0</v>
      </c>
      <c r="AG465" s="19">
        <v>0</v>
      </c>
      <c r="AH465" s="19">
        <v>0</v>
      </c>
      <c r="AI465" s="33">
        <v>0</v>
      </c>
      <c r="AJ465" s="21">
        <v>0</v>
      </c>
      <c r="AK465" s="22">
        <v>2</v>
      </c>
      <c r="AL465" s="19">
        <v>0</v>
      </c>
      <c r="AM465" s="19">
        <v>0</v>
      </c>
      <c r="AN465" s="33">
        <v>1</v>
      </c>
      <c r="AO465" s="21">
        <v>0</v>
      </c>
      <c r="AP465" s="20"/>
      <c r="AQ465" s="19"/>
      <c r="AR465" s="19"/>
      <c r="AS465" s="33"/>
      <c r="AT465" s="21"/>
      <c r="AU465" s="20">
        <v>0</v>
      </c>
      <c r="AV465" s="19">
        <v>0</v>
      </c>
      <c r="AW465" s="19">
        <v>0</v>
      </c>
      <c r="AX465" s="19">
        <v>0</v>
      </c>
      <c r="AY465" s="19">
        <v>0</v>
      </c>
      <c r="AZ465" s="22">
        <v>0</v>
      </c>
      <c r="BA465" s="19">
        <v>0</v>
      </c>
      <c r="BB465" s="19">
        <v>0</v>
      </c>
      <c r="BC465" s="33">
        <v>0</v>
      </c>
      <c r="BD465" s="21">
        <v>0</v>
      </c>
      <c r="BE465" s="20"/>
      <c r="BF465" s="19"/>
      <c r="BG465" s="19"/>
      <c r="BH465" s="19"/>
      <c r="BI465" s="19"/>
    </row>
    <row r="466" spans="6:61" x14ac:dyDescent="0.25">
      <c r="F466" s="10"/>
      <c r="G466" s="9"/>
      <c r="H466" s="8"/>
      <c r="I466" s="7" t="s">
        <v>5470</v>
      </c>
      <c r="J466" s="22">
        <v>1</v>
      </c>
      <c r="K466" s="19">
        <v>0</v>
      </c>
      <c r="L466" s="19">
        <v>0</v>
      </c>
      <c r="M466" s="33">
        <v>0</v>
      </c>
      <c r="N466" s="21">
        <v>0</v>
      </c>
      <c r="O466" s="22">
        <v>0</v>
      </c>
      <c r="P466" s="19">
        <v>0</v>
      </c>
      <c r="Q466" s="19">
        <v>0</v>
      </c>
      <c r="R466" s="33">
        <v>0</v>
      </c>
      <c r="S466" s="21">
        <v>0</v>
      </c>
      <c r="T466" s="22">
        <v>2277</v>
      </c>
      <c r="U466" s="19">
        <v>0</v>
      </c>
      <c r="V466" s="19">
        <v>0</v>
      </c>
      <c r="W466" s="19">
        <v>177</v>
      </c>
      <c r="X466" s="19">
        <v>0</v>
      </c>
      <c r="Y466" s="24">
        <v>2287</v>
      </c>
      <c r="Z466" s="23">
        <v>3.0105708986520772</v>
      </c>
      <c r="AA466" s="22">
        <v>0</v>
      </c>
      <c r="AB466" s="19">
        <v>0</v>
      </c>
      <c r="AC466" s="19">
        <v>0</v>
      </c>
      <c r="AD466" s="33">
        <v>0</v>
      </c>
      <c r="AE466" s="21">
        <v>0</v>
      </c>
      <c r="AF466" s="22">
        <v>0</v>
      </c>
      <c r="AG466" s="19">
        <v>0</v>
      </c>
      <c r="AH466" s="19">
        <v>0</v>
      </c>
      <c r="AI466" s="33">
        <v>0</v>
      </c>
      <c r="AJ466" s="21">
        <v>0</v>
      </c>
      <c r="AK466" s="22">
        <v>285</v>
      </c>
      <c r="AL466" s="19">
        <v>0</v>
      </c>
      <c r="AM466" s="19">
        <v>0</v>
      </c>
      <c r="AN466" s="33">
        <v>32</v>
      </c>
      <c r="AO466" s="21">
        <v>0</v>
      </c>
      <c r="AP466" s="20"/>
      <c r="AQ466" s="19"/>
      <c r="AR466" s="19"/>
      <c r="AS466" s="33"/>
      <c r="AT466" s="21"/>
      <c r="AU466" s="20">
        <v>0</v>
      </c>
      <c r="AV466" s="19">
        <v>0</v>
      </c>
      <c r="AW466" s="19">
        <v>0</v>
      </c>
      <c r="AX466" s="19">
        <v>0</v>
      </c>
      <c r="AY466" s="19">
        <v>0</v>
      </c>
      <c r="AZ466" s="22">
        <v>4</v>
      </c>
      <c r="BA466" s="19">
        <v>0</v>
      </c>
      <c r="BB466" s="19">
        <v>0</v>
      </c>
      <c r="BC466" s="33">
        <v>0</v>
      </c>
      <c r="BD466" s="21">
        <v>0</v>
      </c>
      <c r="BE466" s="20"/>
      <c r="BF466" s="19"/>
      <c r="BG466" s="19"/>
      <c r="BH466" s="19"/>
      <c r="BI466" s="19"/>
    </row>
    <row r="467" spans="6:61" x14ac:dyDescent="0.25">
      <c r="F467" s="10"/>
      <c r="G467" s="9"/>
      <c r="H467" s="8"/>
      <c r="I467" s="7" t="s">
        <v>5469</v>
      </c>
      <c r="J467" s="22">
        <v>0</v>
      </c>
      <c r="K467" s="19">
        <v>0</v>
      </c>
      <c r="L467" s="19">
        <v>0</v>
      </c>
      <c r="M467" s="33">
        <v>0</v>
      </c>
      <c r="N467" s="21">
        <v>0</v>
      </c>
      <c r="O467" s="22">
        <v>0</v>
      </c>
      <c r="P467" s="19">
        <v>0</v>
      </c>
      <c r="Q467" s="19">
        <v>0</v>
      </c>
      <c r="R467" s="33">
        <v>0</v>
      </c>
      <c r="S467" s="21">
        <v>0</v>
      </c>
      <c r="T467" s="22">
        <v>6415</v>
      </c>
      <c r="U467" s="19">
        <v>0</v>
      </c>
      <c r="V467" s="19">
        <v>71</v>
      </c>
      <c r="W467" s="19">
        <v>6</v>
      </c>
      <c r="X467" s="19">
        <v>0</v>
      </c>
      <c r="Y467" s="24">
        <v>34302</v>
      </c>
      <c r="Z467" s="23">
        <v>4.6233793031424284</v>
      </c>
      <c r="AA467" s="22">
        <v>0</v>
      </c>
      <c r="AB467" s="19">
        <v>0</v>
      </c>
      <c r="AC467" s="19">
        <v>0</v>
      </c>
      <c r="AD467" s="33">
        <v>0</v>
      </c>
      <c r="AE467" s="21">
        <v>0</v>
      </c>
      <c r="AF467" s="22">
        <v>0</v>
      </c>
      <c r="AG467" s="19">
        <v>0</v>
      </c>
      <c r="AH467" s="19">
        <v>0</v>
      </c>
      <c r="AI467" s="33">
        <v>0</v>
      </c>
      <c r="AJ467" s="21">
        <v>0</v>
      </c>
      <c r="AK467" s="22">
        <v>706</v>
      </c>
      <c r="AL467" s="19">
        <v>0</v>
      </c>
      <c r="AM467" s="19">
        <v>4</v>
      </c>
      <c r="AN467" s="33">
        <v>1</v>
      </c>
      <c r="AO467" s="21">
        <v>0</v>
      </c>
      <c r="AP467" s="20"/>
      <c r="AQ467" s="19"/>
      <c r="AR467" s="19"/>
      <c r="AS467" s="33"/>
      <c r="AT467" s="21"/>
      <c r="AU467" s="20">
        <v>0</v>
      </c>
      <c r="AV467" s="19">
        <v>0</v>
      </c>
      <c r="AW467" s="19">
        <v>0</v>
      </c>
      <c r="AX467" s="19">
        <v>0</v>
      </c>
      <c r="AY467" s="19">
        <v>0</v>
      </c>
      <c r="AZ467" s="22">
        <v>1</v>
      </c>
      <c r="BA467" s="19">
        <v>0</v>
      </c>
      <c r="BB467" s="19">
        <v>0</v>
      </c>
      <c r="BC467" s="33">
        <v>0</v>
      </c>
      <c r="BD467" s="21">
        <v>0</v>
      </c>
      <c r="BE467" s="20"/>
      <c r="BF467" s="19"/>
      <c r="BG467" s="19"/>
      <c r="BH467" s="19"/>
      <c r="BI467" s="19"/>
    </row>
    <row r="468" spans="6:61" x14ac:dyDescent="0.25">
      <c r="F468" s="10"/>
      <c r="G468" s="9"/>
      <c r="H468" s="8" t="s">
        <v>253</v>
      </c>
      <c r="I468" s="7"/>
      <c r="J468" s="22">
        <v>0</v>
      </c>
      <c r="K468" s="19">
        <v>0</v>
      </c>
      <c r="L468" s="19">
        <v>0</v>
      </c>
      <c r="M468" s="33">
        <v>0</v>
      </c>
      <c r="N468" s="21">
        <v>0</v>
      </c>
      <c r="O468" s="22">
        <v>0</v>
      </c>
      <c r="P468" s="19">
        <v>0</v>
      </c>
      <c r="Q468" s="19">
        <v>0</v>
      </c>
      <c r="R468" s="33">
        <v>0</v>
      </c>
      <c r="S468" s="21">
        <v>0</v>
      </c>
      <c r="T468" s="22">
        <v>0</v>
      </c>
      <c r="U468" s="19">
        <v>0</v>
      </c>
      <c r="V468" s="19">
        <v>0</v>
      </c>
      <c r="W468" s="19">
        <v>0</v>
      </c>
      <c r="X468" s="19">
        <v>0</v>
      </c>
      <c r="Y468" s="24">
        <v>0</v>
      </c>
      <c r="Z468" s="23">
        <v>0</v>
      </c>
      <c r="AA468" s="22">
        <v>0</v>
      </c>
      <c r="AB468" s="19">
        <v>0</v>
      </c>
      <c r="AC468" s="19">
        <v>0</v>
      </c>
      <c r="AD468" s="33">
        <v>0</v>
      </c>
      <c r="AE468" s="21">
        <v>0</v>
      </c>
      <c r="AF468" s="22">
        <v>0</v>
      </c>
      <c r="AG468" s="19">
        <v>0</v>
      </c>
      <c r="AH468" s="19">
        <v>0</v>
      </c>
      <c r="AI468" s="33">
        <v>0</v>
      </c>
      <c r="AJ468" s="21">
        <v>0</v>
      </c>
      <c r="AK468" s="22">
        <v>1</v>
      </c>
      <c r="AL468" s="19">
        <v>0</v>
      </c>
      <c r="AM468" s="19">
        <v>0</v>
      </c>
      <c r="AN468" s="33">
        <v>0</v>
      </c>
      <c r="AO468" s="21">
        <v>0</v>
      </c>
      <c r="AP468" s="20"/>
      <c r="AQ468" s="19"/>
      <c r="AR468" s="19"/>
      <c r="AS468" s="33"/>
      <c r="AT468" s="21"/>
      <c r="AU468" s="20">
        <v>0</v>
      </c>
      <c r="AV468" s="19">
        <v>0</v>
      </c>
      <c r="AW468" s="19">
        <v>0</v>
      </c>
      <c r="AX468" s="19">
        <v>0</v>
      </c>
      <c r="AY468" s="19">
        <v>0</v>
      </c>
      <c r="AZ468" s="22">
        <v>0</v>
      </c>
      <c r="BA468" s="19">
        <v>0</v>
      </c>
      <c r="BB468" s="19">
        <v>0</v>
      </c>
      <c r="BC468" s="33">
        <v>0</v>
      </c>
      <c r="BD468" s="21">
        <v>0</v>
      </c>
      <c r="BE468" s="20"/>
      <c r="BF468" s="19"/>
      <c r="BG468" s="19"/>
      <c r="BH468" s="19"/>
      <c r="BI468" s="19"/>
    </row>
    <row r="469" spans="6:61" x14ac:dyDescent="0.25">
      <c r="F469" s="10"/>
      <c r="G469" s="9"/>
      <c r="H469" s="8"/>
      <c r="I469" s="7" t="s">
        <v>443</v>
      </c>
      <c r="J469" s="22">
        <v>0</v>
      </c>
      <c r="K469" s="19">
        <v>0</v>
      </c>
      <c r="L469" s="19">
        <v>0</v>
      </c>
      <c r="M469" s="33">
        <v>0</v>
      </c>
      <c r="N469" s="21">
        <v>0</v>
      </c>
      <c r="O469" s="22">
        <v>839</v>
      </c>
      <c r="P469" s="19">
        <v>0</v>
      </c>
      <c r="Q469" s="19">
        <v>2</v>
      </c>
      <c r="R469" s="33">
        <v>0</v>
      </c>
      <c r="S469" s="21">
        <v>0</v>
      </c>
      <c r="T469" s="22">
        <v>53536</v>
      </c>
      <c r="U469" s="19">
        <v>0</v>
      </c>
      <c r="V469" s="19">
        <v>326</v>
      </c>
      <c r="W469" s="19">
        <v>7026</v>
      </c>
      <c r="X469" s="19">
        <v>10</v>
      </c>
      <c r="Y469" s="24">
        <v>75830</v>
      </c>
      <c r="Z469" s="23">
        <v>91.944789201021194</v>
      </c>
      <c r="AA469" s="22">
        <v>471</v>
      </c>
      <c r="AB469" s="19">
        <v>0</v>
      </c>
      <c r="AC469" s="19">
        <v>0</v>
      </c>
      <c r="AD469" s="33">
        <v>0</v>
      </c>
      <c r="AE469" s="21">
        <v>0</v>
      </c>
      <c r="AF469" s="22">
        <v>3</v>
      </c>
      <c r="AG469" s="19">
        <v>0</v>
      </c>
      <c r="AH469" s="19">
        <v>0</v>
      </c>
      <c r="AI469" s="33">
        <v>0</v>
      </c>
      <c r="AJ469" s="21">
        <v>0</v>
      </c>
      <c r="AK469" s="22">
        <v>8805</v>
      </c>
      <c r="AL469" s="19">
        <v>0</v>
      </c>
      <c r="AM469" s="19">
        <v>44</v>
      </c>
      <c r="AN469" s="33">
        <v>20</v>
      </c>
      <c r="AO469" s="21">
        <v>0</v>
      </c>
      <c r="AP469" s="20"/>
      <c r="AQ469" s="19"/>
      <c r="AR469" s="19"/>
      <c r="AS469" s="33"/>
      <c r="AT469" s="21"/>
      <c r="AU469" s="20">
        <v>247</v>
      </c>
      <c r="AV469" s="19">
        <v>0</v>
      </c>
      <c r="AW469" s="19">
        <v>0</v>
      </c>
      <c r="AX469" s="19">
        <v>0</v>
      </c>
      <c r="AY469" s="19">
        <v>0</v>
      </c>
      <c r="AZ469" s="22">
        <v>6</v>
      </c>
      <c r="BA469" s="19">
        <v>0</v>
      </c>
      <c r="BB469" s="19">
        <v>0</v>
      </c>
      <c r="BC469" s="33">
        <v>0</v>
      </c>
      <c r="BD469" s="21">
        <v>0</v>
      </c>
      <c r="BE469" s="20"/>
      <c r="BF469" s="19"/>
      <c r="BG469" s="19"/>
      <c r="BH469" s="19"/>
      <c r="BI469" s="19"/>
    </row>
    <row r="470" spans="6:61" x14ac:dyDescent="0.25">
      <c r="F470" s="10"/>
      <c r="G470" s="9"/>
      <c r="H470" s="8" t="s">
        <v>5468</v>
      </c>
      <c r="I470" s="7"/>
      <c r="J470" s="22">
        <v>0</v>
      </c>
      <c r="K470" s="19">
        <v>0</v>
      </c>
      <c r="L470" s="19">
        <v>0</v>
      </c>
      <c r="M470" s="33">
        <v>0</v>
      </c>
      <c r="N470" s="21">
        <v>0</v>
      </c>
      <c r="O470" s="22">
        <v>0</v>
      </c>
      <c r="P470" s="19">
        <v>0</v>
      </c>
      <c r="Q470" s="19">
        <v>0</v>
      </c>
      <c r="R470" s="33">
        <v>0</v>
      </c>
      <c r="S470" s="21">
        <v>0</v>
      </c>
      <c r="T470" s="22">
        <v>0</v>
      </c>
      <c r="U470" s="19">
        <v>0</v>
      </c>
      <c r="V470" s="19">
        <v>0</v>
      </c>
      <c r="W470" s="19">
        <v>0</v>
      </c>
      <c r="X470" s="19">
        <v>0</v>
      </c>
      <c r="Y470" s="24">
        <v>0</v>
      </c>
      <c r="Z470" s="23">
        <v>0</v>
      </c>
      <c r="AA470" s="22">
        <v>0</v>
      </c>
      <c r="AB470" s="19">
        <v>0</v>
      </c>
      <c r="AC470" s="19">
        <v>0</v>
      </c>
      <c r="AD470" s="33">
        <v>0</v>
      </c>
      <c r="AE470" s="21">
        <v>0</v>
      </c>
      <c r="AF470" s="22">
        <v>0</v>
      </c>
      <c r="AG470" s="19">
        <v>0</v>
      </c>
      <c r="AH470" s="19">
        <v>0</v>
      </c>
      <c r="AI470" s="33">
        <v>0</v>
      </c>
      <c r="AJ470" s="21">
        <v>0</v>
      </c>
      <c r="AK470" s="22">
        <v>1</v>
      </c>
      <c r="AL470" s="19">
        <v>0</v>
      </c>
      <c r="AM470" s="19">
        <v>0</v>
      </c>
      <c r="AN470" s="33">
        <v>0</v>
      </c>
      <c r="AO470" s="21">
        <v>0</v>
      </c>
      <c r="AP470" s="20"/>
      <c r="AQ470" s="19"/>
      <c r="AR470" s="19"/>
      <c r="AS470" s="33"/>
      <c r="AT470" s="21"/>
      <c r="AU470" s="20">
        <v>0</v>
      </c>
      <c r="AV470" s="19">
        <v>0</v>
      </c>
      <c r="AW470" s="19">
        <v>0</v>
      </c>
      <c r="AX470" s="19">
        <v>0</v>
      </c>
      <c r="AY470" s="19">
        <v>0</v>
      </c>
      <c r="AZ470" s="22">
        <v>0</v>
      </c>
      <c r="BA470" s="19">
        <v>0</v>
      </c>
      <c r="BB470" s="19">
        <v>0</v>
      </c>
      <c r="BC470" s="33">
        <v>0</v>
      </c>
      <c r="BD470" s="21">
        <v>0</v>
      </c>
      <c r="BE470" s="20"/>
      <c r="BF470" s="19"/>
      <c r="BG470" s="19"/>
      <c r="BH470" s="19"/>
      <c r="BI470" s="19"/>
    </row>
    <row r="471" spans="6:61" x14ac:dyDescent="0.25">
      <c r="F471" s="10"/>
      <c r="G471" s="9"/>
      <c r="H471" s="8"/>
      <c r="I471" s="7" t="s">
        <v>5467</v>
      </c>
      <c r="J471" s="22">
        <v>0</v>
      </c>
      <c r="K471" s="19">
        <v>0</v>
      </c>
      <c r="L471" s="19">
        <v>0</v>
      </c>
      <c r="M471" s="33">
        <v>0</v>
      </c>
      <c r="N471" s="21">
        <v>0</v>
      </c>
      <c r="O471" s="22">
        <v>0</v>
      </c>
      <c r="P471" s="19">
        <v>0</v>
      </c>
      <c r="Q471" s="19">
        <v>0</v>
      </c>
      <c r="R471" s="33">
        <v>0</v>
      </c>
      <c r="S471" s="21">
        <v>0</v>
      </c>
      <c r="T471" s="22">
        <v>7</v>
      </c>
      <c r="U471" s="19">
        <v>0</v>
      </c>
      <c r="V471" s="19">
        <v>0</v>
      </c>
      <c r="W471" s="19">
        <v>0</v>
      </c>
      <c r="X471" s="19">
        <v>0</v>
      </c>
      <c r="Y471" s="24">
        <v>62</v>
      </c>
      <c r="Z471" s="23">
        <v>4.4412882998585701E-3</v>
      </c>
      <c r="AA471" s="22">
        <v>0</v>
      </c>
      <c r="AB471" s="19">
        <v>0</v>
      </c>
      <c r="AC471" s="19">
        <v>0</v>
      </c>
      <c r="AD471" s="33">
        <v>0</v>
      </c>
      <c r="AE471" s="21">
        <v>0</v>
      </c>
      <c r="AF471" s="22">
        <v>0</v>
      </c>
      <c r="AG471" s="19">
        <v>0</v>
      </c>
      <c r="AH471" s="19">
        <v>0</v>
      </c>
      <c r="AI471" s="33">
        <v>0</v>
      </c>
      <c r="AJ471" s="21">
        <v>0</v>
      </c>
      <c r="AK471" s="22">
        <v>4</v>
      </c>
      <c r="AL471" s="19">
        <v>0</v>
      </c>
      <c r="AM471" s="19">
        <v>0</v>
      </c>
      <c r="AN471" s="33">
        <v>0</v>
      </c>
      <c r="AO471" s="21">
        <v>0</v>
      </c>
      <c r="AP471" s="20"/>
      <c r="AQ471" s="19"/>
      <c r="AR471" s="19"/>
      <c r="AS471" s="33"/>
      <c r="AT471" s="21"/>
      <c r="AU471" s="20">
        <v>1</v>
      </c>
      <c r="AV471" s="19">
        <v>0</v>
      </c>
      <c r="AW471" s="19">
        <v>0</v>
      </c>
      <c r="AX471" s="19">
        <v>0</v>
      </c>
      <c r="AY471" s="19">
        <v>0</v>
      </c>
      <c r="AZ471" s="22">
        <v>0</v>
      </c>
      <c r="BA471" s="19">
        <v>0</v>
      </c>
      <c r="BB471" s="19">
        <v>0</v>
      </c>
      <c r="BC471" s="33">
        <v>0</v>
      </c>
      <c r="BD471" s="21">
        <v>0</v>
      </c>
      <c r="BE471" s="20"/>
      <c r="BF471" s="19"/>
      <c r="BG471" s="19"/>
      <c r="BH471" s="19"/>
      <c r="BI471" s="19"/>
    </row>
    <row r="472" spans="6:61" x14ac:dyDescent="0.25">
      <c r="F472" s="10"/>
      <c r="G472" s="9"/>
      <c r="H472" s="8" t="s">
        <v>5466</v>
      </c>
      <c r="I472" s="7"/>
      <c r="J472" s="22">
        <v>0</v>
      </c>
      <c r="K472" s="19">
        <v>0</v>
      </c>
      <c r="L472" s="19">
        <v>0</v>
      </c>
      <c r="M472" s="33">
        <v>0</v>
      </c>
      <c r="N472" s="21">
        <v>0</v>
      </c>
      <c r="O472" s="22">
        <v>0</v>
      </c>
      <c r="P472" s="19">
        <v>0</v>
      </c>
      <c r="Q472" s="19">
        <v>0</v>
      </c>
      <c r="R472" s="33">
        <v>0</v>
      </c>
      <c r="S472" s="21">
        <v>0</v>
      </c>
      <c r="T472" s="22">
        <v>0</v>
      </c>
      <c r="U472" s="19">
        <v>0</v>
      </c>
      <c r="V472" s="19">
        <v>0</v>
      </c>
      <c r="W472" s="19">
        <v>0</v>
      </c>
      <c r="X472" s="19">
        <v>0</v>
      </c>
      <c r="Y472" s="24">
        <v>0</v>
      </c>
      <c r="Z472" s="23">
        <v>0</v>
      </c>
      <c r="AA472" s="22">
        <v>0</v>
      </c>
      <c r="AB472" s="19">
        <v>0</v>
      </c>
      <c r="AC472" s="19">
        <v>0</v>
      </c>
      <c r="AD472" s="33">
        <v>0</v>
      </c>
      <c r="AE472" s="21">
        <v>0</v>
      </c>
      <c r="AF472" s="22">
        <v>0</v>
      </c>
      <c r="AG472" s="19">
        <v>0</v>
      </c>
      <c r="AH472" s="19">
        <v>0</v>
      </c>
      <c r="AI472" s="33">
        <v>0</v>
      </c>
      <c r="AJ472" s="21">
        <v>0</v>
      </c>
      <c r="AK472" s="22">
        <v>1</v>
      </c>
      <c r="AL472" s="19">
        <v>0</v>
      </c>
      <c r="AM472" s="19">
        <v>0</v>
      </c>
      <c r="AN472" s="33">
        <v>0</v>
      </c>
      <c r="AO472" s="21">
        <v>0</v>
      </c>
      <c r="AP472" s="20"/>
      <c r="AQ472" s="19"/>
      <c r="AR472" s="19"/>
      <c r="AS472" s="33"/>
      <c r="AT472" s="21"/>
      <c r="AU472" s="20">
        <v>0</v>
      </c>
      <c r="AV472" s="19">
        <v>0</v>
      </c>
      <c r="AW472" s="19">
        <v>0</v>
      </c>
      <c r="AX472" s="19">
        <v>0</v>
      </c>
      <c r="AY472" s="19">
        <v>0</v>
      </c>
      <c r="AZ472" s="22">
        <v>0</v>
      </c>
      <c r="BA472" s="19">
        <v>0</v>
      </c>
      <c r="BB472" s="19">
        <v>0</v>
      </c>
      <c r="BC472" s="33">
        <v>0</v>
      </c>
      <c r="BD472" s="21">
        <v>0</v>
      </c>
      <c r="BE472" s="20"/>
      <c r="BF472" s="19"/>
      <c r="BG472" s="19"/>
      <c r="BH472" s="19"/>
      <c r="BI472" s="19"/>
    </row>
    <row r="473" spans="6:61" x14ac:dyDescent="0.25">
      <c r="F473" s="10"/>
      <c r="G473" s="9"/>
      <c r="H473" s="8"/>
      <c r="I473" s="7" t="s">
        <v>5465</v>
      </c>
      <c r="J473" s="22">
        <v>0</v>
      </c>
      <c r="K473" s="19">
        <v>0</v>
      </c>
      <c r="L473" s="19">
        <v>0</v>
      </c>
      <c r="M473" s="33">
        <v>0</v>
      </c>
      <c r="N473" s="21">
        <v>0</v>
      </c>
      <c r="O473" s="22">
        <v>3383</v>
      </c>
      <c r="P473" s="19">
        <v>0</v>
      </c>
      <c r="Q473" s="19">
        <v>21</v>
      </c>
      <c r="R473" s="33">
        <v>0</v>
      </c>
      <c r="S473" s="21">
        <v>0</v>
      </c>
      <c r="T473" s="22">
        <v>491</v>
      </c>
      <c r="U473" s="19">
        <v>0</v>
      </c>
      <c r="V473" s="19">
        <v>16</v>
      </c>
      <c r="W473" s="19">
        <v>0</v>
      </c>
      <c r="X473" s="19">
        <v>0</v>
      </c>
      <c r="Y473" s="24">
        <v>495</v>
      </c>
      <c r="Z473" s="23">
        <v>0.27713675610721111</v>
      </c>
      <c r="AA473" s="22">
        <v>0</v>
      </c>
      <c r="AB473" s="19">
        <v>0</v>
      </c>
      <c r="AC473" s="19">
        <v>0</v>
      </c>
      <c r="AD473" s="33">
        <v>0</v>
      </c>
      <c r="AE473" s="21">
        <v>0</v>
      </c>
      <c r="AF473" s="22">
        <v>0</v>
      </c>
      <c r="AG473" s="19">
        <v>0</v>
      </c>
      <c r="AH473" s="19">
        <v>0</v>
      </c>
      <c r="AI473" s="33">
        <v>0</v>
      </c>
      <c r="AJ473" s="21">
        <v>0</v>
      </c>
      <c r="AK473" s="22">
        <v>35</v>
      </c>
      <c r="AL473" s="19">
        <v>0</v>
      </c>
      <c r="AM473" s="19">
        <v>1</v>
      </c>
      <c r="AN473" s="33">
        <v>0</v>
      </c>
      <c r="AO473" s="21">
        <v>0</v>
      </c>
      <c r="AP473" s="20"/>
      <c r="AQ473" s="19"/>
      <c r="AR473" s="19"/>
      <c r="AS473" s="33"/>
      <c r="AT473" s="21"/>
      <c r="AU473" s="20">
        <v>0</v>
      </c>
      <c r="AV473" s="19">
        <v>0</v>
      </c>
      <c r="AW473" s="19">
        <v>0</v>
      </c>
      <c r="AX473" s="19">
        <v>0</v>
      </c>
      <c r="AY473" s="19">
        <v>0</v>
      </c>
      <c r="AZ473" s="22">
        <v>0</v>
      </c>
      <c r="BA473" s="19">
        <v>0</v>
      </c>
      <c r="BB473" s="19">
        <v>0</v>
      </c>
      <c r="BC473" s="33">
        <v>0</v>
      </c>
      <c r="BD473" s="21">
        <v>0</v>
      </c>
      <c r="BE473" s="20"/>
      <c r="BF473" s="19"/>
      <c r="BG473" s="19"/>
      <c r="BH473" s="19"/>
      <c r="BI473" s="19"/>
    </row>
    <row r="474" spans="6:61" x14ac:dyDescent="0.25">
      <c r="F474" s="10"/>
      <c r="G474" s="9"/>
      <c r="H474" s="8" t="s">
        <v>5464</v>
      </c>
      <c r="I474" s="7"/>
      <c r="J474" s="22">
        <v>0</v>
      </c>
      <c r="K474" s="19">
        <v>0</v>
      </c>
      <c r="L474" s="19">
        <v>0</v>
      </c>
      <c r="M474" s="33">
        <v>0</v>
      </c>
      <c r="N474" s="21">
        <v>0</v>
      </c>
      <c r="O474" s="22">
        <v>0</v>
      </c>
      <c r="P474" s="19">
        <v>0</v>
      </c>
      <c r="Q474" s="19">
        <v>0</v>
      </c>
      <c r="R474" s="33">
        <v>0</v>
      </c>
      <c r="S474" s="21">
        <v>0</v>
      </c>
      <c r="T474" s="22">
        <v>0</v>
      </c>
      <c r="U474" s="19">
        <v>0</v>
      </c>
      <c r="V474" s="19">
        <v>0</v>
      </c>
      <c r="W474" s="19">
        <v>0</v>
      </c>
      <c r="X474" s="19">
        <v>0</v>
      </c>
      <c r="Y474" s="24">
        <v>0</v>
      </c>
      <c r="Z474" s="23">
        <v>0</v>
      </c>
      <c r="AA474" s="22">
        <v>0</v>
      </c>
      <c r="AB474" s="19">
        <v>0</v>
      </c>
      <c r="AC474" s="19">
        <v>0</v>
      </c>
      <c r="AD474" s="33">
        <v>0</v>
      </c>
      <c r="AE474" s="21">
        <v>0</v>
      </c>
      <c r="AF474" s="22">
        <v>0</v>
      </c>
      <c r="AG474" s="19">
        <v>0</v>
      </c>
      <c r="AH474" s="19">
        <v>0</v>
      </c>
      <c r="AI474" s="33">
        <v>0</v>
      </c>
      <c r="AJ474" s="21">
        <v>0</v>
      </c>
      <c r="AK474" s="22">
        <v>1</v>
      </c>
      <c r="AL474" s="19">
        <v>0</v>
      </c>
      <c r="AM474" s="19">
        <v>0</v>
      </c>
      <c r="AN474" s="33">
        <v>0</v>
      </c>
      <c r="AO474" s="21">
        <v>0</v>
      </c>
      <c r="AP474" s="20"/>
      <c r="AQ474" s="19"/>
      <c r="AR474" s="19"/>
      <c r="AS474" s="33"/>
      <c r="AT474" s="21"/>
      <c r="AU474" s="20">
        <v>0</v>
      </c>
      <c r="AV474" s="19">
        <v>0</v>
      </c>
      <c r="AW474" s="19">
        <v>0</v>
      </c>
      <c r="AX474" s="19">
        <v>0</v>
      </c>
      <c r="AY474" s="19">
        <v>0</v>
      </c>
      <c r="AZ474" s="22">
        <v>0</v>
      </c>
      <c r="BA474" s="19">
        <v>0</v>
      </c>
      <c r="BB474" s="19">
        <v>0</v>
      </c>
      <c r="BC474" s="33">
        <v>0</v>
      </c>
      <c r="BD474" s="21">
        <v>0</v>
      </c>
      <c r="BE474" s="20"/>
      <c r="BF474" s="19"/>
      <c r="BG474" s="19"/>
      <c r="BH474" s="19"/>
      <c r="BI474" s="19"/>
    </row>
    <row r="475" spans="6:61" x14ac:dyDescent="0.25">
      <c r="F475" s="10"/>
      <c r="G475" s="9"/>
      <c r="H475" s="8"/>
      <c r="I475" s="7" t="s">
        <v>5463</v>
      </c>
      <c r="J475" s="22">
        <v>0</v>
      </c>
      <c r="K475" s="19">
        <v>0</v>
      </c>
      <c r="L475" s="19">
        <v>0</v>
      </c>
      <c r="M475" s="33">
        <v>0</v>
      </c>
      <c r="N475" s="21">
        <v>0</v>
      </c>
      <c r="O475" s="22">
        <v>0</v>
      </c>
      <c r="P475" s="19">
        <v>0</v>
      </c>
      <c r="Q475" s="19">
        <v>0</v>
      </c>
      <c r="R475" s="33">
        <v>0</v>
      </c>
      <c r="S475" s="21">
        <v>0</v>
      </c>
      <c r="T475" s="22">
        <v>1</v>
      </c>
      <c r="U475" s="19">
        <v>0</v>
      </c>
      <c r="V475" s="19">
        <v>0</v>
      </c>
      <c r="W475" s="19">
        <v>0</v>
      </c>
      <c r="X475" s="19">
        <v>0</v>
      </c>
      <c r="Y475" s="24">
        <v>2</v>
      </c>
      <c r="Z475" s="23">
        <v>1.316070556640625E-4</v>
      </c>
      <c r="AA475" s="22">
        <v>0</v>
      </c>
      <c r="AB475" s="19">
        <v>0</v>
      </c>
      <c r="AC475" s="19">
        <v>0</v>
      </c>
      <c r="AD475" s="33">
        <v>0</v>
      </c>
      <c r="AE475" s="21">
        <v>0</v>
      </c>
      <c r="AF475" s="22">
        <v>0</v>
      </c>
      <c r="AG475" s="19">
        <v>0</v>
      </c>
      <c r="AH475" s="19">
        <v>0</v>
      </c>
      <c r="AI475" s="33">
        <v>0</v>
      </c>
      <c r="AJ475" s="21">
        <v>0</v>
      </c>
      <c r="AK475" s="22">
        <v>0</v>
      </c>
      <c r="AL475" s="19">
        <v>0</v>
      </c>
      <c r="AM475" s="19">
        <v>0</v>
      </c>
      <c r="AN475" s="33">
        <v>0</v>
      </c>
      <c r="AO475" s="21">
        <v>0</v>
      </c>
      <c r="AP475" s="20"/>
      <c r="AQ475" s="19"/>
      <c r="AR475" s="19"/>
      <c r="AS475" s="33"/>
      <c r="AT475" s="21"/>
      <c r="AU475" s="20">
        <v>0</v>
      </c>
      <c r="AV475" s="19">
        <v>0</v>
      </c>
      <c r="AW475" s="19">
        <v>0</v>
      </c>
      <c r="AX475" s="19">
        <v>0</v>
      </c>
      <c r="AY475" s="19">
        <v>0</v>
      </c>
      <c r="AZ475" s="22">
        <v>0</v>
      </c>
      <c r="BA475" s="19">
        <v>0</v>
      </c>
      <c r="BB475" s="19">
        <v>0</v>
      </c>
      <c r="BC475" s="33">
        <v>0</v>
      </c>
      <c r="BD475" s="21">
        <v>0</v>
      </c>
      <c r="BE475" s="20"/>
      <c r="BF475" s="19"/>
      <c r="BG475" s="19"/>
      <c r="BH475" s="19"/>
      <c r="BI475" s="19"/>
    </row>
    <row r="476" spans="6:61" x14ac:dyDescent="0.25">
      <c r="F476" s="10"/>
      <c r="G476" s="9"/>
      <c r="H476" s="8" t="s">
        <v>5462</v>
      </c>
      <c r="I476" s="7"/>
      <c r="J476" s="22">
        <v>0</v>
      </c>
      <c r="K476" s="19">
        <v>0</v>
      </c>
      <c r="L476" s="19">
        <v>0</v>
      </c>
      <c r="M476" s="33">
        <v>0</v>
      </c>
      <c r="N476" s="21">
        <v>0</v>
      </c>
      <c r="O476" s="22">
        <v>0</v>
      </c>
      <c r="P476" s="19">
        <v>0</v>
      </c>
      <c r="Q476" s="19">
        <v>0</v>
      </c>
      <c r="R476" s="33">
        <v>0</v>
      </c>
      <c r="S476" s="21">
        <v>0</v>
      </c>
      <c r="T476" s="22">
        <v>0</v>
      </c>
      <c r="U476" s="19">
        <v>0</v>
      </c>
      <c r="V476" s="19">
        <v>0</v>
      </c>
      <c r="W476" s="19">
        <v>0</v>
      </c>
      <c r="X476" s="19">
        <v>0</v>
      </c>
      <c r="Y476" s="24">
        <v>0</v>
      </c>
      <c r="Z476" s="23">
        <v>0</v>
      </c>
      <c r="AA476" s="22">
        <v>0</v>
      </c>
      <c r="AB476" s="19">
        <v>0</v>
      </c>
      <c r="AC476" s="19">
        <v>0</v>
      </c>
      <c r="AD476" s="33">
        <v>0</v>
      </c>
      <c r="AE476" s="21">
        <v>0</v>
      </c>
      <c r="AF476" s="22">
        <v>0</v>
      </c>
      <c r="AG476" s="19">
        <v>0</v>
      </c>
      <c r="AH476" s="19">
        <v>0</v>
      </c>
      <c r="AI476" s="33">
        <v>0</v>
      </c>
      <c r="AJ476" s="21">
        <v>0</v>
      </c>
      <c r="AK476" s="22">
        <v>0</v>
      </c>
      <c r="AL476" s="19">
        <v>0</v>
      </c>
      <c r="AM476" s="19">
        <v>0</v>
      </c>
      <c r="AN476" s="33">
        <v>0</v>
      </c>
      <c r="AO476" s="21">
        <v>0</v>
      </c>
      <c r="AP476" s="20"/>
      <c r="AQ476" s="19"/>
      <c r="AR476" s="19"/>
      <c r="AS476" s="33"/>
      <c r="AT476" s="21"/>
      <c r="AU476" s="20">
        <v>0</v>
      </c>
      <c r="AV476" s="19">
        <v>0</v>
      </c>
      <c r="AW476" s="19">
        <v>0</v>
      </c>
      <c r="AX476" s="19">
        <v>0</v>
      </c>
      <c r="AY476" s="19">
        <v>0</v>
      </c>
      <c r="AZ476" s="22">
        <v>0</v>
      </c>
      <c r="BA476" s="19">
        <v>0</v>
      </c>
      <c r="BB476" s="19">
        <v>0</v>
      </c>
      <c r="BC476" s="33">
        <v>0</v>
      </c>
      <c r="BD476" s="21">
        <v>0</v>
      </c>
      <c r="BE476" s="20"/>
      <c r="BF476" s="19"/>
      <c r="BG476" s="19"/>
      <c r="BH476" s="19"/>
      <c r="BI476" s="19"/>
    </row>
    <row r="477" spans="6:61" x14ac:dyDescent="0.25">
      <c r="F477" s="10"/>
      <c r="G477" s="9"/>
      <c r="H477" s="8" t="s">
        <v>5461</v>
      </c>
      <c r="I477" s="7"/>
      <c r="J477" s="22">
        <v>0</v>
      </c>
      <c r="K477" s="19">
        <v>0</v>
      </c>
      <c r="L477" s="19">
        <v>0</v>
      </c>
      <c r="M477" s="33">
        <v>0</v>
      </c>
      <c r="N477" s="21">
        <v>0</v>
      </c>
      <c r="O477" s="22">
        <v>0</v>
      </c>
      <c r="P477" s="19">
        <v>0</v>
      </c>
      <c r="Q477" s="19">
        <v>0</v>
      </c>
      <c r="R477" s="33">
        <v>0</v>
      </c>
      <c r="S477" s="21">
        <v>0</v>
      </c>
      <c r="T477" s="22">
        <v>1</v>
      </c>
      <c r="U477" s="19">
        <v>0</v>
      </c>
      <c r="V477" s="19">
        <v>0</v>
      </c>
      <c r="W477" s="19">
        <v>0</v>
      </c>
      <c r="X477" s="19">
        <v>0</v>
      </c>
      <c r="Y477" s="24">
        <v>1</v>
      </c>
      <c r="Z477" s="23">
        <v>3.4809112548828118E-5</v>
      </c>
      <c r="AA477" s="22">
        <v>0</v>
      </c>
      <c r="AB477" s="19">
        <v>0</v>
      </c>
      <c r="AC477" s="19">
        <v>0</v>
      </c>
      <c r="AD477" s="33">
        <v>0</v>
      </c>
      <c r="AE477" s="21">
        <v>0</v>
      </c>
      <c r="AF477" s="22">
        <v>0</v>
      </c>
      <c r="AG477" s="19">
        <v>0</v>
      </c>
      <c r="AH477" s="19">
        <v>0</v>
      </c>
      <c r="AI477" s="33">
        <v>0</v>
      </c>
      <c r="AJ477" s="21">
        <v>0</v>
      </c>
      <c r="AK477" s="22">
        <v>12</v>
      </c>
      <c r="AL477" s="19">
        <v>0</v>
      </c>
      <c r="AM477" s="19">
        <v>2</v>
      </c>
      <c r="AN477" s="33">
        <v>0</v>
      </c>
      <c r="AO477" s="21">
        <v>0</v>
      </c>
      <c r="AP477" s="20"/>
      <c r="AQ477" s="19"/>
      <c r="AR477" s="19"/>
      <c r="AS477" s="33"/>
      <c r="AT477" s="21"/>
      <c r="AU477" s="20">
        <v>0</v>
      </c>
      <c r="AV477" s="19">
        <v>0</v>
      </c>
      <c r="AW477" s="19">
        <v>0</v>
      </c>
      <c r="AX477" s="19">
        <v>0</v>
      </c>
      <c r="AY477" s="19">
        <v>0</v>
      </c>
      <c r="AZ477" s="22">
        <v>0</v>
      </c>
      <c r="BA477" s="19">
        <v>0</v>
      </c>
      <c r="BB477" s="19">
        <v>0</v>
      </c>
      <c r="BC477" s="33">
        <v>0</v>
      </c>
      <c r="BD477" s="21">
        <v>0</v>
      </c>
      <c r="BE477" s="20"/>
      <c r="BF477" s="19"/>
      <c r="BG477" s="19"/>
      <c r="BH477" s="19"/>
      <c r="BI477" s="19"/>
    </row>
    <row r="478" spans="6:61" x14ac:dyDescent="0.25">
      <c r="F478" s="10"/>
      <c r="G478" s="9"/>
      <c r="H478" s="8"/>
      <c r="I478" s="7" t="s">
        <v>5460</v>
      </c>
      <c r="J478" s="22">
        <v>0</v>
      </c>
      <c r="K478" s="19">
        <v>0</v>
      </c>
      <c r="L478" s="19">
        <v>0</v>
      </c>
      <c r="M478" s="33">
        <v>0</v>
      </c>
      <c r="N478" s="21">
        <v>0</v>
      </c>
      <c r="O478" s="22">
        <v>8</v>
      </c>
      <c r="P478" s="19">
        <v>0</v>
      </c>
      <c r="Q478" s="19">
        <v>0</v>
      </c>
      <c r="R478" s="33">
        <v>0</v>
      </c>
      <c r="S478" s="21">
        <v>0</v>
      </c>
      <c r="T478" s="22">
        <v>0</v>
      </c>
      <c r="U478" s="19">
        <v>0</v>
      </c>
      <c r="V478" s="19">
        <v>0</v>
      </c>
      <c r="W478" s="19">
        <v>0</v>
      </c>
      <c r="X478" s="19">
        <v>0</v>
      </c>
      <c r="Y478" s="24">
        <v>0</v>
      </c>
      <c r="Z478" s="23">
        <v>0</v>
      </c>
      <c r="AA478" s="22">
        <v>0</v>
      </c>
      <c r="AB478" s="19">
        <v>0</v>
      </c>
      <c r="AC478" s="19">
        <v>0</v>
      </c>
      <c r="AD478" s="33">
        <v>0</v>
      </c>
      <c r="AE478" s="21">
        <v>0</v>
      </c>
      <c r="AF478" s="22">
        <v>0</v>
      </c>
      <c r="AG478" s="19">
        <v>0</v>
      </c>
      <c r="AH478" s="19">
        <v>0</v>
      </c>
      <c r="AI478" s="33">
        <v>0</v>
      </c>
      <c r="AJ478" s="21">
        <v>0</v>
      </c>
      <c r="AK478" s="22">
        <v>0</v>
      </c>
      <c r="AL478" s="19">
        <v>0</v>
      </c>
      <c r="AM478" s="19">
        <v>0</v>
      </c>
      <c r="AN478" s="33">
        <v>0</v>
      </c>
      <c r="AO478" s="21">
        <v>0</v>
      </c>
      <c r="AP478" s="20"/>
      <c r="AQ478" s="19"/>
      <c r="AR478" s="19"/>
      <c r="AS478" s="33"/>
      <c r="AT478" s="21"/>
      <c r="AU478" s="20">
        <v>0</v>
      </c>
      <c r="AV478" s="19">
        <v>0</v>
      </c>
      <c r="AW478" s="19">
        <v>0</v>
      </c>
      <c r="AX478" s="19">
        <v>0</v>
      </c>
      <c r="AY478" s="19">
        <v>0</v>
      </c>
      <c r="AZ478" s="22">
        <v>0</v>
      </c>
      <c r="BA478" s="19">
        <v>0</v>
      </c>
      <c r="BB478" s="19">
        <v>0</v>
      </c>
      <c r="BC478" s="33">
        <v>0</v>
      </c>
      <c r="BD478" s="21">
        <v>0</v>
      </c>
      <c r="BE478" s="20"/>
      <c r="BF478" s="19"/>
      <c r="BG478" s="19"/>
      <c r="BH478" s="19"/>
      <c r="BI478" s="19"/>
    </row>
    <row r="479" spans="6:61" x14ac:dyDescent="0.25">
      <c r="F479" s="10"/>
      <c r="G479" s="9"/>
      <c r="H479" s="8"/>
      <c r="I479" s="7" t="s">
        <v>5459</v>
      </c>
      <c r="J479" s="22">
        <v>0</v>
      </c>
      <c r="K479" s="19">
        <v>0</v>
      </c>
      <c r="L479" s="19">
        <v>0</v>
      </c>
      <c r="M479" s="33">
        <v>0</v>
      </c>
      <c r="N479" s="21">
        <v>0</v>
      </c>
      <c r="O479" s="22">
        <v>49</v>
      </c>
      <c r="P479" s="19">
        <v>0</v>
      </c>
      <c r="Q479" s="19">
        <v>0</v>
      </c>
      <c r="R479" s="33">
        <v>0</v>
      </c>
      <c r="S479" s="21">
        <v>0</v>
      </c>
      <c r="T479" s="22">
        <v>2</v>
      </c>
      <c r="U479" s="19">
        <v>0</v>
      </c>
      <c r="V479" s="19">
        <v>0</v>
      </c>
      <c r="W479" s="19">
        <v>0</v>
      </c>
      <c r="X479" s="19">
        <v>0</v>
      </c>
      <c r="Y479" s="24">
        <v>2</v>
      </c>
      <c r="Z479" s="23">
        <v>1.3952245935797689E-3</v>
      </c>
      <c r="AA479" s="22">
        <v>0</v>
      </c>
      <c r="AB479" s="19">
        <v>0</v>
      </c>
      <c r="AC479" s="19">
        <v>0</v>
      </c>
      <c r="AD479" s="33">
        <v>0</v>
      </c>
      <c r="AE479" s="21">
        <v>0</v>
      </c>
      <c r="AF479" s="22">
        <v>0</v>
      </c>
      <c r="AG479" s="19">
        <v>0</v>
      </c>
      <c r="AH479" s="19">
        <v>0</v>
      </c>
      <c r="AI479" s="33">
        <v>0</v>
      </c>
      <c r="AJ479" s="21">
        <v>0</v>
      </c>
      <c r="AK479" s="22">
        <v>0</v>
      </c>
      <c r="AL479" s="19">
        <v>0</v>
      </c>
      <c r="AM479" s="19">
        <v>0</v>
      </c>
      <c r="AN479" s="33">
        <v>0</v>
      </c>
      <c r="AO479" s="21">
        <v>0</v>
      </c>
      <c r="AP479" s="20"/>
      <c r="AQ479" s="19"/>
      <c r="AR479" s="19"/>
      <c r="AS479" s="33"/>
      <c r="AT479" s="21"/>
      <c r="AU479" s="20">
        <v>0</v>
      </c>
      <c r="AV479" s="19">
        <v>0</v>
      </c>
      <c r="AW479" s="19">
        <v>0</v>
      </c>
      <c r="AX479" s="19">
        <v>0</v>
      </c>
      <c r="AY479" s="19">
        <v>0</v>
      </c>
      <c r="AZ479" s="22">
        <v>0</v>
      </c>
      <c r="BA479" s="19">
        <v>0</v>
      </c>
      <c r="BB479" s="19">
        <v>0</v>
      </c>
      <c r="BC479" s="33">
        <v>0</v>
      </c>
      <c r="BD479" s="21">
        <v>0</v>
      </c>
      <c r="BE479" s="20"/>
      <c r="BF479" s="19"/>
      <c r="BG479" s="19"/>
      <c r="BH479" s="19"/>
      <c r="BI479" s="19"/>
    </row>
    <row r="480" spans="6:61" x14ac:dyDescent="0.25">
      <c r="F480" s="10"/>
      <c r="G480" s="9"/>
      <c r="H480" s="8"/>
      <c r="I480" s="7" t="s">
        <v>5458</v>
      </c>
      <c r="J480" s="22">
        <v>0</v>
      </c>
      <c r="K480" s="19">
        <v>0</v>
      </c>
      <c r="L480" s="19">
        <v>0</v>
      </c>
      <c r="M480" s="33">
        <v>0</v>
      </c>
      <c r="N480" s="21">
        <v>0</v>
      </c>
      <c r="O480" s="22">
        <v>20</v>
      </c>
      <c r="P480" s="19">
        <v>0</v>
      </c>
      <c r="Q480" s="19">
        <v>0</v>
      </c>
      <c r="R480" s="33">
        <v>0</v>
      </c>
      <c r="S480" s="21">
        <v>0</v>
      </c>
      <c r="T480" s="22">
        <v>0</v>
      </c>
      <c r="U480" s="19">
        <v>0</v>
      </c>
      <c r="V480" s="19">
        <v>0</v>
      </c>
      <c r="W480" s="19">
        <v>0</v>
      </c>
      <c r="X480" s="19">
        <v>0</v>
      </c>
      <c r="Y480" s="24">
        <v>0</v>
      </c>
      <c r="Z480" s="23">
        <v>0</v>
      </c>
      <c r="AA480" s="22">
        <v>0</v>
      </c>
      <c r="AB480" s="19">
        <v>0</v>
      </c>
      <c r="AC480" s="19">
        <v>0</v>
      </c>
      <c r="AD480" s="33">
        <v>0</v>
      </c>
      <c r="AE480" s="21">
        <v>0</v>
      </c>
      <c r="AF480" s="22">
        <v>0</v>
      </c>
      <c r="AG480" s="19">
        <v>0</v>
      </c>
      <c r="AH480" s="19">
        <v>0</v>
      </c>
      <c r="AI480" s="33">
        <v>0</v>
      </c>
      <c r="AJ480" s="21">
        <v>0</v>
      </c>
      <c r="AK480" s="22">
        <v>0</v>
      </c>
      <c r="AL480" s="19">
        <v>0</v>
      </c>
      <c r="AM480" s="19">
        <v>0</v>
      </c>
      <c r="AN480" s="33">
        <v>0</v>
      </c>
      <c r="AO480" s="21">
        <v>0</v>
      </c>
      <c r="AP480" s="20"/>
      <c r="AQ480" s="19"/>
      <c r="AR480" s="19"/>
      <c r="AS480" s="33"/>
      <c r="AT480" s="21"/>
      <c r="AU480" s="20">
        <v>0</v>
      </c>
      <c r="AV480" s="19">
        <v>0</v>
      </c>
      <c r="AW480" s="19">
        <v>0</v>
      </c>
      <c r="AX480" s="19">
        <v>0</v>
      </c>
      <c r="AY480" s="19">
        <v>0</v>
      </c>
      <c r="AZ480" s="22">
        <v>0</v>
      </c>
      <c r="BA480" s="19">
        <v>0</v>
      </c>
      <c r="BB480" s="19">
        <v>0</v>
      </c>
      <c r="BC480" s="33">
        <v>0</v>
      </c>
      <c r="BD480" s="21">
        <v>0</v>
      </c>
      <c r="BE480" s="20"/>
      <c r="BF480" s="19"/>
      <c r="BG480" s="19"/>
      <c r="BH480" s="19"/>
      <c r="BI480" s="19"/>
    </row>
    <row r="481" spans="6:61" x14ac:dyDescent="0.25">
      <c r="F481" s="10"/>
      <c r="G481" s="9"/>
      <c r="H481" s="8"/>
      <c r="I481" s="7" t="s">
        <v>5457</v>
      </c>
      <c r="J481" s="22">
        <v>0</v>
      </c>
      <c r="K481" s="19">
        <v>0</v>
      </c>
      <c r="L481" s="19">
        <v>0</v>
      </c>
      <c r="M481" s="33">
        <v>0</v>
      </c>
      <c r="N481" s="21">
        <v>0</v>
      </c>
      <c r="O481" s="22">
        <v>459</v>
      </c>
      <c r="P481" s="19">
        <v>0</v>
      </c>
      <c r="Q481" s="19">
        <v>2</v>
      </c>
      <c r="R481" s="33">
        <v>0</v>
      </c>
      <c r="S481" s="21">
        <v>0</v>
      </c>
      <c r="T481" s="22">
        <v>0</v>
      </c>
      <c r="U481" s="19">
        <v>0</v>
      </c>
      <c r="V481" s="19">
        <v>0</v>
      </c>
      <c r="W481" s="19">
        <v>0</v>
      </c>
      <c r="X481" s="19">
        <v>0</v>
      </c>
      <c r="Y481" s="24">
        <v>0</v>
      </c>
      <c r="Z481" s="23">
        <v>0</v>
      </c>
      <c r="AA481" s="22">
        <v>0</v>
      </c>
      <c r="AB481" s="19">
        <v>0</v>
      </c>
      <c r="AC481" s="19">
        <v>0</v>
      </c>
      <c r="AD481" s="33">
        <v>0</v>
      </c>
      <c r="AE481" s="21">
        <v>0</v>
      </c>
      <c r="AF481" s="22">
        <v>0</v>
      </c>
      <c r="AG481" s="19">
        <v>0</v>
      </c>
      <c r="AH481" s="19">
        <v>0</v>
      </c>
      <c r="AI481" s="33">
        <v>0</v>
      </c>
      <c r="AJ481" s="21">
        <v>0</v>
      </c>
      <c r="AK481" s="22">
        <v>16</v>
      </c>
      <c r="AL481" s="19">
        <v>0</v>
      </c>
      <c r="AM481" s="19">
        <v>0</v>
      </c>
      <c r="AN481" s="33">
        <v>0</v>
      </c>
      <c r="AO481" s="21">
        <v>0</v>
      </c>
      <c r="AP481" s="20"/>
      <c r="AQ481" s="19"/>
      <c r="AR481" s="19"/>
      <c r="AS481" s="33"/>
      <c r="AT481" s="21"/>
      <c r="AU481" s="20">
        <v>0</v>
      </c>
      <c r="AV481" s="19">
        <v>0</v>
      </c>
      <c r="AW481" s="19">
        <v>0</v>
      </c>
      <c r="AX481" s="19">
        <v>0</v>
      </c>
      <c r="AY481" s="19">
        <v>0</v>
      </c>
      <c r="AZ481" s="22">
        <v>0</v>
      </c>
      <c r="BA481" s="19">
        <v>0</v>
      </c>
      <c r="BB481" s="19">
        <v>0</v>
      </c>
      <c r="BC481" s="33">
        <v>0</v>
      </c>
      <c r="BD481" s="21">
        <v>0</v>
      </c>
      <c r="BE481" s="20"/>
      <c r="BF481" s="19"/>
      <c r="BG481" s="19"/>
      <c r="BH481" s="19"/>
      <c r="BI481" s="19"/>
    </row>
    <row r="482" spans="6:61" x14ac:dyDescent="0.25">
      <c r="F482" s="10"/>
      <c r="G482" s="9"/>
      <c r="H482" s="8"/>
      <c r="I482" s="7" t="s">
        <v>5456</v>
      </c>
      <c r="J482" s="22">
        <v>0</v>
      </c>
      <c r="K482" s="19">
        <v>0</v>
      </c>
      <c r="L482" s="19">
        <v>0</v>
      </c>
      <c r="M482" s="33">
        <v>0</v>
      </c>
      <c r="N482" s="21">
        <v>0</v>
      </c>
      <c r="O482" s="22">
        <v>217</v>
      </c>
      <c r="P482" s="19">
        <v>0</v>
      </c>
      <c r="Q482" s="19">
        <v>1</v>
      </c>
      <c r="R482" s="33">
        <v>0</v>
      </c>
      <c r="S482" s="21">
        <v>0</v>
      </c>
      <c r="T482" s="22">
        <v>128</v>
      </c>
      <c r="U482" s="19">
        <v>0</v>
      </c>
      <c r="V482" s="19">
        <v>0</v>
      </c>
      <c r="W482" s="19">
        <v>0</v>
      </c>
      <c r="X482" s="19">
        <v>0</v>
      </c>
      <c r="Y482" s="24">
        <v>137</v>
      </c>
      <c r="Z482" s="23">
        <v>0.17957791313529009</v>
      </c>
      <c r="AA482" s="22">
        <v>2</v>
      </c>
      <c r="AB482" s="19">
        <v>0</v>
      </c>
      <c r="AC482" s="19">
        <v>0</v>
      </c>
      <c r="AD482" s="33">
        <v>0</v>
      </c>
      <c r="AE482" s="21">
        <v>0</v>
      </c>
      <c r="AF482" s="22">
        <v>0</v>
      </c>
      <c r="AG482" s="19">
        <v>0</v>
      </c>
      <c r="AH482" s="19">
        <v>0</v>
      </c>
      <c r="AI482" s="33">
        <v>0</v>
      </c>
      <c r="AJ482" s="21">
        <v>0</v>
      </c>
      <c r="AK482" s="22">
        <v>6</v>
      </c>
      <c r="AL482" s="19">
        <v>0</v>
      </c>
      <c r="AM482" s="19">
        <v>0</v>
      </c>
      <c r="AN482" s="33">
        <v>0</v>
      </c>
      <c r="AO482" s="21">
        <v>0</v>
      </c>
      <c r="AP482" s="20"/>
      <c r="AQ482" s="19"/>
      <c r="AR482" s="19"/>
      <c r="AS482" s="33"/>
      <c r="AT482" s="21"/>
      <c r="AU482" s="20">
        <v>0</v>
      </c>
      <c r="AV482" s="19">
        <v>0</v>
      </c>
      <c r="AW482" s="19">
        <v>0</v>
      </c>
      <c r="AX482" s="19">
        <v>0</v>
      </c>
      <c r="AY482" s="19">
        <v>0</v>
      </c>
      <c r="AZ482" s="22">
        <v>0</v>
      </c>
      <c r="BA482" s="19">
        <v>0</v>
      </c>
      <c r="BB482" s="19">
        <v>0</v>
      </c>
      <c r="BC482" s="33">
        <v>0</v>
      </c>
      <c r="BD482" s="21">
        <v>0</v>
      </c>
      <c r="BE482" s="20"/>
      <c r="BF482" s="19"/>
      <c r="BG482" s="19"/>
      <c r="BH482" s="19"/>
      <c r="BI482" s="19"/>
    </row>
    <row r="483" spans="6:61" x14ac:dyDescent="0.25">
      <c r="F483" s="10"/>
      <c r="G483" s="9"/>
      <c r="H483" s="8"/>
      <c r="I483" s="7" t="s">
        <v>5455</v>
      </c>
      <c r="J483" s="22">
        <v>0</v>
      </c>
      <c r="K483" s="19">
        <v>0</v>
      </c>
      <c r="L483" s="19">
        <v>0</v>
      </c>
      <c r="M483" s="33">
        <v>0</v>
      </c>
      <c r="N483" s="21">
        <v>0</v>
      </c>
      <c r="O483" s="22">
        <v>110</v>
      </c>
      <c r="P483" s="19">
        <v>0</v>
      </c>
      <c r="Q483" s="19">
        <v>0</v>
      </c>
      <c r="R483" s="33">
        <v>0</v>
      </c>
      <c r="S483" s="21">
        <v>0</v>
      </c>
      <c r="T483" s="22">
        <v>0</v>
      </c>
      <c r="U483" s="19">
        <v>0</v>
      </c>
      <c r="V483" s="19">
        <v>0</v>
      </c>
      <c r="W483" s="19">
        <v>0</v>
      </c>
      <c r="X483" s="19">
        <v>0</v>
      </c>
      <c r="Y483" s="24">
        <v>0</v>
      </c>
      <c r="Z483" s="23">
        <v>0</v>
      </c>
      <c r="AA483" s="22">
        <v>0</v>
      </c>
      <c r="AB483" s="19">
        <v>0</v>
      </c>
      <c r="AC483" s="19">
        <v>0</v>
      </c>
      <c r="AD483" s="33">
        <v>0</v>
      </c>
      <c r="AE483" s="21">
        <v>0</v>
      </c>
      <c r="AF483" s="22">
        <v>0</v>
      </c>
      <c r="AG483" s="19">
        <v>0</v>
      </c>
      <c r="AH483" s="19">
        <v>0</v>
      </c>
      <c r="AI483" s="33">
        <v>0</v>
      </c>
      <c r="AJ483" s="21">
        <v>0</v>
      </c>
      <c r="AK483" s="22">
        <v>0</v>
      </c>
      <c r="AL483" s="19">
        <v>0</v>
      </c>
      <c r="AM483" s="19">
        <v>0</v>
      </c>
      <c r="AN483" s="33">
        <v>0</v>
      </c>
      <c r="AO483" s="21">
        <v>0</v>
      </c>
      <c r="AP483" s="20"/>
      <c r="AQ483" s="19"/>
      <c r="AR483" s="19"/>
      <c r="AS483" s="33"/>
      <c r="AT483" s="21"/>
      <c r="AU483" s="20">
        <v>0</v>
      </c>
      <c r="AV483" s="19">
        <v>0</v>
      </c>
      <c r="AW483" s="19">
        <v>0</v>
      </c>
      <c r="AX483" s="19">
        <v>0</v>
      </c>
      <c r="AY483" s="19">
        <v>0</v>
      </c>
      <c r="AZ483" s="22">
        <v>0</v>
      </c>
      <c r="BA483" s="19">
        <v>0</v>
      </c>
      <c r="BB483" s="19">
        <v>0</v>
      </c>
      <c r="BC483" s="33">
        <v>0</v>
      </c>
      <c r="BD483" s="21">
        <v>0</v>
      </c>
      <c r="BE483" s="20"/>
      <c r="BF483" s="19"/>
      <c r="BG483" s="19"/>
      <c r="BH483" s="19"/>
      <c r="BI483" s="19"/>
    </row>
    <row r="484" spans="6:61" x14ac:dyDescent="0.25">
      <c r="F484" s="10"/>
      <c r="G484" s="9"/>
      <c r="H484" s="8"/>
      <c r="I484" s="7" t="s">
        <v>5454</v>
      </c>
      <c r="J484" s="22">
        <v>0</v>
      </c>
      <c r="K484" s="19">
        <v>0</v>
      </c>
      <c r="L484" s="19">
        <v>0</v>
      </c>
      <c r="M484" s="33">
        <v>0</v>
      </c>
      <c r="N484" s="21">
        <v>0</v>
      </c>
      <c r="O484" s="22">
        <v>227</v>
      </c>
      <c r="P484" s="19">
        <v>0</v>
      </c>
      <c r="Q484" s="19">
        <v>2</v>
      </c>
      <c r="R484" s="33">
        <v>0</v>
      </c>
      <c r="S484" s="21">
        <v>0</v>
      </c>
      <c r="T484" s="22">
        <v>1</v>
      </c>
      <c r="U484" s="19">
        <v>0</v>
      </c>
      <c r="V484" s="19">
        <v>0</v>
      </c>
      <c r="W484" s="19">
        <v>0</v>
      </c>
      <c r="X484" s="19">
        <v>0</v>
      </c>
      <c r="Y484" s="24">
        <v>378</v>
      </c>
      <c r="Z484" s="23">
        <v>2.8743267059326168E-2</v>
      </c>
      <c r="AA484" s="22">
        <v>0</v>
      </c>
      <c r="AB484" s="19">
        <v>0</v>
      </c>
      <c r="AC484" s="19">
        <v>0</v>
      </c>
      <c r="AD484" s="33">
        <v>0</v>
      </c>
      <c r="AE484" s="21">
        <v>0</v>
      </c>
      <c r="AF484" s="22">
        <v>1</v>
      </c>
      <c r="AG484" s="19">
        <v>0</v>
      </c>
      <c r="AH484" s="19">
        <v>1</v>
      </c>
      <c r="AI484" s="33">
        <v>0</v>
      </c>
      <c r="AJ484" s="21">
        <v>0</v>
      </c>
      <c r="AK484" s="22">
        <v>1</v>
      </c>
      <c r="AL484" s="19">
        <v>0</v>
      </c>
      <c r="AM484" s="19">
        <v>0</v>
      </c>
      <c r="AN484" s="33">
        <v>0</v>
      </c>
      <c r="AO484" s="21">
        <v>0</v>
      </c>
      <c r="AP484" s="20"/>
      <c r="AQ484" s="19"/>
      <c r="AR484" s="19"/>
      <c r="AS484" s="33"/>
      <c r="AT484" s="21"/>
      <c r="AU484" s="20">
        <v>0</v>
      </c>
      <c r="AV484" s="19">
        <v>0</v>
      </c>
      <c r="AW484" s="19">
        <v>0</v>
      </c>
      <c r="AX484" s="19">
        <v>0</v>
      </c>
      <c r="AY484" s="19">
        <v>0</v>
      </c>
      <c r="AZ484" s="22">
        <v>0</v>
      </c>
      <c r="BA484" s="19">
        <v>0</v>
      </c>
      <c r="BB484" s="19">
        <v>0</v>
      </c>
      <c r="BC484" s="33">
        <v>0</v>
      </c>
      <c r="BD484" s="21">
        <v>0</v>
      </c>
      <c r="BE484" s="20"/>
      <c r="BF484" s="19"/>
      <c r="BG484" s="19"/>
      <c r="BH484" s="19"/>
      <c r="BI484" s="19"/>
    </row>
    <row r="485" spans="6:61" x14ac:dyDescent="0.25">
      <c r="F485" s="10"/>
      <c r="G485" s="9"/>
      <c r="H485" s="8"/>
      <c r="I485" s="7" t="s">
        <v>5453</v>
      </c>
      <c r="J485" s="22">
        <v>0</v>
      </c>
      <c r="K485" s="19">
        <v>0</v>
      </c>
      <c r="L485" s="19">
        <v>0</v>
      </c>
      <c r="M485" s="33">
        <v>0</v>
      </c>
      <c r="N485" s="21">
        <v>0</v>
      </c>
      <c r="O485" s="22">
        <v>162</v>
      </c>
      <c r="P485" s="19">
        <v>0</v>
      </c>
      <c r="Q485" s="19">
        <v>0</v>
      </c>
      <c r="R485" s="33">
        <v>0</v>
      </c>
      <c r="S485" s="21">
        <v>0</v>
      </c>
      <c r="T485" s="22">
        <v>0</v>
      </c>
      <c r="U485" s="19">
        <v>0</v>
      </c>
      <c r="V485" s="19">
        <v>0</v>
      </c>
      <c r="W485" s="19">
        <v>0</v>
      </c>
      <c r="X485" s="19">
        <v>0</v>
      </c>
      <c r="Y485" s="24">
        <v>0</v>
      </c>
      <c r="Z485" s="23">
        <v>0</v>
      </c>
      <c r="AA485" s="22">
        <v>0</v>
      </c>
      <c r="AB485" s="19">
        <v>0</v>
      </c>
      <c r="AC485" s="19">
        <v>0</v>
      </c>
      <c r="AD485" s="33">
        <v>0</v>
      </c>
      <c r="AE485" s="21">
        <v>0</v>
      </c>
      <c r="AF485" s="22">
        <v>0</v>
      </c>
      <c r="AG485" s="19">
        <v>0</v>
      </c>
      <c r="AH485" s="19">
        <v>0</v>
      </c>
      <c r="AI485" s="33">
        <v>0</v>
      </c>
      <c r="AJ485" s="21">
        <v>0</v>
      </c>
      <c r="AK485" s="22">
        <v>0</v>
      </c>
      <c r="AL485" s="19">
        <v>0</v>
      </c>
      <c r="AM485" s="19">
        <v>0</v>
      </c>
      <c r="AN485" s="33">
        <v>0</v>
      </c>
      <c r="AO485" s="21">
        <v>0</v>
      </c>
      <c r="AP485" s="20"/>
      <c r="AQ485" s="19"/>
      <c r="AR485" s="19"/>
      <c r="AS485" s="33"/>
      <c r="AT485" s="21"/>
      <c r="AU485" s="20">
        <v>0</v>
      </c>
      <c r="AV485" s="19">
        <v>0</v>
      </c>
      <c r="AW485" s="19">
        <v>0</v>
      </c>
      <c r="AX485" s="19">
        <v>0</v>
      </c>
      <c r="AY485" s="19">
        <v>0</v>
      </c>
      <c r="AZ485" s="22">
        <v>0</v>
      </c>
      <c r="BA485" s="19">
        <v>0</v>
      </c>
      <c r="BB485" s="19">
        <v>0</v>
      </c>
      <c r="BC485" s="33">
        <v>0</v>
      </c>
      <c r="BD485" s="21">
        <v>0</v>
      </c>
      <c r="BE485" s="20"/>
      <c r="BF485" s="19"/>
      <c r="BG485" s="19"/>
      <c r="BH485" s="19"/>
      <c r="BI485" s="19"/>
    </row>
    <row r="486" spans="6:61" x14ac:dyDescent="0.25">
      <c r="F486" s="10"/>
      <c r="G486" s="9"/>
      <c r="H486" s="8"/>
      <c r="I486" s="7" t="s">
        <v>5452</v>
      </c>
      <c r="J486" s="22">
        <v>0</v>
      </c>
      <c r="K486" s="19">
        <v>0</v>
      </c>
      <c r="L486" s="19">
        <v>0</v>
      </c>
      <c r="M486" s="33">
        <v>0</v>
      </c>
      <c r="N486" s="21">
        <v>0</v>
      </c>
      <c r="O486" s="22">
        <v>2</v>
      </c>
      <c r="P486" s="19">
        <v>0</v>
      </c>
      <c r="Q486" s="19">
        <v>0</v>
      </c>
      <c r="R486" s="33">
        <v>0</v>
      </c>
      <c r="S486" s="21">
        <v>0</v>
      </c>
      <c r="T486" s="22">
        <v>100</v>
      </c>
      <c r="U486" s="19">
        <v>0</v>
      </c>
      <c r="V486" s="19">
        <v>2</v>
      </c>
      <c r="W486" s="19">
        <v>0</v>
      </c>
      <c r="X486" s="19">
        <v>0</v>
      </c>
      <c r="Y486" s="24">
        <v>171</v>
      </c>
      <c r="Z486" s="23">
        <v>2.9008388519287109E-2</v>
      </c>
      <c r="AA486" s="22">
        <v>0</v>
      </c>
      <c r="AB486" s="19">
        <v>0</v>
      </c>
      <c r="AC486" s="19">
        <v>0</v>
      </c>
      <c r="AD486" s="33">
        <v>0</v>
      </c>
      <c r="AE486" s="21">
        <v>0</v>
      </c>
      <c r="AF486" s="22">
        <v>0</v>
      </c>
      <c r="AG486" s="19">
        <v>0</v>
      </c>
      <c r="AH486" s="19">
        <v>0</v>
      </c>
      <c r="AI486" s="33">
        <v>0</v>
      </c>
      <c r="AJ486" s="21">
        <v>0</v>
      </c>
      <c r="AK486" s="22">
        <v>17</v>
      </c>
      <c r="AL486" s="19">
        <v>0</v>
      </c>
      <c r="AM486" s="19">
        <v>0</v>
      </c>
      <c r="AN486" s="33">
        <v>0</v>
      </c>
      <c r="AO486" s="21">
        <v>0</v>
      </c>
      <c r="AP486" s="20"/>
      <c r="AQ486" s="19"/>
      <c r="AR486" s="19"/>
      <c r="AS486" s="33"/>
      <c r="AT486" s="21"/>
      <c r="AU486" s="20">
        <v>0</v>
      </c>
      <c r="AV486" s="19">
        <v>0</v>
      </c>
      <c r="AW486" s="19">
        <v>0</v>
      </c>
      <c r="AX486" s="19">
        <v>0</v>
      </c>
      <c r="AY486" s="19">
        <v>0</v>
      </c>
      <c r="AZ486" s="22">
        <v>0</v>
      </c>
      <c r="BA486" s="19">
        <v>0</v>
      </c>
      <c r="BB486" s="19">
        <v>0</v>
      </c>
      <c r="BC486" s="33">
        <v>0</v>
      </c>
      <c r="BD486" s="21">
        <v>0</v>
      </c>
      <c r="BE486" s="20"/>
      <c r="BF486" s="19"/>
      <c r="BG486" s="19"/>
      <c r="BH486" s="19"/>
      <c r="BI486" s="19"/>
    </row>
    <row r="487" spans="6:61" x14ac:dyDescent="0.25">
      <c r="F487" s="10"/>
      <c r="G487" s="9"/>
      <c r="H487" s="8"/>
      <c r="I487" s="7" t="s">
        <v>152</v>
      </c>
      <c r="J487" s="22">
        <v>0</v>
      </c>
      <c r="K487" s="19">
        <v>0</v>
      </c>
      <c r="L487" s="19">
        <v>0</v>
      </c>
      <c r="M487" s="33">
        <v>0</v>
      </c>
      <c r="N487" s="21">
        <v>0</v>
      </c>
      <c r="O487" s="22">
        <v>16</v>
      </c>
      <c r="P487" s="19">
        <v>0</v>
      </c>
      <c r="Q487" s="19">
        <v>0</v>
      </c>
      <c r="R487" s="33">
        <v>0</v>
      </c>
      <c r="S487" s="21">
        <v>0</v>
      </c>
      <c r="T487" s="22">
        <v>7</v>
      </c>
      <c r="U487" s="19">
        <v>0</v>
      </c>
      <c r="V487" s="19">
        <v>1</v>
      </c>
      <c r="W487" s="19">
        <v>0</v>
      </c>
      <c r="X487" s="19">
        <v>0</v>
      </c>
      <c r="Y487" s="24">
        <v>7</v>
      </c>
      <c r="Z487" s="23">
        <v>3.5505294799804692E-3</v>
      </c>
      <c r="AA487" s="22">
        <v>0</v>
      </c>
      <c r="AB487" s="19">
        <v>0</v>
      </c>
      <c r="AC487" s="19">
        <v>0</v>
      </c>
      <c r="AD487" s="33">
        <v>0</v>
      </c>
      <c r="AE487" s="21">
        <v>0</v>
      </c>
      <c r="AF487" s="22">
        <v>0</v>
      </c>
      <c r="AG487" s="19">
        <v>0</v>
      </c>
      <c r="AH487" s="19">
        <v>0</v>
      </c>
      <c r="AI487" s="33">
        <v>0</v>
      </c>
      <c r="AJ487" s="21">
        <v>0</v>
      </c>
      <c r="AK487" s="22">
        <v>0</v>
      </c>
      <c r="AL487" s="19">
        <v>0</v>
      </c>
      <c r="AM487" s="19">
        <v>0</v>
      </c>
      <c r="AN487" s="33">
        <v>0</v>
      </c>
      <c r="AO487" s="21">
        <v>0</v>
      </c>
      <c r="AP487" s="20"/>
      <c r="AQ487" s="19"/>
      <c r="AR487" s="19"/>
      <c r="AS487" s="33"/>
      <c r="AT487" s="21"/>
      <c r="AU487" s="20">
        <v>0</v>
      </c>
      <c r="AV487" s="19">
        <v>0</v>
      </c>
      <c r="AW487" s="19">
        <v>0</v>
      </c>
      <c r="AX487" s="19">
        <v>0</v>
      </c>
      <c r="AY487" s="19">
        <v>0</v>
      </c>
      <c r="AZ487" s="22">
        <v>0</v>
      </c>
      <c r="BA487" s="19">
        <v>0</v>
      </c>
      <c r="BB487" s="19">
        <v>0</v>
      </c>
      <c r="BC487" s="33">
        <v>0</v>
      </c>
      <c r="BD487" s="21">
        <v>0</v>
      </c>
      <c r="BE487" s="20"/>
      <c r="BF487" s="19"/>
      <c r="BG487" s="19"/>
      <c r="BH487" s="19"/>
      <c r="BI487" s="19"/>
    </row>
    <row r="488" spans="6:61" x14ac:dyDescent="0.25">
      <c r="F488" s="10"/>
      <c r="G488" s="9"/>
      <c r="H488" s="8"/>
      <c r="I488" s="7" t="s">
        <v>5451</v>
      </c>
      <c r="J488" s="22">
        <v>0</v>
      </c>
      <c r="K488" s="19">
        <v>0</v>
      </c>
      <c r="L488" s="19">
        <v>0</v>
      </c>
      <c r="M488" s="33">
        <v>0</v>
      </c>
      <c r="N488" s="21">
        <v>0</v>
      </c>
      <c r="O488" s="22">
        <v>0</v>
      </c>
      <c r="P488" s="19">
        <v>0</v>
      </c>
      <c r="Q488" s="19">
        <v>0</v>
      </c>
      <c r="R488" s="33">
        <v>0</v>
      </c>
      <c r="S488" s="21">
        <v>0</v>
      </c>
      <c r="T488" s="22">
        <v>0</v>
      </c>
      <c r="U488" s="19">
        <v>0</v>
      </c>
      <c r="V488" s="19">
        <v>0</v>
      </c>
      <c r="W488" s="19">
        <v>0</v>
      </c>
      <c r="X488" s="19">
        <v>0</v>
      </c>
      <c r="Y488" s="24">
        <v>0</v>
      </c>
      <c r="Z488" s="23">
        <v>0</v>
      </c>
      <c r="AA488" s="22">
        <v>0</v>
      </c>
      <c r="AB488" s="19">
        <v>0</v>
      </c>
      <c r="AC488" s="19">
        <v>0</v>
      </c>
      <c r="AD488" s="33">
        <v>0</v>
      </c>
      <c r="AE488" s="21">
        <v>0</v>
      </c>
      <c r="AF488" s="22">
        <v>0</v>
      </c>
      <c r="AG488" s="19">
        <v>0</v>
      </c>
      <c r="AH488" s="19">
        <v>0</v>
      </c>
      <c r="AI488" s="33">
        <v>0</v>
      </c>
      <c r="AJ488" s="21">
        <v>0</v>
      </c>
      <c r="AK488" s="22">
        <v>0</v>
      </c>
      <c r="AL488" s="19">
        <v>0</v>
      </c>
      <c r="AM488" s="19">
        <v>0</v>
      </c>
      <c r="AN488" s="33">
        <v>0</v>
      </c>
      <c r="AO488" s="21">
        <v>0</v>
      </c>
      <c r="AP488" s="20"/>
      <c r="AQ488" s="19"/>
      <c r="AR488" s="19"/>
      <c r="AS488" s="33"/>
      <c r="AT488" s="21"/>
      <c r="AU488" s="20">
        <v>0</v>
      </c>
      <c r="AV488" s="19">
        <v>0</v>
      </c>
      <c r="AW488" s="19">
        <v>0</v>
      </c>
      <c r="AX488" s="19">
        <v>0</v>
      </c>
      <c r="AY488" s="19">
        <v>0</v>
      </c>
      <c r="AZ488" s="22">
        <v>0</v>
      </c>
      <c r="BA488" s="19">
        <v>0</v>
      </c>
      <c r="BB488" s="19">
        <v>0</v>
      </c>
      <c r="BC488" s="33">
        <v>0</v>
      </c>
      <c r="BD488" s="21">
        <v>0</v>
      </c>
      <c r="BE488" s="20"/>
      <c r="BF488" s="19"/>
      <c r="BG488" s="19"/>
      <c r="BH488" s="19"/>
      <c r="BI488" s="19"/>
    </row>
    <row r="489" spans="6:61" x14ac:dyDescent="0.25">
      <c r="F489" s="10"/>
      <c r="G489" s="9"/>
      <c r="H489" s="8"/>
      <c r="I489" s="7" t="s">
        <v>5450</v>
      </c>
      <c r="J489" s="22">
        <v>0</v>
      </c>
      <c r="K489" s="19">
        <v>0</v>
      </c>
      <c r="L489" s="19">
        <v>0</v>
      </c>
      <c r="M489" s="33">
        <v>0</v>
      </c>
      <c r="N489" s="21">
        <v>0</v>
      </c>
      <c r="O489" s="22">
        <v>2</v>
      </c>
      <c r="P489" s="19">
        <v>0</v>
      </c>
      <c r="Q489" s="19">
        <v>0</v>
      </c>
      <c r="R489" s="33">
        <v>0</v>
      </c>
      <c r="S489" s="21">
        <v>0</v>
      </c>
      <c r="T489" s="22">
        <v>4</v>
      </c>
      <c r="U489" s="19">
        <v>0</v>
      </c>
      <c r="V489" s="19">
        <v>1</v>
      </c>
      <c r="W489" s="19">
        <v>0</v>
      </c>
      <c r="X489" s="19">
        <v>0</v>
      </c>
      <c r="Y489" s="24">
        <v>10</v>
      </c>
      <c r="Z489" s="23">
        <v>1.5697479248046879E-3</v>
      </c>
      <c r="AA489" s="22">
        <v>0</v>
      </c>
      <c r="AB489" s="19">
        <v>0</v>
      </c>
      <c r="AC489" s="19">
        <v>0</v>
      </c>
      <c r="AD489" s="33">
        <v>0</v>
      </c>
      <c r="AE489" s="21">
        <v>0</v>
      </c>
      <c r="AF489" s="22">
        <v>0</v>
      </c>
      <c r="AG489" s="19">
        <v>0</v>
      </c>
      <c r="AH489" s="19">
        <v>0</v>
      </c>
      <c r="AI489" s="33">
        <v>0</v>
      </c>
      <c r="AJ489" s="21">
        <v>0</v>
      </c>
      <c r="AK489" s="22">
        <v>0</v>
      </c>
      <c r="AL489" s="19">
        <v>0</v>
      </c>
      <c r="AM489" s="19">
        <v>0</v>
      </c>
      <c r="AN489" s="33">
        <v>0</v>
      </c>
      <c r="AO489" s="21">
        <v>0</v>
      </c>
      <c r="AP489" s="20"/>
      <c r="AQ489" s="19"/>
      <c r="AR489" s="19"/>
      <c r="AS489" s="33"/>
      <c r="AT489" s="21"/>
      <c r="AU489" s="20">
        <v>0</v>
      </c>
      <c r="AV489" s="19">
        <v>0</v>
      </c>
      <c r="AW489" s="19">
        <v>0</v>
      </c>
      <c r="AX489" s="19">
        <v>0</v>
      </c>
      <c r="AY489" s="19">
        <v>0</v>
      </c>
      <c r="AZ489" s="22">
        <v>0</v>
      </c>
      <c r="BA489" s="19">
        <v>0</v>
      </c>
      <c r="BB489" s="19">
        <v>0</v>
      </c>
      <c r="BC489" s="33">
        <v>0</v>
      </c>
      <c r="BD489" s="21">
        <v>0</v>
      </c>
      <c r="BE489" s="20"/>
      <c r="BF489" s="19"/>
      <c r="BG489" s="19"/>
      <c r="BH489" s="19"/>
      <c r="BI489" s="19"/>
    </row>
    <row r="490" spans="6:61" x14ac:dyDescent="0.25">
      <c r="F490" s="10"/>
      <c r="G490" s="9" t="s">
        <v>1316</v>
      </c>
      <c r="H490" s="8"/>
      <c r="I490" s="7"/>
      <c r="J490" s="22"/>
      <c r="K490" s="19"/>
      <c r="L490" s="19"/>
      <c r="M490" s="33"/>
      <c r="N490" s="21"/>
      <c r="O490" s="22"/>
      <c r="P490" s="19"/>
      <c r="Q490" s="19"/>
      <c r="R490" s="33"/>
      <c r="S490" s="21"/>
      <c r="T490" s="22">
        <v>0</v>
      </c>
      <c r="U490" s="19">
        <v>0</v>
      </c>
      <c r="V490" s="19">
        <v>0</v>
      </c>
      <c r="W490" s="19">
        <v>0</v>
      </c>
      <c r="X490" s="19">
        <v>0</v>
      </c>
      <c r="Y490" s="24">
        <v>0</v>
      </c>
      <c r="Z490" s="23">
        <v>0</v>
      </c>
      <c r="AA490" s="22">
        <v>0</v>
      </c>
      <c r="AB490" s="19">
        <v>0</v>
      </c>
      <c r="AC490" s="19">
        <v>0</v>
      </c>
      <c r="AD490" s="33">
        <v>0</v>
      </c>
      <c r="AE490" s="21">
        <v>0</v>
      </c>
      <c r="AF490" s="22"/>
      <c r="AG490" s="19"/>
      <c r="AH490" s="19"/>
      <c r="AI490" s="33"/>
      <c r="AJ490" s="21"/>
      <c r="AK490" s="22">
        <v>4</v>
      </c>
      <c r="AL490" s="19">
        <v>4</v>
      </c>
      <c r="AM490" s="19">
        <v>0</v>
      </c>
      <c r="AN490" s="33">
        <v>0</v>
      </c>
      <c r="AO490" s="21">
        <v>0</v>
      </c>
      <c r="AP490" s="20"/>
      <c r="AQ490" s="19"/>
      <c r="AR490" s="19"/>
      <c r="AS490" s="33"/>
      <c r="AT490" s="21"/>
      <c r="AU490" s="20"/>
      <c r="AV490" s="19"/>
      <c r="AW490" s="19"/>
      <c r="AX490" s="19"/>
      <c r="AY490" s="19"/>
      <c r="AZ490" s="22">
        <v>0</v>
      </c>
      <c r="BA490" s="19">
        <v>0</v>
      </c>
      <c r="BB490" s="19">
        <v>0</v>
      </c>
      <c r="BC490" s="33">
        <v>0</v>
      </c>
      <c r="BD490" s="21">
        <v>0</v>
      </c>
      <c r="BE490" s="20"/>
      <c r="BF490" s="19"/>
      <c r="BG490" s="19"/>
      <c r="BH490" s="19"/>
      <c r="BI490" s="19"/>
    </row>
    <row r="491" spans="6:61" x14ac:dyDescent="0.25">
      <c r="F491" s="10"/>
      <c r="G491" s="9"/>
      <c r="H491" s="8" t="s">
        <v>5449</v>
      </c>
      <c r="I491" s="7"/>
      <c r="J491" s="22"/>
      <c r="K491" s="19"/>
      <c r="L491" s="19"/>
      <c r="M491" s="33"/>
      <c r="N491" s="21"/>
      <c r="O491" s="22"/>
      <c r="P491" s="19"/>
      <c r="Q491" s="19"/>
      <c r="R491" s="33"/>
      <c r="S491" s="21"/>
      <c r="T491" s="22">
        <v>0</v>
      </c>
      <c r="U491" s="19">
        <v>0</v>
      </c>
      <c r="V491" s="19">
        <v>0</v>
      </c>
      <c r="W491" s="19">
        <v>0</v>
      </c>
      <c r="X491" s="19">
        <v>0</v>
      </c>
      <c r="Y491" s="24">
        <v>0</v>
      </c>
      <c r="Z491" s="23">
        <v>0</v>
      </c>
      <c r="AA491" s="22">
        <v>0</v>
      </c>
      <c r="AB491" s="19">
        <v>0</v>
      </c>
      <c r="AC491" s="19">
        <v>0</v>
      </c>
      <c r="AD491" s="33">
        <v>0</v>
      </c>
      <c r="AE491" s="21">
        <v>0</v>
      </c>
      <c r="AF491" s="22"/>
      <c r="AG491" s="19"/>
      <c r="AH491" s="19"/>
      <c r="AI491" s="33"/>
      <c r="AJ491" s="21"/>
      <c r="AK491" s="22">
        <v>4</v>
      </c>
      <c r="AL491" s="19">
        <v>4</v>
      </c>
      <c r="AM491" s="19">
        <v>0</v>
      </c>
      <c r="AN491" s="33">
        <v>0</v>
      </c>
      <c r="AO491" s="21">
        <v>0</v>
      </c>
      <c r="AP491" s="20"/>
      <c r="AQ491" s="19"/>
      <c r="AR491" s="19"/>
      <c r="AS491" s="33"/>
      <c r="AT491" s="21"/>
      <c r="AU491" s="20"/>
      <c r="AV491" s="19"/>
      <c r="AW491" s="19"/>
      <c r="AX491" s="19"/>
      <c r="AY491" s="19"/>
      <c r="AZ491" s="22">
        <v>0</v>
      </c>
      <c r="BA491" s="19">
        <v>0</v>
      </c>
      <c r="BB491" s="19">
        <v>0</v>
      </c>
      <c r="BC491" s="33">
        <v>0</v>
      </c>
      <c r="BD491" s="21">
        <v>0</v>
      </c>
      <c r="BE491" s="20"/>
      <c r="BF491" s="19"/>
      <c r="BG491" s="19"/>
      <c r="BH491" s="19"/>
      <c r="BI491" s="19"/>
    </row>
    <row r="492" spans="6:61" x14ac:dyDescent="0.25">
      <c r="F492" s="10"/>
      <c r="G492" s="9"/>
      <c r="H492" s="8"/>
      <c r="I492" s="7" t="s">
        <v>5448</v>
      </c>
      <c r="J492" s="22"/>
      <c r="K492" s="19"/>
      <c r="L492" s="19"/>
      <c r="M492" s="33"/>
      <c r="N492" s="21"/>
      <c r="O492" s="22"/>
      <c r="P492" s="19"/>
      <c r="Q492" s="19"/>
      <c r="R492" s="33"/>
      <c r="S492" s="21"/>
      <c r="T492" s="22">
        <v>16451</v>
      </c>
      <c r="U492" s="19">
        <v>16451</v>
      </c>
      <c r="V492" s="19">
        <v>16451</v>
      </c>
      <c r="W492" s="19">
        <v>0</v>
      </c>
      <c r="X492" s="19">
        <v>0</v>
      </c>
      <c r="Y492" s="24">
        <v>18404</v>
      </c>
      <c r="Z492" s="23">
        <v>118.34155608341101</v>
      </c>
      <c r="AA492" s="22">
        <v>331</v>
      </c>
      <c r="AB492" s="19">
        <v>331</v>
      </c>
      <c r="AC492" s="19">
        <v>331</v>
      </c>
      <c r="AD492" s="33">
        <v>0</v>
      </c>
      <c r="AE492" s="21">
        <v>0</v>
      </c>
      <c r="AF492" s="22"/>
      <c r="AG492" s="19"/>
      <c r="AH492" s="19"/>
      <c r="AI492" s="33"/>
      <c r="AJ492" s="21"/>
      <c r="AK492" s="22">
        <v>7394</v>
      </c>
      <c r="AL492" s="19">
        <v>7394</v>
      </c>
      <c r="AM492" s="19">
        <v>0</v>
      </c>
      <c r="AN492" s="33">
        <v>0</v>
      </c>
      <c r="AO492" s="21">
        <v>0</v>
      </c>
      <c r="AP492" s="20"/>
      <c r="AQ492" s="19"/>
      <c r="AR492" s="19"/>
      <c r="AS492" s="33"/>
      <c r="AT492" s="21"/>
      <c r="AU492" s="20"/>
      <c r="AV492" s="19"/>
      <c r="AW492" s="19"/>
      <c r="AX492" s="19"/>
      <c r="AY492" s="19"/>
      <c r="AZ492" s="22">
        <v>0</v>
      </c>
      <c r="BA492" s="19">
        <v>0</v>
      </c>
      <c r="BB492" s="19">
        <v>0</v>
      </c>
      <c r="BC492" s="33">
        <v>0</v>
      </c>
      <c r="BD492" s="21">
        <v>0</v>
      </c>
      <c r="BE492" s="20"/>
      <c r="BF492" s="19"/>
      <c r="BG492" s="19"/>
      <c r="BH492" s="19"/>
      <c r="BI492" s="19"/>
    </row>
    <row r="493" spans="6:61" x14ac:dyDescent="0.25">
      <c r="F493" s="10"/>
      <c r="G493" s="9"/>
      <c r="H493" s="8"/>
      <c r="I493" s="7" t="s">
        <v>5447</v>
      </c>
      <c r="J493" s="22"/>
      <c r="K493" s="19"/>
      <c r="L493" s="19"/>
      <c r="M493" s="33"/>
      <c r="N493" s="21"/>
      <c r="O493" s="22"/>
      <c r="P493" s="19"/>
      <c r="Q493" s="19"/>
      <c r="R493" s="33"/>
      <c r="S493" s="21"/>
      <c r="T493" s="22">
        <v>290</v>
      </c>
      <c r="U493" s="19">
        <v>290</v>
      </c>
      <c r="V493" s="19">
        <v>290</v>
      </c>
      <c r="W493" s="19">
        <v>0</v>
      </c>
      <c r="X493" s="19">
        <v>0</v>
      </c>
      <c r="Y493" s="24">
        <v>328</v>
      </c>
      <c r="Z493" s="23">
        <v>2.2312475359067321</v>
      </c>
      <c r="AA493" s="22">
        <v>0</v>
      </c>
      <c r="AB493" s="19">
        <v>0</v>
      </c>
      <c r="AC493" s="19">
        <v>0</v>
      </c>
      <c r="AD493" s="33">
        <v>0</v>
      </c>
      <c r="AE493" s="21">
        <v>0</v>
      </c>
      <c r="AF493" s="22"/>
      <c r="AG493" s="19"/>
      <c r="AH493" s="19"/>
      <c r="AI493" s="33"/>
      <c r="AJ493" s="21"/>
      <c r="AK493" s="22">
        <v>72</v>
      </c>
      <c r="AL493" s="19">
        <v>72</v>
      </c>
      <c r="AM493" s="19">
        <v>0</v>
      </c>
      <c r="AN493" s="33">
        <v>0</v>
      </c>
      <c r="AO493" s="21">
        <v>0</v>
      </c>
      <c r="AP493" s="20"/>
      <c r="AQ493" s="19"/>
      <c r="AR493" s="19"/>
      <c r="AS493" s="33"/>
      <c r="AT493" s="21"/>
      <c r="AU493" s="20"/>
      <c r="AV493" s="19"/>
      <c r="AW493" s="19"/>
      <c r="AX493" s="19"/>
      <c r="AY493" s="19"/>
      <c r="AZ493" s="22">
        <v>0</v>
      </c>
      <c r="BA493" s="19">
        <v>0</v>
      </c>
      <c r="BB493" s="19">
        <v>0</v>
      </c>
      <c r="BC493" s="33">
        <v>0</v>
      </c>
      <c r="BD493" s="21">
        <v>0</v>
      </c>
      <c r="BE493" s="20"/>
      <c r="BF493" s="19"/>
      <c r="BG493" s="19"/>
      <c r="BH493" s="19"/>
      <c r="BI493" s="19"/>
    </row>
    <row r="494" spans="6:61" x14ac:dyDescent="0.25">
      <c r="F494" s="10"/>
      <c r="G494" s="9"/>
      <c r="H494" s="8"/>
      <c r="I494" s="7" t="s">
        <v>5446</v>
      </c>
      <c r="J494" s="22"/>
      <c r="K494" s="19"/>
      <c r="L494" s="19"/>
      <c r="M494" s="33"/>
      <c r="N494" s="21"/>
      <c r="O494" s="22"/>
      <c r="P494" s="19"/>
      <c r="Q494" s="19"/>
      <c r="R494" s="33"/>
      <c r="S494" s="21"/>
      <c r="T494" s="22">
        <v>49869</v>
      </c>
      <c r="U494" s="19">
        <v>49869</v>
      </c>
      <c r="V494" s="19">
        <v>49869</v>
      </c>
      <c r="W494" s="19">
        <v>0</v>
      </c>
      <c r="X494" s="19">
        <v>1</v>
      </c>
      <c r="Y494" s="24">
        <v>50885</v>
      </c>
      <c r="Z494" s="23">
        <v>245.68485614936799</v>
      </c>
      <c r="AA494" s="22">
        <v>1625</v>
      </c>
      <c r="AB494" s="19">
        <v>1625</v>
      </c>
      <c r="AC494" s="19">
        <v>1625</v>
      </c>
      <c r="AD494" s="33">
        <v>0</v>
      </c>
      <c r="AE494" s="21">
        <v>0</v>
      </c>
      <c r="AF494" s="22"/>
      <c r="AG494" s="19"/>
      <c r="AH494" s="19"/>
      <c r="AI494" s="33"/>
      <c r="AJ494" s="21"/>
      <c r="AK494" s="22">
        <v>58866</v>
      </c>
      <c r="AL494" s="19">
        <v>58866</v>
      </c>
      <c r="AM494" s="19">
        <v>0</v>
      </c>
      <c r="AN494" s="33">
        <v>0</v>
      </c>
      <c r="AO494" s="21">
        <v>0</v>
      </c>
      <c r="AP494" s="20"/>
      <c r="AQ494" s="19"/>
      <c r="AR494" s="19"/>
      <c r="AS494" s="33"/>
      <c r="AT494" s="21"/>
      <c r="AU494" s="20"/>
      <c r="AV494" s="19"/>
      <c r="AW494" s="19"/>
      <c r="AX494" s="19"/>
      <c r="AY494" s="19"/>
      <c r="AZ494" s="22">
        <v>0</v>
      </c>
      <c r="BA494" s="19">
        <v>0</v>
      </c>
      <c r="BB494" s="19">
        <v>0</v>
      </c>
      <c r="BC494" s="33">
        <v>0</v>
      </c>
      <c r="BD494" s="21">
        <v>0</v>
      </c>
      <c r="BE494" s="20"/>
      <c r="BF494" s="19"/>
      <c r="BG494" s="19"/>
      <c r="BH494" s="19"/>
      <c r="BI494" s="19"/>
    </row>
    <row r="495" spans="6:61" x14ac:dyDescent="0.25">
      <c r="F495" s="10"/>
      <c r="G495" s="9"/>
      <c r="H495" s="8"/>
      <c r="I495" s="7" t="s">
        <v>5445</v>
      </c>
      <c r="J495" s="22"/>
      <c r="K495" s="19"/>
      <c r="L495" s="19"/>
      <c r="M495" s="33"/>
      <c r="N495" s="21"/>
      <c r="O495" s="22"/>
      <c r="P495" s="19"/>
      <c r="Q495" s="19"/>
      <c r="R495" s="33"/>
      <c r="S495" s="21"/>
      <c r="T495" s="22">
        <v>35205</v>
      </c>
      <c r="U495" s="19">
        <v>35205</v>
      </c>
      <c r="V495" s="19">
        <v>35205</v>
      </c>
      <c r="W495" s="19">
        <v>0</v>
      </c>
      <c r="X495" s="19">
        <v>1</v>
      </c>
      <c r="Y495" s="24">
        <v>36276</v>
      </c>
      <c r="Z495" s="23">
        <v>129.49427640810609</v>
      </c>
      <c r="AA495" s="22">
        <v>73</v>
      </c>
      <c r="AB495" s="19">
        <v>73</v>
      </c>
      <c r="AC495" s="19">
        <v>73</v>
      </c>
      <c r="AD495" s="33">
        <v>0</v>
      </c>
      <c r="AE495" s="21">
        <v>0</v>
      </c>
      <c r="AF495" s="22"/>
      <c r="AG495" s="19"/>
      <c r="AH495" s="19"/>
      <c r="AI495" s="33"/>
      <c r="AJ495" s="21"/>
      <c r="AK495" s="22">
        <v>23991</v>
      </c>
      <c r="AL495" s="19">
        <v>23991</v>
      </c>
      <c r="AM495" s="19">
        <v>0</v>
      </c>
      <c r="AN495" s="33">
        <v>0</v>
      </c>
      <c r="AO495" s="21">
        <v>0</v>
      </c>
      <c r="AP495" s="20"/>
      <c r="AQ495" s="19"/>
      <c r="AR495" s="19"/>
      <c r="AS495" s="33"/>
      <c r="AT495" s="21"/>
      <c r="AU495" s="20"/>
      <c r="AV495" s="19"/>
      <c r="AW495" s="19"/>
      <c r="AX495" s="19"/>
      <c r="AY495" s="19"/>
      <c r="AZ495" s="22">
        <v>0</v>
      </c>
      <c r="BA495" s="19">
        <v>0</v>
      </c>
      <c r="BB495" s="19">
        <v>0</v>
      </c>
      <c r="BC495" s="33">
        <v>0</v>
      </c>
      <c r="BD495" s="21">
        <v>0</v>
      </c>
      <c r="BE495" s="20"/>
      <c r="BF495" s="19"/>
      <c r="BG495" s="19"/>
      <c r="BH495" s="19"/>
      <c r="BI495" s="19"/>
    </row>
    <row r="496" spans="6:61" x14ac:dyDescent="0.25">
      <c r="F496" s="10"/>
      <c r="G496" s="9"/>
      <c r="H496" s="8" t="s">
        <v>5444</v>
      </c>
      <c r="I496" s="7"/>
      <c r="J496" s="22"/>
      <c r="K496" s="19"/>
      <c r="L496" s="19"/>
      <c r="M496" s="33"/>
      <c r="N496" s="21"/>
      <c r="O496" s="22"/>
      <c r="P496" s="19"/>
      <c r="Q496" s="19"/>
      <c r="R496" s="33"/>
      <c r="S496" s="21"/>
      <c r="T496" s="22">
        <v>0</v>
      </c>
      <c r="U496" s="19">
        <v>0</v>
      </c>
      <c r="V496" s="19">
        <v>0</v>
      </c>
      <c r="W496" s="19">
        <v>0</v>
      </c>
      <c r="X496" s="19">
        <v>0</v>
      </c>
      <c r="Y496" s="24">
        <v>0</v>
      </c>
      <c r="Z496" s="23">
        <v>0</v>
      </c>
      <c r="AA496" s="22">
        <v>0</v>
      </c>
      <c r="AB496" s="19">
        <v>0</v>
      </c>
      <c r="AC496" s="19">
        <v>0</v>
      </c>
      <c r="AD496" s="33">
        <v>0</v>
      </c>
      <c r="AE496" s="21">
        <v>0</v>
      </c>
      <c r="AF496" s="22"/>
      <c r="AG496" s="19"/>
      <c r="AH496" s="19"/>
      <c r="AI496" s="33"/>
      <c r="AJ496" s="21"/>
      <c r="AK496" s="22">
        <v>0</v>
      </c>
      <c r="AL496" s="19">
        <v>0</v>
      </c>
      <c r="AM496" s="19">
        <v>0</v>
      </c>
      <c r="AN496" s="33">
        <v>0</v>
      </c>
      <c r="AO496" s="21">
        <v>0</v>
      </c>
      <c r="AP496" s="20"/>
      <c r="AQ496" s="19"/>
      <c r="AR496" s="19"/>
      <c r="AS496" s="33"/>
      <c r="AT496" s="21"/>
      <c r="AU496" s="20"/>
      <c r="AV496" s="19"/>
      <c r="AW496" s="19"/>
      <c r="AX496" s="19"/>
      <c r="AY496" s="19"/>
      <c r="AZ496" s="22">
        <v>0</v>
      </c>
      <c r="BA496" s="19">
        <v>0</v>
      </c>
      <c r="BB496" s="19">
        <v>0</v>
      </c>
      <c r="BC496" s="33">
        <v>0</v>
      </c>
      <c r="BD496" s="21">
        <v>0</v>
      </c>
      <c r="BE496" s="20"/>
      <c r="BF496" s="19"/>
      <c r="BG496" s="19"/>
      <c r="BH496" s="19"/>
      <c r="BI496" s="19"/>
    </row>
    <row r="497" spans="6:61" x14ac:dyDescent="0.25">
      <c r="F497" s="10"/>
      <c r="G497" s="9"/>
      <c r="H497" s="8" t="s">
        <v>173</v>
      </c>
      <c r="I497" s="7"/>
      <c r="J497" s="22"/>
      <c r="K497" s="19"/>
      <c r="L497" s="19"/>
      <c r="M497" s="33"/>
      <c r="N497" s="21"/>
      <c r="O497" s="22"/>
      <c r="P497" s="19"/>
      <c r="Q497" s="19"/>
      <c r="R497" s="33"/>
      <c r="S497" s="21"/>
      <c r="T497" s="22">
        <v>0</v>
      </c>
      <c r="U497" s="19">
        <v>0</v>
      </c>
      <c r="V497" s="19">
        <v>0</v>
      </c>
      <c r="W497" s="19">
        <v>0</v>
      </c>
      <c r="X497" s="19">
        <v>0</v>
      </c>
      <c r="Y497" s="24">
        <v>0</v>
      </c>
      <c r="Z497" s="23">
        <v>0</v>
      </c>
      <c r="AA497" s="22">
        <v>0</v>
      </c>
      <c r="AB497" s="19">
        <v>0</v>
      </c>
      <c r="AC497" s="19">
        <v>0</v>
      </c>
      <c r="AD497" s="33">
        <v>0</v>
      </c>
      <c r="AE497" s="21">
        <v>0</v>
      </c>
      <c r="AF497" s="22"/>
      <c r="AG497" s="19"/>
      <c r="AH497" s="19"/>
      <c r="AI497" s="33"/>
      <c r="AJ497" s="21"/>
      <c r="AK497" s="22">
        <v>0</v>
      </c>
      <c r="AL497" s="19">
        <v>0</v>
      </c>
      <c r="AM497" s="19">
        <v>0</v>
      </c>
      <c r="AN497" s="33">
        <v>0</v>
      </c>
      <c r="AO497" s="21">
        <v>0</v>
      </c>
      <c r="AP497" s="20"/>
      <c r="AQ497" s="19"/>
      <c r="AR497" s="19"/>
      <c r="AS497" s="33"/>
      <c r="AT497" s="21"/>
      <c r="AU497" s="20"/>
      <c r="AV497" s="19"/>
      <c r="AW497" s="19"/>
      <c r="AX497" s="19"/>
      <c r="AY497" s="19"/>
      <c r="AZ497" s="22">
        <v>0</v>
      </c>
      <c r="BA497" s="19">
        <v>0</v>
      </c>
      <c r="BB497" s="19">
        <v>0</v>
      </c>
      <c r="BC497" s="33">
        <v>0</v>
      </c>
      <c r="BD497" s="21">
        <v>0</v>
      </c>
      <c r="BE497" s="20"/>
      <c r="BF497" s="19"/>
      <c r="BG497" s="19"/>
      <c r="BH497" s="19"/>
      <c r="BI497" s="19"/>
    </row>
    <row r="498" spans="6:61" x14ac:dyDescent="0.25">
      <c r="F498" s="10"/>
      <c r="G498" s="9"/>
      <c r="H498" s="8" t="s">
        <v>5443</v>
      </c>
      <c r="I498" s="7"/>
      <c r="J498" s="22"/>
      <c r="K498" s="19"/>
      <c r="L498" s="19"/>
      <c r="M498" s="33"/>
      <c r="N498" s="21"/>
      <c r="O498" s="22"/>
      <c r="P498" s="19"/>
      <c r="Q498" s="19"/>
      <c r="R498" s="33"/>
      <c r="S498" s="21"/>
      <c r="T498" s="22">
        <v>0</v>
      </c>
      <c r="U498" s="19">
        <v>0</v>
      </c>
      <c r="V498" s="19">
        <v>0</v>
      </c>
      <c r="W498" s="19">
        <v>0</v>
      </c>
      <c r="X498" s="19">
        <v>0</v>
      </c>
      <c r="Y498" s="24">
        <v>0</v>
      </c>
      <c r="Z498" s="23">
        <v>0</v>
      </c>
      <c r="AA498" s="22">
        <v>0</v>
      </c>
      <c r="AB498" s="19">
        <v>0</v>
      </c>
      <c r="AC498" s="19">
        <v>0</v>
      </c>
      <c r="AD498" s="33">
        <v>0</v>
      </c>
      <c r="AE498" s="21">
        <v>0</v>
      </c>
      <c r="AF498" s="22"/>
      <c r="AG498" s="19"/>
      <c r="AH498" s="19"/>
      <c r="AI498" s="33"/>
      <c r="AJ498" s="21"/>
      <c r="AK498" s="22">
        <v>20</v>
      </c>
      <c r="AL498" s="19">
        <v>20</v>
      </c>
      <c r="AM498" s="19">
        <v>0</v>
      </c>
      <c r="AN498" s="33">
        <v>0</v>
      </c>
      <c r="AO498" s="21">
        <v>0</v>
      </c>
      <c r="AP498" s="20"/>
      <c r="AQ498" s="19"/>
      <c r="AR498" s="19"/>
      <c r="AS498" s="33"/>
      <c r="AT498" s="21"/>
      <c r="AU498" s="20"/>
      <c r="AV498" s="19"/>
      <c r="AW498" s="19"/>
      <c r="AX498" s="19"/>
      <c r="AY498" s="19"/>
      <c r="AZ498" s="22">
        <v>0</v>
      </c>
      <c r="BA498" s="19">
        <v>0</v>
      </c>
      <c r="BB498" s="19">
        <v>0</v>
      </c>
      <c r="BC498" s="33">
        <v>0</v>
      </c>
      <c r="BD498" s="21">
        <v>0</v>
      </c>
      <c r="BE498" s="20"/>
      <c r="BF498" s="19"/>
      <c r="BG498" s="19"/>
      <c r="BH498" s="19"/>
      <c r="BI498" s="19"/>
    </row>
    <row r="499" spans="6:61" x14ac:dyDescent="0.25">
      <c r="F499" s="10"/>
      <c r="G499" s="9"/>
      <c r="H499" s="8"/>
      <c r="I499" s="7" t="s">
        <v>5442</v>
      </c>
      <c r="J499" s="22"/>
      <c r="K499" s="19"/>
      <c r="L499" s="19"/>
      <c r="M499" s="33"/>
      <c r="N499" s="21"/>
      <c r="O499" s="22"/>
      <c r="P499" s="19"/>
      <c r="Q499" s="19"/>
      <c r="R499" s="33"/>
      <c r="S499" s="21"/>
      <c r="T499" s="22">
        <v>2</v>
      </c>
      <c r="U499" s="19">
        <v>2</v>
      </c>
      <c r="V499" s="19">
        <v>2</v>
      </c>
      <c r="W499" s="19">
        <v>0</v>
      </c>
      <c r="X499" s="19">
        <v>0</v>
      </c>
      <c r="Y499" s="24">
        <v>5</v>
      </c>
      <c r="Z499" s="23">
        <v>2.7546938508749008E-4</v>
      </c>
      <c r="AA499" s="22">
        <v>0</v>
      </c>
      <c r="AB499" s="19">
        <v>0</v>
      </c>
      <c r="AC499" s="19">
        <v>0</v>
      </c>
      <c r="AD499" s="33">
        <v>0</v>
      </c>
      <c r="AE499" s="21">
        <v>0</v>
      </c>
      <c r="AF499" s="22"/>
      <c r="AG499" s="19"/>
      <c r="AH499" s="19"/>
      <c r="AI499" s="33"/>
      <c r="AJ499" s="21"/>
      <c r="AK499" s="22">
        <v>0</v>
      </c>
      <c r="AL499" s="19">
        <v>0</v>
      </c>
      <c r="AM499" s="19">
        <v>0</v>
      </c>
      <c r="AN499" s="33">
        <v>0</v>
      </c>
      <c r="AO499" s="21">
        <v>0</v>
      </c>
      <c r="AP499" s="20"/>
      <c r="AQ499" s="19"/>
      <c r="AR499" s="19"/>
      <c r="AS499" s="33"/>
      <c r="AT499" s="21"/>
      <c r="AU499" s="20"/>
      <c r="AV499" s="19"/>
      <c r="AW499" s="19"/>
      <c r="AX499" s="19"/>
      <c r="AY499" s="19"/>
      <c r="AZ499" s="22">
        <v>0</v>
      </c>
      <c r="BA499" s="19">
        <v>0</v>
      </c>
      <c r="BB499" s="19">
        <v>0</v>
      </c>
      <c r="BC499" s="33">
        <v>0</v>
      </c>
      <c r="BD499" s="21">
        <v>0</v>
      </c>
      <c r="BE499" s="20"/>
      <c r="BF499" s="19"/>
      <c r="BG499" s="19"/>
      <c r="BH499" s="19"/>
      <c r="BI499" s="19"/>
    </row>
    <row r="500" spans="6:61" x14ac:dyDescent="0.25">
      <c r="F500" s="10"/>
      <c r="G500" s="9"/>
      <c r="H500" s="8"/>
      <c r="I500" s="7" t="s">
        <v>5441</v>
      </c>
      <c r="J500" s="22"/>
      <c r="K500" s="19"/>
      <c r="L500" s="19"/>
      <c r="M500" s="33"/>
      <c r="N500" s="21"/>
      <c r="O500" s="22"/>
      <c r="P500" s="19"/>
      <c r="Q500" s="19"/>
      <c r="R500" s="33"/>
      <c r="S500" s="21"/>
      <c r="T500" s="22">
        <v>254</v>
      </c>
      <c r="U500" s="19">
        <v>254</v>
      </c>
      <c r="V500" s="19">
        <v>254</v>
      </c>
      <c r="W500" s="19">
        <v>0</v>
      </c>
      <c r="X500" s="19">
        <v>0</v>
      </c>
      <c r="Y500" s="24">
        <v>254</v>
      </c>
      <c r="Z500" s="23">
        <v>0.5060342475771904</v>
      </c>
      <c r="AA500" s="22">
        <v>0</v>
      </c>
      <c r="AB500" s="19">
        <v>0</v>
      </c>
      <c r="AC500" s="19">
        <v>0</v>
      </c>
      <c r="AD500" s="33">
        <v>0</v>
      </c>
      <c r="AE500" s="21">
        <v>0</v>
      </c>
      <c r="AF500" s="22"/>
      <c r="AG500" s="19"/>
      <c r="AH500" s="19"/>
      <c r="AI500" s="33"/>
      <c r="AJ500" s="21"/>
      <c r="AK500" s="22">
        <v>21</v>
      </c>
      <c r="AL500" s="19">
        <v>21</v>
      </c>
      <c r="AM500" s="19">
        <v>0</v>
      </c>
      <c r="AN500" s="33">
        <v>0</v>
      </c>
      <c r="AO500" s="21">
        <v>0</v>
      </c>
      <c r="AP500" s="20"/>
      <c r="AQ500" s="19"/>
      <c r="AR500" s="19"/>
      <c r="AS500" s="33"/>
      <c r="AT500" s="21"/>
      <c r="AU500" s="20"/>
      <c r="AV500" s="19"/>
      <c r="AW500" s="19"/>
      <c r="AX500" s="19"/>
      <c r="AY500" s="19"/>
      <c r="AZ500" s="22">
        <v>0</v>
      </c>
      <c r="BA500" s="19">
        <v>0</v>
      </c>
      <c r="BB500" s="19">
        <v>0</v>
      </c>
      <c r="BC500" s="33">
        <v>0</v>
      </c>
      <c r="BD500" s="21">
        <v>0</v>
      </c>
      <c r="BE500" s="20"/>
      <c r="BF500" s="19"/>
      <c r="BG500" s="19"/>
      <c r="BH500" s="19"/>
      <c r="BI500" s="19"/>
    </row>
    <row r="501" spans="6:61" x14ac:dyDescent="0.25">
      <c r="F501" s="10"/>
      <c r="G501" s="9"/>
      <c r="H501" s="8"/>
      <c r="I501" s="7" t="s">
        <v>5440</v>
      </c>
      <c r="J501" s="22"/>
      <c r="K501" s="19"/>
      <c r="L501" s="19"/>
      <c r="M501" s="33"/>
      <c r="N501" s="21"/>
      <c r="O501" s="22"/>
      <c r="P501" s="19"/>
      <c r="Q501" s="19"/>
      <c r="R501" s="33"/>
      <c r="S501" s="21"/>
      <c r="T501" s="22">
        <v>2</v>
      </c>
      <c r="U501" s="19">
        <v>2</v>
      </c>
      <c r="V501" s="19">
        <v>2</v>
      </c>
      <c r="W501" s="19">
        <v>0</v>
      </c>
      <c r="X501" s="19">
        <v>0</v>
      </c>
      <c r="Y501" s="24">
        <v>15</v>
      </c>
      <c r="Z501" s="23">
        <v>2.4601444602012629E-4</v>
      </c>
      <c r="AA501" s="22">
        <v>0</v>
      </c>
      <c r="AB501" s="19">
        <v>0</v>
      </c>
      <c r="AC501" s="19">
        <v>0</v>
      </c>
      <c r="AD501" s="33">
        <v>0</v>
      </c>
      <c r="AE501" s="21">
        <v>0</v>
      </c>
      <c r="AF501" s="22"/>
      <c r="AG501" s="19"/>
      <c r="AH501" s="19"/>
      <c r="AI501" s="33"/>
      <c r="AJ501" s="21"/>
      <c r="AK501" s="22">
        <v>0</v>
      </c>
      <c r="AL501" s="19">
        <v>0</v>
      </c>
      <c r="AM501" s="19">
        <v>0</v>
      </c>
      <c r="AN501" s="33">
        <v>0</v>
      </c>
      <c r="AO501" s="21">
        <v>0</v>
      </c>
      <c r="AP501" s="20"/>
      <c r="AQ501" s="19"/>
      <c r="AR501" s="19"/>
      <c r="AS501" s="33"/>
      <c r="AT501" s="21"/>
      <c r="AU501" s="20"/>
      <c r="AV501" s="19"/>
      <c r="AW501" s="19"/>
      <c r="AX501" s="19"/>
      <c r="AY501" s="19"/>
      <c r="AZ501" s="22">
        <v>0</v>
      </c>
      <c r="BA501" s="19">
        <v>0</v>
      </c>
      <c r="BB501" s="19">
        <v>0</v>
      </c>
      <c r="BC501" s="33">
        <v>0</v>
      </c>
      <c r="BD501" s="21">
        <v>0</v>
      </c>
      <c r="BE501" s="20"/>
      <c r="BF501" s="19"/>
      <c r="BG501" s="19"/>
      <c r="BH501" s="19"/>
      <c r="BI501" s="19"/>
    </row>
    <row r="502" spans="6:61" x14ac:dyDescent="0.25">
      <c r="F502" s="10"/>
      <c r="G502" s="9"/>
      <c r="H502" s="8"/>
      <c r="I502" s="7" t="s">
        <v>5439</v>
      </c>
      <c r="J502" s="22"/>
      <c r="K502" s="19"/>
      <c r="L502" s="19"/>
      <c r="M502" s="33"/>
      <c r="N502" s="21"/>
      <c r="O502" s="22"/>
      <c r="P502" s="19"/>
      <c r="Q502" s="19"/>
      <c r="R502" s="33"/>
      <c r="S502" s="21"/>
      <c r="T502" s="22">
        <v>1</v>
      </c>
      <c r="U502" s="19">
        <v>1</v>
      </c>
      <c r="V502" s="19">
        <v>1</v>
      </c>
      <c r="W502" s="19">
        <v>0</v>
      </c>
      <c r="X502" s="19">
        <v>0</v>
      </c>
      <c r="Y502" s="24">
        <v>1</v>
      </c>
      <c r="Z502" s="23">
        <v>9.4474274665117264E-3</v>
      </c>
      <c r="AA502" s="22">
        <v>0</v>
      </c>
      <c r="AB502" s="19">
        <v>0</v>
      </c>
      <c r="AC502" s="19">
        <v>0</v>
      </c>
      <c r="AD502" s="33">
        <v>0</v>
      </c>
      <c r="AE502" s="21">
        <v>0</v>
      </c>
      <c r="AF502" s="22"/>
      <c r="AG502" s="19"/>
      <c r="AH502" s="19"/>
      <c r="AI502" s="33"/>
      <c r="AJ502" s="21"/>
      <c r="AK502" s="22">
        <v>0</v>
      </c>
      <c r="AL502" s="19">
        <v>0</v>
      </c>
      <c r="AM502" s="19">
        <v>0</v>
      </c>
      <c r="AN502" s="33">
        <v>0</v>
      </c>
      <c r="AO502" s="21">
        <v>0</v>
      </c>
      <c r="AP502" s="20"/>
      <c r="AQ502" s="19"/>
      <c r="AR502" s="19"/>
      <c r="AS502" s="33"/>
      <c r="AT502" s="21"/>
      <c r="AU502" s="20"/>
      <c r="AV502" s="19"/>
      <c r="AW502" s="19"/>
      <c r="AX502" s="19"/>
      <c r="AY502" s="19"/>
      <c r="AZ502" s="22">
        <v>0</v>
      </c>
      <c r="BA502" s="19">
        <v>0</v>
      </c>
      <c r="BB502" s="19">
        <v>0</v>
      </c>
      <c r="BC502" s="33">
        <v>0</v>
      </c>
      <c r="BD502" s="21">
        <v>0</v>
      </c>
      <c r="BE502" s="20"/>
      <c r="BF502" s="19"/>
      <c r="BG502" s="19"/>
      <c r="BH502" s="19"/>
      <c r="BI502" s="19"/>
    </row>
    <row r="503" spans="6:61" x14ac:dyDescent="0.25">
      <c r="F503" s="10"/>
      <c r="G503" s="9"/>
      <c r="H503" s="8"/>
      <c r="I503" s="7" t="s">
        <v>5438</v>
      </c>
      <c r="J503" s="22"/>
      <c r="K503" s="19"/>
      <c r="L503" s="19"/>
      <c r="M503" s="33"/>
      <c r="N503" s="21"/>
      <c r="O503" s="22"/>
      <c r="P503" s="19"/>
      <c r="Q503" s="19"/>
      <c r="R503" s="33"/>
      <c r="S503" s="21"/>
      <c r="T503" s="22">
        <v>1766</v>
      </c>
      <c r="U503" s="19">
        <v>1766</v>
      </c>
      <c r="V503" s="19">
        <v>1764</v>
      </c>
      <c r="W503" s="19">
        <v>0</v>
      </c>
      <c r="X503" s="19">
        <v>0</v>
      </c>
      <c r="Y503" s="24">
        <v>7879</v>
      </c>
      <c r="Z503" s="23">
        <v>64.458097157068551</v>
      </c>
      <c r="AA503" s="22">
        <v>72</v>
      </c>
      <c r="AB503" s="19">
        <v>72</v>
      </c>
      <c r="AC503" s="19">
        <v>72</v>
      </c>
      <c r="AD503" s="33">
        <v>0</v>
      </c>
      <c r="AE503" s="21">
        <v>0</v>
      </c>
      <c r="AF503" s="22"/>
      <c r="AG503" s="19"/>
      <c r="AH503" s="19"/>
      <c r="AI503" s="33"/>
      <c r="AJ503" s="21"/>
      <c r="AK503" s="22">
        <v>666</v>
      </c>
      <c r="AL503" s="19">
        <v>661</v>
      </c>
      <c r="AM503" s="19">
        <v>0</v>
      </c>
      <c r="AN503" s="33">
        <v>0</v>
      </c>
      <c r="AO503" s="21">
        <v>0</v>
      </c>
      <c r="AP503" s="20"/>
      <c r="AQ503" s="19"/>
      <c r="AR503" s="19"/>
      <c r="AS503" s="33"/>
      <c r="AT503" s="21"/>
      <c r="AU503" s="20"/>
      <c r="AV503" s="19"/>
      <c r="AW503" s="19"/>
      <c r="AX503" s="19"/>
      <c r="AY503" s="19"/>
      <c r="AZ503" s="22">
        <v>0</v>
      </c>
      <c r="BA503" s="19">
        <v>0</v>
      </c>
      <c r="BB503" s="19">
        <v>0</v>
      </c>
      <c r="BC503" s="33">
        <v>0</v>
      </c>
      <c r="BD503" s="21">
        <v>0</v>
      </c>
      <c r="BE503" s="20"/>
      <c r="BF503" s="19"/>
      <c r="BG503" s="19"/>
      <c r="BH503" s="19"/>
      <c r="BI503" s="19"/>
    </row>
    <row r="504" spans="6:61" x14ac:dyDescent="0.25">
      <c r="F504" s="10"/>
      <c r="G504" s="9"/>
      <c r="H504" s="8"/>
      <c r="I504" s="7" t="s">
        <v>5437</v>
      </c>
      <c r="J504" s="22"/>
      <c r="K504" s="19"/>
      <c r="L504" s="19"/>
      <c r="M504" s="33"/>
      <c r="N504" s="21"/>
      <c r="O504" s="22"/>
      <c r="P504" s="19"/>
      <c r="Q504" s="19"/>
      <c r="R504" s="33"/>
      <c r="S504" s="21"/>
      <c r="T504" s="22">
        <v>379</v>
      </c>
      <c r="U504" s="19">
        <v>379</v>
      </c>
      <c r="V504" s="19">
        <v>379</v>
      </c>
      <c r="W504" s="19">
        <v>0</v>
      </c>
      <c r="X504" s="19">
        <v>14</v>
      </c>
      <c r="Y504" s="24">
        <v>666</v>
      </c>
      <c r="Z504" s="23">
        <v>0.45768471620976919</v>
      </c>
      <c r="AA504" s="22">
        <v>3</v>
      </c>
      <c r="AB504" s="19">
        <v>3</v>
      </c>
      <c r="AC504" s="19">
        <v>3</v>
      </c>
      <c r="AD504" s="33">
        <v>0</v>
      </c>
      <c r="AE504" s="21">
        <v>0</v>
      </c>
      <c r="AF504" s="22"/>
      <c r="AG504" s="19"/>
      <c r="AH504" s="19"/>
      <c r="AI504" s="33"/>
      <c r="AJ504" s="21"/>
      <c r="AK504" s="22">
        <v>53</v>
      </c>
      <c r="AL504" s="19">
        <v>53</v>
      </c>
      <c r="AM504" s="19">
        <v>0</v>
      </c>
      <c r="AN504" s="33">
        <v>0</v>
      </c>
      <c r="AO504" s="21">
        <v>0</v>
      </c>
      <c r="AP504" s="20"/>
      <c r="AQ504" s="19"/>
      <c r="AR504" s="19"/>
      <c r="AS504" s="33"/>
      <c r="AT504" s="21"/>
      <c r="AU504" s="20"/>
      <c r="AV504" s="19"/>
      <c r="AW504" s="19"/>
      <c r="AX504" s="19"/>
      <c r="AY504" s="19"/>
      <c r="AZ504" s="22">
        <v>0</v>
      </c>
      <c r="BA504" s="19">
        <v>0</v>
      </c>
      <c r="BB504" s="19">
        <v>0</v>
      </c>
      <c r="BC504" s="33">
        <v>0</v>
      </c>
      <c r="BD504" s="21">
        <v>0</v>
      </c>
      <c r="BE504" s="20"/>
      <c r="BF504" s="19"/>
      <c r="BG504" s="19"/>
      <c r="BH504" s="19"/>
      <c r="BI504" s="19"/>
    </row>
    <row r="505" spans="6:61" x14ac:dyDescent="0.25">
      <c r="F505" s="10"/>
      <c r="G505" s="9"/>
      <c r="H505" s="8"/>
      <c r="I505" s="7" t="s">
        <v>5436</v>
      </c>
      <c r="J505" s="22"/>
      <c r="K505" s="19"/>
      <c r="L505" s="19"/>
      <c r="M505" s="33"/>
      <c r="N505" s="21"/>
      <c r="O505" s="22"/>
      <c r="P505" s="19"/>
      <c r="Q505" s="19"/>
      <c r="R505" s="33"/>
      <c r="S505" s="21"/>
      <c r="T505" s="22">
        <v>5</v>
      </c>
      <c r="U505" s="19">
        <v>5</v>
      </c>
      <c r="V505" s="19">
        <v>5</v>
      </c>
      <c r="W505" s="19">
        <v>0</v>
      </c>
      <c r="X505" s="19">
        <v>0</v>
      </c>
      <c r="Y505" s="24">
        <v>35</v>
      </c>
      <c r="Z505" s="23">
        <v>1.619842834770679E-3</v>
      </c>
      <c r="AA505" s="22">
        <v>0</v>
      </c>
      <c r="AB505" s="19">
        <v>0</v>
      </c>
      <c r="AC505" s="19">
        <v>0</v>
      </c>
      <c r="AD505" s="33">
        <v>0</v>
      </c>
      <c r="AE505" s="21">
        <v>0</v>
      </c>
      <c r="AF505" s="22"/>
      <c r="AG505" s="19"/>
      <c r="AH505" s="19"/>
      <c r="AI505" s="33"/>
      <c r="AJ505" s="21"/>
      <c r="AK505" s="22">
        <v>1</v>
      </c>
      <c r="AL505" s="19">
        <v>1</v>
      </c>
      <c r="AM505" s="19">
        <v>0</v>
      </c>
      <c r="AN505" s="33">
        <v>0</v>
      </c>
      <c r="AO505" s="21">
        <v>0</v>
      </c>
      <c r="AP505" s="20"/>
      <c r="AQ505" s="19"/>
      <c r="AR505" s="19"/>
      <c r="AS505" s="33"/>
      <c r="AT505" s="21"/>
      <c r="AU505" s="20"/>
      <c r="AV505" s="19"/>
      <c r="AW505" s="19"/>
      <c r="AX505" s="19"/>
      <c r="AY505" s="19"/>
      <c r="AZ505" s="22">
        <v>0</v>
      </c>
      <c r="BA505" s="19">
        <v>0</v>
      </c>
      <c r="BB505" s="19">
        <v>0</v>
      </c>
      <c r="BC505" s="33">
        <v>0</v>
      </c>
      <c r="BD505" s="21">
        <v>0</v>
      </c>
      <c r="BE505" s="20"/>
      <c r="BF505" s="19"/>
      <c r="BG505" s="19"/>
      <c r="BH505" s="19"/>
      <c r="BI505" s="19"/>
    </row>
    <row r="506" spans="6:61" x14ac:dyDescent="0.25">
      <c r="F506" s="10"/>
      <c r="G506" s="9"/>
      <c r="H506" s="8"/>
      <c r="I506" s="7" t="s">
        <v>5435</v>
      </c>
      <c r="J506" s="22"/>
      <c r="K506" s="19"/>
      <c r="L506" s="19"/>
      <c r="M506" s="33"/>
      <c r="N506" s="21"/>
      <c r="O506" s="22"/>
      <c r="P506" s="19"/>
      <c r="Q506" s="19"/>
      <c r="R506" s="33"/>
      <c r="S506" s="21"/>
      <c r="T506" s="22">
        <v>39</v>
      </c>
      <c r="U506" s="19">
        <v>39</v>
      </c>
      <c r="V506" s="19">
        <v>39</v>
      </c>
      <c r="W506" s="19">
        <v>0</v>
      </c>
      <c r="X506" s="19">
        <v>0</v>
      </c>
      <c r="Y506" s="24">
        <v>49</v>
      </c>
      <c r="Z506" s="23">
        <v>6.4627616666257381E-2</v>
      </c>
      <c r="AA506" s="22">
        <v>5</v>
      </c>
      <c r="AB506" s="19">
        <v>5</v>
      </c>
      <c r="AC506" s="19">
        <v>5</v>
      </c>
      <c r="AD506" s="33">
        <v>0</v>
      </c>
      <c r="AE506" s="21">
        <v>0</v>
      </c>
      <c r="AF506" s="22"/>
      <c r="AG506" s="19"/>
      <c r="AH506" s="19"/>
      <c r="AI506" s="33"/>
      <c r="AJ506" s="21"/>
      <c r="AK506" s="22">
        <v>21</v>
      </c>
      <c r="AL506" s="19">
        <v>21</v>
      </c>
      <c r="AM506" s="19">
        <v>1</v>
      </c>
      <c r="AN506" s="33">
        <v>0</v>
      </c>
      <c r="AO506" s="21">
        <v>0</v>
      </c>
      <c r="AP506" s="20"/>
      <c r="AQ506" s="19"/>
      <c r="AR506" s="19"/>
      <c r="AS506" s="33"/>
      <c r="AT506" s="21"/>
      <c r="AU506" s="20"/>
      <c r="AV506" s="19"/>
      <c r="AW506" s="19"/>
      <c r="AX506" s="19"/>
      <c r="AY506" s="19"/>
      <c r="AZ506" s="22">
        <v>1</v>
      </c>
      <c r="BA506" s="19">
        <v>1</v>
      </c>
      <c r="BB506" s="19">
        <v>0</v>
      </c>
      <c r="BC506" s="33">
        <v>0</v>
      </c>
      <c r="BD506" s="21">
        <v>0</v>
      </c>
      <c r="BE506" s="20"/>
      <c r="BF506" s="19"/>
      <c r="BG506" s="19"/>
      <c r="BH506" s="19"/>
      <c r="BI506" s="19"/>
    </row>
    <row r="507" spans="6:61" x14ac:dyDescent="0.25">
      <c r="F507" s="10"/>
      <c r="G507" s="9"/>
      <c r="H507" s="8"/>
      <c r="I507" s="7" t="s">
        <v>1201</v>
      </c>
      <c r="J507" s="22"/>
      <c r="K507" s="19"/>
      <c r="L507" s="19"/>
      <c r="M507" s="33"/>
      <c r="N507" s="21"/>
      <c r="O507" s="22"/>
      <c r="P507" s="19"/>
      <c r="Q507" s="19"/>
      <c r="R507" s="33"/>
      <c r="S507" s="21"/>
      <c r="T507" s="22">
        <v>4</v>
      </c>
      <c r="U507" s="19">
        <v>4</v>
      </c>
      <c r="V507" s="19">
        <v>4</v>
      </c>
      <c r="W507" s="19">
        <v>0</v>
      </c>
      <c r="X507" s="19">
        <v>0</v>
      </c>
      <c r="Y507" s="24">
        <v>6</v>
      </c>
      <c r="Z507" s="23">
        <v>6.8746693432331085E-4</v>
      </c>
      <c r="AA507" s="22">
        <v>0</v>
      </c>
      <c r="AB507" s="19">
        <v>0</v>
      </c>
      <c r="AC507" s="19">
        <v>0</v>
      </c>
      <c r="AD507" s="33">
        <v>0</v>
      </c>
      <c r="AE507" s="21">
        <v>0</v>
      </c>
      <c r="AF507" s="22"/>
      <c r="AG507" s="19"/>
      <c r="AH507" s="19"/>
      <c r="AI507" s="33"/>
      <c r="AJ507" s="21"/>
      <c r="AK507" s="22">
        <v>0</v>
      </c>
      <c r="AL507" s="19">
        <v>0</v>
      </c>
      <c r="AM507" s="19">
        <v>0</v>
      </c>
      <c r="AN507" s="33">
        <v>0</v>
      </c>
      <c r="AO507" s="21">
        <v>0</v>
      </c>
      <c r="AP507" s="20"/>
      <c r="AQ507" s="19"/>
      <c r="AR507" s="19"/>
      <c r="AS507" s="33"/>
      <c r="AT507" s="21"/>
      <c r="AU507" s="20"/>
      <c r="AV507" s="19"/>
      <c r="AW507" s="19"/>
      <c r="AX507" s="19"/>
      <c r="AY507" s="19"/>
      <c r="AZ507" s="22">
        <v>0</v>
      </c>
      <c r="BA507" s="19">
        <v>0</v>
      </c>
      <c r="BB507" s="19">
        <v>0</v>
      </c>
      <c r="BC507" s="33">
        <v>0</v>
      </c>
      <c r="BD507" s="21">
        <v>0</v>
      </c>
      <c r="BE507" s="20"/>
      <c r="BF507" s="19"/>
      <c r="BG507" s="19"/>
      <c r="BH507" s="19"/>
      <c r="BI507" s="19"/>
    </row>
    <row r="508" spans="6:61" x14ac:dyDescent="0.25">
      <c r="F508" s="10"/>
      <c r="G508" s="9"/>
      <c r="H508" s="8"/>
      <c r="I508" s="7" t="s">
        <v>5434</v>
      </c>
      <c r="J508" s="22"/>
      <c r="K508" s="19"/>
      <c r="L508" s="19"/>
      <c r="M508" s="33"/>
      <c r="N508" s="21"/>
      <c r="O508" s="22"/>
      <c r="P508" s="19"/>
      <c r="Q508" s="19"/>
      <c r="R508" s="33"/>
      <c r="S508" s="21"/>
      <c r="T508" s="22">
        <v>5</v>
      </c>
      <c r="U508" s="19">
        <v>5</v>
      </c>
      <c r="V508" s="19">
        <v>5</v>
      </c>
      <c r="W508" s="19">
        <v>0</v>
      </c>
      <c r="X508" s="19">
        <v>1</v>
      </c>
      <c r="Y508" s="24">
        <v>8</v>
      </c>
      <c r="Z508" s="23">
        <v>9.8554147407412529E-3</v>
      </c>
      <c r="AA508" s="22">
        <v>0</v>
      </c>
      <c r="AB508" s="19">
        <v>0</v>
      </c>
      <c r="AC508" s="19">
        <v>0</v>
      </c>
      <c r="AD508" s="33">
        <v>0</v>
      </c>
      <c r="AE508" s="21">
        <v>0</v>
      </c>
      <c r="AF508" s="22"/>
      <c r="AG508" s="19"/>
      <c r="AH508" s="19"/>
      <c r="AI508" s="33"/>
      <c r="AJ508" s="21"/>
      <c r="AK508" s="22">
        <v>2</v>
      </c>
      <c r="AL508" s="19">
        <v>2</v>
      </c>
      <c r="AM508" s="19">
        <v>0</v>
      </c>
      <c r="AN508" s="33">
        <v>0</v>
      </c>
      <c r="AO508" s="21">
        <v>0</v>
      </c>
      <c r="AP508" s="20"/>
      <c r="AQ508" s="19"/>
      <c r="AR508" s="19"/>
      <c r="AS508" s="33"/>
      <c r="AT508" s="21"/>
      <c r="AU508" s="20"/>
      <c r="AV508" s="19"/>
      <c r="AW508" s="19"/>
      <c r="AX508" s="19"/>
      <c r="AY508" s="19"/>
      <c r="AZ508" s="22">
        <v>0</v>
      </c>
      <c r="BA508" s="19">
        <v>0</v>
      </c>
      <c r="BB508" s="19">
        <v>0</v>
      </c>
      <c r="BC508" s="33">
        <v>0</v>
      </c>
      <c r="BD508" s="21">
        <v>0</v>
      </c>
      <c r="BE508" s="20"/>
      <c r="BF508" s="19"/>
      <c r="BG508" s="19"/>
      <c r="BH508" s="19"/>
      <c r="BI508" s="19"/>
    </row>
    <row r="509" spans="6:61" x14ac:dyDescent="0.25">
      <c r="F509" s="10"/>
      <c r="G509" s="9"/>
      <c r="H509" s="8"/>
      <c r="I509" s="7" t="s">
        <v>5433</v>
      </c>
      <c r="J509" s="22"/>
      <c r="K509" s="19"/>
      <c r="L509" s="19"/>
      <c r="M509" s="33"/>
      <c r="N509" s="21"/>
      <c r="O509" s="22"/>
      <c r="P509" s="19"/>
      <c r="Q509" s="19"/>
      <c r="R509" s="33"/>
      <c r="S509" s="21"/>
      <c r="T509" s="22">
        <v>12</v>
      </c>
      <c r="U509" s="19">
        <v>12</v>
      </c>
      <c r="V509" s="19">
        <v>12</v>
      </c>
      <c r="W509" s="19">
        <v>0</v>
      </c>
      <c r="X509" s="19">
        <v>4</v>
      </c>
      <c r="Y509" s="24">
        <v>13</v>
      </c>
      <c r="Z509" s="23">
        <v>2.8271209448575969E-3</v>
      </c>
      <c r="AA509" s="22">
        <v>0</v>
      </c>
      <c r="AB509" s="19">
        <v>0</v>
      </c>
      <c r="AC509" s="19">
        <v>0</v>
      </c>
      <c r="AD509" s="33">
        <v>0</v>
      </c>
      <c r="AE509" s="21">
        <v>0</v>
      </c>
      <c r="AF509" s="22"/>
      <c r="AG509" s="19"/>
      <c r="AH509" s="19"/>
      <c r="AI509" s="33"/>
      <c r="AJ509" s="21"/>
      <c r="AK509" s="22">
        <v>0</v>
      </c>
      <c r="AL509" s="19">
        <v>0</v>
      </c>
      <c r="AM509" s="19">
        <v>0</v>
      </c>
      <c r="AN509" s="33">
        <v>0</v>
      </c>
      <c r="AO509" s="21">
        <v>0</v>
      </c>
      <c r="AP509" s="20"/>
      <c r="AQ509" s="19"/>
      <c r="AR509" s="19"/>
      <c r="AS509" s="33"/>
      <c r="AT509" s="21"/>
      <c r="AU509" s="20"/>
      <c r="AV509" s="19"/>
      <c r="AW509" s="19"/>
      <c r="AX509" s="19"/>
      <c r="AY509" s="19"/>
      <c r="AZ509" s="22">
        <v>0</v>
      </c>
      <c r="BA509" s="19">
        <v>0</v>
      </c>
      <c r="BB509" s="19">
        <v>0</v>
      </c>
      <c r="BC509" s="33">
        <v>0</v>
      </c>
      <c r="BD509" s="21">
        <v>0</v>
      </c>
      <c r="BE509" s="20"/>
      <c r="BF509" s="19"/>
      <c r="BG509" s="19"/>
      <c r="BH509" s="19"/>
      <c r="BI509" s="19"/>
    </row>
    <row r="510" spans="6:61" x14ac:dyDescent="0.25">
      <c r="F510" s="10"/>
      <c r="G510" s="9"/>
      <c r="H510" s="8"/>
      <c r="I510" s="7" t="s">
        <v>5432</v>
      </c>
      <c r="J510" s="22"/>
      <c r="K510" s="19"/>
      <c r="L510" s="19"/>
      <c r="M510" s="33"/>
      <c r="N510" s="21"/>
      <c r="O510" s="22"/>
      <c r="P510" s="19"/>
      <c r="Q510" s="19"/>
      <c r="R510" s="33"/>
      <c r="S510" s="21"/>
      <c r="T510" s="22">
        <v>21</v>
      </c>
      <c r="U510" s="19">
        <v>21</v>
      </c>
      <c r="V510" s="19">
        <v>21</v>
      </c>
      <c r="W510" s="19">
        <v>0</v>
      </c>
      <c r="X510" s="19">
        <v>0</v>
      </c>
      <c r="Y510" s="24">
        <v>21</v>
      </c>
      <c r="Z510" s="23">
        <v>4.9502868205308914E-4</v>
      </c>
      <c r="AA510" s="22">
        <v>0</v>
      </c>
      <c r="AB510" s="19">
        <v>0</v>
      </c>
      <c r="AC510" s="19">
        <v>0</v>
      </c>
      <c r="AD510" s="33">
        <v>0</v>
      </c>
      <c r="AE510" s="21">
        <v>0</v>
      </c>
      <c r="AF510" s="22"/>
      <c r="AG510" s="19"/>
      <c r="AH510" s="19"/>
      <c r="AI510" s="33"/>
      <c r="AJ510" s="21"/>
      <c r="AK510" s="22">
        <v>2</v>
      </c>
      <c r="AL510" s="19">
        <v>2</v>
      </c>
      <c r="AM510" s="19">
        <v>0</v>
      </c>
      <c r="AN510" s="33">
        <v>0</v>
      </c>
      <c r="AO510" s="21">
        <v>0</v>
      </c>
      <c r="AP510" s="20"/>
      <c r="AQ510" s="19"/>
      <c r="AR510" s="19"/>
      <c r="AS510" s="33"/>
      <c r="AT510" s="21"/>
      <c r="AU510" s="20"/>
      <c r="AV510" s="19"/>
      <c r="AW510" s="19"/>
      <c r="AX510" s="19"/>
      <c r="AY510" s="19"/>
      <c r="AZ510" s="22">
        <v>0</v>
      </c>
      <c r="BA510" s="19">
        <v>0</v>
      </c>
      <c r="BB510" s="19">
        <v>0</v>
      </c>
      <c r="BC510" s="33">
        <v>0</v>
      </c>
      <c r="BD510" s="21">
        <v>0</v>
      </c>
      <c r="BE510" s="20"/>
      <c r="BF510" s="19"/>
      <c r="BG510" s="19"/>
      <c r="BH510" s="19"/>
      <c r="BI510" s="19"/>
    </row>
    <row r="511" spans="6:61" x14ac:dyDescent="0.25">
      <c r="F511" s="10"/>
      <c r="G511" s="9"/>
      <c r="H511" s="8"/>
      <c r="I511" s="7" t="s">
        <v>5431</v>
      </c>
      <c r="J511" s="22"/>
      <c r="K511" s="19"/>
      <c r="L511" s="19"/>
      <c r="M511" s="33"/>
      <c r="N511" s="21"/>
      <c r="O511" s="22"/>
      <c r="P511" s="19"/>
      <c r="Q511" s="19"/>
      <c r="R511" s="33"/>
      <c r="S511" s="21"/>
      <c r="T511" s="22">
        <v>26</v>
      </c>
      <c r="U511" s="19">
        <v>26</v>
      </c>
      <c r="V511" s="19">
        <v>26</v>
      </c>
      <c r="W511" s="19">
        <v>0</v>
      </c>
      <c r="X511" s="19">
        <v>0</v>
      </c>
      <c r="Y511" s="24">
        <v>27</v>
      </c>
      <c r="Z511" s="23">
        <v>9.3553224578499794E-3</v>
      </c>
      <c r="AA511" s="22">
        <v>0</v>
      </c>
      <c r="AB511" s="19">
        <v>0</v>
      </c>
      <c r="AC511" s="19">
        <v>0</v>
      </c>
      <c r="AD511" s="33">
        <v>0</v>
      </c>
      <c r="AE511" s="21">
        <v>0</v>
      </c>
      <c r="AF511" s="22"/>
      <c r="AG511" s="19"/>
      <c r="AH511" s="19"/>
      <c r="AI511" s="33"/>
      <c r="AJ511" s="21"/>
      <c r="AK511" s="22">
        <v>11</v>
      </c>
      <c r="AL511" s="19">
        <v>11</v>
      </c>
      <c r="AM511" s="19">
        <v>0</v>
      </c>
      <c r="AN511" s="33">
        <v>0</v>
      </c>
      <c r="AO511" s="21">
        <v>0</v>
      </c>
      <c r="AP511" s="20"/>
      <c r="AQ511" s="19"/>
      <c r="AR511" s="19"/>
      <c r="AS511" s="33"/>
      <c r="AT511" s="21"/>
      <c r="AU511" s="20"/>
      <c r="AV511" s="19"/>
      <c r="AW511" s="19"/>
      <c r="AX511" s="19"/>
      <c r="AY511" s="19"/>
      <c r="AZ511" s="22">
        <v>0</v>
      </c>
      <c r="BA511" s="19">
        <v>0</v>
      </c>
      <c r="BB511" s="19">
        <v>0</v>
      </c>
      <c r="BC511" s="33">
        <v>0</v>
      </c>
      <c r="BD511" s="21">
        <v>0</v>
      </c>
      <c r="BE511" s="20"/>
      <c r="BF511" s="19"/>
      <c r="BG511" s="19"/>
      <c r="BH511" s="19"/>
      <c r="BI511" s="19"/>
    </row>
    <row r="512" spans="6:61" x14ac:dyDescent="0.25">
      <c r="F512" s="10"/>
      <c r="G512" s="9"/>
      <c r="H512" s="8"/>
      <c r="I512" s="7" t="s">
        <v>5430</v>
      </c>
      <c r="J512" s="22"/>
      <c r="K512" s="19"/>
      <c r="L512" s="19"/>
      <c r="M512" s="33"/>
      <c r="N512" s="21"/>
      <c r="O512" s="22"/>
      <c r="P512" s="19"/>
      <c r="Q512" s="19"/>
      <c r="R512" s="33"/>
      <c r="S512" s="21"/>
      <c r="T512" s="22">
        <v>6</v>
      </c>
      <c r="U512" s="19">
        <v>6</v>
      </c>
      <c r="V512" s="19">
        <v>6</v>
      </c>
      <c r="W512" s="19">
        <v>0</v>
      </c>
      <c r="X512" s="19">
        <v>0</v>
      </c>
      <c r="Y512" s="24">
        <v>30</v>
      </c>
      <c r="Z512" s="23">
        <v>3.831855952739716E-3</v>
      </c>
      <c r="AA512" s="22">
        <v>0</v>
      </c>
      <c r="AB512" s="19">
        <v>0</v>
      </c>
      <c r="AC512" s="19">
        <v>0</v>
      </c>
      <c r="AD512" s="33">
        <v>0</v>
      </c>
      <c r="AE512" s="21">
        <v>0</v>
      </c>
      <c r="AF512" s="22"/>
      <c r="AG512" s="19"/>
      <c r="AH512" s="19"/>
      <c r="AI512" s="33"/>
      <c r="AJ512" s="21"/>
      <c r="AK512" s="22">
        <v>1</v>
      </c>
      <c r="AL512" s="19">
        <v>1</v>
      </c>
      <c r="AM512" s="19">
        <v>0</v>
      </c>
      <c r="AN512" s="33">
        <v>0</v>
      </c>
      <c r="AO512" s="21">
        <v>0</v>
      </c>
      <c r="AP512" s="20"/>
      <c r="AQ512" s="19"/>
      <c r="AR512" s="19"/>
      <c r="AS512" s="33"/>
      <c r="AT512" s="21"/>
      <c r="AU512" s="20"/>
      <c r="AV512" s="19"/>
      <c r="AW512" s="19"/>
      <c r="AX512" s="19"/>
      <c r="AY512" s="19"/>
      <c r="AZ512" s="22">
        <v>0</v>
      </c>
      <c r="BA512" s="19">
        <v>0</v>
      </c>
      <c r="BB512" s="19">
        <v>0</v>
      </c>
      <c r="BC512" s="33">
        <v>0</v>
      </c>
      <c r="BD512" s="21">
        <v>0</v>
      </c>
      <c r="BE512" s="20"/>
      <c r="BF512" s="19"/>
      <c r="BG512" s="19"/>
      <c r="BH512" s="19"/>
      <c r="BI512" s="19"/>
    </row>
    <row r="513" spans="6:61" x14ac:dyDescent="0.25">
      <c r="F513" s="10"/>
      <c r="G513" s="9"/>
      <c r="H513" s="8"/>
      <c r="I513" s="7" t="s">
        <v>5429</v>
      </c>
      <c r="J513" s="22"/>
      <c r="K513" s="19"/>
      <c r="L513" s="19"/>
      <c r="M513" s="33"/>
      <c r="N513" s="21"/>
      <c r="O513" s="22"/>
      <c r="P513" s="19"/>
      <c r="Q513" s="19"/>
      <c r="R513" s="33"/>
      <c r="S513" s="21"/>
      <c r="T513" s="22">
        <v>84</v>
      </c>
      <c r="U513" s="19">
        <v>84</v>
      </c>
      <c r="V513" s="19">
        <v>84</v>
      </c>
      <c r="W513" s="19">
        <v>0</v>
      </c>
      <c r="X513" s="19">
        <v>24</v>
      </c>
      <c r="Y513" s="24">
        <v>90</v>
      </c>
      <c r="Z513" s="23">
        <v>5.6088749319314957E-2</v>
      </c>
      <c r="AA513" s="22">
        <v>0</v>
      </c>
      <c r="AB513" s="19">
        <v>0</v>
      </c>
      <c r="AC513" s="19">
        <v>0</v>
      </c>
      <c r="AD513" s="33">
        <v>0</v>
      </c>
      <c r="AE513" s="21">
        <v>0</v>
      </c>
      <c r="AF513" s="22"/>
      <c r="AG513" s="19"/>
      <c r="AH513" s="19"/>
      <c r="AI513" s="33"/>
      <c r="AJ513" s="21"/>
      <c r="AK513" s="22">
        <v>22</v>
      </c>
      <c r="AL513" s="19">
        <v>22</v>
      </c>
      <c r="AM513" s="19">
        <v>0</v>
      </c>
      <c r="AN513" s="33">
        <v>0</v>
      </c>
      <c r="AO513" s="21">
        <v>0</v>
      </c>
      <c r="AP513" s="20"/>
      <c r="AQ513" s="19"/>
      <c r="AR513" s="19"/>
      <c r="AS513" s="33"/>
      <c r="AT513" s="21"/>
      <c r="AU513" s="20"/>
      <c r="AV513" s="19"/>
      <c r="AW513" s="19"/>
      <c r="AX513" s="19"/>
      <c r="AY513" s="19"/>
      <c r="AZ513" s="22">
        <v>0</v>
      </c>
      <c r="BA513" s="19">
        <v>0</v>
      </c>
      <c r="BB513" s="19">
        <v>0</v>
      </c>
      <c r="BC513" s="33">
        <v>0</v>
      </c>
      <c r="BD513" s="21">
        <v>0</v>
      </c>
      <c r="BE513" s="20"/>
      <c r="BF513" s="19"/>
      <c r="BG513" s="19"/>
      <c r="BH513" s="19"/>
      <c r="BI513" s="19"/>
    </row>
    <row r="514" spans="6:61" x14ac:dyDescent="0.25">
      <c r="F514" s="10"/>
      <c r="G514" s="9"/>
      <c r="H514" s="8"/>
      <c r="I514" s="7" t="s">
        <v>5428</v>
      </c>
      <c r="J514" s="22"/>
      <c r="K514" s="19"/>
      <c r="L514" s="19"/>
      <c r="M514" s="33"/>
      <c r="N514" s="21"/>
      <c r="O514" s="22"/>
      <c r="P514" s="19"/>
      <c r="Q514" s="19"/>
      <c r="R514" s="33"/>
      <c r="S514" s="21"/>
      <c r="T514" s="22">
        <v>321</v>
      </c>
      <c r="U514" s="19">
        <v>321</v>
      </c>
      <c r="V514" s="19">
        <v>321</v>
      </c>
      <c r="W514" s="19">
        <v>0</v>
      </c>
      <c r="X514" s="19">
        <v>104</v>
      </c>
      <c r="Y514" s="24">
        <v>332</v>
      </c>
      <c r="Z514" s="23">
        <v>8.8444487191736698E-2</v>
      </c>
      <c r="AA514" s="22">
        <v>0</v>
      </c>
      <c r="AB514" s="19">
        <v>0</v>
      </c>
      <c r="AC514" s="19">
        <v>0</v>
      </c>
      <c r="AD514" s="33">
        <v>0</v>
      </c>
      <c r="AE514" s="21">
        <v>0</v>
      </c>
      <c r="AF514" s="22"/>
      <c r="AG514" s="19"/>
      <c r="AH514" s="19"/>
      <c r="AI514" s="33"/>
      <c r="AJ514" s="21"/>
      <c r="AK514" s="22">
        <v>37</v>
      </c>
      <c r="AL514" s="19">
        <v>37</v>
      </c>
      <c r="AM514" s="19">
        <v>0</v>
      </c>
      <c r="AN514" s="33">
        <v>0</v>
      </c>
      <c r="AO514" s="21">
        <v>0</v>
      </c>
      <c r="AP514" s="20"/>
      <c r="AQ514" s="19"/>
      <c r="AR514" s="19"/>
      <c r="AS514" s="33"/>
      <c r="AT514" s="21"/>
      <c r="AU514" s="20"/>
      <c r="AV514" s="19"/>
      <c r="AW514" s="19"/>
      <c r="AX514" s="19"/>
      <c r="AY514" s="19"/>
      <c r="AZ514" s="22">
        <v>0</v>
      </c>
      <c r="BA514" s="19">
        <v>0</v>
      </c>
      <c r="BB514" s="19">
        <v>0</v>
      </c>
      <c r="BC514" s="33">
        <v>0</v>
      </c>
      <c r="BD514" s="21">
        <v>0</v>
      </c>
      <c r="BE514" s="20"/>
      <c r="BF514" s="19"/>
      <c r="BG514" s="19"/>
      <c r="BH514" s="19"/>
      <c r="BI514" s="19"/>
    </row>
    <row r="515" spans="6:61" x14ac:dyDescent="0.25">
      <c r="F515" s="10"/>
      <c r="G515" s="9"/>
      <c r="H515" s="8"/>
      <c r="I515" s="7" t="s">
        <v>5427</v>
      </c>
      <c r="J515" s="22"/>
      <c r="K515" s="19"/>
      <c r="L515" s="19"/>
      <c r="M515" s="33"/>
      <c r="N515" s="21"/>
      <c r="O515" s="22"/>
      <c r="P515" s="19"/>
      <c r="Q515" s="19"/>
      <c r="R515" s="33"/>
      <c r="S515" s="21"/>
      <c r="T515" s="22">
        <v>1</v>
      </c>
      <c r="U515" s="19">
        <v>1</v>
      </c>
      <c r="V515" s="19">
        <v>1</v>
      </c>
      <c r="W515" s="19">
        <v>0</v>
      </c>
      <c r="X515" s="19">
        <v>0</v>
      </c>
      <c r="Y515" s="24">
        <v>1</v>
      </c>
      <c r="Z515" s="23">
        <v>1.6592442989349369E-5</v>
      </c>
      <c r="AA515" s="22">
        <v>0</v>
      </c>
      <c r="AB515" s="19">
        <v>0</v>
      </c>
      <c r="AC515" s="19">
        <v>0</v>
      </c>
      <c r="AD515" s="33">
        <v>0</v>
      </c>
      <c r="AE515" s="21">
        <v>0</v>
      </c>
      <c r="AF515" s="22"/>
      <c r="AG515" s="19"/>
      <c r="AH515" s="19"/>
      <c r="AI515" s="33"/>
      <c r="AJ515" s="21"/>
      <c r="AK515" s="22">
        <v>0</v>
      </c>
      <c r="AL515" s="19">
        <v>0</v>
      </c>
      <c r="AM515" s="19">
        <v>0</v>
      </c>
      <c r="AN515" s="33">
        <v>0</v>
      </c>
      <c r="AO515" s="21">
        <v>0</v>
      </c>
      <c r="AP515" s="20"/>
      <c r="AQ515" s="19"/>
      <c r="AR515" s="19"/>
      <c r="AS515" s="33"/>
      <c r="AT515" s="21"/>
      <c r="AU515" s="20"/>
      <c r="AV515" s="19"/>
      <c r="AW515" s="19"/>
      <c r="AX515" s="19"/>
      <c r="AY515" s="19"/>
      <c r="AZ515" s="22">
        <v>0</v>
      </c>
      <c r="BA515" s="19">
        <v>0</v>
      </c>
      <c r="BB515" s="19">
        <v>0</v>
      </c>
      <c r="BC515" s="33">
        <v>0</v>
      </c>
      <c r="BD515" s="21">
        <v>0</v>
      </c>
      <c r="BE515" s="20"/>
      <c r="BF515" s="19"/>
      <c r="BG515" s="19"/>
      <c r="BH515" s="19"/>
      <c r="BI515" s="19"/>
    </row>
    <row r="516" spans="6:61" x14ac:dyDescent="0.25">
      <c r="F516" s="10"/>
      <c r="G516" s="9"/>
      <c r="H516" s="8"/>
      <c r="I516" s="7" t="s">
        <v>5426</v>
      </c>
      <c r="J516" s="22"/>
      <c r="K516" s="19"/>
      <c r="L516" s="19"/>
      <c r="M516" s="33"/>
      <c r="N516" s="21"/>
      <c r="O516" s="22"/>
      <c r="P516" s="19"/>
      <c r="Q516" s="19"/>
      <c r="R516" s="33"/>
      <c r="S516" s="21"/>
      <c r="T516" s="22">
        <v>1</v>
      </c>
      <c r="U516" s="19">
        <v>1</v>
      </c>
      <c r="V516" s="19">
        <v>1</v>
      </c>
      <c r="W516" s="19">
        <v>0</v>
      </c>
      <c r="X516" s="19">
        <v>0</v>
      </c>
      <c r="Y516" s="24">
        <v>1</v>
      </c>
      <c r="Z516" s="23">
        <v>2.428470179438591E-3</v>
      </c>
      <c r="AA516" s="22">
        <v>0</v>
      </c>
      <c r="AB516" s="19">
        <v>0</v>
      </c>
      <c r="AC516" s="19">
        <v>0</v>
      </c>
      <c r="AD516" s="33">
        <v>0</v>
      </c>
      <c r="AE516" s="21">
        <v>0</v>
      </c>
      <c r="AF516" s="22"/>
      <c r="AG516" s="19"/>
      <c r="AH516" s="19"/>
      <c r="AI516" s="33"/>
      <c r="AJ516" s="21"/>
      <c r="AK516" s="22">
        <v>0</v>
      </c>
      <c r="AL516" s="19">
        <v>0</v>
      </c>
      <c r="AM516" s="19">
        <v>0</v>
      </c>
      <c r="AN516" s="33">
        <v>0</v>
      </c>
      <c r="AO516" s="21">
        <v>0</v>
      </c>
      <c r="AP516" s="20"/>
      <c r="AQ516" s="19"/>
      <c r="AR516" s="19"/>
      <c r="AS516" s="33"/>
      <c r="AT516" s="21"/>
      <c r="AU516" s="20"/>
      <c r="AV516" s="19"/>
      <c r="AW516" s="19"/>
      <c r="AX516" s="19"/>
      <c r="AY516" s="19"/>
      <c r="AZ516" s="22">
        <v>0</v>
      </c>
      <c r="BA516" s="19">
        <v>0</v>
      </c>
      <c r="BB516" s="19">
        <v>0</v>
      </c>
      <c r="BC516" s="33">
        <v>0</v>
      </c>
      <c r="BD516" s="21">
        <v>0</v>
      </c>
      <c r="BE516" s="20"/>
      <c r="BF516" s="19"/>
      <c r="BG516" s="19"/>
      <c r="BH516" s="19"/>
      <c r="BI516" s="19"/>
    </row>
    <row r="517" spans="6:61" x14ac:dyDescent="0.25">
      <c r="F517" s="10"/>
      <c r="G517" s="9"/>
      <c r="H517" s="8"/>
      <c r="I517" s="7" t="s">
        <v>5425</v>
      </c>
      <c r="J517" s="22"/>
      <c r="K517" s="19"/>
      <c r="L517" s="19"/>
      <c r="M517" s="33"/>
      <c r="N517" s="21"/>
      <c r="O517" s="22"/>
      <c r="P517" s="19"/>
      <c r="Q517" s="19"/>
      <c r="R517" s="33"/>
      <c r="S517" s="21"/>
      <c r="T517" s="22">
        <v>1</v>
      </c>
      <c r="U517" s="19">
        <v>1</v>
      </c>
      <c r="V517" s="19">
        <v>1</v>
      </c>
      <c r="W517" s="19">
        <v>0</v>
      </c>
      <c r="X517" s="19">
        <v>0</v>
      </c>
      <c r="Y517" s="24">
        <v>3</v>
      </c>
      <c r="Z517" s="23">
        <v>6.929691880941391E-5</v>
      </c>
      <c r="AA517" s="22">
        <v>0</v>
      </c>
      <c r="AB517" s="19">
        <v>0</v>
      </c>
      <c r="AC517" s="19">
        <v>0</v>
      </c>
      <c r="AD517" s="33">
        <v>0</v>
      </c>
      <c r="AE517" s="21">
        <v>0</v>
      </c>
      <c r="AF517" s="22"/>
      <c r="AG517" s="19"/>
      <c r="AH517" s="19"/>
      <c r="AI517" s="33"/>
      <c r="AJ517" s="21"/>
      <c r="AK517" s="22">
        <v>0</v>
      </c>
      <c r="AL517" s="19">
        <v>0</v>
      </c>
      <c r="AM517" s="19">
        <v>0</v>
      </c>
      <c r="AN517" s="33">
        <v>0</v>
      </c>
      <c r="AO517" s="21">
        <v>0</v>
      </c>
      <c r="AP517" s="20"/>
      <c r="AQ517" s="19"/>
      <c r="AR517" s="19"/>
      <c r="AS517" s="33"/>
      <c r="AT517" s="21"/>
      <c r="AU517" s="20"/>
      <c r="AV517" s="19"/>
      <c r="AW517" s="19"/>
      <c r="AX517" s="19"/>
      <c r="AY517" s="19"/>
      <c r="AZ517" s="22">
        <v>0</v>
      </c>
      <c r="BA517" s="19">
        <v>0</v>
      </c>
      <c r="BB517" s="19">
        <v>0</v>
      </c>
      <c r="BC517" s="33">
        <v>0</v>
      </c>
      <c r="BD517" s="21">
        <v>0</v>
      </c>
      <c r="BE517" s="20"/>
      <c r="BF517" s="19"/>
      <c r="BG517" s="19"/>
      <c r="BH517" s="19"/>
      <c r="BI517" s="19"/>
    </row>
    <row r="518" spans="6:61" x14ac:dyDescent="0.25">
      <c r="F518" s="10"/>
      <c r="G518" s="9"/>
      <c r="H518" s="8"/>
      <c r="I518" s="7" t="s">
        <v>5424</v>
      </c>
      <c r="J518" s="22"/>
      <c r="K518" s="19"/>
      <c r="L518" s="19"/>
      <c r="M518" s="33"/>
      <c r="N518" s="21"/>
      <c r="O518" s="22"/>
      <c r="P518" s="19"/>
      <c r="Q518" s="19"/>
      <c r="R518" s="33"/>
      <c r="S518" s="21"/>
      <c r="T518" s="22">
        <v>18776</v>
      </c>
      <c r="U518" s="19">
        <v>18776</v>
      </c>
      <c r="V518" s="19">
        <v>18776</v>
      </c>
      <c r="W518" s="19">
        <v>0</v>
      </c>
      <c r="X518" s="19">
        <v>418</v>
      </c>
      <c r="Y518" s="24">
        <v>21926</v>
      </c>
      <c r="Z518" s="23">
        <v>10.8394232057035</v>
      </c>
      <c r="AA518" s="22">
        <v>0</v>
      </c>
      <c r="AB518" s="19">
        <v>0</v>
      </c>
      <c r="AC518" s="19">
        <v>0</v>
      </c>
      <c r="AD518" s="33">
        <v>0</v>
      </c>
      <c r="AE518" s="21">
        <v>0</v>
      </c>
      <c r="AF518" s="22"/>
      <c r="AG518" s="19"/>
      <c r="AH518" s="19"/>
      <c r="AI518" s="33"/>
      <c r="AJ518" s="21"/>
      <c r="AK518" s="22">
        <v>109</v>
      </c>
      <c r="AL518" s="19">
        <v>109</v>
      </c>
      <c r="AM518" s="19">
        <v>0</v>
      </c>
      <c r="AN518" s="33">
        <v>0</v>
      </c>
      <c r="AO518" s="21">
        <v>0</v>
      </c>
      <c r="AP518" s="20"/>
      <c r="AQ518" s="19"/>
      <c r="AR518" s="19"/>
      <c r="AS518" s="33"/>
      <c r="AT518" s="21"/>
      <c r="AU518" s="20"/>
      <c r="AV518" s="19"/>
      <c r="AW518" s="19"/>
      <c r="AX518" s="19"/>
      <c r="AY518" s="19"/>
      <c r="AZ518" s="22">
        <v>0</v>
      </c>
      <c r="BA518" s="19">
        <v>0</v>
      </c>
      <c r="BB518" s="19">
        <v>0</v>
      </c>
      <c r="BC518" s="33">
        <v>0</v>
      </c>
      <c r="BD518" s="21">
        <v>0</v>
      </c>
      <c r="BE518" s="20"/>
      <c r="BF518" s="19"/>
      <c r="BG518" s="19"/>
      <c r="BH518" s="19"/>
      <c r="BI518" s="19"/>
    </row>
    <row r="519" spans="6:61" x14ac:dyDescent="0.25">
      <c r="F519" s="10"/>
      <c r="G519" s="9" t="s">
        <v>5423</v>
      </c>
      <c r="H519" s="8"/>
      <c r="I519" s="7"/>
      <c r="J519" s="22">
        <v>0</v>
      </c>
      <c r="K519" s="19">
        <v>0</v>
      </c>
      <c r="L519" s="19">
        <v>0</v>
      </c>
      <c r="M519" s="33">
        <v>0</v>
      </c>
      <c r="N519" s="21">
        <v>0</v>
      </c>
      <c r="O519" s="22">
        <v>0</v>
      </c>
      <c r="P519" s="19">
        <v>0</v>
      </c>
      <c r="Q519" s="19">
        <v>0</v>
      </c>
      <c r="R519" s="33">
        <v>0</v>
      </c>
      <c r="S519" s="21">
        <v>0</v>
      </c>
      <c r="T519" s="22">
        <v>0</v>
      </c>
      <c r="U519" s="19">
        <v>0</v>
      </c>
      <c r="V519" s="19">
        <v>0</v>
      </c>
      <c r="W519" s="19">
        <v>0</v>
      </c>
      <c r="X519" s="19">
        <v>0</v>
      </c>
      <c r="Y519" s="24">
        <v>0</v>
      </c>
      <c r="Z519" s="23">
        <v>0</v>
      </c>
      <c r="AA519" s="22">
        <v>0</v>
      </c>
      <c r="AB519" s="19">
        <v>0</v>
      </c>
      <c r="AC519" s="19">
        <v>0</v>
      </c>
      <c r="AD519" s="33">
        <v>0</v>
      </c>
      <c r="AE519" s="21">
        <v>0</v>
      </c>
      <c r="AF519" s="22">
        <v>0</v>
      </c>
      <c r="AG519" s="19">
        <v>0</v>
      </c>
      <c r="AH519" s="19">
        <v>0</v>
      </c>
      <c r="AI519" s="33">
        <v>0</v>
      </c>
      <c r="AJ519" s="21">
        <v>0</v>
      </c>
      <c r="AK519" s="22">
        <v>17</v>
      </c>
      <c r="AL519" s="19">
        <v>2</v>
      </c>
      <c r="AM519" s="19">
        <v>0</v>
      </c>
      <c r="AN519" s="33">
        <v>2</v>
      </c>
      <c r="AO519" s="21">
        <v>0</v>
      </c>
      <c r="AP519" s="20">
        <v>0</v>
      </c>
      <c r="AQ519" s="19">
        <v>0</v>
      </c>
      <c r="AR519" s="19">
        <v>0</v>
      </c>
      <c r="AS519" s="33">
        <v>0</v>
      </c>
      <c r="AT519" s="21">
        <v>0</v>
      </c>
      <c r="AU519" s="20">
        <v>0</v>
      </c>
      <c r="AV519" s="19">
        <v>0</v>
      </c>
      <c r="AW519" s="19">
        <v>0</v>
      </c>
      <c r="AX519" s="19">
        <v>0</v>
      </c>
      <c r="AY519" s="19">
        <v>0</v>
      </c>
      <c r="AZ519" s="22">
        <v>0</v>
      </c>
      <c r="BA519" s="19">
        <v>0</v>
      </c>
      <c r="BB519" s="19">
        <v>0</v>
      </c>
      <c r="BC519" s="33">
        <v>0</v>
      </c>
      <c r="BD519" s="21">
        <v>0</v>
      </c>
      <c r="BE519" s="20"/>
      <c r="BF519" s="19"/>
      <c r="BG519" s="19"/>
      <c r="BH519" s="19"/>
      <c r="BI519" s="19"/>
    </row>
    <row r="520" spans="6:61" x14ac:dyDescent="0.25">
      <c r="F520" s="10"/>
      <c r="G520" s="9"/>
      <c r="H520" s="8" t="s">
        <v>5422</v>
      </c>
      <c r="I520" s="7"/>
      <c r="J520" s="22">
        <v>0</v>
      </c>
      <c r="K520" s="19">
        <v>0</v>
      </c>
      <c r="L520" s="19">
        <v>0</v>
      </c>
      <c r="M520" s="33">
        <v>0</v>
      </c>
      <c r="N520" s="21">
        <v>0</v>
      </c>
      <c r="O520" s="22">
        <v>0</v>
      </c>
      <c r="P520" s="19">
        <v>0</v>
      </c>
      <c r="Q520" s="19">
        <v>0</v>
      </c>
      <c r="R520" s="33">
        <v>0</v>
      </c>
      <c r="S520" s="21">
        <v>0</v>
      </c>
      <c r="T520" s="22">
        <v>0</v>
      </c>
      <c r="U520" s="19">
        <v>0</v>
      </c>
      <c r="V520" s="19">
        <v>0</v>
      </c>
      <c r="W520" s="19">
        <v>0</v>
      </c>
      <c r="X520" s="19">
        <v>0</v>
      </c>
      <c r="Y520" s="24">
        <v>0</v>
      </c>
      <c r="Z520" s="23">
        <v>0</v>
      </c>
      <c r="AA520" s="22">
        <v>0</v>
      </c>
      <c r="AB520" s="19">
        <v>0</v>
      </c>
      <c r="AC520" s="19">
        <v>0</v>
      </c>
      <c r="AD520" s="33">
        <v>0</v>
      </c>
      <c r="AE520" s="21">
        <v>0</v>
      </c>
      <c r="AF520" s="22">
        <v>0</v>
      </c>
      <c r="AG520" s="19">
        <v>0</v>
      </c>
      <c r="AH520" s="19">
        <v>0</v>
      </c>
      <c r="AI520" s="33">
        <v>0</v>
      </c>
      <c r="AJ520" s="21">
        <v>0</v>
      </c>
      <c r="AK520" s="22">
        <v>2</v>
      </c>
      <c r="AL520" s="19">
        <v>0</v>
      </c>
      <c r="AM520" s="19">
        <v>0</v>
      </c>
      <c r="AN520" s="33">
        <v>0</v>
      </c>
      <c r="AO520" s="21">
        <v>0</v>
      </c>
      <c r="AP520" s="20">
        <v>2</v>
      </c>
      <c r="AQ520" s="19">
        <v>0</v>
      </c>
      <c r="AR520" s="19">
        <v>0</v>
      </c>
      <c r="AS520" s="33">
        <v>0</v>
      </c>
      <c r="AT520" s="21">
        <v>0</v>
      </c>
      <c r="AU520" s="20">
        <v>0</v>
      </c>
      <c r="AV520" s="19">
        <v>0</v>
      </c>
      <c r="AW520" s="19">
        <v>0</v>
      </c>
      <c r="AX520" s="19">
        <v>0</v>
      </c>
      <c r="AY520" s="19">
        <v>0</v>
      </c>
      <c r="AZ520" s="22">
        <v>0</v>
      </c>
      <c r="BA520" s="19">
        <v>0</v>
      </c>
      <c r="BB520" s="19">
        <v>0</v>
      </c>
      <c r="BC520" s="33">
        <v>0</v>
      </c>
      <c r="BD520" s="21">
        <v>0</v>
      </c>
      <c r="BE520" s="20"/>
      <c r="BF520" s="19"/>
      <c r="BG520" s="19"/>
      <c r="BH520" s="19"/>
      <c r="BI520" s="19"/>
    </row>
    <row r="521" spans="6:61" x14ac:dyDescent="0.25">
      <c r="F521" s="10"/>
      <c r="G521" s="9"/>
      <c r="H521" s="8"/>
      <c r="I521" s="7" t="s">
        <v>5421</v>
      </c>
      <c r="J521" s="22">
        <v>0</v>
      </c>
      <c r="K521" s="19">
        <v>0</v>
      </c>
      <c r="L521" s="19">
        <v>0</v>
      </c>
      <c r="M521" s="33">
        <v>0</v>
      </c>
      <c r="N521" s="21">
        <v>0</v>
      </c>
      <c r="O521" s="22">
        <v>0</v>
      </c>
      <c r="P521" s="19">
        <v>0</v>
      </c>
      <c r="Q521" s="19">
        <v>0</v>
      </c>
      <c r="R521" s="33">
        <v>0</v>
      </c>
      <c r="S521" s="21">
        <v>0</v>
      </c>
      <c r="T521" s="22">
        <v>0</v>
      </c>
      <c r="U521" s="19">
        <v>0</v>
      </c>
      <c r="V521" s="19">
        <v>0</v>
      </c>
      <c r="W521" s="19">
        <v>0</v>
      </c>
      <c r="X521" s="19">
        <v>0</v>
      </c>
      <c r="Y521" s="24">
        <v>0</v>
      </c>
      <c r="Z521" s="23">
        <v>0</v>
      </c>
      <c r="AA521" s="22">
        <v>0</v>
      </c>
      <c r="AB521" s="19">
        <v>0</v>
      </c>
      <c r="AC521" s="19">
        <v>0</v>
      </c>
      <c r="AD521" s="33">
        <v>0</v>
      </c>
      <c r="AE521" s="21">
        <v>0</v>
      </c>
      <c r="AF521" s="22">
        <v>0</v>
      </c>
      <c r="AG521" s="19">
        <v>0</v>
      </c>
      <c r="AH521" s="19">
        <v>0</v>
      </c>
      <c r="AI521" s="33">
        <v>0</v>
      </c>
      <c r="AJ521" s="21">
        <v>0</v>
      </c>
      <c r="AK521" s="22">
        <v>0</v>
      </c>
      <c r="AL521" s="19">
        <v>0</v>
      </c>
      <c r="AM521" s="19">
        <v>0</v>
      </c>
      <c r="AN521" s="33">
        <v>0</v>
      </c>
      <c r="AO521" s="21">
        <v>0</v>
      </c>
      <c r="AP521" s="20">
        <v>0</v>
      </c>
      <c r="AQ521" s="19">
        <v>0</v>
      </c>
      <c r="AR521" s="19">
        <v>0</v>
      </c>
      <c r="AS521" s="33">
        <v>0</v>
      </c>
      <c r="AT521" s="21">
        <v>0</v>
      </c>
      <c r="AU521" s="20">
        <v>0</v>
      </c>
      <c r="AV521" s="19">
        <v>0</v>
      </c>
      <c r="AW521" s="19">
        <v>0</v>
      </c>
      <c r="AX521" s="19">
        <v>0</v>
      </c>
      <c r="AY521" s="19">
        <v>0</v>
      </c>
      <c r="AZ521" s="22">
        <v>0</v>
      </c>
      <c r="BA521" s="19">
        <v>0</v>
      </c>
      <c r="BB521" s="19">
        <v>0</v>
      </c>
      <c r="BC521" s="33">
        <v>0</v>
      </c>
      <c r="BD521" s="21">
        <v>0</v>
      </c>
      <c r="BE521" s="20"/>
      <c r="BF521" s="19"/>
      <c r="BG521" s="19"/>
      <c r="BH521" s="19"/>
      <c r="BI521" s="19"/>
    </row>
    <row r="522" spans="6:61" x14ac:dyDescent="0.25">
      <c r="F522" s="10"/>
      <c r="G522" s="9"/>
      <c r="H522" s="8"/>
      <c r="I522" s="7" t="s">
        <v>5420</v>
      </c>
      <c r="J522" s="22">
        <v>0</v>
      </c>
      <c r="K522" s="19">
        <v>0</v>
      </c>
      <c r="L522" s="19">
        <v>0</v>
      </c>
      <c r="M522" s="33">
        <v>0</v>
      </c>
      <c r="N522" s="21">
        <v>0</v>
      </c>
      <c r="O522" s="22">
        <v>0</v>
      </c>
      <c r="P522" s="19">
        <v>0</v>
      </c>
      <c r="Q522" s="19">
        <v>0</v>
      </c>
      <c r="R522" s="33">
        <v>0</v>
      </c>
      <c r="S522" s="21">
        <v>0</v>
      </c>
      <c r="T522" s="22">
        <v>0</v>
      </c>
      <c r="U522" s="19">
        <v>0</v>
      </c>
      <c r="V522" s="19">
        <v>0</v>
      </c>
      <c r="W522" s="19">
        <v>0</v>
      </c>
      <c r="X522" s="19">
        <v>0</v>
      </c>
      <c r="Y522" s="24">
        <v>0</v>
      </c>
      <c r="Z522" s="23">
        <v>0</v>
      </c>
      <c r="AA522" s="22">
        <v>0</v>
      </c>
      <c r="AB522" s="19">
        <v>0</v>
      </c>
      <c r="AC522" s="19">
        <v>0</v>
      </c>
      <c r="AD522" s="33">
        <v>0</v>
      </c>
      <c r="AE522" s="21">
        <v>0</v>
      </c>
      <c r="AF522" s="22">
        <v>0</v>
      </c>
      <c r="AG522" s="19">
        <v>0</v>
      </c>
      <c r="AH522" s="19">
        <v>0</v>
      </c>
      <c r="AI522" s="33">
        <v>0</v>
      </c>
      <c r="AJ522" s="21">
        <v>0</v>
      </c>
      <c r="AK522" s="22">
        <v>0</v>
      </c>
      <c r="AL522" s="19">
        <v>0</v>
      </c>
      <c r="AM522" s="19">
        <v>0</v>
      </c>
      <c r="AN522" s="33">
        <v>0</v>
      </c>
      <c r="AO522" s="21">
        <v>0</v>
      </c>
      <c r="AP522" s="20">
        <v>0</v>
      </c>
      <c r="AQ522" s="19">
        <v>0</v>
      </c>
      <c r="AR522" s="19">
        <v>0</v>
      </c>
      <c r="AS522" s="33">
        <v>0</v>
      </c>
      <c r="AT522" s="21">
        <v>0</v>
      </c>
      <c r="AU522" s="20">
        <v>0</v>
      </c>
      <c r="AV522" s="19">
        <v>0</v>
      </c>
      <c r="AW522" s="19">
        <v>0</v>
      </c>
      <c r="AX522" s="19">
        <v>0</v>
      </c>
      <c r="AY522" s="19">
        <v>0</v>
      </c>
      <c r="AZ522" s="22">
        <v>0</v>
      </c>
      <c r="BA522" s="19">
        <v>0</v>
      </c>
      <c r="BB522" s="19">
        <v>0</v>
      </c>
      <c r="BC522" s="33">
        <v>0</v>
      </c>
      <c r="BD522" s="21">
        <v>0</v>
      </c>
      <c r="BE522" s="20"/>
      <c r="BF522" s="19"/>
      <c r="BG522" s="19"/>
      <c r="BH522" s="19"/>
      <c r="BI522" s="19"/>
    </row>
    <row r="523" spans="6:61" x14ac:dyDescent="0.25">
      <c r="F523" s="10"/>
      <c r="G523" s="9"/>
      <c r="H523" s="8"/>
      <c r="I523" s="7" t="s">
        <v>5419</v>
      </c>
      <c r="J523" s="22">
        <v>0</v>
      </c>
      <c r="K523" s="19">
        <v>0</v>
      </c>
      <c r="L523" s="19">
        <v>0</v>
      </c>
      <c r="M523" s="33">
        <v>0</v>
      </c>
      <c r="N523" s="21">
        <v>0</v>
      </c>
      <c r="O523" s="22">
        <v>0</v>
      </c>
      <c r="P523" s="19">
        <v>0</v>
      </c>
      <c r="Q523" s="19">
        <v>0</v>
      </c>
      <c r="R523" s="33">
        <v>0</v>
      </c>
      <c r="S523" s="21">
        <v>0</v>
      </c>
      <c r="T523" s="22">
        <v>72</v>
      </c>
      <c r="U523" s="19">
        <v>0</v>
      </c>
      <c r="V523" s="19">
        <v>0</v>
      </c>
      <c r="W523" s="19">
        <v>0</v>
      </c>
      <c r="X523" s="19">
        <v>0</v>
      </c>
      <c r="Y523" s="24">
        <v>80</v>
      </c>
      <c r="Z523" s="23">
        <v>0.1278458219021559</v>
      </c>
      <c r="AA523" s="22">
        <v>5</v>
      </c>
      <c r="AB523" s="19">
        <v>0</v>
      </c>
      <c r="AC523" s="19">
        <v>0</v>
      </c>
      <c r="AD523" s="33">
        <v>0</v>
      </c>
      <c r="AE523" s="21">
        <v>0</v>
      </c>
      <c r="AF523" s="22">
        <v>1</v>
      </c>
      <c r="AG523" s="19">
        <v>0</v>
      </c>
      <c r="AH523" s="19">
        <v>0</v>
      </c>
      <c r="AI523" s="33">
        <v>0</v>
      </c>
      <c r="AJ523" s="21">
        <v>0</v>
      </c>
      <c r="AK523" s="22">
        <v>4</v>
      </c>
      <c r="AL523" s="19">
        <v>0</v>
      </c>
      <c r="AM523" s="19">
        <v>0</v>
      </c>
      <c r="AN523" s="33">
        <v>0</v>
      </c>
      <c r="AO523" s="21">
        <v>0</v>
      </c>
      <c r="AP523" s="20">
        <v>0</v>
      </c>
      <c r="AQ523" s="19">
        <v>0</v>
      </c>
      <c r="AR523" s="19">
        <v>0</v>
      </c>
      <c r="AS523" s="33">
        <v>0</v>
      </c>
      <c r="AT523" s="21">
        <v>0</v>
      </c>
      <c r="AU523" s="20">
        <v>0</v>
      </c>
      <c r="AV523" s="19">
        <v>0</v>
      </c>
      <c r="AW523" s="19">
        <v>0</v>
      </c>
      <c r="AX523" s="19">
        <v>0</v>
      </c>
      <c r="AY523" s="19">
        <v>0</v>
      </c>
      <c r="AZ523" s="22">
        <v>0</v>
      </c>
      <c r="BA523" s="19">
        <v>0</v>
      </c>
      <c r="BB523" s="19">
        <v>0</v>
      </c>
      <c r="BC523" s="33">
        <v>0</v>
      </c>
      <c r="BD523" s="21">
        <v>0</v>
      </c>
      <c r="BE523" s="20"/>
      <c r="BF523" s="19"/>
      <c r="BG523" s="19"/>
      <c r="BH523" s="19"/>
      <c r="BI523" s="19"/>
    </row>
    <row r="524" spans="6:61" x14ac:dyDescent="0.25">
      <c r="F524" s="10"/>
      <c r="G524" s="9"/>
      <c r="H524" s="8"/>
      <c r="I524" s="7" t="s">
        <v>5418</v>
      </c>
      <c r="J524" s="22">
        <v>0</v>
      </c>
      <c r="K524" s="19">
        <v>0</v>
      </c>
      <c r="L524" s="19">
        <v>0</v>
      </c>
      <c r="M524" s="33">
        <v>0</v>
      </c>
      <c r="N524" s="21">
        <v>0</v>
      </c>
      <c r="O524" s="22">
        <v>1</v>
      </c>
      <c r="P524" s="19">
        <v>0</v>
      </c>
      <c r="Q524" s="19">
        <v>0</v>
      </c>
      <c r="R524" s="33">
        <v>0</v>
      </c>
      <c r="S524" s="21">
        <v>0</v>
      </c>
      <c r="T524" s="22">
        <v>1109</v>
      </c>
      <c r="U524" s="19">
        <v>0</v>
      </c>
      <c r="V524" s="19">
        <v>0</v>
      </c>
      <c r="W524" s="19">
        <v>0</v>
      </c>
      <c r="X524" s="19">
        <v>0</v>
      </c>
      <c r="Y524" s="24">
        <v>2212</v>
      </c>
      <c r="Z524" s="23">
        <v>1.0704577602446079</v>
      </c>
      <c r="AA524" s="22">
        <v>82</v>
      </c>
      <c r="AB524" s="19">
        <v>0</v>
      </c>
      <c r="AC524" s="19">
        <v>0</v>
      </c>
      <c r="AD524" s="33">
        <v>0</v>
      </c>
      <c r="AE524" s="21">
        <v>0</v>
      </c>
      <c r="AF524" s="22">
        <v>4</v>
      </c>
      <c r="AG524" s="19">
        <v>0</v>
      </c>
      <c r="AH524" s="19">
        <v>0</v>
      </c>
      <c r="AI524" s="33">
        <v>0</v>
      </c>
      <c r="AJ524" s="21">
        <v>0</v>
      </c>
      <c r="AK524" s="22">
        <v>218</v>
      </c>
      <c r="AL524" s="19">
        <v>0</v>
      </c>
      <c r="AM524" s="19">
        <v>0</v>
      </c>
      <c r="AN524" s="33">
        <v>0</v>
      </c>
      <c r="AO524" s="21">
        <v>0</v>
      </c>
      <c r="AP524" s="20">
        <v>2</v>
      </c>
      <c r="AQ524" s="19">
        <v>0</v>
      </c>
      <c r="AR524" s="19">
        <v>0</v>
      </c>
      <c r="AS524" s="33">
        <v>0</v>
      </c>
      <c r="AT524" s="21">
        <v>0</v>
      </c>
      <c r="AU524" s="20">
        <v>13</v>
      </c>
      <c r="AV524" s="19">
        <v>0</v>
      </c>
      <c r="AW524" s="19">
        <v>0</v>
      </c>
      <c r="AX524" s="19">
        <v>0</v>
      </c>
      <c r="AY524" s="19">
        <v>0</v>
      </c>
      <c r="AZ524" s="22">
        <v>2</v>
      </c>
      <c r="BA524" s="19">
        <v>0</v>
      </c>
      <c r="BB524" s="19">
        <v>0</v>
      </c>
      <c r="BC524" s="33">
        <v>0</v>
      </c>
      <c r="BD524" s="21">
        <v>0</v>
      </c>
      <c r="BE524" s="20"/>
      <c r="BF524" s="19"/>
      <c r="BG524" s="19"/>
      <c r="BH524" s="19"/>
      <c r="BI524" s="19"/>
    </row>
    <row r="525" spans="6:61" x14ac:dyDescent="0.25">
      <c r="F525" s="10"/>
      <c r="G525" s="9"/>
      <c r="H525" s="8" t="s">
        <v>5410</v>
      </c>
      <c r="I525" s="7"/>
      <c r="J525" s="22">
        <v>0</v>
      </c>
      <c r="K525" s="19">
        <v>0</v>
      </c>
      <c r="L525" s="19">
        <v>0</v>
      </c>
      <c r="M525" s="33">
        <v>0</v>
      </c>
      <c r="N525" s="21">
        <v>0</v>
      </c>
      <c r="O525" s="22">
        <v>0</v>
      </c>
      <c r="P525" s="19">
        <v>0</v>
      </c>
      <c r="Q525" s="19">
        <v>0</v>
      </c>
      <c r="R525" s="33">
        <v>0</v>
      </c>
      <c r="S525" s="21">
        <v>0</v>
      </c>
      <c r="T525" s="22">
        <v>1</v>
      </c>
      <c r="U525" s="19">
        <v>0</v>
      </c>
      <c r="V525" s="19">
        <v>0</v>
      </c>
      <c r="W525" s="19">
        <v>0</v>
      </c>
      <c r="X525" s="19">
        <v>0</v>
      </c>
      <c r="Y525" s="24">
        <v>3</v>
      </c>
      <c r="Z525" s="23">
        <v>7.5817108154296875E-5</v>
      </c>
      <c r="AA525" s="22">
        <v>0</v>
      </c>
      <c r="AB525" s="19">
        <v>0</v>
      </c>
      <c r="AC525" s="19">
        <v>0</v>
      </c>
      <c r="AD525" s="33">
        <v>0</v>
      </c>
      <c r="AE525" s="21">
        <v>0</v>
      </c>
      <c r="AF525" s="22">
        <v>0</v>
      </c>
      <c r="AG525" s="19">
        <v>0</v>
      </c>
      <c r="AH525" s="19">
        <v>0</v>
      </c>
      <c r="AI525" s="33">
        <v>0</v>
      </c>
      <c r="AJ525" s="21">
        <v>0</v>
      </c>
      <c r="AK525" s="22">
        <v>9</v>
      </c>
      <c r="AL525" s="19">
        <v>0</v>
      </c>
      <c r="AM525" s="19">
        <v>0</v>
      </c>
      <c r="AN525" s="33">
        <v>0</v>
      </c>
      <c r="AO525" s="21">
        <v>0</v>
      </c>
      <c r="AP525" s="20">
        <v>0</v>
      </c>
      <c r="AQ525" s="19">
        <v>0</v>
      </c>
      <c r="AR525" s="19">
        <v>0</v>
      </c>
      <c r="AS525" s="33">
        <v>0</v>
      </c>
      <c r="AT525" s="21">
        <v>0</v>
      </c>
      <c r="AU525" s="20">
        <v>0</v>
      </c>
      <c r="AV525" s="19">
        <v>0</v>
      </c>
      <c r="AW525" s="19">
        <v>0</v>
      </c>
      <c r="AX525" s="19">
        <v>0</v>
      </c>
      <c r="AY525" s="19">
        <v>0</v>
      </c>
      <c r="AZ525" s="22">
        <v>0</v>
      </c>
      <c r="BA525" s="19">
        <v>0</v>
      </c>
      <c r="BB525" s="19">
        <v>0</v>
      </c>
      <c r="BC525" s="33">
        <v>0</v>
      </c>
      <c r="BD525" s="21">
        <v>0</v>
      </c>
      <c r="BE525" s="20"/>
      <c r="BF525" s="19"/>
      <c r="BG525" s="19"/>
      <c r="BH525" s="19"/>
      <c r="BI525" s="19"/>
    </row>
    <row r="526" spans="6:61" x14ac:dyDescent="0.25">
      <c r="F526" s="10"/>
      <c r="G526" s="9"/>
      <c r="H526" s="8"/>
      <c r="I526" s="7" t="s">
        <v>5409</v>
      </c>
      <c r="J526" s="22">
        <v>0</v>
      </c>
      <c r="K526" s="19">
        <v>0</v>
      </c>
      <c r="L526" s="19">
        <v>0</v>
      </c>
      <c r="M526" s="33">
        <v>0</v>
      </c>
      <c r="N526" s="21">
        <v>0</v>
      </c>
      <c r="O526" s="22">
        <v>114</v>
      </c>
      <c r="P526" s="19">
        <v>0</v>
      </c>
      <c r="Q526" s="19">
        <v>0</v>
      </c>
      <c r="R526" s="33">
        <v>0</v>
      </c>
      <c r="S526" s="21">
        <v>0</v>
      </c>
      <c r="T526" s="22">
        <v>11330</v>
      </c>
      <c r="U526" s="19">
        <v>0</v>
      </c>
      <c r="V526" s="19">
        <v>46</v>
      </c>
      <c r="W526" s="19">
        <v>0</v>
      </c>
      <c r="X526" s="19">
        <v>0</v>
      </c>
      <c r="Y526" s="24">
        <v>20485</v>
      </c>
      <c r="Z526" s="23">
        <v>36.163927663117647</v>
      </c>
      <c r="AA526" s="22">
        <v>7745</v>
      </c>
      <c r="AB526" s="19">
        <v>0</v>
      </c>
      <c r="AC526" s="19">
        <v>0</v>
      </c>
      <c r="AD526" s="33">
        <v>0</v>
      </c>
      <c r="AE526" s="21">
        <v>0</v>
      </c>
      <c r="AF526" s="22">
        <v>31</v>
      </c>
      <c r="AG526" s="19">
        <v>0</v>
      </c>
      <c r="AH526" s="19">
        <v>0</v>
      </c>
      <c r="AI526" s="33">
        <v>0</v>
      </c>
      <c r="AJ526" s="21">
        <v>0</v>
      </c>
      <c r="AK526" s="22">
        <v>3268</v>
      </c>
      <c r="AL526" s="19">
        <v>0</v>
      </c>
      <c r="AM526" s="19">
        <v>3</v>
      </c>
      <c r="AN526" s="33">
        <v>0</v>
      </c>
      <c r="AO526" s="21">
        <v>0</v>
      </c>
      <c r="AP526" s="20">
        <v>5</v>
      </c>
      <c r="AQ526" s="19">
        <v>0</v>
      </c>
      <c r="AR526" s="19">
        <v>1</v>
      </c>
      <c r="AS526" s="33">
        <v>0</v>
      </c>
      <c r="AT526" s="21">
        <v>0</v>
      </c>
      <c r="AU526" s="20">
        <v>90</v>
      </c>
      <c r="AV526" s="19">
        <v>0</v>
      </c>
      <c r="AW526" s="19">
        <v>0</v>
      </c>
      <c r="AX526" s="19">
        <v>0</v>
      </c>
      <c r="AY526" s="19">
        <v>0</v>
      </c>
      <c r="AZ526" s="22">
        <v>29</v>
      </c>
      <c r="BA526" s="19">
        <v>0</v>
      </c>
      <c r="BB526" s="19">
        <v>0</v>
      </c>
      <c r="BC526" s="33">
        <v>0</v>
      </c>
      <c r="BD526" s="21">
        <v>0</v>
      </c>
      <c r="BE526" s="20"/>
      <c r="BF526" s="19"/>
      <c r="BG526" s="19"/>
      <c r="BH526" s="19"/>
      <c r="BI526" s="19"/>
    </row>
    <row r="527" spans="6:61" x14ac:dyDescent="0.25">
      <c r="F527" s="10"/>
      <c r="G527" s="9"/>
      <c r="H527" s="8"/>
      <c r="I527" s="7" t="s">
        <v>5408</v>
      </c>
      <c r="J527" s="22">
        <v>0</v>
      </c>
      <c r="K527" s="19">
        <v>0</v>
      </c>
      <c r="L527" s="19">
        <v>0</v>
      </c>
      <c r="M527" s="33">
        <v>0</v>
      </c>
      <c r="N527" s="21">
        <v>0</v>
      </c>
      <c r="O527" s="22">
        <v>0</v>
      </c>
      <c r="P527" s="19">
        <v>0</v>
      </c>
      <c r="Q527" s="19">
        <v>0</v>
      </c>
      <c r="R527" s="33">
        <v>0</v>
      </c>
      <c r="S527" s="21">
        <v>0</v>
      </c>
      <c r="T527" s="22">
        <v>3</v>
      </c>
      <c r="U527" s="19">
        <v>0</v>
      </c>
      <c r="V527" s="19">
        <v>0</v>
      </c>
      <c r="W527" s="19">
        <v>0</v>
      </c>
      <c r="X527" s="19">
        <v>0</v>
      </c>
      <c r="Y527" s="24">
        <v>83</v>
      </c>
      <c r="Z527" s="23">
        <v>7.5468274764716625E-2</v>
      </c>
      <c r="AA527" s="22">
        <v>0</v>
      </c>
      <c r="AB527" s="19">
        <v>0</v>
      </c>
      <c r="AC527" s="19">
        <v>0</v>
      </c>
      <c r="AD527" s="33">
        <v>0</v>
      </c>
      <c r="AE527" s="21">
        <v>0</v>
      </c>
      <c r="AF527" s="22">
        <v>0</v>
      </c>
      <c r="AG527" s="19">
        <v>0</v>
      </c>
      <c r="AH527" s="19">
        <v>0</v>
      </c>
      <c r="AI527" s="33">
        <v>0</v>
      </c>
      <c r="AJ527" s="21">
        <v>0</v>
      </c>
      <c r="AK527" s="22">
        <v>2</v>
      </c>
      <c r="AL527" s="19">
        <v>0</v>
      </c>
      <c r="AM527" s="19">
        <v>0</v>
      </c>
      <c r="AN527" s="33">
        <v>0</v>
      </c>
      <c r="AO527" s="21">
        <v>0</v>
      </c>
      <c r="AP527" s="20">
        <v>0</v>
      </c>
      <c r="AQ527" s="19">
        <v>0</v>
      </c>
      <c r="AR527" s="19">
        <v>0</v>
      </c>
      <c r="AS527" s="33">
        <v>0</v>
      </c>
      <c r="AT527" s="21">
        <v>0</v>
      </c>
      <c r="AU527" s="20">
        <v>0</v>
      </c>
      <c r="AV527" s="19">
        <v>0</v>
      </c>
      <c r="AW527" s="19">
        <v>0</v>
      </c>
      <c r="AX527" s="19">
        <v>0</v>
      </c>
      <c r="AY527" s="19">
        <v>0</v>
      </c>
      <c r="AZ527" s="22">
        <v>0</v>
      </c>
      <c r="BA527" s="19">
        <v>0</v>
      </c>
      <c r="BB527" s="19">
        <v>0</v>
      </c>
      <c r="BC527" s="33">
        <v>0</v>
      </c>
      <c r="BD527" s="21">
        <v>0</v>
      </c>
      <c r="BE527" s="20"/>
      <c r="BF527" s="19"/>
      <c r="BG527" s="19"/>
      <c r="BH527" s="19"/>
      <c r="BI527" s="19"/>
    </row>
    <row r="528" spans="6:61" x14ac:dyDescent="0.25">
      <c r="F528" s="10"/>
      <c r="G528" s="9"/>
      <c r="H528" s="8"/>
      <c r="I528" s="7" t="s">
        <v>5407</v>
      </c>
      <c r="J528" s="22">
        <v>0</v>
      </c>
      <c r="K528" s="19">
        <v>0</v>
      </c>
      <c r="L528" s="19">
        <v>0</v>
      </c>
      <c r="M528" s="33">
        <v>0</v>
      </c>
      <c r="N528" s="21">
        <v>0</v>
      </c>
      <c r="O528" s="22">
        <v>0</v>
      </c>
      <c r="P528" s="19">
        <v>0</v>
      </c>
      <c r="Q528" s="19">
        <v>0</v>
      </c>
      <c r="R528" s="33">
        <v>0</v>
      </c>
      <c r="S528" s="21">
        <v>0</v>
      </c>
      <c r="T528" s="22">
        <v>0</v>
      </c>
      <c r="U528" s="19">
        <v>0</v>
      </c>
      <c r="V528" s="19">
        <v>0</v>
      </c>
      <c r="W528" s="19">
        <v>0</v>
      </c>
      <c r="X528" s="19">
        <v>0</v>
      </c>
      <c r="Y528" s="24">
        <v>0</v>
      </c>
      <c r="Z528" s="23">
        <v>0</v>
      </c>
      <c r="AA528" s="22">
        <v>0</v>
      </c>
      <c r="AB528" s="19">
        <v>0</v>
      </c>
      <c r="AC528" s="19">
        <v>0</v>
      </c>
      <c r="AD528" s="33">
        <v>0</v>
      </c>
      <c r="AE528" s="21">
        <v>0</v>
      </c>
      <c r="AF528" s="22">
        <v>0</v>
      </c>
      <c r="AG528" s="19">
        <v>0</v>
      </c>
      <c r="AH528" s="19">
        <v>0</v>
      </c>
      <c r="AI528" s="33">
        <v>0</v>
      </c>
      <c r="AJ528" s="21">
        <v>0</v>
      </c>
      <c r="AK528" s="22">
        <v>0</v>
      </c>
      <c r="AL528" s="19">
        <v>0</v>
      </c>
      <c r="AM528" s="19">
        <v>0</v>
      </c>
      <c r="AN528" s="33">
        <v>0</v>
      </c>
      <c r="AO528" s="21">
        <v>0</v>
      </c>
      <c r="AP528" s="20">
        <v>0</v>
      </c>
      <c r="AQ528" s="19">
        <v>0</v>
      </c>
      <c r="AR528" s="19">
        <v>0</v>
      </c>
      <c r="AS528" s="33">
        <v>0</v>
      </c>
      <c r="AT528" s="21">
        <v>0</v>
      </c>
      <c r="AU528" s="20">
        <v>0</v>
      </c>
      <c r="AV528" s="19">
        <v>0</v>
      </c>
      <c r="AW528" s="19">
        <v>0</v>
      </c>
      <c r="AX528" s="19">
        <v>0</v>
      </c>
      <c r="AY528" s="19">
        <v>0</v>
      </c>
      <c r="AZ528" s="22">
        <v>0</v>
      </c>
      <c r="BA528" s="19">
        <v>0</v>
      </c>
      <c r="BB528" s="19">
        <v>0</v>
      </c>
      <c r="BC528" s="33">
        <v>0</v>
      </c>
      <c r="BD528" s="21">
        <v>0</v>
      </c>
      <c r="BE528" s="20"/>
      <c r="BF528" s="19"/>
      <c r="BG528" s="19"/>
      <c r="BH528" s="19"/>
      <c r="BI528" s="19"/>
    </row>
    <row r="529" spans="6:61" x14ac:dyDescent="0.25">
      <c r="F529" s="10"/>
      <c r="G529" s="9"/>
      <c r="H529" s="8"/>
      <c r="I529" s="7" t="s">
        <v>5406</v>
      </c>
      <c r="J529" s="22">
        <v>0</v>
      </c>
      <c r="K529" s="19">
        <v>0</v>
      </c>
      <c r="L529" s="19">
        <v>0</v>
      </c>
      <c r="M529" s="33">
        <v>0</v>
      </c>
      <c r="N529" s="21">
        <v>0</v>
      </c>
      <c r="O529" s="22">
        <v>0</v>
      </c>
      <c r="P529" s="19">
        <v>0</v>
      </c>
      <c r="Q529" s="19">
        <v>0</v>
      </c>
      <c r="R529" s="33">
        <v>0</v>
      </c>
      <c r="S529" s="21">
        <v>0</v>
      </c>
      <c r="T529" s="22">
        <v>1863</v>
      </c>
      <c r="U529" s="19">
        <v>0</v>
      </c>
      <c r="V529" s="19">
        <v>0</v>
      </c>
      <c r="W529" s="19">
        <v>0</v>
      </c>
      <c r="X529" s="19">
        <v>0</v>
      </c>
      <c r="Y529" s="24">
        <v>1901</v>
      </c>
      <c r="Z529" s="23">
        <v>1.5530819026753311</v>
      </c>
      <c r="AA529" s="22">
        <v>0</v>
      </c>
      <c r="AB529" s="19">
        <v>0</v>
      </c>
      <c r="AC529" s="19">
        <v>0</v>
      </c>
      <c r="AD529" s="33">
        <v>0</v>
      </c>
      <c r="AE529" s="21">
        <v>0</v>
      </c>
      <c r="AF529" s="22">
        <v>0</v>
      </c>
      <c r="AG529" s="19">
        <v>0</v>
      </c>
      <c r="AH529" s="19">
        <v>0</v>
      </c>
      <c r="AI529" s="33">
        <v>0</v>
      </c>
      <c r="AJ529" s="21">
        <v>0</v>
      </c>
      <c r="AK529" s="22">
        <v>555</v>
      </c>
      <c r="AL529" s="19">
        <v>0</v>
      </c>
      <c r="AM529" s="19">
        <v>0</v>
      </c>
      <c r="AN529" s="33">
        <v>0</v>
      </c>
      <c r="AO529" s="21">
        <v>0</v>
      </c>
      <c r="AP529" s="20">
        <v>0</v>
      </c>
      <c r="AQ529" s="19">
        <v>0</v>
      </c>
      <c r="AR529" s="19">
        <v>0</v>
      </c>
      <c r="AS529" s="33">
        <v>0</v>
      </c>
      <c r="AT529" s="21">
        <v>0</v>
      </c>
      <c r="AU529" s="20">
        <v>0</v>
      </c>
      <c r="AV529" s="19">
        <v>0</v>
      </c>
      <c r="AW529" s="19">
        <v>0</v>
      </c>
      <c r="AX529" s="19">
        <v>0</v>
      </c>
      <c r="AY529" s="19">
        <v>0</v>
      </c>
      <c r="AZ529" s="22">
        <v>1</v>
      </c>
      <c r="BA529" s="19">
        <v>0</v>
      </c>
      <c r="BB529" s="19">
        <v>0</v>
      </c>
      <c r="BC529" s="33">
        <v>0</v>
      </c>
      <c r="BD529" s="21">
        <v>0</v>
      </c>
      <c r="BE529" s="20"/>
      <c r="BF529" s="19"/>
      <c r="BG529" s="19"/>
      <c r="BH529" s="19"/>
      <c r="BI529" s="19"/>
    </row>
    <row r="530" spans="6:61" x14ac:dyDescent="0.25">
      <c r="F530" s="10"/>
      <c r="G530" s="9"/>
      <c r="H530" s="8"/>
      <c r="I530" s="7" t="s">
        <v>5405</v>
      </c>
      <c r="J530" s="22">
        <v>1</v>
      </c>
      <c r="K530" s="19">
        <v>0</v>
      </c>
      <c r="L530" s="19">
        <v>0</v>
      </c>
      <c r="M530" s="33">
        <v>0</v>
      </c>
      <c r="N530" s="21">
        <v>0</v>
      </c>
      <c r="O530" s="22">
        <v>0</v>
      </c>
      <c r="P530" s="19">
        <v>0</v>
      </c>
      <c r="Q530" s="19">
        <v>0</v>
      </c>
      <c r="R530" s="33">
        <v>0</v>
      </c>
      <c r="S530" s="21">
        <v>0</v>
      </c>
      <c r="T530" s="22">
        <v>57815</v>
      </c>
      <c r="U530" s="19">
        <v>0</v>
      </c>
      <c r="V530" s="19">
        <v>0</v>
      </c>
      <c r="W530" s="19">
        <v>0</v>
      </c>
      <c r="X530" s="19">
        <v>9</v>
      </c>
      <c r="Y530" s="24">
        <v>66164</v>
      </c>
      <c r="Z530" s="23">
        <v>129.29610912874341</v>
      </c>
      <c r="AA530" s="22">
        <v>4551</v>
      </c>
      <c r="AB530" s="19">
        <v>0</v>
      </c>
      <c r="AC530" s="19">
        <v>0</v>
      </c>
      <c r="AD530" s="33">
        <v>0</v>
      </c>
      <c r="AE530" s="21">
        <v>4</v>
      </c>
      <c r="AF530" s="22">
        <v>3456</v>
      </c>
      <c r="AG530" s="19">
        <v>0</v>
      </c>
      <c r="AH530" s="19">
        <v>0</v>
      </c>
      <c r="AI530" s="33">
        <v>0</v>
      </c>
      <c r="AJ530" s="21">
        <v>0</v>
      </c>
      <c r="AK530" s="22">
        <v>4068</v>
      </c>
      <c r="AL530" s="19">
        <v>0</v>
      </c>
      <c r="AM530" s="19">
        <v>0</v>
      </c>
      <c r="AN530" s="33">
        <v>0</v>
      </c>
      <c r="AO530" s="21">
        <v>0</v>
      </c>
      <c r="AP530" s="20">
        <v>0</v>
      </c>
      <c r="AQ530" s="19">
        <v>0</v>
      </c>
      <c r="AR530" s="19">
        <v>0</v>
      </c>
      <c r="AS530" s="33">
        <v>0</v>
      </c>
      <c r="AT530" s="21">
        <v>0</v>
      </c>
      <c r="AU530" s="20">
        <v>0</v>
      </c>
      <c r="AV530" s="19">
        <v>0</v>
      </c>
      <c r="AW530" s="19">
        <v>0</v>
      </c>
      <c r="AX530" s="19">
        <v>0</v>
      </c>
      <c r="AY530" s="19">
        <v>0</v>
      </c>
      <c r="AZ530" s="22">
        <v>25</v>
      </c>
      <c r="BA530" s="19">
        <v>0</v>
      </c>
      <c r="BB530" s="19">
        <v>0</v>
      </c>
      <c r="BC530" s="33">
        <v>0</v>
      </c>
      <c r="BD530" s="21">
        <v>0</v>
      </c>
      <c r="BE530" s="20"/>
      <c r="BF530" s="19"/>
      <c r="BG530" s="19"/>
      <c r="BH530" s="19"/>
      <c r="BI530" s="19"/>
    </row>
    <row r="531" spans="6:61" x14ac:dyDescent="0.25">
      <c r="F531" s="10"/>
      <c r="G531" s="9"/>
      <c r="H531" s="8"/>
      <c r="I531" s="7" t="s">
        <v>5404</v>
      </c>
      <c r="J531" s="22">
        <v>0</v>
      </c>
      <c r="K531" s="19">
        <v>0</v>
      </c>
      <c r="L531" s="19">
        <v>0</v>
      </c>
      <c r="M531" s="33">
        <v>0</v>
      </c>
      <c r="N531" s="21">
        <v>0</v>
      </c>
      <c r="O531" s="22">
        <v>0</v>
      </c>
      <c r="P531" s="19">
        <v>0</v>
      </c>
      <c r="Q531" s="19">
        <v>0</v>
      </c>
      <c r="R531" s="33">
        <v>0</v>
      </c>
      <c r="S531" s="21">
        <v>0</v>
      </c>
      <c r="T531" s="22">
        <v>5</v>
      </c>
      <c r="U531" s="19">
        <v>0</v>
      </c>
      <c r="V531" s="19">
        <v>0</v>
      </c>
      <c r="W531" s="19">
        <v>0</v>
      </c>
      <c r="X531" s="19">
        <v>0</v>
      </c>
      <c r="Y531" s="24">
        <v>6</v>
      </c>
      <c r="Z531" s="23">
        <v>6.0356967151165009E-4</v>
      </c>
      <c r="AA531" s="22">
        <v>0</v>
      </c>
      <c r="AB531" s="19">
        <v>0</v>
      </c>
      <c r="AC531" s="19">
        <v>0</v>
      </c>
      <c r="AD531" s="33">
        <v>0</v>
      </c>
      <c r="AE531" s="21">
        <v>0</v>
      </c>
      <c r="AF531" s="22">
        <v>0</v>
      </c>
      <c r="AG531" s="19">
        <v>0</v>
      </c>
      <c r="AH531" s="19">
        <v>0</v>
      </c>
      <c r="AI531" s="33">
        <v>0</v>
      </c>
      <c r="AJ531" s="21">
        <v>0</v>
      </c>
      <c r="AK531" s="22">
        <v>1</v>
      </c>
      <c r="AL531" s="19">
        <v>0</v>
      </c>
      <c r="AM531" s="19">
        <v>0</v>
      </c>
      <c r="AN531" s="33">
        <v>0</v>
      </c>
      <c r="AO531" s="21">
        <v>0</v>
      </c>
      <c r="AP531" s="20">
        <v>0</v>
      </c>
      <c r="AQ531" s="19">
        <v>0</v>
      </c>
      <c r="AR531" s="19">
        <v>0</v>
      </c>
      <c r="AS531" s="33">
        <v>0</v>
      </c>
      <c r="AT531" s="21">
        <v>0</v>
      </c>
      <c r="AU531" s="20">
        <v>0</v>
      </c>
      <c r="AV531" s="19">
        <v>0</v>
      </c>
      <c r="AW531" s="19">
        <v>0</v>
      </c>
      <c r="AX531" s="19">
        <v>0</v>
      </c>
      <c r="AY531" s="19">
        <v>0</v>
      </c>
      <c r="AZ531" s="22">
        <v>0</v>
      </c>
      <c r="BA531" s="19">
        <v>0</v>
      </c>
      <c r="BB531" s="19">
        <v>0</v>
      </c>
      <c r="BC531" s="33">
        <v>0</v>
      </c>
      <c r="BD531" s="21">
        <v>0</v>
      </c>
      <c r="BE531" s="20"/>
      <c r="BF531" s="19"/>
      <c r="BG531" s="19"/>
      <c r="BH531" s="19"/>
      <c r="BI531" s="19"/>
    </row>
    <row r="532" spans="6:61" x14ac:dyDescent="0.25">
      <c r="F532" s="10"/>
      <c r="G532" s="9"/>
      <c r="H532" s="8"/>
      <c r="I532" s="7" t="s">
        <v>5403</v>
      </c>
      <c r="J532" s="22">
        <v>0</v>
      </c>
      <c r="K532" s="19">
        <v>0</v>
      </c>
      <c r="L532" s="19">
        <v>0</v>
      </c>
      <c r="M532" s="33">
        <v>0</v>
      </c>
      <c r="N532" s="21">
        <v>0</v>
      </c>
      <c r="O532" s="22">
        <v>0</v>
      </c>
      <c r="P532" s="19">
        <v>0</v>
      </c>
      <c r="Q532" s="19">
        <v>0</v>
      </c>
      <c r="R532" s="33">
        <v>0</v>
      </c>
      <c r="S532" s="21">
        <v>0</v>
      </c>
      <c r="T532" s="22">
        <v>12462</v>
      </c>
      <c r="U532" s="19">
        <v>0</v>
      </c>
      <c r="V532" s="19">
        <v>0</v>
      </c>
      <c r="W532" s="19">
        <v>0</v>
      </c>
      <c r="X532" s="19">
        <v>0</v>
      </c>
      <c r="Y532" s="24">
        <v>14957</v>
      </c>
      <c r="Z532" s="23">
        <v>22.038075858727101</v>
      </c>
      <c r="AA532" s="22">
        <v>352</v>
      </c>
      <c r="AB532" s="19">
        <v>0</v>
      </c>
      <c r="AC532" s="19">
        <v>0</v>
      </c>
      <c r="AD532" s="33">
        <v>0</v>
      </c>
      <c r="AE532" s="21">
        <v>0</v>
      </c>
      <c r="AF532" s="22">
        <v>16</v>
      </c>
      <c r="AG532" s="19">
        <v>0</v>
      </c>
      <c r="AH532" s="19">
        <v>0</v>
      </c>
      <c r="AI532" s="33">
        <v>0</v>
      </c>
      <c r="AJ532" s="21">
        <v>0</v>
      </c>
      <c r="AK532" s="22">
        <v>1799</v>
      </c>
      <c r="AL532" s="19">
        <v>0</v>
      </c>
      <c r="AM532" s="19">
        <v>0</v>
      </c>
      <c r="AN532" s="33">
        <v>0</v>
      </c>
      <c r="AO532" s="21">
        <v>0</v>
      </c>
      <c r="AP532" s="20">
        <v>0</v>
      </c>
      <c r="AQ532" s="19">
        <v>0</v>
      </c>
      <c r="AR532" s="19">
        <v>0</v>
      </c>
      <c r="AS532" s="33">
        <v>0</v>
      </c>
      <c r="AT532" s="21">
        <v>0</v>
      </c>
      <c r="AU532" s="20">
        <v>1</v>
      </c>
      <c r="AV532" s="19">
        <v>0</v>
      </c>
      <c r="AW532" s="19">
        <v>0</v>
      </c>
      <c r="AX532" s="19">
        <v>0</v>
      </c>
      <c r="AY532" s="19">
        <v>0</v>
      </c>
      <c r="AZ532" s="22">
        <v>5</v>
      </c>
      <c r="BA532" s="19">
        <v>0</v>
      </c>
      <c r="BB532" s="19">
        <v>0</v>
      </c>
      <c r="BC532" s="33">
        <v>0</v>
      </c>
      <c r="BD532" s="21">
        <v>0</v>
      </c>
      <c r="BE532" s="20"/>
      <c r="BF532" s="19"/>
      <c r="BG532" s="19"/>
      <c r="BH532" s="19"/>
      <c r="BI532" s="19"/>
    </row>
    <row r="533" spans="6:61" x14ac:dyDescent="0.25">
      <c r="F533" s="10"/>
      <c r="G533" s="9"/>
      <c r="H533" s="8"/>
      <c r="I533" s="7" t="s">
        <v>173</v>
      </c>
      <c r="J533" s="22">
        <v>0</v>
      </c>
      <c r="K533" s="19">
        <v>0</v>
      </c>
      <c r="L533" s="19">
        <v>0</v>
      </c>
      <c r="M533" s="33">
        <v>0</v>
      </c>
      <c r="N533" s="21">
        <v>0</v>
      </c>
      <c r="O533" s="22">
        <v>298</v>
      </c>
      <c r="P533" s="19">
        <v>0</v>
      </c>
      <c r="Q533" s="19">
        <v>0</v>
      </c>
      <c r="R533" s="33">
        <v>0</v>
      </c>
      <c r="S533" s="21">
        <v>0</v>
      </c>
      <c r="T533" s="22">
        <v>32793</v>
      </c>
      <c r="U533" s="19">
        <v>2</v>
      </c>
      <c r="V533" s="19">
        <v>324</v>
      </c>
      <c r="W533" s="19">
        <v>384</v>
      </c>
      <c r="X533" s="19">
        <v>0</v>
      </c>
      <c r="Y533" s="24">
        <v>36544</v>
      </c>
      <c r="Z533" s="23">
        <v>38.43449479714036</v>
      </c>
      <c r="AA533" s="22">
        <v>674</v>
      </c>
      <c r="AB533" s="19">
        <v>0</v>
      </c>
      <c r="AC533" s="19">
        <v>0</v>
      </c>
      <c r="AD533" s="33">
        <v>0</v>
      </c>
      <c r="AE533" s="21">
        <v>0</v>
      </c>
      <c r="AF533" s="22">
        <v>10</v>
      </c>
      <c r="AG533" s="19">
        <v>0</v>
      </c>
      <c r="AH533" s="19">
        <v>0</v>
      </c>
      <c r="AI533" s="33">
        <v>0</v>
      </c>
      <c r="AJ533" s="21">
        <v>0</v>
      </c>
      <c r="AK533" s="22">
        <v>6639</v>
      </c>
      <c r="AL533" s="19">
        <v>0</v>
      </c>
      <c r="AM533" s="19">
        <v>3</v>
      </c>
      <c r="AN533" s="33">
        <v>1</v>
      </c>
      <c r="AO533" s="21">
        <v>0</v>
      </c>
      <c r="AP533" s="20">
        <v>0</v>
      </c>
      <c r="AQ533" s="19">
        <v>0</v>
      </c>
      <c r="AR533" s="19">
        <v>0</v>
      </c>
      <c r="AS533" s="33">
        <v>0</v>
      </c>
      <c r="AT533" s="21">
        <v>0</v>
      </c>
      <c r="AU533" s="20">
        <v>9</v>
      </c>
      <c r="AV533" s="19">
        <v>0</v>
      </c>
      <c r="AW533" s="19">
        <v>0</v>
      </c>
      <c r="AX533" s="19">
        <v>0</v>
      </c>
      <c r="AY533" s="19">
        <v>0</v>
      </c>
      <c r="AZ533" s="22">
        <v>0</v>
      </c>
      <c r="BA533" s="19">
        <v>0</v>
      </c>
      <c r="BB533" s="19">
        <v>0</v>
      </c>
      <c r="BC533" s="33">
        <v>0</v>
      </c>
      <c r="BD533" s="21">
        <v>0</v>
      </c>
      <c r="BE533" s="20"/>
      <c r="BF533" s="19"/>
      <c r="BG533" s="19"/>
      <c r="BH533" s="19"/>
      <c r="BI533" s="19"/>
    </row>
    <row r="534" spans="6:61" x14ac:dyDescent="0.25">
      <c r="F534" s="10"/>
      <c r="G534" s="9"/>
      <c r="H534" s="8"/>
      <c r="I534" s="7" t="s">
        <v>5402</v>
      </c>
      <c r="J534" s="22">
        <v>0</v>
      </c>
      <c r="K534" s="19">
        <v>0</v>
      </c>
      <c r="L534" s="19">
        <v>0</v>
      </c>
      <c r="M534" s="33">
        <v>0</v>
      </c>
      <c r="N534" s="21">
        <v>0</v>
      </c>
      <c r="O534" s="22">
        <v>0</v>
      </c>
      <c r="P534" s="19">
        <v>0</v>
      </c>
      <c r="Q534" s="19">
        <v>0</v>
      </c>
      <c r="R534" s="33">
        <v>0</v>
      </c>
      <c r="S534" s="21">
        <v>0</v>
      </c>
      <c r="T534" s="22">
        <v>0</v>
      </c>
      <c r="U534" s="19">
        <v>0</v>
      </c>
      <c r="V534" s="19">
        <v>0</v>
      </c>
      <c r="W534" s="19">
        <v>0</v>
      </c>
      <c r="X534" s="19">
        <v>0</v>
      </c>
      <c r="Y534" s="24">
        <v>0</v>
      </c>
      <c r="Z534" s="23">
        <v>0</v>
      </c>
      <c r="AA534" s="22">
        <v>0</v>
      </c>
      <c r="AB534" s="19">
        <v>0</v>
      </c>
      <c r="AC534" s="19">
        <v>0</v>
      </c>
      <c r="AD534" s="33">
        <v>0</v>
      </c>
      <c r="AE534" s="21">
        <v>0</v>
      </c>
      <c r="AF534" s="22">
        <v>0</v>
      </c>
      <c r="AG534" s="19">
        <v>0</v>
      </c>
      <c r="AH534" s="19">
        <v>0</v>
      </c>
      <c r="AI534" s="33">
        <v>0</v>
      </c>
      <c r="AJ534" s="21">
        <v>0</v>
      </c>
      <c r="AK534" s="22">
        <v>0</v>
      </c>
      <c r="AL534" s="19">
        <v>0</v>
      </c>
      <c r="AM534" s="19">
        <v>0</v>
      </c>
      <c r="AN534" s="33">
        <v>0</v>
      </c>
      <c r="AO534" s="21">
        <v>0</v>
      </c>
      <c r="AP534" s="20">
        <v>0</v>
      </c>
      <c r="AQ534" s="19">
        <v>0</v>
      </c>
      <c r="AR534" s="19">
        <v>0</v>
      </c>
      <c r="AS534" s="33">
        <v>0</v>
      </c>
      <c r="AT534" s="21">
        <v>0</v>
      </c>
      <c r="AU534" s="20">
        <v>0</v>
      </c>
      <c r="AV534" s="19">
        <v>0</v>
      </c>
      <c r="AW534" s="19">
        <v>0</v>
      </c>
      <c r="AX534" s="19">
        <v>0</v>
      </c>
      <c r="AY534" s="19">
        <v>0</v>
      </c>
      <c r="AZ534" s="22">
        <v>0</v>
      </c>
      <c r="BA534" s="19">
        <v>0</v>
      </c>
      <c r="BB534" s="19">
        <v>0</v>
      </c>
      <c r="BC534" s="33">
        <v>0</v>
      </c>
      <c r="BD534" s="21">
        <v>0</v>
      </c>
      <c r="BE534" s="20"/>
      <c r="BF534" s="19"/>
      <c r="BG534" s="19"/>
      <c r="BH534" s="19"/>
      <c r="BI534" s="19"/>
    </row>
    <row r="535" spans="6:61" x14ac:dyDescent="0.25">
      <c r="F535" s="10"/>
      <c r="G535" s="9"/>
      <c r="H535" s="8" t="s">
        <v>5417</v>
      </c>
      <c r="I535" s="7"/>
      <c r="J535" s="22">
        <v>0</v>
      </c>
      <c r="K535" s="19">
        <v>0</v>
      </c>
      <c r="L535" s="19">
        <v>0</v>
      </c>
      <c r="M535" s="33">
        <v>0</v>
      </c>
      <c r="N535" s="21">
        <v>0</v>
      </c>
      <c r="O535" s="22">
        <v>0</v>
      </c>
      <c r="P535" s="19">
        <v>0</v>
      </c>
      <c r="Q535" s="19">
        <v>0</v>
      </c>
      <c r="R535" s="33">
        <v>0</v>
      </c>
      <c r="S535" s="21">
        <v>0</v>
      </c>
      <c r="T535" s="22">
        <v>4</v>
      </c>
      <c r="U535" s="19">
        <v>0</v>
      </c>
      <c r="V535" s="19">
        <v>0</v>
      </c>
      <c r="W535" s="19">
        <v>0</v>
      </c>
      <c r="X535" s="19">
        <v>0</v>
      </c>
      <c r="Y535" s="24">
        <v>100</v>
      </c>
      <c r="Z535" s="23">
        <v>1.5953517518937591E-2</v>
      </c>
      <c r="AA535" s="22">
        <v>0</v>
      </c>
      <c r="AB535" s="19">
        <v>0</v>
      </c>
      <c r="AC535" s="19">
        <v>0</v>
      </c>
      <c r="AD535" s="33">
        <v>0</v>
      </c>
      <c r="AE535" s="21">
        <v>0</v>
      </c>
      <c r="AF535" s="22">
        <v>1</v>
      </c>
      <c r="AG535" s="19">
        <v>0</v>
      </c>
      <c r="AH535" s="19">
        <v>0</v>
      </c>
      <c r="AI535" s="33">
        <v>0</v>
      </c>
      <c r="AJ535" s="21">
        <v>0</v>
      </c>
      <c r="AK535" s="22">
        <v>5</v>
      </c>
      <c r="AL535" s="19">
        <v>0</v>
      </c>
      <c r="AM535" s="19">
        <v>0</v>
      </c>
      <c r="AN535" s="33">
        <v>0</v>
      </c>
      <c r="AO535" s="21">
        <v>0</v>
      </c>
      <c r="AP535" s="20">
        <v>0</v>
      </c>
      <c r="AQ535" s="19">
        <v>0</v>
      </c>
      <c r="AR535" s="19">
        <v>0</v>
      </c>
      <c r="AS535" s="33">
        <v>0</v>
      </c>
      <c r="AT535" s="21">
        <v>0</v>
      </c>
      <c r="AU535" s="20">
        <v>0</v>
      </c>
      <c r="AV535" s="19">
        <v>0</v>
      </c>
      <c r="AW535" s="19">
        <v>0</v>
      </c>
      <c r="AX535" s="19">
        <v>0</v>
      </c>
      <c r="AY535" s="19">
        <v>0</v>
      </c>
      <c r="AZ535" s="22">
        <v>0</v>
      </c>
      <c r="BA535" s="19">
        <v>0</v>
      </c>
      <c r="BB535" s="19">
        <v>0</v>
      </c>
      <c r="BC535" s="33">
        <v>0</v>
      </c>
      <c r="BD535" s="21">
        <v>0</v>
      </c>
      <c r="BE535" s="20"/>
      <c r="BF535" s="19"/>
      <c r="BG535" s="19"/>
      <c r="BH535" s="19"/>
      <c r="BI535" s="19"/>
    </row>
    <row r="536" spans="6:61" x14ac:dyDescent="0.25">
      <c r="F536" s="10"/>
      <c r="G536" s="9"/>
      <c r="H536" s="8"/>
      <c r="I536" s="7" t="s">
        <v>5416</v>
      </c>
      <c r="J536" s="22">
        <v>0</v>
      </c>
      <c r="K536" s="19">
        <v>0</v>
      </c>
      <c r="L536" s="19">
        <v>0</v>
      </c>
      <c r="M536" s="33">
        <v>0</v>
      </c>
      <c r="N536" s="21">
        <v>0</v>
      </c>
      <c r="O536" s="22">
        <v>3769</v>
      </c>
      <c r="P536" s="19">
        <v>0</v>
      </c>
      <c r="Q536" s="19">
        <v>11</v>
      </c>
      <c r="R536" s="33">
        <v>0</v>
      </c>
      <c r="S536" s="21">
        <v>0</v>
      </c>
      <c r="T536" s="22">
        <v>7989</v>
      </c>
      <c r="U536" s="19">
        <v>0</v>
      </c>
      <c r="V536" s="19">
        <v>24</v>
      </c>
      <c r="W536" s="19">
        <v>0</v>
      </c>
      <c r="X536" s="19">
        <v>0</v>
      </c>
      <c r="Y536" s="24">
        <v>12723</v>
      </c>
      <c r="Z536" s="23">
        <v>7.308509599417448</v>
      </c>
      <c r="AA536" s="22">
        <v>5</v>
      </c>
      <c r="AB536" s="19">
        <v>0</v>
      </c>
      <c r="AC536" s="19">
        <v>0</v>
      </c>
      <c r="AD536" s="33">
        <v>0</v>
      </c>
      <c r="AE536" s="21">
        <v>0</v>
      </c>
      <c r="AF536" s="22">
        <v>311</v>
      </c>
      <c r="AG536" s="19">
        <v>0</v>
      </c>
      <c r="AH536" s="19">
        <v>0</v>
      </c>
      <c r="AI536" s="33">
        <v>0</v>
      </c>
      <c r="AJ536" s="21">
        <v>0</v>
      </c>
      <c r="AK536" s="22">
        <v>1051</v>
      </c>
      <c r="AL536" s="19">
        <v>0</v>
      </c>
      <c r="AM536" s="19">
        <v>5</v>
      </c>
      <c r="AN536" s="33">
        <v>1</v>
      </c>
      <c r="AO536" s="21">
        <v>0</v>
      </c>
      <c r="AP536" s="20">
        <v>0</v>
      </c>
      <c r="AQ536" s="19">
        <v>0</v>
      </c>
      <c r="AR536" s="19">
        <v>0</v>
      </c>
      <c r="AS536" s="33">
        <v>0</v>
      </c>
      <c r="AT536" s="21">
        <v>0</v>
      </c>
      <c r="AU536" s="20">
        <v>4</v>
      </c>
      <c r="AV536" s="19">
        <v>0</v>
      </c>
      <c r="AW536" s="19">
        <v>0</v>
      </c>
      <c r="AX536" s="19">
        <v>0</v>
      </c>
      <c r="AY536" s="19">
        <v>0</v>
      </c>
      <c r="AZ536" s="22">
        <v>0</v>
      </c>
      <c r="BA536" s="19">
        <v>0</v>
      </c>
      <c r="BB536" s="19">
        <v>0</v>
      </c>
      <c r="BC536" s="33">
        <v>0</v>
      </c>
      <c r="BD536" s="21">
        <v>0</v>
      </c>
      <c r="BE536" s="20"/>
      <c r="BF536" s="19"/>
      <c r="BG536" s="19"/>
      <c r="BH536" s="19"/>
      <c r="BI536" s="19"/>
    </row>
    <row r="537" spans="6:61" x14ac:dyDescent="0.25">
      <c r="F537" s="10"/>
      <c r="G537" s="9"/>
      <c r="H537" s="8"/>
      <c r="I537" s="7" t="s">
        <v>1251</v>
      </c>
      <c r="J537" s="22">
        <v>0</v>
      </c>
      <c r="K537" s="19">
        <v>0</v>
      </c>
      <c r="L537" s="19">
        <v>0</v>
      </c>
      <c r="M537" s="33">
        <v>0</v>
      </c>
      <c r="N537" s="21">
        <v>0</v>
      </c>
      <c r="O537" s="22">
        <v>1</v>
      </c>
      <c r="P537" s="19">
        <v>0</v>
      </c>
      <c r="Q537" s="19">
        <v>0</v>
      </c>
      <c r="R537" s="33">
        <v>0</v>
      </c>
      <c r="S537" s="21">
        <v>0</v>
      </c>
      <c r="T537" s="22">
        <v>548</v>
      </c>
      <c r="U537" s="19">
        <v>0</v>
      </c>
      <c r="V537" s="19">
        <v>0</v>
      </c>
      <c r="W537" s="19">
        <v>0</v>
      </c>
      <c r="X537" s="19">
        <v>0</v>
      </c>
      <c r="Y537" s="24">
        <v>668</v>
      </c>
      <c r="Z537" s="23">
        <v>0.66339742578566074</v>
      </c>
      <c r="AA537" s="22">
        <v>0</v>
      </c>
      <c r="AB537" s="19">
        <v>0</v>
      </c>
      <c r="AC537" s="19">
        <v>0</v>
      </c>
      <c r="AD537" s="33">
        <v>0</v>
      </c>
      <c r="AE537" s="21">
        <v>0</v>
      </c>
      <c r="AF537" s="22">
        <v>0</v>
      </c>
      <c r="AG537" s="19">
        <v>0</v>
      </c>
      <c r="AH537" s="19">
        <v>0</v>
      </c>
      <c r="AI537" s="33">
        <v>0</v>
      </c>
      <c r="AJ537" s="21">
        <v>0</v>
      </c>
      <c r="AK537" s="22">
        <v>133</v>
      </c>
      <c r="AL537" s="19">
        <v>0</v>
      </c>
      <c r="AM537" s="19">
        <v>2</v>
      </c>
      <c r="AN537" s="33">
        <v>0</v>
      </c>
      <c r="AO537" s="21">
        <v>0</v>
      </c>
      <c r="AP537" s="20">
        <v>0</v>
      </c>
      <c r="AQ537" s="19">
        <v>0</v>
      </c>
      <c r="AR537" s="19">
        <v>0</v>
      </c>
      <c r="AS537" s="33">
        <v>0</v>
      </c>
      <c r="AT537" s="21">
        <v>0</v>
      </c>
      <c r="AU537" s="20">
        <v>0</v>
      </c>
      <c r="AV537" s="19">
        <v>0</v>
      </c>
      <c r="AW537" s="19">
        <v>0</v>
      </c>
      <c r="AX537" s="19">
        <v>0</v>
      </c>
      <c r="AY537" s="19">
        <v>0</v>
      </c>
      <c r="AZ537" s="22">
        <v>0</v>
      </c>
      <c r="BA537" s="19">
        <v>0</v>
      </c>
      <c r="BB537" s="19">
        <v>0</v>
      </c>
      <c r="BC537" s="33">
        <v>0</v>
      </c>
      <c r="BD537" s="21">
        <v>0</v>
      </c>
      <c r="BE537" s="20"/>
      <c r="BF537" s="19"/>
      <c r="BG537" s="19"/>
      <c r="BH537" s="19"/>
      <c r="BI537" s="19"/>
    </row>
    <row r="538" spans="6:61" x14ac:dyDescent="0.25">
      <c r="F538" s="10"/>
      <c r="G538" s="9"/>
      <c r="H538" s="8"/>
      <c r="I538" s="7" t="s">
        <v>5415</v>
      </c>
      <c r="J538" s="22">
        <v>0</v>
      </c>
      <c r="K538" s="19">
        <v>0</v>
      </c>
      <c r="L538" s="19">
        <v>0</v>
      </c>
      <c r="M538" s="33">
        <v>0</v>
      </c>
      <c r="N538" s="21">
        <v>0</v>
      </c>
      <c r="O538" s="22">
        <v>1</v>
      </c>
      <c r="P538" s="19">
        <v>0</v>
      </c>
      <c r="Q538" s="19">
        <v>0</v>
      </c>
      <c r="R538" s="33">
        <v>0</v>
      </c>
      <c r="S538" s="21">
        <v>0</v>
      </c>
      <c r="T538" s="22">
        <v>2761</v>
      </c>
      <c r="U538" s="19">
        <v>0</v>
      </c>
      <c r="V538" s="19">
        <v>28</v>
      </c>
      <c r="W538" s="19">
        <v>0</v>
      </c>
      <c r="X538" s="19">
        <v>0</v>
      </c>
      <c r="Y538" s="24">
        <v>2958</v>
      </c>
      <c r="Z538" s="23">
        <v>3.7589379111304879</v>
      </c>
      <c r="AA538" s="22">
        <v>17</v>
      </c>
      <c r="AB538" s="19">
        <v>0</v>
      </c>
      <c r="AC538" s="19">
        <v>0</v>
      </c>
      <c r="AD538" s="33">
        <v>0</v>
      </c>
      <c r="AE538" s="21">
        <v>0</v>
      </c>
      <c r="AF538" s="22">
        <v>2</v>
      </c>
      <c r="AG538" s="19">
        <v>0</v>
      </c>
      <c r="AH538" s="19">
        <v>0</v>
      </c>
      <c r="AI538" s="33">
        <v>0</v>
      </c>
      <c r="AJ538" s="21">
        <v>0</v>
      </c>
      <c r="AK538" s="22">
        <v>266</v>
      </c>
      <c r="AL538" s="19">
        <v>0</v>
      </c>
      <c r="AM538" s="19">
        <v>2</v>
      </c>
      <c r="AN538" s="33">
        <v>0</v>
      </c>
      <c r="AO538" s="21">
        <v>0</v>
      </c>
      <c r="AP538" s="20">
        <v>0</v>
      </c>
      <c r="AQ538" s="19">
        <v>0</v>
      </c>
      <c r="AR538" s="19">
        <v>0</v>
      </c>
      <c r="AS538" s="33">
        <v>0</v>
      </c>
      <c r="AT538" s="21">
        <v>0</v>
      </c>
      <c r="AU538" s="20">
        <v>0</v>
      </c>
      <c r="AV538" s="19">
        <v>0</v>
      </c>
      <c r="AW538" s="19">
        <v>0</v>
      </c>
      <c r="AX538" s="19">
        <v>0</v>
      </c>
      <c r="AY538" s="19">
        <v>0</v>
      </c>
      <c r="AZ538" s="22">
        <v>0</v>
      </c>
      <c r="BA538" s="19">
        <v>0</v>
      </c>
      <c r="BB538" s="19">
        <v>0</v>
      </c>
      <c r="BC538" s="33">
        <v>0</v>
      </c>
      <c r="BD538" s="21">
        <v>0</v>
      </c>
      <c r="BE538" s="20"/>
      <c r="BF538" s="19"/>
      <c r="BG538" s="19"/>
      <c r="BH538" s="19"/>
      <c r="BI538" s="19"/>
    </row>
    <row r="539" spans="6:61" x14ac:dyDescent="0.25">
      <c r="F539" s="10"/>
      <c r="G539" s="9"/>
      <c r="H539" s="8"/>
      <c r="I539" s="7" t="s">
        <v>5414</v>
      </c>
      <c r="J539" s="22">
        <v>0</v>
      </c>
      <c r="K539" s="19">
        <v>0</v>
      </c>
      <c r="L539" s="19">
        <v>0</v>
      </c>
      <c r="M539" s="33">
        <v>0</v>
      </c>
      <c r="N539" s="21">
        <v>0</v>
      </c>
      <c r="O539" s="22">
        <v>0</v>
      </c>
      <c r="P539" s="19">
        <v>0</v>
      </c>
      <c r="Q539" s="19">
        <v>0</v>
      </c>
      <c r="R539" s="33">
        <v>0</v>
      </c>
      <c r="S539" s="21">
        <v>0</v>
      </c>
      <c r="T539" s="22">
        <v>25</v>
      </c>
      <c r="U539" s="19">
        <v>0</v>
      </c>
      <c r="V539" s="19">
        <v>0</v>
      </c>
      <c r="W539" s="19">
        <v>0</v>
      </c>
      <c r="X539" s="19">
        <v>0</v>
      </c>
      <c r="Y539" s="24">
        <v>36</v>
      </c>
      <c r="Z539" s="23">
        <v>1.118854712694883E-2</v>
      </c>
      <c r="AA539" s="22">
        <v>0</v>
      </c>
      <c r="AB539" s="19">
        <v>0</v>
      </c>
      <c r="AC539" s="19">
        <v>0</v>
      </c>
      <c r="AD539" s="33">
        <v>0</v>
      </c>
      <c r="AE539" s="21">
        <v>0</v>
      </c>
      <c r="AF539" s="22">
        <v>0</v>
      </c>
      <c r="AG539" s="19">
        <v>0</v>
      </c>
      <c r="AH539" s="19">
        <v>0</v>
      </c>
      <c r="AI539" s="33">
        <v>0</v>
      </c>
      <c r="AJ539" s="21">
        <v>0</v>
      </c>
      <c r="AK539" s="22">
        <v>0</v>
      </c>
      <c r="AL539" s="19">
        <v>0</v>
      </c>
      <c r="AM539" s="19">
        <v>0</v>
      </c>
      <c r="AN539" s="33">
        <v>0</v>
      </c>
      <c r="AO539" s="21">
        <v>0</v>
      </c>
      <c r="AP539" s="20">
        <v>0</v>
      </c>
      <c r="AQ539" s="19">
        <v>0</v>
      </c>
      <c r="AR539" s="19">
        <v>0</v>
      </c>
      <c r="AS539" s="33">
        <v>0</v>
      </c>
      <c r="AT539" s="21">
        <v>0</v>
      </c>
      <c r="AU539" s="20">
        <v>0</v>
      </c>
      <c r="AV539" s="19">
        <v>0</v>
      </c>
      <c r="AW539" s="19">
        <v>0</v>
      </c>
      <c r="AX539" s="19">
        <v>0</v>
      </c>
      <c r="AY539" s="19">
        <v>0</v>
      </c>
      <c r="AZ539" s="22">
        <v>0</v>
      </c>
      <c r="BA539" s="19">
        <v>0</v>
      </c>
      <c r="BB539" s="19">
        <v>0</v>
      </c>
      <c r="BC539" s="33">
        <v>0</v>
      </c>
      <c r="BD539" s="21">
        <v>0</v>
      </c>
      <c r="BE539" s="20"/>
      <c r="BF539" s="19"/>
      <c r="BG539" s="19"/>
      <c r="BH539" s="19"/>
      <c r="BI539" s="19"/>
    </row>
    <row r="540" spans="6:61" x14ac:dyDescent="0.25">
      <c r="F540" s="10"/>
      <c r="G540" s="9"/>
      <c r="H540" s="8"/>
      <c r="I540" s="7" t="s">
        <v>5413</v>
      </c>
      <c r="J540" s="22">
        <v>0</v>
      </c>
      <c r="K540" s="19">
        <v>0</v>
      </c>
      <c r="L540" s="19">
        <v>0</v>
      </c>
      <c r="M540" s="33">
        <v>0</v>
      </c>
      <c r="N540" s="21">
        <v>0</v>
      </c>
      <c r="O540" s="22">
        <v>0</v>
      </c>
      <c r="P540" s="19">
        <v>0</v>
      </c>
      <c r="Q540" s="19">
        <v>0</v>
      </c>
      <c r="R540" s="33">
        <v>0</v>
      </c>
      <c r="S540" s="21">
        <v>0</v>
      </c>
      <c r="T540" s="22">
        <v>1889</v>
      </c>
      <c r="U540" s="19">
        <v>0</v>
      </c>
      <c r="V540" s="19">
        <v>2</v>
      </c>
      <c r="W540" s="19">
        <v>0</v>
      </c>
      <c r="X540" s="19">
        <v>0</v>
      </c>
      <c r="Y540" s="24">
        <v>1935</v>
      </c>
      <c r="Z540" s="23">
        <v>0.47144161816686392</v>
      </c>
      <c r="AA540" s="22">
        <v>10</v>
      </c>
      <c r="AB540" s="19">
        <v>0</v>
      </c>
      <c r="AC540" s="19">
        <v>0</v>
      </c>
      <c r="AD540" s="33">
        <v>0</v>
      </c>
      <c r="AE540" s="21">
        <v>0</v>
      </c>
      <c r="AF540" s="22">
        <v>2</v>
      </c>
      <c r="AG540" s="19">
        <v>0</v>
      </c>
      <c r="AH540" s="19">
        <v>0</v>
      </c>
      <c r="AI540" s="33">
        <v>0</v>
      </c>
      <c r="AJ540" s="21">
        <v>0</v>
      </c>
      <c r="AK540" s="22">
        <v>234</v>
      </c>
      <c r="AL540" s="19">
        <v>0</v>
      </c>
      <c r="AM540" s="19">
        <v>1</v>
      </c>
      <c r="AN540" s="33">
        <v>0</v>
      </c>
      <c r="AO540" s="21">
        <v>0</v>
      </c>
      <c r="AP540" s="20">
        <v>0</v>
      </c>
      <c r="AQ540" s="19">
        <v>0</v>
      </c>
      <c r="AR540" s="19">
        <v>0</v>
      </c>
      <c r="AS540" s="33">
        <v>0</v>
      </c>
      <c r="AT540" s="21">
        <v>0</v>
      </c>
      <c r="AU540" s="20">
        <v>1</v>
      </c>
      <c r="AV540" s="19">
        <v>0</v>
      </c>
      <c r="AW540" s="19">
        <v>0</v>
      </c>
      <c r="AX540" s="19">
        <v>0</v>
      </c>
      <c r="AY540" s="19">
        <v>0</v>
      </c>
      <c r="AZ540" s="22">
        <v>0</v>
      </c>
      <c r="BA540" s="19">
        <v>0</v>
      </c>
      <c r="BB540" s="19">
        <v>0</v>
      </c>
      <c r="BC540" s="33">
        <v>0</v>
      </c>
      <c r="BD540" s="21">
        <v>0</v>
      </c>
      <c r="BE540" s="20"/>
      <c r="BF540" s="19"/>
      <c r="BG540" s="19"/>
      <c r="BH540" s="19"/>
      <c r="BI540" s="19"/>
    </row>
    <row r="541" spans="6:61" x14ac:dyDescent="0.25">
      <c r="F541" s="10"/>
      <c r="G541" s="9"/>
      <c r="H541" s="8"/>
      <c r="I541" s="7" t="s">
        <v>5412</v>
      </c>
      <c r="J541" s="22">
        <v>0</v>
      </c>
      <c r="K541" s="19">
        <v>0</v>
      </c>
      <c r="L541" s="19">
        <v>0</v>
      </c>
      <c r="M541" s="33">
        <v>0</v>
      </c>
      <c r="N541" s="21">
        <v>0</v>
      </c>
      <c r="O541" s="22">
        <v>1</v>
      </c>
      <c r="P541" s="19">
        <v>0</v>
      </c>
      <c r="Q541" s="19">
        <v>0</v>
      </c>
      <c r="R541" s="33">
        <v>0</v>
      </c>
      <c r="S541" s="21">
        <v>0</v>
      </c>
      <c r="T541" s="22">
        <v>3451</v>
      </c>
      <c r="U541" s="19">
        <v>0</v>
      </c>
      <c r="V541" s="19">
        <v>29</v>
      </c>
      <c r="W541" s="19">
        <v>0</v>
      </c>
      <c r="X541" s="19">
        <v>0</v>
      </c>
      <c r="Y541" s="24">
        <v>5303</v>
      </c>
      <c r="Z541" s="23">
        <v>8.8672138629481196</v>
      </c>
      <c r="AA541" s="22">
        <v>3</v>
      </c>
      <c r="AB541" s="19">
        <v>0</v>
      </c>
      <c r="AC541" s="19">
        <v>0</v>
      </c>
      <c r="AD541" s="33">
        <v>0</v>
      </c>
      <c r="AE541" s="21">
        <v>0</v>
      </c>
      <c r="AF541" s="22">
        <v>2</v>
      </c>
      <c r="AG541" s="19">
        <v>0</v>
      </c>
      <c r="AH541" s="19">
        <v>0</v>
      </c>
      <c r="AI541" s="33">
        <v>0</v>
      </c>
      <c r="AJ541" s="21">
        <v>0</v>
      </c>
      <c r="AK541" s="22">
        <v>397</v>
      </c>
      <c r="AL541" s="19">
        <v>0</v>
      </c>
      <c r="AM541" s="19">
        <v>4</v>
      </c>
      <c r="AN541" s="33">
        <v>0</v>
      </c>
      <c r="AO541" s="21">
        <v>0</v>
      </c>
      <c r="AP541" s="20">
        <v>0</v>
      </c>
      <c r="AQ541" s="19">
        <v>0</v>
      </c>
      <c r="AR541" s="19">
        <v>0</v>
      </c>
      <c r="AS541" s="33">
        <v>0</v>
      </c>
      <c r="AT541" s="21">
        <v>0</v>
      </c>
      <c r="AU541" s="20">
        <v>1</v>
      </c>
      <c r="AV541" s="19">
        <v>0</v>
      </c>
      <c r="AW541" s="19">
        <v>0</v>
      </c>
      <c r="AX541" s="19">
        <v>0</v>
      </c>
      <c r="AY541" s="19">
        <v>0</v>
      </c>
      <c r="AZ541" s="22">
        <v>1</v>
      </c>
      <c r="BA541" s="19">
        <v>0</v>
      </c>
      <c r="BB541" s="19">
        <v>0</v>
      </c>
      <c r="BC541" s="33">
        <v>0</v>
      </c>
      <c r="BD541" s="21">
        <v>0</v>
      </c>
      <c r="BE541" s="20"/>
      <c r="BF541" s="19"/>
      <c r="BG541" s="19"/>
      <c r="BH541" s="19"/>
      <c r="BI541" s="19"/>
    </row>
    <row r="542" spans="6:61" x14ac:dyDescent="0.25">
      <c r="F542" s="10"/>
      <c r="G542" s="9"/>
      <c r="H542" s="8" t="s">
        <v>539</v>
      </c>
      <c r="I542" s="7"/>
      <c r="J542" s="22">
        <v>0</v>
      </c>
      <c r="K542" s="19">
        <v>0</v>
      </c>
      <c r="L542" s="19">
        <v>0</v>
      </c>
      <c r="M542" s="33">
        <v>0</v>
      </c>
      <c r="N542" s="21">
        <v>0</v>
      </c>
      <c r="O542" s="22">
        <v>0</v>
      </c>
      <c r="P542" s="19">
        <v>0</v>
      </c>
      <c r="Q542" s="19">
        <v>0</v>
      </c>
      <c r="R542" s="33">
        <v>0</v>
      </c>
      <c r="S542" s="21">
        <v>0</v>
      </c>
      <c r="T542" s="22">
        <v>0</v>
      </c>
      <c r="U542" s="19">
        <v>0</v>
      </c>
      <c r="V542" s="19">
        <v>0</v>
      </c>
      <c r="W542" s="19">
        <v>0</v>
      </c>
      <c r="X542" s="19">
        <v>0</v>
      </c>
      <c r="Y542" s="24">
        <v>0</v>
      </c>
      <c r="Z542" s="23">
        <v>0</v>
      </c>
      <c r="AA542" s="22">
        <v>0</v>
      </c>
      <c r="AB542" s="19">
        <v>0</v>
      </c>
      <c r="AC542" s="19">
        <v>0</v>
      </c>
      <c r="AD542" s="33">
        <v>0</v>
      </c>
      <c r="AE542" s="21">
        <v>0</v>
      </c>
      <c r="AF542" s="22">
        <v>0</v>
      </c>
      <c r="AG542" s="19">
        <v>0</v>
      </c>
      <c r="AH542" s="19">
        <v>0</v>
      </c>
      <c r="AI542" s="33">
        <v>0</v>
      </c>
      <c r="AJ542" s="21">
        <v>0</v>
      </c>
      <c r="AK542" s="22">
        <v>1</v>
      </c>
      <c r="AL542" s="19">
        <v>0</v>
      </c>
      <c r="AM542" s="19">
        <v>0</v>
      </c>
      <c r="AN542" s="33">
        <v>0</v>
      </c>
      <c r="AO542" s="21">
        <v>0</v>
      </c>
      <c r="AP542" s="20">
        <v>0</v>
      </c>
      <c r="AQ542" s="19">
        <v>0</v>
      </c>
      <c r="AR542" s="19">
        <v>0</v>
      </c>
      <c r="AS542" s="33">
        <v>0</v>
      </c>
      <c r="AT542" s="21">
        <v>0</v>
      </c>
      <c r="AU542" s="20">
        <v>0</v>
      </c>
      <c r="AV542" s="19">
        <v>0</v>
      </c>
      <c r="AW542" s="19">
        <v>0</v>
      </c>
      <c r="AX542" s="19">
        <v>0</v>
      </c>
      <c r="AY542" s="19">
        <v>0</v>
      </c>
      <c r="AZ542" s="22">
        <v>0</v>
      </c>
      <c r="BA542" s="19">
        <v>0</v>
      </c>
      <c r="BB542" s="19">
        <v>0</v>
      </c>
      <c r="BC542" s="33">
        <v>0</v>
      </c>
      <c r="BD542" s="21">
        <v>0</v>
      </c>
      <c r="BE542" s="20"/>
      <c r="BF542" s="19"/>
      <c r="BG542" s="19"/>
      <c r="BH542" s="19"/>
      <c r="BI542" s="19"/>
    </row>
    <row r="543" spans="6:61" x14ac:dyDescent="0.25">
      <c r="F543" s="10"/>
      <c r="G543" s="9"/>
      <c r="H543" s="8"/>
      <c r="I543" s="7" t="s">
        <v>5411</v>
      </c>
      <c r="J543" s="22">
        <v>0</v>
      </c>
      <c r="K543" s="19">
        <v>0</v>
      </c>
      <c r="L543" s="19">
        <v>0</v>
      </c>
      <c r="M543" s="33">
        <v>0</v>
      </c>
      <c r="N543" s="21">
        <v>0</v>
      </c>
      <c r="O543" s="22">
        <v>240</v>
      </c>
      <c r="P543" s="19">
        <v>0</v>
      </c>
      <c r="Q543" s="19">
        <v>0</v>
      </c>
      <c r="R543" s="33">
        <v>0</v>
      </c>
      <c r="S543" s="21">
        <v>0</v>
      </c>
      <c r="T543" s="22">
        <v>10818</v>
      </c>
      <c r="U543" s="19">
        <v>0</v>
      </c>
      <c r="V543" s="19">
        <v>0</v>
      </c>
      <c r="W543" s="19">
        <v>0</v>
      </c>
      <c r="X543" s="19">
        <v>0</v>
      </c>
      <c r="Y543" s="24">
        <v>19123</v>
      </c>
      <c r="Z543" s="23">
        <v>20.441872059367601</v>
      </c>
      <c r="AA543" s="22">
        <v>765</v>
      </c>
      <c r="AB543" s="19">
        <v>0</v>
      </c>
      <c r="AC543" s="19">
        <v>0</v>
      </c>
      <c r="AD543" s="33">
        <v>0</v>
      </c>
      <c r="AE543" s="21">
        <v>0</v>
      </c>
      <c r="AF543" s="22">
        <v>6</v>
      </c>
      <c r="AG543" s="19">
        <v>0</v>
      </c>
      <c r="AH543" s="19">
        <v>0</v>
      </c>
      <c r="AI543" s="33">
        <v>0</v>
      </c>
      <c r="AJ543" s="21">
        <v>0</v>
      </c>
      <c r="AK543" s="22">
        <v>2276</v>
      </c>
      <c r="AL543" s="19">
        <v>0</v>
      </c>
      <c r="AM543" s="19">
        <v>0</v>
      </c>
      <c r="AN543" s="33">
        <v>0</v>
      </c>
      <c r="AO543" s="21">
        <v>0</v>
      </c>
      <c r="AP543" s="20">
        <v>0</v>
      </c>
      <c r="AQ543" s="19">
        <v>0</v>
      </c>
      <c r="AR543" s="19">
        <v>0</v>
      </c>
      <c r="AS543" s="33">
        <v>0</v>
      </c>
      <c r="AT543" s="21">
        <v>0</v>
      </c>
      <c r="AU543" s="20">
        <v>181</v>
      </c>
      <c r="AV543" s="19">
        <v>0</v>
      </c>
      <c r="AW543" s="19">
        <v>0</v>
      </c>
      <c r="AX543" s="19">
        <v>0</v>
      </c>
      <c r="AY543" s="19">
        <v>0</v>
      </c>
      <c r="AZ543" s="22">
        <v>18</v>
      </c>
      <c r="BA543" s="19">
        <v>0</v>
      </c>
      <c r="BB543" s="19">
        <v>0</v>
      </c>
      <c r="BC543" s="33">
        <v>0</v>
      </c>
      <c r="BD543" s="21">
        <v>0</v>
      </c>
      <c r="BE543" s="20"/>
      <c r="BF543" s="19"/>
      <c r="BG543" s="19"/>
      <c r="BH543" s="19"/>
      <c r="BI543" s="19"/>
    </row>
    <row r="544" spans="6:61" x14ac:dyDescent="0.25">
      <c r="F544" s="10"/>
      <c r="G544" s="9"/>
      <c r="H544" s="8" t="s">
        <v>5401</v>
      </c>
      <c r="I544" s="7"/>
      <c r="J544" s="22">
        <v>0</v>
      </c>
      <c r="K544" s="19">
        <v>0</v>
      </c>
      <c r="L544" s="19">
        <v>0</v>
      </c>
      <c r="M544" s="33">
        <v>0</v>
      </c>
      <c r="N544" s="21">
        <v>0</v>
      </c>
      <c r="O544" s="22">
        <v>0</v>
      </c>
      <c r="P544" s="19">
        <v>0</v>
      </c>
      <c r="Q544" s="19">
        <v>0</v>
      </c>
      <c r="R544" s="33">
        <v>0</v>
      </c>
      <c r="S544" s="21">
        <v>0</v>
      </c>
      <c r="T544" s="22">
        <v>0</v>
      </c>
      <c r="U544" s="19">
        <v>0</v>
      </c>
      <c r="V544" s="19">
        <v>0</v>
      </c>
      <c r="W544" s="19">
        <v>0</v>
      </c>
      <c r="X544" s="19">
        <v>0</v>
      </c>
      <c r="Y544" s="24">
        <v>0</v>
      </c>
      <c r="Z544" s="23">
        <v>0</v>
      </c>
      <c r="AA544" s="22">
        <v>0</v>
      </c>
      <c r="AB544" s="19">
        <v>0</v>
      </c>
      <c r="AC544" s="19">
        <v>0</v>
      </c>
      <c r="AD544" s="33">
        <v>0</v>
      </c>
      <c r="AE544" s="21">
        <v>0</v>
      </c>
      <c r="AF544" s="22">
        <v>0</v>
      </c>
      <c r="AG544" s="19">
        <v>0</v>
      </c>
      <c r="AH544" s="19">
        <v>0</v>
      </c>
      <c r="AI544" s="33">
        <v>0</v>
      </c>
      <c r="AJ544" s="21">
        <v>0</v>
      </c>
      <c r="AK544" s="22">
        <v>5</v>
      </c>
      <c r="AL544" s="19">
        <v>0</v>
      </c>
      <c r="AM544" s="19">
        <v>0</v>
      </c>
      <c r="AN544" s="33">
        <v>0</v>
      </c>
      <c r="AO544" s="21">
        <v>0</v>
      </c>
      <c r="AP544" s="20">
        <v>0</v>
      </c>
      <c r="AQ544" s="19">
        <v>0</v>
      </c>
      <c r="AR544" s="19">
        <v>0</v>
      </c>
      <c r="AS544" s="33">
        <v>0</v>
      </c>
      <c r="AT544" s="21">
        <v>0</v>
      </c>
      <c r="AU544" s="20">
        <v>0</v>
      </c>
      <c r="AV544" s="19">
        <v>0</v>
      </c>
      <c r="AW544" s="19">
        <v>0</v>
      </c>
      <c r="AX544" s="19">
        <v>0</v>
      </c>
      <c r="AY544" s="19">
        <v>0</v>
      </c>
      <c r="AZ544" s="22">
        <v>0</v>
      </c>
      <c r="BA544" s="19">
        <v>0</v>
      </c>
      <c r="BB544" s="19">
        <v>0</v>
      </c>
      <c r="BC544" s="33">
        <v>0</v>
      </c>
      <c r="BD544" s="21">
        <v>0</v>
      </c>
      <c r="BE544" s="20"/>
      <c r="BF544" s="19"/>
      <c r="BG544" s="19"/>
      <c r="BH544" s="19"/>
      <c r="BI544" s="19"/>
    </row>
    <row r="545" spans="6:61" x14ac:dyDescent="0.25">
      <c r="F545" s="10"/>
      <c r="G545" s="9"/>
      <c r="H545" s="8"/>
      <c r="I545" s="7" t="s">
        <v>5400</v>
      </c>
      <c r="J545" s="22">
        <v>0</v>
      </c>
      <c r="K545" s="19">
        <v>0</v>
      </c>
      <c r="L545" s="19">
        <v>0</v>
      </c>
      <c r="M545" s="33">
        <v>0</v>
      </c>
      <c r="N545" s="21">
        <v>0</v>
      </c>
      <c r="O545" s="22">
        <v>0</v>
      </c>
      <c r="P545" s="19">
        <v>0</v>
      </c>
      <c r="Q545" s="19">
        <v>0</v>
      </c>
      <c r="R545" s="33">
        <v>0</v>
      </c>
      <c r="S545" s="21">
        <v>0</v>
      </c>
      <c r="T545" s="22">
        <v>0</v>
      </c>
      <c r="U545" s="19">
        <v>0</v>
      </c>
      <c r="V545" s="19">
        <v>0</v>
      </c>
      <c r="W545" s="19">
        <v>0</v>
      </c>
      <c r="X545" s="19">
        <v>0</v>
      </c>
      <c r="Y545" s="24">
        <v>0</v>
      </c>
      <c r="Z545" s="23">
        <v>0</v>
      </c>
      <c r="AA545" s="22">
        <v>0</v>
      </c>
      <c r="AB545" s="19">
        <v>0</v>
      </c>
      <c r="AC545" s="19">
        <v>0</v>
      </c>
      <c r="AD545" s="33">
        <v>0</v>
      </c>
      <c r="AE545" s="21">
        <v>0</v>
      </c>
      <c r="AF545" s="22">
        <v>0</v>
      </c>
      <c r="AG545" s="19">
        <v>0</v>
      </c>
      <c r="AH545" s="19">
        <v>0</v>
      </c>
      <c r="AI545" s="33">
        <v>0</v>
      </c>
      <c r="AJ545" s="21">
        <v>0</v>
      </c>
      <c r="AK545" s="22">
        <v>4</v>
      </c>
      <c r="AL545" s="19">
        <v>0</v>
      </c>
      <c r="AM545" s="19">
        <v>0</v>
      </c>
      <c r="AN545" s="33">
        <v>0</v>
      </c>
      <c r="AO545" s="21">
        <v>0</v>
      </c>
      <c r="AP545" s="20">
        <v>0</v>
      </c>
      <c r="AQ545" s="19">
        <v>0</v>
      </c>
      <c r="AR545" s="19">
        <v>0</v>
      </c>
      <c r="AS545" s="33">
        <v>0</v>
      </c>
      <c r="AT545" s="21">
        <v>0</v>
      </c>
      <c r="AU545" s="20">
        <v>0</v>
      </c>
      <c r="AV545" s="19">
        <v>0</v>
      </c>
      <c r="AW545" s="19">
        <v>0</v>
      </c>
      <c r="AX545" s="19">
        <v>0</v>
      </c>
      <c r="AY545" s="19">
        <v>0</v>
      </c>
      <c r="AZ545" s="22">
        <v>0</v>
      </c>
      <c r="BA545" s="19">
        <v>0</v>
      </c>
      <c r="BB545" s="19">
        <v>0</v>
      </c>
      <c r="BC545" s="33">
        <v>0</v>
      </c>
      <c r="BD545" s="21">
        <v>0</v>
      </c>
      <c r="BE545" s="20"/>
      <c r="BF545" s="19"/>
      <c r="BG545" s="19"/>
      <c r="BH545" s="19"/>
      <c r="BI545" s="19"/>
    </row>
    <row r="546" spans="6:61" x14ac:dyDescent="0.25">
      <c r="F546" s="10"/>
      <c r="G546" s="9"/>
      <c r="H546" s="8"/>
      <c r="I546" s="7" t="s">
        <v>5399</v>
      </c>
      <c r="J546" s="22">
        <v>0</v>
      </c>
      <c r="K546" s="19">
        <v>0</v>
      </c>
      <c r="L546" s="19">
        <v>0</v>
      </c>
      <c r="M546" s="33">
        <v>0</v>
      </c>
      <c r="N546" s="21">
        <v>0</v>
      </c>
      <c r="O546" s="22">
        <v>0</v>
      </c>
      <c r="P546" s="19">
        <v>0</v>
      </c>
      <c r="Q546" s="19">
        <v>0</v>
      </c>
      <c r="R546" s="33">
        <v>0</v>
      </c>
      <c r="S546" s="21">
        <v>0</v>
      </c>
      <c r="T546" s="22">
        <v>0</v>
      </c>
      <c r="U546" s="19">
        <v>0</v>
      </c>
      <c r="V546" s="19">
        <v>0</v>
      </c>
      <c r="W546" s="19">
        <v>0</v>
      </c>
      <c r="X546" s="19">
        <v>0</v>
      </c>
      <c r="Y546" s="24">
        <v>0</v>
      </c>
      <c r="Z546" s="23">
        <v>0</v>
      </c>
      <c r="AA546" s="22">
        <v>0</v>
      </c>
      <c r="AB546" s="19">
        <v>0</v>
      </c>
      <c r="AC546" s="19">
        <v>0</v>
      </c>
      <c r="AD546" s="33">
        <v>0</v>
      </c>
      <c r="AE546" s="21">
        <v>0</v>
      </c>
      <c r="AF546" s="22">
        <v>0</v>
      </c>
      <c r="AG546" s="19">
        <v>0</v>
      </c>
      <c r="AH546" s="19">
        <v>0</v>
      </c>
      <c r="AI546" s="33">
        <v>0</v>
      </c>
      <c r="AJ546" s="21">
        <v>0</v>
      </c>
      <c r="AK546" s="22">
        <v>8</v>
      </c>
      <c r="AL546" s="19">
        <v>0</v>
      </c>
      <c r="AM546" s="19">
        <v>0</v>
      </c>
      <c r="AN546" s="33">
        <v>0</v>
      </c>
      <c r="AO546" s="21">
        <v>0</v>
      </c>
      <c r="AP546" s="20">
        <v>0</v>
      </c>
      <c r="AQ546" s="19">
        <v>0</v>
      </c>
      <c r="AR546" s="19">
        <v>0</v>
      </c>
      <c r="AS546" s="33">
        <v>0</v>
      </c>
      <c r="AT546" s="21">
        <v>0</v>
      </c>
      <c r="AU546" s="20">
        <v>0</v>
      </c>
      <c r="AV546" s="19">
        <v>0</v>
      </c>
      <c r="AW546" s="19">
        <v>0</v>
      </c>
      <c r="AX546" s="19">
        <v>0</v>
      </c>
      <c r="AY546" s="19">
        <v>0</v>
      </c>
      <c r="AZ546" s="22">
        <v>0</v>
      </c>
      <c r="BA546" s="19">
        <v>0</v>
      </c>
      <c r="BB546" s="19">
        <v>0</v>
      </c>
      <c r="BC546" s="33">
        <v>0</v>
      </c>
      <c r="BD546" s="21">
        <v>0</v>
      </c>
      <c r="BE546" s="20"/>
      <c r="BF546" s="19"/>
      <c r="BG546" s="19"/>
      <c r="BH546" s="19"/>
      <c r="BI546" s="19"/>
    </row>
    <row r="547" spans="6:61" x14ac:dyDescent="0.25">
      <c r="F547" s="10"/>
      <c r="G547" s="9"/>
      <c r="H547" s="8"/>
      <c r="I547" s="7" t="s">
        <v>5395</v>
      </c>
      <c r="J547" s="22">
        <v>0</v>
      </c>
      <c r="K547" s="19">
        <v>0</v>
      </c>
      <c r="L547" s="19">
        <v>0</v>
      </c>
      <c r="M547" s="33">
        <v>0</v>
      </c>
      <c r="N547" s="21">
        <v>0</v>
      </c>
      <c r="O547" s="22">
        <v>0</v>
      </c>
      <c r="P547" s="19">
        <v>0</v>
      </c>
      <c r="Q547" s="19">
        <v>0</v>
      </c>
      <c r="R547" s="33">
        <v>0</v>
      </c>
      <c r="S547" s="21">
        <v>0</v>
      </c>
      <c r="T547" s="22">
        <v>424</v>
      </c>
      <c r="U547" s="19">
        <v>0</v>
      </c>
      <c r="V547" s="19">
        <v>0</v>
      </c>
      <c r="W547" s="19">
        <v>0</v>
      </c>
      <c r="X547" s="19">
        <v>0</v>
      </c>
      <c r="Y547" s="24">
        <v>431</v>
      </c>
      <c r="Z547" s="23">
        <v>0.36166491638869053</v>
      </c>
      <c r="AA547" s="22">
        <v>0</v>
      </c>
      <c r="AB547" s="19">
        <v>0</v>
      </c>
      <c r="AC547" s="19">
        <v>0</v>
      </c>
      <c r="AD547" s="33">
        <v>0</v>
      </c>
      <c r="AE547" s="21">
        <v>0</v>
      </c>
      <c r="AF547" s="22">
        <v>0</v>
      </c>
      <c r="AG547" s="19">
        <v>0</v>
      </c>
      <c r="AH547" s="19">
        <v>0</v>
      </c>
      <c r="AI547" s="33">
        <v>0</v>
      </c>
      <c r="AJ547" s="21">
        <v>0</v>
      </c>
      <c r="AK547" s="22">
        <v>878</v>
      </c>
      <c r="AL547" s="19">
        <v>0</v>
      </c>
      <c r="AM547" s="19">
        <v>0</v>
      </c>
      <c r="AN547" s="33">
        <v>0</v>
      </c>
      <c r="AO547" s="21">
        <v>0</v>
      </c>
      <c r="AP547" s="20">
        <v>0</v>
      </c>
      <c r="AQ547" s="19">
        <v>0</v>
      </c>
      <c r="AR547" s="19">
        <v>0</v>
      </c>
      <c r="AS547" s="33">
        <v>0</v>
      </c>
      <c r="AT547" s="21">
        <v>0</v>
      </c>
      <c r="AU547" s="20">
        <v>0</v>
      </c>
      <c r="AV547" s="19">
        <v>0</v>
      </c>
      <c r="AW547" s="19">
        <v>0</v>
      </c>
      <c r="AX547" s="19">
        <v>0</v>
      </c>
      <c r="AY547" s="19">
        <v>0</v>
      </c>
      <c r="AZ547" s="22">
        <v>0</v>
      </c>
      <c r="BA547" s="19">
        <v>0</v>
      </c>
      <c r="BB547" s="19">
        <v>0</v>
      </c>
      <c r="BC547" s="33">
        <v>0</v>
      </c>
      <c r="BD547" s="21">
        <v>0</v>
      </c>
      <c r="BE547" s="20"/>
      <c r="BF547" s="19"/>
      <c r="BG547" s="19"/>
      <c r="BH547" s="19"/>
      <c r="BI547" s="19"/>
    </row>
    <row r="548" spans="6:61" x14ac:dyDescent="0.25">
      <c r="F548" s="10"/>
      <c r="G548" s="9"/>
      <c r="H548" s="8"/>
      <c r="I548" s="7" t="s">
        <v>5398</v>
      </c>
      <c r="J548" s="22">
        <v>0</v>
      </c>
      <c r="K548" s="19">
        <v>0</v>
      </c>
      <c r="L548" s="19">
        <v>0</v>
      </c>
      <c r="M548" s="33">
        <v>0</v>
      </c>
      <c r="N548" s="21">
        <v>0</v>
      </c>
      <c r="O548" s="22">
        <v>0</v>
      </c>
      <c r="P548" s="19">
        <v>0</v>
      </c>
      <c r="Q548" s="19">
        <v>0</v>
      </c>
      <c r="R548" s="33">
        <v>0</v>
      </c>
      <c r="S548" s="21">
        <v>0</v>
      </c>
      <c r="T548" s="22">
        <v>0</v>
      </c>
      <c r="U548" s="19">
        <v>0</v>
      </c>
      <c r="V548" s="19">
        <v>0</v>
      </c>
      <c r="W548" s="19">
        <v>0</v>
      </c>
      <c r="X548" s="19">
        <v>0</v>
      </c>
      <c r="Y548" s="24">
        <v>0</v>
      </c>
      <c r="Z548" s="23">
        <v>0</v>
      </c>
      <c r="AA548" s="22">
        <v>0</v>
      </c>
      <c r="AB548" s="19">
        <v>0</v>
      </c>
      <c r="AC548" s="19">
        <v>0</v>
      </c>
      <c r="AD548" s="33">
        <v>0</v>
      </c>
      <c r="AE548" s="21">
        <v>0</v>
      </c>
      <c r="AF548" s="22">
        <v>0</v>
      </c>
      <c r="AG548" s="19">
        <v>0</v>
      </c>
      <c r="AH548" s="19">
        <v>0</v>
      </c>
      <c r="AI548" s="33">
        <v>0</v>
      </c>
      <c r="AJ548" s="21">
        <v>0</v>
      </c>
      <c r="AK548" s="22">
        <v>143</v>
      </c>
      <c r="AL548" s="19">
        <v>0</v>
      </c>
      <c r="AM548" s="19">
        <v>0</v>
      </c>
      <c r="AN548" s="33">
        <v>0</v>
      </c>
      <c r="AO548" s="21">
        <v>0</v>
      </c>
      <c r="AP548" s="20">
        <v>0</v>
      </c>
      <c r="AQ548" s="19">
        <v>0</v>
      </c>
      <c r="AR548" s="19">
        <v>0</v>
      </c>
      <c r="AS548" s="33">
        <v>0</v>
      </c>
      <c r="AT548" s="21">
        <v>0</v>
      </c>
      <c r="AU548" s="20">
        <v>0</v>
      </c>
      <c r="AV548" s="19">
        <v>0</v>
      </c>
      <c r="AW548" s="19">
        <v>0</v>
      </c>
      <c r="AX548" s="19">
        <v>0</v>
      </c>
      <c r="AY548" s="19">
        <v>0</v>
      </c>
      <c r="AZ548" s="22">
        <v>0</v>
      </c>
      <c r="BA548" s="19">
        <v>0</v>
      </c>
      <c r="BB548" s="19">
        <v>0</v>
      </c>
      <c r="BC548" s="33">
        <v>0</v>
      </c>
      <c r="BD548" s="21">
        <v>0</v>
      </c>
      <c r="BE548" s="20"/>
      <c r="BF548" s="19"/>
      <c r="BG548" s="19"/>
      <c r="BH548" s="19"/>
      <c r="BI548" s="19"/>
    </row>
    <row r="549" spans="6:61" x14ac:dyDescent="0.25">
      <c r="F549" s="10"/>
      <c r="G549" s="9"/>
      <c r="H549" s="8"/>
      <c r="I549" s="7" t="s">
        <v>5397</v>
      </c>
      <c r="J549" s="22">
        <v>0</v>
      </c>
      <c r="K549" s="19">
        <v>0</v>
      </c>
      <c r="L549" s="19">
        <v>0</v>
      </c>
      <c r="M549" s="33">
        <v>0</v>
      </c>
      <c r="N549" s="21">
        <v>0</v>
      </c>
      <c r="O549" s="22">
        <v>0</v>
      </c>
      <c r="P549" s="19">
        <v>0</v>
      </c>
      <c r="Q549" s="19">
        <v>0</v>
      </c>
      <c r="R549" s="33">
        <v>0</v>
      </c>
      <c r="S549" s="21">
        <v>0</v>
      </c>
      <c r="T549" s="22">
        <v>0</v>
      </c>
      <c r="U549" s="19">
        <v>0</v>
      </c>
      <c r="V549" s="19">
        <v>0</v>
      </c>
      <c r="W549" s="19">
        <v>0</v>
      </c>
      <c r="X549" s="19">
        <v>0</v>
      </c>
      <c r="Y549" s="24">
        <v>0</v>
      </c>
      <c r="Z549" s="23">
        <v>0</v>
      </c>
      <c r="AA549" s="22">
        <v>0</v>
      </c>
      <c r="AB549" s="19">
        <v>0</v>
      </c>
      <c r="AC549" s="19">
        <v>0</v>
      </c>
      <c r="AD549" s="33">
        <v>0</v>
      </c>
      <c r="AE549" s="21">
        <v>0</v>
      </c>
      <c r="AF549" s="22">
        <v>0</v>
      </c>
      <c r="AG549" s="19">
        <v>0</v>
      </c>
      <c r="AH549" s="19">
        <v>0</v>
      </c>
      <c r="AI549" s="33">
        <v>0</v>
      </c>
      <c r="AJ549" s="21">
        <v>0</v>
      </c>
      <c r="AK549" s="22">
        <v>4</v>
      </c>
      <c r="AL549" s="19">
        <v>0</v>
      </c>
      <c r="AM549" s="19">
        <v>0</v>
      </c>
      <c r="AN549" s="33">
        <v>0</v>
      </c>
      <c r="AO549" s="21">
        <v>0</v>
      </c>
      <c r="AP549" s="20">
        <v>0</v>
      </c>
      <c r="AQ549" s="19">
        <v>0</v>
      </c>
      <c r="AR549" s="19">
        <v>0</v>
      </c>
      <c r="AS549" s="33">
        <v>0</v>
      </c>
      <c r="AT549" s="21">
        <v>0</v>
      </c>
      <c r="AU549" s="20">
        <v>0</v>
      </c>
      <c r="AV549" s="19">
        <v>0</v>
      </c>
      <c r="AW549" s="19">
        <v>0</v>
      </c>
      <c r="AX549" s="19">
        <v>0</v>
      </c>
      <c r="AY549" s="19">
        <v>0</v>
      </c>
      <c r="AZ549" s="22">
        <v>0</v>
      </c>
      <c r="BA549" s="19">
        <v>0</v>
      </c>
      <c r="BB549" s="19">
        <v>0</v>
      </c>
      <c r="BC549" s="33">
        <v>0</v>
      </c>
      <c r="BD549" s="21">
        <v>0</v>
      </c>
      <c r="BE549" s="20"/>
      <c r="BF549" s="19"/>
      <c r="BG549" s="19"/>
      <c r="BH549" s="19"/>
      <c r="BI549" s="19"/>
    </row>
    <row r="550" spans="6:61" x14ac:dyDescent="0.25">
      <c r="F550" s="10"/>
      <c r="G550" s="9"/>
      <c r="H550" s="8" t="s">
        <v>5396</v>
      </c>
      <c r="I550" s="7"/>
      <c r="J550" s="22">
        <v>0</v>
      </c>
      <c r="K550" s="19">
        <v>0</v>
      </c>
      <c r="L550" s="19">
        <v>0</v>
      </c>
      <c r="M550" s="33">
        <v>0</v>
      </c>
      <c r="N550" s="21">
        <v>0</v>
      </c>
      <c r="O550" s="22">
        <v>0</v>
      </c>
      <c r="P550" s="19">
        <v>0</v>
      </c>
      <c r="Q550" s="19">
        <v>0</v>
      </c>
      <c r="R550" s="33">
        <v>0</v>
      </c>
      <c r="S550" s="21">
        <v>0</v>
      </c>
      <c r="T550" s="22">
        <v>0</v>
      </c>
      <c r="U550" s="19">
        <v>0</v>
      </c>
      <c r="V550" s="19">
        <v>0</v>
      </c>
      <c r="W550" s="19">
        <v>0</v>
      </c>
      <c r="X550" s="19">
        <v>0</v>
      </c>
      <c r="Y550" s="24">
        <v>0</v>
      </c>
      <c r="Z550" s="23">
        <v>0</v>
      </c>
      <c r="AA550" s="22">
        <v>0</v>
      </c>
      <c r="AB550" s="19">
        <v>0</v>
      </c>
      <c r="AC550" s="19">
        <v>0</v>
      </c>
      <c r="AD550" s="33">
        <v>0</v>
      </c>
      <c r="AE550" s="21">
        <v>0</v>
      </c>
      <c r="AF550" s="22">
        <v>0</v>
      </c>
      <c r="AG550" s="19">
        <v>0</v>
      </c>
      <c r="AH550" s="19">
        <v>0</v>
      </c>
      <c r="AI550" s="33">
        <v>0</v>
      </c>
      <c r="AJ550" s="21">
        <v>0</v>
      </c>
      <c r="AK550" s="22">
        <v>1</v>
      </c>
      <c r="AL550" s="19">
        <v>0</v>
      </c>
      <c r="AM550" s="19">
        <v>0</v>
      </c>
      <c r="AN550" s="33">
        <v>0</v>
      </c>
      <c r="AO550" s="21">
        <v>0</v>
      </c>
      <c r="AP550" s="20">
        <v>0</v>
      </c>
      <c r="AQ550" s="19">
        <v>0</v>
      </c>
      <c r="AR550" s="19">
        <v>0</v>
      </c>
      <c r="AS550" s="33">
        <v>0</v>
      </c>
      <c r="AT550" s="21">
        <v>0</v>
      </c>
      <c r="AU550" s="20">
        <v>0</v>
      </c>
      <c r="AV550" s="19">
        <v>0</v>
      </c>
      <c r="AW550" s="19">
        <v>0</v>
      </c>
      <c r="AX550" s="19">
        <v>0</v>
      </c>
      <c r="AY550" s="19">
        <v>0</v>
      </c>
      <c r="AZ550" s="22">
        <v>0</v>
      </c>
      <c r="BA550" s="19">
        <v>0</v>
      </c>
      <c r="BB550" s="19">
        <v>0</v>
      </c>
      <c r="BC550" s="33">
        <v>0</v>
      </c>
      <c r="BD550" s="21">
        <v>0</v>
      </c>
      <c r="BE550" s="20"/>
      <c r="BF550" s="19"/>
      <c r="BG550" s="19"/>
      <c r="BH550" s="19"/>
      <c r="BI550" s="19"/>
    </row>
    <row r="551" spans="6:61" x14ac:dyDescent="0.25">
      <c r="F551" s="10"/>
      <c r="G551" s="9"/>
      <c r="H551" s="8"/>
      <c r="I551" s="7" t="s">
        <v>5395</v>
      </c>
      <c r="J551" s="22">
        <v>0</v>
      </c>
      <c r="K551" s="19">
        <v>0</v>
      </c>
      <c r="L551" s="19">
        <v>0</v>
      </c>
      <c r="M551" s="33">
        <v>0</v>
      </c>
      <c r="N551" s="21">
        <v>0</v>
      </c>
      <c r="O551" s="22">
        <v>0</v>
      </c>
      <c r="P551" s="19">
        <v>0</v>
      </c>
      <c r="Q551" s="19">
        <v>0</v>
      </c>
      <c r="R551" s="33">
        <v>0</v>
      </c>
      <c r="S551" s="21">
        <v>0</v>
      </c>
      <c r="T551" s="22">
        <v>300</v>
      </c>
      <c r="U551" s="19">
        <v>0</v>
      </c>
      <c r="V551" s="19">
        <v>0</v>
      </c>
      <c r="W551" s="19">
        <v>40</v>
      </c>
      <c r="X551" s="19">
        <v>0</v>
      </c>
      <c r="Y551" s="24">
        <v>302</v>
      </c>
      <c r="Z551" s="23">
        <v>0.26716820057481527</v>
      </c>
      <c r="AA551" s="22">
        <v>0</v>
      </c>
      <c r="AB551" s="19">
        <v>0</v>
      </c>
      <c r="AC551" s="19">
        <v>0</v>
      </c>
      <c r="AD551" s="33">
        <v>0</v>
      </c>
      <c r="AE551" s="21">
        <v>0</v>
      </c>
      <c r="AF551" s="22">
        <v>0</v>
      </c>
      <c r="AG551" s="19">
        <v>0</v>
      </c>
      <c r="AH551" s="19">
        <v>0</v>
      </c>
      <c r="AI551" s="33">
        <v>0</v>
      </c>
      <c r="AJ551" s="21">
        <v>0</v>
      </c>
      <c r="AK551" s="22">
        <v>1236</v>
      </c>
      <c r="AL551" s="19">
        <v>0</v>
      </c>
      <c r="AM551" s="19">
        <v>0</v>
      </c>
      <c r="AN551" s="33">
        <v>211</v>
      </c>
      <c r="AO551" s="21">
        <v>0</v>
      </c>
      <c r="AP551" s="20">
        <v>0</v>
      </c>
      <c r="AQ551" s="19">
        <v>0</v>
      </c>
      <c r="AR551" s="19">
        <v>0</v>
      </c>
      <c r="AS551" s="33">
        <v>0</v>
      </c>
      <c r="AT551" s="21">
        <v>0</v>
      </c>
      <c r="AU551" s="20">
        <v>2</v>
      </c>
      <c r="AV551" s="19">
        <v>0</v>
      </c>
      <c r="AW551" s="19">
        <v>0</v>
      </c>
      <c r="AX551" s="19">
        <v>2</v>
      </c>
      <c r="AY551" s="19">
        <v>0</v>
      </c>
      <c r="AZ551" s="22">
        <v>0</v>
      </c>
      <c r="BA551" s="19">
        <v>0</v>
      </c>
      <c r="BB551" s="19">
        <v>0</v>
      </c>
      <c r="BC551" s="33">
        <v>0</v>
      </c>
      <c r="BD551" s="21">
        <v>0</v>
      </c>
      <c r="BE551" s="20"/>
      <c r="BF551" s="19"/>
      <c r="BG551" s="19"/>
      <c r="BH551" s="19"/>
      <c r="BI551" s="19"/>
    </row>
    <row r="552" spans="6:61" x14ac:dyDescent="0.25">
      <c r="F552" s="10"/>
      <c r="G552" s="9"/>
      <c r="H552" s="8" t="s">
        <v>5394</v>
      </c>
      <c r="I552" s="7"/>
      <c r="J552" s="22">
        <v>0</v>
      </c>
      <c r="K552" s="19">
        <v>0</v>
      </c>
      <c r="L552" s="19">
        <v>0</v>
      </c>
      <c r="M552" s="33">
        <v>0</v>
      </c>
      <c r="N552" s="21">
        <v>0</v>
      </c>
      <c r="O552" s="22">
        <v>0</v>
      </c>
      <c r="P552" s="19">
        <v>0</v>
      </c>
      <c r="Q552" s="19">
        <v>0</v>
      </c>
      <c r="R552" s="33">
        <v>0</v>
      </c>
      <c r="S552" s="21">
        <v>0</v>
      </c>
      <c r="T552" s="22">
        <v>0</v>
      </c>
      <c r="U552" s="19">
        <v>0</v>
      </c>
      <c r="V552" s="19">
        <v>0</v>
      </c>
      <c r="W552" s="19">
        <v>0</v>
      </c>
      <c r="X552" s="19">
        <v>0</v>
      </c>
      <c r="Y552" s="24">
        <v>0</v>
      </c>
      <c r="Z552" s="23">
        <v>0</v>
      </c>
      <c r="AA552" s="22">
        <v>0</v>
      </c>
      <c r="AB552" s="19">
        <v>0</v>
      </c>
      <c r="AC552" s="19">
        <v>0</v>
      </c>
      <c r="AD552" s="33">
        <v>0</v>
      </c>
      <c r="AE552" s="21">
        <v>0</v>
      </c>
      <c r="AF552" s="22">
        <v>0</v>
      </c>
      <c r="AG552" s="19">
        <v>0</v>
      </c>
      <c r="AH552" s="19">
        <v>0</v>
      </c>
      <c r="AI552" s="33">
        <v>0</v>
      </c>
      <c r="AJ552" s="21">
        <v>0</v>
      </c>
      <c r="AK552" s="22">
        <v>0</v>
      </c>
      <c r="AL552" s="19">
        <v>0</v>
      </c>
      <c r="AM552" s="19">
        <v>0</v>
      </c>
      <c r="AN552" s="33">
        <v>0</v>
      </c>
      <c r="AO552" s="21">
        <v>0</v>
      </c>
      <c r="AP552" s="20">
        <v>0</v>
      </c>
      <c r="AQ552" s="19">
        <v>0</v>
      </c>
      <c r="AR552" s="19">
        <v>0</v>
      </c>
      <c r="AS552" s="33">
        <v>0</v>
      </c>
      <c r="AT552" s="21">
        <v>0</v>
      </c>
      <c r="AU552" s="20">
        <v>0</v>
      </c>
      <c r="AV552" s="19">
        <v>0</v>
      </c>
      <c r="AW552" s="19">
        <v>0</v>
      </c>
      <c r="AX552" s="19">
        <v>0</v>
      </c>
      <c r="AY552" s="19">
        <v>0</v>
      </c>
      <c r="AZ552" s="22">
        <v>0</v>
      </c>
      <c r="BA552" s="19">
        <v>0</v>
      </c>
      <c r="BB552" s="19">
        <v>0</v>
      </c>
      <c r="BC552" s="33">
        <v>0</v>
      </c>
      <c r="BD552" s="21">
        <v>0</v>
      </c>
      <c r="BE552" s="20"/>
      <c r="BF552" s="19"/>
      <c r="BG552" s="19"/>
      <c r="BH552" s="19"/>
      <c r="BI552" s="19"/>
    </row>
    <row r="553" spans="6:61" x14ac:dyDescent="0.25">
      <c r="F553" s="10"/>
      <c r="G553" s="9"/>
      <c r="H553" s="8" t="s">
        <v>5393</v>
      </c>
      <c r="I553" s="7"/>
      <c r="J553" s="22">
        <v>0</v>
      </c>
      <c r="K553" s="19">
        <v>0</v>
      </c>
      <c r="L553" s="19">
        <v>0</v>
      </c>
      <c r="M553" s="33">
        <v>0</v>
      </c>
      <c r="N553" s="21">
        <v>0</v>
      </c>
      <c r="O553" s="22">
        <v>0</v>
      </c>
      <c r="P553" s="19">
        <v>0</v>
      </c>
      <c r="Q553" s="19">
        <v>0</v>
      </c>
      <c r="R553" s="33">
        <v>0</v>
      </c>
      <c r="S553" s="21">
        <v>0</v>
      </c>
      <c r="T553" s="22">
        <v>0</v>
      </c>
      <c r="U553" s="19">
        <v>0</v>
      </c>
      <c r="V553" s="19">
        <v>0</v>
      </c>
      <c r="W553" s="19">
        <v>0</v>
      </c>
      <c r="X553" s="19">
        <v>0</v>
      </c>
      <c r="Y553" s="24">
        <v>0</v>
      </c>
      <c r="Z553" s="23">
        <v>0</v>
      </c>
      <c r="AA553" s="22">
        <v>0</v>
      </c>
      <c r="AB553" s="19">
        <v>0</v>
      </c>
      <c r="AC553" s="19">
        <v>0</v>
      </c>
      <c r="AD553" s="33">
        <v>0</v>
      </c>
      <c r="AE553" s="21">
        <v>0</v>
      </c>
      <c r="AF553" s="22">
        <v>0</v>
      </c>
      <c r="AG553" s="19">
        <v>0</v>
      </c>
      <c r="AH553" s="19">
        <v>0</v>
      </c>
      <c r="AI553" s="33">
        <v>0</v>
      </c>
      <c r="AJ553" s="21">
        <v>0</v>
      </c>
      <c r="AK553" s="22">
        <v>4</v>
      </c>
      <c r="AL553" s="19">
        <v>0</v>
      </c>
      <c r="AM553" s="19">
        <v>0</v>
      </c>
      <c r="AN553" s="33">
        <v>0</v>
      </c>
      <c r="AO553" s="21">
        <v>0</v>
      </c>
      <c r="AP553" s="20">
        <v>0</v>
      </c>
      <c r="AQ553" s="19">
        <v>0</v>
      </c>
      <c r="AR553" s="19">
        <v>0</v>
      </c>
      <c r="AS553" s="33">
        <v>0</v>
      </c>
      <c r="AT553" s="21">
        <v>0</v>
      </c>
      <c r="AU553" s="20">
        <v>0</v>
      </c>
      <c r="AV553" s="19">
        <v>0</v>
      </c>
      <c r="AW553" s="19">
        <v>0</v>
      </c>
      <c r="AX553" s="19">
        <v>0</v>
      </c>
      <c r="AY553" s="19">
        <v>0</v>
      </c>
      <c r="AZ553" s="22">
        <v>0</v>
      </c>
      <c r="BA553" s="19">
        <v>0</v>
      </c>
      <c r="BB553" s="19">
        <v>0</v>
      </c>
      <c r="BC553" s="33">
        <v>0</v>
      </c>
      <c r="BD553" s="21">
        <v>0</v>
      </c>
      <c r="BE553" s="20"/>
      <c r="BF553" s="19"/>
      <c r="BG553" s="19"/>
      <c r="BH553" s="19"/>
      <c r="BI553" s="19"/>
    </row>
    <row r="554" spans="6:61" x14ac:dyDescent="0.25">
      <c r="F554" s="10"/>
      <c r="G554" s="9"/>
      <c r="H554" s="8"/>
      <c r="I554" s="7" t="s">
        <v>5392</v>
      </c>
      <c r="J554" s="22">
        <v>0</v>
      </c>
      <c r="K554" s="19">
        <v>0</v>
      </c>
      <c r="L554" s="19">
        <v>0</v>
      </c>
      <c r="M554" s="33">
        <v>0</v>
      </c>
      <c r="N554" s="21">
        <v>0</v>
      </c>
      <c r="O554" s="22">
        <v>0</v>
      </c>
      <c r="P554" s="19">
        <v>0</v>
      </c>
      <c r="Q554" s="19">
        <v>0</v>
      </c>
      <c r="R554" s="33">
        <v>0</v>
      </c>
      <c r="S554" s="21">
        <v>0</v>
      </c>
      <c r="T554" s="22">
        <v>2649</v>
      </c>
      <c r="U554" s="19">
        <v>0</v>
      </c>
      <c r="V554" s="19">
        <v>0</v>
      </c>
      <c r="W554" s="19">
        <v>0</v>
      </c>
      <c r="X554" s="19">
        <v>0</v>
      </c>
      <c r="Y554" s="24">
        <v>2684</v>
      </c>
      <c r="Z554" s="23">
        <v>2.4270515311509371</v>
      </c>
      <c r="AA554" s="22">
        <v>0</v>
      </c>
      <c r="AB554" s="19">
        <v>0</v>
      </c>
      <c r="AC554" s="19">
        <v>0</v>
      </c>
      <c r="AD554" s="33">
        <v>0</v>
      </c>
      <c r="AE554" s="21">
        <v>0</v>
      </c>
      <c r="AF554" s="22">
        <v>0</v>
      </c>
      <c r="AG554" s="19">
        <v>0</v>
      </c>
      <c r="AH554" s="19">
        <v>0</v>
      </c>
      <c r="AI554" s="33">
        <v>0</v>
      </c>
      <c r="AJ554" s="21">
        <v>0</v>
      </c>
      <c r="AK554" s="22">
        <v>255</v>
      </c>
      <c r="AL554" s="19">
        <v>0</v>
      </c>
      <c r="AM554" s="19">
        <v>0</v>
      </c>
      <c r="AN554" s="33">
        <v>0</v>
      </c>
      <c r="AO554" s="21">
        <v>0</v>
      </c>
      <c r="AP554" s="20">
        <v>0</v>
      </c>
      <c r="AQ554" s="19">
        <v>0</v>
      </c>
      <c r="AR554" s="19">
        <v>0</v>
      </c>
      <c r="AS554" s="33">
        <v>0</v>
      </c>
      <c r="AT554" s="21">
        <v>0</v>
      </c>
      <c r="AU554" s="20">
        <v>0</v>
      </c>
      <c r="AV554" s="19">
        <v>0</v>
      </c>
      <c r="AW554" s="19">
        <v>0</v>
      </c>
      <c r="AX554" s="19">
        <v>0</v>
      </c>
      <c r="AY554" s="19">
        <v>0</v>
      </c>
      <c r="AZ554" s="22">
        <v>0</v>
      </c>
      <c r="BA554" s="19">
        <v>0</v>
      </c>
      <c r="BB554" s="19">
        <v>0</v>
      </c>
      <c r="BC554" s="33">
        <v>0</v>
      </c>
      <c r="BD554" s="21">
        <v>0</v>
      </c>
      <c r="BE554" s="20"/>
      <c r="BF554" s="19"/>
      <c r="BG554" s="19"/>
      <c r="BH554" s="19"/>
      <c r="BI554" s="19"/>
    </row>
    <row r="555" spans="6:61" x14ac:dyDescent="0.25">
      <c r="F555" s="10"/>
      <c r="G555" s="9"/>
      <c r="H555" s="8"/>
      <c r="I555" s="7" t="s">
        <v>5391</v>
      </c>
      <c r="J555" s="22">
        <v>0</v>
      </c>
      <c r="K555" s="19">
        <v>0</v>
      </c>
      <c r="L555" s="19">
        <v>0</v>
      </c>
      <c r="M555" s="33">
        <v>0</v>
      </c>
      <c r="N555" s="21">
        <v>0</v>
      </c>
      <c r="O555" s="22">
        <v>0</v>
      </c>
      <c r="P555" s="19">
        <v>0</v>
      </c>
      <c r="Q555" s="19">
        <v>0</v>
      </c>
      <c r="R555" s="33">
        <v>0</v>
      </c>
      <c r="S555" s="21">
        <v>0</v>
      </c>
      <c r="T555" s="22">
        <v>1986</v>
      </c>
      <c r="U555" s="19">
        <v>0</v>
      </c>
      <c r="V555" s="19">
        <v>0</v>
      </c>
      <c r="W555" s="19">
        <v>0</v>
      </c>
      <c r="X555" s="19">
        <v>0</v>
      </c>
      <c r="Y555" s="24">
        <v>2389</v>
      </c>
      <c r="Z555" s="23">
        <v>44.595622166991227</v>
      </c>
      <c r="AA555" s="22">
        <v>7379</v>
      </c>
      <c r="AB555" s="19">
        <v>0</v>
      </c>
      <c r="AC555" s="19">
        <v>0</v>
      </c>
      <c r="AD555" s="33">
        <v>0</v>
      </c>
      <c r="AE555" s="21">
        <v>0</v>
      </c>
      <c r="AF555" s="22">
        <v>15</v>
      </c>
      <c r="AG555" s="19">
        <v>0</v>
      </c>
      <c r="AH555" s="19">
        <v>0</v>
      </c>
      <c r="AI555" s="33">
        <v>0</v>
      </c>
      <c r="AJ555" s="21">
        <v>0</v>
      </c>
      <c r="AK555" s="22">
        <v>197</v>
      </c>
      <c r="AL555" s="19">
        <v>0</v>
      </c>
      <c r="AM555" s="19">
        <v>0</v>
      </c>
      <c r="AN555" s="33">
        <v>0</v>
      </c>
      <c r="AO555" s="21">
        <v>0</v>
      </c>
      <c r="AP555" s="20">
        <v>0</v>
      </c>
      <c r="AQ555" s="19">
        <v>0</v>
      </c>
      <c r="AR555" s="19">
        <v>0</v>
      </c>
      <c r="AS555" s="33">
        <v>0</v>
      </c>
      <c r="AT555" s="21">
        <v>0</v>
      </c>
      <c r="AU555" s="20">
        <v>0</v>
      </c>
      <c r="AV555" s="19">
        <v>0</v>
      </c>
      <c r="AW555" s="19">
        <v>0</v>
      </c>
      <c r="AX555" s="19">
        <v>0</v>
      </c>
      <c r="AY555" s="19">
        <v>0</v>
      </c>
      <c r="AZ555" s="22">
        <v>1</v>
      </c>
      <c r="BA555" s="19">
        <v>0</v>
      </c>
      <c r="BB555" s="19">
        <v>0</v>
      </c>
      <c r="BC555" s="33">
        <v>0</v>
      </c>
      <c r="BD555" s="21">
        <v>0</v>
      </c>
      <c r="BE555" s="20"/>
      <c r="BF555" s="19"/>
      <c r="BG555" s="19"/>
      <c r="BH555" s="19"/>
      <c r="BI555" s="19"/>
    </row>
    <row r="556" spans="6:61" x14ac:dyDescent="0.25">
      <c r="F556" s="10"/>
      <c r="G556" s="9"/>
      <c r="H556" s="8"/>
      <c r="I556" s="7" t="s">
        <v>5390</v>
      </c>
      <c r="J556" s="22">
        <v>0</v>
      </c>
      <c r="K556" s="19">
        <v>0</v>
      </c>
      <c r="L556" s="19">
        <v>0</v>
      </c>
      <c r="M556" s="33">
        <v>0</v>
      </c>
      <c r="N556" s="21">
        <v>0</v>
      </c>
      <c r="O556" s="22">
        <v>0</v>
      </c>
      <c r="P556" s="19">
        <v>0</v>
      </c>
      <c r="Q556" s="19">
        <v>0</v>
      </c>
      <c r="R556" s="33">
        <v>0</v>
      </c>
      <c r="S556" s="21">
        <v>0</v>
      </c>
      <c r="T556" s="22">
        <v>15</v>
      </c>
      <c r="U556" s="19">
        <v>0</v>
      </c>
      <c r="V556" s="19">
        <v>0</v>
      </c>
      <c r="W556" s="19">
        <v>0</v>
      </c>
      <c r="X556" s="19">
        <v>0</v>
      </c>
      <c r="Y556" s="24">
        <v>20</v>
      </c>
      <c r="Z556" s="23">
        <v>4.2290285229682922E-2</v>
      </c>
      <c r="AA556" s="22">
        <v>0</v>
      </c>
      <c r="AB556" s="19">
        <v>0</v>
      </c>
      <c r="AC556" s="19">
        <v>0</v>
      </c>
      <c r="AD556" s="33">
        <v>0</v>
      </c>
      <c r="AE556" s="21">
        <v>0</v>
      </c>
      <c r="AF556" s="22">
        <v>0</v>
      </c>
      <c r="AG556" s="19">
        <v>0</v>
      </c>
      <c r="AH556" s="19">
        <v>0</v>
      </c>
      <c r="AI556" s="33">
        <v>0</v>
      </c>
      <c r="AJ556" s="21">
        <v>0</v>
      </c>
      <c r="AK556" s="22">
        <v>8</v>
      </c>
      <c r="AL556" s="19">
        <v>0</v>
      </c>
      <c r="AM556" s="19">
        <v>0</v>
      </c>
      <c r="AN556" s="33">
        <v>0</v>
      </c>
      <c r="AO556" s="21">
        <v>0</v>
      </c>
      <c r="AP556" s="20">
        <v>0</v>
      </c>
      <c r="AQ556" s="19">
        <v>0</v>
      </c>
      <c r="AR556" s="19">
        <v>0</v>
      </c>
      <c r="AS556" s="33">
        <v>0</v>
      </c>
      <c r="AT556" s="21">
        <v>0</v>
      </c>
      <c r="AU556" s="20">
        <v>0</v>
      </c>
      <c r="AV556" s="19">
        <v>0</v>
      </c>
      <c r="AW556" s="19">
        <v>0</v>
      </c>
      <c r="AX556" s="19">
        <v>0</v>
      </c>
      <c r="AY556" s="19">
        <v>0</v>
      </c>
      <c r="AZ556" s="22">
        <v>0</v>
      </c>
      <c r="BA556" s="19">
        <v>0</v>
      </c>
      <c r="BB556" s="19">
        <v>0</v>
      </c>
      <c r="BC556" s="33">
        <v>0</v>
      </c>
      <c r="BD556" s="21">
        <v>0</v>
      </c>
      <c r="BE556" s="20"/>
      <c r="BF556" s="19"/>
      <c r="BG556" s="19"/>
      <c r="BH556" s="19"/>
      <c r="BI556" s="19"/>
    </row>
    <row r="557" spans="6:61" x14ac:dyDescent="0.25">
      <c r="F557" s="10"/>
      <c r="G557" s="9"/>
      <c r="H557" s="8"/>
      <c r="I557" s="7" t="s">
        <v>5389</v>
      </c>
      <c r="J557" s="22">
        <v>0</v>
      </c>
      <c r="K557" s="19">
        <v>0</v>
      </c>
      <c r="L557" s="19">
        <v>0</v>
      </c>
      <c r="M557" s="33">
        <v>0</v>
      </c>
      <c r="N557" s="21">
        <v>0</v>
      </c>
      <c r="O557" s="22">
        <v>0</v>
      </c>
      <c r="P557" s="19">
        <v>0</v>
      </c>
      <c r="Q557" s="19">
        <v>0</v>
      </c>
      <c r="R557" s="33">
        <v>0</v>
      </c>
      <c r="S557" s="21">
        <v>0</v>
      </c>
      <c r="T557" s="22">
        <v>1137</v>
      </c>
      <c r="U557" s="19">
        <v>0</v>
      </c>
      <c r="V557" s="19">
        <v>0</v>
      </c>
      <c r="W557" s="19">
        <v>0</v>
      </c>
      <c r="X557" s="19">
        <v>0</v>
      </c>
      <c r="Y557" s="24">
        <v>1158</v>
      </c>
      <c r="Z557" s="23">
        <v>73.298280774615705</v>
      </c>
      <c r="AA557" s="22">
        <v>0</v>
      </c>
      <c r="AB557" s="19">
        <v>0</v>
      </c>
      <c r="AC557" s="19">
        <v>0</v>
      </c>
      <c r="AD557" s="33">
        <v>0</v>
      </c>
      <c r="AE557" s="21">
        <v>0</v>
      </c>
      <c r="AF557" s="22">
        <v>0</v>
      </c>
      <c r="AG557" s="19">
        <v>0</v>
      </c>
      <c r="AH557" s="19">
        <v>0</v>
      </c>
      <c r="AI557" s="33">
        <v>0</v>
      </c>
      <c r="AJ557" s="21">
        <v>0</v>
      </c>
      <c r="AK557" s="22">
        <v>15</v>
      </c>
      <c r="AL557" s="19">
        <v>0</v>
      </c>
      <c r="AM557" s="19">
        <v>0</v>
      </c>
      <c r="AN557" s="33">
        <v>0</v>
      </c>
      <c r="AO557" s="21">
        <v>0</v>
      </c>
      <c r="AP557" s="20">
        <v>0</v>
      </c>
      <c r="AQ557" s="19">
        <v>0</v>
      </c>
      <c r="AR557" s="19">
        <v>0</v>
      </c>
      <c r="AS557" s="33">
        <v>0</v>
      </c>
      <c r="AT557" s="21">
        <v>0</v>
      </c>
      <c r="AU557" s="20">
        <v>0</v>
      </c>
      <c r="AV557" s="19">
        <v>0</v>
      </c>
      <c r="AW557" s="19">
        <v>0</v>
      </c>
      <c r="AX557" s="19">
        <v>0</v>
      </c>
      <c r="AY557" s="19">
        <v>0</v>
      </c>
      <c r="AZ557" s="22">
        <v>0</v>
      </c>
      <c r="BA557" s="19">
        <v>0</v>
      </c>
      <c r="BB557" s="19">
        <v>0</v>
      </c>
      <c r="BC557" s="33">
        <v>0</v>
      </c>
      <c r="BD557" s="21">
        <v>0</v>
      </c>
      <c r="BE557" s="20"/>
      <c r="BF557" s="19"/>
      <c r="BG557" s="19"/>
      <c r="BH557" s="19"/>
      <c r="BI557" s="19"/>
    </row>
    <row r="558" spans="6:61" x14ac:dyDescent="0.25">
      <c r="F558" s="10"/>
      <c r="G558" s="9"/>
      <c r="H558" s="8" t="s">
        <v>5388</v>
      </c>
      <c r="I558" s="7"/>
      <c r="J558" s="22">
        <v>0</v>
      </c>
      <c r="K558" s="19">
        <v>0</v>
      </c>
      <c r="L558" s="19">
        <v>0</v>
      </c>
      <c r="M558" s="33">
        <v>0</v>
      </c>
      <c r="N558" s="21">
        <v>0</v>
      </c>
      <c r="O558" s="22">
        <v>0</v>
      </c>
      <c r="P558" s="19">
        <v>0</v>
      </c>
      <c r="Q558" s="19">
        <v>0</v>
      </c>
      <c r="R558" s="33">
        <v>0</v>
      </c>
      <c r="S558" s="21">
        <v>0</v>
      </c>
      <c r="T558" s="22">
        <v>0</v>
      </c>
      <c r="U558" s="19">
        <v>0</v>
      </c>
      <c r="V558" s="19">
        <v>0</v>
      </c>
      <c r="W558" s="19">
        <v>0</v>
      </c>
      <c r="X558" s="19">
        <v>0</v>
      </c>
      <c r="Y558" s="24">
        <v>0</v>
      </c>
      <c r="Z558" s="23">
        <v>0</v>
      </c>
      <c r="AA558" s="22">
        <v>0</v>
      </c>
      <c r="AB558" s="19">
        <v>0</v>
      </c>
      <c r="AC558" s="19">
        <v>0</v>
      </c>
      <c r="AD558" s="33">
        <v>0</v>
      </c>
      <c r="AE558" s="21">
        <v>0</v>
      </c>
      <c r="AF558" s="22">
        <v>0</v>
      </c>
      <c r="AG558" s="19">
        <v>0</v>
      </c>
      <c r="AH558" s="19">
        <v>0</v>
      </c>
      <c r="AI558" s="33">
        <v>0</v>
      </c>
      <c r="AJ558" s="21">
        <v>0</v>
      </c>
      <c r="AK558" s="22">
        <v>2</v>
      </c>
      <c r="AL558" s="19">
        <v>0</v>
      </c>
      <c r="AM558" s="19">
        <v>0</v>
      </c>
      <c r="AN558" s="33">
        <v>1</v>
      </c>
      <c r="AO558" s="21">
        <v>0</v>
      </c>
      <c r="AP558" s="20">
        <v>0</v>
      </c>
      <c r="AQ558" s="19">
        <v>0</v>
      </c>
      <c r="AR558" s="19">
        <v>0</v>
      </c>
      <c r="AS558" s="33">
        <v>0</v>
      </c>
      <c r="AT558" s="21">
        <v>0</v>
      </c>
      <c r="AU558" s="20">
        <v>1</v>
      </c>
      <c r="AV558" s="19">
        <v>0</v>
      </c>
      <c r="AW558" s="19">
        <v>0</v>
      </c>
      <c r="AX558" s="19">
        <v>0</v>
      </c>
      <c r="AY558" s="19">
        <v>0</v>
      </c>
      <c r="AZ558" s="22">
        <v>0</v>
      </c>
      <c r="BA558" s="19">
        <v>0</v>
      </c>
      <c r="BB558" s="19">
        <v>0</v>
      </c>
      <c r="BC558" s="33">
        <v>0</v>
      </c>
      <c r="BD558" s="21">
        <v>0</v>
      </c>
      <c r="BE558" s="20"/>
      <c r="BF558" s="19"/>
      <c r="BG558" s="19"/>
      <c r="BH558" s="19"/>
      <c r="BI558" s="19"/>
    </row>
    <row r="559" spans="6:61" x14ac:dyDescent="0.25">
      <c r="F559" s="10"/>
      <c r="G559" s="9"/>
      <c r="H559" s="8"/>
      <c r="I559" s="7" t="s">
        <v>5387</v>
      </c>
      <c r="J559" s="22">
        <v>0</v>
      </c>
      <c r="K559" s="19">
        <v>0</v>
      </c>
      <c r="L559" s="19">
        <v>0</v>
      </c>
      <c r="M559" s="33">
        <v>0</v>
      </c>
      <c r="N559" s="21">
        <v>0</v>
      </c>
      <c r="O559" s="22">
        <v>0</v>
      </c>
      <c r="P559" s="19">
        <v>0</v>
      </c>
      <c r="Q559" s="19">
        <v>0</v>
      </c>
      <c r="R559" s="33">
        <v>0</v>
      </c>
      <c r="S559" s="21">
        <v>0</v>
      </c>
      <c r="T559" s="22">
        <v>18</v>
      </c>
      <c r="U559" s="19">
        <v>0</v>
      </c>
      <c r="V559" s="19">
        <v>0</v>
      </c>
      <c r="W559" s="19">
        <v>4</v>
      </c>
      <c r="X559" s="19">
        <v>0</v>
      </c>
      <c r="Y559" s="24">
        <v>18</v>
      </c>
      <c r="Z559" s="23">
        <v>4.0275044739246368E-5</v>
      </c>
      <c r="AA559" s="22">
        <v>0</v>
      </c>
      <c r="AB559" s="19">
        <v>0</v>
      </c>
      <c r="AC559" s="19">
        <v>0</v>
      </c>
      <c r="AD559" s="33">
        <v>0</v>
      </c>
      <c r="AE559" s="21">
        <v>0</v>
      </c>
      <c r="AF559" s="22">
        <v>0</v>
      </c>
      <c r="AG559" s="19">
        <v>0</v>
      </c>
      <c r="AH559" s="19">
        <v>0</v>
      </c>
      <c r="AI559" s="33">
        <v>0</v>
      </c>
      <c r="AJ559" s="21">
        <v>0</v>
      </c>
      <c r="AK559" s="22">
        <v>5</v>
      </c>
      <c r="AL559" s="19">
        <v>0</v>
      </c>
      <c r="AM559" s="19">
        <v>0</v>
      </c>
      <c r="AN559" s="33">
        <v>0</v>
      </c>
      <c r="AO559" s="21">
        <v>0</v>
      </c>
      <c r="AP559" s="20">
        <v>0</v>
      </c>
      <c r="AQ559" s="19">
        <v>0</v>
      </c>
      <c r="AR559" s="19">
        <v>0</v>
      </c>
      <c r="AS559" s="33">
        <v>0</v>
      </c>
      <c r="AT559" s="21">
        <v>0</v>
      </c>
      <c r="AU559" s="20">
        <v>0</v>
      </c>
      <c r="AV559" s="19">
        <v>0</v>
      </c>
      <c r="AW559" s="19">
        <v>0</v>
      </c>
      <c r="AX559" s="19">
        <v>0</v>
      </c>
      <c r="AY559" s="19">
        <v>0</v>
      </c>
      <c r="AZ559" s="22">
        <v>0</v>
      </c>
      <c r="BA559" s="19">
        <v>0</v>
      </c>
      <c r="BB559" s="19">
        <v>0</v>
      </c>
      <c r="BC559" s="33">
        <v>0</v>
      </c>
      <c r="BD559" s="21">
        <v>0</v>
      </c>
      <c r="BE559" s="20"/>
      <c r="BF559" s="19"/>
      <c r="BG559" s="19"/>
      <c r="BH559" s="19"/>
      <c r="BI559" s="19"/>
    </row>
    <row r="560" spans="6:61" x14ac:dyDescent="0.25">
      <c r="F560" s="10"/>
      <c r="G560" s="9"/>
      <c r="H560" s="8"/>
      <c r="I560" s="7" t="s">
        <v>5386</v>
      </c>
      <c r="J560" s="22">
        <v>0</v>
      </c>
      <c r="K560" s="19">
        <v>0</v>
      </c>
      <c r="L560" s="19">
        <v>0</v>
      </c>
      <c r="M560" s="33">
        <v>0</v>
      </c>
      <c r="N560" s="21">
        <v>0</v>
      </c>
      <c r="O560" s="22">
        <v>0</v>
      </c>
      <c r="P560" s="19">
        <v>0</v>
      </c>
      <c r="Q560" s="19">
        <v>0</v>
      </c>
      <c r="R560" s="33">
        <v>0</v>
      </c>
      <c r="S560" s="21">
        <v>0</v>
      </c>
      <c r="T560" s="22">
        <v>167</v>
      </c>
      <c r="U560" s="19">
        <v>0</v>
      </c>
      <c r="V560" s="19">
        <v>0</v>
      </c>
      <c r="W560" s="19">
        <v>52</v>
      </c>
      <c r="X560" s="19">
        <v>0</v>
      </c>
      <c r="Y560" s="24">
        <v>187</v>
      </c>
      <c r="Z560" s="23">
        <v>0.29713256750255818</v>
      </c>
      <c r="AA560" s="22">
        <v>0</v>
      </c>
      <c r="AB560" s="19">
        <v>0</v>
      </c>
      <c r="AC560" s="19">
        <v>0</v>
      </c>
      <c r="AD560" s="33">
        <v>0</v>
      </c>
      <c r="AE560" s="21">
        <v>0</v>
      </c>
      <c r="AF560" s="22">
        <v>0</v>
      </c>
      <c r="AG560" s="19">
        <v>0</v>
      </c>
      <c r="AH560" s="19">
        <v>0</v>
      </c>
      <c r="AI560" s="33">
        <v>0</v>
      </c>
      <c r="AJ560" s="21">
        <v>0</v>
      </c>
      <c r="AK560" s="22">
        <v>16</v>
      </c>
      <c r="AL560" s="19">
        <v>0</v>
      </c>
      <c r="AM560" s="19">
        <v>0</v>
      </c>
      <c r="AN560" s="33">
        <v>4</v>
      </c>
      <c r="AO560" s="21">
        <v>0</v>
      </c>
      <c r="AP560" s="20">
        <v>0</v>
      </c>
      <c r="AQ560" s="19">
        <v>0</v>
      </c>
      <c r="AR560" s="19">
        <v>0</v>
      </c>
      <c r="AS560" s="33">
        <v>0</v>
      </c>
      <c r="AT560" s="21">
        <v>0</v>
      </c>
      <c r="AU560" s="20">
        <v>0</v>
      </c>
      <c r="AV560" s="19">
        <v>0</v>
      </c>
      <c r="AW560" s="19">
        <v>0</v>
      </c>
      <c r="AX560" s="19">
        <v>0</v>
      </c>
      <c r="AY560" s="19">
        <v>0</v>
      </c>
      <c r="AZ560" s="22">
        <v>0</v>
      </c>
      <c r="BA560" s="19">
        <v>0</v>
      </c>
      <c r="BB560" s="19">
        <v>0</v>
      </c>
      <c r="BC560" s="33">
        <v>0</v>
      </c>
      <c r="BD560" s="21">
        <v>0</v>
      </c>
      <c r="BE560" s="20"/>
      <c r="BF560" s="19"/>
      <c r="BG560" s="19"/>
      <c r="BH560" s="19"/>
      <c r="BI560" s="19"/>
    </row>
    <row r="561" spans="6:61" x14ac:dyDescent="0.25">
      <c r="F561" s="10"/>
      <c r="G561" s="9"/>
      <c r="H561" s="8" t="s">
        <v>5385</v>
      </c>
      <c r="I561" s="7"/>
      <c r="J561" s="22">
        <v>0</v>
      </c>
      <c r="K561" s="19">
        <v>0</v>
      </c>
      <c r="L561" s="19">
        <v>0</v>
      </c>
      <c r="M561" s="33">
        <v>0</v>
      </c>
      <c r="N561" s="21">
        <v>0</v>
      </c>
      <c r="O561" s="22">
        <v>0</v>
      </c>
      <c r="P561" s="19">
        <v>0</v>
      </c>
      <c r="Q561" s="19">
        <v>0</v>
      </c>
      <c r="R561" s="33">
        <v>0</v>
      </c>
      <c r="S561" s="21">
        <v>0</v>
      </c>
      <c r="T561" s="22">
        <v>0</v>
      </c>
      <c r="U561" s="19">
        <v>0</v>
      </c>
      <c r="V561" s="19">
        <v>0</v>
      </c>
      <c r="W561" s="19">
        <v>0</v>
      </c>
      <c r="X561" s="19">
        <v>0</v>
      </c>
      <c r="Y561" s="24">
        <v>0</v>
      </c>
      <c r="Z561" s="23">
        <v>0</v>
      </c>
      <c r="AA561" s="22">
        <v>0</v>
      </c>
      <c r="AB561" s="19">
        <v>0</v>
      </c>
      <c r="AC561" s="19">
        <v>0</v>
      </c>
      <c r="AD561" s="33">
        <v>0</v>
      </c>
      <c r="AE561" s="21">
        <v>0</v>
      </c>
      <c r="AF561" s="22">
        <v>0</v>
      </c>
      <c r="AG561" s="19">
        <v>0</v>
      </c>
      <c r="AH561" s="19">
        <v>0</v>
      </c>
      <c r="AI561" s="33">
        <v>0</v>
      </c>
      <c r="AJ561" s="21">
        <v>0</v>
      </c>
      <c r="AK561" s="22">
        <v>1</v>
      </c>
      <c r="AL561" s="19">
        <v>0</v>
      </c>
      <c r="AM561" s="19">
        <v>0</v>
      </c>
      <c r="AN561" s="33">
        <v>0</v>
      </c>
      <c r="AO561" s="21">
        <v>0</v>
      </c>
      <c r="AP561" s="20">
        <v>0</v>
      </c>
      <c r="AQ561" s="19">
        <v>0</v>
      </c>
      <c r="AR561" s="19">
        <v>0</v>
      </c>
      <c r="AS561" s="33">
        <v>0</v>
      </c>
      <c r="AT561" s="21">
        <v>0</v>
      </c>
      <c r="AU561" s="20">
        <v>0</v>
      </c>
      <c r="AV561" s="19">
        <v>0</v>
      </c>
      <c r="AW561" s="19">
        <v>0</v>
      </c>
      <c r="AX561" s="19">
        <v>0</v>
      </c>
      <c r="AY561" s="19">
        <v>0</v>
      </c>
      <c r="AZ561" s="22">
        <v>0</v>
      </c>
      <c r="BA561" s="19">
        <v>0</v>
      </c>
      <c r="BB561" s="19">
        <v>0</v>
      </c>
      <c r="BC561" s="33">
        <v>0</v>
      </c>
      <c r="BD561" s="21">
        <v>0</v>
      </c>
      <c r="BE561" s="20"/>
      <c r="BF561" s="19"/>
      <c r="BG561" s="19"/>
      <c r="BH561" s="19"/>
      <c r="BI561" s="19"/>
    </row>
    <row r="562" spans="6:61" x14ac:dyDescent="0.25">
      <c r="F562" s="10"/>
      <c r="G562" s="9"/>
      <c r="H562" s="8"/>
      <c r="I562" s="7" t="s">
        <v>5384</v>
      </c>
      <c r="J562" s="22">
        <v>0</v>
      </c>
      <c r="K562" s="19">
        <v>0</v>
      </c>
      <c r="L562" s="19">
        <v>0</v>
      </c>
      <c r="M562" s="33">
        <v>0</v>
      </c>
      <c r="N562" s="21">
        <v>0</v>
      </c>
      <c r="O562" s="22">
        <v>0</v>
      </c>
      <c r="P562" s="19">
        <v>0</v>
      </c>
      <c r="Q562" s="19">
        <v>0</v>
      </c>
      <c r="R562" s="33">
        <v>0</v>
      </c>
      <c r="S562" s="21">
        <v>0</v>
      </c>
      <c r="T562" s="22">
        <v>7</v>
      </c>
      <c r="U562" s="19">
        <v>0</v>
      </c>
      <c r="V562" s="19">
        <v>0</v>
      </c>
      <c r="W562" s="19">
        <v>0</v>
      </c>
      <c r="X562" s="19">
        <v>0</v>
      </c>
      <c r="Y562" s="24">
        <v>14</v>
      </c>
      <c r="Z562" s="23">
        <v>3.0336557887494561E-2</v>
      </c>
      <c r="AA562" s="22">
        <v>0</v>
      </c>
      <c r="AB562" s="19">
        <v>0</v>
      </c>
      <c r="AC562" s="19">
        <v>0</v>
      </c>
      <c r="AD562" s="33">
        <v>0</v>
      </c>
      <c r="AE562" s="21">
        <v>0</v>
      </c>
      <c r="AF562" s="22">
        <v>0</v>
      </c>
      <c r="AG562" s="19">
        <v>0</v>
      </c>
      <c r="AH562" s="19">
        <v>0</v>
      </c>
      <c r="AI562" s="33">
        <v>0</v>
      </c>
      <c r="AJ562" s="21">
        <v>0</v>
      </c>
      <c r="AK562" s="22">
        <v>2</v>
      </c>
      <c r="AL562" s="19">
        <v>0</v>
      </c>
      <c r="AM562" s="19">
        <v>0</v>
      </c>
      <c r="AN562" s="33">
        <v>0</v>
      </c>
      <c r="AO562" s="21">
        <v>0</v>
      </c>
      <c r="AP562" s="20">
        <v>0</v>
      </c>
      <c r="AQ562" s="19">
        <v>0</v>
      </c>
      <c r="AR562" s="19">
        <v>0</v>
      </c>
      <c r="AS562" s="33">
        <v>0</v>
      </c>
      <c r="AT562" s="21">
        <v>0</v>
      </c>
      <c r="AU562" s="20">
        <v>0</v>
      </c>
      <c r="AV562" s="19">
        <v>0</v>
      </c>
      <c r="AW562" s="19">
        <v>0</v>
      </c>
      <c r="AX562" s="19">
        <v>0</v>
      </c>
      <c r="AY562" s="19">
        <v>0</v>
      </c>
      <c r="AZ562" s="22">
        <v>0</v>
      </c>
      <c r="BA562" s="19">
        <v>0</v>
      </c>
      <c r="BB562" s="19">
        <v>0</v>
      </c>
      <c r="BC562" s="33">
        <v>0</v>
      </c>
      <c r="BD562" s="21">
        <v>0</v>
      </c>
      <c r="BE562" s="20"/>
      <c r="BF562" s="19"/>
      <c r="BG562" s="19"/>
      <c r="BH562" s="19"/>
      <c r="BI562" s="19"/>
    </row>
    <row r="563" spans="6:61" x14ac:dyDescent="0.25">
      <c r="F563" s="10"/>
      <c r="G563" s="9"/>
      <c r="H563" s="8" t="s">
        <v>5383</v>
      </c>
      <c r="I563" s="7"/>
      <c r="J563" s="22">
        <v>0</v>
      </c>
      <c r="K563" s="19">
        <v>0</v>
      </c>
      <c r="L563" s="19">
        <v>0</v>
      </c>
      <c r="M563" s="33">
        <v>0</v>
      </c>
      <c r="N563" s="21">
        <v>0</v>
      </c>
      <c r="O563" s="22">
        <v>0</v>
      </c>
      <c r="P563" s="19">
        <v>0</v>
      </c>
      <c r="Q563" s="19">
        <v>0</v>
      </c>
      <c r="R563" s="33">
        <v>0</v>
      </c>
      <c r="S563" s="21">
        <v>0</v>
      </c>
      <c r="T563" s="22">
        <v>0</v>
      </c>
      <c r="U563" s="19">
        <v>0</v>
      </c>
      <c r="V563" s="19">
        <v>0</v>
      </c>
      <c r="W563" s="19">
        <v>0</v>
      </c>
      <c r="X563" s="19">
        <v>0</v>
      </c>
      <c r="Y563" s="24">
        <v>0</v>
      </c>
      <c r="Z563" s="23">
        <v>0</v>
      </c>
      <c r="AA563" s="22">
        <v>0</v>
      </c>
      <c r="AB563" s="19">
        <v>0</v>
      </c>
      <c r="AC563" s="19">
        <v>0</v>
      </c>
      <c r="AD563" s="33">
        <v>0</v>
      </c>
      <c r="AE563" s="21">
        <v>0</v>
      </c>
      <c r="AF563" s="22">
        <v>0</v>
      </c>
      <c r="AG563" s="19">
        <v>0</v>
      </c>
      <c r="AH563" s="19">
        <v>0</v>
      </c>
      <c r="AI563" s="33">
        <v>0</v>
      </c>
      <c r="AJ563" s="21">
        <v>0</v>
      </c>
      <c r="AK563" s="22">
        <v>7</v>
      </c>
      <c r="AL563" s="19">
        <v>2</v>
      </c>
      <c r="AM563" s="19">
        <v>0</v>
      </c>
      <c r="AN563" s="33">
        <v>1</v>
      </c>
      <c r="AO563" s="21">
        <v>0</v>
      </c>
      <c r="AP563" s="20">
        <v>1</v>
      </c>
      <c r="AQ563" s="19">
        <v>0</v>
      </c>
      <c r="AR563" s="19">
        <v>0</v>
      </c>
      <c r="AS563" s="33">
        <v>0</v>
      </c>
      <c r="AT563" s="21">
        <v>0</v>
      </c>
      <c r="AU563" s="20">
        <v>0</v>
      </c>
      <c r="AV563" s="19">
        <v>0</v>
      </c>
      <c r="AW563" s="19">
        <v>0</v>
      </c>
      <c r="AX563" s="19">
        <v>0</v>
      </c>
      <c r="AY563" s="19">
        <v>0</v>
      </c>
      <c r="AZ563" s="22">
        <v>0</v>
      </c>
      <c r="BA563" s="19">
        <v>0</v>
      </c>
      <c r="BB563" s="19">
        <v>0</v>
      </c>
      <c r="BC563" s="33">
        <v>0</v>
      </c>
      <c r="BD563" s="21">
        <v>0</v>
      </c>
      <c r="BE563" s="20"/>
      <c r="BF563" s="19"/>
      <c r="BG563" s="19"/>
      <c r="BH563" s="19"/>
      <c r="BI563" s="19"/>
    </row>
    <row r="564" spans="6:61" x14ac:dyDescent="0.25">
      <c r="F564" s="10"/>
      <c r="G564" s="9"/>
      <c r="H564" s="8"/>
      <c r="I564" s="7" t="s">
        <v>5382</v>
      </c>
      <c r="J564" s="22">
        <v>0</v>
      </c>
      <c r="K564" s="19">
        <v>0</v>
      </c>
      <c r="L564" s="19">
        <v>0</v>
      </c>
      <c r="M564" s="33">
        <v>0</v>
      </c>
      <c r="N564" s="21">
        <v>0</v>
      </c>
      <c r="O564" s="22">
        <v>3</v>
      </c>
      <c r="P564" s="19">
        <v>3</v>
      </c>
      <c r="Q564" s="19">
        <v>0</v>
      </c>
      <c r="R564" s="33">
        <v>0</v>
      </c>
      <c r="S564" s="21">
        <v>0</v>
      </c>
      <c r="T564" s="22">
        <v>37</v>
      </c>
      <c r="U564" s="19">
        <v>37</v>
      </c>
      <c r="V564" s="19">
        <v>25</v>
      </c>
      <c r="W564" s="19">
        <v>0</v>
      </c>
      <c r="X564" s="19">
        <v>0</v>
      </c>
      <c r="Y564" s="24">
        <v>196</v>
      </c>
      <c r="Z564" s="23">
        <v>9.0653427876532078E-2</v>
      </c>
      <c r="AA564" s="22">
        <v>0</v>
      </c>
      <c r="AB564" s="19">
        <v>0</v>
      </c>
      <c r="AC564" s="19">
        <v>0</v>
      </c>
      <c r="AD564" s="33">
        <v>0</v>
      </c>
      <c r="AE564" s="21">
        <v>0</v>
      </c>
      <c r="AF564" s="22">
        <v>1</v>
      </c>
      <c r="AG564" s="19">
        <v>1</v>
      </c>
      <c r="AH564" s="19">
        <v>0</v>
      </c>
      <c r="AI564" s="33">
        <v>0</v>
      </c>
      <c r="AJ564" s="21">
        <v>0</v>
      </c>
      <c r="AK564" s="22">
        <v>1</v>
      </c>
      <c r="AL564" s="19">
        <v>1</v>
      </c>
      <c r="AM564" s="19">
        <v>0</v>
      </c>
      <c r="AN564" s="33">
        <v>0</v>
      </c>
      <c r="AO564" s="21">
        <v>0</v>
      </c>
      <c r="AP564" s="20">
        <v>0</v>
      </c>
      <c r="AQ564" s="19">
        <v>0</v>
      </c>
      <c r="AR564" s="19">
        <v>0</v>
      </c>
      <c r="AS564" s="33">
        <v>0</v>
      </c>
      <c r="AT564" s="21">
        <v>0</v>
      </c>
      <c r="AU564" s="20">
        <v>1</v>
      </c>
      <c r="AV564" s="19">
        <v>1</v>
      </c>
      <c r="AW564" s="19">
        <v>1</v>
      </c>
      <c r="AX564" s="19">
        <v>0</v>
      </c>
      <c r="AY564" s="19">
        <v>0</v>
      </c>
      <c r="AZ564" s="22">
        <v>0</v>
      </c>
      <c r="BA564" s="19">
        <v>0</v>
      </c>
      <c r="BB564" s="19">
        <v>0</v>
      </c>
      <c r="BC564" s="33">
        <v>0</v>
      </c>
      <c r="BD564" s="21">
        <v>0</v>
      </c>
      <c r="BE564" s="20"/>
      <c r="BF564" s="19"/>
      <c r="BG564" s="19"/>
      <c r="BH564" s="19"/>
      <c r="BI564" s="19"/>
    </row>
    <row r="565" spans="6:61" x14ac:dyDescent="0.25">
      <c r="F565" s="10"/>
      <c r="G565" s="9"/>
      <c r="H565" s="8"/>
      <c r="I565" s="7" t="s">
        <v>5381</v>
      </c>
      <c r="J565" s="22">
        <v>0</v>
      </c>
      <c r="K565" s="19">
        <v>0</v>
      </c>
      <c r="L565" s="19">
        <v>0</v>
      </c>
      <c r="M565" s="33">
        <v>0</v>
      </c>
      <c r="N565" s="21">
        <v>0</v>
      </c>
      <c r="O565" s="22">
        <v>26</v>
      </c>
      <c r="P565" s="19">
        <v>0</v>
      </c>
      <c r="Q565" s="19">
        <v>1</v>
      </c>
      <c r="R565" s="33">
        <v>0</v>
      </c>
      <c r="S565" s="21">
        <v>0</v>
      </c>
      <c r="T565" s="22">
        <v>205</v>
      </c>
      <c r="U565" s="19">
        <v>0</v>
      </c>
      <c r="V565" s="19">
        <v>0</v>
      </c>
      <c r="W565" s="19">
        <v>0</v>
      </c>
      <c r="X565" s="19">
        <v>0</v>
      </c>
      <c r="Y565" s="24">
        <v>2636</v>
      </c>
      <c r="Z565" s="23">
        <v>0.68393098283559084</v>
      </c>
      <c r="AA565" s="22">
        <v>0</v>
      </c>
      <c r="AB565" s="19">
        <v>0</v>
      </c>
      <c r="AC565" s="19">
        <v>0</v>
      </c>
      <c r="AD565" s="33">
        <v>0</v>
      </c>
      <c r="AE565" s="21">
        <v>0</v>
      </c>
      <c r="AF565" s="22">
        <v>2</v>
      </c>
      <c r="AG565" s="19">
        <v>0</v>
      </c>
      <c r="AH565" s="19">
        <v>0</v>
      </c>
      <c r="AI565" s="33">
        <v>0</v>
      </c>
      <c r="AJ565" s="21">
        <v>0</v>
      </c>
      <c r="AK565" s="22">
        <v>105</v>
      </c>
      <c r="AL565" s="19">
        <v>0</v>
      </c>
      <c r="AM565" s="19">
        <v>2</v>
      </c>
      <c r="AN565" s="33">
        <v>0</v>
      </c>
      <c r="AO565" s="21">
        <v>0</v>
      </c>
      <c r="AP565" s="20">
        <v>0</v>
      </c>
      <c r="AQ565" s="19">
        <v>0</v>
      </c>
      <c r="AR565" s="19">
        <v>0</v>
      </c>
      <c r="AS565" s="33">
        <v>0</v>
      </c>
      <c r="AT565" s="21">
        <v>0</v>
      </c>
      <c r="AU565" s="20">
        <v>1</v>
      </c>
      <c r="AV565" s="19">
        <v>0</v>
      </c>
      <c r="AW565" s="19">
        <v>0</v>
      </c>
      <c r="AX565" s="19">
        <v>0</v>
      </c>
      <c r="AY565" s="19">
        <v>0</v>
      </c>
      <c r="AZ565" s="22">
        <v>0</v>
      </c>
      <c r="BA565" s="19">
        <v>0</v>
      </c>
      <c r="BB565" s="19">
        <v>0</v>
      </c>
      <c r="BC565" s="33">
        <v>0</v>
      </c>
      <c r="BD565" s="21">
        <v>0</v>
      </c>
      <c r="BE565" s="20"/>
      <c r="BF565" s="19"/>
      <c r="BG565" s="19"/>
      <c r="BH565" s="19"/>
      <c r="BI565" s="19"/>
    </row>
    <row r="566" spans="6:61" x14ac:dyDescent="0.25">
      <c r="F566" s="10"/>
      <c r="G566" s="9"/>
      <c r="H566" s="8"/>
      <c r="I566" s="7" t="s">
        <v>5380</v>
      </c>
      <c r="J566" s="22">
        <v>0</v>
      </c>
      <c r="K566" s="19">
        <v>0</v>
      </c>
      <c r="L566" s="19">
        <v>0</v>
      </c>
      <c r="M566" s="33">
        <v>0</v>
      </c>
      <c r="N566" s="21">
        <v>0</v>
      </c>
      <c r="O566" s="22">
        <v>0</v>
      </c>
      <c r="P566" s="19">
        <v>0</v>
      </c>
      <c r="Q566" s="19">
        <v>0</v>
      </c>
      <c r="R566" s="33">
        <v>0</v>
      </c>
      <c r="S566" s="21">
        <v>0</v>
      </c>
      <c r="T566" s="22">
        <v>0</v>
      </c>
      <c r="U566" s="19">
        <v>0</v>
      </c>
      <c r="V566" s="19">
        <v>0</v>
      </c>
      <c r="W566" s="19">
        <v>0</v>
      </c>
      <c r="X566" s="19">
        <v>0</v>
      </c>
      <c r="Y566" s="24">
        <v>0</v>
      </c>
      <c r="Z566" s="23">
        <v>0</v>
      </c>
      <c r="AA566" s="22">
        <v>0</v>
      </c>
      <c r="AB566" s="19">
        <v>0</v>
      </c>
      <c r="AC566" s="19">
        <v>0</v>
      </c>
      <c r="AD566" s="33">
        <v>0</v>
      </c>
      <c r="AE566" s="21">
        <v>0</v>
      </c>
      <c r="AF566" s="22">
        <v>0</v>
      </c>
      <c r="AG566" s="19">
        <v>0</v>
      </c>
      <c r="AH566" s="19">
        <v>0</v>
      </c>
      <c r="AI566" s="33">
        <v>0</v>
      </c>
      <c r="AJ566" s="21">
        <v>0</v>
      </c>
      <c r="AK566" s="22">
        <v>0</v>
      </c>
      <c r="AL566" s="19">
        <v>0</v>
      </c>
      <c r="AM566" s="19">
        <v>0</v>
      </c>
      <c r="AN566" s="33">
        <v>0</v>
      </c>
      <c r="AO566" s="21">
        <v>0</v>
      </c>
      <c r="AP566" s="20">
        <v>0</v>
      </c>
      <c r="AQ566" s="19">
        <v>0</v>
      </c>
      <c r="AR566" s="19">
        <v>0</v>
      </c>
      <c r="AS566" s="33">
        <v>0</v>
      </c>
      <c r="AT566" s="21">
        <v>0</v>
      </c>
      <c r="AU566" s="20">
        <v>0</v>
      </c>
      <c r="AV566" s="19">
        <v>0</v>
      </c>
      <c r="AW566" s="19">
        <v>0</v>
      </c>
      <c r="AX566" s="19">
        <v>0</v>
      </c>
      <c r="AY566" s="19">
        <v>0</v>
      </c>
      <c r="AZ566" s="22">
        <v>0</v>
      </c>
      <c r="BA566" s="19">
        <v>0</v>
      </c>
      <c r="BB566" s="19">
        <v>0</v>
      </c>
      <c r="BC566" s="33">
        <v>0</v>
      </c>
      <c r="BD566" s="21">
        <v>0</v>
      </c>
      <c r="BE566" s="20"/>
      <c r="BF566" s="19"/>
      <c r="BG566" s="19"/>
      <c r="BH566" s="19"/>
      <c r="BI566" s="19"/>
    </row>
    <row r="567" spans="6:61" x14ac:dyDescent="0.25">
      <c r="F567" s="10"/>
      <c r="G567" s="9"/>
      <c r="H567" s="8"/>
      <c r="I567" s="7" t="s">
        <v>5379</v>
      </c>
      <c r="J567" s="22">
        <v>0</v>
      </c>
      <c r="K567" s="19">
        <v>0</v>
      </c>
      <c r="L567" s="19">
        <v>0</v>
      </c>
      <c r="M567" s="33">
        <v>0</v>
      </c>
      <c r="N567" s="21">
        <v>0</v>
      </c>
      <c r="O567" s="22">
        <v>2</v>
      </c>
      <c r="P567" s="19">
        <v>0</v>
      </c>
      <c r="Q567" s="19">
        <v>0</v>
      </c>
      <c r="R567" s="33">
        <v>0</v>
      </c>
      <c r="S567" s="21">
        <v>0</v>
      </c>
      <c r="T567" s="22">
        <v>2</v>
      </c>
      <c r="U567" s="19">
        <v>0</v>
      </c>
      <c r="V567" s="19">
        <v>0</v>
      </c>
      <c r="W567" s="19">
        <v>0</v>
      </c>
      <c r="X567" s="19">
        <v>0</v>
      </c>
      <c r="Y567" s="24">
        <v>34</v>
      </c>
      <c r="Z567" s="23">
        <v>6.2465667724609384E-3</v>
      </c>
      <c r="AA567" s="22">
        <v>0</v>
      </c>
      <c r="AB567" s="19">
        <v>0</v>
      </c>
      <c r="AC567" s="19">
        <v>0</v>
      </c>
      <c r="AD567" s="33">
        <v>0</v>
      </c>
      <c r="AE567" s="21">
        <v>0</v>
      </c>
      <c r="AF567" s="22">
        <v>1</v>
      </c>
      <c r="AG567" s="19">
        <v>0</v>
      </c>
      <c r="AH567" s="19">
        <v>0</v>
      </c>
      <c r="AI567" s="33">
        <v>0</v>
      </c>
      <c r="AJ567" s="21">
        <v>0</v>
      </c>
      <c r="AK567" s="22">
        <v>0</v>
      </c>
      <c r="AL567" s="19">
        <v>0</v>
      </c>
      <c r="AM567" s="19">
        <v>0</v>
      </c>
      <c r="AN567" s="33">
        <v>0</v>
      </c>
      <c r="AO567" s="21">
        <v>0</v>
      </c>
      <c r="AP567" s="20">
        <v>0</v>
      </c>
      <c r="AQ567" s="19">
        <v>0</v>
      </c>
      <c r="AR567" s="19">
        <v>0</v>
      </c>
      <c r="AS567" s="33">
        <v>0</v>
      </c>
      <c r="AT567" s="21">
        <v>0</v>
      </c>
      <c r="AU567" s="20">
        <v>0</v>
      </c>
      <c r="AV567" s="19">
        <v>0</v>
      </c>
      <c r="AW567" s="19">
        <v>0</v>
      </c>
      <c r="AX567" s="19">
        <v>0</v>
      </c>
      <c r="AY567" s="19">
        <v>0</v>
      </c>
      <c r="AZ567" s="22">
        <v>0</v>
      </c>
      <c r="BA567" s="19">
        <v>0</v>
      </c>
      <c r="BB567" s="19">
        <v>0</v>
      </c>
      <c r="BC567" s="33">
        <v>0</v>
      </c>
      <c r="BD567" s="21">
        <v>0</v>
      </c>
      <c r="BE567" s="20"/>
      <c r="BF567" s="19"/>
      <c r="BG567" s="19"/>
      <c r="BH567" s="19"/>
      <c r="BI567" s="19"/>
    </row>
    <row r="568" spans="6:61" x14ac:dyDescent="0.25">
      <c r="F568" s="10"/>
      <c r="G568" s="9"/>
      <c r="H568" s="8"/>
      <c r="I568" s="7" t="s">
        <v>5378</v>
      </c>
      <c r="J568" s="22">
        <v>0</v>
      </c>
      <c r="K568" s="19">
        <v>0</v>
      </c>
      <c r="L568" s="19">
        <v>0</v>
      </c>
      <c r="M568" s="33">
        <v>0</v>
      </c>
      <c r="N568" s="21">
        <v>0</v>
      </c>
      <c r="O568" s="22">
        <v>0</v>
      </c>
      <c r="P568" s="19">
        <v>0</v>
      </c>
      <c r="Q568" s="19">
        <v>0</v>
      </c>
      <c r="R568" s="33">
        <v>0</v>
      </c>
      <c r="S568" s="21">
        <v>0</v>
      </c>
      <c r="T568" s="22">
        <v>0</v>
      </c>
      <c r="U568" s="19">
        <v>0</v>
      </c>
      <c r="V568" s="19">
        <v>0</v>
      </c>
      <c r="W568" s="19">
        <v>0</v>
      </c>
      <c r="X568" s="19">
        <v>0</v>
      </c>
      <c r="Y568" s="24">
        <v>0</v>
      </c>
      <c r="Z568" s="23">
        <v>0</v>
      </c>
      <c r="AA568" s="22">
        <v>0</v>
      </c>
      <c r="AB568" s="19">
        <v>0</v>
      </c>
      <c r="AC568" s="19">
        <v>0</v>
      </c>
      <c r="AD568" s="33">
        <v>0</v>
      </c>
      <c r="AE568" s="21">
        <v>0</v>
      </c>
      <c r="AF568" s="22">
        <v>0</v>
      </c>
      <c r="AG568" s="19">
        <v>0</v>
      </c>
      <c r="AH568" s="19">
        <v>0</v>
      </c>
      <c r="AI568" s="33">
        <v>0</v>
      </c>
      <c r="AJ568" s="21">
        <v>0</v>
      </c>
      <c r="AK568" s="22">
        <v>0</v>
      </c>
      <c r="AL568" s="19">
        <v>0</v>
      </c>
      <c r="AM568" s="19">
        <v>0</v>
      </c>
      <c r="AN568" s="33">
        <v>0</v>
      </c>
      <c r="AO568" s="21">
        <v>0</v>
      </c>
      <c r="AP568" s="20">
        <v>0</v>
      </c>
      <c r="AQ568" s="19">
        <v>0</v>
      </c>
      <c r="AR568" s="19">
        <v>0</v>
      </c>
      <c r="AS568" s="33">
        <v>0</v>
      </c>
      <c r="AT568" s="21">
        <v>0</v>
      </c>
      <c r="AU568" s="20">
        <v>0</v>
      </c>
      <c r="AV568" s="19">
        <v>0</v>
      </c>
      <c r="AW568" s="19">
        <v>0</v>
      </c>
      <c r="AX568" s="19">
        <v>0</v>
      </c>
      <c r="AY568" s="19">
        <v>0</v>
      </c>
      <c r="AZ568" s="22">
        <v>0</v>
      </c>
      <c r="BA568" s="19">
        <v>0</v>
      </c>
      <c r="BB568" s="19">
        <v>0</v>
      </c>
      <c r="BC568" s="33">
        <v>0</v>
      </c>
      <c r="BD568" s="21">
        <v>0</v>
      </c>
      <c r="BE568" s="20"/>
      <c r="BF568" s="19"/>
      <c r="BG568" s="19"/>
      <c r="BH568" s="19"/>
      <c r="BI568" s="19"/>
    </row>
    <row r="569" spans="6:61" x14ac:dyDescent="0.25">
      <c r="F569" s="10"/>
      <c r="G569" s="9"/>
      <c r="H569" s="8"/>
      <c r="I569" s="7" t="s">
        <v>5377</v>
      </c>
      <c r="J569" s="22">
        <v>0</v>
      </c>
      <c r="K569" s="19">
        <v>0</v>
      </c>
      <c r="L569" s="19">
        <v>0</v>
      </c>
      <c r="M569" s="33">
        <v>0</v>
      </c>
      <c r="N569" s="21">
        <v>0</v>
      </c>
      <c r="O569" s="22">
        <v>4279</v>
      </c>
      <c r="P569" s="19">
        <v>0</v>
      </c>
      <c r="Q569" s="19">
        <v>9</v>
      </c>
      <c r="R569" s="33">
        <v>0</v>
      </c>
      <c r="S569" s="21">
        <v>0</v>
      </c>
      <c r="T569" s="22">
        <v>37245</v>
      </c>
      <c r="U569" s="19">
        <v>0</v>
      </c>
      <c r="V569" s="19">
        <v>540</v>
      </c>
      <c r="W569" s="19">
        <v>11</v>
      </c>
      <c r="X569" s="19">
        <v>0</v>
      </c>
      <c r="Y569" s="24">
        <v>70789</v>
      </c>
      <c r="Z569" s="23">
        <v>46.897758918814361</v>
      </c>
      <c r="AA569" s="22">
        <v>197</v>
      </c>
      <c r="AB569" s="19">
        <v>0</v>
      </c>
      <c r="AC569" s="19">
        <v>2</v>
      </c>
      <c r="AD569" s="33">
        <v>0</v>
      </c>
      <c r="AE569" s="21">
        <v>0</v>
      </c>
      <c r="AF569" s="22">
        <v>547</v>
      </c>
      <c r="AG569" s="19">
        <v>0</v>
      </c>
      <c r="AH569" s="19">
        <v>2</v>
      </c>
      <c r="AI569" s="33">
        <v>0</v>
      </c>
      <c r="AJ569" s="21">
        <v>0</v>
      </c>
      <c r="AK569" s="22">
        <v>6402</v>
      </c>
      <c r="AL569" s="19">
        <v>0</v>
      </c>
      <c r="AM569" s="19">
        <v>52</v>
      </c>
      <c r="AN569" s="33">
        <v>3</v>
      </c>
      <c r="AO569" s="21">
        <v>0</v>
      </c>
      <c r="AP569" s="20">
        <v>3</v>
      </c>
      <c r="AQ569" s="19">
        <v>0</v>
      </c>
      <c r="AR569" s="19">
        <v>0</v>
      </c>
      <c r="AS569" s="33">
        <v>0</v>
      </c>
      <c r="AT569" s="21">
        <v>0</v>
      </c>
      <c r="AU569" s="20">
        <v>34</v>
      </c>
      <c r="AV569" s="19">
        <v>0</v>
      </c>
      <c r="AW569" s="19">
        <v>0</v>
      </c>
      <c r="AX569" s="19">
        <v>0</v>
      </c>
      <c r="AY569" s="19">
        <v>0</v>
      </c>
      <c r="AZ569" s="22">
        <v>22</v>
      </c>
      <c r="BA569" s="19">
        <v>0</v>
      </c>
      <c r="BB569" s="19">
        <v>0</v>
      </c>
      <c r="BC569" s="33">
        <v>0</v>
      </c>
      <c r="BD569" s="21">
        <v>0</v>
      </c>
      <c r="BE569" s="20"/>
      <c r="BF569" s="19"/>
      <c r="BG569" s="19"/>
      <c r="BH569" s="19"/>
      <c r="BI569" s="19"/>
    </row>
    <row r="570" spans="6:61" x14ac:dyDescent="0.25">
      <c r="F570" s="10"/>
      <c r="G570" s="9"/>
      <c r="H570" s="8"/>
      <c r="I570" s="7" t="s">
        <v>5376</v>
      </c>
      <c r="J570" s="22">
        <v>0</v>
      </c>
      <c r="K570" s="19">
        <v>0</v>
      </c>
      <c r="L570" s="19">
        <v>0</v>
      </c>
      <c r="M570" s="33">
        <v>0</v>
      </c>
      <c r="N570" s="21">
        <v>0</v>
      </c>
      <c r="O570" s="22">
        <v>0</v>
      </c>
      <c r="P570" s="19">
        <v>0</v>
      </c>
      <c r="Q570" s="19">
        <v>0</v>
      </c>
      <c r="R570" s="33">
        <v>0</v>
      </c>
      <c r="S570" s="21">
        <v>0</v>
      </c>
      <c r="T570" s="22">
        <v>15</v>
      </c>
      <c r="U570" s="19">
        <v>15</v>
      </c>
      <c r="V570" s="19">
        <v>15</v>
      </c>
      <c r="W570" s="19">
        <v>0</v>
      </c>
      <c r="X570" s="19">
        <v>0</v>
      </c>
      <c r="Y570" s="24">
        <v>24</v>
      </c>
      <c r="Z570" s="23">
        <v>4.0730135515332222E-3</v>
      </c>
      <c r="AA570" s="22">
        <v>0</v>
      </c>
      <c r="AB570" s="19">
        <v>0</v>
      </c>
      <c r="AC570" s="19">
        <v>0</v>
      </c>
      <c r="AD570" s="33">
        <v>0</v>
      </c>
      <c r="AE570" s="21">
        <v>0</v>
      </c>
      <c r="AF570" s="22">
        <v>0</v>
      </c>
      <c r="AG570" s="19">
        <v>0</v>
      </c>
      <c r="AH570" s="19">
        <v>0</v>
      </c>
      <c r="AI570" s="33">
        <v>0</v>
      </c>
      <c r="AJ570" s="21">
        <v>0</v>
      </c>
      <c r="AK570" s="22">
        <v>0</v>
      </c>
      <c r="AL570" s="19">
        <v>0</v>
      </c>
      <c r="AM570" s="19">
        <v>0</v>
      </c>
      <c r="AN570" s="33">
        <v>0</v>
      </c>
      <c r="AO570" s="21">
        <v>0</v>
      </c>
      <c r="AP570" s="20">
        <v>0</v>
      </c>
      <c r="AQ570" s="19">
        <v>0</v>
      </c>
      <c r="AR570" s="19">
        <v>0</v>
      </c>
      <c r="AS570" s="33">
        <v>0</v>
      </c>
      <c r="AT570" s="21">
        <v>0</v>
      </c>
      <c r="AU570" s="20">
        <v>0</v>
      </c>
      <c r="AV570" s="19">
        <v>0</v>
      </c>
      <c r="AW570" s="19">
        <v>0</v>
      </c>
      <c r="AX570" s="19">
        <v>0</v>
      </c>
      <c r="AY570" s="19">
        <v>0</v>
      </c>
      <c r="AZ570" s="22">
        <v>0</v>
      </c>
      <c r="BA570" s="19">
        <v>0</v>
      </c>
      <c r="BB570" s="19">
        <v>0</v>
      </c>
      <c r="BC570" s="33">
        <v>0</v>
      </c>
      <c r="BD570" s="21">
        <v>0</v>
      </c>
      <c r="BE570" s="20"/>
      <c r="BF570" s="19"/>
      <c r="BG570" s="19"/>
      <c r="BH570" s="19"/>
      <c r="BI570" s="19"/>
    </row>
    <row r="571" spans="6:61" x14ac:dyDescent="0.25">
      <c r="F571" s="10"/>
      <c r="G571" s="9"/>
      <c r="H571" s="8"/>
      <c r="I571" s="7" t="s">
        <v>5375</v>
      </c>
      <c r="J571" s="22">
        <v>0</v>
      </c>
      <c r="K571" s="19">
        <v>0</v>
      </c>
      <c r="L571" s="19">
        <v>0</v>
      </c>
      <c r="M571" s="33">
        <v>0</v>
      </c>
      <c r="N571" s="21">
        <v>0</v>
      </c>
      <c r="O571" s="22">
        <v>0</v>
      </c>
      <c r="P571" s="19">
        <v>0</v>
      </c>
      <c r="Q571" s="19">
        <v>0</v>
      </c>
      <c r="R571" s="33">
        <v>0</v>
      </c>
      <c r="S571" s="21">
        <v>0</v>
      </c>
      <c r="T571" s="22">
        <v>575</v>
      </c>
      <c r="U571" s="19">
        <v>0</v>
      </c>
      <c r="V571" s="19">
        <v>33</v>
      </c>
      <c r="W571" s="19">
        <v>3</v>
      </c>
      <c r="X571" s="19">
        <v>0</v>
      </c>
      <c r="Y571" s="24">
        <v>820</v>
      </c>
      <c r="Z571" s="23">
        <v>0.73405841179192066</v>
      </c>
      <c r="AA571" s="22">
        <v>0</v>
      </c>
      <c r="AB571" s="19">
        <v>0</v>
      </c>
      <c r="AC571" s="19">
        <v>0</v>
      </c>
      <c r="AD571" s="33">
        <v>0</v>
      </c>
      <c r="AE571" s="21">
        <v>0</v>
      </c>
      <c r="AF571" s="22">
        <v>0</v>
      </c>
      <c r="AG571" s="19">
        <v>0</v>
      </c>
      <c r="AH571" s="19">
        <v>0</v>
      </c>
      <c r="AI571" s="33">
        <v>0</v>
      </c>
      <c r="AJ571" s="21">
        <v>0</v>
      </c>
      <c r="AK571" s="22">
        <v>49</v>
      </c>
      <c r="AL571" s="19">
        <v>0</v>
      </c>
      <c r="AM571" s="19">
        <v>3</v>
      </c>
      <c r="AN571" s="33">
        <v>0</v>
      </c>
      <c r="AO571" s="21">
        <v>0</v>
      </c>
      <c r="AP571" s="20">
        <v>0</v>
      </c>
      <c r="AQ571" s="19">
        <v>0</v>
      </c>
      <c r="AR571" s="19">
        <v>0</v>
      </c>
      <c r="AS571" s="33">
        <v>0</v>
      </c>
      <c r="AT571" s="21">
        <v>0</v>
      </c>
      <c r="AU571" s="20">
        <v>0</v>
      </c>
      <c r="AV571" s="19">
        <v>0</v>
      </c>
      <c r="AW571" s="19">
        <v>0</v>
      </c>
      <c r="AX571" s="19">
        <v>0</v>
      </c>
      <c r="AY571" s="19">
        <v>0</v>
      </c>
      <c r="AZ571" s="22">
        <v>27</v>
      </c>
      <c r="BA571" s="19">
        <v>0</v>
      </c>
      <c r="BB571" s="19">
        <v>0</v>
      </c>
      <c r="BC571" s="33">
        <v>0</v>
      </c>
      <c r="BD571" s="21">
        <v>0</v>
      </c>
      <c r="BE571" s="20"/>
      <c r="BF571" s="19"/>
      <c r="BG571" s="19"/>
      <c r="BH571" s="19"/>
      <c r="BI571" s="19"/>
    </row>
    <row r="572" spans="6:61" x14ac:dyDescent="0.25">
      <c r="F572" s="10"/>
      <c r="G572" s="9"/>
      <c r="H572" s="8" t="s">
        <v>5329</v>
      </c>
      <c r="I572" s="7"/>
      <c r="J572" s="22">
        <v>0</v>
      </c>
      <c r="K572" s="19">
        <v>0</v>
      </c>
      <c r="L572" s="19">
        <v>0</v>
      </c>
      <c r="M572" s="33">
        <v>0</v>
      </c>
      <c r="N572" s="21">
        <v>0</v>
      </c>
      <c r="O572" s="22">
        <v>0</v>
      </c>
      <c r="P572" s="19">
        <v>0</v>
      </c>
      <c r="Q572" s="19">
        <v>0</v>
      </c>
      <c r="R572" s="33">
        <v>0</v>
      </c>
      <c r="S572" s="21">
        <v>0</v>
      </c>
      <c r="T572" s="22">
        <v>3</v>
      </c>
      <c r="U572" s="19">
        <v>0</v>
      </c>
      <c r="V572" s="19">
        <v>0</v>
      </c>
      <c r="W572" s="19">
        <v>0</v>
      </c>
      <c r="X572" s="19">
        <v>0</v>
      </c>
      <c r="Y572" s="24">
        <v>4</v>
      </c>
      <c r="Z572" s="23">
        <v>2.8093419969081879E-3</v>
      </c>
      <c r="AA572" s="22">
        <v>0</v>
      </c>
      <c r="AB572" s="19">
        <v>0</v>
      </c>
      <c r="AC572" s="19">
        <v>0</v>
      </c>
      <c r="AD572" s="33">
        <v>0</v>
      </c>
      <c r="AE572" s="21">
        <v>0</v>
      </c>
      <c r="AF572" s="22">
        <v>0</v>
      </c>
      <c r="AG572" s="19">
        <v>0</v>
      </c>
      <c r="AH572" s="19">
        <v>0</v>
      </c>
      <c r="AI572" s="33">
        <v>0</v>
      </c>
      <c r="AJ572" s="21">
        <v>0</v>
      </c>
      <c r="AK572" s="22">
        <v>17</v>
      </c>
      <c r="AL572" s="19">
        <v>10</v>
      </c>
      <c r="AM572" s="19">
        <v>4</v>
      </c>
      <c r="AN572" s="33">
        <v>0</v>
      </c>
      <c r="AO572" s="21">
        <v>0</v>
      </c>
      <c r="AP572" s="20">
        <v>0</v>
      </c>
      <c r="AQ572" s="19">
        <v>0</v>
      </c>
      <c r="AR572" s="19">
        <v>0</v>
      </c>
      <c r="AS572" s="33">
        <v>0</v>
      </c>
      <c r="AT572" s="21">
        <v>0</v>
      </c>
      <c r="AU572" s="20">
        <v>0</v>
      </c>
      <c r="AV572" s="19">
        <v>0</v>
      </c>
      <c r="AW572" s="19">
        <v>0</v>
      </c>
      <c r="AX572" s="19">
        <v>0</v>
      </c>
      <c r="AY572" s="19">
        <v>0</v>
      </c>
      <c r="AZ572" s="22">
        <v>0</v>
      </c>
      <c r="BA572" s="19">
        <v>0</v>
      </c>
      <c r="BB572" s="19">
        <v>0</v>
      </c>
      <c r="BC572" s="33">
        <v>0</v>
      </c>
      <c r="BD572" s="21">
        <v>0</v>
      </c>
      <c r="BE572" s="20"/>
      <c r="BF572" s="19"/>
      <c r="BG572" s="19"/>
      <c r="BH572" s="19"/>
      <c r="BI572" s="19"/>
    </row>
    <row r="573" spans="6:61" x14ac:dyDescent="0.25">
      <c r="F573" s="10"/>
      <c r="G573" s="9"/>
      <c r="H573" s="8"/>
      <c r="I573" s="7" t="s">
        <v>5648</v>
      </c>
      <c r="J573" s="22">
        <v>0</v>
      </c>
      <c r="K573" s="19">
        <v>0</v>
      </c>
      <c r="L573" s="19">
        <v>0</v>
      </c>
      <c r="M573" s="33">
        <v>0</v>
      </c>
      <c r="N573" s="21">
        <v>0</v>
      </c>
      <c r="O573" s="22">
        <v>0</v>
      </c>
      <c r="P573" s="19">
        <v>0</v>
      </c>
      <c r="Q573" s="19">
        <v>0</v>
      </c>
      <c r="R573" s="33">
        <v>0</v>
      </c>
      <c r="S573" s="21">
        <v>0</v>
      </c>
      <c r="T573" s="22">
        <v>0</v>
      </c>
      <c r="U573" s="19">
        <v>0</v>
      </c>
      <c r="V573" s="19">
        <v>0</v>
      </c>
      <c r="W573" s="19">
        <v>0</v>
      </c>
      <c r="X573" s="19">
        <v>0</v>
      </c>
      <c r="Y573" s="24">
        <v>0</v>
      </c>
      <c r="Z573" s="23">
        <v>0</v>
      </c>
      <c r="AA573" s="22">
        <v>0</v>
      </c>
      <c r="AB573" s="19">
        <v>0</v>
      </c>
      <c r="AC573" s="19">
        <v>0</v>
      </c>
      <c r="AD573" s="33">
        <v>0</v>
      </c>
      <c r="AE573" s="21">
        <v>0</v>
      </c>
      <c r="AF573" s="22">
        <v>0</v>
      </c>
      <c r="AG573" s="19">
        <v>0</v>
      </c>
      <c r="AH573" s="19">
        <v>0</v>
      </c>
      <c r="AI573" s="33">
        <v>0</v>
      </c>
      <c r="AJ573" s="21">
        <v>0</v>
      </c>
      <c r="AK573" s="22">
        <v>0</v>
      </c>
      <c r="AL573" s="19">
        <v>0</v>
      </c>
      <c r="AM573" s="19">
        <v>0</v>
      </c>
      <c r="AN573" s="33">
        <v>0</v>
      </c>
      <c r="AO573" s="21">
        <v>0</v>
      </c>
      <c r="AP573" s="20">
        <v>0</v>
      </c>
      <c r="AQ573" s="19">
        <v>0</v>
      </c>
      <c r="AR573" s="19">
        <v>0</v>
      </c>
      <c r="AS573" s="33">
        <v>0</v>
      </c>
      <c r="AT573" s="21">
        <v>0</v>
      </c>
      <c r="AU573" s="20">
        <v>0</v>
      </c>
      <c r="AV573" s="19">
        <v>0</v>
      </c>
      <c r="AW573" s="19">
        <v>0</v>
      </c>
      <c r="AX573" s="19">
        <v>0</v>
      </c>
      <c r="AY573" s="19">
        <v>0</v>
      </c>
      <c r="AZ573" s="22">
        <v>0</v>
      </c>
      <c r="BA573" s="19">
        <v>0</v>
      </c>
      <c r="BB573" s="19">
        <v>0</v>
      </c>
      <c r="BC573" s="33">
        <v>0</v>
      </c>
      <c r="BD573" s="21">
        <v>0</v>
      </c>
      <c r="BE573" s="20"/>
      <c r="BF573" s="19"/>
      <c r="BG573" s="19"/>
      <c r="BH573" s="19"/>
      <c r="BI573" s="19"/>
    </row>
    <row r="574" spans="6:61" x14ac:dyDescent="0.25">
      <c r="F574" s="10"/>
      <c r="G574" s="9"/>
      <c r="H574" s="8"/>
      <c r="I574" s="7" t="s">
        <v>5649</v>
      </c>
      <c r="J574" s="22">
        <v>0</v>
      </c>
      <c r="K574" s="19">
        <v>0</v>
      </c>
      <c r="L574" s="19">
        <v>0</v>
      </c>
      <c r="M574" s="33">
        <v>0</v>
      </c>
      <c r="N574" s="21">
        <v>0</v>
      </c>
      <c r="O574" s="22">
        <v>582</v>
      </c>
      <c r="P574" s="19">
        <v>0</v>
      </c>
      <c r="Q574" s="19">
        <v>8</v>
      </c>
      <c r="R574" s="33">
        <v>0</v>
      </c>
      <c r="S574" s="21">
        <v>0</v>
      </c>
      <c r="T574" s="22">
        <v>38339</v>
      </c>
      <c r="U574" s="19">
        <v>1</v>
      </c>
      <c r="V574" s="19">
        <v>199</v>
      </c>
      <c r="W574" s="19">
        <v>15</v>
      </c>
      <c r="X574" s="19">
        <v>0</v>
      </c>
      <c r="Y574" s="24">
        <v>43509</v>
      </c>
      <c r="Z574" s="23">
        <v>56.750268893316388</v>
      </c>
      <c r="AA574" s="22">
        <v>780</v>
      </c>
      <c r="AB574" s="19">
        <v>0</v>
      </c>
      <c r="AC574" s="19">
        <v>2</v>
      </c>
      <c r="AD574" s="33">
        <v>2</v>
      </c>
      <c r="AE574" s="21">
        <v>0</v>
      </c>
      <c r="AF574" s="22">
        <v>4</v>
      </c>
      <c r="AG574" s="19">
        <v>0</v>
      </c>
      <c r="AH574" s="19">
        <v>0</v>
      </c>
      <c r="AI574" s="33">
        <v>0</v>
      </c>
      <c r="AJ574" s="21">
        <v>0</v>
      </c>
      <c r="AK574" s="22">
        <v>6422</v>
      </c>
      <c r="AL574" s="19">
        <v>0</v>
      </c>
      <c r="AM574" s="19">
        <v>21</v>
      </c>
      <c r="AN574" s="33">
        <v>1</v>
      </c>
      <c r="AO574" s="21">
        <v>0</v>
      </c>
      <c r="AP574" s="20">
        <v>0</v>
      </c>
      <c r="AQ574" s="19">
        <v>0</v>
      </c>
      <c r="AR574" s="19">
        <v>0</v>
      </c>
      <c r="AS574" s="33">
        <v>0</v>
      </c>
      <c r="AT574" s="21">
        <v>0</v>
      </c>
      <c r="AU574" s="20">
        <v>73</v>
      </c>
      <c r="AV574" s="19">
        <v>0</v>
      </c>
      <c r="AW574" s="19">
        <v>0</v>
      </c>
      <c r="AX574" s="19">
        <v>0</v>
      </c>
      <c r="AY574" s="19">
        <v>0</v>
      </c>
      <c r="AZ574" s="22">
        <v>2</v>
      </c>
      <c r="BA574" s="19">
        <v>0</v>
      </c>
      <c r="BB574" s="19">
        <v>0</v>
      </c>
      <c r="BC574" s="33">
        <v>0</v>
      </c>
      <c r="BD574" s="21">
        <v>0</v>
      </c>
      <c r="BE574" s="20"/>
      <c r="BF574" s="19"/>
      <c r="BG574" s="19"/>
      <c r="BH574" s="19"/>
      <c r="BI574" s="19"/>
    </row>
    <row r="575" spans="6:61" x14ac:dyDescent="0.25">
      <c r="F575" s="10"/>
      <c r="G575" s="9"/>
      <c r="H575" s="8"/>
      <c r="I575" s="7" t="s">
        <v>5650</v>
      </c>
      <c r="J575" s="22">
        <v>0</v>
      </c>
      <c r="K575" s="19">
        <v>0</v>
      </c>
      <c r="L575" s="19">
        <v>0</v>
      </c>
      <c r="M575" s="33">
        <v>0</v>
      </c>
      <c r="N575" s="21">
        <v>0</v>
      </c>
      <c r="O575" s="22">
        <v>10</v>
      </c>
      <c r="P575" s="19">
        <v>10</v>
      </c>
      <c r="Q575" s="19">
        <v>0</v>
      </c>
      <c r="R575" s="33">
        <v>0</v>
      </c>
      <c r="S575" s="21">
        <v>0</v>
      </c>
      <c r="T575" s="22">
        <v>101915</v>
      </c>
      <c r="U575" s="19">
        <v>101886</v>
      </c>
      <c r="V575" s="19">
        <v>101793</v>
      </c>
      <c r="W575" s="19">
        <v>0</v>
      </c>
      <c r="X575" s="19">
        <v>5579</v>
      </c>
      <c r="Y575" s="24">
        <v>138638</v>
      </c>
      <c r="Z575" s="23">
        <v>243.49225124716759</v>
      </c>
      <c r="AA575" s="22">
        <v>8136</v>
      </c>
      <c r="AB575" s="19">
        <v>8132</v>
      </c>
      <c r="AC575" s="19">
        <v>8132</v>
      </c>
      <c r="AD575" s="33">
        <v>0</v>
      </c>
      <c r="AE575" s="21">
        <v>509</v>
      </c>
      <c r="AF575" s="22">
        <v>97</v>
      </c>
      <c r="AG575" s="19">
        <v>96</v>
      </c>
      <c r="AH575" s="19">
        <v>1</v>
      </c>
      <c r="AI575" s="33">
        <v>0</v>
      </c>
      <c r="AJ575" s="21">
        <v>0</v>
      </c>
      <c r="AK575" s="22">
        <v>40799</v>
      </c>
      <c r="AL575" s="19">
        <v>40790</v>
      </c>
      <c r="AM575" s="19">
        <v>121</v>
      </c>
      <c r="AN575" s="33">
        <v>0</v>
      </c>
      <c r="AO575" s="21">
        <v>277</v>
      </c>
      <c r="AP575" s="20">
        <v>8</v>
      </c>
      <c r="AQ575" s="19">
        <v>8</v>
      </c>
      <c r="AR575" s="19">
        <v>0</v>
      </c>
      <c r="AS575" s="33">
        <v>0</v>
      </c>
      <c r="AT575" s="21">
        <v>0</v>
      </c>
      <c r="AU575" s="20">
        <v>211</v>
      </c>
      <c r="AV575" s="19">
        <v>207</v>
      </c>
      <c r="AW575" s="19">
        <v>0</v>
      </c>
      <c r="AX575" s="19">
        <v>0</v>
      </c>
      <c r="AY575" s="19">
        <v>0</v>
      </c>
      <c r="AZ575" s="22">
        <v>15</v>
      </c>
      <c r="BA575" s="19">
        <v>12</v>
      </c>
      <c r="BB575" s="19">
        <v>0</v>
      </c>
      <c r="BC575" s="33">
        <v>0</v>
      </c>
      <c r="BD575" s="21">
        <v>0</v>
      </c>
      <c r="BE575" s="20"/>
      <c r="BF575" s="19"/>
      <c r="BG575" s="19"/>
      <c r="BH575" s="19"/>
      <c r="BI575" s="19"/>
    </row>
    <row r="576" spans="6:61" x14ac:dyDescent="0.25">
      <c r="F576" s="10"/>
      <c r="G576" s="9"/>
      <c r="H576" s="8"/>
      <c r="I576" s="7" t="s">
        <v>5651</v>
      </c>
      <c r="J576" s="22">
        <v>0</v>
      </c>
      <c r="K576" s="19">
        <v>0</v>
      </c>
      <c r="L576" s="19">
        <v>0</v>
      </c>
      <c r="M576" s="33">
        <v>0</v>
      </c>
      <c r="N576" s="21">
        <v>0</v>
      </c>
      <c r="O576" s="22">
        <v>0</v>
      </c>
      <c r="P576" s="19">
        <v>0</v>
      </c>
      <c r="Q576" s="19">
        <v>0</v>
      </c>
      <c r="R576" s="33">
        <v>0</v>
      </c>
      <c r="S576" s="21">
        <v>0</v>
      </c>
      <c r="T576" s="22">
        <v>2</v>
      </c>
      <c r="U576" s="19">
        <v>0</v>
      </c>
      <c r="V576" s="19">
        <v>0</v>
      </c>
      <c r="W576" s="19">
        <v>0</v>
      </c>
      <c r="X576" s="19">
        <v>0</v>
      </c>
      <c r="Y576" s="24">
        <v>83</v>
      </c>
      <c r="Z576" s="23">
        <v>3.1482204794883728E-3</v>
      </c>
      <c r="AA576" s="22">
        <v>0</v>
      </c>
      <c r="AB576" s="19">
        <v>0</v>
      </c>
      <c r="AC576" s="19">
        <v>0</v>
      </c>
      <c r="AD576" s="33">
        <v>0</v>
      </c>
      <c r="AE576" s="21">
        <v>0</v>
      </c>
      <c r="AF576" s="22">
        <v>0</v>
      </c>
      <c r="AG576" s="19">
        <v>0</v>
      </c>
      <c r="AH576" s="19">
        <v>0</v>
      </c>
      <c r="AI576" s="33">
        <v>0</v>
      </c>
      <c r="AJ576" s="21">
        <v>0</v>
      </c>
      <c r="AK576" s="22">
        <v>1</v>
      </c>
      <c r="AL576" s="19">
        <v>0</v>
      </c>
      <c r="AM576" s="19">
        <v>0</v>
      </c>
      <c r="AN576" s="33">
        <v>0</v>
      </c>
      <c r="AO576" s="21">
        <v>0</v>
      </c>
      <c r="AP576" s="20">
        <v>0</v>
      </c>
      <c r="AQ576" s="19">
        <v>0</v>
      </c>
      <c r="AR576" s="19">
        <v>0</v>
      </c>
      <c r="AS576" s="33">
        <v>0</v>
      </c>
      <c r="AT576" s="21">
        <v>0</v>
      </c>
      <c r="AU576" s="20">
        <v>0</v>
      </c>
      <c r="AV576" s="19">
        <v>0</v>
      </c>
      <c r="AW576" s="19">
        <v>0</v>
      </c>
      <c r="AX576" s="19">
        <v>0</v>
      </c>
      <c r="AY576" s="19">
        <v>0</v>
      </c>
      <c r="AZ576" s="22">
        <v>0</v>
      </c>
      <c r="BA576" s="19">
        <v>0</v>
      </c>
      <c r="BB576" s="19">
        <v>0</v>
      </c>
      <c r="BC576" s="33">
        <v>0</v>
      </c>
      <c r="BD576" s="21">
        <v>0</v>
      </c>
      <c r="BE576" s="20"/>
      <c r="BF576" s="19"/>
      <c r="BG576" s="19"/>
      <c r="BH576" s="19"/>
      <c r="BI576" s="19"/>
    </row>
    <row r="577" spans="6:61" x14ac:dyDescent="0.25">
      <c r="F577" s="10"/>
      <c r="G577" s="9"/>
      <c r="H577" s="8"/>
      <c r="I577" s="7" t="s">
        <v>5652</v>
      </c>
      <c r="J577" s="22">
        <v>0</v>
      </c>
      <c r="K577" s="19">
        <v>0</v>
      </c>
      <c r="L577" s="19">
        <v>0</v>
      </c>
      <c r="M577" s="33">
        <v>0</v>
      </c>
      <c r="N577" s="21">
        <v>0</v>
      </c>
      <c r="O577" s="22">
        <v>495</v>
      </c>
      <c r="P577" s="19">
        <v>495</v>
      </c>
      <c r="Q577" s="19">
        <v>0</v>
      </c>
      <c r="R577" s="33">
        <v>0</v>
      </c>
      <c r="S577" s="21">
        <v>0</v>
      </c>
      <c r="T577" s="22">
        <v>83468</v>
      </c>
      <c r="U577" s="19">
        <v>83465</v>
      </c>
      <c r="V577" s="19">
        <v>83465</v>
      </c>
      <c r="W577" s="19">
        <v>0</v>
      </c>
      <c r="X577" s="19">
        <v>2</v>
      </c>
      <c r="Y577" s="24">
        <v>84695</v>
      </c>
      <c r="Z577" s="23">
        <v>65.306132035329938</v>
      </c>
      <c r="AA577" s="22">
        <v>346</v>
      </c>
      <c r="AB577" s="19">
        <v>346</v>
      </c>
      <c r="AC577" s="19">
        <v>346</v>
      </c>
      <c r="AD577" s="33">
        <v>0</v>
      </c>
      <c r="AE577" s="21">
        <v>0</v>
      </c>
      <c r="AF577" s="22">
        <v>39</v>
      </c>
      <c r="AG577" s="19">
        <v>39</v>
      </c>
      <c r="AH577" s="19">
        <v>0</v>
      </c>
      <c r="AI577" s="33">
        <v>0</v>
      </c>
      <c r="AJ577" s="21">
        <v>0</v>
      </c>
      <c r="AK577" s="22">
        <v>4535</v>
      </c>
      <c r="AL577" s="19">
        <v>4535</v>
      </c>
      <c r="AM577" s="19">
        <v>7</v>
      </c>
      <c r="AN577" s="33">
        <v>0</v>
      </c>
      <c r="AO577" s="21">
        <v>0</v>
      </c>
      <c r="AP577" s="20">
        <v>0</v>
      </c>
      <c r="AQ577" s="19">
        <v>0</v>
      </c>
      <c r="AR577" s="19">
        <v>0</v>
      </c>
      <c r="AS577" s="33">
        <v>0</v>
      </c>
      <c r="AT577" s="21">
        <v>0</v>
      </c>
      <c r="AU577" s="20">
        <v>4</v>
      </c>
      <c r="AV577" s="19">
        <v>4</v>
      </c>
      <c r="AW577" s="19">
        <v>0</v>
      </c>
      <c r="AX577" s="19">
        <v>0</v>
      </c>
      <c r="AY577" s="19">
        <v>0</v>
      </c>
      <c r="AZ577" s="22">
        <v>27</v>
      </c>
      <c r="BA577" s="19">
        <v>19</v>
      </c>
      <c r="BB577" s="19">
        <v>0</v>
      </c>
      <c r="BC577" s="33">
        <v>0</v>
      </c>
      <c r="BD577" s="21">
        <v>0</v>
      </c>
      <c r="BE577" s="20"/>
      <c r="BF577" s="19"/>
      <c r="BG577" s="19"/>
      <c r="BH577" s="19"/>
      <c r="BI577" s="19"/>
    </row>
    <row r="578" spans="6:61" x14ac:dyDescent="0.25">
      <c r="F578" s="10"/>
      <c r="G578" s="9"/>
      <c r="H578" s="8"/>
      <c r="I578" s="7" t="s">
        <v>5653</v>
      </c>
      <c r="J578" s="22">
        <v>0</v>
      </c>
      <c r="K578" s="19">
        <v>0</v>
      </c>
      <c r="L578" s="19">
        <v>0</v>
      </c>
      <c r="M578" s="33">
        <v>0</v>
      </c>
      <c r="N578" s="21">
        <v>0</v>
      </c>
      <c r="O578" s="22">
        <v>0</v>
      </c>
      <c r="P578" s="19">
        <v>0</v>
      </c>
      <c r="Q578" s="19">
        <v>0</v>
      </c>
      <c r="R578" s="33">
        <v>0</v>
      </c>
      <c r="S578" s="21">
        <v>0</v>
      </c>
      <c r="T578" s="22">
        <v>591430</v>
      </c>
      <c r="U578" s="19">
        <v>575980</v>
      </c>
      <c r="V578" s="19">
        <v>470455</v>
      </c>
      <c r="W578" s="19">
        <v>0</v>
      </c>
      <c r="X578" s="19">
        <v>7</v>
      </c>
      <c r="Y578" s="24">
        <v>739923</v>
      </c>
      <c r="Z578" s="23">
        <v>826.7467066468671</v>
      </c>
      <c r="AA578" s="22">
        <v>293378</v>
      </c>
      <c r="AB578" s="19">
        <v>292035</v>
      </c>
      <c r="AC578" s="19">
        <v>269988</v>
      </c>
      <c r="AD578" s="33">
        <v>0</v>
      </c>
      <c r="AE578" s="21">
        <v>0</v>
      </c>
      <c r="AF578" s="22">
        <v>18965</v>
      </c>
      <c r="AG578" s="19">
        <v>18948</v>
      </c>
      <c r="AH578" s="19">
        <v>0</v>
      </c>
      <c r="AI578" s="33">
        <v>0</v>
      </c>
      <c r="AJ578" s="21">
        <v>0</v>
      </c>
      <c r="AK578" s="22">
        <v>58921</v>
      </c>
      <c r="AL578" s="19">
        <v>58525</v>
      </c>
      <c r="AM578" s="19">
        <v>232</v>
      </c>
      <c r="AN578" s="33">
        <v>0</v>
      </c>
      <c r="AO578" s="21">
        <v>0</v>
      </c>
      <c r="AP578" s="20">
        <v>0</v>
      </c>
      <c r="AQ578" s="19">
        <v>0</v>
      </c>
      <c r="AR578" s="19">
        <v>0</v>
      </c>
      <c r="AS578" s="33">
        <v>0</v>
      </c>
      <c r="AT578" s="21">
        <v>0</v>
      </c>
      <c r="AU578" s="20">
        <v>290</v>
      </c>
      <c r="AV578" s="19">
        <v>289</v>
      </c>
      <c r="AW578" s="19">
        <v>0</v>
      </c>
      <c r="AX578" s="19">
        <v>0</v>
      </c>
      <c r="AY578" s="19">
        <v>0</v>
      </c>
      <c r="AZ578" s="22">
        <v>111</v>
      </c>
      <c r="BA578" s="19">
        <v>106</v>
      </c>
      <c r="BB578" s="19">
        <v>0</v>
      </c>
      <c r="BC578" s="33">
        <v>0</v>
      </c>
      <c r="BD578" s="21">
        <v>0</v>
      </c>
      <c r="BE578" s="20"/>
      <c r="BF578" s="19"/>
      <c r="BG578" s="19"/>
      <c r="BH578" s="19"/>
      <c r="BI578" s="19"/>
    </row>
    <row r="579" spans="6:61" x14ac:dyDescent="0.25">
      <c r="F579" s="10"/>
      <c r="G579" s="9"/>
      <c r="H579" s="8"/>
      <c r="I579" s="7" t="s">
        <v>434</v>
      </c>
      <c r="J579" s="22">
        <v>3</v>
      </c>
      <c r="K579" s="19">
        <v>0</v>
      </c>
      <c r="L579" s="19">
        <v>0</v>
      </c>
      <c r="M579" s="33">
        <v>0</v>
      </c>
      <c r="N579" s="21">
        <v>0</v>
      </c>
      <c r="O579" s="22">
        <v>344</v>
      </c>
      <c r="P579" s="19">
        <v>334</v>
      </c>
      <c r="Q579" s="19">
        <v>307</v>
      </c>
      <c r="R579" s="33">
        <v>0</v>
      </c>
      <c r="S579" s="21">
        <v>0</v>
      </c>
      <c r="T579" s="22">
        <v>1306171</v>
      </c>
      <c r="U579" s="19">
        <v>1141135</v>
      </c>
      <c r="V579" s="19">
        <v>1209400</v>
      </c>
      <c r="W579" s="19">
        <v>0</v>
      </c>
      <c r="X579" s="19">
        <v>6812</v>
      </c>
      <c r="Y579" s="24">
        <v>1404399</v>
      </c>
      <c r="Z579" s="23">
        <v>2144.513421514072</v>
      </c>
      <c r="AA579" s="22">
        <v>13265</v>
      </c>
      <c r="AB579" s="19">
        <v>12022</v>
      </c>
      <c r="AC579" s="19">
        <v>13109</v>
      </c>
      <c r="AD579" s="33">
        <v>0</v>
      </c>
      <c r="AE579" s="21">
        <v>5</v>
      </c>
      <c r="AF579" s="22">
        <v>106</v>
      </c>
      <c r="AG579" s="19">
        <v>105</v>
      </c>
      <c r="AH579" s="19">
        <v>32</v>
      </c>
      <c r="AI579" s="33">
        <v>0</v>
      </c>
      <c r="AJ579" s="21">
        <v>0</v>
      </c>
      <c r="AK579" s="22">
        <v>219631</v>
      </c>
      <c r="AL579" s="19">
        <v>199511</v>
      </c>
      <c r="AM579" s="19">
        <v>22859</v>
      </c>
      <c r="AN579" s="33">
        <v>0</v>
      </c>
      <c r="AO579" s="21">
        <v>1195</v>
      </c>
      <c r="AP579" s="20">
        <v>0</v>
      </c>
      <c r="AQ579" s="19">
        <v>0</v>
      </c>
      <c r="AR579" s="19">
        <v>0</v>
      </c>
      <c r="AS579" s="33">
        <v>0</v>
      </c>
      <c r="AT579" s="21">
        <v>0</v>
      </c>
      <c r="AU579" s="20">
        <v>828</v>
      </c>
      <c r="AV579" s="19">
        <v>316</v>
      </c>
      <c r="AW579" s="19">
        <v>296</v>
      </c>
      <c r="AX579" s="19">
        <v>0</v>
      </c>
      <c r="AY579" s="19">
        <v>0</v>
      </c>
      <c r="AZ579" s="22">
        <v>4680</v>
      </c>
      <c r="BA579" s="19">
        <v>4550</v>
      </c>
      <c r="BB579" s="19">
        <v>91</v>
      </c>
      <c r="BC579" s="33">
        <v>0</v>
      </c>
      <c r="BD579" s="21">
        <v>0</v>
      </c>
      <c r="BE579" s="20"/>
      <c r="BF579" s="19"/>
      <c r="BG579" s="19"/>
      <c r="BH579" s="19"/>
      <c r="BI579" s="19"/>
    </row>
    <row r="580" spans="6:61" x14ac:dyDescent="0.25">
      <c r="F580" s="10"/>
      <c r="G580" s="9"/>
      <c r="H580" s="8"/>
      <c r="I580" s="7" t="s">
        <v>5654</v>
      </c>
      <c r="J580" s="22">
        <v>0</v>
      </c>
      <c r="K580" s="19">
        <v>0</v>
      </c>
      <c r="L580" s="19">
        <v>0</v>
      </c>
      <c r="M580" s="33">
        <v>0</v>
      </c>
      <c r="N580" s="21">
        <v>0</v>
      </c>
      <c r="O580" s="22">
        <v>58</v>
      </c>
      <c r="P580" s="19">
        <v>42</v>
      </c>
      <c r="Q580" s="19">
        <v>0</v>
      </c>
      <c r="R580" s="33">
        <v>28</v>
      </c>
      <c r="S580" s="21">
        <v>20</v>
      </c>
      <c r="T580" s="22">
        <v>523466</v>
      </c>
      <c r="U580" s="19">
        <v>312403</v>
      </c>
      <c r="V580" s="19">
        <v>313037</v>
      </c>
      <c r="W580" s="19">
        <v>105560</v>
      </c>
      <c r="X580" s="19">
        <v>234190</v>
      </c>
      <c r="Y580" s="24">
        <v>575167</v>
      </c>
      <c r="Z580" s="23">
        <v>630.21225418150425</v>
      </c>
      <c r="AA580" s="22">
        <v>6584</v>
      </c>
      <c r="AB580" s="19">
        <v>2152</v>
      </c>
      <c r="AC580" s="19">
        <v>2152</v>
      </c>
      <c r="AD580" s="33">
        <v>82</v>
      </c>
      <c r="AE580" s="21">
        <v>160</v>
      </c>
      <c r="AF580" s="22">
        <v>583</v>
      </c>
      <c r="AG580" s="19">
        <v>136</v>
      </c>
      <c r="AH580" s="19">
        <v>0</v>
      </c>
      <c r="AI580" s="33">
        <v>0</v>
      </c>
      <c r="AJ580" s="21">
        <v>2</v>
      </c>
      <c r="AK580" s="22">
        <v>42030</v>
      </c>
      <c r="AL580" s="19">
        <v>21730</v>
      </c>
      <c r="AM580" s="19">
        <v>90</v>
      </c>
      <c r="AN580" s="33">
        <v>162</v>
      </c>
      <c r="AO580" s="21">
        <v>3433</v>
      </c>
      <c r="AP580" s="20">
        <v>0</v>
      </c>
      <c r="AQ580" s="19">
        <v>0</v>
      </c>
      <c r="AR580" s="19">
        <v>0</v>
      </c>
      <c r="AS580" s="33">
        <v>0</v>
      </c>
      <c r="AT580" s="21">
        <v>0</v>
      </c>
      <c r="AU580" s="20">
        <v>21</v>
      </c>
      <c r="AV580" s="19">
        <v>11</v>
      </c>
      <c r="AW580" s="19">
        <v>11</v>
      </c>
      <c r="AX580" s="19">
        <v>0</v>
      </c>
      <c r="AY580" s="19">
        <v>0</v>
      </c>
      <c r="AZ580" s="22">
        <v>96</v>
      </c>
      <c r="BA580" s="19">
        <v>74</v>
      </c>
      <c r="BB580" s="19">
        <v>71</v>
      </c>
      <c r="BC580" s="33">
        <v>0</v>
      </c>
      <c r="BD580" s="21">
        <v>1</v>
      </c>
      <c r="BE580" s="20"/>
      <c r="BF580" s="19"/>
      <c r="BG580" s="19"/>
      <c r="BH580" s="19"/>
      <c r="BI580" s="19"/>
    </row>
    <row r="581" spans="6:61" x14ac:dyDescent="0.25">
      <c r="F581" s="10"/>
      <c r="G581" s="9"/>
      <c r="H581" s="8"/>
      <c r="I581" s="7" t="s">
        <v>5655</v>
      </c>
      <c r="J581" s="22">
        <v>0</v>
      </c>
      <c r="K581" s="19">
        <v>0</v>
      </c>
      <c r="L581" s="19">
        <v>0</v>
      </c>
      <c r="M581" s="33">
        <v>0</v>
      </c>
      <c r="N581" s="21">
        <v>0</v>
      </c>
      <c r="O581" s="22">
        <v>0</v>
      </c>
      <c r="P581" s="19">
        <v>0</v>
      </c>
      <c r="Q581" s="19">
        <v>0</v>
      </c>
      <c r="R581" s="33">
        <v>0</v>
      </c>
      <c r="S581" s="21">
        <v>0</v>
      </c>
      <c r="T581" s="22">
        <v>255</v>
      </c>
      <c r="U581" s="19">
        <v>255</v>
      </c>
      <c r="V581" s="19">
        <v>255</v>
      </c>
      <c r="W581" s="19">
        <v>0</v>
      </c>
      <c r="X581" s="19">
        <v>0</v>
      </c>
      <c r="Y581" s="24">
        <v>515</v>
      </c>
      <c r="Z581" s="23">
        <v>13.495983899571</v>
      </c>
      <c r="AA581" s="22">
        <v>0</v>
      </c>
      <c r="AB581" s="19">
        <v>0</v>
      </c>
      <c r="AC581" s="19">
        <v>0</v>
      </c>
      <c r="AD581" s="33">
        <v>0</v>
      </c>
      <c r="AE581" s="21">
        <v>0</v>
      </c>
      <c r="AF581" s="22">
        <v>0</v>
      </c>
      <c r="AG581" s="19">
        <v>0</v>
      </c>
      <c r="AH581" s="19">
        <v>0</v>
      </c>
      <c r="AI581" s="33">
        <v>0</v>
      </c>
      <c r="AJ581" s="21">
        <v>0</v>
      </c>
      <c r="AK581" s="22">
        <v>41</v>
      </c>
      <c r="AL581" s="19">
        <v>41</v>
      </c>
      <c r="AM581" s="19">
        <v>1</v>
      </c>
      <c r="AN581" s="33">
        <v>0</v>
      </c>
      <c r="AO581" s="21">
        <v>0</v>
      </c>
      <c r="AP581" s="20">
        <v>0</v>
      </c>
      <c r="AQ581" s="19">
        <v>0</v>
      </c>
      <c r="AR581" s="19">
        <v>0</v>
      </c>
      <c r="AS581" s="33">
        <v>0</v>
      </c>
      <c r="AT581" s="21">
        <v>0</v>
      </c>
      <c r="AU581" s="20">
        <v>1</v>
      </c>
      <c r="AV581" s="19">
        <v>1</v>
      </c>
      <c r="AW581" s="19">
        <v>0</v>
      </c>
      <c r="AX581" s="19">
        <v>0</v>
      </c>
      <c r="AY581" s="19">
        <v>0</v>
      </c>
      <c r="AZ581" s="22">
        <v>0</v>
      </c>
      <c r="BA581" s="19">
        <v>0</v>
      </c>
      <c r="BB581" s="19">
        <v>0</v>
      </c>
      <c r="BC581" s="33">
        <v>0</v>
      </c>
      <c r="BD581" s="21">
        <v>0</v>
      </c>
      <c r="BE581" s="20"/>
      <c r="BF581" s="19"/>
      <c r="BG581" s="19"/>
      <c r="BH581" s="19"/>
      <c r="BI581" s="19"/>
    </row>
    <row r="582" spans="6:61" x14ac:dyDescent="0.25">
      <c r="F582" s="10"/>
      <c r="G582" s="9"/>
      <c r="H582" s="8"/>
      <c r="I582" s="7" t="s">
        <v>5656</v>
      </c>
      <c r="J582" s="22">
        <v>0</v>
      </c>
      <c r="K582" s="19">
        <v>0</v>
      </c>
      <c r="L582" s="19">
        <v>0</v>
      </c>
      <c r="M582" s="33">
        <v>0</v>
      </c>
      <c r="N582" s="21">
        <v>0</v>
      </c>
      <c r="O582" s="22">
        <v>0</v>
      </c>
      <c r="P582" s="19">
        <v>0</v>
      </c>
      <c r="Q582" s="19">
        <v>0</v>
      </c>
      <c r="R582" s="33">
        <v>0</v>
      </c>
      <c r="S582" s="21">
        <v>0</v>
      </c>
      <c r="T582" s="22">
        <v>28</v>
      </c>
      <c r="U582" s="19">
        <v>0</v>
      </c>
      <c r="V582" s="19">
        <v>0</v>
      </c>
      <c r="W582" s="19">
        <v>0</v>
      </c>
      <c r="X582" s="19">
        <v>0</v>
      </c>
      <c r="Y582" s="24">
        <v>48</v>
      </c>
      <c r="Z582" s="23">
        <v>6.6974552348256111E-2</v>
      </c>
      <c r="AA582" s="22">
        <v>0</v>
      </c>
      <c r="AB582" s="19">
        <v>0</v>
      </c>
      <c r="AC582" s="19">
        <v>0</v>
      </c>
      <c r="AD582" s="33">
        <v>0</v>
      </c>
      <c r="AE582" s="21">
        <v>0</v>
      </c>
      <c r="AF582" s="22">
        <v>0</v>
      </c>
      <c r="AG582" s="19">
        <v>0</v>
      </c>
      <c r="AH582" s="19">
        <v>0</v>
      </c>
      <c r="AI582" s="33">
        <v>0</v>
      </c>
      <c r="AJ582" s="21">
        <v>0</v>
      </c>
      <c r="AK582" s="22">
        <v>8</v>
      </c>
      <c r="AL582" s="19">
        <v>0</v>
      </c>
      <c r="AM582" s="19">
        <v>0</v>
      </c>
      <c r="AN582" s="33">
        <v>0</v>
      </c>
      <c r="AO582" s="21">
        <v>0</v>
      </c>
      <c r="AP582" s="20">
        <v>0</v>
      </c>
      <c r="AQ582" s="19">
        <v>0</v>
      </c>
      <c r="AR582" s="19">
        <v>0</v>
      </c>
      <c r="AS582" s="33">
        <v>0</v>
      </c>
      <c r="AT582" s="21">
        <v>0</v>
      </c>
      <c r="AU582" s="20">
        <v>0</v>
      </c>
      <c r="AV582" s="19">
        <v>0</v>
      </c>
      <c r="AW582" s="19">
        <v>0</v>
      </c>
      <c r="AX582" s="19">
        <v>0</v>
      </c>
      <c r="AY582" s="19">
        <v>0</v>
      </c>
      <c r="AZ582" s="22">
        <v>0</v>
      </c>
      <c r="BA582" s="19">
        <v>0</v>
      </c>
      <c r="BB582" s="19">
        <v>0</v>
      </c>
      <c r="BC582" s="33">
        <v>0</v>
      </c>
      <c r="BD582" s="21">
        <v>0</v>
      </c>
      <c r="BE582" s="20"/>
      <c r="BF582" s="19"/>
      <c r="BG582" s="19"/>
      <c r="BH582" s="19"/>
      <c r="BI582" s="19"/>
    </row>
    <row r="583" spans="6:61" x14ac:dyDescent="0.25">
      <c r="F583" s="10"/>
      <c r="G583" s="9"/>
      <c r="H583" s="8"/>
      <c r="I583" s="7" t="s">
        <v>5657</v>
      </c>
      <c r="J583" s="22">
        <v>0</v>
      </c>
      <c r="K583" s="19">
        <v>0</v>
      </c>
      <c r="L583" s="19">
        <v>0</v>
      </c>
      <c r="M583" s="33">
        <v>0</v>
      </c>
      <c r="N583" s="21">
        <v>0</v>
      </c>
      <c r="O583" s="22">
        <v>0</v>
      </c>
      <c r="P583" s="19">
        <v>0</v>
      </c>
      <c r="Q583" s="19">
        <v>0</v>
      </c>
      <c r="R583" s="33">
        <v>0</v>
      </c>
      <c r="S583" s="21">
        <v>0</v>
      </c>
      <c r="T583" s="22">
        <v>7280</v>
      </c>
      <c r="U583" s="19">
        <v>0</v>
      </c>
      <c r="V583" s="19">
        <v>0</v>
      </c>
      <c r="W583" s="19">
        <v>0</v>
      </c>
      <c r="X583" s="19">
        <v>0</v>
      </c>
      <c r="Y583" s="24">
        <v>7372</v>
      </c>
      <c r="Z583" s="23">
        <v>37.483546938747168</v>
      </c>
      <c r="AA583" s="22">
        <v>0</v>
      </c>
      <c r="AB583" s="19">
        <v>0</v>
      </c>
      <c r="AC583" s="19">
        <v>0</v>
      </c>
      <c r="AD583" s="33">
        <v>0</v>
      </c>
      <c r="AE583" s="21">
        <v>0</v>
      </c>
      <c r="AF583" s="22">
        <v>1</v>
      </c>
      <c r="AG583" s="19">
        <v>0</v>
      </c>
      <c r="AH583" s="19">
        <v>0</v>
      </c>
      <c r="AI583" s="33">
        <v>0</v>
      </c>
      <c r="AJ583" s="21">
        <v>0</v>
      </c>
      <c r="AK583" s="22">
        <v>603</v>
      </c>
      <c r="AL583" s="19">
        <v>0</v>
      </c>
      <c r="AM583" s="19">
        <v>0</v>
      </c>
      <c r="AN583" s="33">
        <v>0</v>
      </c>
      <c r="AO583" s="21">
        <v>0</v>
      </c>
      <c r="AP583" s="20">
        <v>0</v>
      </c>
      <c r="AQ583" s="19">
        <v>0</v>
      </c>
      <c r="AR583" s="19">
        <v>0</v>
      </c>
      <c r="AS583" s="33">
        <v>0</v>
      </c>
      <c r="AT583" s="21">
        <v>0</v>
      </c>
      <c r="AU583" s="20">
        <v>0</v>
      </c>
      <c r="AV583" s="19">
        <v>0</v>
      </c>
      <c r="AW583" s="19">
        <v>0</v>
      </c>
      <c r="AX583" s="19">
        <v>0</v>
      </c>
      <c r="AY583" s="19">
        <v>0</v>
      </c>
      <c r="AZ583" s="22">
        <v>0</v>
      </c>
      <c r="BA583" s="19">
        <v>0</v>
      </c>
      <c r="BB583" s="19">
        <v>0</v>
      </c>
      <c r="BC583" s="33">
        <v>0</v>
      </c>
      <c r="BD583" s="21">
        <v>0</v>
      </c>
      <c r="BE583" s="20"/>
      <c r="BF583" s="19"/>
      <c r="BG583" s="19"/>
      <c r="BH583" s="19"/>
      <c r="BI583" s="19"/>
    </row>
    <row r="584" spans="6:61" x14ac:dyDescent="0.25">
      <c r="F584" s="10"/>
      <c r="G584" s="9"/>
      <c r="H584" s="8"/>
      <c r="I584" s="7" t="s">
        <v>5658</v>
      </c>
      <c r="J584" s="22">
        <v>0</v>
      </c>
      <c r="K584" s="19">
        <v>0</v>
      </c>
      <c r="L584" s="19">
        <v>0</v>
      </c>
      <c r="M584" s="33">
        <v>0</v>
      </c>
      <c r="N584" s="21">
        <v>0</v>
      </c>
      <c r="O584" s="22">
        <v>0</v>
      </c>
      <c r="P584" s="19">
        <v>0</v>
      </c>
      <c r="Q584" s="19">
        <v>0</v>
      </c>
      <c r="R584" s="33">
        <v>0</v>
      </c>
      <c r="S584" s="21">
        <v>0</v>
      </c>
      <c r="T584" s="22">
        <v>1</v>
      </c>
      <c r="U584" s="19">
        <v>0</v>
      </c>
      <c r="V584" s="19">
        <v>0</v>
      </c>
      <c r="W584" s="19">
        <v>0</v>
      </c>
      <c r="X584" s="19">
        <v>0</v>
      </c>
      <c r="Y584" s="24">
        <v>2</v>
      </c>
      <c r="Z584" s="23">
        <v>1.416595652699471E-3</v>
      </c>
      <c r="AA584" s="22">
        <v>0</v>
      </c>
      <c r="AB584" s="19">
        <v>0</v>
      </c>
      <c r="AC584" s="19">
        <v>0</v>
      </c>
      <c r="AD584" s="33">
        <v>0</v>
      </c>
      <c r="AE584" s="21">
        <v>0</v>
      </c>
      <c r="AF584" s="22">
        <v>0</v>
      </c>
      <c r="AG584" s="19">
        <v>0</v>
      </c>
      <c r="AH584" s="19">
        <v>0</v>
      </c>
      <c r="AI584" s="33">
        <v>0</v>
      </c>
      <c r="AJ584" s="21">
        <v>0</v>
      </c>
      <c r="AK584" s="22">
        <v>0</v>
      </c>
      <c r="AL584" s="19">
        <v>0</v>
      </c>
      <c r="AM584" s="19">
        <v>0</v>
      </c>
      <c r="AN584" s="33">
        <v>0</v>
      </c>
      <c r="AO584" s="21">
        <v>0</v>
      </c>
      <c r="AP584" s="20">
        <v>0</v>
      </c>
      <c r="AQ584" s="19">
        <v>0</v>
      </c>
      <c r="AR584" s="19">
        <v>0</v>
      </c>
      <c r="AS584" s="33">
        <v>0</v>
      </c>
      <c r="AT584" s="21">
        <v>0</v>
      </c>
      <c r="AU584" s="20">
        <v>0</v>
      </c>
      <c r="AV584" s="19">
        <v>0</v>
      </c>
      <c r="AW584" s="19">
        <v>0</v>
      </c>
      <c r="AX584" s="19">
        <v>0</v>
      </c>
      <c r="AY584" s="19">
        <v>0</v>
      </c>
      <c r="AZ584" s="22">
        <v>0</v>
      </c>
      <c r="BA584" s="19">
        <v>0</v>
      </c>
      <c r="BB584" s="19">
        <v>0</v>
      </c>
      <c r="BC584" s="33">
        <v>0</v>
      </c>
      <c r="BD584" s="21">
        <v>0</v>
      </c>
      <c r="BE584" s="20"/>
      <c r="BF584" s="19"/>
      <c r="BG584" s="19"/>
      <c r="BH584" s="19"/>
      <c r="BI584" s="19"/>
    </row>
    <row r="585" spans="6:61" x14ac:dyDescent="0.25">
      <c r="F585" s="10"/>
      <c r="G585" s="9"/>
      <c r="H585" s="8"/>
      <c r="I585" s="7" t="s">
        <v>5659</v>
      </c>
      <c r="J585" s="22">
        <v>0</v>
      </c>
      <c r="K585" s="19">
        <v>0</v>
      </c>
      <c r="L585" s="19">
        <v>0</v>
      </c>
      <c r="M585" s="33">
        <v>0</v>
      </c>
      <c r="N585" s="21">
        <v>0</v>
      </c>
      <c r="O585" s="22">
        <v>0</v>
      </c>
      <c r="P585" s="19">
        <v>0</v>
      </c>
      <c r="Q585" s="19">
        <v>0</v>
      </c>
      <c r="R585" s="33">
        <v>0</v>
      </c>
      <c r="S585" s="21">
        <v>0</v>
      </c>
      <c r="T585" s="22">
        <v>16120</v>
      </c>
      <c r="U585" s="19">
        <v>16120</v>
      </c>
      <c r="V585" s="19">
        <v>16120</v>
      </c>
      <c r="W585" s="19">
        <v>0</v>
      </c>
      <c r="X585" s="19">
        <v>0</v>
      </c>
      <c r="Y585" s="24">
        <v>17444</v>
      </c>
      <c r="Z585" s="23">
        <v>17.26685995887965</v>
      </c>
      <c r="AA585" s="22">
        <v>26</v>
      </c>
      <c r="AB585" s="19">
        <v>26</v>
      </c>
      <c r="AC585" s="19">
        <v>26</v>
      </c>
      <c r="AD585" s="33">
        <v>0</v>
      </c>
      <c r="AE585" s="21">
        <v>0</v>
      </c>
      <c r="AF585" s="22">
        <v>0</v>
      </c>
      <c r="AG585" s="19">
        <v>0</v>
      </c>
      <c r="AH585" s="19">
        <v>0</v>
      </c>
      <c r="AI585" s="33">
        <v>0</v>
      </c>
      <c r="AJ585" s="21">
        <v>0</v>
      </c>
      <c r="AK585" s="22">
        <v>7058</v>
      </c>
      <c r="AL585" s="19">
        <v>7058</v>
      </c>
      <c r="AM585" s="19">
        <v>6</v>
      </c>
      <c r="AN585" s="33">
        <v>0</v>
      </c>
      <c r="AO585" s="21">
        <v>0</v>
      </c>
      <c r="AP585" s="20">
        <v>0</v>
      </c>
      <c r="AQ585" s="19">
        <v>0</v>
      </c>
      <c r="AR585" s="19">
        <v>0</v>
      </c>
      <c r="AS585" s="33">
        <v>0</v>
      </c>
      <c r="AT585" s="21">
        <v>0</v>
      </c>
      <c r="AU585" s="20">
        <v>0</v>
      </c>
      <c r="AV585" s="19">
        <v>0</v>
      </c>
      <c r="AW585" s="19">
        <v>0</v>
      </c>
      <c r="AX585" s="19">
        <v>0</v>
      </c>
      <c r="AY585" s="19">
        <v>0</v>
      </c>
      <c r="AZ585" s="22">
        <v>51</v>
      </c>
      <c r="BA585" s="19">
        <v>50</v>
      </c>
      <c r="BB585" s="19">
        <v>0</v>
      </c>
      <c r="BC585" s="33">
        <v>0</v>
      </c>
      <c r="BD585" s="21">
        <v>0</v>
      </c>
      <c r="BE585" s="20"/>
      <c r="BF585" s="19"/>
      <c r="BG585" s="19"/>
      <c r="BH585" s="19"/>
      <c r="BI585" s="19"/>
    </row>
    <row r="586" spans="6:61" x14ac:dyDescent="0.25">
      <c r="F586" s="10"/>
      <c r="G586" s="9"/>
      <c r="H586" s="8"/>
      <c r="I586" s="7" t="s">
        <v>5660</v>
      </c>
      <c r="J586" s="22">
        <v>37</v>
      </c>
      <c r="K586" s="19">
        <v>0</v>
      </c>
      <c r="L586" s="19">
        <v>0</v>
      </c>
      <c r="M586" s="33">
        <v>0</v>
      </c>
      <c r="N586" s="21">
        <v>0</v>
      </c>
      <c r="O586" s="22">
        <v>796</v>
      </c>
      <c r="P586" s="19">
        <v>796</v>
      </c>
      <c r="Q586" s="19">
        <v>0</v>
      </c>
      <c r="R586" s="33">
        <v>0</v>
      </c>
      <c r="S586" s="21">
        <v>0</v>
      </c>
      <c r="T586" s="22">
        <v>201794</v>
      </c>
      <c r="U586" s="19">
        <v>201746</v>
      </c>
      <c r="V586" s="19">
        <v>201687</v>
      </c>
      <c r="W586" s="19">
        <v>75</v>
      </c>
      <c r="X586" s="19">
        <v>17916</v>
      </c>
      <c r="Y586" s="24">
        <v>299633</v>
      </c>
      <c r="Z586" s="23">
        <v>918.66327532753348</v>
      </c>
      <c r="AA586" s="22">
        <v>3412</v>
      </c>
      <c r="AB586" s="19">
        <v>3412</v>
      </c>
      <c r="AC586" s="19">
        <v>3412</v>
      </c>
      <c r="AD586" s="33">
        <v>0</v>
      </c>
      <c r="AE586" s="21">
        <v>47</v>
      </c>
      <c r="AF586" s="22">
        <v>187</v>
      </c>
      <c r="AG586" s="19">
        <v>187</v>
      </c>
      <c r="AH586" s="19">
        <v>0</v>
      </c>
      <c r="AI586" s="33">
        <v>0</v>
      </c>
      <c r="AJ586" s="21">
        <v>1</v>
      </c>
      <c r="AK586" s="22">
        <v>28639</v>
      </c>
      <c r="AL586" s="19">
        <v>28637</v>
      </c>
      <c r="AM586" s="19">
        <v>345</v>
      </c>
      <c r="AN586" s="33">
        <v>6</v>
      </c>
      <c r="AO586" s="21">
        <v>2058</v>
      </c>
      <c r="AP586" s="20">
        <v>7</v>
      </c>
      <c r="AQ586" s="19">
        <v>0</v>
      </c>
      <c r="AR586" s="19">
        <v>0</v>
      </c>
      <c r="AS586" s="33">
        <v>0</v>
      </c>
      <c r="AT586" s="21">
        <v>0</v>
      </c>
      <c r="AU586" s="20">
        <v>392</v>
      </c>
      <c r="AV586" s="19">
        <v>392</v>
      </c>
      <c r="AW586" s="19">
        <v>4</v>
      </c>
      <c r="AX586" s="19">
        <v>0</v>
      </c>
      <c r="AY586" s="19">
        <v>0</v>
      </c>
      <c r="AZ586" s="22">
        <v>255</v>
      </c>
      <c r="BA586" s="19">
        <v>237</v>
      </c>
      <c r="BB586" s="19">
        <v>0</v>
      </c>
      <c r="BC586" s="33">
        <v>0</v>
      </c>
      <c r="BD586" s="21">
        <v>0</v>
      </c>
      <c r="BE586" s="20"/>
      <c r="BF586" s="19"/>
      <c r="BG586" s="19"/>
      <c r="BH586" s="19"/>
      <c r="BI586" s="19"/>
    </row>
    <row r="587" spans="6:61" x14ac:dyDescent="0.25">
      <c r="F587" s="10"/>
      <c r="G587" s="9"/>
      <c r="H587" s="8"/>
      <c r="I587" s="7" t="s">
        <v>5661</v>
      </c>
      <c r="J587" s="22">
        <v>0</v>
      </c>
      <c r="K587" s="19">
        <v>0</v>
      </c>
      <c r="L587" s="19">
        <v>0</v>
      </c>
      <c r="M587" s="33">
        <v>0</v>
      </c>
      <c r="N587" s="21">
        <v>0</v>
      </c>
      <c r="O587" s="22">
        <v>29</v>
      </c>
      <c r="P587" s="19">
        <v>29</v>
      </c>
      <c r="Q587" s="19">
        <v>0</v>
      </c>
      <c r="R587" s="33">
        <v>0</v>
      </c>
      <c r="S587" s="21">
        <v>0</v>
      </c>
      <c r="T587" s="22">
        <v>1333</v>
      </c>
      <c r="U587" s="19">
        <v>1333</v>
      </c>
      <c r="V587" s="19">
        <v>1333</v>
      </c>
      <c r="W587" s="19">
        <v>1</v>
      </c>
      <c r="X587" s="19">
        <v>1</v>
      </c>
      <c r="Y587" s="24">
        <v>1916</v>
      </c>
      <c r="Z587" s="23">
        <v>0.82068517617881298</v>
      </c>
      <c r="AA587" s="22">
        <v>0</v>
      </c>
      <c r="AB587" s="19">
        <v>0</v>
      </c>
      <c r="AC587" s="19">
        <v>0</v>
      </c>
      <c r="AD587" s="33">
        <v>0</v>
      </c>
      <c r="AE587" s="21">
        <v>0</v>
      </c>
      <c r="AF587" s="22">
        <v>2</v>
      </c>
      <c r="AG587" s="19">
        <v>2</v>
      </c>
      <c r="AH587" s="19">
        <v>0</v>
      </c>
      <c r="AI587" s="33">
        <v>0</v>
      </c>
      <c r="AJ587" s="21">
        <v>0</v>
      </c>
      <c r="AK587" s="22">
        <v>77</v>
      </c>
      <c r="AL587" s="19">
        <v>77</v>
      </c>
      <c r="AM587" s="19">
        <v>5</v>
      </c>
      <c r="AN587" s="33">
        <v>0</v>
      </c>
      <c r="AO587" s="21">
        <v>0</v>
      </c>
      <c r="AP587" s="20">
        <v>0</v>
      </c>
      <c r="AQ587" s="19">
        <v>0</v>
      </c>
      <c r="AR587" s="19">
        <v>0</v>
      </c>
      <c r="AS587" s="33">
        <v>0</v>
      </c>
      <c r="AT587" s="21">
        <v>0</v>
      </c>
      <c r="AU587" s="20">
        <v>8</v>
      </c>
      <c r="AV587" s="19">
        <v>8</v>
      </c>
      <c r="AW587" s="19">
        <v>0</v>
      </c>
      <c r="AX587" s="19">
        <v>0</v>
      </c>
      <c r="AY587" s="19">
        <v>0</v>
      </c>
      <c r="AZ587" s="22">
        <v>5</v>
      </c>
      <c r="BA587" s="19">
        <v>3</v>
      </c>
      <c r="BB587" s="19">
        <v>0</v>
      </c>
      <c r="BC587" s="33">
        <v>0</v>
      </c>
      <c r="BD587" s="21">
        <v>0</v>
      </c>
      <c r="BE587" s="20"/>
      <c r="BF587" s="19"/>
      <c r="BG587" s="19"/>
      <c r="BH587" s="19"/>
      <c r="BI587" s="19"/>
    </row>
    <row r="588" spans="6:61" x14ac:dyDescent="0.25">
      <c r="F588" s="10"/>
      <c r="G588" s="9"/>
      <c r="H588" s="8"/>
      <c r="I588" s="7" t="s">
        <v>5662</v>
      </c>
      <c r="J588" s="22">
        <v>0</v>
      </c>
      <c r="K588" s="19">
        <v>0</v>
      </c>
      <c r="L588" s="19">
        <v>0</v>
      </c>
      <c r="M588" s="33">
        <v>0</v>
      </c>
      <c r="N588" s="21">
        <v>0</v>
      </c>
      <c r="O588" s="22">
        <v>0</v>
      </c>
      <c r="P588" s="19">
        <v>0</v>
      </c>
      <c r="Q588" s="19">
        <v>0</v>
      </c>
      <c r="R588" s="33">
        <v>0</v>
      </c>
      <c r="S588" s="21">
        <v>0</v>
      </c>
      <c r="T588" s="22">
        <v>56</v>
      </c>
      <c r="U588" s="19">
        <v>56</v>
      </c>
      <c r="V588" s="19">
        <v>56</v>
      </c>
      <c r="W588" s="19">
        <v>0</v>
      </c>
      <c r="X588" s="19">
        <v>0</v>
      </c>
      <c r="Y588" s="24">
        <v>62</v>
      </c>
      <c r="Z588" s="23">
        <v>1.9411474466323849E-2</v>
      </c>
      <c r="AA588" s="22">
        <v>6</v>
      </c>
      <c r="AB588" s="19">
        <v>6</v>
      </c>
      <c r="AC588" s="19">
        <v>6</v>
      </c>
      <c r="AD588" s="33">
        <v>0</v>
      </c>
      <c r="AE588" s="21">
        <v>0</v>
      </c>
      <c r="AF588" s="22">
        <v>1</v>
      </c>
      <c r="AG588" s="19">
        <v>1</v>
      </c>
      <c r="AH588" s="19">
        <v>0</v>
      </c>
      <c r="AI588" s="33">
        <v>0</v>
      </c>
      <c r="AJ588" s="21">
        <v>0</v>
      </c>
      <c r="AK588" s="22">
        <v>8</v>
      </c>
      <c r="AL588" s="19">
        <v>8</v>
      </c>
      <c r="AM588" s="19">
        <v>3</v>
      </c>
      <c r="AN588" s="33">
        <v>0</v>
      </c>
      <c r="AO588" s="21">
        <v>0</v>
      </c>
      <c r="AP588" s="20">
        <v>0</v>
      </c>
      <c r="AQ588" s="19">
        <v>0</v>
      </c>
      <c r="AR588" s="19">
        <v>0</v>
      </c>
      <c r="AS588" s="33">
        <v>0</v>
      </c>
      <c r="AT588" s="21">
        <v>0</v>
      </c>
      <c r="AU588" s="20">
        <v>3</v>
      </c>
      <c r="AV588" s="19">
        <v>3</v>
      </c>
      <c r="AW588" s="19">
        <v>0</v>
      </c>
      <c r="AX588" s="19">
        <v>0</v>
      </c>
      <c r="AY588" s="19">
        <v>0</v>
      </c>
      <c r="AZ588" s="22">
        <v>0</v>
      </c>
      <c r="BA588" s="19">
        <v>0</v>
      </c>
      <c r="BB588" s="19">
        <v>0</v>
      </c>
      <c r="BC588" s="33">
        <v>0</v>
      </c>
      <c r="BD588" s="21">
        <v>0</v>
      </c>
      <c r="BE588" s="20"/>
      <c r="BF588" s="19"/>
      <c r="BG588" s="19"/>
      <c r="BH588" s="19"/>
      <c r="BI588" s="19"/>
    </row>
    <row r="589" spans="6:61" x14ac:dyDescent="0.25">
      <c r="F589" s="10"/>
      <c r="G589" s="9"/>
      <c r="H589" s="8"/>
      <c r="I589" s="7" t="s">
        <v>5663</v>
      </c>
      <c r="J589" s="22">
        <v>0</v>
      </c>
      <c r="K589" s="19">
        <v>0</v>
      </c>
      <c r="L589" s="19">
        <v>0</v>
      </c>
      <c r="M589" s="33">
        <v>0</v>
      </c>
      <c r="N589" s="21">
        <v>0</v>
      </c>
      <c r="O589" s="22">
        <v>0</v>
      </c>
      <c r="P589" s="19">
        <v>0</v>
      </c>
      <c r="Q589" s="19">
        <v>0</v>
      </c>
      <c r="R589" s="33">
        <v>0</v>
      </c>
      <c r="S589" s="21">
        <v>0</v>
      </c>
      <c r="T589" s="22">
        <v>40</v>
      </c>
      <c r="U589" s="19">
        <v>40</v>
      </c>
      <c r="V589" s="19">
        <v>40</v>
      </c>
      <c r="W589" s="19">
        <v>0</v>
      </c>
      <c r="X589" s="19">
        <v>0</v>
      </c>
      <c r="Y589" s="24">
        <v>164</v>
      </c>
      <c r="Z589" s="23">
        <v>4.8579706810414791E-2</v>
      </c>
      <c r="AA589" s="22">
        <v>0</v>
      </c>
      <c r="AB589" s="19">
        <v>0</v>
      </c>
      <c r="AC589" s="19">
        <v>0</v>
      </c>
      <c r="AD589" s="33">
        <v>0</v>
      </c>
      <c r="AE589" s="21">
        <v>0</v>
      </c>
      <c r="AF589" s="22">
        <v>0</v>
      </c>
      <c r="AG589" s="19">
        <v>0</v>
      </c>
      <c r="AH589" s="19">
        <v>0</v>
      </c>
      <c r="AI589" s="33">
        <v>0</v>
      </c>
      <c r="AJ589" s="21">
        <v>0</v>
      </c>
      <c r="AK589" s="22">
        <v>1</v>
      </c>
      <c r="AL589" s="19">
        <v>1</v>
      </c>
      <c r="AM589" s="19">
        <v>1</v>
      </c>
      <c r="AN589" s="33">
        <v>0</v>
      </c>
      <c r="AO589" s="21">
        <v>0</v>
      </c>
      <c r="AP589" s="20">
        <v>0</v>
      </c>
      <c r="AQ589" s="19">
        <v>0</v>
      </c>
      <c r="AR589" s="19">
        <v>0</v>
      </c>
      <c r="AS589" s="33">
        <v>0</v>
      </c>
      <c r="AT589" s="21">
        <v>0</v>
      </c>
      <c r="AU589" s="20">
        <v>1</v>
      </c>
      <c r="AV589" s="19">
        <v>1</v>
      </c>
      <c r="AW589" s="19">
        <v>0</v>
      </c>
      <c r="AX589" s="19">
        <v>0</v>
      </c>
      <c r="AY589" s="19">
        <v>0</v>
      </c>
      <c r="AZ589" s="22">
        <v>2</v>
      </c>
      <c r="BA589" s="19">
        <v>2</v>
      </c>
      <c r="BB589" s="19">
        <v>0</v>
      </c>
      <c r="BC589" s="33">
        <v>0</v>
      </c>
      <c r="BD589" s="21">
        <v>0</v>
      </c>
      <c r="BE589" s="20"/>
      <c r="BF589" s="19"/>
      <c r="BG589" s="19"/>
      <c r="BH589" s="19"/>
      <c r="BI589" s="19"/>
    </row>
    <row r="590" spans="6:61" x14ac:dyDescent="0.25">
      <c r="F590" s="10"/>
      <c r="G590" s="9"/>
      <c r="H590" s="8" t="s">
        <v>5374</v>
      </c>
      <c r="I590" s="7"/>
      <c r="J590" s="22">
        <v>0</v>
      </c>
      <c r="K590" s="19">
        <v>0</v>
      </c>
      <c r="L590" s="19">
        <v>0</v>
      </c>
      <c r="M590" s="33">
        <v>0</v>
      </c>
      <c r="N590" s="21">
        <v>0</v>
      </c>
      <c r="O590" s="22">
        <v>0</v>
      </c>
      <c r="P590" s="19">
        <v>0</v>
      </c>
      <c r="Q590" s="19">
        <v>0</v>
      </c>
      <c r="R590" s="33">
        <v>0</v>
      </c>
      <c r="S590" s="21">
        <v>0</v>
      </c>
      <c r="T590" s="22">
        <v>0</v>
      </c>
      <c r="U590" s="19">
        <v>0</v>
      </c>
      <c r="V590" s="19">
        <v>0</v>
      </c>
      <c r="W590" s="19">
        <v>0</v>
      </c>
      <c r="X590" s="19">
        <v>0</v>
      </c>
      <c r="Y590" s="24">
        <v>0</v>
      </c>
      <c r="Z590" s="23">
        <v>0</v>
      </c>
      <c r="AA590" s="22">
        <v>0</v>
      </c>
      <c r="AB590" s="19">
        <v>0</v>
      </c>
      <c r="AC590" s="19">
        <v>0</v>
      </c>
      <c r="AD590" s="33">
        <v>0</v>
      </c>
      <c r="AE590" s="21">
        <v>0</v>
      </c>
      <c r="AF590" s="22">
        <v>0</v>
      </c>
      <c r="AG590" s="19">
        <v>0</v>
      </c>
      <c r="AH590" s="19">
        <v>0</v>
      </c>
      <c r="AI590" s="33">
        <v>0</v>
      </c>
      <c r="AJ590" s="21">
        <v>0</v>
      </c>
      <c r="AK590" s="22">
        <v>2</v>
      </c>
      <c r="AL590" s="19">
        <v>0</v>
      </c>
      <c r="AM590" s="19">
        <v>0</v>
      </c>
      <c r="AN590" s="33">
        <v>0</v>
      </c>
      <c r="AO590" s="21">
        <v>0</v>
      </c>
      <c r="AP590" s="20">
        <v>0</v>
      </c>
      <c r="AQ590" s="19">
        <v>0</v>
      </c>
      <c r="AR590" s="19">
        <v>0</v>
      </c>
      <c r="AS590" s="33">
        <v>0</v>
      </c>
      <c r="AT590" s="21">
        <v>0</v>
      </c>
      <c r="AU590" s="20">
        <v>0</v>
      </c>
      <c r="AV590" s="19">
        <v>0</v>
      </c>
      <c r="AW590" s="19">
        <v>0</v>
      </c>
      <c r="AX590" s="19">
        <v>0</v>
      </c>
      <c r="AY590" s="19">
        <v>0</v>
      </c>
      <c r="AZ590" s="22">
        <v>0</v>
      </c>
      <c r="BA590" s="19">
        <v>0</v>
      </c>
      <c r="BB590" s="19">
        <v>0</v>
      </c>
      <c r="BC590" s="33">
        <v>0</v>
      </c>
      <c r="BD590" s="21">
        <v>0</v>
      </c>
      <c r="BE590" s="20"/>
      <c r="BF590" s="19"/>
      <c r="BG590" s="19"/>
      <c r="BH590" s="19"/>
      <c r="BI590" s="19"/>
    </row>
    <row r="591" spans="6:61" x14ac:dyDescent="0.25">
      <c r="F591" s="10"/>
      <c r="G591" s="9"/>
      <c r="H591" s="8"/>
      <c r="I591" s="7" t="s">
        <v>5373</v>
      </c>
      <c r="J591" s="22">
        <v>0</v>
      </c>
      <c r="K591" s="19">
        <v>0</v>
      </c>
      <c r="L591" s="19">
        <v>0</v>
      </c>
      <c r="M591" s="33">
        <v>0</v>
      </c>
      <c r="N591" s="21">
        <v>0</v>
      </c>
      <c r="O591" s="22">
        <v>0</v>
      </c>
      <c r="P591" s="19">
        <v>0</v>
      </c>
      <c r="Q591" s="19">
        <v>0</v>
      </c>
      <c r="R591" s="33">
        <v>0</v>
      </c>
      <c r="S591" s="21">
        <v>0</v>
      </c>
      <c r="T591" s="22">
        <v>76</v>
      </c>
      <c r="U591" s="19">
        <v>0</v>
      </c>
      <c r="V591" s="19">
        <v>3</v>
      </c>
      <c r="W591" s="19">
        <v>0</v>
      </c>
      <c r="X591" s="19">
        <v>0</v>
      </c>
      <c r="Y591" s="24">
        <v>883</v>
      </c>
      <c r="Z591" s="23">
        <v>0.1367177180945873</v>
      </c>
      <c r="AA591" s="22">
        <v>0</v>
      </c>
      <c r="AB591" s="19">
        <v>0</v>
      </c>
      <c r="AC591" s="19">
        <v>0</v>
      </c>
      <c r="AD591" s="33">
        <v>0</v>
      </c>
      <c r="AE591" s="21">
        <v>0</v>
      </c>
      <c r="AF591" s="22">
        <v>0</v>
      </c>
      <c r="AG591" s="19">
        <v>0</v>
      </c>
      <c r="AH591" s="19">
        <v>0</v>
      </c>
      <c r="AI591" s="33">
        <v>0</v>
      </c>
      <c r="AJ591" s="21">
        <v>0</v>
      </c>
      <c r="AK591" s="22">
        <v>9</v>
      </c>
      <c r="AL591" s="19">
        <v>0</v>
      </c>
      <c r="AM591" s="19">
        <v>0</v>
      </c>
      <c r="AN591" s="33">
        <v>0</v>
      </c>
      <c r="AO591" s="21">
        <v>0</v>
      </c>
      <c r="AP591" s="20">
        <v>0</v>
      </c>
      <c r="AQ591" s="19">
        <v>0</v>
      </c>
      <c r="AR591" s="19">
        <v>0</v>
      </c>
      <c r="AS591" s="33">
        <v>0</v>
      </c>
      <c r="AT591" s="21">
        <v>0</v>
      </c>
      <c r="AU591" s="20">
        <v>2</v>
      </c>
      <c r="AV591" s="19">
        <v>0</v>
      </c>
      <c r="AW591" s="19">
        <v>0</v>
      </c>
      <c r="AX591" s="19">
        <v>0</v>
      </c>
      <c r="AY591" s="19">
        <v>0</v>
      </c>
      <c r="AZ591" s="22">
        <v>0</v>
      </c>
      <c r="BA591" s="19">
        <v>0</v>
      </c>
      <c r="BB591" s="19">
        <v>0</v>
      </c>
      <c r="BC591" s="33">
        <v>0</v>
      </c>
      <c r="BD591" s="21">
        <v>0</v>
      </c>
      <c r="BE591" s="20"/>
      <c r="BF591" s="19"/>
      <c r="BG591" s="19"/>
      <c r="BH591" s="19"/>
      <c r="BI591" s="19"/>
    </row>
    <row r="592" spans="6:61" x14ac:dyDescent="0.25">
      <c r="F592" s="10"/>
      <c r="G592" s="9"/>
      <c r="H592" s="8"/>
      <c r="I592" s="7" t="s">
        <v>5372</v>
      </c>
      <c r="J592" s="22">
        <v>0</v>
      </c>
      <c r="K592" s="19">
        <v>0</v>
      </c>
      <c r="L592" s="19">
        <v>0</v>
      </c>
      <c r="M592" s="33">
        <v>0</v>
      </c>
      <c r="N592" s="21">
        <v>0</v>
      </c>
      <c r="O592" s="22">
        <v>0</v>
      </c>
      <c r="P592" s="19">
        <v>0</v>
      </c>
      <c r="Q592" s="19">
        <v>0</v>
      </c>
      <c r="R592" s="33">
        <v>0</v>
      </c>
      <c r="S592" s="21">
        <v>0</v>
      </c>
      <c r="T592" s="22">
        <v>3</v>
      </c>
      <c r="U592" s="19">
        <v>0</v>
      </c>
      <c r="V592" s="19">
        <v>0</v>
      </c>
      <c r="W592" s="19">
        <v>0</v>
      </c>
      <c r="X592" s="19">
        <v>0</v>
      </c>
      <c r="Y592" s="24">
        <v>4</v>
      </c>
      <c r="Z592" s="23">
        <v>7.9631805419921875E-5</v>
      </c>
      <c r="AA592" s="22">
        <v>0</v>
      </c>
      <c r="AB592" s="19">
        <v>0</v>
      </c>
      <c r="AC592" s="19">
        <v>0</v>
      </c>
      <c r="AD592" s="33">
        <v>0</v>
      </c>
      <c r="AE592" s="21">
        <v>0</v>
      </c>
      <c r="AF592" s="22">
        <v>0</v>
      </c>
      <c r="AG592" s="19">
        <v>0</v>
      </c>
      <c r="AH592" s="19">
        <v>0</v>
      </c>
      <c r="AI592" s="33">
        <v>0</v>
      </c>
      <c r="AJ592" s="21">
        <v>0</v>
      </c>
      <c r="AK592" s="22">
        <v>0</v>
      </c>
      <c r="AL592" s="19">
        <v>0</v>
      </c>
      <c r="AM592" s="19">
        <v>0</v>
      </c>
      <c r="AN592" s="33">
        <v>0</v>
      </c>
      <c r="AO592" s="21">
        <v>0</v>
      </c>
      <c r="AP592" s="20">
        <v>0</v>
      </c>
      <c r="AQ592" s="19">
        <v>0</v>
      </c>
      <c r="AR592" s="19">
        <v>0</v>
      </c>
      <c r="AS592" s="33">
        <v>0</v>
      </c>
      <c r="AT592" s="21">
        <v>0</v>
      </c>
      <c r="AU592" s="20">
        <v>0</v>
      </c>
      <c r="AV592" s="19">
        <v>0</v>
      </c>
      <c r="AW592" s="19">
        <v>0</v>
      </c>
      <c r="AX592" s="19">
        <v>0</v>
      </c>
      <c r="AY592" s="19">
        <v>0</v>
      </c>
      <c r="AZ592" s="22">
        <v>0</v>
      </c>
      <c r="BA592" s="19">
        <v>0</v>
      </c>
      <c r="BB592" s="19">
        <v>0</v>
      </c>
      <c r="BC592" s="33">
        <v>0</v>
      </c>
      <c r="BD592" s="21">
        <v>0</v>
      </c>
      <c r="BE592" s="20"/>
      <c r="BF592" s="19"/>
      <c r="BG592" s="19"/>
      <c r="BH592" s="19"/>
      <c r="BI592" s="19"/>
    </row>
    <row r="593" spans="5:61" x14ac:dyDescent="0.25">
      <c r="F593" s="10"/>
      <c r="G593" s="9"/>
      <c r="H593" s="8" t="s">
        <v>1317</v>
      </c>
      <c r="I593" s="7"/>
      <c r="J593" s="22">
        <v>0</v>
      </c>
      <c r="K593" s="19">
        <v>0</v>
      </c>
      <c r="L593" s="19">
        <v>0</v>
      </c>
      <c r="M593" s="33">
        <v>0</v>
      </c>
      <c r="N593" s="21">
        <v>0</v>
      </c>
      <c r="O593" s="22">
        <v>0</v>
      </c>
      <c r="P593" s="19">
        <v>0</v>
      </c>
      <c r="Q593" s="19">
        <v>0</v>
      </c>
      <c r="R593" s="33">
        <v>0</v>
      </c>
      <c r="S593" s="21">
        <v>0</v>
      </c>
      <c r="T593" s="22">
        <v>0</v>
      </c>
      <c r="U593" s="19">
        <v>0</v>
      </c>
      <c r="V593" s="19">
        <v>0</v>
      </c>
      <c r="W593" s="19">
        <v>0</v>
      </c>
      <c r="X593" s="19">
        <v>0</v>
      </c>
      <c r="Y593" s="24">
        <v>0</v>
      </c>
      <c r="Z593" s="23">
        <v>0</v>
      </c>
      <c r="AA593" s="22">
        <v>0</v>
      </c>
      <c r="AB593" s="19">
        <v>0</v>
      </c>
      <c r="AC593" s="19">
        <v>0</v>
      </c>
      <c r="AD593" s="33">
        <v>0</v>
      </c>
      <c r="AE593" s="21">
        <v>0</v>
      </c>
      <c r="AF593" s="22">
        <v>0</v>
      </c>
      <c r="AG593" s="19">
        <v>0</v>
      </c>
      <c r="AH593" s="19">
        <v>0</v>
      </c>
      <c r="AI593" s="33">
        <v>0</v>
      </c>
      <c r="AJ593" s="21">
        <v>0</v>
      </c>
      <c r="AK593" s="22">
        <v>5</v>
      </c>
      <c r="AL593" s="19">
        <v>0</v>
      </c>
      <c r="AM593" s="19">
        <v>0</v>
      </c>
      <c r="AN593" s="33">
        <v>1</v>
      </c>
      <c r="AO593" s="21">
        <v>0</v>
      </c>
      <c r="AP593" s="20">
        <v>0</v>
      </c>
      <c r="AQ593" s="19">
        <v>0</v>
      </c>
      <c r="AR593" s="19">
        <v>0</v>
      </c>
      <c r="AS593" s="33">
        <v>0</v>
      </c>
      <c r="AT593" s="21">
        <v>0</v>
      </c>
      <c r="AU593" s="20">
        <v>0</v>
      </c>
      <c r="AV593" s="19">
        <v>0</v>
      </c>
      <c r="AW593" s="19">
        <v>0</v>
      </c>
      <c r="AX593" s="19">
        <v>0</v>
      </c>
      <c r="AY593" s="19">
        <v>0</v>
      </c>
      <c r="AZ593" s="22">
        <v>0</v>
      </c>
      <c r="BA593" s="19">
        <v>0</v>
      </c>
      <c r="BB593" s="19">
        <v>0</v>
      </c>
      <c r="BC593" s="33">
        <v>0</v>
      </c>
      <c r="BD593" s="21">
        <v>0</v>
      </c>
      <c r="BE593" s="20"/>
      <c r="BF593" s="19"/>
      <c r="BG593" s="19"/>
      <c r="BH593" s="19"/>
      <c r="BI593" s="19"/>
    </row>
    <row r="594" spans="5:61" x14ac:dyDescent="0.25">
      <c r="F594" s="10"/>
      <c r="G594" s="9"/>
      <c r="H594" s="8"/>
      <c r="I594" s="7" t="s">
        <v>5371</v>
      </c>
      <c r="J594" s="22">
        <v>0</v>
      </c>
      <c r="K594" s="19">
        <v>0</v>
      </c>
      <c r="L594" s="19">
        <v>0</v>
      </c>
      <c r="M594" s="33">
        <v>0</v>
      </c>
      <c r="N594" s="21">
        <v>0</v>
      </c>
      <c r="O594" s="22">
        <v>1087</v>
      </c>
      <c r="P594" s="19">
        <v>0</v>
      </c>
      <c r="Q594" s="19">
        <v>34</v>
      </c>
      <c r="R594" s="33">
        <v>0</v>
      </c>
      <c r="S594" s="21">
        <v>0</v>
      </c>
      <c r="T594" s="22">
        <v>5442</v>
      </c>
      <c r="U594" s="19">
        <v>0</v>
      </c>
      <c r="V594" s="19">
        <v>1</v>
      </c>
      <c r="W594" s="19">
        <v>0</v>
      </c>
      <c r="X594" s="19">
        <v>0</v>
      </c>
      <c r="Y594" s="24">
        <v>5484</v>
      </c>
      <c r="Z594" s="23">
        <v>2.8729334957897659</v>
      </c>
      <c r="AA594" s="22">
        <v>1</v>
      </c>
      <c r="AB594" s="19">
        <v>0</v>
      </c>
      <c r="AC594" s="19">
        <v>0</v>
      </c>
      <c r="AD594" s="33">
        <v>0</v>
      </c>
      <c r="AE594" s="21">
        <v>0</v>
      </c>
      <c r="AF594" s="22">
        <v>91</v>
      </c>
      <c r="AG594" s="19">
        <v>0</v>
      </c>
      <c r="AH594" s="19">
        <v>0</v>
      </c>
      <c r="AI594" s="33">
        <v>0</v>
      </c>
      <c r="AJ594" s="21">
        <v>0</v>
      </c>
      <c r="AK594" s="22">
        <v>787</v>
      </c>
      <c r="AL594" s="19">
        <v>0</v>
      </c>
      <c r="AM594" s="19">
        <v>17</v>
      </c>
      <c r="AN594" s="33">
        <v>0</v>
      </c>
      <c r="AO594" s="21">
        <v>0</v>
      </c>
      <c r="AP594" s="20">
        <v>0</v>
      </c>
      <c r="AQ594" s="19">
        <v>0</v>
      </c>
      <c r="AR594" s="19">
        <v>0</v>
      </c>
      <c r="AS594" s="33">
        <v>0</v>
      </c>
      <c r="AT594" s="21">
        <v>0</v>
      </c>
      <c r="AU594" s="20">
        <v>0</v>
      </c>
      <c r="AV594" s="19">
        <v>0</v>
      </c>
      <c r="AW594" s="19">
        <v>0</v>
      </c>
      <c r="AX594" s="19">
        <v>0</v>
      </c>
      <c r="AY594" s="19">
        <v>0</v>
      </c>
      <c r="AZ594" s="22">
        <v>0</v>
      </c>
      <c r="BA594" s="19">
        <v>0</v>
      </c>
      <c r="BB594" s="19">
        <v>0</v>
      </c>
      <c r="BC594" s="33">
        <v>0</v>
      </c>
      <c r="BD594" s="21">
        <v>0</v>
      </c>
      <c r="BE594" s="20"/>
      <c r="BF594" s="19"/>
      <c r="BG594" s="19"/>
      <c r="BH594" s="19"/>
      <c r="BI594" s="19"/>
    </row>
    <row r="595" spans="5:61" x14ac:dyDescent="0.25">
      <c r="F595" s="10"/>
      <c r="G595" s="9"/>
      <c r="H595" s="8"/>
      <c r="I595" s="7" t="s">
        <v>5370</v>
      </c>
      <c r="J595" s="22">
        <v>0</v>
      </c>
      <c r="K595" s="19">
        <v>0</v>
      </c>
      <c r="L595" s="19">
        <v>0</v>
      </c>
      <c r="M595" s="33">
        <v>0</v>
      </c>
      <c r="N595" s="21">
        <v>0</v>
      </c>
      <c r="O595" s="22">
        <v>0</v>
      </c>
      <c r="P595" s="19">
        <v>0</v>
      </c>
      <c r="Q595" s="19">
        <v>0</v>
      </c>
      <c r="R595" s="33">
        <v>0</v>
      </c>
      <c r="S595" s="21">
        <v>0</v>
      </c>
      <c r="T595" s="22">
        <v>3071</v>
      </c>
      <c r="U595" s="19">
        <v>0</v>
      </c>
      <c r="V595" s="19">
        <v>45</v>
      </c>
      <c r="W595" s="19">
        <v>4</v>
      </c>
      <c r="X595" s="19">
        <v>0</v>
      </c>
      <c r="Y595" s="24">
        <v>3113</v>
      </c>
      <c r="Z595" s="23">
        <v>0.17615639604628089</v>
      </c>
      <c r="AA595" s="22">
        <v>0</v>
      </c>
      <c r="AB595" s="19">
        <v>0</v>
      </c>
      <c r="AC595" s="19">
        <v>0</v>
      </c>
      <c r="AD595" s="33">
        <v>0</v>
      </c>
      <c r="AE595" s="21">
        <v>0</v>
      </c>
      <c r="AF595" s="22">
        <v>0</v>
      </c>
      <c r="AG595" s="19">
        <v>0</v>
      </c>
      <c r="AH595" s="19">
        <v>0</v>
      </c>
      <c r="AI595" s="33">
        <v>0</v>
      </c>
      <c r="AJ595" s="21">
        <v>0</v>
      </c>
      <c r="AK595" s="22">
        <v>46</v>
      </c>
      <c r="AL595" s="19">
        <v>0</v>
      </c>
      <c r="AM595" s="19">
        <v>0</v>
      </c>
      <c r="AN595" s="33">
        <v>3</v>
      </c>
      <c r="AO595" s="21">
        <v>0</v>
      </c>
      <c r="AP595" s="20">
        <v>0</v>
      </c>
      <c r="AQ595" s="19">
        <v>0</v>
      </c>
      <c r="AR595" s="19">
        <v>0</v>
      </c>
      <c r="AS595" s="33">
        <v>0</v>
      </c>
      <c r="AT595" s="21">
        <v>0</v>
      </c>
      <c r="AU595" s="20">
        <v>0</v>
      </c>
      <c r="AV595" s="19">
        <v>0</v>
      </c>
      <c r="AW595" s="19">
        <v>0</v>
      </c>
      <c r="AX595" s="19">
        <v>0</v>
      </c>
      <c r="AY595" s="19">
        <v>0</v>
      </c>
      <c r="AZ595" s="22">
        <v>0</v>
      </c>
      <c r="BA595" s="19">
        <v>0</v>
      </c>
      <c r="BB595" s="19">
        <v>0</v>
      </c>
      <c r="BC595" s="33">
        <v>0</v>
      </c>
      <c r="BD595" s="21">
        <v>0</v>
      </c>
      <c r="BE595" s="20"/>
      <c r="BF595" s="19"/>
      <c r="BG595" s="19"/>
      <c r="BH595" s="19"/>
      <c r="BI595" s="19"/>
    </row>
    <row r="596" spans="5:61" x14ac:dyDescent="0.25">
      <c r="F596" s="10"/>
      <c r="G596" s="9"/>
      <c r="H596" s="8"/>
      <c r="I596" s="7" t="s">
        <v>5369</v>
      </c>
      <c r="J596" s="22">
        <v>0</v>
      </c>
      <c r="K596" s="19">
        <v>0</v>
      </c>
      <c r="L596" s="19">
        <v>0</v>
      </c>
      <c r="M596" s="33">
        <v>0</v>
      </c>
      <c r="N596" s="21">
        <v>0</v>
      </c>
      <c r="O596" s="22">
        <v>876</v>
      </c>
      <c r="P596" s="19">
        <v>0</v>
      </c>
      <c r="Q596" s="19">
        <v>76</v>
      </c>
      <c r="R596" s="33">
        <v>0</v>
      </c>
      <c r="S596" s="21">
        <v>0</v>
      </c>
      <c r="T596" s="22">
        <v>3350</v>
      </c>
      <c r="U596" s="19">
        <v>0</v>
      </c>
      <c r="V596" s="19">
        <v>9</v>
      </c>
      <c r="W596" s="19">
        <v>0</v>
      </c>
      <c r="X596" s="19">
        <v>0</v>
      </c>
      <c r="Y596" s="24">
        <v>3479</v>
      </c>
      <c r="Z596" s="23">
        <v>0.29824981093406677</v>
      </c>
      <c r="AA596" s="22">
        <v>1</v>
      </c>
      <c r="AB596" s="19">
        <v>0</v>
      </c>
      <c r="AC596" s="19">
        <v>0</v>
      </c>
      <c r="AD596" s="33">
        <v>0</v>
      </c>
      <c r="AE596" s="21">
        <v>0</v>
      </c>
      <c r="AF596" s="22">
        <v>19</v>
      </c>
      <c r="AG596" s="19">
        <v>0</v>
      </c>
      <c r="AH596" s="19">
        <v>0</v>
      </c>
      <c r="AI596" s="33">
        <v>0</v>
      </c>
      <c r="AJ596" s="21">
        <v>0</v>
      </c>
      <c r="AK596" s="22">
        <v>485</v>
      </c>
      <c r="AL596" s="19">
        <v>0</v>
      </c>
      <c r="AM596" s="19">
        <v>6</v>
      </c>
      <c r="AN596" s="33">
        <v>0</v>
      </c>
      <c r="AO596" s="21">
        <v>0</v>
      </c>
      <c r="AP596" s="20">
        <v>0</v>
      </c>
      <c r="AQ596" s="19">
        <v>0</v>
      </c>
      <c r="AR596" s="19">
        <v>0</v>
      </c>
      <c r="AS596" s="33">
        <v>0</v>
      </c>
      <c r="AT596" s="21">
        <v>0</v>
      </c>
      <c r="AU596" s="20">
        <v>0</v>
      </c>
      <c r="AV596" s="19">
        <v>0</v>
      </c>
      <c r="AW596" s="19">
        <v>0</v>
      </c>
      <c r="AX596" s="19">
        <v>0</v>
      </c>
      <c r="AY596" s="19">
        <v>0</v>
      </c>
      <c r="AZ596" s="22">
        <v>0</v>
      </c>
      <c r="BA596" s="19">
        <v>0</v>
      </c>
      <c r="BB596" s="19">
        <v>0</v>
      </c>
      <c r="BC596" s="33">
        <v>0</v>
      </c>
      <c r="BD596" s="21">
        <v>0</v>
      </c>
      <c r="BE596" s="20"/>
      <c r="BF596" s="19"/>
      <c r="BG596" s="19"/>
      <c r="BH596" s="19"/>
      <c r="BI596" s="19"/>
    </row>
    <row r="597" spans="5:61" x14ac:dyDescent="0.25">
      <c r="F597" s="10"/>
      <c r="G597" s="9"/>
      <c r="H597" s="8"/>
      <c r="I597" s="7" t="s">
        <v>5368</v>
      </c>
      <c r="J597" s="22">
        <v>0</v>
      </c>
      <c r="K597" s="19">
        <v>0</v>
      </c>
      <c r="L597" s="19">
        <v>0</v>
      </c>
      <c r="M597" s="33">
        <v>0</v>
      </c>
      <c r="N597" s="21">
        <v>0</v>
      </c>
      <c r="O597" s="22">
        <v>1</v>
      </c>
      <c r="P597" s="19">
        <v>0</v>
      </c>
      <c r="Q597" s="19">
        <v>0</v>
      </c>
      <c r="R597" s="33">
        <v>0</v>
      </c>
      <c r="S597" s="21">
        <v>0</v>
      </c>
      <c r="T597" s="22">
        <v>80</v>
      </c>
      <c r="U597" s="19">
        <v>0</v>
      </c>
      <c r="V597" s="19">
        <v>5</v>
      </c>
      <c r="W597" s="19">
        <v>0</v>
      </c>
      <c r="X597" s="19">
        <v>0</v>
      </c>
      <c r="Y597" s="24">
        <v>83</v>
      </c>
      <c r="Z597" s="23">
        <v>0.2038031658157706</v>
      </c>
      <c r="AA597" s="22">
        <v>0</v>
      </c>
      <c r="AB597" s="19">
        <v>0</v>
      </c>
      <c r="AC597" s="19">
        <v>0</v>
      </c>
      <c r="AD597" s="33">
        <v>0</v>
      </c>
      <c r="AE597" s="21">
        <v>0</v>
      </c>
      <c r="AF597" s="22">
        <v>0</v>
      </c>
      <c r="AG597" s="19">
        <v>0</v>
      </c>
      <c r="AH597" s="19">
        <v>0</v>
      </c>
      <c r="AI597" s="33">
        <v>0</v>
      </c>
      <c r="AJ597" s="21">
        <v>0</v>
      </c>
      <c r="AK597" s="22">
        <v>46</v>
      </c>
      <c r="AL597" s="19">
        <v>0</v>
      </c>
      <c r="AM597" s="19">
        <v>2</v>
      </c>
      <c r="AN597" s="33">
        <v>0</v>
      </c>
      <c r="AO597" s="21">
        <v>0</v>
      </c>
      <c r="AP597" s="20">
        <v>0</v>
      </c>
      <c r="AQ597" s="19">
        <v>0</v>
      </c>
      <c r="AR597" s="19">
        <v>0</v>
      </c>
      <c r="AS597" s="33">
        <v>0</v>
      </c>
      <c r="AT597" s="21">
        <v>0</v>
      </c>
      <c r="AU597" s="20">
        <v>0</v>
      </c>
      <c r="AV597" s="19">
        <v>0</v>
      </c>
      <c r="AW597" s="19">
        <v>0</v>
      </c>
      <c r="AX597" s="19">
        <v>0</v>
      </c>
      <c r="AY597" s="19">
        <v>0</v>
      </c>
      <c r="AZ597" s="22">
        <v>0</v>
      </c>
      <c r="BA597" s="19">
        <v>0</v>
      </c>
      <c r="BB597" s="19">
        <v>0</v>
      </c>
      <c r="BC597" s="33">
        <v>0</v>
      </c>
      <c r="BD597" s="21">
        <v>0</v>
      </c>
      <c r="BE597" s="20"/>
      <c r="BF597" s="19"/>
      <c r="BG597" s="19"/>
      <c r="BH597" s="19"/>
      <c r="BI597" s="19"/>
    </row>
    <row r="598" spans="5:61" x14ac:dyDescent="0.25">
      <c r="F598" s="10"/>
      <c r="G598" s="9"/>
      <c r="H598" s="8"/>
      <c r="I598" s="7" t="s">
        <v>5367</v>
      </c>
      <c r="J598" s="22">
        <v>0</v>
      </c>
      <c r="K598" s="19">
        <v>0</v>
      </c>
      <c r="L598" s="19">
        <v>0</v>
      </c>
      <c r="M598" s="33">
        <v>0</v>
      </c>
      <c r="N598" s="21">
        <v>0</v>
      </c>
      <c r="O598" s="22">
        <v>0</v>
      </c>
      <c r="P598" s="19">
        <v>0</v>
      </c>
      <c r="Q598" s="19">
        <v>0</v>
      </c>
      <c r="R598" s="33">
        <v>0</v>
      </c>
      <c r="S598" s="21">
        <v>0</v>
      </c>
      <c r="T598" s="22">
        <v>2</v>
      </c>
      <c r="U598" s="19">
        <v>0</v>
      </c>
      <c r="V598" s="19">
        <v>0</v>
      </c>
      <c r="W598" s="19">
        <v>0</v>
      </c>
      <c r="X598" s="19">
        <v>0</v>
      </c>
      <c r="Y598" s="24">
        <v>2</v>
      </c>
      <c r="Z598" s="23">
        <v>5.5892746895551682E-3</v>
      </c>
      <c r="AA598" s="22">
        <v>0</v>
      </c>
      <c r="AB598" s="19">
        <v>0</v>
      </c>
      <c r="AC598" s="19">
        <v>0</v>
      </c>
      <c r="AD598" s="33">
        <v>0</v>
      </c>
      <c r="AE598" s="21">
        <v>0</v>
      </c>
      <c r="AF598" s="22">
        <v>0</v>
      </c>
      <c r="AG598" s="19">
        <v>0</v>
      </c>
      <c r="AH598" s="19">
        <v>0</v>
      </c>
      <c r="AI598" s="33">
        <v>0</v>
      </c>
      <c r="AJ598" s="21">
        <v>0</v>
      </c>
      <c r="AK598" s="22">
        <v>3</v>
      </c>
      <c r="AL598" s="19">
        <v>0</v>
      </c>
      <c r="AM598" s="19">
        <v>0</v>
      </c>
      <c r="AN598" s="33">
        <v>0</v>
      </c>
      <c r="AO598" s="21">
        <v>0</v>
      </c>
      <c r="AP598" s="20">
        <v>0</v>
      </c>
      <c r="AQ598" s="19">
        <v>0</v>
      </c>
      <c r="AR598" s="19">
        <v>0</v>
      </c>
      <c r="AS598" s="33">
        <v>0</v>
      </c>
      <c r="AT598" s="21">
        <v>0</v>
      </c>
      <c r="AU598" s="20">
        <v>0</v>
      </c>
      <c r="AV598" s="19">
        <v>0</v>
      </c>
      <c r="AW598" s="19">
        <v>0</v>
      </c>
      <c r="AX598" s="19">
        <v>0</v>
      </c>
      <c r="AY598" s="19">
        <v>0</v>
      </c>
      <c r="AZ598" s="22">
        <v>0</v>
      </c>
      <c r="BA598" s="19">
        <v>0</v>
      </c>
      <c r="BB598" s="19">
        <v>0</v>
      </c>
      <c r="BC598" s="33">
        <v>0</v>
      </c>
      <c r="BD598" s="21">
        <v>0</v>
      </c>
      <c r="BE598" s="20"/>
      <c r="BF598" s="19"/>
      <c r="BG598" s="19"/>
      <c r="BH598" s="19"/>
      <c r="BI598" s="19"/>
    </row>
    <row r="599" spans="5:61" x14ac:dyDescent="0.25">
      <c r="F599" s="10"/>
      <c r="G599" s="9"/>
      <c r="H599" s="8" t="s">
        <v>294</v>
      </c>
      <c r="I599" s="7"/>
      <c r="J599" s="22">
        <v>0</v>
      </c>
      <c r="K599" s="19">
        <v>0</v>
      </c>
      <c r="L599" s="19">
        <v>0</v>
      </c>
      <c r="M599" s="33">
        <v>0</v>
      </c>
      <c r="N599" s="21">
        <v>0</v>
      </c>
      <c r="O599" s="22">
        <v>0</v>
      </c>
      <c r="P599" s="19">
        <v>0</v>
      </c>
      <c r="Q599" s="19">
        <v>0</v>
      </c>
      <c r="R599" s="33">
        <v>0</v>
      </c>
      <c r="S599" s="21">
        <v>0</v>
      </c>
      <c r="T599" s="22">
        <v>0</v>
      </c>
      <c r="U599" s="19">
        <v>0</v>
      </c>
      <c r="V599" s="19">
        <v>0</v>
      </c>
      <c r="W599" s="19">
        <v>0</v>
      </c>
      <c r="X599" s="19">
        <v>0</v>
      </c>
      <c r="Y599" s="24">
        <v>0</v>
      </c>
      <c r="Z599" s="23">
        <v>0</v>
      </c>
      <c r="AA599" s="22">
        <v>0</v>
      </c>
      <c r="AB599" s="19">
        <v>0</v>
      </c>
      <c r="AC599" s="19">
        <v>0</v>
      </c>
      <c r="AD599" s="33">
        <v>0</v>
      </c>
      <c r="AE599" s="21">
        <v>0</v>
      </c>
      <c r="AF599" s="22">
        <v>0</v>
      </c>
      <c r="AG599" s="19">
        <v>0</v>
      </c>
      <c r="AH599" s="19">
        <v>0</v>
      </c>
      <c r="AI599" s="33">
        <v>0</v>
      </c>
      <c r="AJ599" s="21">
        <v>0</v>
      </c>
      <c r="AK599" s="22">
        <v>37</v>
      </c>
      <c r="AL599" s="19">
        <v>37</v>
      </c>
      <c r="AM599" s="19">
        <v>2</v>
      </c>
      <c r="AN599" s="33">
        <v>1</v>
      </c>
      <c r="AO599" s="21">
        <v>0</v>
      </c>
      <c r="AP599" s="20">
        <v>0</v>
      </c>
      <c r="AQ599" s="19">
        <v>0</v>
      </c>
      <c r="AR599" s="19">
        <v>0</v>
      </c>
      <c r="AS599" s="33">
        <v>0</v>
      </c>
      <c r="AT599" s="21">
        <v>0</v>
      </c>
      <c r="AU599" s="20">
        <v>0</v>
      </c>
      <c r="AV599" s="19">
        <v>0</v>
      </c>
      <c r="AW599" s="19">
        <v>0</v>
      </c>
      <c r="AX599" s="19">
        <v>0</v>
      </c>
      <c r="AY599" s="19">
        <v>0</v>
      </c>
      <c r="AZ599" s="22">
        <v>0</v>
      </c>
      <c r="BA599" s="19">
        <v>0</v>
      </c>
      <c r="BB599" s="19">
        <v>0</v>
      </c>
      <c r="BC599" s="33">
        <v>0</v>
      </c>
      <c r="BD599" s="21">
        <v>0</v>
      </c>
      <c r="BE599" s="20"/>
      <c r="BF599" s="19"/>
      <c r="BG599" s="19"/>
      <c r="BH599" s="19"/>
      <c r="BI599" s="19"/>
    </row>
    <row r="600" spans="5:61" x14ac:dyDescent="0.25">
      <c r="F600" s="10"/>
      <c r="G600" s="9"/>
      <c r="H600" s="8"/>
      <c r="I600" s="7" t="s">
        <v>5366</v>
      </c>
      <c r="J600" s="22">
        <v>0</v>
      </c>
      <c r="K600" s="19">
        <v>0</v>
      </c>
      <c r="L600" s="19">
        <v>0</v>
      </c>
      <c r="M600" s="33">
        <v>0</v>
      </c>
      <c r="N600" s="21">
        <v>0</v>
      </c>
      <c r="O600" s="22">
        <v>0</v>
      </c>
      <c r="P600" s="19">
        <v>0</v>
      </c>
      <c r="Q600" s="19">
        <v>0</v>
      </c>
      <c r="R600" s="33">
        <v>0</v>
      </c>
      <c r="S600" s="21">
        <v>0</v>
      </c>
      <c r="T600" s="22">
        <v>0</v>
      </c>
      <c r="U600" s="19">
        <v>0</v>
      </c>
      <c r="V600" s="19">
        <v>0</v>
      </c>
      <c r="W600" s="19">
        <v>0</v>
      </c>
      <c r="X600" s="19">
        <v>0</v>
      </c>
      <c r="Y600" s="24">
        <v>0</v>
      </c>
      <c r="Z600" s="23">
        <v>0</v>
      </c>
      <c r="AA600" s="22">
        <v>0</v>
      </c>
      <c r="AB600" s="19">
        <v>0</v>
      </c>
      <c r="AC600" s="19">
        <v>0</v>
      </c>
      <c r="AD600" s="33">
        <v>0</v>
      </c>
      <c r="AE600" s="21">
        <v>0</v>
      </c>
      <c r="AF600" s="22">
        <v>0</v>
      </c>
      <c r="AG600" s="19">
        <v>0</v>
      </c>
      <c r="AH600" s="19">
        <v>0</v>
      </c>
      <c r="AI600" s="33">
        <v>0</v>
      </c>
      <c r="AJ600" s="21">
        <v>0</v>
      </c>
      <c r="AK600" s="22">
        <v>0</v>
      </c>
      <c r="AL600" s="19">
        <v>0</v>
      </c>
      <c r="AM600" s="19">
        <v>0</v>
      </c>
      <c r="AN600" s="33">
        <v>0</v>
      </c>
      <c r="AO600" s="21">
        <v>0</v>
      </c>
      <c r="AP600" s="20">
        <v>0</v>
      </c>
      <c r="AQ600" s="19">
        <v>0</v>
      </c>
      <c r="AR600" s="19">
        <v>0</v>
      </c>
      <c r="AS600" s="33">
        <v>0</v>
      </c>
      <c r="AT600" s="21">
        <v>0</v>
      </c>
      <c r="AU600" s="20">
        <v>0</v>
      </c>
      <c r="AV600" s="19">
        <v>0</v>
      </c>
      <c r="AW600" s="19">
        <v>0</v>
      </c>
      <c r="AX600" s="19">
        <v>0</v>
      </c>
      <c r="AY600" s="19">
        <v>0</v>
      </c>
      <c r="AZ600" s="22">
        <v>0</v>
      </c>
      <c r="BA600" s="19">
        <v>0</v>
      </c>
      <c r="BB600" s="19">
        <v>0</v>
      </c>
      <c r="BC600" s="33">
        <v>0</v>
      </c>
      <c r="BD600" s="21">
        <v>0</v>
      </c>
      <c r="BE600" s="20"/>
      <c r="BF600" s="19"/>
      <c r="BG600" s="19"/>
      <c r="BH600" s="19"/>
      <c r="BI600" s="19"/>
    </row>
    <row r="601" spans="5:61" x14ac:dyDescent="0.25">
      <c r="F601" s="10"/>
      <c r="G601" s="9"/>
      <c r="H601" s="8"/>
      <c r="I601" s="7" t="s">
        <v>162</v>
      </c>
      <c r="J601" s="22">
        <v>0</v>
      </c>
      <c r="K601" s="19">
        <v>0</v>
      </c>
      <c r="L601" s="19">
        <v>0</v>
      </c>
      <c r="M601" s="33">
        <v>0</v>
      </c>
      <c r="N601" s="21">
        <v>0</v>
      </c>
      <c r="O601" s="22">
        <v>0</v>
      </c>
      <c r="P601" s="19">
        <v>0</v>
      </c>
      <c r="Q601" s="19">
        <v>0</v>
      </c>
      <c r="R601" s="33">
        <v>0</v>
      </c>
      <c r="S601" s="21">
        <v>0</v>
      </c>
      <c r="T601" s="22">
        <v>1</v>
      </c>
      <c r="U601" s="19">
        <v>1</v>
      </c>
      <c r="V601" s="19">
        <v>1</v>
      </c>
      <c r="W601" s="19">
        <v>0</v>
      </c>
      <c r="X601" s="19">
        <v>0</v>
      </c>
      <c r="Y601" s="24">
        <v>16</v>
      </c>
      <c r="Z601" s="23">
        <v>2.1715164184570308E-3</v>
      </c>
      <c r="AA601" s="22">
        <v>0</v>
      </c>
      <c r="AB601" s="19">
        <v>0</v>
      </c>
      <c r="AC601" s="19">
        <v>0</v>
      </c>
      <c r="AD601" s="33">
        <v>0</v>
      </c>
      <c r="AE601" s="21">
        <v>0</v>
      </c>
      <c r="AF601" s="22">
        <v>0</v>
      </c>
      <c r="AG601" s="19">
        <v>0</v>
      </c>
      <c r="AH601" s="19">
        <v>0</v>
      </c>
      <c r="AI601" s="33">
        <v>0</v>
      </c>
      <c r="AJ601" s="21">
        <v>0</v>
      </c>
      <c r="AK601" s="22">
        <v>1</v>
      </c>
      <c r="AL601" s="19">
        <v>1</v>
      </c>
      <c r="AM601" s="19">
        <v>0</v>
      </c>
      <c r="AN601" s="33">
        <v>0</v>
      </c>
      <c r="AO601" s="21">
        <v>0</v>
      </c>
      <c r="AP601" s="20">
        <v>0</v>
      </c>
      <c r="AQ601" s="19">
        <v>0</v>
      </c>
      <c r="AR601" s="19">
        <v>0</v>
      </c>
      <c r="AS601" s="33">
        <v>0</v>
      </c>
      <c r="AT601" s="21">
        <v>0</v>
      </c>
      <c r="AU601" s="20">
        <v>0</v>
      </c>
      <c r="AV601" s="19">
        <v>0</v>
      </c>
      <c r="AW601" s="19">
        <v>0</v>
      </c>
      <c r="AX601" s="19">
        <v>0</v>
      </c>
      <c r="AY601" s="19">
        <v>0</v>
      </c>
      <c r="AZ601" s="22">
        <v>0</v>
      </c>
      <c r="BA601" s="19">
        <v>0</v>
      </c>
      <c r="BB601" s="19">
        <v>0</v>
      </c>
      <c r="BC601" s="33">
        <v>0</v>
      </c>
      <c r="BD601" s="21">
        <v>0</v>
      </c>
      <c r="BE601" s="20"/>
      <c r="BF601" s="19"/>
      <c r="BG601" s="19"/>
      <c r="BH601" s="19"/>
      <c r="BI601" s="19"/>
    </row>
    <row r="602" spans="5:61" x14ac:dyDescent="0.25">
      <c r="F602" s="10"/>
      <c r="G602" s="9"/>
      <c r="H602" s="8"/>
      <c r="I602" s="7" t="s">
        <v>5365</v>
      </c>
      <c r="J602" s="22">
        <v>0</v>
      </c>
      <c r="K602" s="19">
        <v>0</v>
      </c>
      <c r="L602" s="19">
        <v>0</v>
      </c>
      <c r="M602" s="33">
        <v>0</v>
      </c>
      <c r="N602" s="21">
        <v>0</v>
      </c>
      <c r="O602" s="22">
        <v>1</v>
      </c>
      <c r="P602" s="19">
        <v>1</v>
      </c>
      <c r="Q602" s="19">
        <v>0</v>
      </c>
      <c r="R602" s="33">
        <v>0</v>
      </c>
      <c r="S602" s="21">
        <v>0</v>
      </c>
      <c r="T602" s="22">
        <v>588</v>
      </c>
      <c r="U602" s="19">
        <v>588</v>
      </c>
      <c r="V602" s="19">
        <v>588</v>
      </c>
      <c r="W602" s="19">
        <v>5</v>
      </c>
      <c r="X602" s="19">
        <v>0</v>
      </c>
      <c r="Y602" s="24">
        <v>2184</v>
      </c>
      <c r="Z602" s="23">
        <v>3.3312128782272339</v>
      </c>
      <c r="AA602" s="22">
        <v>0</v>
      </c>
      <c r="AB602" s="19">
        <v>0</v>
      </c>
      <c r="AC602" s="19">
        <v>0</v>
      </c>
      <c r="AD602" s="33">
        <v>0</v>
      </c>
      <c r="AE602" s="21">
        <v>0</v>
      </c>
      <c r="AF602" s="22">
        <v>0</v>
      </c>
      <c r="AG602" s="19">
        <v>0</v>
      </c>
      <c r="AH602" s="19">
        <v>0</v>
      </c>
      <c r="AI602" s="33">
        <v>0</v>
      </c>
      <c r="AJ602" s="21">
        <v>0</v>
      </c>
      <c r="AK602" s="22">
        <v>177</v>
      </c>
      <c r="AL602" s="19">
        <v>177</v>
      </c>
      <c r="AM602" s="19">
        <v>8</v>
      </c>
      <c r="AN602" s="33">
        <v>1</v>
      </c>
      <c r="AO602" s="21">
        <v>0</v>
      </c>
      <c r="AP602" s="20">
        <v>0</v>
      </c>
      <c r="AQ602" s="19">
        <v>0</v>
      </c>
      <c r="AR602" s="19">
        <v>0</v>
      </c>
      <c r="AS602" s="33">
        <v>0</v>
      </c>
      <c r="AT602" s="21">
        <v>0</v>
      </c>
      <c r="AU602" s="20">
        <v>0</v>
      </c>
      <c r="AV602" s="19">
        <v>0</v>
      </c>
      <c r="AW602" s="19">
        <v>0</v>
      </c>
      <c r="AX602" s="19">
        <v>0</v>
      </c>
      <c r="AY602" s="19">
        <v>0</v>
      </c>
      <c r="AZ602" s="22">
        <v>83</v>
      </c>
      <c r="BA602" s="19">
        <v>83</v>
      </c>
      <c r="BB602" s="19">
        <v>0</v>
      </c>
      <c r="BC602" s="33">
        <v>0</v>
      </c>
      <c r="BD602" s="21">
        <v>0</v>
      </c>
      <c r="BE602" s="20"/>
      <c r="BF602" s="19"/>
      <c r="BG602" s="19"/>
      <c r="BH602" s="19"/>
      <c r="BI602" s="19"/>
    </row>
    <row r="603" spans="5:61" x14ac:dyDescent="0.25">
      <c r="F603" s="10"/>
      <c r="G603" s="9"/>
      <c r="H603" s="8"/>
      <c r="I603" s="7" t="s">
        <v>5364</v>
      </c>
      <c r="J603" s="22">
        <v>0</v>
      </c>
      <c r="K603" s="19">
        <v>0</v>
      </c>
      <c r="L603" s="19">
        <v>0</v>
      </c>
      <c r="M603" s="33">
        <v>0</v>
      </c>
      <c r="N603" s="21">
        <v>0</v>
      </c>
      <c r="O603" s="22">
        <v>0</v>
      </c>
      <c r="P603" s="19">
        <v>0</v>
      </c>
      <c r="Q603" s="19">
        <v>0</v>
      </c>
      <c r="R603" s="33">
        <v>0</v>
      </c>
      <c r="S603" s="21">
        <v>0</v>
      </c>
      <c r="T603" s="22">
        <v>16492</v>
      </c>
      <c r="U603" s="19">
        <v>16492</v>
      </c>
      <c r="V603" s="19">
        <v>16492</v>
      </c>
      <c r="W603" s="19">
        <v>0</v>
      </c>
      <c r="X603" s="19">
        <v>0</v>
      </c>
      <c r="Y603" s="24">
        <v>17767</v>
      </c>
      <c r="Z603" s="23">
        <v>14.75833525322378</v>
      </c>
      <c r="AA603" s="22">
        <v>1</v>
      </c>
      <c r="AB603" s="19">
        <v>1</v>
      </c>
      <c r="AC603" s="19">
        <v>1</v>
      </c>
      <c r="AD603" s="33">
        <v>0</v>
      </c>
      <c r="AE603" s="21">
        <v>0</v>
      </c>
      <c r="AF603" s="22">
        <v>0</v>
      </c>
      <c r="AG603" s="19">
        <v>0</v>
      </c>
      <c r="AH603" s="19">
        <v>0</v>
      </c>
      <c r="AI603" s="33">
        <v>0</v>
      </c>
      <c r="AJ603" s="21">
        <v>0</v>
      </c>
      <c r="AK603" s="22">
        <v>5685</v>
      </c>
      <c r="AL603" s="19">
        <v>5685</v>
      </c>
      <c r="AM603" s="19">
        <v>0</v>
      </c>
      <c r="AN603" s="33">
        <v>0</v>
      </c>
      <c r="AO603" s="21">
        <v>0</v>
      </c>
      <c r="AP603" s="20">
        <v>0</v>
      </c>
      <c r="AQ603" s="19">
        <v>0</v>
      </c>
      <c r="AR603" s="19">
        <v>0</v>
      </c>
      <c r="AS603" s="33">
        <v>0</v>
      </c>
      <c r="AT603" s="21">
        <v>0</v>
      </c>
      <c r="AU603" s="20">
        <v>0</v>
      </c>
      <c r="AV603" s="19">
        <v>0</v>
      </c>
      <c r="AW603" s="19">
        <v>0</v>
      </c>
      <c r="AX603" s="19">
        <v>0</v>
      </c>
      <c r="AY603" s="19">
        <v>0</v>
      </c>
      <c r="AZ603" s="22">
        <v>0</v>
      </c>
      <c r="BA603" s="19">
        <v>0</v>
      </c>
      <c r="BB603" s="19">
        <v>0</v>
      </c>
      <c r="BC603" s="33">
        <v>0</v>
      </c>
      <c r="BD603" s="21">
        <v>0</v>
      </c>
      <c r="BE603" s="20"/>
      <c r="BF603" s="19"/>
      <c r="BG603" s="19"/>
      <c r="BH603" s="19"/>
      <c r="BI603" s="19"/>
    </row>
    <row r="604" spans="5:61" x14ac:dyDescent="0.25">
      <c r="F604" s="10"/>
      <c r="G604" s="9"/>
      <c r="H604" s="8"/>
      <c r="I604" s="7" t="s">
        <v>293</v>
      </c>
      <c r="J604" s="22">
        <v>0</v>
      </c>
      <c r="K604" s="19">
        <v>0</v>
      </c>
      <c r="L604" s="19">
        <v>0</v>
      </c>
      <c r="M604" s="33">
        <v>0</v>
      </c>
      <c r="N604" s="21">
        <v>0</v>
      </c>
      <c r="O604" s="22">
        <v>1</v>
      </c>
      <c r="P604" s="19">
        <v>1</v>
      </c>
      <c r="Q604" s="19">
        <v>0</v>
      </c>
      <c r="R604" s="33">
        <v>0</v>
      </c>
      <c r="S604" s="21">
        <v>0</v>
      </c>
      <c r="T604" s="22">
        <v>3467</v>
      </c>
      <c r="U604" s="19">
        <v>3467</v>
      </c>
      <c r="V604" s="19">
        <v>3467</v>
      </c>
      <c r="W604" s="19">
        <v>12</v>
      </c>
      <c r="X604" s="19">
        <v>0</v>
      </c>
      <c r="Y604" s="24">
        <v>14122</v>
      </c>
      <c r="Z604" s="23">
        <v>32.780884455889463</v>
      </c>
      <c r="AA604" s="22">
        <v>33</v>
      </c>
      <c r="AB604" s="19">
        <v>33</v>
      </c>
      <c r="AC604" s="19">
        <v>33</v>
      </c>
      <c r="AD604" s="33">
        <v>0</v>
      </c>
      <c r="AE604" s="21">
        <v>0</v>
      </c>
      <c r="AF604" s="22">
        <v>4</v>
      </c>
      <c r="AG604" s="19">
        <v>4</v>
      </c>
      <c r="AH604" s="19">
        <v>0</v>
      </c>
      <c r="AI604" s="33">
        <v>0</v>
      </c>
      <c r="AJ604" s="21">
        <v>0</v>
      </c>
      <c r="AK604" s="22">
        <v>1682</v>
      </c>
      <c r="AL604" s="19">
        <v>1682</v>
      </c>
      <c r="AM604" s="19">
        <v>17</v>
      </c>
      <c r="AN604" s="33">
        <v>1</v>
      </c>
      <c r="AO604" s="21">
        <v>0</v>
      </c>
      <c r="AP604" s="20">
        <v>0</v>
      </c>
      <c r="AQ604" s="19">
        <v>0</v>
      </c>
      <c r="AR604" s="19">
        <v>0</v>
      </c>
      <c r="AS604" s="33">
        <v>0</v>
      </c>
      <c r="AT604" s="21">
        <v>0</v>
      </c>
      <c r="AU604" s="20">
        <v>56</v>
      </c>
      <c r="AV604" s="19">
        <v>56</v>
      </c>
      <c r="AW604" s="19">
        <v>0</v>
      </c>
      <c r="AX604" s="19">
        <v>0</v>
      </c>
      <c r="AY604" s="19">
        <v>0</v>
      </c>
      <c r="AZ604" s="22">
        <v>1</v>
      </c>
      <c r="BA604" s="19">
        <v>0</v>
      </c>
      <c r="BB604" s="19">
        <v>0</v>
      </c>
      <c r="BC604" s="33">
        <v>0</v>
      </c>
      <c r="BD604" s="21">
        <v>0</v>
      </c>
      <c r="BE604" s="20"/>
      <c r="BF604" s="19"/>
      <c r="BG604" s="19"/>
      <c r="BH604" s="19"/>
      <c r="BI604" s="19"/>
    </row>
    <row r="605" spans="5:61" x14ac:dyDescent="0.25">
      <c r="F605" s="10"/>
      <c r="G605" s="9"/>
      <c r="H605" s="8"/>
      <c r="I605" s="7" t="s">
        <v>5363</v>
      </c>
      <c r="J605" s="22">
        <v>0</v>
      </c>
      <c r="K605" s="19">
        <v>0</v>
      </c>
      <c r="L605" s="19">
        <v>0</v>
      </c>
      <c r="M605" s="33">
        <v>0</v>
      </c>
      <c r="N605" s="21">
        <v>0</v>
      </c>
      <c r="O605" s="22">
        <v>560</v>
      </c>
      <c r="P605" s="19">
        <v>559</v>
      </c>
      <c r="Q605" s="19">
        <v>2</v>
      </c>
      <c r="R605" s="33">
        <v>0</v>
      </c>
      <c r="S605" s="21">
        <v>0</v>
      </c>
      <c r="T605" s="22">
        <v>28152</v>
      </c>
      <c r="U605" s="19">
        <v>28152</v>
      </c>
      <c r="V605" s="19">
        <v>28152</v>
      </c>
      <c r="W605" s="19">
        <v>233</v>
      </c>
      <c r="X605" s="19">
        <v>0</v>
      </c>
      <c r="Y605" s="24">
        <v>45027</v>
      </c>
      <c r="Z605" s="23">
        <v>29.306392782367769</v>
      </c>
      <c r="AA605" s="22">
        <v>4280</v>
      </c>
      <c r="AB605" s="19">
        <v>4280</v>
      </c>
      <c r="AC605" s="19">
        <v>4280</v>
      </c>
      <c r="AD605" s="33">
        <v>0</v>
      </c>
      <c r="AE605" s="21">
        <v>0</v>
      </c>
      <c r="AF605" s="22">
        <v>0</v>
      </c>
      <c r="AG605" s="19">
        <v>0</v>
      </c>
      <c r="AH605" s="19">
        <v>0</v>
      </c>
      <c r="AI605" s="33">
        <v>0</v>
      </c>
      <c r="AJ605" s="21">
        <v>0</v>
      </c>
      <c r="AK605" s="22">
        <v>3925</v>
      </c>
      <c r="AL605" s="19">
        <v>3925</v>
      </c>
      <c r="AM605" s="19">
        <v>196</v>
      </c>
      <c r="AN605" s="33">
        <v>3</v>
      </c>
      <c r="AO605" s="21">
        <v>0</v>
      </c>
      <c r="AP605" s="20">
        <v>0</v>
      </c>
      <c r="AQ605" s="19">
        <v>0</v>
      </c>
      <c r="AR605" s="19">
        <v>0</v>
      </c>
      <c r="AS605" s="33">
        <v>0</v>
      </c>
      <c r="AT605" s="21">
        <v>0</v>
      </c>
      <c r="AU605" s="20">
        <v>2</v>
      </c>
      <c r="AV605" s="19">
        <v>2</v>
      </c>
      <c r="AW605" s="19">
        <v>0</v>
      </c>
      <c r="AX605" s="19">
        <v>0</v>
      </c>
      <c r="AY605" s="19">
        <v>0</v>
      </c>
      <c r="AZ605" s="22">
        <v>0</v>
      </c>
      <c r="BA605" s="19">
        <v>0</v>
      </c>
      <c r="BB605" s="19">
        <v>0</v>
      </c>
      <c r="BC605" s="33">
        <v>0</v>
      </c>
      <c r="BD605" s="21">
        <v>0</v>
      </c>
      <c r="BE605" s="20"/>
      <c r="BF605" s="19"/>
      <c r="BG605" s="19"/>
      <c r="BH605" s="19"/>
      <c r="BI605" s="19"/>
    </row>
    <row r="606" spans="5:61" x14ac:dyDescent="0.25">
      <c r="F606" s="10"/>
      <c r="G606" s="9"/>
      <c r="H606" s="8"/>
      <c r="I606" s="7" t="s">
        <v>5286</v>
      </c>
      <c r="J606" s="22">
        <v>0</v>
      </c>
      <c r="K606" s="19">
        <v>0</v>
      </c>
      <c r="L606" s="19">
        <v>0</v>
      </c>
      <c r="M606" s="33">
        <v>0</v>
      </c>
      <c r="N606" s="21">
        <v>0</v>
      </c>
      <c r="O606" s="22">
        <v>0</v>
      </c>
      <c r="P606" s="19">
        <v>0</v>
      </c>
      <c r="Q606" s="19">
        <v>0</v>
      </c>
      <c r="R606" s="33">
        <v>0</v>
      </c>
      <c r="S606" s="21">
        <v>0</v>
      </c>
      <c r="T606" s="22">
        <v>1</v>
      </c>
      <c r="U606" s="19">
        <v>1</v>
      </c>
      <c r="V606" s="19">
        <v>1</v>
      </c>
      <c r="W606" s="19">
        <v>0</v>
      </c>
      <c r="X606" s="19">
        <v>0</v>
      </c>
      <c r="Y606" s="24">
        <v>49</v>
      </c>
      <c r="Z606" s="23">
        <v>0.39522228576242918</v>
      </c>
      <c r="AA606" s="22">
        <v>0</v>
      </c>
      <c r="AB606" s="19">
        <v>0</v>
      </c>
      <c r="AC606" s="19">
        <v>0</v>
      </c>
      <c r="AD606" s="33">
        <v>0</v>
      </c>
      <c r="AE606" s="21">
        <v>0</v>
      </c>
      <c r="AF606" s="22">
        <v>0</v>
      </c>
      <c r="AG606" s="19">
        <v>0</v>
      </c>
      <c r="AH606" s="19">
        <v>0</v>
      </c>
      <c r="AI606" s="33">
        <v>0</v>
      </c>
      <c r="AJ606" s="21">
        <v>0</v>
      </c>
      <c r="AK606" s="22">
        <v>0</v>
      </c>
      <c r="AL606" s="19">
        <v>0</v>
      </c>
      <c r="AM606" s="19">
        <v>0</v>
      </c>
      <c r="AN606" s="33">
        <v>0</v>
      </c>
      <c r="AO606" s="21">
        <v>0</v>
      </c>
      <c r="AP606" s="20">
        <v>0</v>
      </c>
      <c r="AQ606" s="19">
        <v>0</v>
      </c>
      <c r="AR606" s="19">
        <v>0</v>
      </c>
      <c r="AS606" s="33">
        <v>0</v>
      </c>
      <c r="AT606" s="21">
        <v>0</v>
      </c>
      <c r="AU606" s="20">
        <v>0</v>
      </c>
      <c r="AV606" s="19">
        <v>0</v>
      </c>
      <c r="AW606" s="19">
        <v>0</v>
      </c>
      <c r="AX606" s="19">
        <v>0</v>
      </c>
      <c r="AY606" s="19">
        <v>0</v>
      </c>
      <c r="AZ606" s="22">
        <v>0</v>
      </c>
      <c r="BA606" s="19">
        <v>0</v>
      </c>
      <c r="BB606" s="19">
        <v>0</v>
      </c>
      <c r="BC606" s="33">
        <v>0</v>
      </c>
      <c r="BD606" s="21">
        <v>0</v>
      </c>
      <c r="BE606" s="20"/>
      <c r="BF606" s="19"/>
      <c r="BG606" s="19"/>
      <c r="BH606" s="19"/>
      <c r="BI606" s="19"/>
    </row>
    <row r="607" spans="5:61" x14ac:dyDescent="0.25">
      <c r="E607" s="44"/>
      <c r="F607" s="10"/>
      <c r="G607" s="9"/>
      <c r="H607" s="8"/>
      <c r="I607" s="7" t="s">
        <v>5362</v>
      </c>
      <c r="J607" s="22">
        <v>0</v>
      </c>
      <c r="K607" s="19">
        <v>0</v>
      </c>
      <c r="L607" s="19">
        <v>0</v>
      </c>
      <c r="M607" s="33">
        <v>0</v>
      </c>
      <c r="N607" s="21">
        <v>0</v>
      </c>
      <c r="O607" s="22">
        <v>0</v>
      </c>
      <c r="P607" s="19">
        <v>0</v>
      </c>
      <c r="Q607" s="19">
        <v>0</v>
      </c>
      <c r="R607" s="33">
        <v>0</v>
      </c>
      <c r="S607" s="21">
        <v>0</v>
      </c>
      <c r="T607" s="22">
        <v>471230</v>
      </c>
      <c r="U607" s="19">
        <v>471215</v>
      </c>
      <c r="V607" s="19">
        <v>471215</v>
      </c>
      <c r="W607" s="19">
        <v>0</v>
      </c>
      <c r="X607" s="19">
        <v>1</v>
      </c>
      <c r="Y607" s="24">
        <v>542794</v>
      </c>
      <c r="Z607" s="23">
        <v>413.74232804961503</v>
      </c>
      <c r="AA607" s="22">
        <v>576</v>
      </c>
      <c r="AB607" s="19">
        <v>576</v>
      </c>
      <c r="AC607" s="19">
        <v>576</v>
      </c>
      <c r="AD607" s="33">
        <v>0</v>
      </c>
      <c r="AE607" s="21">
        <v>0</v>
      </c>
      <c r="AF607" s="22">
        <v>36</v>
      </c>
      <c r="AG607" s="19">
        <v>36</v>
      </c>
      <c r="AH607" s="19">
        <v>36</v>
      </c>
      <c r="AI607" s="33">
        <v>0</v>
      </c>
      <c r="AJ607" s="21">
        <v>0</v>
      </c>
      <c r="AK607" s="22">
        <v>246586</v>
      </c>
      <c r="AL607" s="19">
        <v>246585</v>
      </c>
      <c r="AM607" s="19">
        <v>246585</v>
      </c>
      <c r="AN607" s="33">
        <v>128480</v>
      </c>
      <c r="AO607" s="21">
        <v>0</v>
      </c>
      <c r="AP607" s="20">
        <v>0</v>
      </c>
      <c r="AQ607" s="19">
        <v>0</v>
      </c>
      <c r="AR607" s="19">
        <v>0</v>
      </c>
      <c r="AS607" s="33">
        <v>0</v>
      </c>
      <c r="AT607" s="21">
        <v>0</v>
      </c>
      <c r="AU607" s="20">
        <v>0</v>
      </c>
      <c r="AV607" s="19">
        <v>0</v>
      </c>
      <c r="AW607" s="19">
        <v>0</v>
      </c>
      <c r="AX607" s="19">
        <v>0</v>
      </c>
      <c r="AY607" s="19">
        <v>0</v>
      </c>
      <c r="AZ607" s="22">
        <v>18414</v>
      </c>
      <c r="BA607" s="19">
        <v>18385</v>
      </c>
      <c r="BB607" s="19">
        <v>18385</v>
      </c>
      <c r="BC607" s="33">
        <v>0</v>
      </c>
      <c r="BD607" s="21">
        <v>0</v>
      </c>
      <c r="BE607" s="20"/>
      <c r="BF607" s="19"/>
      <c r="BG607" s="19"/>
      <c r="BH607" s="19"/>
      <c r="BI607" s="19"/>
    </row>
    <row r="608" spans="5:61" x14ac:dyDescent="0.25">
      <c r="F608" s="10"/>
      <c r="G608" s="9"/>
      <c r="H608" s="8"/>
      <c r="I608" s="7" t="s">
        <v>5361</v>
      </c>
      <c r="J608" s="22">
        <v>0</v>
      </c>
      <c r="K608" s="19">
        <v>0</v>
      </c>
      <c r="L608" s="19">
        <v>0</v>
      </c>
      <c r="M608" s="33">
        <v>0</v>
      </c>
      <c r="N608" s="21">
        <v>0</v>
      </c>
      <c r="O608" s="22">
        <v>0</v>
      </c>
      <c r="P608" s="19">
        <v>0</v>
      </c>
      <c r="Q608" s="19">
        <v>0</v>
      </c>
      <c r="R608" s="33">
        <v>0</v>
      </c>
      <c r="S608" s="21">
        <v>0</v>
      </c>
      <c r="T608" s="22">
        <v>106</v>
      </c>
      <c r="U608" s="19">
        <v>106</v>
      </c>
      <c r="V608" s="19">
        <v>106</v>
      </c>
      <c r="W608" s="19">
        <v>0</v>
      </c>
      <c r="X608" s="19">
        <v>0</v>
      </c>
      <c r="Y608" s="24">
        <v>112</v>
      </c>
      <c r="Z608" s="23">
        <v>3.8962574675679207E-2</v>
      </c>
      <c r="AA608" s="22">
        <v>0</v>
      </c>
      <c r="AB608" s="19">
        <v>0</v>
      </c>
      <c r="AC608" s="19">
        <v>0</v>
      </c>
      <c r="AD608" s="33">
        <v>0</v>
      </c>
      <c r="AE608" s="21">
        <v>0</v>
      </c>
      <c r="AF608" s="22">
        <v>0</v>
      </c>
      <c r="AG608" s="19">
        <v>0</v>
      </c>
      <c r="AH608" s="19">
        <v>0</v>
      </c>
      <c r="AI608" s="33">
        <v>0</v>
      </c>
      <c r="AJ608" s="21">
        <v>0</v>
      </c>
      <c r="AK608" s="22">
        <v>20</v>
      </c>
      <c r="AL608" s="19">
        <v>20</v>
      </c>
      <c r="AM608" s="19">
        <v>0</v>
      </c>
      <c r="AN608" s="33">
        <v>0</v>
      </c>
      <c r="AO608" s="21">
        <v>0</v>
      </c>
      <c r="AP608" s="20">
        <v>0</v>
      </c>
      <c r="AQ608" s="19">
        <v>0</v>
      </c>
      <c r="AR608" s="19">
        <v>0</v>
      </c>
      <c r="AS608" s="33">
        <v>0</v>
      </c>
      <c r="AT608" s="21">
        <v>0</v>
      </c>
      <c r="AU608" s="20">
        <v>0</v>
      </c>
      <c r="AV608" s="19">
        <v>0</v>
      </c>
      <c r="AW608" s="19">
        <v>0</v>
      </c>
      <c r="AX608" s="19">
        <v>0</v>
      </c>
      <c r="AY608" s="19">
        <v>0</v>
      </c>
      <c r="AZ608" s="22">
        <v>0</v>
      </c>
      <c r="BA608" s="19">
        <v>0</v>
      </c>
      <c r="BB608" s="19">
        <v>0</v>
      </c>
      <c r="BC608" s="33">
        <v>0</v>
      </c>
      <c r="BD608" s="21">
        <v>0</v>
      </c>
      <c r="BE608" s="20"/>
      <c r="BF608" s="19"/>
      <c r="BG608" s="19"/>
      <c r="BH608" s="19"/>
      <c r="BI608" s="19"/>
    </row>
    <row r="609" spans="6:61" x14ac:dyDescent="0.25">
      <c r="F609" s="10"/>
      <c r="G609" s="9"/>
      <c r="H609" s="8"/>
      <c r="I609" s="7" t="s">
        <v>5360</v>
      </c>
      <c r="J609" s="22">
        <v>0</v>
      </c>
      <c r="K609" s="19">
        <v>0</v>
      </c>
      <c r="L609" s="19">
        <v>0</v>
      </c>
      <c r="M609" s="33">
        <v>0</v>
      </c>
      <c r="N609" s="21">
        <v>0</v>
      </c>
      <c r="O609" s="22">
        <v>0</v>
      </c>
      <c r="P609" s="19">
        <v>0</v>
      </c>
      <c r="Q609" s="19">
        <v>0</v>
      </c>
      <c r="R609" s="33">
        <v>0</v>
      </c>
      <c r="S609" s="21">
        <v>0</v>
      </c>
      <c r="T609" s="22">
        <v>32647</v>
      </c>
      <c r="U609" s="19">
        <v>32647</v>
      </c>
      <c r="V609" s="19">
        <v>32647</v>
      </c>
      <c r="W609" s="19">
        <v>869</v>
      </c>
      <c r="X609" s="19">
        <v>0</v>
      </c>
      <c r="Y609" s="24">
        <v>35972</v>
      </c>
      <c r="Z609" s="23">
        <v>6.7439665514975786</v>
      </c>
      <c r="AA609" s="22">
        <v>4222</v>
      </c>
      <c r="AB609" s="19">
        <v>4222</v>
      </c>
      <c r="AC609" s="19">
        <v>4222</v>
      </c>
      <c r="AD609" s="33">
        <v>2</v>
      </c>
      <c r="AE609" s="21">
        <v>0</v>
      </c>
      <c r="AF609" s="22">
        <v>11</v>
      </c>
      <c r="AG609" s="19">
        <v>11</v>
      </c>
      <c r="AH609" s="19">
        <v>0</v>
      </c>
      <c r="AI609" s="33">
        <v>0</v>
      </c>
      <c r="AJ609" s="21">
        <v>0</v>
      </c>
      <c r="AK609" s="22">
        <v>2835</v>
      </c>
      <c r="AL609" s="19">
        <v>2835</v>
      </c>
      <c r="AM609" s="19">
        <v>3</v>
      </c>
      <c r="AN609" s="33">
        <v>13</v>
      </c>
      <c r="AO609" s="21">
        <v>0</v>
      </c>
      <c r="AP609" s="20">
        <v>0</v>
      </c>
      <c r="AQ609" s="19">
        <v>0</v>
      </c>
      <c r="AR609" s="19">
        <v>0</v>
      </c>
      <c r="AS609" s="33">
        <v>0</v>
      </c>
      <c r="AT609" s="21">
        <v>0</v>
      </c>
      <c r="AU609" s="20">
        <v>2</v>
      </c>
      <c r="AV609" s="19">
        <v>2</v>
      </c>
      <c r="AW609" s="19">
        <v>0</v>
      </c>
      <c r="AX609" s="19">
        <v>1</v>
      </c>
      <c r="AY609" s="19">
        <v>0</v>
      </c>
      <c r="AZ609" s="22">
        <v>0</v>
      </c>
      <c r="BA609" s="19">
        <v>0</v>
      </c>
      <c r="BB609" s="19">
        <v>0</v>
      </c>
      <c r="BC609" s="33">
        <v>0</v>
      </c>
      <c r="BD609" s="21">
        <v>0</v>
      </c>
      <c r="BE609" s="20"/>
      <c r="BF609" s="19"/>
      <c r="BG609" s="19"/>
      <c r="BH609" s="19"/>
      <c r="BI609" s="19"/>
    </row>
    <row r="610" spans="6:61" x14ac:dyDescent="0.25">
      <c r="F610" s="10"/>
      <c r="G610" s="9"/>
      <c r="H610" s="8"/>
      <c r="I610" s="7" t="s">
        <v>136</v>
      </c>
      <c r="J610" s="22">
        <v>0</v>
      </c>
      <c r="K610" s="19">
        <v>0</v>
      </c>
      <c r="L610" s="19">
        <v>0</v>
      </c>
      <c r="M610" s="33">
        <v>0</v>
      </c>
      <c r="N610" s="21">
        <v>0</v>
      </c>
      <c r="O610" s="22">
        <v>0</v>
      </c>
      <c r="P610" s="19">
        <v>0</v>
      </c>
      <c r="Q610" s="19">
        <v>0</v>
      </c>
      <c r="R610" s="33">
        <v>0</v>
      </c>
      <c r="S610" s="21">
        <v>0</v>
      </c>
      <c r="T610" s="22">
        <v>6</v>
      </c>
      <c r="U610" s="19">
        <v>6</v>
      </c>
      <c r="V610" s="19">
        <v>6</v>
      </c>
      <c r="W610" s="19">
        <v>0</v>
      </c>
      <c r="X610" s="19">
        <v>0</v>
      </c>
      <c r="Y610" s="24">
        <v>6</v>
      </c>
      <c r="Z610" s="23">
        <v>1.1050663888454439E-3</v>
      </c>
      <c r="AA610" s="22">
        <v>0</v>
      </c>
      <c r="AB610" s="19">
        <v>0</v>
      </c>
      <c r="AC610" s="19">
        <v>0</v>
      </c>
      <c r="AD610" s="33">
        <v>0</v>
      </c>
      <c r="AE610" s="21">
        <v>0</v>
      </c>
      <c r="AF610" s="22">
        <v>0</v>
      </c>
      <c r="AG610" s="19">
        <v>0</v>
      </c>
      <c r="AH610" s="19">
        <v>0</v>
      </c>
      <c r="AI610" s="33">
        <v>0</v>
      </c>
      <c r="AJ610" s="21">
        <v>0</v>
      </c>
      <c r="AK610" s="22">
        <v>2</v>
      </c>
      <c r="AL610" s="19">
        <v>2</v>
      </c>
      <c r="AM610" s="19">
        <v>0</v>
      </c>
      <c r="AN610" s="33">
        <v>0</v>
      </c>
      <c r="AO610" s="21">
        <v>0</v>
      </c>
      <c r="AP610" s="20">
        <v>0</v>
      </c>
      <c r="AQ610" s="19">
        <v>0</v>
      </c>
      <c r="AR610" s="19">
        <v>0</v>
      </c>
      <c r="AS610" s="33">
        <v>0</v>
      </c>
      <c r="AT610" s="21">
        <v>0</v>
      </c>
      <c r="AU610" s="20">
        <v>0</v>
      </c>
      <c r="AV610" s="19">
        <v>0</v>
      </c>
      <c r="AW610" s="19">
        <v>0</v>
      </c>
      <c r="AX610" s="19">
        <v>0</v>
      </c>
      <c r="AY610" s="19">
        <v>0</v>
      </c>
      <c r="AZ610" s="22">
        <v>0</v>
      </c>
      <c r="BA610" s="19">
        <v>0</v>
      </c>
      <c r="BB610" s="19">
        <v>0</v>
      </c>
      <c r="BC610" s="33">
        <v>0</v>
      </c>
      <c r="BD610" s="21">
        <v>0</v>
      </c>
      <c r="BE610" s="20"/>
      <c r="BF610" s="19"/>
      <c r="BG610" s="19"/>
      <c r="BH610" s="19"/>
      <c r="BI610" s="19"/>
    </row>
    <row r="611" spans="6:61" x14ac:dyDescent="0.25">
      <c r="F611" s="10"/>
      <c r="G611" s="9"/>
      <c r="H611" s="8"/>
      <c r="I611" s="7" t="s">
        <v>5359</v>
      </c>
      <c r="J611" s="22">
        <v>0</v>
      </c>
      <c r="K611" s="19">
        <v>0</v>
      </c>
      <c r="L611" s="19">
        <v>0</v>
      </c>
      <c r="M611" s="33">
        <v>0</v>
      </c>
      <c r="N611" s="21">
        <v>0</v>
      </c>
      <c r="O611" s="22">
        <v>0</v>
      </c>
      <c r="P611" s="19">
        <v>0</v>
      </c>
      <c r="Q611" s="19">
        <v>0</v>
      </c>
      <c r="R611" s="33">
        <v>0</v>
      </c>
      <c r="S611" s="21">
        <v>0</v>
      </c>
      <c r="T611" s="22">
        <v>3</v>
      </c>
      <c r="U611" s="19">
        <v>3</v>
      </c>
      <c r="V611" s="19">
        <v>3</v>
      </c>
      <c r="W611" s="19">
        <v>0</v>
      </c>
      <c r="X611" s="19">
        <v>0</v>
      </c>
      <c r="Y611" s="24">
        <v>5</v>
      </c>
      <c r="Z611" s="23">
        <v>5.4309982806444168E-4</v>
      </c>
      <c r="AA611" s="22">
        <v>0</v>
      </c>
      <c r="AB611" s="19">
        <v>0</v>
      </c>
      <c r="AC611" s="19">
        <v>0</v>
      </c>
      <c r="AD611" s="33">
        <v>0</v>
      </c>
      <c r="AE611" s="21">
        <v>0</v>
      </c>
      <c r="AF611" s="22">
        <v>0</v>
      </c>
      <c r="AG611" s="19">
        <v>0</v>
      </c>
      <c r="AH611" s="19">
        <v>0</v>
      </c>
      <c r="AI611" s="33">
        <v>0</v>
      </c>
      <c r="AJ611" s="21">
        <v>0</v>
      </c>
      <c r="AK611" s="22">
        <v>2</v>
      </c>
      <c r="AL611" s="19">
        <v>2</v>
      </c>
      <c r="AM611" s="19">
        <v>0</v>
      </c>
      <c r="AN611" s="33">
        <v>0</v>
      </c>
      <c r="AO611" s="21">
        <v>0</v>
      </c>
      <c r="AP611" s="20">
        <v>0</v>
      </c>
      <c r="AQ611" s="19">
        <v>0</v>
      </c>
      <c r="AR611" s="19">
        <v>0</v>
      </c>
      <c r="AS611" s="33">
        <v>0</v>
      </c>
      <c r="AT611" s="21">
        <v>0</v>
      </c>
      <c r="AU611" s="20">
        <v>0</v>
      </c>
      <c r="AV611" s="19">
        <v>0</v>
      </c>
      <c r="AW611" s="19">
        <v>0</v>
      </c>
      <c r="AX611" s="19">
        <v>0</v>
      </c>
      <c r="AY611" s="19">
        <v>0</v>
      </c>
      <c r="AZ611" s="22">
        <v>0</v>
      </c>
      <c r="BA611" s="19">
        <v>0</v>
      </c>
      <c r="BB611" s="19">
        <v>0</v>
      </c>
      <c r="BC611" s="33">
        <v>0</v>
      </c>
      <c r="BD611" s="21">
        <v>0</v>
      </c>
      <c r="BE611" s="20"/>
      <c r="BF611" s="19"/>
      <c r="BG611" s="19"/>
      <c r="BH611" s="19"/>
      <c r="BI611" s="19"/>
    </row>
    <row r="612" spans="6:61" x14ac:dyDescent="0.25">
      <c r="F612" s="10"/>
      <c r="G612" s="9"/>
      <c r="H612" s="8"/>
      <c r="I612" s="7" t="s">
        <v>5358</v>
      </c>
      <c r="J612" s="22">
        <v>0</v>
      </c>
      <c r="K612" s="19">
        <v>0</v>
      </c>
      <c r="L612" s="19">
        <v>0</v>
      </c>
      <c r="M612" s="33">
        <v>0</v>
      </c>
      <c r="N612" s="21">
        <v>0</v>
      </c>
      <c r="O612" s="22">
        <v>0</v>
      </c>
      <c r="P612" s="19">
        <v>0</v>
      </c>
      <c r="Q612" s="19">
        <v>0</v>
      </c>
      <c r="R612" s="33">
        <v>0</v>
      </c>
      <c r="S612" s="21">
        <v>0</v>
      </c>
      <c r="T612" s="22">
        <v>195</v>
      </c>
      <c r="U612" s="19">
        <v>195</v>
      </c>
      <c r="V612" s="19">
        <v>195</v>
      </c>
      <c r="W612" s="19">
        <v>0</v>
      </c>
      <c r="X612" s="19">
        <v>0</v>
      </c>
      <c r="Y612" s="24">
        <v>359</v>
      </c>
      <c r="Z612" s="23">
        <v>0.2084900354966521</v>
      </c>
      <c r="AA612" s="22">
        <v>0</v>
      </c>
      <c r="AB612" s="19">
        <v>0</v>
      </c>
      <c r="AC612" s="19">
        <v>0</v>
      </c>
      <c r="AD612" s="33">
        <v>0</v>
      </c>
      <c r="AE612" s="21">
        <v>0</v>
      </c>
      <c r="AF612" s="22">
        <v>0</v>
      </c>
      <c r="AG612" s="19">
        <v>0</v>
      </c>
      <c r="AH612" s="19">
        <v>0</v>
      </c>
      <c r="AI612" s="33">
        <v>0</v>
      </c>
      <c r="AJ612" s="21">
        <v>0</v>
      </c>
      <c r="AK612" s="22">
        <v>26</v>
      </c>
      <c r="AL612" s="19">
        <v>26</v>
      </c>
      <c r="AM612" s="19">
        <v>0</v>
      </c>
      <c r="AN612" s="33">
        <v>0</v>
      </c>
      <c r="AO612" s="21">
        <v>0</v>
      </c>
      <c r="AP612" s="20">
        <v>0</v>
      </c>
      <c r="AQ612" s="19">
        <v>0</v>
      </c>
      <c r="AR612" s="19">
        <v>0</v>
      </c>
      <c r="AS612" s="33">
        <v>0</v>
      </c>
      <c r="AT612" s="21">
        <v>0</v>
      </c>
      <c r="AU612" s="20">
        <v>0</v>
      </c>
      <c r="AV612" s="19">
        <v>0</v>
      </c>
      <c r="AW612" s="19">
        <v>0</v>
      </c>
      <c r="AX612" s="19">
        <v>0</v>
      </c>
      <c r="AY612" s="19">
        <v>0</v>
      </c>
      <c r="AZ612" s="22">
        <v>0</v>
      </c>
      <c r="BA612" s="19">
        <v>0</v>
      </c>
      <c r="BB612" s="19">
        <v>0</v>
      </c>
      <c r="BC612" s="33">
        <v>0</v>
      </c>
      <c r="BD612" s="21">
        <v>0</v>
      </c>
      <c r="BE612" s="20"/>
      <c r="BF612" s="19"/>
      <c r="BG612" s="19"/>
      <c r="BH612" s="19"/>
      <c r="BI612" s="19"/>
    </row>
    <row r="613" spans="6:61" x14ac:dyDescent="0.25">
      <c r="F613" s="10"/>
      <c r="G613" s="9"/>
      <c r="H613" s="8"/>
      <c r="I613" s="7" t="s">
        <v>5357</v>
      </c>
      <c r="J613" s="22">
        <v>0</v>
      </c>
      <c r="K613" s="19">
        <v>0</v>
      </c>
      <c r="L613" s="19">
        <v>0</v>
      </c>
      <c r="M613" s="33">
        <v>0</v>
      </c>
      <c r="N613" s="21">
        <v>0</v>
      </c>
      <c r="O613" s="22">
        <v>0</v>
      </c>
      <c r="P613" s="19">
        <v>0</v>
      </c>
      <c r="Q613" s="19">
        <v>0</v>
      </c>
      <c r="R613" s="33">
        <v>0</v>
      </c>
      <c r="S613" s="21">
        <v>0</v>
      </c>
      <c r="T613" s="22">
        <v>193</v>
      </c>
      <c r="U613" s="19">
        <v>193</v>
      </c>
      <c r="V613" s="19">
        <v>193</v>
      </c>
      <c r="W613" s="19">
        <v>0</v>
      </c>
      <c r="X613" s="19">
        <v>0</v>
      </c>
      <c r="Y613" s="24">
        <v>232</v>
      </c>
      <c r="Z613" s="23">
        <v>0.65320729836821556</v>
      </c>
      <c r="AA613" s="22">
        <v>0</v>
      </c>
      <c r="AB613" s="19">
        <v>0</v>
      </c>
      <c r="AC613" s="19">
        <v>0</v>
      </c>
      <c r="AD613" s="33">
        <v>0</v>
      </c>
      <c r="AE613" s="21">
        <v>0</v>
      </c>
      <c r="AF613" s="22">
        <v>0</v>
      </c>
      <c r="AG613" s="19">
        <v>0</v>
      </c>
      <c r="AH613" s="19">
        <v>0</v>
      </c>
      <c r="AI613" s="33">
        <v>0</v>
      </c>
      <c r="AJ613" s="21">
        <v>0</v>
      </c>
      <c r="AK613" s="22">
        <v>2</v>
      </c>
      <c r="AL613" s="19">
        <v>2</v>
      </c>
      <c r="AM613" s="19">
        <v>0</v>
      </c>
      <c r="AN613" s="33">
        <v>0</v>
      </c>
      <c r="AO613" s="21">
        <v>0</v>
      </c>
      <c r="AP613" s="20">
        <v>0</v>
      </c>
      <c r="AQ613" s="19">
        <v>0</v>
      </c>
      <c r="AR613" s="19">
        <v>0</v>
      </c>
      <c r="AS613" s="33">
        <v>0</v>
      </c>
      <c r="AT613" s="21">
        <v>0</v>
      </c>
      <c r="AU613" s="20">
        <v>0</v>
      </c>
      <c r="AV613" s="19">
        <v>0</v>
      </c>
      <c r="AW613" s="19">
        <v>0</v>
      </c>
      <c r="AX613" s="19">
        <v>0</v>
      </c>
      <c r="AY613" s="19">
        <v>0</v>
      </c>
      <c r="AZ613" s="22">
        <v>0</v>
      </c>
      <c r="BA613" s="19">
        <v>0</v>
      </c>
      <c r="BB613" s="19">
        <v>0</v>
      </c>
      <c r="BC613" s="33">
        <v>0</v>
      </c>
      <c r="BD613" s="21">
        <v>0</v>
      </c>
      <c r="BE613" s="20"/>
      <c r="BF613" s="19"/>
      <c r="BG613" s="19"/>
      <c r="BH613" s="19"/>
      <c r="BI613" s="19"/>
    </row>
    <row r="614" spans="6:61" x14ac:dyDescent="0.25">
      <c r="F614" s="10"/>
      <c r="G614" s="9"/>
      <c r="H614" s="8"/>
      <c r="I614" s="7" t="s">
        <v>5356</v>
      </c>
      <c r="J614" s="22">
        <v>0</v>
      </c>
      <c r="K614" s="19">
        <v>0</v>
      </c>
      <c r="L614" s="19">
        <v>0</v>
      </c>
      <c r="M614" s="33">
        <v>0</v>
      </c>
      <c r="N614" s="21">
        <v>0</v>
      </c>
      <c r="O614" s="22">
        <v>0</v>
      </c>
      <c r="P614" s="19">
        <v>0</v>
      </c>
      <c r="Q614" s="19">
        <v>0</v>
      </c>
      <c r="R614" s="33">
        <v>0</v>
      </c>
      <c r="S614" s="21">
        <v>0</v>
      </c>
      <c r="T614" s="22">
        <v>141</v>
      </c>
      <c r="U614" s="19">
        <v>141</v>
      </c>
      <c r="V614" s="19">
        <v>141</v>
      </c>
      <c r="W614" s="19">
        <v>0</v>
      </c>
      <c r="X614" s="19">
        <v>0</v>
      </c>
      <c r="Y614" s="24">
        <v>260</v>
      </c>
      <c r="Z614" s="23">
        <v>9.3946434557437897E-2</v>
      </c>
      <c r="AA614" s="22">
        <v>0</v>
      </c>
      <c r="AB614" s="19">
        <v>0</v>
      </c>
      <c r="AC614" s="19">
        <v>0</v>
      </c>
      <c r="AD614" s="33">
        <v>0</v>
      </c>
      <c r="AE614" s="21">
        <v>0</v>
      </c>
      <c r="AF614" s="22">
        <v>0</v>
      </c>
      <c r="AG614" s="19">
        <v>0</v>
      </c>
      <c r="AH614" s="19">
        <v>0</v>
      </c>
      <c r="AI614" s="33">
        <v>0</v>
      </c>
      <c r="AJ614" s="21">
        <v>0</v>
      </c>
      <c r="AK614" s="22">
        <v>11</v>
      </c>
      <c r="AL614" s="19">
        <v>11</v>
      </c>
      <c r="AM614" s="19">
        <v>0</v>
      </c>
      <c r="AN614" s="33">
        <v>0</v>
      </c>
      <c r="AO614" s="21">
        <v>0</v>
      </c>
      <c r="AP614" s="20">
        <v>0</v>
      </c>
      <c r="AQ614" s="19">
        <v>0</v>
      </c>
      <c r="AR614" s="19">
        <v>0</v>
      </c>
      <c r="AS614" s="33">
        <v>0</v>
      </c>
      <c r="AT614" s="21">
        <v>0</v>
      </c>
      <c r="AU614" s="20">
        <v>0</v>
      </c>
      <c r="AV614" s="19">
        <v>0</v>
      </c>
      <c r="AW614" s="19">
        <v>0</v>
      </c>
      <c r="AX614" s="19">
        <v>0</v>
      </c>
      <c r="AY614" s="19">
        <v>0</v>
      </c>
      <c r="AZ614" s="22">
        <v>0</v>
      </c>
      <c r="BA614" s="19">
        <v>0</v>
      </c>
      <c r="BB614" s="19">
        <v>0</v>
      </c>
      <c r="BC614" s="33">
        <v>0</v>
      </c>
      <c r="BD614" s="21">
        <v>0</v>
      </c>
      <c r="BE614" s="20"/>
      <c r="BF614" s="19"/>
      <c r="BG614" s="19"/>
      <c r="BH614" s="19"/>
      <c r="BI614" s="19"/>
    </row>
    <row r="615" spans="6:61" x14ac:dyDescent="0.25">
      <c r="F615" s="10"/>
      <c r="G615" s="9"/>
      <c r="H615" s="8"/>
      <c r="I615" s="7" t="s">
        <v>5355</v>
      </c>
      <c r="J615" s="22">
        <v>0</v>
      </c>
      <c r="K615" s="19">
        <v>0</v>
      </c>
      <c r="L615" s="19">
        <v>0</v>
      </c>
      <c r="M615" s="33">
        <v>0</v>
      </c>
      <c r="N615" s="21">
        <v>0</v>
      </c>
      <c r="O615" s="22">
        <v>0</v>
      </c>
      <c r="P615" s="19">
        <v>0</v>
      </c>
      <c r="Q615" s="19">
        <v>0</v>
      </c>
      <c r="R615" s="33">
        <v>0</v>
      </c>
      <c r="S615" s="21">
        <v>0</v>
      </c>
      <c r="T615" s="22">
        <v>0</v>
      </c>
      <c r="U615" s="19">
        <v>0</v>
      </c>
      <c r="V615" s="19">
        <v>0</v>
      </c>
      <c r="W615" s="19">
        <v>0</v>
      </c>
      <c r="X615" s="19">
        <v>0</v>
      </c>
      <c r="Y615" s="24">
        <v>0</v>
      </c>
      <c r="Z615" s="23">
        <v>0</v>
      </c>
      <c r="AA615" s="22">
        <v>0</v>
      </c>
      <c r="AB615" s="19">
        <v>0</v>
      </c>
      <c r="AC615" s="19">
        <v>0</v>
      </c>
      <c r="AD615" s="33">
        <v>0</v>
      </c>
      <c r="AE615" s="21">
        <v>0</v>
      </c>
      <c r="AF615" s="22">
        <v>0</v>
      </c>
      <c r="AG615" s="19">
        <v>0</v>
      </c>
      <c r="AH615" s="19">
        <v>0</v>
      </c>
      <c r="AI615" s="33">
        <v>0</v>
      </c>
      <c r="AJ615" s="21">
        <v>0</v>
      </c>
      <c r="AK615" s="22">
        <v>0</v>
      </c>
      <c r="AL615" s="19">
        <v>0</v>
      </c>
      <c r="AM615" s="19">
        <v>0</v>
      </c>
      <c r="AN615" s="33">
        <v>0</v>
      </c>
      <c r="AO615" s="21">
        <v>0</v>
      </c>
      <c r="AP615" s="20">
        <v>0</v>
      </c>
      <c r="AQ615" s="19">
        <v>0</v>
      </c>
      <c r="AR615" s="19">
        <v>0</v>
      </c>
      <c r="AS615" s="33">
        <v>0</v>
      </c>
      <c r="AT615" s="21">
        <v>0</v>
      </c>
      <c r="AU615" s="20">
        <v>0</v>
      </c>
      <c r="AV615" s="19">
        <v>0</v>
      </c>
      <c r="AW615" s="19">
        <v>0</v>
      </c>
      <c r="AX615" s="19">
        <v>0</v>
      </c>
      <c r="AY615" s="19">
        <v>0</v>
      </c>
      <c r="AZ615" s="22">
        <v>0</v>
      </c>
      <c r="BA615" s="19">
        <v>0</v>
      </c>
      <c r="BB615" s="19">
        <v>0</v>
      </c>
      <c r="BC615" s="33">
        <v>0</v>
      </c>
      <c r="BD615" s="21">
        <v>0</v>
      </c>
      <c r="BE615" s="20"/>
      <c r="BF615" s="19"/>
      <c r="BG615" s="19"/>
      <c r="BH615" s="19"/>
      <c r="BI615" s="19"/>
    </row>
    <row r="616" spans="6:61" x14ac:dyDescent="0.25">
      <c r="F616" s="10"/>
      <c r="G616" s="9"/>
      <c r="H616" s="8"/>
      <c r="I616" s="7" t="s">
        <v>5354</v>
      </c>
      <c r="J616" s="22">
        <v>0</v>
      </c>
      <c r="K616" s="19">
        <v>0</v>
      </c>
      <c r="L616" s="19">
        <v>0</v>
      </c>
      <c r="M616" s="33">
        <v>0</v>
      </c>
      <c r="N616" s="21">
        <v>0</v>
      </c>
      <c r="O616" s="22">
        <v>0</v>
      </c>
      <c r="P616" s="19">
        <v>0</v>
      </c>
      <c r="Q616" s="19">
        <v>0</v>
      </c>
      <c r="R616" s="33">
        <v>0</v>
      </c>
      <c r="S616" s="21">
        <v>0</v>
      </c>
      <c r="T616" s="22">
        <v>39</v>
      </c>
      <c r="U616" s="19">
        <v>39</v>
      </c>
      <c r="V616" s="19">
        <v>39</v>
      </c>
      <c r="W616" s="19">
        <v>0</v>
      </c>
      <c r="X616" s="19">
        <v>0</v>
      </c>
      <c r="Y616" s="24">
        <v>59</v>
      </c>
      <c r="Z616" s="23">
        <v>3.2122728414833553E-2</v>
      </c>
      <c r="AA616" s="22">
        <v>0</v>
      </c>
      <c r="AB616" s="19">
        <v>0</v>
      </c>
      <c r="AC616" s="19">
        <v>0</v>
      </c>
      <c r="AD616" s="33">
        <v>0</v>
      </c>
      <c r="AE616" s="21">
        <v>0</v>
      </c>
      <c r="AF616" s="22">
        <v>0</v>
      </c>
      <c r="AG616" s="19">
        <v>0</v>
      </c>
      <c r="AH616" s="19">
        <v>0</v>
      </c>
      <c r="AI616" s="33">
        <v>0</v>
      </c>
      <c r="AJ616" s="21">
        <v>0</v>
      </c>
      <c r="AK616" s="22">
        <v>10</v>
      </c>
      <c r="AL616" s="19">
        <v>10</v>
      </c>
      <c r="AM616" s="19">
        <v>2</v>
      </c>
      <c r="AN616" s="33">
        <v>0</v>
      </c>
      <c r="AO616" s="21">
        <v>0</v>
      </c>
      <c r="AP616" s="20">
        <v>0</v>
      </c>
      <c r="AQ616" s="19">
        <v>0</v>
      </c>
      <c r="AR616" s="19">
        <v>0</v>
      </c>
      <c r="AS616" s="33">
        <v>0</v>
      </c>
      <c r="AT616" s="21">
        <v>0</v>
      </c>
      <c r="AU616" s="20">
        <v>8</v>
      </c>
      <c r="AV616" s="19">
        <v>8</v>
      </c>
      <c r="AW616" s="19">
        <v>0</v>
      </c>
      <c r="AX616" s="19">
        <v>0</v>
      </c>
      <c r="AY616" s="19">
        <v>0</v>
      </c>
      <c r="AZ616" s="22">
        <v>0</v>
      </c>
      <c r="BA616" s="19">
        <v>0</v>
      </c>
      <c r="BB616" s="19">
        <v>0</v>
      </c>
      <c r="BC616" s="33">
        <v>0</v>
      </c>
      <c r="BD616" s="21">
        <v>0</v>
      </c>
      <c r="BE616" s="20"/>
      <c r="BF616" s="19"/>
      <c r="BG616" s="19"/>
      <c r="BH616" s="19"/>
      <c r="BI616" s="19"/>
    </row>
    <row r="617" spans="6:61" x14ac:dyDescent="0.25">
      <c r="F617" s="10"/>
      <c r="G617" s="9"/>
      <c r="H617" s="8"/>
      <c r="I617" s="7" t="s">
        <v>1102</v>
      </c>
      <c r="J617" s="22">
        <v>0</v>
      </c>
      <c r="K617" s="19">
        <v>0</v>
      </c>
      <c r="L617" s="19">
        <v>0</v>
      </c>
      <c r="M617" s="33">
        <v>0</v>
      </c>
      <c r="N617" s="21">
        <v>0</v>
      </c>
      <c r="O617" s="22">
        <v>0</v>
      </c>
      <c r="P617" s="19">
        <v>0</v>
      </c>
      <c r="Q617" s="19">
        <v>0</v>
      </c>
      <c r="R617" s="33">
        <v>0</v>
      </c>
      <c r="S617" s="21">
        <v>0</v>
      </c>
      <c r="T617" s="22">
        <v>0</v>
      </c>
      <c r="U617" s="19">
        <v>0</v>
      </c>
      <c r="V617" s="19">
        <v>0</v>
      </c>
      <c r="W617" s="19">
        <v>0</v>
      </c>
      <c r="X617" s="19">
        <v>0</v>
      </c>
      <c r="Y617" s="24">
        <v>0</v>
      </c>
      <c r="Z617" s="23">
        <v>0</v>
      </c>
      <c r="AA617" s="22">
        <v>0</v>
      </c>
      <c r="AB617" s="19">
        <v>0</v>
      </c>
      <c r="AC617" s="19">
        <v>0</v>
      </c>
      <c r="AD617" s="33">
        <v>0</v>
      </c>
      <c r="AE617" s="21">
        <v>0</v>
      </c>
      <c r="AF617" s="22">
        <v>0</v>
      </c>
      <c r="AG617" s="19">
        <v>0</v>
      </c>
      <c r="AH617" s="19">
        <v>0</v>
      </c>
      <c r="AI617" s="33">
        <v>0</v>
      </c>
      <c r="AJ617" s="21">
        <v>0</v>
      </c>
      <c r="AK617" s="22">
        <v>0</v>
      </c>
      <c r="AL617" s="19">
        <v>0</v>
      </c>
      <c r="AM617" s="19">
        <v>0</v>
      </c>
      <c r="AN617" s="33">
        <v>0</v>
      </c>
      <c r="AO617" s="21">
        <v>0</v>
      </c>
      <c r="AP617" s="20">
        <v>0</v>
      </c>
      <c r="AQ617" s="19">
        <v>0</v>
      </c>
      <c r="AR617" s="19">
        <v>0</v>
      </c>
      <c r="AS617" s="33">
        <v>0</v>
      </c>
      <c r="AT617" s="21">
        <v>0</v>
      </c>
      <c r="AU617" s="20">
        <v>0</v>
      </c>
      <c r="AV617" s="19">
        <v>0</v>
      </c>
      <c r="AW617" s="19">
        <v>0</v>
      </c>
      <c r="AX617" s="19">
        <v>0</v>
      </c>
      <c r="AY617" s="19">
        <v>0</v>
      </c>
      <c r="AZ617" s="22">
        <v>0</v>
      </c>
      <c r="BA617" s="19">
        <v>0</v>
      </c>
      <c r="BB617" s="19">
        <v>0</v>
      </c>
      <c r="BC617" s="33">
        <v>0</v>
      </c>
      <c r="BD617" s="21">
        <v>0</v>
      </c>
      <c r="BE617" s="20"/>
      <c r="BF617" s="19"/>
      <c r="BG617" s="19"/>
      <c r="BH617" s="19"/>
      <c r="BI617" s="19"/>
    </row>
    <row r="618" spans="6:61" x14ac:dyDescent="0.25">
      <c r="F618" s="10"/>
      <c r="G618" s="9"/>
      <c r="H618" s="8"/>
      <c r="I618" s="7" t="s">
        <v>5353</v>
      </c>
      <c r="J618" s="22">
        <v>0</v>
      </c>
      <c r="K618" s="19">
        <v>0</v>
      </c>
      <c r="L618" s="19">
        <v>0</v>
      </c>
      <c r="M618" s="33">
        <v>0</v>
      </c>
      <c r="N618" s="21">
        <v>0</v>
      </c>
      <c r="O618" s="22">
        <v>0</v>
      </c>
      <c r="P618" s="19">
        <v>0</v>
      </c>
      <c r="Q618" s="19">
        <v>0</v>
      </c>
      <c r="R618" s="33">
        <v>0</v>
      </c>
      <c r="S618" s="21">
        <v>0</v>
      </c>
      <c r="T618" s="22">
        <v>0</v>
      </c>
      <c r="U618" s="19">
        <v>0</v>
      </c>
      <c r="V618" s="19">
        <v>0</v>
      </c>
      <c r="W618" s="19">
        <v>0</v>
      </c>
      <c r="X618" s="19">
        <v>0</v>
      </c>
      <c r="Y618" s="24">
        <v>0</v>
      </c>
      <c r="Z618" s="23">
        <v>0</v>
      </c>
      <c r="AA618" s="22">
        <v>0</v>
      </c>
      <c r="AB618" s="19">
        <v>0</v>
      </c>
      <c r="AC618" s="19">
        <v>0</v>
      </c>
      <c r="AD618" s="33">
        <v>0</v>
      </c>
      <c r="AE618" s="21">
        <v>0</v>
      </c>
      <c r="AF618" s="22">
        <v>0</v>
      </c>
      <c r="AG618" s="19">
        <v>0</v>
      </c>
      <c r="AH618" s="19">
        <v>0</v>
      </c>
      <c r="AI618" s="33">
        <v>0</v>
      </c>
      <c r="AJ618" s="21">
        <v>0</v>
      </c>
      <c r="AK618" s="22">
        <v>0</v>
      </c>
      <c r="AL618" s="19">
        <v>0</v>
      </c>
      <c r="AM618" s="19">
        <v>0</v>
      </c>
      <c r="AN618" s="33">
        <v>0</v>
      </c>
      <c r="AO618" s="21">
        <v>0</v>
      </c>
      <c r="AP618" s="20">
        <v>0</v>
      </c>
      <c r="AQ618" s="19">
        <v>0</v>
      </c>
      <c r="AR618" s="19">
        <v>0</v>
      </c>
      <c r="AS618" s="33">
        <v>0</v>
      </c>
      <c r="AT618" s="21">
        <v>0</v>
      </c>
      <c r="AU618" s="20">
        <v>0</v>
      </c>
      <c r="AV618" s="19">
        <v>0</v>
      </c>
      <c r="AW618" s="19">
        <v>0</v>
      </c>
      <c r="AX618" s="19">
        <v>0</v>
      </c>
      <c r="AY618" s="19">
        <v>0</v>
      </c>
      <c r="AZ618" s="22">
        <v>0</v>
      </c>
      <c r="BA618" s="19">
        <v>0</v>
      </c>
      <c r="BB618" s="19">
        <v>0</v>
      </c>
      <c r="BC618" s="33">
        <v>0</v>
      </c>
      <c r="BD618" s="21">
        <v>0</v>
      </c>
      <c r="BE618" s="20"/>
      <c r="BF618" s="19"/>
      <c r="BG618" s="19"/>
      <c r="BH618" s="19"/>
      <c r="BI618" s="19"/>
    </row>
    <row r="619" spans="6:61" x14ac:dyDescent="0.25">
      <c r="F619" s="10"/>
      <c r="G619" s="9"/>
      <c r="H619" s="8"/>
      <c r="I619" s="7" t="s">
        <v>151</v>
      </c>
      <c r="J619" s="22">
        <v>0</v>
      </c>
      <c r="K619" s="19">
        <v>0</v>
      </c>
      <c r="L619" s="19">
        <v>0</v>
      </c>
      <c r="M619" s="33">
        <v>0</v>
      </c>
      <c r="N619" s="21">
        <v>0</v>
      </c>
      <c r="O619" s="22">
        <v>0</v>
      </c>
      <c r="P619" s="19">
        <v>0</v>
      </c>
      <c r="Q619" s="19">
        <v>0</v>
      </c>
      <c r="R619" s="33">
        <v>0</v>
      </c>
      <c r="S619" s="21">
        <v>0</v>
      </c>
      <c r="T619" s="22">
        <v>5</v>
      </c>
      <c r="U619" s="19">
        <v>5</v>
      </c>
      <c r="V619" s="19">
        <v>5</v>
      </c>
      <c r="W619" s="19">
        <v>0</v>
      </c>
      <c r="X619" s="19">
        <v>0</v>
      </c>
      <c r="Y619" s="24">
        <v>70</v>
      </c>
      <c r="Z619" s="23">
        <v>0.17143917083740229</v>
      </c>
      <c r="AA619" s="22">
        <v>0</v>
      </c>
      <c r="AB619" s="19">
        <v>0</v>
      </c>
      <c r="AC619" s="19">
        <v>0</v>
      </c>
      <c r="AD619" s="33">
        <v>0</v>
      </c>
      <c r="AE619" s="21">
        <v>0</v>
      </c>
      <c r="AF619" s="22">
        <v>0</v>
      </c>
      <c r="AG619" s="19">
        <v>0</v>
      </c>
      <c r="AH619" s="19">
        <v>0</v>
      </c>
      <c r="AI619" s="33">
        <v>0</v>
      </c>
      <c r="AJ619" s="21">
        <v>0</v>
      </c>
      <c r="AK619" s="22">
        <v>1</v>
      </c>
      <c r="AL619" s="19">
        <v>1</v>
      </c>
      <c r="AM619" s="19">
        <v>0</v>
      </c>
      <c r="AN619" s="33">
        <v>0</v>
      </c>
      <c r="AO619" s="21">
        <v>0</v>
      </c>
      <c r="AP619" s="20">
        <v>0</v>
      </c>
      <c r="AQ619" s="19">
        <v>0</v>
      </c>
      <c r="AR619" s="19">
        <v>0</v>
      </c>
      <c r="AS619" s="33">
        <v>0</v>
      </c>
      <c r="AT619" s="21">
        <v>0</v>
      </c>
      <c r="AU619" s="20">
        <v>0</v>
      </c>
      <c r="AV619" s="19">
        <v>0</v>
      </c>
      <c r="AW619" s="19">
        <v>0</v>
      </c>
      <c r="AX619" s="19">
        <v>0</v>
      </c>
      <c r="AY619" s="19">
        <v>0</v>
      </c>
      <c r="AZ619" s="22">
        <v>0</v>
      </c>
      <c r="BA619" s="19">
        <v>0</v>
      </c>
      <c r="BB619" s="19">
        <v>0</v>
      </c>
      <c r="BC619" s="33">
        <v>0</v>
      </c>
      <c r="BD619" s="21">
        <v>0</v>
      </c>
      <c r="BE619" s="20"/>
      <c r="BF619" s="19"/>
      <c r="BG619" s="19"/>
      <c r="BH619" s="19"/>
      <c r="BI619" s="19"/>
    </row>
    <row r="620" spans="6:61" x14ac:dyDescent="0.25">
      <c r="F620" s="10"/>
      <c r="G620" s="9"/>
      <c r="H620" s="8"/>
      <c r="I620" s="7" t="s">
        <v>5352</v>
      </c>
      <c r="J620" s="22">
        <v>0</v>
      </c>
      <c r="K620" s="19">
        <v>0</v>
      </c>
      <c r="L620" s="19">
        <v>0</v>
      </c>
      <c r="M620" s="33">
        <v>0</v>
      </c>
      <c r="N620" s="21">
        <v>0</v>
      </c>
      <c r="O620" s="22">
        <v>0</v>
      </c>
      <c r="P620" s="19">
        <v>0</v>
      </c>
      <c r="Q620" s="19">
        <v>0</v>
      </c>
      <c r="R620" s="33">
        <v>0</v>
      </c>
      <c r="S620" s="21">
        <v>0</v>
      </c>
      <c r="T620" s="22">
        <v>1225</v>
      </c>
      <c r="U620" s="19">
        <v>1225</v>
      </c>
      <c r="V620" s="19">
        <v>1225</v>
      </c>
      <c r="W620" s="19">
        <v>0</v>
      </c>
      <c r="X620" s="19">
        <v>0</v>
      </c>
      <c r="Y620" s="24">
        <v>2411</v>
      </c>
      <c r="Z620" s="23">
        <v>1.103561894968152</v>
      </c>
      <c r="AA620" s="22">
        <v>21</v>
      </c>
      <c r="AB620" s="19">
        <v>21</v>
      </c>
      <c r="AC620" s="19">
        <v>21</v>
      </c>
      <c r="AD620" s="33">
        <v>0</v>
      </c>
      <c r="AE620" s="21">
        <v>0</v>
      </c>
      <c r="AF620" s="22">
        <v>11</v>
      </c>
      <c r="AG620" s="19">
        <v>11</v>
      </c>
      <c r="AH620" s="19">
        <v>0</v>
      </c>
      <c r="AI620" s="33">
        <v>0</v>
      </c>
      <c r="AJ620" s="21">
        <v>0</v>
      </c>
      <c r="AK620" s="22">
        <v>309</v>
      </c>
      <c r="AL620" s="19">
        <v>309</v>
      </c>
      <c r="AM620" s="19">
        <v>0</v>
      </c>
      <c r="AN620" s="33">
        <v>0</v>
      </c>
      <c r="AO620" s="21">
        <v>0</v>
      </c>
      <c r="AP620" s="20">
        <v>0</v>
      </c>
      <c r="AQ620" s="19">
        <v>0</v>
      </c>
      <c r="AR620" s="19">
        <v>0</v>
      </c>
      <c r="AS620" s="33">
        <v>0</v>
      </c>
      <c r="AT620" s="21">
        <v>0</v>
      </c>
      <c r="AU620" s="20">
        <v>0</v>
      </c>
      <c r="AV620" s="19">
        <v>0</v>
      </c>
      <c r="AW620" s="19">
        <v>0</v>
      </c>
      <c r="AX620" s="19">
        <v>0</v>
      </c>
      <c r="AY620" s="19">
        <v>0</v>
      </c>
      <c r="AZ620" s="22">
        <v>0</v>
      </c>
      <c r="BA620" s="19">
        <v>0</v>
      </c>
      <c r="BB620" s="19">
        <v>0</v>
      </c>
      <c r="BC620" s="33">
        <v>0</v>
      </c>
      <c r="BD620" s="21">
        <v>0</v>
      </c>
      <c r="BE620" s="20"/>
      <c r="BF620" s="19"/>
      <c r="BG620" s="19"/>
      <c r="BH620" s="19"/>
      <c r="BI620" s="19"/>
    </row>
    <row r="621" spans="6:61" x14ac:dyDescent="0.25">
      <c r="F621" s="10"/>
      <c r="G621" s="9"/>
      <c r="H621" s="8"/>
      <c r="I621" s="7" t="s">
        <v>5351</v>
      </c>
      <c r="J621" s="22">
        <v>0</v>
      </c>
      <c r="K621" s="19">
        <v>0</v>
      </c>
      <c r="L621" s="19">
        <v>0</v>
      </c>
      <c r="M621" s="33">
        <v>0</v>
      </c>
      <c r="N621" s="21">
        <v>0</v>
      </c>
      <c r="O621" s="22">
        <v>0</v>
      </c>
      <c r="P621" s="19">
        <v>0</v>
      </c>
      <c r="Q621" s="19">
        <v>0</v>
      </c>
      <c r="R621" s="33">
        <v>0</v>
      </c>
      <c r="S621" s="21">
        <v>0</v>
      </c>
      <c r="T621" s="22">
        <v>25</v>
      </c>
      <c r="U621" s="19">
        <v>25</v>
      </c>
      <c r="V621" s="19">
        <v>25</v>
      </c>
      <c r="W621" s="19">
        <v>0</v>
      </c>
      <c r="X621" s="19">
        <v>0</v>
      </c>
      <c r="Y621" s="24">
        <v>65</v>
      </c>
      <c r="Z621" s="23">
        <v>0.25134463887661701</v>
      </c>
      <c r="AA621" s="22">
        <v>0</v>
      </c>
      <c r="AB621" s="19">
        <v>0</v>
      </c>
      <c r="AC621" s="19">
        <v>0</v>
      </c>
      <c r="AD621" s="33">
        <v>0</v>
      </c>
      <c r="AE621" s="21">
        <v>0</v>
      </c>
      <c r="AF621" s="22">
        <v>0</v>
      </c>
      <c r="AG621" s="19">
        <v>0</v>
      </c>
      <c r="AH621" s="19">
        <v>0</v>
      </c>
      <c r="AI621" s="33">
        <v>0</v>
      </c>
      <c r="AJ621" s="21">
        <v>0</v>
      </c>
      <c r="AK621" s="22">
        <v>12</v>
      </c>
      <c r="AL621" s="19">
        <v>12</v>
      </c>
      <c r="AM621" s="19">
        <v>0</v>
      </c>
      <c r="AN621" s="33">
        <v>0</v>
      </c>
      <c r="AO621" s="21">
        <v>0</v>
      </c>
      <c r="AP621" s="20">
        <v>0</v>
      </c>
      <c r="AQ621" s="19">
        <v>0</v>
      </c>
      <c r="AR621" s="19">
        <v>0</v>
      </c>
      <c r="AS621" s="33">
        <v>0</v>
      </c>
      <c r="AT621" s="21">
        <v>0</v>
      </c>
      <c r="AU621" s="20">
        <v>0</v>
      </c>
      <c r="AV621" s="19">
        <v>0</v>
      </c>
      <c r="AW621" s="19">
        <v>0</v>
      </c>
      <c r="AX621" s="19">
        <v>0</v>
      </c>
      <c r="AY621" s="19">
        <v>0</v>
      </c>
      <c r="AZ621" s="22">
        <v>0</v>
      </c>
      <c r="BA621" s="19">
        <v>0</v>
      </c>
      <c r="BB621" s="19">
        <v>0</v>
      </c>
      <c r="BC621" s="33">
        <v>0</v>
      </c>
      <c r="BD621" s="21">
        <v>0</v>
      </c>
      <c r="BE621" s="20"/>
      <c r="BF621" s="19"/>
      <c r="BG621" s="19"/>
      <c r="BH621" s="19"/>
      <c r="BI621" s="19"/>
    </row>
    <row r="622" spans="6:61" x14ac:dyDescent="0.25">
      <c r="F622" s="10"/>
      <c r="G622" s="9"/>
      <c r="H622" s="8"/>
      <c r="I622" s="7" t="s">
        <v>5350</v>
      </c>
      <c r="J622" s="22">
        <v>0</v>
      </c>
      <c r="K622" s="19">
        <v>0</v>
      </c>
      <c r="L622" s="19">
        <v>0</v>
      </c>
      <c r="M622" s="33">
        <v>0</v>
      </c>
      <c r="N622" s="21">
        <v>0</v>
      </c>
      <c r="O622" s="22">
        <v>0</v>
      </c>
      <c r="P622" s="19">
        <v>0</v>
      </c>
      <c r="Q622" s="19">
        <v>0</v>
      </c>
      <c r="R622" s="33">
        <v>0</v>
      </c>
      <c r="S622" s="21">
        <v>0</v>
      </c>
      <c r="T622" s="22">
        <v>15</v>
      </c>
      <c r="U622" s="19">
        <v>15</v>
      </c>
      <c r="V622" s="19">
        <v>15</v>
      </c>
      <c r="W622" s="19">
        <v>0</v>
      </c>
      <c r="X622" s="19">
        <v>0</v>
      </c>
      <c r="Y622" s="24">
        <v>15</v>
      </c>
      <c r="Z622" s="23">
        <v>7.2558547370135784E-2</v>
      </c>
      <c r="AA622" s="22">
        <v>0</v>
      </c>
      <c r="AB622" s="19">
        <v>0</v>
      </c>
      <c r="AC622" s="19">
        <v>0</v>
      </c>
      <c r="AD622" s="33">
        <v>0</v>
      </c>
      <c r="AE622" s="21">
        <v>0</v>
      </c>
      <c r="AF622" s="22">
        <v>0</v>
      </c>
      <c r="AG622" s="19">
        <v>0</v>
      </c>
      <c r="AH622" s="19">
        <v>0</v>
      </c>
      <c r="AI622" s="33">
        <v>0</v>
      </c>
      <c r="AJ622" s="21">
        <v>0</v>
      </c>
      <c r="AK622" s="22">
        <v>121</v>
      </c>
      <c r="AL622" s="19">
        <v>121</v>
      </c>
      <c r="AM622" s="19">
        <v>0</v>
      </c>
      <c r="AN622" s="33">
        <v>0</v>
      </c>
      <c r="AO622" s="21">
        <v>0</v>
      </c>
      <c r="AP622" s="20">
        <v>0</v>
      </c>
      <c r="AQ622" s="19">
        <v>0</v>
      </c>
      <c r="AR622" s="19">
        <v>0</v>
      </c>
      <c r="AS622" s="33">
        <v>0</v>
      </c>
      <c r="AT622" s="21">
        <v>0</v>
      </c>
      <c r="AU622" s="20">
        <v>0</v>
      </c>
      <c r="AV622" s="19">
        <v>0</v>
      </c>
      <c r="AW622" s="19">
        <v>0</v>
      </c>
      <c r="AX622" s="19">
        <v>0</v>
      </c>
      <c r="AY622" s="19">
        <v>0</v>
      </c>
      <c r="AZ622" s="22">
        <v>0</v>
      </c>
      <c r="BA622" s="19">
        <v>0</v>
      </c>
      <c r="BB622" s="19">
        <v>0</v>
      </c>
      <c r="BC622" s="33">
        <v>0</v>
      </c>
      <c r="BD622" s="21">
        <v>0</v>
      </c>
      <c r="BE622" s="20"/>
      <c r="BF622" s="19"/>
      <c r="BG622" s="19"/>
      <c r="BH622" s="19"/>
      <c r="BI622" s="19"/>
    </row>
    <row r="623" spans="6:61" x14ac:dyDescent="0.25">
      <c r="F623" s="10"/>
      <c r="G623" s="9"/>
      <c r="H623" s="8"/>
      <c r="I623" s="7" t="s">
        <v>5349</v>
      </c>
      <c r="J623" s="22">
        <v>0</v>
      </c>
      <c r="K623" s="19">
        <v>0</v>
      </c>
      <c r="L623" s="19">
        <v>0</v>
      </c>
      <c r="M623" s="33">
        <v>0</v>
      </c>
      <c r="N623" s="21">
        <v>0</v>
      </c>
      <c r="O623" s="22">
        <v>0</v>
      </c>
      <c r="P623" s="19">
        <v>0</v>
      </c>
      <c r="Q623" s="19">
        <v>0</v>
      </c>
      <c r="R623" s="33">
        <v>0</v>
      </c>
      <c r="S623" s="21">
        <v>0</v>
      </c>
      <c r="T623" s="22">
        <v>165</v>
      </c>
      <c r="U623" s="19">
        <v>165</v>
      </c>
      <c r="V623" s="19">
        <v>165</v>
      </c>
      <c r="W623" s="19">
        <v>0</v>
      </c>
      <c r="X623" s="19">
        <v>0</v>
      </c>
      <c r="Y623" s="24">
        <v>272</v>
      </c>
      <c r="Z623" s="23">
        <v>0.43764058966189617</v>
      </c>
      <c r="AA623" s="22">
        <v>0</v>
      </c>
      <c r="AB623" s="19">
        <v>0</v>
      </c>
      <c r="AC623" s="19">
        <v>0</v>
      </c>
      <c r="AD623" s="33">
        <v>0</v>
      </c>
      <c r="AE623" s="21">
        <v>0</v>
      </c>
      <c r="AF623" s="22">
        <v>0</v>
      </c>
      <c r="AG623" s="19">
        <v>0</v>
      </c>
      <c r="AH623" s="19">
        <v>0</v>
      </c>
      <c r="AI623" s="33">
        <v>0</v>
      </c>
      <c r="AJ623" s="21">
        <v>0</v>
      </c>
      <c r="AK623" s="22">
        <v>29</v>
      </c>
      <c r="AL623" s="19">
        <v>29</v>
      </c>
      <c r="AM623" s="19">
        <v>0</v>
      </c>
      <c r="AN623" s="33">
        <v>0</v>
      </c>
      <c r="AO623" s="21">
        <v>0</v>
      </c>
      <c r="AP623" s="20">
        <v>0</v>
      </c>
      <c r="AQ623" s="19">
        <v>0</v>
      </c>
      <c r="AR623" s="19">
        <v>0</v>
      </c>
      <c r="AS623" s="33">
        <v>0</v>
      </c>
      <c r="AT623" s="21">
        <v>0</v>
      </c>
      <c r="AU623" s="20">
        <v>0</v>
      </c>
      <c r="AV623" s="19">
        <v>0</v>
      </c>
      <c r="AW623" s="19">
        <v>0</v>
      </c>
      <c r="AX623" s="19">
        <v>0</v>
      </c>
      <c r="AY623" s="19">
        <v>0</v>
      </c>
      <c r="AZ623" s="22">
        <v>0</v>
      </c>
      <c r="BA623" s="19">
        <v>0</v>
      </c>
      <c r="BB623" s="19">
        <v>0</v>
      </c>
      <c r="BC623" s="33">
        <v>0</v>
      </c>
      <c r="BD623" s="21">
        <v>0</v>
      </c>
      <c r="BE623" s="20"/>
      <c r="BF623" s="19"/>
      <c r="BG623" s="19"/>
      <c r="BH623" s="19"/>
      <c r="BI623" s="19"/>
    </row>
    <row r="624" spans="6:61" x14ac:dyDescent="0.25">
      <c r="F624" s="10"/>
      <c r="G624" s="9"/>
      <c r="H624" s="8"/>
      <c r="I624" s="7" t="s">
        <v>5348</v>
      </c>
      <c r="J624" s="22">
        <v>0</v>
      </c>
      <c r="K624" s="19">
        <v>0</v>
      </c>
      <c r="L624" s="19">
        <v>0</v>
      </c>
      <c r="M624" s="33">
        <v>0</v>
      </c>
      <c r="N624" s="21">
        <v>0</v>
      </c>
      <c r="O624" s="22">
        <v>0</v>
      </c>
      <c r="P624" s="19">
        <v>0</v>
      </c>
      <c r="Q624" s="19">
        <v>0</v>
      </c>
      <c r="R624" s="33">
        <v>0</v>
      </c>
      <c r="S624" s="21">
        <v>0</v>
      </c>
      <c r="T624" s="22">
        <v>0</v>
      </c>
      <c r="U624" s="19">
        <v>0</v>
      </c>
      <c r="V624" s="19">
        <v>0</v>
      </c>
      <c r="W624" s="19">
        <v>0</v>
      </c>
      <c r="X624" s="19">
        <v>0</v>
      </c>
      <c r="Y624" s="24">
        <v>0</v>
      </c>
      <c r="Z624" s="23">
        <v>0</v>
      </c>
      <c r="AA624" s="22">
        <v>0</v>
      </c>
      <c r="AB624" s="19">
        <v>0</v>
      </c>
      <c r="AC624" s="19">
        <v>0</v>
      </c>
      <c r="AD624" s="33">
        <v>0</v>
      </c>
      <c r="AE624" s="21">
        <v>0</v>
      </c>
      <c r="AF624" s="22">
        <v>0</v>
      </c>
      <c r="AG624" s="19">
        <v>0</v>
      </c>
      <c r="AH624" s="19">
        <v>0</v>
      </c>
      <c r="AI624" s="33">
        <v>0</v>
      </c>
      <c r="AJ624" s="21">
        <v>0</v>
      </c>
      <c r="AK624" s="22">
        <v>0</v>
      </c>
      <c r="AL624" s="19">
        <v>0</v>
      </c>
      <c r="AM624" s="19">
        <v>0</v>
      </c>
      <c r="AN624" s="33">
        <v>0</v>
      </c>
      <c r="AO624" s="21">
        <v>0</v>
      </c>
      <c r="AP624" s="20">
        <v>0</v>
      </c>
      <c r="AQ624" s="19">
        <v>0</v>
      </c>
      <c r="AR624" s="19">
        <v>0</v>
      </c>
      <c r="AS624" s="33">
        <v>0</v>
      </c>
      <c r="AT624" s="21">
        <v>0</v>
      </c>
      <c r="AU624" s="20">
        <v>0</v>
      </c>
      <c r="AV624" s="19">
        <v>0</v>
      </c>
      <c r="AW624" s="19">
        <v>0</v>
      </c>
      <c r="AX624" s="19">
        <v>0</v>
      </c>
      <c r="AY624" s="19">
        <v>0</v>
      </c>
      <c r="AZ624" s="22">
        <v>0</v>
      </c>
      <c r="BA624" s="19">
        <v>0</v>
      </c>
      <c r="BB624" s="19">
        <v>0</v>
      </c>
      <c r="BC624" s="33">
        <v>0</v>
      </c>
      <c r="BD624" s="21">
        <v>0</v>
      </c>
      <c r="BE624" s="20"/>
      <c r="BF624" s="19"/>
      <c r="BG624" s="19"/>
      <c r="BH624" s="19"/>
      <c r="BI624" s="19"/>
    </row>
    <row r="625" spans="6:61" x14ac:dyDescent="0.25">
      <c r="F625" s="10"/>
      <c r="G625" s="9"/>
      <c r="H625" s="8"/>
      <c r="I625" s="7" t="s">
        <v>5347</v>
      </c>
      <c r="J625" s="22">
        <v>0</v>
      </c>
      <c r="K625" s="19">
        <v>0</v>
      </c>
      <c r="L625" s="19">
        <v>0</v>
      </c>
      <c r="M625" s="33">
        <v>0</v>
      </c>
      <c r="N625" s="21">
        <v>0</v>
      </c>
      <c r="O625" s="22">
        <v>0</v>
      </c>
      <c r="P625" s="19">
        <v>0</v>
      </c>
      <c r="Q625" s="19">
        <v>0</v>
      </c>
      <c r="R625" s="33">
        <v>0</v>
      </c>
      <c r="S625" s="21">
        <v>0</v>
      </c>
      <c r="T625" s="22">
        <v>1</v>
      </c>
      <c r="U625" s="19">
        <v>1</v>
      </c>
      <c r="V625" s="19">
        <v>1</v>
      </c>
      <c r="W625" s="19">
        <v>0</v>
      </c>
      <c r="X625" s="19">
        <v>0</v>
      </c>
      <c r="Y625" s="24">
        <v>2</v>
      </c>
      <c r="Z625" s="23">
        <v>1.9356105476617811E-3</v>
      </c>
      <c r="AA625" s="22">
        <v>0</v>
      </c>
      <c r="AB625" s="19">
        <v>0</v>
      </c>
      <c r="AC625" s="19">
        <v>0</v>
      </c>
      <c r="AD625" s="33">
        <v>0</v>
      </c>
      <c r="AE625" s="21">
        <v>0</v>
      </c>
      <c r="AF625" s="22">
        <v>0</v>
      </c>
      <c r="AG625" s="19">
        <v>0</v>
      </c>
      <c r="AH625" s="19">
        <v>0</v>
      </c>
      <c r="AI625" s="33">
        <v>0</v>
      </c>
      <c r="AJ625" s="21">
        <v>0</v>
      </c>
      <c r="AK625" s="22">
        <v>0</v>
      </c>
      <c r="AL625" s="19">
        <v>0</v>
      </c>
      <c r="AM625" s="19">
        <v>0</v>
      </c>
      <c r="AN625" s="33">
        <v>0</v>
      </c>
      <c r="AO625" s="21">
        <v>0</v>
      </c>
      <c r="AP625" s="20">
        <v>0</v>
      </c>
      <c r="AQ625" s="19">
        <v>0</v>
      </c>
      <c r="AR625" s="19">
        <v>0</v>
      </c>
      <c r="AS625" s="33">
        <v>0</v>
      </c>
      <c r="AT625" s="21">
        <v>0</v>
      </c>
      <c r="AU625" s="20">
        <v>0</v>
      </c>
      <c r="AV625" s="19">
        <v>0</v>
      </c>
      <c r="AW625" s="19">
        <v>0</v>
      </c>
      <c r="AX625" s="19">
        <v>0</v>
      </c>
      <c r="AY625" s="19">
        <v>0</v>
      </c>
      <c r="AZ625" s="22">
        <v>0</v>
      </c>
      <c r="BA625" s="19">
        <v>0</v>
      </c>
      <c r="BB625" s="19">
        <v>0</v>
      </c>
      <c r="BC625" s="33">
        <v>0</v>
      </c>
      <c r="BD625" s="21">
        <v>0</v>
      </c>
      <c r="BE625" s="20"/>
      <c r="BF625" s="19"/>
      <c r="BG625" s="19"/>
      <c r="BH625" s="19"/>
      <c r="BI625" s="19"/>
    </row>
    <row r="626" spans="6:61" x14ac:dyDescent="0.25">
      <c r="F626" s="10"/>
      <c r="G626" s="9"/>
      <c r="H626" s="8"/>
      <c r="I626" s="7" t="s">
        <v>5346</v>
      </c>
      <c r="J626" s="22">
        <v>0</v>
      </c>
      <c r="K626" s="19">
        <v>0</v>
      </c>
      <c r="L626" s="19">
        <v>0</v>
      </c>
      <c r="M626" s="33">
        <v>0</v>
      </c>
      <c r="N626" s="21">
        <v>0</v>
      </c>
      <c r="O626" s="22">
        <v>949</v>
      </c>
      <c r="P626" s="19">
        <v>949</v>
      </c>
      <c r="Q626" s="19">
        <v>2</v>
      </c>
      <c r="R626" s="33">
        <v>2</v>
      </c>
      <c r="S626" s="21">
        <v>0</v>
      </c>
      <c r="T626" s="22">
        <v>19587</v>
      </c>
      <c r="U626" s="19">
        <v>19587</v>
      </c>
      <c r="V626" s="19">
        <v>19587</v>
      </c>
      <c r="W626" s="19">
        <v>347</v>
      </c>
      <c r="X626" s="19">
        <v>0</v>
      </c>
      <c r="Y626" s="24">
        <v>39256</v>
      </c>
      <c r="Z626" s="23">
        <v>34.610491175204523</v>
      </c>
      <c r="AA626" s="22">
        <v>398</v>
      </c>
      <c r="AB626" s="19">
        <v>398</v>
      </c>
      <c r="AC626" s="19">
        <v>398</v>
      </c>
      <c r="AD626" s="33">
        <v>0</v>
      </c>
      <c r="AE626" s="21">
        <v>0</v>
      </c>
      <c r="AF626" s="22">
        <v>2</v>
      </c>
      <c r="AG626" s="19">
        <v>2</v>
      </c>
      <c r="AH626" s="19">
        <v>1</v>
      </c>
      <c r="AI626" s="33">
        <v>0</v>
      </c>
      <c r="AJ626" s="21">
        <v>0</v>
      </c>
      <c r="AK626" s="22">
        <v>6546</v>
      </c>
      <c r="AL626" s="19">
        <v>6546</v>
      </c>
      <c r="AM626" s="19">
        <v>28</v>
      </c>
      <c r="AN626" s="33">
        <v>24</v>
      </c>
      <c r="AO626" s="21">
        <v>0</v>
      </c>
      <c r="AP626" s="20">
        <v>0</v>
      </c>
      <c r="AQ626" s="19">
        <v>0</v>
      </c>
      <c r="AR626" s="19">
        <v>0</v>
      </c>
      <c r="AS626" s="33">
        <v>0</v>
      </c>
      <c r="AT626" s="21">
        <v>0</v>
      </c>
      <c r="AU626" s="20">
        <v>4</v>
      </c>
      <c r="AV626" s="19">
        <v>4</v>
      </c>
      <c r="AW626" s="19">
        <v>0</v>
      </c>
      <c r="AX626" s="19">
        <v>0</v>
      </c>
      <c r="AY626" s="19">
        <v>0</v>
      </c>
      <c r="AZ626" s="22">
        <v>1</v>
      </c>
      <c r="BA626" s="19">
        <v>0</v>
      </c>
      <c r="BB626" s="19">
        <v>0</v>
      </c>
      <c r="BC626" s="33">
        <v>0</v>
      </c>
      <c r="BD626" s="21">
        <v>0</v>
      </c>
      <c r="BE626" s="20"/>
      <c r="BF626" s="19"/>
      <c r="BG626" s="19"/>
      <c r="BH626" s="19"/>
      <c r="BI626" s="19"/>
    </row>
    <row r="627" spans="6:61" x14ac:dyDescent="0.25">
      <c r="F627" s="10"/>
      <c r="G627" s="9"/>
      <c r="H627" s="8"/>
      <c r="I627" s="7" t="s">
        <v>5345</v>
      </c>
      <c r="J627" s="22">
        <v>0</v>
      </c>
      <c r="K627" s="19">
        <v>0</v>
      </c>
      <c r="L627" s="19">
        <v>0</v>
      </c>
      <c r="M627" s="33">
        <v>0</v>
      </c>
      <c r="N627" s="21">
        <v>0</v>
      </c>
      <c r="O627" s="22">
        <v>0</v>
      </c>
      <c r="P627" s="19">
        <v>0</v>
      </c>
      <c r="Q627" s="19">
        <v>0</v>
      </c>
      <c r="R627" s="33">
        <v>0</v>
      </c>
      <c r="S627" s="21">
        <v>0</v>
      </c>
      <c r="T627" s="22">
        <v>48</v>
      </c>
      <c r="U627" s="19">
        <v>48</v>
      </c>
      <c r="V627" s="19">
        <v>48</v>
      </c>
      <c r="W627" s="19">
        <v>0</v>
      </c>
      <c r="X627" s="19">
        <v>0</v>
      </c>
      <c r="Y627" s="24">
        <v>217</v>
      </c>
      <c r="Z627" s="23">
        <v>0.1125297090038657</v>
      </c>
      <c r="AA627" s="22">
        <v>0</v>
      </c>
      <c r="AB627" s="19">
        <v>0</v>
      </c>
      <c r="AC627" s="19">
        <v>0</v>
      </c>
      <c r="AD627" s="33">
        <v>0</v>
      </c>
      <c r="AE627" s="21">
        <v>0</v>
      </c>
      <c r="AF627" s="22">
        <v>0</v>
      </c>
      <c r="AG627" s="19">
        <v>0</v>
      </c>
      <c r="AH627" s="19">
        <v>0</v>
      </c>
      <c r="AI627" s="33">
        <v>0</v>
      </c>
      <c r="AJ627" s="21">
        <v>0</v>
      </c>
      <c r="AK627" s="22">
        <v>10</v>
      </c>
      <c r="AL627" s="19">
        <v>10</v>
      </c>
      <c r="AM627" s="19">
        <v>0</v>
      </c>
      <c r="AN627" s="33">
        <v>0</v>
      </c>
      <c r="AO627" s="21">
        <v>0</v>
      </c>
      <c r="AP627" s="20">
        <v>0</v>
      </c>
      <c r="AQ627" s="19">
        <v>0</v>
      </c>
      <c r="AR627" s="19">
        <v>0</v>
      </c>
      <c r="AS627" s="33">
        <v>0</v>
      </c>
      <c r="AT627" s="21">
        <v>0</v>
      </c>
      <c r="AU627" s="20">
        <v>0</v>
      </c>
      <c r="AV627" s="19">
        <v>0</v>
      </c>
      <c r="AW627" s="19">
        <v>0</v>
      </c>
      <c r="AX627" s="19">
        <v>0</v>
      </c>
      <c r="AY627" s="19">
        <v>0</v>
      </c>
      <c r="AZ627" s="22">
        <v>0</v>
      </c>
      <c r="BA627" s="19">
        <v>0</v>
      </c>
      <c r="BB627" s="19">
        <v>0</v>
      </c>
      <c r="BC627" s="33">
        <v>0</v>
      </c>
      <c r="BD627" s="21">
        <v>0</v>
      </c>
      <c r="BE627" s="20"/>
      <c r="BF627" s="19"/>
      <c r="BG627" s="19"/>
      <c r="BH627" s="19"/>
      <c r="BI627" s="19"/>
    </row>
    <row r="628" spans="6:61" x14ac:dyDescent="0.25">
      <c r="F628" s="10"/>
      <c r="G628" s="9"/>
      <c r="H628" s="8"/>
      <c r="I628" s="7" t="s">
        <v>5344</v>
      </c>
      <c r="J628" s="22">
        <v>0</v>
      </c>
      <c r="K628" s="19">
        <v>0</v>
      </c>
      <c r="L628" s="19">
        <v>0</v>
      </c>
      <c r="M628" s="33">
        <v>0</v>
      </c>
      <c r="N628" s="21">
        <v>0</v>
      </c>
      <c r="O628" s="22">
        <v>0</v>
      </c>
      <c r="P628" s="19">
        <v>0</v>
      </c>
      <c r="Q628" s="19">
        <v>0</v>
      </c>
      <c r="R628" s="33">
        <v>0</v>
      </c>
      <c r="S628" s="21">
        <v>0</v>
      </c>
      <c r="T628" s="22">
        <v>42</v>
      </c>
      <c r="U628" s="19">
        <v>42</v>
      </c>
      <c r="V628" s="19">
        <v>42</v>
      </c>
      <c r="W628" s="19">
        <v>0</v>
      </c>
      <c r="X628" s="19">
        <v>0</v>
      </c>
      <c r="Y628" s="24">
        <v>42</v>
      </c>
      <c r="Z628" s="23">
        <v>0.1149389054626226</v>
      </c>
      <c r="AA628" s="22">
        <v>0</v>
      </c>
      <c r="AB628" s="19">
        <v>0</v>
      </c>
      <c r="AC628" s="19">
        <v>0</v>
      </c>
      <c r="AD628" s="33">
        <v>0</v>
      </c>
      <c r="AE628" s="21">
        <v>0</v>
      </c>
      <c r="AF628" s="22">
        <v>0</v>
      </c>
      <c r="AG628" s="19">
        <v>0</v>
      </c>
      <c r="AH628" s="19">
        <v>0</v>
      </c>
      <c r="AI628" s="33">
        <v>0</v>
      </c>
      <c r="AJ628" s="21">
        <v>0</v>
      </c>
      <c r="AK628" s="22">
        <v>5</v>
      </c>
      <c r="AL628" s="19">
        <v>5</v>
      </c>
      <c r="AM628" s="19">
        <v>0</v>
      </c>
      <c r="AN628" s="33">
        <v>0</v>
      </c>
      <c r="AO628" s="21">
        <v>0</v>
      </c>
      <c r="AP628" s="20">
        <v>0</v>
      </c>
      <c r="AQ628" s="19">
        <v>0</v>
      </c>
      <c r="AR628" s="19">
        <v>0</v>
      </c>
      <c r="AS628" s="33">
        <v>0</v>
      </c>
      <c r="AT628" s="21">
        <v>0</v>
      </c>
      <c r="AU628" s="20">
        <v>0</v>
      </c>
      <c r="AV628" s="19">
        <v>0</v>
      </c>
      <c r="AW628" s="19">
        <v>0</v>
      </c>
      <c r="AX628" s="19">
        <v>0</v>
      </c>
      <c r="AY628" s="19">
        <v>0</v>
      </c>
      <c r="AZ628" s="22">
        <v>0</v>
      </c>
      <c r="BA628" s="19">
        <v>0</v>
      </c>
      <c r="BB628" s="19">
        <v>0</v>
      </c>
      <c r="BC628" s="33">
        <v>0</v>
      </c>
      <c r="BD628" s="21">
        <v>0</v>
      </c>
      <c r="BE628" s="20"/>
      <c r="BF628" s="19"/>
      <c r="BG628" s="19"/>
      <c r="BH628" s="19"/>
      <c r="BI628" s="19"/>
    </row>
    <row r="629" spans="6:61" x14ac:dyDescent="0.25">
      <c r="F629" s="10"/>
      <c r="G629" s="9"/>
      <c r="H629" s="8"/>
      <c r="I629" s="7" t="s">
        <v>5343</v>
      </c>
      <c r="J629" s="22">
        <v>0</v>
      </c>
      <c r="K629" s="19">
        <v>0</v>
      </c>
      <c r="L629" s="19">
        <v>0</v>
      </c>
      <c r="M629" s="33">
        <v>0</v>
      </c>
      <c r="N629" s="21">
        <v>0</v>
      </c>
      <c r="O629" s="22">
        <v>0</v>
      </c>
      <c r="P629" s="19">
        <v>0</v>
      </c>
      <c r="Q629" s="19">
        <v>0</v>
      </c>
      <c r="R629" s="33">
        <v>0</v>
      </c>
      <c r="S629" s="21">
        <v>0</v>
      </c>
      <c r="T629" s="22">
        <v>439</v>
      </c>
      <c r="U629" s="19">
        <v>439</v>
      </c>
      <c r="V629" s="19">
        <v>439</v>
      </c>
      <c r="W629" s="19">
        <v>0</v>
      </c>
      <c r="X629" s="19">
        <v>0</v>
      </c>
      <c r="Y629" s="24">
        <v>597</v>
      </c>
      <c r="Z629" s="23">
        <v>2.6120640840381379</v>
      </c>
      <c r="AA629" s="22">
        <v>43</v>
      </c>
      <c r="AB629" s="19">
        <v>43</v>
      </c>
      <c r="AC629" s="19">
        <v>43</v>
      </c>
      <c r="AD629" s="33">
        <v>0</v>
      </c>
      <c r="AE629" s="21">
        <v>0</v>
      </c>
      <c r="AF629" s="22">
        <v>7</v>
      </c>
      <c r="AG629" s="19">
        <v>7</v>
      </c>
      <c r="AH629" s="19">
        <v>0</v>
      </c>
      <c r="AI629" s="33">
        <v>0</v>
      </c>
      <c r="AJ629" s="21">
        <v>0</v>
      </c>
      <c r="AK629" s="22">
        <v>143</v>
      </c>
      <c r="AL629" s="19">
        <v>143</v>
      </c>
      <c r="AM629" s="19">
        <v>0</v>
      </c>
      <c r="AN629" s="33">
        <v>0</v>
      </c>
      <c r="AO629" s="21">
        <v>0</v>
      </c>
      <c r="AP629" s="20">
        <v>0</v>
      </c>
      <c r="AQ629" s="19">
        <v>0</v>
      </c>
      <c r="AR629" s="19">
        <v>0</v>
      </c>
      <c r="AS629" s="33">
        <v>0</v>
      </c>
      <c r="AT629" s="21">
        <v>0</v>
      </c>
      <c r="AU629" s="20">
        <v>0</v>
      </c>
      <c r="AV629" s="19">
        <v>0</v>
      </c>
      <c r="AW629" s="19">
        <v>0</v>
      </c>
      <c r="AX629" s="19">
        <v>0</v>
      </c>
      <c r="AY629" s="19">
        <v>0</v>
      </c>
      <c r="AZ629" s="22">
        <v>0</v>
      </c>
      <c r="BA629" s="19">
        <v>0</v>
      </c>
      <c r="BB629" s="19">
        <v>0</v>
      </c>
      <c r="BC629" s="33">
        <v>0</v>
      </c>
      <c r="BD629" s="21">
        <v>0</v>
      </c>
      <c r="BE629" s="20"/>
      <c r="BF629" s="19"/>
      <c r="BG629" s="19"/>
      <c r="BH629" s="19"/>
      <c r="BI629" s="19"/>
    </row>
    <row r="630" spans="6:61" x14ac:dyDescent="0.25">
      <c r="F630" s="10"/>
      <c r="G630" s="9"/>
      <c r="H630" s="8"/>
      <c r="I630" s="7" t="s">
        <v>5342</v>
      </c>
      <c r="J630" s="22">
        <v>0</v>
      </c>
      <c r="K630" s="19">
        <v>0</v>
      </c>
      <c r="L630" s="19">
        <v>0</v>
      </c>
      <c r="M630" s="33">
        <v>0</v>
      </c>
      <c r="N630" s="21">
        <v>0</v>
      </c>
      <c r="O630" s="22">
        <v>50</v>
      </c>
      <c r="P630" s="19">
        <v>50</v>
      </c>
      <c r="Q630" s="19">
        <v>0</v>
      </c>
      <c r="R630" s="33">
        <v>0</v>
      </c>
      <c r="S630" s="21">
        <v>0</v>
      </c>
      <c r="T630" s="22">
        <v>11104</v>
      </c>
      <c r="U630" s="19">
        <v>11104</v>
      </c>
      <c r="V630" s="19">
        <v>11104</v>
      </c>
      <c r="W630" s="19">
        <v>0</v>
      </c>
      <c r="X630" s="19">
        <v>0</v>
      </c>
      <c r="Y630" s="24">
        <v>25243</v>
      </c>
      <c r="Z630" s="23">
        <v>20.691112482920289</v>
      </c>
      <c r="AA630" s="22">
        <v>58</v>
      </c>
      <c r="AB630" s="19">
        <v>58</v>
      </c>
      <c r="AC630" s="19">
        <v>58</v>
      </c>
      <c r="AD630" s="33">
        <v>0</v>
      </c>
      <c r="AE630" s="21">
        <v>0</v>
      </c>
      <c r="AF630" s="22">
        <v>1</v>
      </c>
      <c r="AG630" s="19">
        <v>1</v>
      </c>
      <c r="AH630" s="19">
        <v>0</v>
      </c>
      <c r="AI630" s="33">
        <v>0</v>
      </c>
      <c r="AJ630" s="21">
        <v>0</v>
      </c>
      <c r="AK630" s="22">
        <v>840</v>
      </c>
      <c r="AL630" s="19">
        <v>840</v>
      </c>
      <c r="AM630" s="19">
        <v>18</v>
      </c>
      <c r="AN630" s="33">
        <v>0</v>
      </c>
      <c r="AO630" s="21">
        <v>0</v>
      </c>
      <c r="AP630" s="20">
        <v>0</v>
      </c>
      <c r="AQ630" s="19">
        <v>0</v>
      </c>
      <c r="AR630" s="19">
        <v>0</v>
      </c>
      <c r="AS630" s="33">
        <v>0</v>
      </c>
      <c r="AT630" s="21">
        <v>0</v>
      </c>
      <c r="AU630" s="20">
        <v>9</v>
      </c>
      <c r="AV630" s="19">
        <v>9</v>
      </c>
      <c r="AW630" s="19">
        <v>0</v>
      </c>
      <c r="AX630" s="19">
        <v>0</v>
      </c>
      <c r="AY630" s="19">
        <v>0</v>
      </c>
      <c r="AZ630" s="22">
        <v>11</v>
      </c>
      <c r="BA630" s="19">
        <v>10</v>
      </c>
      <c r="BB630" s="19">
        <v>0</v>
      </c>
      <c r="BC630" s="33">
        <v>0</v>
      </c>
      <c r="BD630" s="21">
        <v>0</v>
      </c>
      <c r="BE630" s="20"/>
      <c r="BF630" s="19"/>
      <c r="BG630" s="19"/>
      <c r="BH630" s="19"/>
      <c r="BI630" s="19"/>
    </row>
    <row r="631" spans="6:61" x14ac:dyDescent="0.25">
      <c r="F631" s="10"/>
      <c r="G631" s="9"/>
      <c r="H631" s="8"/>
      <c r="I631" s="7" t="s">
        <v>5341</v>
      </c>
      <c r="J631" s="22">
        <v>0</v>
      </c>
      <c r="K631" s="19">
        <v>0</v>
      </c>
      <c r="L631" s="19">
        <v>0</v>
      </c>
      <c r="M631" s="33">
        <v>0</v>
      </c>
      <c r="N631" s="21">
        <v>0</v>
      </c>
      <c r="O631" s="22">
        <v>0</v>
      </c>
      <c r="P631" s="19">
        <v>0</v>
      </c>
      <c r="Q631" s="19">
        <v>0</v>
      </c>
      <c r="R631" s="33">
        <v>0</v>
      </c>
      <c r="S631" s="21">
        <v>0</v>
      </c>
      <c r="T631" s="22">
        <v>5504</v>
      </c>
      <c r="U631" s="19">
        <v>5504</v>
      </c>
      <c r="V631" s="19">
        <v>5504</v>
      </c>
      <c r="W631" s="19">
        <v>0</v>
      </c>
      <c r="X631" s="19">
        <v>0</v>
      </c>
      <c r="Y631" s="24">
        <v>16623</v>
      </c>
      <c r="Z631" s="23">
        <v>26.599984955042601</v>
      </c>
      <c r="AA631" s="22">
        <v>222</v>
      </c>
      <c r="AB631" s="19">
        <v>222</v>
      </c>
      <c r="AC631" s="19">
        <v>222</v>
      </c>
      <c r="AD631" s="33">
        <v>0</v>
      </c>
      <c r="AE631" s="21">
        <v>0</v>
      </c>
      <c r="AF631" s="22">
        <v>17</v>
      </c>
      <c r="AG631" s="19">
        <v>17</v>
      </c>
      <c r="AH631" s="19">
        <v>0</v>
      </c>
      <c r="AI631" s="33">
        <v>0</v>
      </c>
      <c r="AJ631" s="21">
        <v>0</v>
      </c>
      <c r="AK631" s="22">
        <v>690</v>
      </c>
      <c r="AL631" s="19">
        <v>690</v>
      </c>
      <c r="AM631" s="19">
        <v>17</v>
      </c>
      <c r="AN631" s="33">
        <v>0</v>
      </c>
      <c r="AO631" s="21">
        <v>0</v>
      </c>
      <c r="AP631" s="20">
        <v>0</v>
      </c>
      <c r="AQ631" s="19">
        <v>0</v>
      </c>
      <c r="AR631" s="19">
        <v>0</v>
      </c>
      <c r="AS631" s="33">
        <v>0</v>
      </c>
      <c r="AT631" s="21">
        <v>0</v>
      </c>
      <c r="AU631" s="20">
        <v>29</v>
      </c>
      <c r="AV631" s="19">
        <v>29</v>
      </c>
      <c r="AW631" s="19">
        <v>0</v>
      </c>
      <c r="AX631" s="19">
        <v>0</v>
      </c>
      <c r="AY631" s="19">
        <v>0</v>
      </c>
      <c r="AZ631" s="22">
        <v>1</v>
      </c>
      <c r="BA631" s="19">
        <v>1</v>
      </c>
      <c r="BB631" s="19">
        <v>0</v>
      </c>
      <c r="BC631" s="33">
        <v>0</v>
      </c>
      <c r="BD631" s="21">
        <v>0</v>
      </c>
      <c r="BE631" s="20"/>
      <c r="BF631" s="19"/>
      <c r="BG631" s="19"/>
      <c r="BH631" s="19"/>
      <c r="BI631" s="19"/>
    </row>
    <row r="632" spans="6:61" x14ac:dyDescent="0.25">
      <c r="F632" s="10"/>
      <c r="G632" s="9"/>
      <c r="H632" s="8"/>
      <c r="I632" s="7" t="s">
        <v>5340</v>
      </c>
      <c r="J632" s="22">
        <v>0</v>
      </c>
      <c r="K632" s="19">
        <v>0</v>
      </c>
      <c r="L632" s="19">
        <v>0</v>
      </c>
      <c r="M632" s="33">
        <v>0</v>
      </c>
      <c r="N632" s="21">
        <v>0</v>
      </c>
      <c r="O632" s="22">
        <v>0</v>
      </c>
      <c r="P632" s="19">
        <v>0</v>
      </c>
      <c r="Q632" s="19">
        <v>0</v>
      </c>
      <c r="R632" s="33">
        <v>0</v>
      </c>
      <c r="S632" s="21">
        <v>0</v>
      </c>
      <c r="T632" s="22">
        <v>7</v>
      </c>
      <c r="U632" s="19">
        <v>7</v>
      </c>
      <c r="V632" s="19">
        <v>7</v>
      </c>
      <c r="W632" s="19">
        <v>0</v>
      </c>
      <c r="X632" s="19">
        <v>0</v>
      </c>
      <c r="Y632" s="24">
        <v>7</v>
      </c>
      <c r="Z632" s="23">
        <v>1.2458860874176031E-4</v>
      </c>
      <c r="AA632" s="22">
        <v>0</v>
      </c>
      <c r="AB632" s="19">
        <v>0</v>
      </c>
      <c r="AC632" s="19">
        <v>0</v>
      </c>
      <c r="AD632" s="33">
        <v>0</v>
      </c>
      <c r="AE632" s="21">
        <v>0</v>
      </c>
      <c r="AF632" s="22">
        <v>0</v>
      </c>
      <c r="AG632" s="19">
        <v>0</v>
      </c>
      <c r="AH632" s="19">
        <v>0</v>
      </c>
      <c r="AI632" s="33">
        <v>0</v>
      </c>
      <c r="AJ632" s="21">
        <v>0</v>
      </c>
      <c r="AK632" s="22">
        <v>0</v>
      </c>
      <c r="AL632" s="19">
        <v>0</v>
      </c>
      <c r="AM632" s="19">
        <v>0</v>
      </c>
      <c r="AN632" s="33">
        <v>0</v>
      </c>
      <c r="AO632" s="21">
        <v>0</v>
      </c>
      <c r="AP632" s="20">
        <v>0</v>
      </c>
      <c r="AQ632" s="19">
        <v>0</v>
      </c>
      <c r="AR632" s="19">
        <v>0</v>
      </c>
      <c r="AS632" s="33">
        <v>0</v>
      </c>
      <c r="AT632" s="21">
        <v>0</v>
      </c>
      <c r="AU632" s="20">
        <v>0</v>
      </c>
      <c r="AV632" s="19">
        <v>0</v>
      </c>
      <c r="AW632" s="19">
        <v>0</v>
      </c>
      <c r="AX632" s="19">
        <v>0</v>
      </c>
      <c r="AY632" s="19">
        <v>0</v>
      </c>
      <c r="AZ632" s="22">
        <v>0</v>
      </c>
      <c r="BA632" s="19">
        <v>0</v>
      </c>
      <c r="BB632" s="19">
        <v>0</v>
      </c>
      <c r="BC632" s="33">
        <v>0</v>
      </c>
      <c r="BD632" s="21">
        <v>0</v>
      </c>
      <c r="BE632" s="20"/>
      <c r="BF632" s="19"/>
      <c r="BG632" s="19"/>
      <c r="BH632" s="19"/>
      <c r="BI632" s="19"/>
    </row>
    <row r="633" spans="6:61" x14ac:dyDescent="0.25">
      <c r="F633" s="10"/>
      <c r="G633" s="9"/>
      <c r="H633" s="8"/>
      <c r="I633" s="7" t="s">
        <v>5339</v>
      </c>
      <c r="J633" s="22">
        <v>0</v>
      </c>
      <c r="K633" s="19">
        <v>0</v>
      </c>
      <c r="L633" s="19">
        <v>0</v>
      </c>
      <c r="M633" s="33">
        <v>0</v>
      </c>
      <c r="N633" s="21">
        <v>0</v>
      </c>
      <c r="O633" s="22">
        <v>0</v>
      </c>
      <c r="P633" s="19">
        <v>0</v>
      </c>
      <c r="Q633" s="19">
        <v>0</v>
      </c>
      <c r="R633" s="33">
        <v>0</v>
      </c>
      <c r="S633" s="21">
        <v>0</v>
      </c>
      <c r="T633" s="22">
        <v>254</v>
      </c>
      <c r="U633" s="19">
        <v>254</v>
      </c>
      <c r="V633" s="19">
        <v>254</v>
      </c>
      <c r="W633" s="19">
        <v>0</v>
      </c>
      <c r="X633" s="19">
        <v>0</v>
      </c>
      <c r="Y633" s="24">
        <v>255</v>
      </c>
      <c r="Z633" s="23">
        <v>0.43609544914215798</v>
      </c>
      <c r="AA633" s="22">
        <v>0</v>
      </c>
      <c r="AB633" s="19">
        <v>0</v>
      </c>
      <c r="AC633" s="19">
        <v>0</v>
      </c>
      <c r="AD633" s="33">
        <v>0</v>
      </c>
      <c r="AE633" s="21">
        <v>0</v>
      </c>
      <c r="AF633" s="22">
        <v>0</v>
      </c>
      <c r="AG633" s="19">
        <v>0</v>
      </c>
      <c r="AH633" s="19">
        <v>0</v>
      </c>
      <c r="AI633" s="33">
        <v>0</v>
      </c>
      <c r="AJ633" s="21">
        <v>0</v>
      </c>
      <c r="AK633" s="22">
        <v>3</v>
      </c>
      <c r="AL633" s="19">
        <v>3</v>
      </c>
      <c r="AM633" s="19">
        <v>0</v>
      </c>
      <c r="AN633" s="33">
        <v>0</v>
      </c>
      <c r="AO633" s="21">
        <v>0</v>
      </c>
      <c r="AP633" s="20">
        <v>0</v>
      </c>
      <c r="AQ633" s="19">
        <v>0</v>
      </c>
      <c r="AR633" s="19">
        <v>0</v>
      </c>
      <c r="AS633" s="33">
        <v>0</v>
      </c>
      <c r="AT633" s="21">
        <v>0</v>
      </c>
      <c r="AU633" s="20">
        <v>0</v>
      </c>
      <c r="AV633" s="19">
        <v>0</v>
      </c>
      <c r="AW633" s="19">
        <v>0</v>
      </c>
      <c r="AX633" s="19">
        <v>0</v>
      </c>
      <c r="AY633" s="19">
        <v>0</v>
      </c>
      <c r="AZ633" s="22">
        <v>0</v>
      </c>
      <c r="BA633" s="19">
        <v>0</v>
      </c>
      <c r="BB633" s="19">
        <v>0</v>
      </c>
      <c r="BC633" s="33">
        <v>0</v>
      </c>
      <c r="BD633" s="21">
        <v>0</v>
      </c>
      <c r="BE633" s="20"/>
      <c r="BF633" s="19"/>
      <c r="BG633" s="19"/>
      <c r="BH633" s="19"/>
      <c r="BI633" s="19"/>
    </row>
    <row r="634" spans="6:61" x14ac:dyDescent="0.25">
      <c r="F634" s="10"/>
      <c r="G634" s="9"/>
      <c r="H634" s="8"/>
      <c r="I634" s="7" t="s">
        <v>5338</v>
      </c>
      <c r="J634" s="22">
        <v>0</v>
      </c>
      <c r="K634" s="19">
        <v>0</v>
      </c>
      <c r="L634" s="19">
        <v>0</v>
      </c>
      <c r="M634" s="33">
        <v>0</v>
      </c>
      <c r="N634" s="21">
        <v>0</v>
      </c>
      <c r="O634" s="22">
        <v>0</v>
      </c>
      <c r="P634" s="19">
        <v>0</v>
      </c>
      <c r="Q634" s="19">
        <v>0</v>
      </c>
      <c r="R634" s="33">
        <v>0</v>
      </c>
      <c r="S634" s="21">
        <v>0</v>
      </c>
      <c r="T634" s="22">
        <v>15</v>
      </c>
      <c r="U634" s="19">
        <v>15</v>
      </c>
      <c r="V634" s="19">
        <v>15</v>
      </c>
      <c r="W634" s="19">
        <v>0</v>
      </c>
      <c r="X634" s="19">
        <v>0</v>
      </c>
      <c r="Y634" s="24">
        <v>15</v>
      </c>
      <c r="Z634" s="23">
        <v>6.4527478069067001E-2</v>
      </c>
      <c r="AA634" s="22">
        <v>0</v>
      </c>
      <c r="AB634" s="19">
        <v>0</v>
      </c>
      <c r="AC634" s="19">
        <v>0</v>
      </c>
      <c r="AD634" s="33">
        <v>0</v>
      </c>
      <c r="AE634" s="21">
        <v>0</v>
      </c>
      <c r="AF634" s="22">
        <v>0</v>
      </c>
      <c r="AG634" s="19">
        <v>0</v>
      </c>
      <c r="AH634" s="19">
        <v>0</v>
      </c>
      <c r="AI634" s="33">
        <v>0</v>
      </c>
      <c r="AJ634" s="21">
        <v>0</v>
      </c>
      <c r="AK634" s="22">
        <v>5</v>
      </c>
      <c r="AL634" s="19">
        <v>5</v>
      </c>
      <c r="AM634" s="19">
        <v>0</v>
      </c>
      <c r="AN634" s="33">
        <v>0</v>
      </c>
      <c r="AO634" s="21">
        <v>0</v>
      </c>
      <c r="AP634" s="20">
        <v>0</v>
      </c>
      <c r="AQ634" s="19">
        <v>0</v>
      </c>
      <c r="AR634" s="19">
        <v>0</v>
      </c>
      <c r="AS634" s="33">
        <v>0</v>
      </c>
      <c r="AT634" s="21">
        <v>0</v>
      </c>
      <c r="AU634" s="20">
        <v>0</v>
      </c>
      <c r="AV634" s="19">
        <v>0</v>
      </c>
      <c r="AW634" s="19">
        <v>0</v>
      </c>
      <c r="AX634" s="19">
        <v>0</v>
      </c>
      <c r="AY634" s="19">
        <v>0</v>
      </c>
      <c r="AZ634" s="22">
        <v>0</v>
      </c>
      <c r="BA634" s="19">
        <v>0</v>
      </c>
      <c r="BB634" s="19">
        <v>0</v>
      </c>
      <c r="BC634" s="33">
        <v>0</v>
      </c>
      <c r="BD634" s="21">
        <v>0</v>
      </c>
      <c r="BE634" s="20"/>
      <c r="BF634" s="19"/>
      <c r="BG634" s="19"/>
      <c r="BH634" s="19"/>
      <c r="BI634" s="19"/>
    </row>
    <row r="635" spans="6:61" x14ac:dyDescent="0.25">
      <c r="F635" s="10"/>
      <c r="G635" s="9"/>
      <c r="H635" s="8"/>
      <c r="I635" s="7" t="s">
        <v>5337</v>
      </c>
      <c r="J635" s="22">
        <v>0</v>
      </c>
      <c r="K635" s="19">
        <v>0</v>
      </c>
      <c r="L635" s="19">
        <v>0</v>
      </c>
      <c r="M635" s="33">
        <v>0</v>
      </c>
      <c r="N635" s="21">
        <v>0</v>
      </c>
      <c r="O635" s="22">
        <v>5</v>
      </c>
      <c r="P635" s="19">
        <v>5</v>
      </c>
      <c r="Q635" s="19">
        <v>0</v>
      </c>
      <c r="R635" s="33">
        <v>0</v>
      </c>
      <c r="S635" s="21">
        <v>0</v>
      </c>
      <c r="T635" s="22">
        <v>2854</v>
      </c>
      <c r="U635" s="19">
        <v>2854</v>
      </c>
      <c r="V635" s="19">
        <v>2854</v>
      </c>
      <c r="W635" s="19">
        <v>0</v>
      </c>
      <c r="X635" s="19">
        <v>0</v>
      </c>
      <c r="Y635" s="24">
        <v>3047</v>
      </c>
      <c r="Z635" s="23">
        <v>3.412341546267271</v>
      </c>
      <c r="AA635" s="22">
        <v>555</v>
      </c>
      <c r="AB635" s="19">
        <v>555</v>
      </c>
      <c r="AC635" s="19">
        <v>555</v>
      </c>
      <c r="AD635" s="33">
        <v>0</v>
      </c>
      <c r="AE635" s="21">
        <v>0</v>
      </c>
      <c r="AF635" s="22">
        <v>3</v>
      </c>
      <c r="AG635" s="19">
        <v>3</v>
      </c>
      <c r="AH635" s="19">
        <v>0</v>
      </c>
      <c r="AI635" s="33">
        <v>0</v>
      </c>
      <c r="AJ635" s="21">
        <v>0</v>
      </c>
      <c r="AK635" s="22">
        <v>452</v>
      </c>
      <c r="AL635" s="19">
        <v>452</v>
      </c>
      <c r="AM635" s="19">
        <v>0</v>
      </c>
      <c r="AN635" s="33">
        <v>0</v>
      </c>
      <c r="AO635" s="21">
        <v>0</v>
      </c>
      <c r="AP635" s="20">
        <v>0</v>
      </c>
      <c r="AQ635" s="19">
        <v>0</v>
      </c>
      <c r="AR635" s="19">
        <v>0</v>
      </c>
      <c r="AS635" s="33">
        <v>0</v>
      </c>
      <c r="AT635" s="21">
        <v>0</v>
      </c>
      <c r="AU635" s="20">
        <v>0</v>
      </c>
      <c r="AV635" s="19">
        <v>0</v>
      </c>
      <c r="AW635" s="19">
        <v>0</v>
      </c>
      <c r="AX635" s="19">
        <v>0</v>
      </c>
      <c r="AY635" s="19">
        <v>0</v>
      </c>
      <c r="AZ635" s="22">
        <v>0</v>
      </c>
      <c r="BA635" s="19">
        <v>0</v>
      </c>
      <c r="BB635" s="19">
        <v>0</v>
      </c>
      <c r="BC635" s="33">
        <v>0</v>
      </c>
      <c r="BD635" s="21">
        <v>0</v>
      </c>
      <c r="BE635" s="20"/>
      <c r="BF635" s="19"/>
      <c r="BG635" s="19"/>
      <c r="BH635" s="19"/>
      <c r="BI635" s="19"/>
    </row>
    <row r="636" spans="6:61" x14ac:dyDescent="0.25">
      <c r="F636" s="10"/>
      <c r="G636" s="9"/>
      <c r="H636" s="8"/>
      <c r="I636" s="7" t="s">
        <v>5336</v>
      </c>
      <c r="J636" s="22">
        <v>0</v>
      </c>
      <c r="K636" s="19">
        <v>0</v>
      </c>
      <c r="L636" s="19">
        <v>0</v>
      </c>
      <c r="M636" s="33">
        <v>0</v>
      </c>
      <c r="N636" s="21">
        <v>0</v>
      </c>
      <c r="O636" s="22">
        <v>0</v>
      </c>
      <c r="P636" s="19">
        <v>0</v>
      </c>
      <c r="Q636" s="19">
        <v>0</v>
      </c>
      <c r="R636" s="33">
        <v>0</v>
      </c>
      <c r="S636" s="21">
        <v>0</v>
      </c>
      <c r="T636" s="22">
        <v>150</v>
      </c>
      <c r="U636" s="19">
        <v>150</v>
      </c>
      <c r="V636" s="19">
        <v>150</v>
      </c>
      <c r="W636" s="19">
        <v>0</v>
      </c>
      <c r="X636" s="19">
        <v>0</v>
      </c>
      <c r="Y636" s="24">
        <v>675</v>
      </c>
      <c r="Z636" s="23">
        <v>0.66321057081222534</v>
      </c>
      <c r="AA636" s="22">
        <v>0</v>
      </c>
      <c r="AB636" s="19">
        <v>0</v>
      </c>
      <c r="AC636" s="19">
        <v>0</v>
      </c>
      <c r="AD636" s="33">
        <v>0</v>
      </c>
      <c r="AE636" s="21">
        <v>0</v>
      </c>
      <c r="AF636" s="22">
        <v>0</v>
      </c>
      <c r="AG636" s="19">
        <v>0</v>
      </c>
      <c r="AH636" s="19">
        <v>0</v>
      </c>
      <c r="AI636" s="33">
        <v>0</v>
      </c>
      <c r="AJ636" s="21">
        <v>0</v>
      </c>
      <c r="AK636" s="22">
        <v>37</v>
      </c>
      <c r="AL636" s="19">
        <v>37</v>
      </c>
      <c r="AM636" s="19">
        <v>0</v>
      </c>
      <c r="AN636" s="33">
        <v>0</v>
      </c>
      <c r="AO636" s="21">
        <v>0</v>
      </c>
      <c r="AP636" s="20">
        <v>0</v>
      </c>
      <c r="AQ636" s="19">
        <v>0</v>
      </c>
      <c r="AR636" s="19">
        <v>0</v>
      </c>
      <c r="AS636" s="33">
        <v>0</v>
      </c>
      <c r="AT636" s="21">
        <v>0</v>
      </c>
      <c r="AU636" s="20">
        <v>0</v>
      </c>
      <c r="AV636" s="19">
        <v>0</v>
      </c>
      <c r="AW636" s="19">
        <v>0</v>
      </c>
      <c r="AX636" s="19">
        <v>0</v>
      </c>
      <c r="AY636" s="19">
        <v>0</v>
      </c>
      <c r="AZ636" s="22">
        <v>0</v>
      </c>
      <c r="BA636" s="19">
        <v>0</v>
      </c>
      <c r="BB636" s="19">
        <v>0</v>
      </c>
      <c r="BC636" s="33">
        <v>0</v>
      </c>
      <c r="BD636" s="21">
        <v>0</v>
      </c>
      <c r="BE636" s="20"/>
      <c r="BF636" s="19"/>
      <c r="BG636" s="19"/>
      <c r="BH636" s="19"/>
      <c r="BI636" s="19"/>
    </row>
    <row r="637" spans="6:61" x14ac:dyDescent="0.25">
      <c r="F637" s="10"/>
      <c r="G637" s="9"/>
      <c r="H637" s="8" t="s">
        <v>5335</v>
      </c>
      <c r="I637" s="7"/>
      <c r="J637" s="22">
        <v>0</v>
      </c>
      <c r="K637" s="19">
        <v>0</v>
      </c>
      <c r="L637" s="19">
        <v>0</v>
      </c>
      <c r="M637" s="33">
        <v>0</v>
      </c>
      <c r="N637" s="21">
        <v>0</v>
      </c>
      <c r="O637" s="22">
        <v>0</v>
      </c>
      <c r="P637" s="19">
        <v>0</v>
      </c>
      <c r="Q637" s="19">
        <v>0</v>
      </c>
      <c r="R637" s="33">
        <v>0</v>
      </c>
      <c r="S637" s="21">
        <v>0</v>
      </c>
      <c r="T637" s="22">
        <v>0</v>
      </c>
      <c r="U637" s="19">
        <v>0</v>
      </c>
      <c r="V637" s="19">
        <v>0</v>
      </c>
      <c r="W637" s="19">
        <v>0</v>
      </c>
      <c r="X637" s="19">
        <v>0</v>
      </c>
      <c r="Y637" s="24">
        <v>0</v>
      </c>
      <c r="Z637" s="23">
        <v>0</v>
      </c>
      <c r="AA637" s="22">
        <v>0</v>
      </c>
      <c r="AB637" s="19">
        <v>0</v>
      </c>
      <c r="AC637" s="19">
        <v>0</v>
      </c>
      <c r="AD637" s="33">
        <v>0</v>
      </c>
      <c r="AE637" s="21">
        <v>0</v>
      </c>
      <c r="AF637" s="22">
        <v>0</v>
      </c>
      <c r="AG637" s="19">
        <v>0</v>
      </c>
      <c r="AH637" s="19">
        <v>0</v>
      </c>
      <c r="AI637" s="33">
        <v>0</v>
      </c>
      <c r="AJ637" s="21">
        <v>0</v>
      </c>
      <c r="AK637" s="22">
        <v>2</v>
      </c>
      <c r="AL637" s="19">
        <v>0</v>
      </c>
      <c r="AM637" s="19">
        <v>0</v>
      </c>
      <c r="AN637" s="33">
        <v>0</v>
      </c>
      <c r="AO637" s="21">
        <v>0</v>
      </c>
      <c r="AP637" s="20">
        <v>0</v>
      </c>
      <c r="AQ637" s="19">
        <v>0</v>
      </c>
      <c r="AR637" s="19">
        <v>0</v>
      </c>
      <c r="AS637" s="33">
        <v>0</v>
      </c>
      <c r="AT637" s="21">
        <v>0</v>
      </c>
      <c r="AU637" s="20">
        <v>0</v>
      </c>
      <c r="AV637" s="19">
        <v>0</v>
      </c>
      <c r="AW637" s="19">
        <v>0</v>
      </c>
      <c r="AX637" s="19">
        <v>0</v>
      </c>
      <c r="AY637" s="19">
        <v>0</v>
      </c>
      <c r="AZ637" s="22">
        <v>0</v>
      </c>
      <c r="BA637" s="19">
        <v>0</v>
      </c>
      <c r="BB637" s="19">
        <v>0</v>
      </c>
      <c r="BC637" s="33">
        <v>0</v>
      </c>
      <c r="BD637" s="21">
        <v>0</v>
      </c>
      <c r="BE637" s="20"/>
      <c r="BF637" s="19"/>
      <c r="BG637" s="19"/>
      <c r="BH637" s="19"/>
      <c r="BI637" s="19"/>
    </row>
    <row r="638" spans="6:61" x14ac:dyDescent="0.25">
      <c r="F638" s="10"/>
      <c r="G638" s="9"/>
      <c r="H638" s="8"/>
      <c r="I638" s="7" t="s">
        <v>5334</v>
      </c>
      <c r="J638" s="22">
        <v>32079</v>
      </c>
      <c r="K638" s="19">
        <v>5</v>
      </c>
      <c r="L638" s="19">
        <v>88</v>
      </c>
      <c r="M638" s="33">
        <v>1110</v>
      </c>
      <c r="N638" s="21">
        <v>0</v>
      </c>
      <c r="O638" s="22">
        <v>0</v>
      </c>
      <c r="P638" s="19">
        <v>0</v>
      </c>
      <c r="Q638" s="19">
        <v>0</v>
      </c>
      <c r="R638" s="33">
        <v>0</v>
      </c>
      <c r="S638" s="21">
        <v>0</v>
      </c>
      <c r="T638" s="22">
        <v>3</v>
      </c>
      <c r="U638" s="19">
        <v>0</v>
      </c>
      <c r="V638" s="19">
        <v>0</v>
      </c>
      <c r="W638" s="19">
        <v>0</v>
      </c>
      <c r="X638" s="19">
        <v>0</v>
      </c>
      <c r="Y638" s="24">
        <v>3</v>
      </c>
      <c r="Z638" s="23">
        <v>9.5773488283157349E-5</v>
      </c>
      <c r="AA638" s="22">
        <v>0</v>
      </c>
      <c r="AB638" s="19">
        <v>0</v>
      </c>
      <c r="AC638" s="19">
        <v>0</v>
      </c>
      <c r="AD638" s="33">
        <v>0</v>
      </c>
      <c r="AE638" s="21">
        <v>0</v>
      </c>
      <c r="AF638" s="22">
        <v>0</v>
      </c>
      <c r="AG638" s="19">
        <v>0</v>
      </c>
      <c r="AH638" s="19">
        <v>0</v>
      </c>
      <c r="AI638" s="33">
        <v>0</v>
      </c>
      <c r="AJ638" s="21">
        <v>0</v>
      </c>
      <c r="AK638" s="22">
        <v>9062</v>
      </c>
      <c r="AL638" s="19">
        <v>2</v>
      </c>
      <c r="AM638" s="19">
        <v>10</v>
      </c>
      <c r="AN638" s="33">
        <v>260</v>
      </c>
      <c r="AO638" s="21">
        <v>0</v>
      </c>
      <c r="AP638" s="20">
        <v>0</v>
      </c>
      <c r="AQ638" s="19">
        <v>0</v>
      </c>
      <c r="AR638" s="19">
        <v>0</v>
      </c>
      <c r="AS638" s="33">
        <v>0</v>
      </c>
      <c r="AT638" s="21">
        <v>0</v>
      </c>
      <c r="AU638" s="20">
        <v>0</v>
      </c>
      <c r="AV638" s="19">
        <v>0</v>
      </c>
      <c r="AW638" s="19">
        <v>0</v>
      </c>
      <c r="AX638" s="19">
        <v>0</v>
      </c>
      <c r="AY638" s="19">
        <v>0</v>
      </c>
      <c r="AZ638" s="22">
        <v>1</v>
      </c>
      <c r="BA638" s="19">
        <v>0</v>
      </c>
      <c r="BB638" s="19">
        <v>0</v>
      </c>
      <c r="BC638" s="33">
        <v>0</v>
      </c>
      <c r="BD638" s="21">
        <v>0</v>
      </c>
      <c r="BE638" s="20"/>
      <c r="BF638" s="19"/>
      <c r="BG638" s="19"/>
      <c r="BH638" s="19"/>
      <c r="BI638" s="19"/>
    </row>
    <row r="639" spans="6:61" x14ac:dyDescent="0.25">
      <c r="F639" s="10"/>
      <c r="G639" s="9"/>
      <c r="H639" s="8"/>
      <c r="I639" s="7" t="s">
        <v>5333</v>
      </c>
      <c r="J639" s="22">
        <v>0</v>
      </c>
      <c r="K639" s="19">
        <v>0</v>
      </c>
      <c r="L639" s="19">
        <v>0</v>
      </c>
      <c r="M639" s="33">
        <v>0</v>
      </c>
      <c r="N639" s="21">
        <v>0</v>
      </c>
      <c r="O639" s="22">
        <v>0</v>
      </c>
      <c r="P639" s="19">
        <v>0</v>
      </c>
      <c r="Q639" s="19">
        <v>0</v>
      </c>
      <c r="R639" s="33">
        <v>0</v>
      </c>
      <c r="S639" s="21">
        <v>0</v>
      </c>
      <c r="T639" s="22">
        <v>65203</v>
      </c>
      <c r="U639" s="19">
        <v>11</v>
      </c>
      <c r="V639" s="19">
        <v>0</v>
      </c>
      <c r="W639" s="19">
        <v>2426</v>
      </c>
      <c r="X639" s="19">
        <v>0</v>
      </c>
      <c r="Y639" s="24">
        <v>70276</v>
      </c>
      <c r="Z639" s="23">
        <v>17.172075542621311</v>
      </c>
      <c r="AA639" s="22">
        <v>0</v>
      </c>
      <c r="AB639" s="19">
        <v>0</v>
      </c>
      <c r="AC639" s="19">
        <v>0</v>
      </c>
      <c r="AD639" s="33">
        <v>0</v>
      </c>
      <c r="AE639" s="21">
        <v>0</v>
      </c>
      <c r="AF639" s="22">
        <v>0</v>
      </c>
      <c r="AG639" s="19">
        <v>0</v>
      </c>
      <c r="AH639" s="19">
        <v>0</v>
      </c>
      <c r="AI639" s="33">
        <v>0</v>
      </c>
      <c r="AJ639" s="21">
        <v>0</v>
      </c>
      <c r="AK639" s="22">
        <v>95545</v>
      </c>
      <c r="AL639" s="19">
        <v>20</v>
      </c>
      <c r="AM639" s="19">
        <v>0</v>
      </c>
      <c r="AN639" s="33">
        <v>3554</v>
      </c>
      <c r="AO639" s="21">
        <v>0</v>
      </c>
      <c r="AP639" s="20">
        <v>0</v>
      </c>
      <c r="AQ639" s="19">
        <v>0</v>
      </c>
      <c r="AR639" s="19">
        <v>0</v>
      </c>
      <c r="AS639" s="33">
        <v>0</v>
      </c>
      <c r="AT639" s="21">
        <v>0</v>
      </c>
      <c r="AU639" s="20">
        <v>0</v>
      </c>
      <c r="AV639" s="19">
        <v>0</v>
      </c>
      <c r="AW639" s="19">
        <v>0</v>
      </c>
      <c r="AX639" s="19">
        <v>0</v>
      </c>
      <c r="AY639" s="19">
        <v>0</v>
      </c>
      <c r="AZ639" s="22">
        <v>0</v>
      </c>
      <c r="BA639" s="19">
        <v>0</v>
      </c>
      <c r="BB639" s="19">
        <v>0</v>
      </c>
      <c r="BC639" s="33">
        <v>0</v>
      </c>
      <c r="BD639" s="21">
        <v>0</v>
      </c>
      <c r="BE639" s="20"/>
      <c r="BF639" s="19"/>
      <c r="BG639" s="19"/>
      <c r="BH639" s="19"/>
      <c r="BI639" s="19"/>
    </row>
    <row r="640" spans="6:61" x14ac:dyDescent="0.25">
      <c r="F640" s="10"/>
      <c r="G640" s="9"/>
      <c r="H640" s="8" t="s">
        <v>5332</v>
      </c>
      <c r="I640" s="7"/>
      <c r="J640" s="22">
        <v>0</v>
      </c>
      <c r="K640" s="19">
        <v>0</v>
      </c>
      <c r="L640" s="19">
        <v>0</v>
      </c>
      <c r="M640" s="33">
        <v>0</v>
      </c>
      <c r="N640" s="21">
        <v>0</v>
      </c>
      <c r="O640" s="22">
        <v>0</v>
      </c>
      <c r="P640" s="19">
        <v>0</v>
      </c>
      <c r="Q640" s="19">
        <v>0</v>
      </c>
      <c r="R640" s="33">
        <v>0</v>
      </c>
      <c r="S640" s="21">
        <v>0</v>
      </c>
      <c r="T640" s="22">
        <v>4257</v>
      </c>
      <c r="U640" s="19">
        <v>0</v>
      </c>
      <c r="V640" s="19">
        <v>0</v>
      </c>
      <c r="W640" s="19">
        <v>0</v>
      </c>
      <c r="X640" s="19">
        <v>0</v>
      </c>
      <c r="Y640" s="24">
        <v>4263</v>
      </c>
      <c r="Z640" s="23">
        <v>0.78039651550352573</v>
      </c>
      <c r="AA640" s="22">
        <v>0</v>
      </c>
      <c r="AB640" s="19">
        <v>0</v>
      </c>
      <c r="AC640" s="19">
        <v>0</v>
      </c>
      <c r="AD640" s="33">
        <v>0</v>
      </c>
      <c r="AE640" s="21">
        <v>0</v>
      </c>
      <c r="AF640" s="22">
        <v>0</v>
      </c>
      <c r="AG640" s="19">
        <v>0</v>
      </c>
      <c r="AH640" s="19">
        <v>0</v>
      </c>
      <c r="AI640" s="33">
        <v>0</v>
      </c>
      <c r="AJ640" s="21">
        <v>0</v>
      </c>
      <c r="AK640" s="22">
        <v>10</v>
      </c>
      <c r="AL640" s="19">
        <v>0</v>
      </c>
      <c r="AM640" s="19">
        <v>0</v>
      </c>
      <c r="AN640" s="33">
        <v>0</v>
      </c>
      <c r="AO640" s="21">
        <v>0</v>
      </c>
      <c r="AP640" s="20">
        <v>0</v>
      </c>
      <c r="AQ640" s="19">
        <v>0</v>
      </c>
      <c r="AR640" s="19">
        <v>0</v>
      </c>
      <c r="AS640" s="33">
        <v>0</v>
      </c>
      <c r="AT640" s="21">
        <v>0</v>
      </c>
      <c r="AU640" s="20">
        <v>0</v>
      </c>
      <c r="AV640" s="19">
        <v>0</v>
      </c>
      <c r="AW640" s="19">
        <v>0</v>
      </c>
      <c r="AX640" s="19">
        <v>0</v>
      </c>
      <c r="AY640" s="19">
        <v>0</v>
      </c>
      <c r="AZ640" s="22">
        <v>0</v>
      </c>
      <c r="BA640" s="19">
        <v>0</v>
      </c>
      <c r="BB640" s="19">
        <v>0</v>
      </c>
      <c r="BC640" s="33">
        <v>0</v>
      </c>
      <c r="BD640" s="21">
        <v>0</v>
      </c>
      <c r="BE640" s="20"/>
      <c r="BF640" s="19"/>
      <c r="BG640" s="19"/>
      <c r="BH640" s="19"/>
      <c r="BI640" s="19"/>
    </row>
    <row r="641" spans="6:61" x14ac:dyDescent="0.25">
      <c r="F641" s="10"/>
      <c r="G641" s="9"/>
      <c r="H641" s="8"/>
      <c r="I641" s="7" t="s">
        <v>765</v>
      </c>
      <c r="J641" s="22">
        <v>0</v>
      </c>
      <c r="K641" s="19">
        <v>0</v>
      </c>
      <c r="L641" s="19">
        <v>0</v>
      </c>
      <c r="M641" s="33">
        <v>0</v>
      </c>
      <c r="N641" s="21">
        <v>0</v>
      </c>
      <c r="O641" s="22">
        <v>0</v>
      </c>
      <c r="P641" s="19">
        <v>0</v>
      </c>
      <c r="Q641" s="19">
        <v>0</v>
      </c>
      <c r="R641" s="33">
        <v>0</v>
      </c>
      <c r="S641" s="21">
        <v>0</v>
      </c>
      <c r="T641" s="22">
        <v>1</v>
      </c>
      <c r="U641" s="19">
        <v>0</v>
      </c>
      <c r="V641" s="19">
        <v>0</v>
      </c>
      <c r="W641" s="19">
        <v>0</v>
      </c>
      <c r="X641" s="19">
        <v>0</v>
      </c>
      <c r="Y641" s="24">
        <v>1</v>
      </c>
      <c r="Z641" s="23">
        <v>2.4380721151828771E-4</v>
      </c>
      <c r="AA641" s="22">
        <v>0</v>
      </c>
      <c r="AB641" s="19">
        <v>0</v>
      </c>
      <c r="AC641" s="19">
        <v>0</v>
      </c>
      <c r="AD641" s="33">
        <v>0</v>
      </c>
      <c r="AE641" s="21">
        <v>0</v>
      </c>
      <c r="AF641" s="22">
        <v>0</v>
      </c>
      <c r="AG641" s="19">
        <v>0</v>
      </c>
      <c r="AH641" s="19">
        <v>0</v>
      </c>
      <c r="AI641" s="33">
        <v>0</v>
      </c>
      <c r="AJ641" s="21">
        <v>0</v>
      </c>
      <c r="AK641" s="22">
        <v>0</v>
      </c>
      <c r="AL641" s="19">
        <v>0</v>
      </c>
      <c r="AM641" s="19">
        <v>0</v>
      </c>
      <c r="AN641" s="33">
        <v>0</v>
      </c>
      <c r="AO641" s="21">
        <v>0</v>
      </c>
      <c r="AP641" s="20">
        <v>0</v>
      </c>
      <c r="AQ641" s="19">
        <v>0</v>
      </c>
      <c r="AR641" s="19">
        <v>0</v>
      </c>
      <c r="AS641" s="33">
        <v>0</v>
      </c>
      <c r="AT641" s="21">
        <v>0</v>
      </c>
      <c r="AU641" s="20">
        <v>0</v>
      </c>
      <c r="AV641" s="19">
        <v>0</v>
      </c>
      <c r="AW641" s="19">
        <v>0</v>
      </c>
      <c r="AX641" s="19">
        <v>0</v>
      </c>
      <c r="AY641" s="19">
        <v>0</v>
      </c>
      <c r="AZ641" s="22">
        <v>0</v>
      </c>
      <c r="BA641" s="19">
        <v>0</v>
      </c>
      <c r="BB641" s="19">
        <v>0</v>
      </c>
      <c r="BC641" s="33">
        <v>0</v>
      </c>
      <c r="BD641" s="21">
        <v>0</v>
      </c>
      <c r="BE641" s="20"/>
      <c r="BF641" s="19"/>
      <c r="BG641" s="19"/>
      <c r="BH641" s="19"/>
      <c r="BI641" s="19"/>
    </row>
    <row r="642" spans="6:61" x14ac:dyDescent="0.25">
      <c r="F642" s="10"/>
      <c r="G642" s="9"/>
      <c r="H642" s="8"/>
      <c r="I642" s="7" t="s">
        <v>764</v>
      </c>
      <c r="J642" s="22">
        <v>0</v>
      </c>
      <c r="K642" s="19">
        <v>0</v>
      </c>
      <c r="L642" s="19">
        <v>0</v>
      </c>
      <c r="M642" s="33">
        <v>0</v>
      </c>
      <c r="N642" s="21">
        <v>0</v>
      </c>
      <c r="O642" s="22">
        <v>0</v>
      </c>
      <c r="P642" s="19">
        <v>0</v>
      </c>
      <c r="Q642" s="19">
        <v>0</v>
      </c>
      <c r="R642" s="33">
        <v>0</v>
      </c>
      <c r="S642" s="21">
        <v>0</v>
      </c>
      <c r="T642" s="22">
        <v>114</v>
      </c>
      <c r="U642" s="19">
        <v>1</v>
      </c>
      <c r="V642" s="19">
        <v>0</v>
      </c>
      <c r="W642" s="19">
        <v>1</v>
      </c>
      <c r="X642" s="19">
        <v>0</v>
      </c>
      <c r="Y642" s="24">
        <v>114</v>
      </c>
      <c r="Z642" s="23">
        <v>5.860466230660677E-2</v>
      </c>
      <c r="AA642" s="22">
        <v>0</v>
      </c>
      <c r="AB642" s="19">
        <v>0</v>
      </c>
      <c r="AC642" s="19">
        <v>0</v>
      </c>
      <c r="AD642" s="33">
        <v>0</v>
      </c>
      <c r="AE642" s="21">
        <v>0</v>
      </c>
      <c r="AF642" s="22">
        <v>0</v>
      </c>
      <c r="AG642" s="19">
        <v>0</v>
      </c>
      <c r="AH642" s="19">
        <v>0</v>
      </c>
      <c r="AI642" s="33">
        <v>0</v>
      </c>
      <c r="AJ642" s="21">
        <v>0</v>
      </c>
      <c r="AK642" s="22">
        <v>4</v>
      </c>
      <c r="AL642" s="19">
        <v>0</v>
      </c>
      <c r="AM642" s="19">
        <v>0</v>
      </c>
      <c r="AN642" s="33">
        <v>0</v>
      </c>
      <c r="AO642" s="21">
        <v>0</v>
      </c>
      <c r="AP642" s="20">
        <v>0</v>
      </c>
      <c r="AQ642" s="19">
        <v>0</v>
      </c>
      <c r="AR642" s="19">
        <v>0</v>
      </c>
      <c r="AS642" s="33">
        <v>0</v>
      </c>
      <c r="AT642" s="21">
        <v>0</v>
      </c>
      <c r="AU642" s="20">
        <v>0</v>
      </c>
      <c r="AV642" s="19">
        <v>0</v>
      </c>
      <c r="AW642" s="19">
        <v>0</v>
      </c>
      <c r="AX642" s="19">
        <v>0</v>
      </c>
      <c r="AY642" s="19">
        <v>0</v>
      </c>
      <c r="AZ642" s="22">
        <v>0</v>
      </c>
      <c r="BA642" s="19">
        <v>0</v>
      </c>
      <c r="BB642" s="19">
        <v>0</v>
      </c>
      <c r="BC642" s="33">
        <v>0</v>
      </c>
      <c r="BD642" s="21">
        <v>0</v>
      </c>
      <c r="BE642" s="20"/>
      <c r="BF642" s="19"/>
      <c r="BG642" s="19"/>
      <c r="BH642" s="19"/>
      <c r="BI642" s="19"/>
    </row>
    <row r="643" spans="6:61" x14ac:dyDescent="0.25">
      <c r="F643" s="10"/>
      <c r="G643" s="9"/>
      <c r="H643" s="8"/>
      <c r="I643" s="7" t="s">
        <v>763</v>
      </c>
      <c r="J643" s="22">
        <v>0</v>
      </c>
      <c r="K643" s="19">
        <v>0</v>
      </c>
      <c r="L643" s="19">
        <v>0</v>
      </c>
      <c r="M643" s="33">
        <v>0</v>
      </c>
      <c r="N643" s="21">
        <v>0</v>
      </c>
      <c r="O643" s="22">
        <v>0</v>
      </c>
      <c r="P643" s="19">
        <v>0</v>
      </c>
      <c r="Q643" s="19">
        <v>0</v>
      </c>
      <c r="R643" s="33">
        <v>0</v>
      </c>
      <c r="S643" s="21">
        <v>0</v>
      </c>
      <c r="T643" s="22">
        <v>388</v>
      </c>
      <c r="U643" s="19">
        <v>0</v>
      </c>
      <c r="V643" s="19">
        <v>0</v>
      </c>
      <c r="W643" s="19">
        <v>7</v>
      </c>
      <c r="X643" s="19">
        <v>0</v>
      </c>
      <c r="Y643" s="24">
        <v>385</v>
      </c>
      <c r="Z643" s="23">
        <v>0.1568705793470144</v>
      </c>
      <c r="AA643" s="22">
        <v>0</v>
      </c>
      <c r="AB643" s="19">
        <v>0</v>
      </c>
      <c r="AC643" s="19">
        <v>0</v>
      </c>
      <c r="AD643" s="33">
        <v>0</v>
      </c>
      <c r="AE643" s="21">
        <v>0</v>
      </c>
      <c r="AF643" s="22">
        <v>0</v>
      </c>
      <c r="AG643" s="19">
        <v>0</v>
      </c>
      <c r="AH643" s="19">
        <v>0</v>
      </c>
      <c r="AI643" s="33">
        <v>0</v>
      </c>
      <c r="AJ643" s="21">
        <v>0</v>
      </c>
      <c r="AK643" s="22">
        <v>3</v>
      </c>
      <c r="AL643" s="19">
        <v>0</v>
      </c>
      <c r="AM643" s="19">
        <v>0</v>
      </c>
      <c r="AN643" s="33">
        <v>0</v>
      </c>
      <c r="AO643" s="21">
        <v>0</v>
      </c>
      <c r="AP643" s="20">
        <v>0</v>
      </c>
      <c r="AQ643" s="19">
        <v>0</v>
      </c>
      <c r="AR643" s="19">
        <v>0</v>
      </c>
      <c r="AS643" s="33">
        <v>0</v>
      </c>
      <c r="AT643" s="21">
        <v>0</v>
      </c>
      <c r="AU643" s="20">
        <v>0</v>
      </c>
      <c r="AV643" s="19">
        <v>0</v>
      </c>
      <c r="AW643" s="19">
        <v>0</v>
      </c>
      <c r="AX643" s="19">
        <v>0</v>
      </c>
      <c r="AY643" s="19">
        <v>0</v>
      </c>
      <c r="AZ643" s="22">
        <v>0</v>
      </c>
      <c r="BA643" s="19">
        <v>0</v>
      </c>
      <c r="BB643" s="19">
        <v>0</v>
      </c>
      <c r="BC643" s="33">
        <v>0</v>
      </c>
      <c r="BD643" s="21">
        <v>0</v>
      </c>
      <c r="BE643" s="20"/>
      <c r="BF643" s="19"/>
      <c r="BG643" s="19"/>
      <c r="BH643" s="19"/>
      <c r="BI643" s="19"/>
    </row>
    <row r="644" spans="6:61" x14ac:dyDescent="0.25">
      <c r="F644" s="10"/>
      <c r="G644" s="9"/>
      <c r="H644" s="8"/>
      <c r="I644" s="7" t="s">
        <v>762</v>
      </c>
      <c r="J644" s="22">
        <v>0</v>
      </c>
      <c r="K644" s="19">
        <v>0</v>
      </c>
      <c r="L644" s="19">
        <v>0</v>
      </c>
      <c r="M644" s="33">
        <v>0</v>
      </c>
      <c r="N644" s="21">
        <v>0</v>
      </c>
      <c r="O644" s="22">
        <v>0</v>
      </c>
      <c r="P644" s="19">
        <v>0</v>
      </c>
      <c r="Q644" s="19">
        <v>0</v>
      </c>
      <c r="R644" s="33">
        <v>0</v>
      </c>
      <c r="S644" s="21">
        <v>0</v>
      </c>
      <c r="T644" s="22">
        <v>439</v>
      </c>
      <c r="U644" s="19">
        <v>0</v>
      </c>
      <c r="V644" s="19">
        <v>6</v>
      </c>
      <c r="W644" s="19">
        <v>0</v>
      </c>
      <c r="X644" s="19">
        <v>0</v>
      </c>
      <c r="Y644" s="24">
        <v>441</v>
      </c>
      <c r="Z644" s="23">
        <v>8.0103462561964989E-2</v>
      </c>
      <c r="AA644" s="22">
        <v>0</v>
      </c>
      <c r="AB644" s="19">
        <v>0</v>
      </c>
      <c r="AC644" s="19">
        <v>0</v>
      </c>
      <c r="AD644" s="33">
        <v>0</v>
      </c>
      <c r="AE644" s="21">
        <v>0</v>
      </c>
      <c r="AF644" s="22">
        <v>0</v>
      </c>
      <c r="AG644" s="19">
        <v>0</v>
      </c>
      <c r="AH644" s="19">
        <v>0</v>
      </c>
      <c r="AI644" s="33">
        <v>0</v>
      </c>
      <c r="AJ644" s="21">
        <v>0</v>
      </c>
      <c r="AK644" s="22">
        <v>4</v>
      </c>
      <c r="AL644" s="19">
        <v>0</v>
      </c>
      <c r="AM644" s="19">
        <v>1</v>
      </c>
      <c r="AN644" s="33">
        <v>0</v>
      </c>
      <c r="AO644" s="21">
        <v>0</v>
      </c>
      <c r="AP644" s="20">
        <v>0</v>
      </c>
      <c r="AQ644" s="19">
        <v>0</v>
      </c>
      <c r="AR644" s="19">
        <v>0</v>
      </c>
      <c r="AS644" s="33">
        <v>0</v>
      </c>
      <c r="AT644" s="21">
        <v>0</v>
      </c>
      <c r="AU644" s="20">
        <v>0</v>
      </c>
      <c r="AV644" s="19">
        <v>0</v>
      </c>
      <c r="AW644" s="19">
        <v>0</v>
      </c>
      <c r="AX644" s="19">
        <v>0</v>
      </c>
      <c r="AY644" s="19">
        <v>0</v>
      </c>
      <c r="AZ644" s="22">
        <v>0</v>
      </c>
      <c r="BA644" s="19">
        <v>0</v>
      </c>
      <c r="BB644" s="19">
        <v>0</v>
      </c>
      <c r="BC644" s="33">
        <v>0</v>
      </c>
      <c r="BD644" s="21">
        <v>0</v>
      </c>
      <c r="BE644" s="20"/>
      <c r="BF644" s="19"/>
      <c r="BG644" s="19"/>
      <c r="BH644" s="19"/>
      <c r="BI644" s="19"/>
    </row>
    <row r="645" spans="6:61" x14ac:dyDescent="0.25">
      <c r="F645" s="10"/>
      <c r="G645" s="9"/>
      <c r="H645" s="8"/>
      <c r="I645" s="7" t="s">
        <v>761</v>
      </c>
      <c r="J645" s="22">
        <v>0</v>
      </c>
      <c r="K645" s="19">
        <v>0</v>
      </c>
      <c r="L645" s="19">
        <v>0</v>
      </c>
      <c r="M645" s="33">
        <v>0</v>
      </c>
      <c r="N645" s="21">
        <v>0</v>
      </c>
      <c r="O645" s="22">
        <v>0</v>
      </c>
      <c r="P645" s="19">
        <v>0</v>
      </c>
      <c r="Q645" s="19">
        <v>0</v>
      </c>
      <c r="R645" s="33">
        <v>0</v>
      </c>
      <c r="S645" s="21">
        <v>0</v>
      </c>
      <c r="T645" s="22">
        <v>450</v>
      </c>
      <c r="U645" s="19">
        <v>0</v>
      </c>
      <c r="V645" s="19">
        <v>50</v>
      </c>
      <c r="W645" s="19">
        <v>0</v>
      </c>
      <c r="X645" s="19">
        <v>0</v>
      </c>
      <c r="Y645" s="24">
        <v>450</v>
      </c>
      <c r="Z645" s="23">
        <v>8.6111503653228283E-2</v>
      </c>
      <c r="AA645" s="22">
        <v>0</v>
      </c>
      <c r="AB645" s="19">
        <v>0</v>
      </c>
      <c r="AC645" s="19">
        <v>0</v>
      </c>
      <c r="AD645" s="33">
        <v>0</v>
      </c>
      <c r="AE645" s="21">
        <v>0</v>
      </c>
      <c r="AF645" s="22">
        <v>0</v>
      </c>
      <c r="AG645" s="19">
        <v>0</v>
      </c>
      <c r="AH645" s="19">
        <v>0</v>
      </c>
      <c r="AI645" s="33">
        <v>0</v>
      </c>
      <c r="AJ645" s="21">
        <v>0</v>
      </c>
      <c r="AK645" s="22">
        <v>5</v>
      </c>
      <c r="AL645" s="19">
        <v>0</v>
      </c>
      <c r="AM645" s="19">
        <v>0</v>
      </c>
      <c r="AN645" s="33">
        <v>0</v>
      </c>
      <c r="AO645" s="21">
        <v>0</v>
      </c>
      <c r="AP645" s="20">
        <v>0</v>
      </c>
      <c r="AQ645" s="19">
        <v>0</v>
      </c>
      <c r="AR645" s="19">
        <v>0</v>
      </c>
      <c r="AS645" s="33">
        <v>0</v>
      </c>
      <c r="AT645" s="21">
        <v>0</v>
      </c>
      <c r="AU645" s="20">
        <v>0</v>
      </c>
      <c r="AV645" s="19">
        <v>0</v>
      </c>
      <c r="AW645" s="19">
        <v>0</v>
      </c>
      <c r="AX645" s="19">
        <v>0</v>
      </c>
      <c r="AY645" s="19">
        <v>0</v>
      </c>
      <c r="AZ645" s="22">
        <v>0</v>
      </c>
      <c r="BA645" s="19">
        <v>0</v>
      </c>
      <c r="BB645" s="19">
        <v>0</v>
      </c>
      <c r="BC645" s="33">
        <v>0</v>
      </c>
      <c r="BD645" s="21">
        <v>0</v>
      </c>
      <c r="BE645" s="20"/>
      <c r="BF645" s="19"/>
      <c r="BG645" s="19"/>
      <c r="BH645" s="19"/>
      <c r="BI645" s="19"/>
    </row>
    <row r="646" spans="6:61" x14ac:dyDescent="0.25">
      <c r="F646" s="10"/>
      <c r="G646" s="9"/>
      <c r="H646" s="8"/>
      <c r="I646" s="7" t="s">
        <v>760</v>
      </c>
      <c r="J646" s="22">
        <v>0</v>
      </c>
      <c r="K646" s="19">
        <v>0</v>
      </c>
      <c r="L646" s="19">
        <v>0</v>
      </c>
      <c r="M646" s="33">
        <v>0</v>
      </c>
      <c r="N646" s="21">
        <v>0</v>
      </c>
      <c r="O646" s="22">
        <v>0</v>
      </c>
      <c r="P646" s="19">
        <v>0</v>
      </c>
      <c r="Q646" s="19">
        <v>0</v>
      </c>
      <c r="R646" s="33">
        <v>0</v>
      </c>
      <c r="S646" s="21">
        <v>0</v>
      </c>
      <c r="T646" s="22">
        <v>611</v>
      </c>
      <c r="U646" s="19">
        <v>0</v>
      </c>
      <c r="V646" s="19">
        <v>6</v>
      </c>
      <c r="W646" s="19">
        <v>0</v>
      </c>
      <c r="X646" s="19">
        <v>0</v>
      </c>
      <c r="Y646" s="24">
        <v>611</v>
      </c>
      <c r="Z646" s="23">
        <v>0.11500259395688769</v>
      </c>
      <c r="AA646" s="22">
        <v>0</v>
      </c>
      <c r="AB646" s="19">
        <v>0</v>
      </c>
      <c r="AC646" s="19">
        <v>0</v>
      </c>
      <c r="AD646" s="33">
        <v>0</v>
      </c>
      <c r="AE646" s="21">
        <v>0</v>
      </c>
      <c r="AF646" s="22">
        <v>0</v>
      </c>
      <c r="AG646" s="19">
        <v>0</v>
      </c>
      <c r="AH646" s="19">
        <v>0</v>
      </c>
      <c r="AI646" s="33">
        <v>0</v>
      </c>
      <c r="AJ646" s="21">
        <v>0</v>
      </c>
      <c r="AK646" s="22">
        <v>5</v>
      </c>
      <c r="AL646" s="19">
        <v>0</v>
      </c>
      <c r="AM646" s="19">
        <v>0</v>
      </c>
      <c r="AN646" s="33">
        <v>0</v>
      </c>
      <c r="AO646" s="21">
        <v>0</v>
      </c>
      <c r="AP646" s="20">
        <v>0</v>
      </c>
      <c r="AQ646" s="19">
        <v>0</v>
      </c>
      <c r="AR646" s="19">
        <v>0</v>
      </c>
      <c r="AS646" s="33">
        <v>0</v>
      </c>
      <c r="AT646" s="21">
        <v>0</v>
      </c>
      <c r="AU646" s="20">
        <v>0</v>
      </c>
      <c r="AV646" s="19">
        <v>0</v>
      </c>
      <c r="AW646" s="19">
        <v>0</v>
      </c>
      <c r="AX646" s="19">
        <v>0</v>
      </c>
      <c r="AY646" s="19">
        <v>0</v>
      </c>
      <c r="AZ646" s="22">
        <v>0</v>
      </c>
      <c r="BA646" s="19">
        <v>0</v>
      </c>
      <c r="BB646" s="19">
        <v>0</v>
      </c>
      <c r="BC646" s="33">
        <v>0</v>
      </c>
      <c r="BD646" s="21">
        <v>0</v>
      </c>
      <c r="BE646" s="20"/>
      <c r="BF646" s="19"/>
      <c r="BG646" s="19"/>
      <c r="BH646" s="19"/>
      <c r="BI646" s="19"/>
    </row>
    <row r="647" spans="6:61" x14ac:dyDescent="0.25">
      <c r="F647" s="10"/>
      <c r="G647" s="9"/>
      <c r="H647" s="8"/>
      <c r="I647" s="7" t="s">
        <v>314</v>
      </c>
      <c r="J647" s="22">
        <v>0</v>
      </c>
      <c r="K647" s="19">
        <v>0</v>
      </c>
      <c r="L647" s="19">
        <v>0</v>
      </c>
      <c r="M647" s="33">
        <v>0</v>
      </c>
      <c r="N647" s="21">
        <v>0</v>
      </c>
      <c r="O647" s="22">
        <v>0</v>
      </c>
      <c r="P647" s="19">
        <v>0</v>
      </c>
      <c r="Q647" s="19">
        <v>0</v>
      </c>
      <c r="R647" s="33">
        <v>0</v>
      </c>
      <c r="S647" s="21">
        <v>0</v>
      </c>
      <c r="T647" s="22">
        <v>333</v>
      </c>
      <c r="U647" s="19">
        <v>0</v>
      </c>
      <c r="V647" s="19">
        <v>0</v>
      </c>
      <c r="W647" s="19">
        <v>0</v>
      </c>
      <c r="X647" s="19">
        <v>0</v>
      </c>
      <c r="Y647" s="24">
        <v>333</v>
      </c>
      <c r="Z647" s="23">
        <v>8.4510986693203449E-2</v>
      </c>
      <c r="AA647" s="22">
        <v>0</v>
      </c>
      <c r="AB647" s="19">
        <v>0</v>
      </c>
      <c r="AC647" s="19">
        <v>0</v>
      </c>
      <c r="AD647" s="33">
        <v>0</v>
      </c>
      <c r="AE647" s="21">
        <v>0</v>
      </c>
      <c r="AF647" s="22">
        <v>0</v>
      </c>
      <c r="AG647" s="19">
        <v>0</v>
      </c>
      <c r="AH647" s="19">
        <v>0</v>
      </c>
      <c r="AI647" s="33">
        <v>0</v>
      </c>
      <c r="AJ647" s="21">
        <v>0</v>
      </c>
      <c r="AK647" s="22">
        <v>4</v>
      </c>
      <c r="AL647" s="19">
        <v>0</v>
      </c>
      <c r="AM647" s="19">
        <v>0</v>
      </c>
      <c r="AN647" s="33">
        <v>0</v>
      </c>
      <c r="AO647" s="21">
        <v>0</v>
      </c>
      <c r="AP647" s="20">
        <v>0</v>
      </c>
      <c r="AQ647" s="19">
        <v>0</v>
      </c>
      <c r="AR647" s="19">
        <v>0</v>
      </c>
      <c r="AS647" s="33">
        <v>0</v>
      </c>
      <c r="AT647" s="21">
        <v>0</v>
      </c>
      <c r="AU647" s="20">
        <v>0</v>
      </c>
      <c r="AV647" s="19">
        <v>0</v>
      </c>
      <c r="AW647" s="19">
        <v>0</v>
      </c>
      <c r="AX647" s="19">
        <v>0</v>
      </c>
      <c r="AY647" s="19">
        <v>0</v>
      </c>
      <c r="AZ647" s="22">
        <v>0</v>
      </c>
      <c r="BA647" s="19">
        <v>0</v>
      </c>
      <c r="BB647" s="19">
        <v>0</v>
      </c>
      <c r="BC647" s="33">
        <v>0</v>
      </c>
      <c r="BD647" s="21">
        <v>0</v>
      </c>
      <c r="BE647" s="20"/>
      <c r="BF647" s="19"/>
      <c r="BG647" s="19"/>
      <c r="BH647" s="19"/>
      <c r="BI647" s="19"/>
    </row>
    <row r="648" spans="6:61" x14ac:dyDescent="0.25">
      <c r="F648" s="10"/>
      <c r="G648" s="9"/>
      <c r="H648" s="8"/>
      <c r="I648" s="7" t="s">
        <v>536</v>
      </c>
      <c r="J648" s="22">
        <v>0</v>
      </c>
      <c r="K648" s="19">
        <v>0</v>
      </c>
      <c r="L648" s="19">
        <v>0</v>
      </c>
      <c r="M648" s="33">
        <v>0</v>
      </c>
      <c r="N648" s="21">
        <v>0</v>
      </c>
      <c r="O648" s="22">
        <v>0</v>
      </c>
      <c r="P648" s="19">
        <v>0</v>
      </c>
      <c r="Q648" s="19">
        <v>0</v>
      </c>
      <c r="R648" s="33">
        <v>0</v>
      </c>
      <c r="S648" s="21">
        <v>0</v>
      </c>
      <c r="T648" s="22">
        <v>115</v>
      </c>
      <c r="U648" s="19">
        <v>0</v>
      </c>
      <c r="V648" s="19">
        <v>0</v>
      </c>
      <c r="W648" s="19">
        <v>0</v>
      </c>
      <c r="X648" s="19">
        <v>0</v>
      </c>
      <c r="Y648" s="24">
        <v>115</v>
      </c>
      <c r="Z648" s="23">
        <v>8.4043284878134727E-3</v>
      </c>
      <c r="AA648" s="22">
        <v>0</v>
      </c>
      <c r="AB648" s="19">
        <v>0</v>
      </c>
      <c r="AC648" s="19">
        <v>0</v>
      </c>
      <c r="AD648" s="33">
        <v>0</v>
      </c>
      <c r="AE648" s="21">
        <v>0</v>
      </c>
      <c r="AF648" s="22">
        <v>0</v>
      </c>
      <c r="AG648" s="19">
        <v>0</v>
      </c>
      <c r="AH648" s="19">
        <v>0</v>
      </c>
      <c r="AI648" s="33">
        <v>0</v>
      </c>
      <c r="AJ648" s="21">
        <v>0</v>
      </c>
      <c r="AK648" s="22">
        <v>2</v>
      </c>
      <c r="AL648" s="19">
        <v>0</v>
      </c>
      <c r="AM648" s="19">
        <v>0</v>
      </c>
      <c r="AN648" s="33">
        <v>0</v>
      </c>
      <c r="AO648" s="21">
        <v>0</v>
      </c>
      <c r="AP648" s="20">
        <v>0</v>
      </c>
      <c r="AQ648" s="19">
        <v>0</v>
      </c>
      <c r="AR648" s="19">
        <v>0</v>
      </c>
      <c r="AS648" s="33">
        <v>0</v>
      </c>
      <c r="AT648" s="21">
        <v>0</v>
      </c>
      <c r="AU648" s="20">
        <v>0</v>
      </c>
      <c r="AV648" s="19">
        <v>0</v>
      </c>
      <c r="AW648" s="19">
        <v>0</v>
      </c>
      <c r="AX648" s="19">
        <v>0</v>
      </c>
      <c r="AY648" s="19">
        <v>0</v>
      </c>
      <c r="AZ648" s="22">
        <v>0</v>
      </c>
      <c r="BA648" s="19">
        <v>0</v>
      </c>
      <c r="BB648" s="19">
        <v>0</v>
      </c>
      <c r="BC648" s="33">
        <v>0</v>
      </c>
      <c r="BD648" s="21">
        <v>0</v>
      </c>
      <c r="BE648" s="20"/>
      <c r="BF648" s="19"/>
      <c r="BG648" s="19"/>
      <c r="BH648" s="19"/>
      <c r="BI648" s="19"/>
    </row>
    <row r="649" spans="6:61" x14ac:dyDescent="0.25">
      <c r="F649" s="10"/>
      <c r="G649" s="9"/>
      <c r="H649" s="8"/>
      <c r="I649" s="7" t="s">
        <v>5331</v>
      </c>
      <c r="J649" s="22">
        <v>0</v>
      </c>
      <c r="K649" s="19">
        <v>0</v>
      </c>
      <c r="L649" s="19">
        <v>0</v>
      </c>
      <c r="M649" s="33">
        <v>0</v>
      </c>
      <c r="N649" s="21">
        <v>0</v>
      </c>
      <c r="O649" s="22">
        <v>0</v>
      </c>
      <c r="P649" s="19">
        <v>0</v>
      </c>
      <c r="Q649" s="19">
        <v>0</v>
      </c>
      <c r="R649" s="33">
        <v>0</v>
      </c>
      <c r="S649" s="21">
        <v>0</v>
      </c>
      <c r="T649" s="22">
        <v>2</v>
      </c>
      <c r="U649" s="19">
        <v>0</v>
      </c>
      <c r="V649" s="19">
        <v>0</v>
      </c>
      <c r="W649" s="19">
        <v>0</v>
      </c>
      <c r="X649" s="19">
        <v>0</v>
      </c>
      <c r="Y649" s="24">
        <v>2</v>
      </c>
      <c r="Z649" s="23">
        <v>2.984489314258099E-3</v>
      </c>
      <c r="AA649" s="22">
        <v>0</v>
      </c>
      <c r="AB649" s="19">
        <v>0</v>
      </c>
      <c r="AC649" s="19">
        <v>0</v>
      </c>
      <c r="AD649" s="33">
        <v>0</v>
      </c>
      <c r="AE649" s="21">
        <v>0</v>
      </c>
      <c r="AF649" s="22">
        <v>0</v>
      </c>
      <c r="AG649" s="19">
        <v>0</v>
      </c>
      <c r="AH649" s="19">
        <v>0</v>
      </c>
      <c r="AI649" s="33">
        <v>0</v>
      </c>
      <c r="AJ649" s="21">
        <v>0</v>
      </c>
      <c r="AK649" s="22">
        <v>0</v>
      </c>
      <c r="AL649" s="19">
        <v>0</v>
      </c>
      <c r="AM649" s="19">
        <v>0</v>
      </c>
      <c r="AN649" s="33">
        <v>0</v>
      </c>
      <c r="AO649" s="21">
        <v>0</v>
      </c>
      <c r="AP649" s="20">
        <v>0</v>
      </c>
      <c r="AQ649" s="19">
        <v>0</v>
      </c>
      <c r="AR649" s="19">
        <v>0</v>
      </c>
      <c r="AS649" s="33">
        <v>0</v>
      </c>
      <c r="AT649" s="21">
        <v>0</v>
      </c>
      <c r="AU649" s="20">
        <v>0</v>
      </c>
      <c r="AV649" s="19">
        <v>0</v>
      </c>
      <c r="AW649" s="19">
        <v>0</v>
      </c>
      <c r="AX649" s="19">
        <v>0</v>
      </c>
      <c r="AY649" s="19">
        <v>0</v>
      </c>
      <c r="AZ649" s="22">
        <v>0</v>
      </c>
      <c r="BA649" s="19">
        <v>0</v>
      </c>
      <c r="BB649" s="19">
        <v>0</v>
      </c>
      <c r="BC649" s="33">
        <v>0</v>
      </c>
      <c r="BD649" s="21">
        <v>0</v>
      </c>
      <c r="BE649" s="20"/>
      <c r="BF649" s="19"/>
      <c r="BG649" s="19"/>
      <c r="BH649" s="19"/>
      <c r="BI649" s="19"/>
    </row>
    <row r="650" spans="6:61" x14ac:dyDescent="0.25">
      <c r="F650" s="10"/>
      <c r="G650" s="9"/>
      <c r="H650" s="8"/>
      <c r="I650" s="7" t="s">
        <v>5330</v>
      </c>
      <c r="J650" s="22">
        <v>0</v>
      </c>
      <c r="K650" s="19">
        <v>0</v>
      </c>
      <c r="L650" s="19">
        <v>0</v>
      </c>
      <c r="M650" s="33">
        <v>0</v>
      </c>
      <c r="N650" s="21">
        <v>0</v>
      </c>
      <c r="O650" s="22">
        <v>0</v>
      </c>
      <c r="P650" s="19">
        <v>0</v>
      </c>
      <c r="Q650" s="19">
        <v>0</v>
      </c>
      <c r="R650" s="33">
        <v>0</v>
      </c>
      <c r="S650" s="21">
        <v>0</v>
      </c>
      <c r="T650" s="22">
        <v>13</v>
      </c>
      <c r="U650" s="19">
        <v>0</v>
      </c>
      <c r="V650" s="19">
        <v>0</v>
      </c>
      <c r="W650" s="19">
        <v>0</v>
      </c>
      <c r="X650" s="19">
        <v>0</v>
      </c>
      <c r="Y650" s="24">
        <v>13</v>
      </c>
      <c r="Z650" s="23">
        <v>2.741131000220776E-2</v>
      </c>
      <c r="AA650" s="22">
        <v>0</v>
      </c>
      <c r="AB650" s="19">
        <v>0</v>
      </c>
      <c r="AC650" s="19">
        <v>0</v>
      </c>
      <c r="AD650" s="33">
        <v>0</v>
      </c>
      <c r="AE650" s="21">
        <v>0</v>
      </c>
      <c r="AF650" s="22">
        <v>0</v>
      </c>
      <c r="AG650" s="19">
        <v>0</v>
      </c>
      <c r="AH650" s="19">
        <v>0</v>
      </c>
      <c r="AI650" s="33">
        <v>0</v>
      </c>
      <c r="AJ650" s="21">
        <v>0</v>
      </c>
      <c r="AK650" s="22">
        <v>0</v>
      </c>
      <c r="AL650" s="19">
        <v>0</v>
      </c>
      <c r="AM650" s="19">
        <v>0</v>
      </c>
      <c r="AN650" s="33">
        <v>0</v>
      </c>
      <c r="AO650" s="21">
        <v>0</v>
      </c>
      <c r="AP650" s="20">
        <v>0</v>
      </c>
      <c r="AQ650" s="19">
        <v>0</v>
      </c>
      <c r="AR650" s="19">
        <v>0</v>
      </c>
      <c r="AS650" s="33">
        <v>0</v>
      </c>
      <c r="AT650" s="21">
        <v>0</v>
      </c>
      <c r="AU650" s="20">
        <v>0</v>
      </c>
      <c r="AV650" s="19">
        <v>0</v>
      </c>
      <c r="AW650" s="19">
        <v>0</v>
      </c>
      <c r="AX650" s="19">
        <v>0</v>
      </c>
      <c r="AY650" s="19">
        <v>0</v>
      </c>
      <c r="AZ650" s="22">
        <v>0</v>
      </c>
      <c r="BA650" s="19">
        <v>0</v>
      </c>
      <c r="BB650" s="19">
        <v>0</v>
      </c>
      <c r="BC650" s="33">
        <v>0</v>
      </c>
      <c r="BD650" s="21">
        <v>0</v>
      </c>
      <c r="BE650" s="20"/>
      <c r="BF650" s="19"/>
      <c r="BG650" s="19"/>
      <c r="BH650" s="19"/>
      <c r="BI650" s="19"/>
    </row>
  </sheetData>
  <conditionalFormatting sqref="P5:R5">
    <cfRule type="cellIs" dxfId="158" priority="150" operator="greaterThan">
      <formula>0</formula>
    </cfRule>
  </conditionalFormatting>
  <conditionalFormatting sqref="S5">
    <cfRule type="cellIs" dxfId="157" priority="149" operator="greaterThan">
      <formula>0</formula>
    </cfRule>
  </conditionalFormatting>
  <conditionalFormatting sqref="O5">
    <cfRule type="cellIs" dxfId="156" priority="148" operator="greaterThan">
      <formula>0</formula>
    </cfRule>
  </conditionalFormatting>
  <conditionalFormatting sqref="U5:W5">
    <cfRule type="cellIs" dxfId="155" priority="147" operator="greaterThan">
      <formula>0</formula>
    </cfRule>
  </conditionalFormatting>
  <conditionalFormatting sqref="AB5:AD5">
    <cfRule type="cellIs" dxfId="154" priority="146" operator="greaterThan">
      <formula>0</formula>
    </cfRule>
  </conditionalFormatting>
  <conditionalFormatting sqref="AG5:AI5">
    <cfRule type="cellIs" dxfId="153" priority="145" operator="greaterThan">
      <formula>0</formula>
    </cfRule>
  </conditionalFormatting>
  <conditionalFormatting sqref="X5">
    <cfRule type="cellIs" dxfId="152" priority="144" operator="greaterThan">
      <formula>0</formula>
    </cfRule>
  </conditionalFormatting>
  <conditionalFormatting sqref="AE5">
    <cfRule type="cellIs" dxfId="151" priority="143" operator="greaterThan">
      <formula>0</formula>
    </cfRule>
  </conditionalFormatting>
  <conditionalFormatting sqref="AJ5">
    <cfRule type="cellIs" dxfId="150" priority="142" operator="greaterThan">
      <formula>0</formula>
    </cfRule>
  </conditionalFormatting>
  <conditionalFormatting sqref="T5">
    <cfRule type="cellIs" dxfId="149" priority="141" operator="greaterThan">
      <formula>0</formula>
    </cfRule>
  </conditionalFormatting>
  <conditionalFormatting sqref="AA5">
    <cfRule type="cellIs" dxfId="148" priority="140" operator="greaterThan">
      <formula>0</formula>
    </cfRule>
  </conditionalFormatting>
  <conditionalFormatting sqref="AF5">
    <cfRule type="cellIs" dxfId="147" priority="139" operator="greaterThan">
      <formula>0</formula>
    </cfRule>
  </conditionalFormatting>
  <conditionalFormatting sqref="AL5:AN5">
    <cfRule type="cellIs" dxfId="146" priority="138" operator="greaterThan">
      <formula>0</formula>
    </cfRule>
  </conditionalFormatting>
  <conditionalFormatting sqref="AV5:AX5">
    <cfRule type="cellIs" dxfId="145" priority="137" operator="greaterThan">
      <formula>0</formula>
    </cfRule>
  </conditionalFormatting>
  <conditionalFormatting sqref="AO5">
    <cfRule type="cellIs" dxfId="144" priority="136" operator="greaterThan">
      <formula>0</formula>
    </cfRule>
  </conditionalFormatting>
  <conditionalFormatting sqref="AY5">
    <cfRule type="cellIs" dxfId="143" priority="135" operator="greaterThan">
      <formula>0</formula>
    </cfRule>
  </conditionalFormatting>
  <conditionalFormatting sqref="AK5">
    <cfRule type="cellIs" dxfId="142" priority="134" operator="greaterThan">
      <formula>0</formula>
    </cfRule>
  </conditionalFormatting>
  <conditionalFormatting sqref="P6:R6">
    <cfRule type="cellIs" dxfId="141" priority="133" operator="greaterThan">
      <formula>0</formula>
    </cfRule>
  </conditionalFormatting>
  <conditionalFormatting sqref="S6">
    <cfRule type="cellIs" dxfId="140" priority="132" operator="greaterThan">
      <formula>0</formula>
    </cfRule>
  </conditionalFormatting>
  <conditionalFormatting sqref="O6">
    <cfRule type="cellIs" dxfId="139" priority="131" operator="greaterThan">
      <formula>0</formula>
    </cfRule>
  </conditionalFormatting>
  <conditionalFormatting sqref="U6:W6">
    <cfRule type="cellIs" dxfId="138" priority="130" operator="greaterThan">
      <formula>0</formula>
    </cfRule>
  </conditionalFormatting>
  <conditionalFormatting sqref="AB6:AD6">
    <cfRule type="cellIs" dxfId="137" priority="129" operator="greaterThan">
      <formula>0</formula>
    </cfRule>
  </conditionalFormatting>
  <conditionalFormatting sqref="AG6:AI6">
    <cfRule type="cellIs" dxfId="136" priority="128" operator="greaterThan">
      <formula>0</formula>
    </cfRule>
  </conditionalFormatting>
  <conditionalFormatting sqref="X6">
    <cfRule type="cellIs" dxfId="135" priority="127" operator="greaterThan">
      <formula>0</formula>
    </cfRule>
  </conditionalFormatting>
  <conditionalFormatting sqref="AE6">
    <cfRule type="cellIs" dxfId="134" priority="126" operator="greaterThan">
      <formula>0</formula>
    </cfRule>
  </conditionalFormatting>
  <conditionalFormatting sqref="AJ6">
    <cfRule type="cellIs" dxfId="133" priority="125" operator="greaterThan">
      <formula>0</formula>
    </cfRule>
  </conditionalFormatting>
  <conditionalFormatting sqref="T6">
    <cfRule type="cellIs" dxfId="132" priority="124" operator="greaterThan">
      <formula>0</formula>
    </cfRule>
  </conditionalFormatting>
  <conditionalFormatting sqref="AA6">
    <cfRule type="cellIs" dxfId="131" priority="123" operator="greaterThan">
      <formula>0</formula>
    </cfRule>
  </conditionalFormatting>
  <conditionalFormatting sqref="AF6">
    <cfRule type="cellIs" dxfId="130" priority="122" operator="greaterThan">
      <formula>0</formula>
    </cfRule>
  </conditionalFormatting>
  <conditionalFormatting sqref="AL6:AN6">
    <cfRule type="cellIs" dxfId="129" priority="121" operator="greaterThan">
      <formula>0</formula>
    </cfRule>
  </conditionalFormatting>
  <conditionalFormatting sqref="AO6">
    <cfRule type="cellIs" dxfId="128" priority="120" operator="greaterThan">
      <formula>0</formula>
    </cfRule>
  </conditionalFormatting>
  <conditionalFormatting sqref="AK6">
    <cfRule type="cellIs" dxfId="127" priority="119" operator="greaterThan">
      <formula>0</formula>
    </cfRule>
  </conditionalFormatting>
  <conditionalFormatting sqref="K5:M5">
    <cfRule type="cellIs" dxfId="126" priority="118" operator="greaterThan">
      <formula>0</formula>
    </cfRule>
  </conditionalFormatting>
  <conditionalFormatting sqref="N5">
    <cfRule type="cellIs" dxfId="125" priority="117" operator="greaterThan">
      <formula>0</formula>
    </cfRule>
  </conditionalFormatting>
  <conditionalFormatting sqref="J5">
    <cfRule type="cellIs" dxfId="124" priority="116" operator="greaterThan">
      <formula>0</formula>
    </cfRule>
  </conditionalFormatting>
  <conditionalFormatting sqref="K6:M6">
    <cfRule type="cellIs" dxfId="123" priority="115" operator="greaterThan">
      <formula>0</formula>
    </cfRule>
  </conditionalFormatting>
  <conditionalFormatting sqref="N6">
    <cfRule type="cellIs" dxfId="122" priority="114" operator="greaterThan">
      <formula>0</formula>
    </cfRule>
  </conditionalFormatting>
  <conditionalFormatting sqref="J6">
    <cfRule type="cellIs" dxfId="121" priority="113" operator="greaterThan">
      <formula>0</formula>
    </cfRule>
  </conditionalFormatting>
  <conditionalFormatting sqref="BA5:BC5">
    <cfRule type="cellIs" dxfId="120" priority="112" operator="greaterThan">
      <formula>0</formula>
    </cfRule>
  </conditionalFormatting>
  <conditionalFormatting sqref="BF5:BH5">
    <cfRule type="cellIs" dxfId="119" priority="111" operator="greaterThan">
      <formula>0</formula>
    </cfRule>
  </conditionalFormatting>
  <conditionalFormatting sqref="BD5">
    <cfRule type="cellIs" dxfId="118" priority="110" operator="greaterThan">
      <formula>0</formula>
    </cfRule>
  </conditionalFormatting>
  <conditionalFormatting sqref="BI5">
    <cfRule type="cellIs" dxfId="117" priority="109" operator="greaterThan">
      <formula>0</formula>
    </cfRule>
  </conditionalFormatting>
  <conditionalFormatting sqref="AZ5">
    <cfRule type="cellIs" dxfId="116" priority="108" operator="greaterThan">
      <formula>0</formula>
    </cfRule>
  </conditionalFormatting>
  <conditionalFormatting sqref="BE5">
    <cfRule type="cellIs" dxfId="115" priority="107" operator="greaterThan">
      <formula>0</formula>
    </cfRule>
  </conditionalFormatting>
  <conditionalFormatting sqref="BA6:BC6">
    <cfRule type="cellIs" dxfId="114" priority="106" operator="greaterThan">
      <formula>0</formula>
    </cfRule>
  </conditionalFormatting>
  <conditionalFormatting sqref="BF6:BH6">
    <cfRule type="cellIs" dxfId="113" priority="105" operator="greaterThan">
      <formula>0</formula>
    </cfRule>
  </conditionalFormatting>
  <conditionalFormatting sqref="BD6">
    <cfRule type="cellIs" dxfId="112" priority="104" operator="greaterThan">
      <formula>0</formula>
    </cfRule>
  </conditionalFormatting>
  <conditionalFormatting sqref="BI6">
    <cfRule type="cellIs" dxfId="111" priority="103" operator="greaterThan">
      <formula>0</formula>
    </cfRule>
  </conditionalFormatting>
  <conditionalFormatting sqref="AZ6">
    <cfRule type="cellIs" dxfId="110" priority="102" operator="greaterThan">
      <formula>0</formula>
    </cfRule>
  </conditionalFormatting>
  <conditionalFormatting sqref="BE6">
    <cfRule type="cellIs" dxfId="109" priority="101" operator="greaterThan">
      <formula>0</formula>
    </cfRule>
  </conditionalFormatting>
  <conditionalFormatting sqref="P7:R7 P9:R9 P11:R11 P13:R13 P15:R15 P17:R17 P19:R19 P21:R21 P23:R23 P25:R25 P27:R27 P29:R29 P31:R31 P33:R33 P35:R35 P37:R37 P39:R39 P41:R41 P43:R43 P45:R45 P47:R47 P49:R49 P51:R51 P53:R53 P55:R55 P57:R57 P59:R59 P61:R61 P63:R63 P65:R65 P67:R67 P69:R69 P71:R71 P73:R73 P75:R75 P77:R77 P79:R79 P81:R81 P83:R83 P85:R85 P87:R87 P89:R89 P91:R91 P93:R93 P95:R95 P97:R97 P99:R99 P101:R101 P103:R103 P105:R105 P107:R107 P109:R109 P111:R111 P113:R113 P115:R115 P117:R117 P119:R119 P121:R121 P123:R123 P125:R125 P127:R127 P129:R129 P131:R131 P133:R133 P135:R135 P137:R137 P139:R139 P141:R141 P143:R143 P145:R145 P147:R147 P149:R149 P151:R151 P153:R153 P155:R155 P157:R157 P159:R159 P161:R161 P163:R163 P165:R165 P167:R167 P169:R169 P171:R171 P173:R173 P175:R175 P177:R177 P179:R179 P181:R181 P183:R183 P185:R185 P187:R187 P189:R189 P191:R191 P193:R193 P195:R195 P197:R197 P199:R199 P201:R201 P203:R203 P205:R205 P207:R207 P209:R209 P211:R211 P213:R213 P215:R215 P217:R217 P219:R219 P221:R221 P223:R223 P225:R225 P227:R227 P229:R229 P231:R231 P233:R233 P235:R235 P237:R237 P239:R239 P241:R241 P243:R243 P245:R245 P247:R247 P249:R249 P251:R251 P253:R253 P255:R255 P257:R257 P259:R259 P261:R261 P263:R263 P265:R265 P267:R267 P269:R269 P271:R271 P273:R273 P275:R275 P277:R277 P279:R279 P281:R281 P283:R283 P285:R285 P287:R287 P289:R289 P291:R291 P293:R293 P295:R295 P297:R297 P299:R299 P301:R301 P303:R303 P305:R305 P307:R307 P309:R309 P311:R311 P313:R313 P315:R315 P317:R317 P319:R319 P321:R321 P323:R323 P325:R325 P327:R327 P329:R329 P331:R331 P333:R333 P335:R335 P337:R337 P339:R339 P341:R341 P343:R343 P345:R345 P347:R347 P349:R349 P351:R351 P353:R353 P355:R355 P357:R357 P359:R359 P361:R361 P363:R363 P365:R365 P367:R367 P369:R369 P371:R371 P373:R373 P375:R375 P377:R377 P379:R379 P381:R381 P383:R383 P385:R385 P387:R387 P389:R389 P391:R391 P393:R393 P395:R395 P397:R397 P399:R399 P401:R401 P403:R403 P405:R405 P407:R407 P409:R409 P411:R411 P413:R413 P415:R415 P417:R417 P419:R419 P421:R421 P423:R423 P425:R425 P427:R427 P429:R429 P431:R431 P433:R433 P435:R435 P437:R437 P439:R439 P441:R441 P443:R443 P445:R445 P447:R447 P449:R449 P451:R451 P453:R453 P455:R455 P457:R457 P459:R459 P461:R461 P463:R463 P465:R465 P467:R467 P469:R469 P471:R471 P473:R650">
    <cfRule type="cellIs" dxfId="108" priority="100" operator="greaterThan">
      <formula>0</formula>
    </cfRule>
  </conditionalFormatting>
  <conditionalFormatting sqref="S7 S9 S11 S13 S15 S17 S19 S21 S23 S25 S27 S29 S31 S33 S35 S37 S39 S41 S43 S45 S47 S49 S51 S53 S55 S57 S59 S61 S63 S65 S67 S69 S71 S73 S75 S77 S79 S81 S83 S85 S87 S89 S91 S93 S95 S97 S99 S101 S103 S105 S107 S109 S111 S113 S115 S117 S119 S121 S123 S125 S127 S129 S131 S133 S135 S137 S139 S141 S143 S145 S147 S149 S151 S153 S155 S157 S159 S161 S163 S165 S167 S169 S171 S173 S175 S177 S179 S181 S183 S185 S187 S189 S191 S193 S195 S197 S199 S201 S203 S205 S207 S209 S211 S213 S215 S217 S219 S221 S223 S225 S227 S229 S231 S233 S235 S237 S239 S241 S243 S245 S247 S249 S251 S253 S255 S257 S259 S261 S263 S265 S267 S269 S271 S273 S275 S277 S279 S281 S283 S285 S287 S289 S291 S293 S295 S297 S299 S301 S303 S305 S307 S309 S311 S313 S315 S317 S319 S321 S323 S325 S327 S329 S331 S333 S335 S337 S339 S341 S343 S345 S347 S349 S351 S353 S355 S357 S359 S361 S363 S365 S367 S369 S371 S373 S375 S377 S379 S381 S383 S385 S387 S389 S391 S393 S395 S397 S399 S401 S403 S405 S407 S409 S411 S413 S415 S417 S419 S421 S423 S425 S427 S429 S431 S433 S435 S437 S439 S441 S443 S445 S447 S449 S451 S453 S455 S457 S459 S461 S463 S465 S467 S469 S471 S473:S650">
    <cfRule type="cellIs" dxfId="107" priority="99" operator="greaterThan">
      <formula>0</formula>
    </cfRule>
  </conditionalFormatting>
  <conditionalFormatting sqref="O7 O9 O11 O13 O15 O17 O19 O21 O23 O25 O27 O29 O31 O33 O35 O37 O39 O41 O43 O45 O47 O49 O51 O53 O55 O57 O59 O61 O63 O65 O67 O69 O71 O73 O75 O77 O79 O81 O83 O85 O87 O89 O91 O93 O95 O97 O99 O101 O103 O105 O107 O109 O111 O113 O115 O117 O119 O121 O123 O125 O127 O129 O131 O133 O135 O137 O139 O141 O143 O145 O147 O149 O151 O153 O155 O157 O159 O161 O163 O165 O167 O169 O171 O173 O175 O177 O179 O181 O183 O185 O187 O189 O191 O193 O195 O197 O199 O201 O203 O205 O207 O209 O211 O213 O215 O217 O219 O221 O223 O225 O227 O229 O231 O233 O235 O237 O239 O241 O243 O245 O247 O249 O251 O253 O255 O257 O259 O261 O263 O265 O267 O269 O271 O273 O275 O277 O279 O281 O283 O285 O287 O289 O291 O293 O295 O297 O299 O301 O303 O305 O307 O309 O311 O313 O315 O317 O319 O321 O323 O325 O327 O329 O331 O333 O335 O337 O339 O341 O343 O345 O347 O349 O351 O353 O355 O357 O359 O361 O363 O365 O367 O369 O371 O373 O375 O377 O379 O381 O383 O385 O387 O389 O391 O393 O395 O397 O399 O401 O403 O405 O407 O409 O411 O413 O415 O417 O419 O421 O423 O425 O427 O429 O431 O433 O435 O437 O439 O441 O443 O445 O447 O449 O451 O453 O455 O457 O459 O461 O463 O465 O467 O469 O471 O473:O650">
    <cfRule type="cellIs" dxfId="106" priority="98" operator="greaterThan">
      <formula>0</formula>
    </cfRule>
  </conditionalFormatting>
  <conditionalFormatting sqref="U7:W7 U9:W9 U11:W11 U13:W13 U15:W15 U17:W17 U19:W19 U21:W21 U23:W23 U25:W25 U27:W27 U29:W29 U31:W31 U33:W33 U35:W35 U37:W37 U39:W39 U41:W41 U43:W43 U45:W45 U47:W47 U49:W49 U51:W51 U53:W53 U55:W55 U57:W57 U59:W59 U61:W61 U63:W63 U65:W65 U67:W67 U69:W69 U71:W71 U73:W73 U75:W75 U77:W77 U79:W79 U81:W81 U83:W83 U85:W85 U87:W87 U89:W89 U91:W91 U93:W93 U95:W95 U97:W97 U99:W99 U101:W101 U103:W103 U105:W105 U107:W107 U109:W109 U111:W111 U113:W113 U115:W115 U117:W117 U119:W119 U121:W121 U123:W123 U125:W125 U127:W127 U129:W129 U131:W131 U133:W133 U135:W135 U137:W137 U139:W139 U141:W141 U143:W143 U145:W145 U147:W147 U149:W149 U151:W151 U153:W153 U155:W155 U157:W157 U159:W159 U161:W161 U163:W163 U165:W165 U167:W167 U169:W169 U171:W171 U173:W173 U175:W175 U177:W177 U179:W179 U181:W181 U183:W183 U185:W185 U187:W187 U189:W189 U191:W191 U193:W193 U195:W195 U197:W197 U199:W199 U201:W201 U203:W203 U205:W205 U207:W207 U209:W209 U211:W211 U213:W213 U215:W215 U217:W217 U219:W219 U221:W221 U223:W223 U225:W225 U227:W227 U229:W229 U231:W231 U233:W233 U235:W235 U237:W237 U239:W239 U241:W241 U243:W243 U245:W245 U247:W247 U249:W249 U251:W251 U253:W253 U255:W255 U257:W257 U259:W259 U261:W261 U263:W263 U265:W265 U267:W267 U269:W269 U271:W271 U273:W273 U275:W275 U277:W277 U279:W279 U281:W281 U283:W283 U285:W285 U287:W287 U289:W289 U291:W291 U293:W293 U295:W295 U297:W297 U299:W299 U301:W301 U303:W303 U305:W305 U307:W307 U309:W309 U311:W311 U313:W313 U315:W315 U317:W317 U319:W319 U321:W321 U323:W323 U325:W325 U327:W327 U329:W329 U331:W331 U333:W333 U335:W335 U337:W337 U339:W339 U341:W341 U343:W343 U345:W345 U347:W347 U349:W349 U351:W351 U353:W353 U355:W355 U357:W357 U359:W359 U361:W361 U363:W363 U365:W365 U367:W367 U369:W369 U371:W371 U373:W373 U375:W375 U377:W377 U379:W379 U381:W381 U383:W383 U385:W385 U387:W387 U389:W389 U391:W391 U393:W393 U395:W395 U397:W397 U399:W399 U401:W401 U403:W403 U405:W405 U407:W407 U409:W409 U411:W411 U413:W413 U415:W415 U417:W417 U419:W419 U421:W421 U423:W423 U425:W425 U427:W427 U429:W429 U431:W431 U433:W433 U435:W435 U437:W437 U439:W439 U441:W441 U443:W443 U445:W445 U447:W447 U449:W449 U451:W451 U453:W453 U455:W455 U457:W457 U459:W459 U461:W461 U463:W463 U465:W465 U467:W467 U469:W469 U471:W471 U473:W650">
    <cfRule type="cellIs" dxfId="105" priority="97" operator="greaterThan">
      <formula>0</formula>
    </cfRule>
  </conditionalFormatting>
  <conditionalFormatting sqref="AB7:AD7 AB9:AD9 AB11:AD11 AB13:AD13 AB15:AD15 AB17:AD17 AB19:AD19 AB21:AD21 AB23:AD23 AB25:AD25 AB27:AD27 AB29:AD29 AB31:AD31 AB33:AD33 AB35:AD35 AB37:AD37 AB39:AD39 AB41:AD41 AB43:AD43 AB45:AD45 AB47:AD47 AB49:AD49 AB51:AD51 AB53:AD53 AB55:AD55 AB57:AD57 AB59:AD59 AB61:AD61 AB63:AD63 AB65:AD65 AB67:AD67 AB69:AD69 AB71:AD71 AB73:AD73 AB75:AD75 AB77:AD77 AB79:AD79 AB81:AD81 AB83:AD83 AB85:AD85 AB87:AD87 AB89:AD89 AB91:AD91 AB93:AD93 AB95:AD95 AB97:AD97 AB99:AD99 AB101:AD101 AB103:AD103 AB105:AD105 AB107:AD107 AB109:AD109 AB111:AD111 AB113:AD113 AB115:AD115 AB117:AD117 AB119:AD119 AB121:AD121 AB123:AD123 AB125:AD125 AB127:AD127 AB129:AD129 AB131:AD131 AB133:AD133 AB135:AD135 AB137:AD137 AB139:AD139 AB141:AD141 AB143:AD143 AB145:AD145 AB147:AD147 AB149:AD149 AB151:AD151 AB153:AD153 AB155:AD155 AB157:AD157 AB159:AD159 AB161:AD161 AB163:AD163 AB165:AD165 AB167:AD167 AB169:AD169 AB171:AD171 AB173:AD173 AB175:AD175 AB177:AD177 AB179:AD179 AB181:AD181 AB183:AD183 AB185:AD185 AB187:AD187 AB189:AD189 AB191:AD191 AB193:AD193 AB195:AD195 AB197:AD197 AB199:AD199 AB201:AD201 AB203:AD203 AB205:AD205 AB207:AD207 AB209:AD209 AB211:AD211 AB213:AD213 AB215:AD215 AB217:AD217 AB219:AD219 AB221:AD221 AB223:AD223 AB225:AD225 AB227:AD227 AB229:AD229 AB231:AD231 AB233:AD233 AB235:AD235 AB237:AD237 AB239:AD239 AB241:AD241 AB243:AD243 AB245:AD245 AB247:AD247 AB249:AD249 AB251:AD251 AB253:AD253 AB255:AD255 AB257:AD257 AB259:AD259 AB261:AD261 AB263:AD263 AB265:AD265 AB267:AD267 AB269:AD269 AB271:AD271 AB273:AD273 AB275:AD275 AB277:AD277 AB279:AD279 AB281:AD281 AB283:AD283 AB285:AD285 AB287:AD287 AB289:AD289 AB291:AD291 AB293:AD293 AB295:AD295 AB297:AD297 AB299:AD299 AB301:AD301 AB303:AD303 AB305:AD305 AB307:AD307 AB309:AD309 AB311:AD311 AB313:AD313 AB315:AD315 AB317:AD317 AB319:AD319 AB321:AD321 AB323:AD323 AB325:AD325 AB327:AD327 AB329:AD329 AB331:AD331 AB333:AD333 AB335:AD335 AB337:AD337 AB339:AD339 AB341:AD341 AB343:AD343 AB345:AD345 AB347:AD347 AB349:AD349 AB351:AD351 AB353:AD353 AB355:AD355 AB357:AD357 AB359:AD359 AB361:AD361 AB363:AD363 AB365:AD365 AB367:AD367 AB369:AD369 AB371:AD371 AB373:AD373 AB375:AD375 AB377:AD377 AB379:AD379 AB381:AD381 AB383:AD383 AB385:AD385 AB387:AD387 AB389:AD389 AB391:AD391 AB393:AD393 AB395:AD395 AB397:AD397 AB399:AD399 AB401:AD401 AB403:AD403 AB405:AD405 AB407:AD407 AB409:AD409 AB411:AD411 AB413:AD413 AB415:AD415 AB417:AD417 AB419:AD419 AB421:AD421 AB423:AD423 AB425:AD425 AB427:AD427 AB429:AD429 AB431:AD431 AB433:AD433 AB435:AD435 AB437:AD437 AB439:AD439 AB441:AD441 AB443:AD443 AB445:AD445 AB447:AD447 AB449:AD449 AB451:AD451 AB453:AD453 AB455:AD455 AB457:AD457 AB459:AD459 AB461:AD461 AB463:AD463 AB465:AD465 AB467:AD467 AB469:AD469 AB471:AD471 AB473:AD650">
    <cfRule type="cellIs" dxfId="104" priority="96" operator="greaterThan">
      <formula>0</formula>
    </cfRule>
  </conditionalFormatting>
  <conditionalFormatting sqref="AG7:AI7 AG9:AI9 AG11:AI11 AG13:AI13 AG15:AI15 AG17:AI17 AG19:AI19 AG21:AI21 AG23:AI23 AG25:AI25 AG27:AI27 AG29:AI29 AG31:AI31 AG33:AI33 AG35:AI35 AG37:AI37 AG39:AI39 AG41:AI41 AG43:AI43 AG45:AI45 AG47:AI47 AG49:AI49 AG51:AI51 AG53:AI53 AG55:AI55 AG57:AI57 AG59:AI59 AG61:AI61 AG63:AI63 AG65:AI65 AG67:AI67 AG69:AI69 AG71:AI71 AG73:AI73 AG75:AI75 AG77:AI77 AG79:AI79 AG81:AI81 AG83:AI83 AG85:AI85 AG87:AI87 AG89:AI89 AG91:AI91 AG93:AI93 AG95:AI95 AG97:AI97 AG99:AI99 AG101:AI101 AG103:AI103 AG105:AI105 AG107:AI107 AG109:AI109 AG111:AI111 AG113:AI113 AG115:AI115 AG117:AI117 AG119:AI119 AG121:AI121 AG123:AI123 AG125:AI125 AG127:AI127 AG129:AI129 AG131:AI131 AG133:AI133 AG135:AI135 AG137:AI137 AG139:AI139 AG141:AI141 AG143:AI143 AG145:AI145 AG147:AI147 AG149:AI149 AG151:AI151 AG153:AI153 AG155:AI155 AG157:AI157 AG159:AI159 AG161:AI161 AG163:AI163 AG165:AI165 AG167:AI167 AG169:AI169 AG171:AI171 AG173:AI173 AG175:AI175 AG177:AI177 AG179:AI179 AG181:AI181 AG183:AI183 AG185:AI185 AG187:AI187 AG189:AI189 AG191:AI191 AG193:AI193 AG195:AI195 AG197:AI197 AG199:AI199 AG201:AI201 AG203:AI203 AG205:AI205 AG207:AI207 AG209:AI209 AG211:AI211 AG213:AI213 AG215:AI215 AG217:AI217 AG219:AI219 AG221:AI221 AG223:AI223 AG225:AI225 AG227:AI227 AG229:AI229 AG231:AI231 AG233:AI233 AG235:AI235 AG237:AI237 AG239:AI239 AG241:AI241 AG243:AI243 AG245:AI245 AG247:AI247 AG249:AI249 AG251:AI251 AG253:AI253 AG255:AI255 AG257:AI257 AG259:AI259 AG261:AI261 AG263:AI263 AG265:AI265 AG267:AI267 AG269:AI269 AG271:AI271 AG273:AI273 AG275:AI275 AG277:AI277 AG279:AI279 AG281:AI281 AG283:AI283 AG285:AI285 AG287:AI287 AG289:AI289 AG291:AI291 AG293:AI293 AG295:AI295 AG297:AI297 AG299:AI299 AG301:AI301 AG303:AI303 AG305:AI305 AG307:AI307 AG309:AI309 AG311:AI311 AG313:AI313 AG315:AI315 AG317:AI317 AG319:AI319 AG321:AI321 AG323:AI323 AG325:AI325 AG327:AI327 AG329:AI329 AG331:AI331 AG333:AI333 AG335:AI335 AG337:AI337 AG339:AI339 AG341:AI341 AG343:AI343 AG345:AI345 AG347:AI347 AG349:AI349 AG351:AI351 AG353:AI353 AG355:AI355 AG357:AI357 AG359:AI359 AG361:AI361 AG363:AI363 AG365:AI365 AG367:AI367 AG369:AI369 AG371:AI371 AG373:AI373 AG375:AI375 AG377:AI377 AG379:AI379 AG381:AI381 AG383:AI383 AG385:AI385 AG387:AI387 AG389:AI389 AG391:AI391 AG393:AI393 AG395:AI395 AG397:AI397 AG399:AI399 AG401:AI401 AG403:AI403 AG405:AI405 AG407:AI407 AG409:AI409 AG411:AI411 AG413:AI413 AG415:AI415 AG417:AI417 AG419:AI419 AG421:AI421 AG423:AI423 AG425:AI425 AG427:AI427 AG429:AI429 AG431:AI431 AG433:AI433 AG435:AI435 AG437:AI437 AG439:AI439 AG441:AI441 AG443:AI443 AG445:AI445 AG447:AI447 AG449:AI449 AG451:AI451 AG453:AI453 AG455:AI455 AG457:AI457 AG459:AI459 AG461:AI461 AG463:AI463 AG465:AI465 AG467:AI467 AG469:AI469 AG471:AI471 AG473:AI650">
    <cfRule type="cellIs" dxfId="103" priority="95" operator="greaterThan">
      <formula>0</formula>
    </cfRule>
  </conditionalFormatting>
  <conditionalFormatting sqref="X7 X9 X11 X13 X15 X17 X19 X21 X23 X25 X27 X29 X31 X33 X35 X37 X39 X41 X43 X45 X47 X49 X51 X53 X55 X57 X59 X61 X63 X65 X67 X69 X71 X73 X75 X77 X79 X81 X83 X85 X87 X89 X91 X93 X95 X97 X99 X101 X103 X105 X107 X109 X111 X113 X115 X117 X119 X121 X123 X125 X127 X129 X131 X133 X135 X137 X139 X141 X143 X145 X147 X149 X151 X153 X155 X157 X159 X161 X163 X165 X167 X169 X171 X173 X175 X177 X179 X181 X183 X185 X187 X189 X191 X193 X195 X197 X199 X201 X203 X205 X207 X209 X211 X213 X215 X217 X219 X221 X223 X225 X227 X229 X231 X233 X235 X237 X239 X241 X243 X245 X247 X249 X251 X253 X255 X257 X259 X261 X263 X265 X267 X269 X271 X273 X275 X277 X279 X281 X283 X285 X287 X289 X291 X293 X295 X297 X299 X301 X303 X305 X307 X309 X311 X313 X315 X317 X319 X321 X323 X325 X327 X329 X331 X333 X335 X337 X339 X341 X343 X345 X347 X349 X351 X353 X355 X357 X359 X361 X363 X365 X367 X369 X371 X373 X375 X377 X379 X381 X383 X385 X387 X389 X391 X393 X395 X397 X399 X401 X403 X405 X407 X409 X411 X413 X415 X417 X419 X421 X423 X425 X427 X429 X431 X433 X435 X437 X439 X441 X443 X445 X447 X449 X451 X453 X455 X457 X459 X461 X463 X465 X467 X469 X471 X473:X650">
    <cfRule type="cellIs" dxfId="102" priority="94" operator="greaterThan">
      <formula>0</formula>
    </cfRule>
  </conditionalFormatting>
  <conditionalFormatting sqref="AE7 AE9 AE11 AE13 AE15 AE17 AE19 AE21 AE23 AE25 AE27 AE29 AE31 AE33 AE35 AE37 AE39 AE41 AE43 AE45 AE47 AE49 AE51 AE53 AE55 AE57 AE59 AE61 AE63 AE65 AE67 AE69 AE71 AE73 AE75 AE77 AE79 AE81 AE83 AE85 AE87 AE89 AE91 AE93 AE95 AE97 AE99 AE101 AE103 AE105 AE107 AE109 AE111 AE113 AE115 AE117 AE119 AE121 AE123 AE125 AE127 AE129 AE131 AE133 AE135 AE137 AE139 AE141 AE143 AE145 AE147 AE149 AE151 AE153 AE155 AE157 AE159 AE161 AE163 AE165 AE167 AE169 AE171 AE173 AE175 AE177 AE179 AE181 AE183 AE185 AE187 AE189 AE191 AE193 AE195 AE197 AE199 AE201 AE203 AE205 AE207 AE209 AE211 AE213 AE215 AE217 AE219 AE221 AE223 AE225 AE227 AE229 AE231 AE233 AE235 AE237 AE239 AE241 AE243 AE245 AE247 AE249 AE251 AE253 AE255 AE257 AE259 AE261 AE263 AE265 AE267 AE269 AE271 AE273 AE275 AE277 AE279 AE281 AE283 AE285 AE287 AE289 AE291 AE293 AE295 AE297 AE299 AE301 AE303 AE305 AE307 AE309 AE311 AE313 AE315 AE317 AE319 AE321 AE323 AE325 AE327 AE329 AE331 AE333 AE335 AE337 AE339 AE341 AE343 AE345 AE347 AE349 AE351 AE353 AE355 AE357 AE359 AE361 AE363 AE365 AE367 AE369 AE371 AE373 AE375 AE377 AE379 AE381 AE383 AE385 AE387 AE389 AE391 AE393 AE395 AE397 AE399 AE401 AE403 AE405 AE407 AE409 AE411 AE413 AE415 AE417 AE419 AE421 AE423 AE425 AE427 AE429 AE431 AE433 AE435 AE437 AE439 AE441 AE443 AE445 AE447 AE449 AE451 AE453 AE455 AE457 AE459 AE461 AE463 AE465 AE467 AE469 AE471 AE473:AE650">
    <cfRule type="cellIs" dxfId="101" priority="93" operator="greaterThan">
      <formula>0</formula>
    </cfRule>
  </conditionalFormatting>
  <conditionalFormatting sqref="AJ7 AJ9 AJ11 AJ13 AJ15 AJ17 AJ19 AJ21 AJ23 AJ25 AJ27 AJ29 AJ31 AJ33 AJ35 AJ37 AJ39 AJ41 AJ43 AJ45 AJ47 AJ49 AJ51 AJ53 AJ55 AJ57 AJ59 AJ61 AJ63 AJ65 AJ67 AJ69 AJ71 AJ73 AJ75 AJ77 AJ79 AJ81 AJ83 AJ85 AJ87 AJ89 AJ91 AJ93 AJ95 AJ97 AJ99 AJ101 AJ103 AJ105 AJ107 AJ109 AJ111 AJ113 AJ115 AJ117 AJ119 AJ121 AJ123 AJ125 AJ127 AJ129 AJ131 AJ133 AJ135 AJ137 AJ139 AJ141 AJ143 AJ145 AJ147 AJ149 AJ151 AJ153 AJ155 AJ157 AJ159 AJ161 AJ163 AJ165 AJ167 AJ169 AJ171 AJ173 AJ175 AJ177 AJ179 AJ181 AJ183 AJ185 AJ187 AJ189 AJ191 AJ193 AJ195 AJ197 AJ199 AJ201 AJ203 AJ205 AJ207 AJ209 AJ211 AJ213 AJ215 AJ217 AJ219 AJ221 AJ223 AJ225 AJ227 AJ229 AJ231 AJ233 AJ235 AJ237 AJ239 AJ241 AJ243 AJ245 AJ247 AJ249 AJ251 AJ253 AJ255 AJ257 AJ259 AJ261 AJ263 AJ265 AJ267 AJ269 AJ271 AJ273 AJ275 AJ277 AJ279 AJ281 AJ283 AJ285 AJ287 AJ289 AJ291 AJ293 AJ295 AJ297 AJ299 AJ301 AJ303 AJ305 AJ307 AJ309 AJ311 AJ313 AJ315 AJ317 AJ319 AJ321 AJ323 AJ325 AJ327 AJ329 AJ331 AJ333 AJ335 AJ337 AJ339 AJ341 AJ343 AJ345 AJ347 AJ349 AJ351 AJ353 AJ355 AJ357 AJ359 AJ361 AJ363 AJ365 AJ367 AJ369 AJ371 AJ373 AJ375 AJ377 AJ379 AJ381 AJ383 AJ385 AJ387 AJ389 AJ391 AJ393 AJ395 AJ397 AJ399 AJ401 AJ403 AJ405 AJ407 AJ409 AJ411 AJ413 AJ415 AJ417 AJ419 AJ421 AJ423 AJ425 AJ427 AJ429 AJ431 AJ433 AJ435 AJ437 AJ439 AJ441 AJ443 AJ445 AJ447 AJ449 AJ451 AJ453 AJ455 AJ457 AJ459 AJ461 AJ463 AJ465 AJ467 AJ469 AJ471 AJ473:AJ650">
    <cfRule type="cellIs" dxfId="100" priority="92" operator="greaterThan">
      <formula>0</formula>
    </cfRule>
  </conditionalFormatting>
  <conditionalFormatting sqref="T7 T9 T11 T13 T15 T17 T19 T21 T23 T25 T27 T29 T31 T33 T35 T37 T39 T41 T43 T45 T47 T49 T51 T53 T55 T57 T59 T61 T63 T65 T67 T69 T71 T73 T75 T77 T79 T81 T83 T85 T87 T89 T91 T93 T95 T97 T99 T101 T103 T105 T107 T109 T111 T113 T115 T117 T119 T121 T123 T125 T127 T129 T131 T133 T135 T137 T139 T141 T143 T145 T147 T149 T151 T153 T155 T157 T159 T161 T163 T165 T167 T169 T171 T173 T175 T177 T179 T181 T183 T185 T187 T189 T191 T193 T195 T197 T199 T201 T203 T205 T207 T209 T211 T213 T215 T217 T219 T221 T223 T225 T227 T229 T231 T233 T235 T237 T239 T241 T243 T245 T247 T249 T251 T253 T255 T257 T259 T261 T263 T265 T267 T269 T271 T273 T275 T277 T279 T281 T283 T285 T287 T289 T291 T293 T295 T297 T299 T301 T303 T305 T307 T309 T311 T313 T315 T317 T319 T321 T323 T325 T327 T329 T331 T333 T335 T337 T339 T341 T343 T345 T347 T349 T351 T353 T355 T357 T359 T361 T363 T365 T367 T369 T371 T373 T375 T377 T379 T381 T383 T385 T387 T389 T391 T393 T395 T397 T399 T401 T403 T405 T407 T409 T411 T413 T415 T417 T419 T421 T423 T425 T427 T429 T431 T433 T435 T437 T439 T441 T443 T445 T447 T449 T451 T453 T455 T457 T459 T461 T463 T465 T467 T469 T471 T473:T650">
    <cfRule type="cellIs" dxfId="99" priority="91" operator="greaterThan">
      <formula>0</formula>
    </cfRule>
  </conditionalFormatting>
  <conditionalFormatting sqref="AA7 AA9 AA11 AA13 AA15 AA17 AA19 AA21 AA23 AA25 AA27 AA29 AA31 AA33 AA35 AA37 AA39 AA41 AA43 AA45 AA47 AA49 AA51 AA53 AA55 AA57 AA59 AA61 AA63 AA65 AA67 AA69 AA71 AA73 AA75 AA77 AA79 AA81 AA83 AA85 AA87 AA89 AA91 AA93 AA95 AA97 AA99 AA101 AA103 AA105 AA107 AA109 AA111 AA113 AA115 AA117 AA119 AA121 AA123 AA125 AA127 AA129 AA131 AA133 AA135 AA137 AA139 AA141 AA143 AA145 AA147 AA149 AA151 AA153 AA155 AA157 AA159 AA161 AA163 AA165 AA167 AA169 AA171 AA173 AA175 AA177 AA179 AA181 AA183 AA185 AA187 AA189 AA191 AA193 AA195 AA197 AA199 AA201 AA203 AA205 AA207 AA209 AA211 AA213 AA215 AA217 AA219 AA221 AA223 AA225 AA227 AA229 AA231 AA233 AA235 AA237 AA239 AA241 AA243 AA245 AA247 AA249 AA251 AA253 AA255 AA257 AA259 AA261 AA263 AA265 AA267 AA269 AA271 AA273 AA275 AA277 AA279 AA281 AA283 AA285 AA287 AA289 AA291 AA293 AA295 AA297 AA299 AA301 AA303 AA305 AA307 AA309 AA311 AA313 AA315 AA317 AA319 AA321 AA323 AA325 AA327 AA329 AA331 AA333 AA335 AA337 AA339 AA341 AA343 AA345 AA347 AA349 AA351 AA353 AA355 AA357 AA359 AA361 AA363 AA365 AA367 AA369 AA371 AA373 AA375 AA377 AA379 AA381 AA383 AA385 AA387 AA389 AA391 AA393 AA395 AA397 AA399 AA401 AA403 AA405 AA407 AA409 AA411 AA413 AA415 AA417 AA419 AA421 AA423 AA425 AA427 AA429 AA431 AA433 AA435 AA437 AA439 AA441 AA443 AA445 AA447 AA449 AA451 AA453 AA455 AA457 AA459 AA461 AA463 AA465 AA467 AA469 AA471 AA473:AA650">
    <cfRule type="cellIs" dxfId="98" priority="90" operator="greaterThan">
      <formula>0</formula>
    </cfRule>
  </conditionalFormatting>
  <conditionalFormatting sqref="AF7 AF9 AF11 AF13 AF15 AF17 AF19 AF21 AF23 AF25 AF27 AF29 AF31 AF33 AF35 AF37 AF39 AF41 AF43 AF45 AF47 AF49 AF51 AF53 AF55 AF57 AF59 AF61 AF63 AF65 AF67 AF69 AF71 AF73 AF75 AF77 AF79 AF81 AF83 AF85 AF87 AF89 AF91 AF93 AF95 AF97 AF99 AF101 AF103 AF105 AF107 AF109 AF111 AF113 AF115 AF117 AF119 AF121 AF123 AF125 AF127 AF129 AF131 AF133 AF135 AF137 AF139 AF141 AF143 AF145 AF147 AF149 AF151 AF153 AF155 AF157 AF159 AF161 AF163 AF165 AF167 AF169 AF171 AF173 AF175 AF177 AF179 AF181 AF183 AF185 AF187 AF189 AF191 AF193 AF195 AF197 AF199 AF201 AF203 AF205 AF207 AF209 AF211 AF213 AF215 AF217 AF219 AF221 AF223 AF225 AF227 AF229 AF231 AF233 AF235 AF237 AF239 AF241 AF243 AF245 AF247 AF249 AF251 AF253 AF255 AF257 AF259 AF261 AF263 AF265 AF267 AF269 AF271 AF273 AF275 AF277 AF279 AF281 AF283 AF285 AF287 AF289 AF291 AF293 AF295 AF297 AF299 AF301 AF303 AF305 AF307 AF309 AF311 AF313 AF315 AF317 AF319 AF321 AF323 AF325 AF327 AF329 AF331 AF333 AF335 AF337 AF339 AF341 AF343 AF345 AF347 AF349 AF351 AF353 AF355 AF357 AF359 AF361 AF363 AF365 AF367 AF369 AF371 AF373 AF375 AF377 AF379 AF381 AF383 AF385 AF387 AF389 AF391 AF393 AF395 AF397 AF399 AF401 AF403 AF405 AF407 AF409 AF411 AF413 AF415 AF417 AF419 AF421 AF423 AF425 AF427 AF429 AF431 AF433 AF435 AF437 AF439 AF441 AF443 AF445 AF447 AF449 AF451 AF453 AF455 AF457 AF459 AF461 AF463 AF465 AF467 AF469 AF471 AF473:AF650">
    <cfRule type="cellIs" dxfId="97" priority="89" operator="greaterThan">
      <formula>0</formula>
    </cfRule>
  </conditionalFormatting>
  <conditionalFormatting sqref="AL7:AN7 AL9:AN9 AL11:AN11 AL13:AN13 AL15:AN15 AL17:AN17 AL19:AN19 AL21:AN21 AL23:AN23 AL25:AN25 AL27:AN27 AL29:AN29 AL31:AN31 AL33:AN33 AL35:AN35 AL37:AN37 AL39:AN39 AL41:AN41 AL43:AN43 AL45:AN45 AL47:AN47 AL49:AN49 AL51:AN51 AL53:AN53 AL55:AN55 AL57:AN57 AL59:AN59 AL61:AN61 AL63:AN63 AL65:AN65 AL67:AN67 AL69:AN69 AL71:AN71 AL73:AN73 AL75:AN75 AL77:AN77 AL79:AN79 AL81:AN81 AL83:AN83 AL85:AN85 AL87:AN87 AL89:AN89 AL91:AN91 AL93:AN93 AL95:AN95 AL97:AN97 AL99:AN99 AL101:AN101 AL103:AN103 AL105:AN105 AL107:AN107 AL109:AN109 AL111:AN111 AL113:AN113 AL115:AN115 AL117:AN117 AL119:AN119 AL121:AN121 AL123:AN123 AL125:AN125 AL127:AN127 AL129:AN129 AL131:AN131 AL133:AN133 AL135:AN135 AL137:AN137 AL139:AN139 AL141:AN141 AL143:AN143 AL145:AN145 AL147:AN147 AL149:AN149 AL151:AN151 AL153:AN153 AL155:AN155 AL157:AN157 AL159:AN159 AL161:AN161 AL163:AN163 AL165:AN165 AL167:AN167 AL169:AN169 AL171:AN171 AL173:AN173 AL175:AN175 AL177:AN177 AL179:AN179 AL181:AN181 AL199:AN199 AL201:AN201 AL203:AN203 AL205:AN205 AL207:AN207 AL209:AN209 AL211:AN211 AL213:AN213 AL215:AN215 AL217:AN217 AL219:AN219 AL221:AN221 AL223:AN223 AL225:AN225 AL227:AN227 AL229:AN229 AL231:AN231 AL233:AN233 AL235:AN235 AL237:AN237 AL239:AN239 AL241:AN241 AL243:AN243 AL245:AN245 AL247:AN247 AL249:AN249 AL251:AN251 AL253:AN253 AL255:AN255 AL257:AN257 AL259:AN259 AL261:AN261 AL263:AN263 AL265:AN265 AL267:AN267 AL269:AN269 AL271:AN271 AL273:AN273 AL275:AN275 AL277:AN277 AL279:AN279 AL281:AN281 AL283:AN283 AL285:AN285 AL287:AN287 AL289:AN289 AL291:AN291 AL293:AN293 AL295:AN295 AL297:AN297 AL299:AN299 AL301:AN301 AL303:AN303 AL305:AN305 AL307:AN307 AL309:AN309 AL311:AN311 AL313:AN313 AL315:AN315 AL317:AN317 AL319:AN319 AL321:AN321 AL323:AN323 AL325:AN325 AL327:AN327 AL329:AN329 AL331:AN331 AL333:AN333 AL335:AN335 AL337:AN337 AL339:AN339 AL341:AN341 AL343:AN343 AL345:AN345 AL347:AN347 AL349:AN349 AL351:AN351 AL353:AN353 AL355:AN355 AL357:AN357 AL359:AN359 AL361:AN361 AL363:AN363 AL365:AN365 AL367:AN367 AL369:AN369 AL371:AN371 AL373:AN373 AL375:AN375 AL377:AN377 AL379:AN379 AL381:AN381 AL383:AN383 AL385:AN385 AL387:AN387 AL389:AN389 AL391:AN391 AL393:AN393 AL395:AN395 AL397:AN397 AL399:AN399 AL401:AN401 AL403:AN403 AL405:AN405 AL407:AN407 AL409:AN409 AL411:AN411 AL413:AN413 AL415:AN415 AL417:AN417 AL419:AN419 AL421:AN421 AL423:AN423 AL425:AN425 AL427:AN427 AL429:AN429 AL431:AN431 AL433:AN433 AL435:AN435 AL437:AN437 AL439:AN439 AL441:AN441 AL443:AN443 AL445:AN445 AL447:AN447 AL449:AN449 AL451:AN451 AL453:AN453 AL455:AN455 AL457:AN457 AL459:AN459 AL461:AN461 AL463:AN463 AL465:AN465 AL467:AN467 AL469:AN469 AL471:AN471 AL473:AN650">
    <cfRule type="cellIs" dxfId="96" priority="88" operator="greaterThan">
      <formula>0</formula>
    </cfRule>
  </conditionalFormatting>
  <conditionalFormatting sqref="AV19:AX19 AV21:AX21 AV23:AX23 AV25:AX25 AV27:AX27 AV29:AX29 AV31:AX31 AV33:AX33 AV35:AX35 AV37:AX37 AV39:AX39 AV41:AX41 AV43:AX43 AV45:AX45 AV47:AX47 AV49:AX49 AV51:AX51 AV53:AX53 AV55:AX55 AV57:AX57 AV59:AX59 AV61:AX61 AV63:AX63 AV65:AX65 AV67:AX67 AV69:AX69 AV71:AX71 AV73:AX73 AV75:AX75 AV77:AX77 AV79:AX79 AV81:AX81 AV83:AX83 AV85:AX85 AV87:AX87 AV89:AX89 AV91:AX91 AV93:AX93 AV95:AX95 AV97:AX97 AV99:AX99 AV101:AX101 AV103:AX103 AV105:AX105 AV107:AX107 AV109:AX109 AV111:AX111 AV113:AX113 AV115:AX115 AV117:AX117 AV119:AX119 AV121:AX121 AV123:AX123 AV125:AX125 AV127:AX127 AV129:AX129 AV131:AX131 AV133:AX133 AV135:AX135 AV137:AX137 AV139:AX139 AV141:AX141 AV143:AX143 AV145:AX145 AV147:AX147 AV149:AX149 AV151:AX151 AV153:AX153 AV155:AX155 AV157:AX157 AV159:AX159 AV161:AX161 AV163:AX163 AV165:AX165 AV167:AX167 AV169:AX169 AV171:AX171 AV173:AX173 AV175:AX175 AV177:AX177 AV179:AX179 AV181:AX181 AV183:AX183 AV185:AX185 AV187:AX187 AV189:AX189 AV191:AX191 AV193:AX193 AV195:AX195 AV197:AX197 AV199:AX199 AV201:AX201 AV203:AX203 AV205:AX205 AV207:AX207 AV209:AX209 AV211:AX211 AV213:AX213 AV215:AX215 AV217:AX217 AV219:AX219 AV221:AX221 AV223:AX223 AV225:AX225 AV227:AX227 AV229:AX229 AV231:AX231 AV233:AX233 AV235:AX235 AV237:AX237 AV239:AX239 AV241:AX241 AV243:AX243 AV245:AX245 AV247:AX247 AV249:AX249 AV251:AX251 AV253:AX253 AV255:AX255 AV257:AX257 AV259:AX259 AV261:AX261 AV263:AX263 AV265:AX265 AV267:AX267 AV269:AX269 AV271:AX271 AV273:AX273 AV275:AX275 AV277:AX277 AV279:AX279 AV281:AX281 AV283:AX283 AV285:AX285 AV287:AX287 AV289:AX289 AV291:AX291 AV293:AX293 AV295:AX295 AV297:AX297 AV299:AX299 AV301:AX301 AV303:AX303 AV305:AX305 AV307:AX307 AV309:AX309 AV311:AX311 AV313:AX313 AV315:AX315 AV317:AX317 AV319:AX319 AV321:AX321 AV323:AX323 AV325:AX325 AV327:AX327 AV329:AX329 AV331:AX331 AV333:AX333 AV335:AX335 AV337:AX337 AV339:AX339 AV341:AX341 AV343:AX343 AV345:AX345 AV347:AX347 AV349:AX349 AV351:AX351 AV353:AX353 AV355:AX355 AV357:AX357 AV359:AX359 AV361:AX361 AV363:AX363 AV365:AX365 AV367:AX367 AV369:AX369 AV371:AX371 AV373:AX373 AV375:AX375 AV377:AX377 AV379:AX379 AV381:AX381 AV383:AX383 AV385:AX385 AV387:AX387 AV389:AX389 AV391:AX391 AV393:AX393 AV395:AX395 AV397:AX397 AV399:AX399 AV401:AX401 AV403:AX403 AV405:AX405 AV407:AX407 AV409:AX409 AV411:AX411 AV413:AX413 AV415:AX415 AV417:AX417 AV419:AX419 AV421:AX421 AV423:AX423 AV425:AX425 AV427:AX427 AV429:AX429 AV431:AX431 AV433:AX433 AV435:AX435 AV437:AX437 AV439:AX439 AV441:AX441 AV443:AX443 AV445:AX445 AV447:AX447 AV449:AX449 AV451:AX451 AV453:AX453 AV455:AX455 AV457:AX457 AV459:AX459 AV461:AX461 AV463:AX463 AV465:AX465 AV467:AX467 AV469:AX469 AV471:AX471 AV473:AX650">
    <cfRule type="cellIs" dxfId="95" priority="87" operator="greaterThan">
      <formula>0</formula>
    </cfRule>
  </conditionalFormatting>
  <conditionalFormatting sqref="AO7 AO9 AO11 AO13 AO15 AO17 AO19 AO21 AO23 AO25 AO27 AO29 AO31 AO33 AO35 AO37 AO39 AO41 AO43 AO45 AO47 AO49 AO51 AO53 AO55 AO57 AO59 AO61 AO63 AO65 AO67 AO69 AO71 AO73 AO75 AO77 AO79 AO81 AO83 AO85 AO87 AO89 AO91 AO93 AO95 AO97 AO99 AO101 AO103 AO105 AO107 AO109 AO111 AO113 AO115 AO117 AO119 AO121 AO123 AO125 AO127 AO129 AO131 AO133 AO135 AO137 AO139 AO141 AO143 AO145 AO147 AO149 AO151 AO153 AO155 AO157 AO159 AO161 AO163 AO165 AO167 AO169 AO171 AO173 AO175 AO177 AO179 AO181 AO199 AO201 AO203 AO205 AO207 AO209 AO211 AO213 AO215 AO217 AO219 AO221 AO223 AO225 AO227 AO229 AO231 AO233 AO235 AO237 AO239 AO241 AO243 AO245 AO247 AO249 AO251 AO253 AO255 AO257 AO259 AO261 AO263 AO265 AO267 AO269 AO271 AO273 AO275 AO277 AO279 AO281 AO283 AO285 AO287 AO289 AO291 AO293 AO295 AO297 AO299 AO301 AO303 AO305 AO307 AO309 AO311 AO313 AO315 AO317 AO319 AO321 AO323 AO325 AO327 AO329 AO331 AO333 AO335 AO337 AO339 AO341 AO343 AO345 AO347 AO349 AO351 AO353 AO355 AO357 AO359 AO361 AO363 AO365 AO367 AO369 AO371 AO373 AO375 AO377 AO379 AO381 AO383 AO385 AO387 AO389 AO391 AO393 AO395 AO397 AO399 AO401 AO403 AO405 AO407 AO409 AO411 AO413 AO415 AO417 AO419 AO421 AO423 AO425 AO427 AO429 AO431 AO433 AO435 AO437 AO439 AO441 AO443 AO445 AO447 AO449 AO451 AO453 AO455 AO457 AO459 AO461 AO463 AO465 AO467 AO469 AO471 AO473:AO650">
    <cfRule type="cellIs" dxfId="94" priority="86" operator="greaterThan">
      <formula>0</formula>
    </cfRule>
  </conditionalFormatting>
  <conditionalFormatting sqref="AY19 AY21 AY23 AY25 AY27 AY29 AY31 AY33 AY35 AY37 AY39 AY41 AY43 AY45 AY47 AY49 AY51 AY53 AY55 AY57 AY59 AY61 AY63 AY65 AY67 AY69 AY71 AY73 AY75 AY77 AY79 AY81 AY83 AY85 AY87 AY89 AY91 AY93 AY95 AY97 AY99 AY101 AY103 AY105 AY107 AY109 AY111 AY113 AY115 AY117 AY119 AY121 AY123 AY125 AY127 AY129 AY131 AY133 AY135 AY137 AY139 AY141 AY143 AY145 AY147 AY149 AY151 AY153 AY155 AY157 AY159 AY161 AY163 AY165 AY167 AY169 AY171 AY173 AY175 AY177 AY179 AY181 AY183 AY185 AY187 AY189 AY191 AY193 AY195 AY197 AY199 AY201 AY203 AY205 AY207 AY209 AY211 AY213 AY215 AY217 AY219 AY221 AY223 AY225 AY227 AY229 AY231 AY233 AY235 AY237 AY239 AY241 AY243 AY245 AY247 AY249 AY251 AY253 AY255 AY257 AY259 AY261 AY263 AY265 AY267 AY269 AY271 AY273 AY275 AY277 AY279 AY281 AY283 AY285 AY287 AY289 AY291 AY293 AY295 AY297 AY299 AY301 AY303 AY305 AY307 AY309 AY311 AY313 AY315 AY317 AY319 AY321 AY323 AY325 AY327 AY329 AY331 AY333 AY335 AY337 AY339 AY341 AY343 AY345 AY347 AY349 AY351 AY353 AY355 AY357 AY359 AY361 AY363 AY365 AY367 AY369 AY371 AY373 AY375 AY377 AY379 AY381 AY383 AY385 AY387 AY389 AY391 AY393 AY395 AY397 AY399 AY401 AY403 AY405 AY407 AY409 AY411 AY413 AY415 AY417 AY419 AY421 AY423 AY425 AY427 AY429 AY431 AY433 AY435 AY437 AY439 AY441 AY443 AY445 AY447 AY449 AY451 AY453 AY455 AY457 AY459 AY461 AY463 AY465 AY467 AY469 AY471 AY473:AY650">
    <cfRule type="cellIs" dxfId="93" priority="85" operator="greaterThan">
      <formula>0</formula>
    </cfRule>
  </conditionalFormatting>
  <conditionalFormatting sqref="AK7 AK9 AK11 AK13 AK15 AK17 AK19 AK21 AK23 AK25 AK27 AK29 AK31 AK33 AK35 AK37 AK39 AK41 AK43 AK45 AK47 AK49 AK51 AK53 AK55 AK57 AK59 AK61 AK63 AK65 AK67 AK69 AK71 AK73 AK75 AK77 AK79 AK81 AK83 AK85 AK87 AK89 AK91 AK93 AK95 AK97 AK99 AK101 AK103 AK105 AK107 AK109 AK111 AK113 AK115 AK117 AK119 AK121 AK123 AK125 AK127 AK129 AK131 AK133 AK135 AK137 AK139 AK141 AK143 AK145 AK147 AK149 AK151 AK153 AK155 AK157 AK159 AK161 AK163 AK165 AK167 AK169 AK171 AK173 AK175 AK177 AK179 AK181 AK199 AK201 AK203 AK205 AK207 AK209 AK211 AK213 AK215 AK217 AK219 AK221 AK223 AK225 AK227 AK229 AK231 AK233 AK235 AK237 AK239 AK241 AK243 AK245 AK247 AK249 AK251 AK253 AK255 AK257 AK259 AK261 AK263 AK265 AK267 AK269 AK271 AK273 AK275 AK277 AK279 AK281 AK283 AK285 AK287 AK289 AK291 AK293 AK295 AK297 AK299 AK301 AK303 AK305 AK307 AK309 AK311 AK313 AK315 AK317 AK319 AK321 AK323 AK325 AK327 AK329 AK331 AK333 AK335 AK337 AK339 AK341 AK343 AK345 AK347 AK349 AK351 AK353 AK355 AK357 AK359 AK361 AK363 AK365 AK367 AK369 AK371 AK373 AK375 AK377 AK379 AK381 AK383 AK385 AK387 AK389 AK391 AK393 AK395 AK397 AK399 AK401 AK403 AK405 AK407 AK409 AK411 AK413 AK415 AK417 AK419 AK421 AK423 AK425 AK427 AK429 AK431 AK433 AK435 AK437 AK439 AK441 AK443 AK445 AK447 AK449 AK451 AK453 AK455 AK457 AK459 AK461 AK463 AK465 AK467 AK469 AK471 AK473:AK650">
    <cfRule type="cellIs" dxfId="92" priority="84" operator="greaterThan">
      <formula>0</formula>
    </cfRule>
  </conditionalFormatting>
  <conditionalFormatting sqref="P8:R8 P10:R10 P12:R12 P14:R14 P16:R16 P18:R18 P20:R20 P22:R22 P24:R24 P26:R26 P28:R28 P30:R30 P32:R32 P34:R34 P36:R36 P38:R38 P40:R40 P42:R42 P44:R44 P46:R46 P48:R48 P50:R50 P52:R52 P54:R54 P56:R56 P58:R58 P60:R60 P62:R62 P64:R64 P66:R66 P68:R68 P70:R70 P72:R72 P74:R74 P76:R76 P78:R78 P80:R80 P82:R82 P84:R84 P86:R86 P88:R88 P90:R90 P92:R92 P94:R94 P96:R96 P98:R98 P100:R100 P102:R102 P104:R104 P106:R106 P108:R108 P110:R110 P112:R112 P114:R114 P116:R116 P118:R118 P120:R120 P122:R122 P124:R124 P126:R126 P128:R128 P130:R130 P132:R132 P134:R134 P136:R136 P138:R138 P140:R140 P142:R142 P144:R144 P146:R146 P148:R148 P150:R150 P152:R152 P154:R154 P156:R156 P158:R158 P160:R160 P162:R162 P164:R164 P166:R166 P168:R168 P170:R170 P172:R172 P174:R174 P176:R176 P178:R178 P180:R180 P182:R182 P184:R184 P186:R186 P188:R188 P190:R190 P192:R192 P194:R194 P196:R196 P198:R198 P200:R200 P202:R202 P204:R204 P206:R206 P208:R208 P210:R210 P212:R212 P214:R214 P216:R216 P218:R218 P220:R220 P222:R222 P224:R224 P226:R226 P228:R228 P230:R230 P232:R232 P234:R234 P236:R236 P238:R238 P240:R240 P242:R242 P244:R244 P246:R246 P248:R248 P250:R250 P252:R252 P254:R254 P256:R256 P258:R258 P260:R260 P262:R262 P264:R264 P266:R266 P268:R268 P270:R270 P272:R272 P274:R274 P276:R276 P278:R278 P280:R280 P282:R282 P284:R284 P286:R286 P288:R288 P290:R290 P292:R292 P294:R294 P296:R296 P298:R298 P300:R300 P302:R302 P304:R304 P306:R306 P308:R308 P310:R310 P312:R312 P314:R314 P316:R316 P318:R318 P320:R320 P322:R322 P324:R324 P326:R326 P328:R328 P330:R330 P332:R332 P334:R334 P336:R336 P338:R338 P340:R340 P342:R342 P344:R344 P346:R346 P348:R348 P350:R350 P352:R352 P354:R354 P356:R356 P358:R358 P360:R360 P362:R362 P364:R364 P366:R366 P368:R368 P370:R370 P372:R372 P374:R374 P376:R376 P378:R378 P380:R380 P382:R382 P384:R384 P386:R386 P388:R388 P390:R390 P392:R392 P394:R394 P396:R396 P398:R398 P400:R400 P402:R402 P404:R404 P406:R406 P408:R408 P410:R410 P412:R412 P414:R414 P416:R416 P418:R418 P420:R420 P422:R422 P424:R424 P426:R426 P428:R428 P430:R430 P432:R432 P434:R434 P436:R436 P438:R438 P440:R440 P442:R442 P444:R444 P446:R446 P448:R448 P450:R450 P452:R452 P454:R454 P456:R456 P458:R458 P460:R460 P462:R462 P464:R464 P466:R466 P468:R468 P470:R470 P472:R472">
    <cfRule type="cellIs" dxfId="91" priority="83" operator="greaterThan">
      <formula>0</formula>
    </cfRule>
  </conditionalFormatting>
  <conditionalFormatting sqref="S8 S10 S12 S14 S16 S18 S20 S22 S24 S26 S28 S30 S32 S34 S36 S38 S40 S42 S44 S46 S48 S50 S52 S54 S56 S58 S60 S62 S64 S66 S68 S70 S72 S74 S76 S78 S80 S82 S84 S86 S88 S90 S92 S94 S96 S98 S100 S102 S104 S106 S108 S110 S112 S114 S116 S118 S120 S122 S124 S126 S128 S130 S132 S134 S136 S138 S140 S142 S144 S146 S148 S150 S152 S154 S156 S158 S160 S162 S164 S166 S168 S170 S172 S174 S176 S178 S180 S182 S184 S186 S188 S190 S192 S194 S196 S198 S200 S202 S204 S206 S208 S210 S212 S214 S216 S218 S220 S222 S224 S226 S228 S230 S232 S234 S236 S238 S240 S242 S244 S246 S248 S250 S252 S254 S256 S258 S260 S262 S264 S266 S268 S270 S272 S274 S276 S278 S280 S282 S284 S286 S288 S290 S292 S294 S296 S298 S300 S302 S304 S306 S308 S310 S312 S314 S316 S318 S320 S322 S324 S326 S328 S330 S332 S334 S336 S338 S340 S342 S344 S346 S348 S350 S352 S354 S356 S358 S360 S362 S364 S366 S368 S370 S372 S374 S376 S378 S380 S382 S384 S386 S388 S390 S392 S394 S396 S398 S400 S402 S404 S406 S408 S410 S412 S414 S416 S418 S420 S422 S424 S426 S428 S430 S432 S434 S436 S438 S440 S442 S444 S446 S448 S450 S452 S454 S456 S458 S460 S462 S464 S466 S468 S470 S472">
    <cfRule type="cellIs" dxfId="90" priority="82" operator="greaterThan">
      <formula>0</formula>
    </cfRule>
  </conditionalFormatting>
  <conditionalFormatting sqref="O8 O10 O12 O14 O16 O18 O20 O22 O24 O26 O28 O30 O32 O34 O36 O38 O40 O42 O44 O46 O48 O50 O52 O54 O56 O58 O60 O62 O64 O66 O68 O70 O72 O74 O76 O78 O80 O82 O84 O86 O88 O90 O92 O94 O96 O98 O100 O102 O104 O106 O108 O110 O112 O114 O116 O118 O120 O122 O124 O126 O128 O130 O132 O134 O136 O138 O140 O142 O144 O146 O148 O150 O152 O154 O156 O158 O160 O162 O164 O166 O168 O170 O172 O174 O176 O178 O180 O182 O184 O186 O188 O190 O192 O194 O196 O198 O200 O202 O204 O206 O208 O210 O212 O214 O216 O218 O220 O222 O224 O226 O228 O230 O232 O234 O236 O238 O240 O242 O244 O246 O248 O250 O252 O254 O256 O258 O260 O262 O264 O266 O268 O270 O272 O274 O276 O278 O280 O282 O284 O286 O288 O290 O292 O294 O296 O298 O300 O302 O304 O306 O308 O310 O312 O314 O316 O318 O320 O322 O324 O326 O328 O330 O332 O334 O336 O338 O340 O342 O344 O346 O348 O350 O352 O354 O356 O358 O360 O362 O364 O366 O368 O370 O372 O374 O376 O378 O380 O382 O384 O386 O388 O390 O392 O394 O396 O398 O400 O402 O404 O406 O408 O410 O412 O414 O416 O418 O420 O422 O424 O426 O428 O430 O432 O434 O436 O438 O440 O442 O444 O446 O448 O450 O452 O454 O456 O458 O460 O462 O464 O466 O468 O470 O472">
    <cfRule type="cellIs" dxfId="89" priority="81" operator="greaterThan">
      <formula>0</formula>
    </cfRule>
  </conditionalFormatting>
  <conditionalFormatting sqref="U8:W8 U10:W10 U12:W12 U14:W14 U16:W16 U18:W18 U20:W20 U22:W22 U24:W24 U26:W26 U28:W28 U30:W30 U32:W32 U34:W34 U36:W36 U38:W38 U40:W40 U42:W42 U44:W44 U46:W46 U48:W48 U50:W50 U52:W52 U54:W54 U56:W56 U58:W58 U60:W60 U62:W62 U64:W64 U66:W66 U68:W68 U70:W70 U72:W72 U74:W74 U76:W76 U78:W78 U80:W80 U82:W82 U84:W84 U86:W86 U88:W88 U90:W90 U92:W92 U94:W94 U96:W96 U98:W98 U100:W100 U102:W102 U104:W104 U106:W106 U108:W108 U110:W110 U112:W112 U114:W114 U116:W116 U118:W118 U120:W120 U122:W122 U124:W124 U126:W126 U128:W128 U130:W130 U132:W132 U134:W134 U136:W136 U138:W138 U140:W140 U142:W142 U144:W144 U146:W146 U148:W148 U150:W150 U152:W152 U154:W154 U156:W156 U158:W158 U160:W160 U162:W162 U164:W164 U166:W166 U168:W168 U170:W170 U172:W172 U174:W174 U176:W176 U178:W178 U180:W180 U182:W182 U184:W184 U186:W186 U188:W188 U190:W190 U192:W192 U194:W194 U196:W196 U198:W198 U200:W200 U202:W202 U204:W204 U206:W206 U208:W208 U210:W210 U212:W212 U214:W214 U216:W216 U218:W218 U220:W220 U222:W222 U224:W224 U226:W226 U228:W228 U230:W230 U232:W232 U234:W234 U236:W236 U238:W238 U240:W240 U242:W242 U244:W244 U246:W246 U248:W248 U250:W250 U252:W252 U254:W254 U256:W256 U258:W258 U260:W260 U262:W262 U264:W264 U266:W266 U268:W268 U270:W270 U272:W272 U274:W274 U276:W276 U278:W278 U280:W280 U282:W282 U284:W284 U286:W286 U288:W288 U290:W290 U292:W292 U294:W294 U296:W296 U298:W298 U300:W300 U302:W302 U304:W304 U306:W306 U308:W308 U310:W310 U312:W312 U314:W314 U316:W316 U318:W318 U320:W320 U322:W322 U324:W324 U326:W326 U328:W328 U330:W330 U332:W332 U334:W334 U336:W336 U338:W338 U340:W340 U342:W342 U344:W344 U346:W346 U348:W348 U350:W350 U352:W352 U354:W354 U356:W356 U358:W358 U360:W360 U362:W362 U364:W364 U366:W366 U368:W368 U370:W370 U372:W372 U374:W374 U376:W376 U378:W378 U380:W380 U382:W382 U384:W384 U386:W386 U388:W388 U390:W390 U392:W392 U394:W394 U396:W396 U398:W398 U400:W400 U402:W402 U404:W404 U406:W406 U408:W408 U410:W410 U412:W412 U414:W414 U416:W416 U418:W418 U420:W420 U422:W422 U424:W424 U426:W426 U428:W428 U430:W430 U432:W432 U434:W434 U436:W436 U438:W438 U440:W440 U442:W442 U444:W444 U446:W446 U448:W448 U450:W450 U452:W452 U454:W454 U456:W456 U458:W458 U460:W460 U462:W462 U464:W464 U466:W466 U468:W468 U470:W470 U472:W472">
    <cfRule type="cellIs" dxfId="88" priority="80" operator="greaterThan">
      <formula>0</formula>
    </cfRule>
  </conditionalFormatting>
  <conditionalFormatting sqref="AB8:AD8 AB10:AD10 AB12:AD12 AB14:AD14 AB16:AD16 AB18:AD18 AB20:AD20 AB22:AD22 AB24:AD24 AB26:AD26 AB28:AD28 AB30:AD30 AB32:AD32 AB34:AD34 AB36:AD36 AB38:AD38 AB40:AD40 AB42:AD42 AB44:AD44 AB46:AD46 AB48:AD48 AB50:AD50 AB52:AD52 AB54:AD54 AB56:AD56 AB58:AD58 AB60:AD60 AB62:AD62 AB64:AD64 AB66:AD66 AB68:AD68 AB70:AD70 AB72:AD72 AB74:AD74 AB76:AD76 AB78:AD78 AB80:AD80 AB82:AD82 AB84:AD84 AB86:AD86 AB88:AD88 AB90:AD90 AB92:AD92 AB94:AD94 AB96:AD96 AB98:AD98 AB100:AD100 AB102:AD102 AB104:AD104 AB106:AD106 AB108:AD108 AB110:AD110 AB112:AD112 AB114:AD114 AB116:AD116 AB118:AD118 AB120:AD120 AB122:AD122 AB124:AD124 AB126:AD126 AB128:AD128 AB130:AD130 AB132:AD132 AB134:AD134 AB136:AD136 AB138:AD138 AB140:AD140 AB142:AD142 AB144:AD144 AB146:AD146 AB148:AD148 AB150:AD150 AB152:AD152 AB154:AD154 AB156:AD156 AB158:AD158 AB160:AD160 AB162:AD162 AB164:AD164 AB166:AD166 AB168:AD168 AB170:AD170 AB172:AD172 AB174:AD174 AB176:AD176 AB178:AD178 AB180:AD180 AB182:AD182 AB184:AD184 AB186:AD186 AB188:AD188 AB190:AD190 AB192:AD192 AB194:AD194 AB196:AD196 AB198:AD198 AB200:AD200 AB202:AD202 AB204:AD204 AB206:AD206 AB208:AD208 AB210:AD210 AB212:AD212 AB214:AD214 AB216:AD216 AB218:AD218 AB220:AD220 AB222:AD222 AB224:AD224 AB226:AD226 AB228:AD228 AB230:AD230 AB232:AD232 AB234:AD234 AB236:AD236 AB238:AD238 AB240:AD240 AB242:AD242 AB244:AD244 AB246:AD246 AB248:AD248 AB250:AD250 AB252:AD252 AB254:AD254 AB256:AD256 AB258:AD258 AB260:AD260 AB262:AD262 AB264:AD264 AB266:AD266 AB268:AD268 AB270:AD270 AB272:AD272 AB274:AD274 AB276:AD276 AB278:AD278 AB280:AD280 AB282:AD282 AB284:AD284 AB286:AD286 AB288:AD288 AB290:AD290 AB292:AD292 AB294:AD294 AB296:AD296 AB298:AD298 AB300:AD300 AB302:AD302 AB304:AD304 AB306:AD306 AB308:AD308 AB310:AD310 AB312:AD312 AB314:AD314 AB316:AD316 AB318:AD318 AB320:AD320 AB322:AD322 AB324:AD324 AB326:AD326 AB328:AD328 AB330:AD330 AB332:AD332 AB334:AD334 AB336:AD336 AB338:AD338 AB340:AD340 AB342:AD342 AB344:AD344 AB346:AD346 AB348:AD348 AB350:AD350 AB352:AD352 AB354:AD354 AB356:AD356 AB358:AD358 AB360:AD360 AB362:AD362 AB364:AD364 AB366:AD366 AB368:AD368 AB370:AD370 AB372:AD372 AB374:AD374 AB376:AD376 AB378:AD378 AB380:AD380 AB382:AD382 AB384:AD384 AB386:AD386 AB388:AD388 AB390:AD390 AB392:AD392 AB394:AD394 AB396:AD396 AB398:AD398 AB400:AD400 AB402:AD402 AB404:AD404 AB406:AD406 AB408:AD408 AB410:AD410 AB412:AD412 AB414:AD414 AB416:AD416 AB418:AD418 AB420:AD420 AB422:AD422 AB424:AD424 AB426:AD426 AB428:AD428 AB430:AD430 AB432:AD432 AB434:AD434 AB436:AD436 AB438:AD438 AB440:AD440 AB442:AD442 AB444:AD444 AB446:AD446 AB448:AD448 AB450:AD450 AB452:AD452 AB454:AD454 AB456:AD456 AB458:AD458 AB460:AD460 AB462:AD462 AB464:AD464 AB466:AD466 AB468:AD468 AB470:AD470 AB472:AD472">
    <cfRule type="cellIs" dxfId="87" priority="79" operator="greaterThan">
      <formula>0</formula>
    </cfRule>
  </conditionalFormatting>
  <conditionalFormatting sqref="AG8:AI8 AG10:AI10 AG12:AI12 AG14:AI14 AG16:AI16 AG18:AI18 AG20:AI20 AG22:AI22 AG24:AI24 AG26:AI26 AG28:AI28 AG30:AI30 AG32:AI32 AG34:AI34 AG36:AI36 AG38:AI38 AG40:AI40 AG42:AI42 AG44:AI44 AG46:AI46 AG48:AI48 AG50:AI50 AG52:AI52 AG54:AI54 AG56:AI56 AG58:AI58 AG60:AI60 AG62:AI62 AG64:AI64 AG66:AI66 AG68:AI68 AG70:AI70 AG72:AI72 AG74:AI74 AG76:AI76 AG78:AI78 AG80:AI80 AG82:AI82 AG84:AI84 AG86:AI86 AG88:AI88 AG90:AI90 AG92:AI92 AG94:AI94 AG96:AI96 AG98:AI98 AG100:AI100 AG102:AI102 AG104:AI104 AG106:AI106 AG108:AI108 AG110:AI110 AG112:AI112 AG114:AI114 AG116:AI116 AG118:AI118 AG120:AI120 AG122:AI122 AG124:AI124 AG126:AI126 AG128:AI128 AG130:AI130 AG132:AI132 AG134:AI134 AG136:AI136 AG138:AI138 AG140:AI140 AG142:AI142 AG144:AI144 AG146:AI146 AG148:AI148 AG150:AI150 AG152:AI152 AG154:AI154 AG156:AI156 AG158:AI158 AG160:AI160 AG162:AI162 AG164:AI164 AG166:AI166 AG168:AI168 AG170:AI170 AG172:AI172 AG174:AI174 AG176:AI176 AG178:AI178 AG180:AI180 AG182:AI182 AG184:AI184 AG186:AI186 AG188:AI188 AG190:AI190 AG192:AI192 AG194:AI194 AG196:AI196 AG198:AI198 AG200:AI200 AG202:AI202 AG204:AI204 AG206:AI206 AG208:AI208 AG210:AI210 AG212:AI212 AG214:AI214 AG216:AI216 AG218:AI218 AG220:AI220 AG222:AI222 AG224:AI224 AG226:AI226 AG228:AI228 AG230:AI230 AG232:AI232 AG234:AI234 AG236:AI236 AG238:AI238 AG240:AI240 AG242:AI242 AG244:AI244 AG246:AI246 AG248:AI248 AG250:AI250 AG252:AI252 AG254:AI254 AG256:AI256 AG258:AI258 AG260:AI260 AG262:AI262 AG264:AI264 AG266:AI266 AG268:AI268 AG270:AI270 AG272:AI272 AG274:AI274 AG276:AI276 AG278:AI278 AG280:AI280 AG282:AI282 AG284:AI284 AG286:AI286 AG288:AI288 AG290:AI290 AG292:AI292 AG294:AI294 AG296:AI296 AG298:AI298 AG300:AI300 AG302:AI302 AG304:AI304 AG306:AI306 AG308:AI308 AG310:AI310 AG312:AI312 AG314:AI314 AG316:AI316 AG318:AI318 AG320:AI320 AG322:AI322 AG324:AI324 AG326:AI326 AG328:AI328 AG330:AI330 AG332:AI332 AG334:AI334 AG336:AI336 AG338:AI338 AG340:AI340 AG342:AI342 AG344:AI344 AG346:AI346 AG348:AI348 AG350:AI350 AG352:AI352 AG354:AI354 AG356:AI356 AG358:AI358 AG360:AI360 AG362:AI362 AG364:AI364 AG366:AI366 AG368:AI368 AG370:AI370 AG372:AI372 AG374:AI374 AG376:AI376 AG378:AI378 AG380:AI380 AG382:AI382 AG384:AI384 AG386:AI386 AG388:AI388 AG390:AI390 AG392:AI392 AG394:AI394 AG396:AI396 AG398:AI398 AG400:AI400 AG402:AI402 AG404:AI404 AG406:AI406 AG408:AI408 AG410:AI410 AG412:AI412 AG414:AI414 AG416:AI416 AG418:AI418 AG420:AI420 AG422:AI422 AG424:AI424 AG426:AI426 AG428:AI428 AG430:AI430 AG432:AI432 AG434:AI434 AG436:AI436 AG438:AI438 AG440:AI440 AG442:AI442 AG444:AI444 AG446:AI446 AG448:AI448 AG450:AI450 AG452:AI452 AG454:AI454 AG456:AI456 AG458:AI458 AG460:AI460 AG462:AI462 AG464:AI464 AG466:AI466 AG468:AI468 AG470:AI470 AG472:AI472">
    <cfRule type="cellIs" dxfId="86" priority="78" operator="greaterThan">
      <formula>0</formula>
    </cfRule>
  </conditionalFormatting>
  <conditionalFormatting sqref="X8 X10 X12 X14 X16 X18 X20 X22 X24 X26 X28 X30 X32 X34 X36 X38 X40 X42 X44 X46 X48 X50 X52 X54 X56 X58 X60 X62 X64 X66 X68 X70 X72 X74 X76 X78 X80 X82 X84 X86 X88 X90 X92 X94 X96 X98 X100 X102 X104 X106 X108 X110 X112 X114 X116 X118 X120 X122 X124 X126 X128 X130 X132 X134 X136 X138 X140 X142 X144 X146 X148 X150 X152 X154 X156 X158 X160 X162 X164 X166 X168 X170 X172 X174 X176 X178 X180 X182 X184 X186 X188 X190 X192 X194 X196 X198 X200 X202 X204 X206 X208 X210 X212 X214 X216 X218 X220 X222 X224 X226 X228 X230 X232 X234 X236 X238 X240 X242 X244 X246 X248 X250 X252 X254 X256 X258 X260 X262 X264 X266 X268 X270 X272 X274 X276 X278 X280 X282 X284 X286 X288 X290 X292 X294 X296 X298 X300 X302 X304 X306 X308 X310 X312 X314 X316 X318 X320 X322 X324 X326 X328 X330 X332 X334 X336 X338 X340 X342 X344 X346 X348 X350 X352 X354 X356 X358 X360 X362 X364 X366 X368 X370 X372 X374 X376 X378 X380 X382 X384 X386 X388 X390 X392 X394 X396 X398 X400 X402 X404 X406 X408 X410 X412 X414 X416 X418 X420 X422 X424 X426 X428 X430 X432 X434 X436 X438 X440 X442 X444 X446 X448 X450 X452 X454 X456 X458 X460 X462 X464 X466 X468 X470 X472">
    <cfRule type="cellIs" dxfId="85" priority="77" operator="greaterThan">
      <formula>0</formula>
    </cfRule>
  </conditionalFormatting>
  <conditionalFormatting sqref="AE8 AE10 AE12 AE14 AE16 AE18 AE20 AE22 AE24 AE26 AE28 AE30 AE32 AE34 AE36 AE38 AE40 AE42 AE44 AE46 AE48 AE50 AE52 AE54 AE56 AE58 AE60 AE62 AE64 AE66 AE68 AE70 AE72 AE74 AE76 AE78 AE80 AE82 AE84 AE86 AE88 AE90 AE92 AE94 AE96 AE98 AE100 AE102 AE104 AE106 AE108 AE110 AE112 AE114 AE116 AE118 AE120 AE122 AE124 AE126 AE128 AE130 AE132 AE134 AE136 AE138 AE140 AE142 AE144 AE146 AE148 AE150 AE152 AE154 AE156 AE158 AE160 AE162 AE164 AE166 AE168 AE170 AE172 AE174 AE176 AE178 AE180 AE182 AE184 AE186 AE188 AE190 AE192 AE194 AE196 AE198 AE200 AE202 AE204 AE206 AE208 AE210 AE212 AE214 AE216 AE218 AE220 AE222 AE224 AE226 AE228 AE230 AE232 AE234 AE236 AE238 AE240 AE242 AE244 AE246 AE248 AE250 AE252 AE254 AE256 AE258 AE260 AE262 AE264 AE266 AE268 AE270 AE272 AE274 AE276 AE278 AE280 AE282 AE284 AE286 AE288 AE290 AE292 AE294 AE296 AE298 AE300 AE302 AE304 AE306 AE308 AE310 AE312 AE314 AE316 AE318 AE320 AE322 AE324 AE326 AE328 AE330 AE332 AE334 AE336 AE338 AE340 AE342 AE344 AE346 AE348 AE350 AE352 AE354 AE356 AE358 AE360 AE362 AE364 AE366 AE368 AE370 AE372 AE374 AE376 AE378 AE380 AE382 AE384 AE386 AE388 AE390 AE392 AE394 AE396 AE398 AE400 AE402 AE404 AE406 AE408 AE410 AE412 AE414 AE416 AE418 AE420 AE422 AE424 AE426 AE428 AE430 AE432 AE434 AE436 AE438 AE440 AE442 AE444 AE446 AE448 AE450 AE452 AE454 AE456 AE458 AE460 AE462 AE464 AE466 AE468 AE470 AE472">
    <cfRule type="cellIs" dxfId="84" priority="76" operator="greaterThan">
      <formula>0</formula>
    </cfRule>
  </conditionalFormatting>
  <conditionalFormatting sqref="AJ8 AJ10 AJ12 AJ14 AJ16 AJ18 AJ20 AJ22 AJ24 AJ26 AJ28 AJ30 AJ32 AJ34 AJ36 AJ38 AJ40 AJ42 AJ44 AJ46 AJ48 AJ50 AJ52 AJ54 AJ56 AJ58 AJ60 AJ62 AJ64 AJ66 AJ68 AJ70 AJ72 AJ74 AJ76 AJ78 AJ80 AJ82 AJ84 AJ86 AJ88 AJ90 AJ92 AJ94 AJ96 AJ98 AJ100 AJ102 AJ104 AJ106 AJ108 AJ110 AJ112 AJ114 AJ116 AJ118 AJ120 AJ122 AJ124 AJ126 AJ128 AJ130 AJ132 AJ134 AJ136 AJ138 AJ140 AJ142 AJ144 AJ146 AJ148 AJ150 AJ152 AJ154 AJ156 AJ158 AJ160 AJ162 AJ164 AJ166 AJ168 AJ170 AJ172 AJ174 AJ176 AJ178 AJ180 AJ182 AJ184 AJ186 AJ188 AJ190 AJ192 AJ194 AJ196 AJ198 AJ200 AJ202 AJ204 AJ206 AJ208 AJ210 AJ212 AJ214 AJ216 AJ218 AJ220 AJ222 AJ224 AJ226 AJ228 AJ230 AJ232 AJ234 AJ236 AJ238 AJ240 AJ242 AJ244 AJ246 AJ248 AJ250 AJ252 AJ254 AJ256 AJ258 AJ260 AJ262 AJ264 AJ266 AJ268 AJ270 AJ272 AJ274 AJ276 AJ278 AJ280 AJ282 AJ284 AJ286 AJ288 AJ290 AJ292 AJ294 AJ296 AJ298 AJ300 AJ302 AJ304 AJ306 AJ308 AJ310 AJ312 AJ314 AJ316 AJ318 AJ320 AJ322 AJ324 AJ326 AJ328 AJ330 AJ332 AJ334 AJ336 AJ338 AJ340 AJ342 AJ344 AJ346 AJ348 AJ350 AJ352 AJ354 AJ356 AJ358 AJ360 AJ362 AJ364 AJ366 AJ368 AJ370 AJ372 AJ374 AJ376 AJ378 AJ380 AJ382 AJ384 AJ386 AJ388 AJ390 AJ392 AJ394 AJ396 AJ398 AJ400 AJ402 AJ404 AJ406 AJ408 AJ410 AJ412 AJ414 AJ416 AJ418 AJ420 AJ422 AJ424 AJ426 AJ428 AJ430 AJ432 AJ434 AJ436 AJ438 AJ440 AJ442 AJ444 AJ446 AJ448 AJ450 AJ452 AJ454 AJ456 AJ458 AJ460 AJ462 AJ464 AJ466 AJ468 AJ470 AJ472">
    <cfRule type="cellIs" dxfId="83" priority="75" operator="greaterThan">
      <formula>0</formula>
    </cfRule>
  </conditionalFormatting>
  <conditionalFormatting sqref="T8 T10 T12 T14 T16 T18 T20 T22 T24 T26 T28 T30 T32 T34 T36 T38 T40 T42 T44 T46 T48 T50 T52 T54 T56 T58 T60 T62 T64 T66 T68 T70 T72 T74 T76 T78 T80 T82 T84 T86 T88 T90 T92 T94 T96 T98 T100 T102 T104 T106 T108 T110 T112 T114 T116 T118 T120 T122 T124 T126 T128 T130 T132 T134 T136 T138 T140 T142 T144 T146 T148 T150 T152 T154 T156 T158 T160 T162 T164 T166 T168 T170 T172 T174 T176 T178 T180 T182 T184 T186 T188 T190 T192 T194 T196 T198 T200 T202 T204 T206 T208 T210 T212 T214 T216 T218 T220 T222 T224 T226 T228 T230 T232 T234 T236 T238 T240 T242 T244 T246 T248 T250 T252 T254 T256 T258 T260 T262 T264 T266 T268 T270 T272 T274 T276 T278 T280 T282 T284 T286 T288 T290 T292 T294 T296 T298 T300 T302 T304 T306 T308 T310 T312 T314 T316 T318 T320 T322 T324 T326 T328 T330 T332 T334 T336 T338 T340 T342 T344 T346 T348 T350 T352 T354 T356 T358 T360 T362 T364 T366 T368 T370 T372 T374 T376 T378 T380 T382 T384 T386 T388 T390 T392 T394 T396 T398 T400 T402 T404 T406 T408 T410 T412 T414 T416 T418 T420 T422 T424 T426 T428 T430 T432 T434 T436 T438 T440 T442 T444 T446 T448 T450 T452 T454 T456 T458 T460 T462 T464 T466 T468 T470 T472">
    <cfRule type="cellIs" dxfId="82" priority="74" operator="greaterThan">
      <formula>0</formula>
    </cfRule>
  </conditionalFormatting>
  <conditionalFormatting sqref="AA8 AA10 AA12 AA14 AA16 AA18 AA20 AA22 AA24 AA26 AA28 AA30 AA32 AA34 AA36 AA38 AA40 AA42 AA44 AA46 AA48 AA50 AA52 AA54 AA56 AA58 AA60 AA62 AA64 AA66 AA68 AA70 AA72 AA74 AA76 AA78 AA80 AA82 AA84 AA86 AA88 AA90 AA92 AA94 AA96 AA98 AA100 AA102 AA104 AA106 AA108 AA110 AA112 AA114 AA116 AA118 AA120 AA122 AA124 AA126 AA128 AA130 AA132 AA134 AA136 AA138 AA140 AA142 AA144 AA146 AA148 AA150 AA152 AA154 AA156 AA158 AA160 AA162 AA164 AA166 AA168 AA170 AA172 AA174 AA176 AA178 AA180 AA182 AA184 AA186 AA188 AA190 AA192 AA194 AA196 AA198 AA200 AA202 AA204 AA206 AA208 AA210 AA212 AA214 AA216 AA218 AA220 AA222 AA224 AA226 AA228 AA230 AA232 AA234 AA236 AA238 AA240 AA242 AA244 AA246 AA248 AA250 AA252 AA254 AA256 AA258 AA260 AA262 AA264 AA266 AA268 AA270 AA272 AA274 AA276 AA278 AA280 AA282 AA284 AA286 AA288 AA290 AA292 AA294 AA296 AA298 AA300 AA302 AA304 AA306 AA308 AA310 AA312 AA314 AA316 AA318 AA320 AA322 AA324 AA326 AA328 AA330 AA332 AA334 AA336 AA338 AA340 AA342 AA344 AA346 AA348 AA350 AA352 AA354 AA356 AA358 AA360 AA362 AA364 AA366 AA368 AA370 AA372 AA374 AA376 AA378 AA380 AA382 AA384 AA386 AA388 AA390 AA392 AA394 AA396 AA398 AA400 AA402 AA404 AA406 AA408 AA410 AA412 AA414 AA416 AA418 AA420 AA422 AA424 AA426 AA428 AA430 AA432 AA434 AA436 AA438 AA440 AA442 AA444 AA446 AA448 AA450 AA452 AA454 AA456 AA458 AA460 AA462 AA464 AA466 AA468 AA470 AA472">
    <cfRule type="cellIs" dxfId="81" priority="73" operator="greaterThan">
      <formula>0</formula>
    </cfRule>
  </conditionalFormatting>
  <conditionalFormatting sqref="AF8 AF10 AF12 AF14 AF16 AF18 AF20 AF22 AF24 AF26 AF28 AF30 AF32 AF34 AF36 AF38 AF40 AF42 AF44 AF46 AF48 AF50 AF52 AF54 AF56 AF58 AF60 AF62 AF64 AF66 AF68 AF70 AF72 AF74 AF76 AF78 AF80 AF82 AF84 AF86 AF88 AF90 AF92 AF94 AF96 AF98 AF100 AF102 AF104 AF106 AF108 AF110 AF112 AF114 AF116 AF118 AF120 AF122 AF124 AF126 AF128 AF130 AF132 AF134 AF136 AF138 AF140 AF142 AF144 AF146 AF148 AF150 AF152 AF154 AF156 AF158 AF160 AF162 AF164 AF166 AF168 AF170 AF172 AF174 AF176 AF178 AF180 AF182 AF184 AF186 AF188 AF190 AF192 AF194 AF196 AF198 AF200 AF202 AF204 AF206 AF208 AF210 AF212 AF214 AF216 AF218 AF220 AF222 AF224 AF226 AF228 AF230 AF232 AF234 AF236 AF238 AF240 AF242 AF244 AF246 AF248 AF250 AF252 AF254 AF256 AF258 AF260 AF262 AF264 AF266 AF268 AF270 AF272 AF274 AF276 AF278 AF280 AF282 AF284 AF286 AF288 AF290 AF292 AF294 AF296 AF298 AF300 AF302 AF304 AF306 AF308 AF310 AF312 AF314 AF316 AF318 AF320 AF322 AF324 AF326 AF328 AF330 AF332 AF334 AF336 AF338 AF340 AF342 AF344 AF346 AF348 AF350 AF352 AF354 AF356 AF358 AF360 AF362 AF364 AF366 AF368 AF370 AF372 AF374 AF376 AF378 AF380 AF382 AF384 AF386 AF388 AF390 AF392 AF394 AF396 AF398 AF400 AF402 AF404 AF406 AF408 AF410 AF412 AF414 AF416 AF418 AF420 AF422 AF424 AF426 AF428 AF430 AF432 AF434 AF436 AF438 AF440 AF442 AF444 AF446 AF448 AF450 AF452 AF454 AF456 AF458 AF460 AF462 AF464 AF466 AF468 AF470 AF472">
    <cfRule type="cellIs" dxfId="80" priority="72" operator="greaterThan">
      <formula>0</formula>
    </cfRule>
  </conditionalFormatting>
  <conditionalFormatting sqref="AL8:AN8 AL10:AN10 AL12:AN12 AL14:AN14 AL16:AN16 AL18:AN18 AL20:AN20 AL22:AN22 AL24:AN24 AL26:AN26 AL28:AN28 AL30:AN30 AL32:AN32 AL34:AN34 AL36:AN36 AL38:AN38 AL40:AN40 AL42:AN42 AL44:AN44 AL46:AN46 AL48:AN48 AL50:AN50 AL52:AN52 AL54:AN54 AL56:AN56 AL58:AN58 AL60:AN60 AL62:AN62 AL64:AN64 AL66:AN66 AL68:AN68 AL70:AN70 AL72:AN72 AL74:AN74 AL76:AN76 AL78:AN78 AL80:AN80 AL82:AN82 AL84:AN84 AL86:AN86 AL88:AN88 AL90:AN90 AL92:AN92 AL94:AN94 AL96:AN96 AL98:AN98 AL100:AN100 AL102:AN102 AL104:AN104 AL106:AN106 AL108:AN108 AL110:AN110 AL112:AN112 AL114:AN114 AL116:AN116 AL118:AN118 AL120:AN120 AL122:AN122 AL124:AN124 AL126:AN126 AL128:AN128 AL130:AN130 AL132:AN132 AL134:AN134 AL136:AN136 AL138:AN138 AL140:AN140 AL142:AN142 AL144:AN144 AL146:AN146 AL148:AN148 AL150:AN150 AL152:AN152 AL154:AN154 AL156:AN156 AL158:AN158 AL160:AN160 AL162:AN162 AL164:AN164 AL166:AN166 AL168:AN168 AL170:AN170 AL172:AN172 AL174:AN174 AL176:AN176 AL178:AN178 AL180:AN180 AL182:AN182 AL198:AN198 AL200:AN200 AL202:AN202 AL204:AN204 AL206:AN206 AL208:AN208 AL210:AN210 AL212:AN212 AL214:AN214 AL216:AN216 AL218:AN218 AL220:AN220 AL222:AN222 AL224:AN224 AL226:AN226 AL228:AN228 AL230:AN230 AL232:AN232 AL234:AN234 AL236:AN236 AL238:AN238 AL240:AN240 AL242:AN242 AL244:AN244 AL246:AN246 AL248:AN248 AL250:AN250 AL252:AN252 AL254:AN254 AL256:AN256 AL258:AN258 AL260:AN260 AL262:AN262 AL264:AN264 AL266:AN266 AL268:AN268 AL270:AN270 AL272:AN272 AL274:AN274 AL276:AN276 AL278:AN278 AL280:AN280 AL282:AN282 AL284:AN284 AL286:AN286 AL288:AN288 AL290:AN290 AL292:AN292 AL294:AN294 AL296:AN296 AL298:AN298 AL300:AN300 AL302:AN302 AL304:AN304 AL306:AN306 AL308:AN308 AL310:AN310 AL312:AN312 AL314:AN314 AL316:AN316 AL318:AN318 AL320:AN320 AL322:AN322 AL324:AN324 AL326:AN326 AL328:AN328 AL330:AN330 AL332:AN332 AL334:AN334 AL336:AN336 AL338:AN338 AL340:AN340 AL342:AN342 AL344:AN344 AL346:AN346 AL348:AN348 AL350:AN350 AL352:AN352 AL354:AN354 AL356:AN356 AL358:AN358 AL360:AN360 AL362:AN362 AL364:AN364 AL366:AN366 AL368:AN368 AL370:AN370 AL372:AN372 AL374:AN374 AL376:AN376 AL378:AN378 AL380:AN380 AL382:AN382 AL384:AN384 AL386:AN386 AL388:AN388 AL390:AN390 AL392:AN392 AL394:AN394 AL396:AN396 AL398:AN398 AL400:AN400 AL402:AN402 AL404:AN404 AL406:AN406 AL408:AN408 AL410:AN410 AL412:AN412 AL414:AN414 AL416:AN416 AL418:AN418 AL420:AN420 AL422:AN422 AL424:AN424 AL426:AN426 AL428:AN428 AL430:AN430 AL432:AN432 AL434:AN434 AL436:AN436 AL438:AN438 AL440:AN440 AL442:AN442 AL444:AN444 AL446:AN446 AL448:AN448 AL450:AN450 AL452:AN452 AL454:AN454 AL456:AN456 AL458:AN458 AL460:AN460 AL462:AN462 AL464:AN464 AL466:AN466 AL468:AN468 AL470:AN470 AL472:AN472">
    <cfRule type="cellIs" dxfId="79" priority="71" operator="greaterThan">
      <formula>0</formula>
    </cfRule>
  </conditionalFormatting>
  <conditionalFormatting sqref="AV20:AX20 AV22:AX22 AV24:AX24 AV26:AX26 AV28:AX28 AV30:AX30 AV32:AX32 AV34:AX34 AV36:AX36 AV38:AX38 AV40:AX40 AV42:AX42 AV44:AX44 AV46:AX46 AV48:AX48 AV50:AX50 AV52:AX52 AV54:AX54 AV56:AX56 AV58:AX58 AV60:AX60 AV62:AX62 AV64:AX64 AV66:AX66 AV68:AX68 AV70:AX70 AV72:AX72 AV74:AX74 AV76:AX76 AV78:AX78 AV80:AX80 AV82:AX82 AV84:AX84 AV86:AX86 AV88:AX88 AV90:AX90 AV92:AX92 AV94:AX94 AV96:AX96 AV98:AX98 AV100:AX100 AV102:AX102 AV104:AX104 AV106:AX106 AV108:AX108 AV110:AX110 AV112:AX112 AV114:AX114 AV116:AX116 AV118:AX118 AV120:AX120 AV122:AX122 AV124:AX124 AV126:AX126 AV128:AX128 AV130:AX130 AV132:AX132 AV134:AX134 AV136:AX136 AV138:AX138 AV140:AX140 AV142:AX142 AV144:AX144 AV146:AX146 AV148:AX148 AV150:AX150 AV152:AX152 AV154:AX154 AV156:AX156 AV158:AX158 AV160:AX160 AV162:AX162 AV164:AX164 AV166:AX166 AV168:AX168 AV170:AX170 AV172:AX172 AV174:AX174 AV176:AX176 AV178:AX178 AV180:AX180 AV182:AX182 AV184:AX184 AV186:AX186 AV188:AX188 AV190:AX190 AV192:AX192 AV194:AX194 AV196:AX196 AV198:AX198 AV200:AX200 AV202:AX202 AV204:AX204 AV206:AX206 AV208:AX208 AV210:AX210 AV212:AX212 AV214:AX214 AV216:AX216 AV218:AX218 AV220:AX220 AV222:AX222 AV224:AX224 AV226:AX226 AV228:AX228 AV230:AX230 AV232:AX232 AV234:AX234 AV236:AX236 AV238:AX238 AV240:AX240 AV242:AX242 AV244:AX244 AV246:AX246 AV248:AX248 AV250:AX250 AV252:AX252 AV254:AX254 AV256:AX256 AV258:AX258 AV260:AX260 AV262:AX262 AV264:AX264 AV266:AX266 AV268:AX268 AV270:AX270 AV272:AX272 AV274:AX274 AV276:AX276 AV278:AX278 AV280:AX280 AV282:AX282 AV284:AX284 AV286:AX286 AV288:AX288 AV290:AX290 AV292:AX292 AV294:AX294 AV296:AX296 AV298:AX298 AV300:AX300 AV302:AX302 AV304:AX304 AV306:AX306 AV308:AX308 AV310:AX310 AV312:AX312 AV314:AX314 AV316:AX316 AV318:AX318 AV320:AX320 AV322:AX322 AV324:AX324 AV326:AX326 AV328:AX328 AV330:AX330 AV332:AX332 AV334:AX334 AV336:AX336 AV338:AX338 AV340:AX340 AV342:AX342 AV344:AX344 AV346:AX346 AV348:AX348 AV350:AX350 AV352:AX352 AV354:AX354 AV356:AX356 AV358:AX358 AV360:AX360 AV362:AX362 AV364:AX364 AV366:AX366 AV368:AX368 AV370:AX370 AV372:AX372 AV374:AX374 AV376:AX376 AV378:AX378 AV380:AX380 AV382:AX382 AV384:AX384 AV386:AX386 AV388:AX388 AV390:AX390 AV392:AX392 AV394:AX394 AV396:AX396 AV398:AX398 AV400:AX400 AV402:AX402 AV404:AX404 AV406:AX406 AV408:AX408 AV410:AX410 AV412:AX412 AV414:AX414 AV416:AX416 AV418:AX418 AV420:AX420 AV422:AX422 AV424:AX424 AV426:AX426 AV428:AX428 AV430:AX430 AV432:AX432 AV434:AX434 AV436:AX436 AV438:AX438 AV440:AX440 AV442:AX442 AV444:AX444 AV446:AX446 AV448:AX448 AV450:AX450 AV452:AX452 AV454:AX454 AV456:AX456 AV458:AX458 AV460:AX460 AV462:AX462 AV464:AX464 AV466:AX466 AV468:AX468 AV470:AX470 AV472:AX472">
    <cfRule type="cellIs" dxfId="78" priority="70" operator="greaterThan">
      <formula>0</formula>
    </cfRule>
  </conditionalFormatting>
  <conditionalFormatting sqref="AO8 AO10 AO12 AO14 AO16 AO18 AO20 AO22 AO24 AO26 AO28 AO30 AO32 AO34 AO36 AO38 AO40 AO42 AO44 AO46 AO48 AO50 AO52 AO54 AO56 AO58 AO60 AO62 AO64 AO66 AO68 AO70 AO72 AO74 AO76 AO78 AO80 AO82 AO84 AO86 AO88 AO90 AO92 AO94 AO96 AO98 AO100 AO102 AO104 AO106 AO108 AO110 AO112 AO114 AO116 AO118 AO120 AO122 AO124 AO126 AO128 AO130 AO132 AO134 AO136 AO138 AO140 AO142 AO144 AO146 AO148 AO150 AO152 AO154 AO156 AO158 AO160 AO162 AO164 AO166 AO168 AO170 AO172 AO174 AO176 AO178 AO180 AO182 AO198 AO200 AO202 AO204 AO206 AO208 AO210 AO212 AO214 AO216 AO218 AO220 AO222 AO224 AO226 AO228 AO230 AO232 AO234 AO236 AO238 AO240 AO242 AO244 AO246 AO248 AO250 AO252 AO254 AO256 AO258 AO260 AO262 AO264 AO266 AO268 AO270 AO272 AO274 AO276 AO278 AO280 AO282 AO284 AO286 AO288 AO290 AO292 AO294 AO296 AO298 AO300 AO302 AO304 AO306 AO308 AO310 AO312 AO314 AO316 AO318 AO320 AO322 AO324 AO326 AO328 AO330 AO332 AO334 AO336 AO338 AO340 AO342 AO344 AO346 AO348 AO350 AO352 AO354 AO356 AO358 AO360 AO362 AO364 AO366 AO368 AO370 AO372 AO374 AO376 AO378 AO380 AO382 AO384 AO386 AO388 AO390 AO392 AO394 AO396 AO398 AO400 AO402 AO404 AO406 AO408 AO410 AO412 AO414 AO416 AO418 AO420 AO422 AO424 AO426 AO428 AO430 AO432 AO434 AO436 AO438 AO440 AO442 AO444 AO446 AO448 AO450 AO452 AO454 AO456 AO458 AO460 AO462 AO464 AO466 AO468 AO470 AO472">
    <cfRule type="cellIs" dxfId="77" priority="69" operator="greaterThan">
      <formula>0</formula>
    </cfRule>
  </conditionalFormatting>
  <conditionalFormatting sqref="AY20 AY22 AY24 AY26 AY28 AY30 AY32 AY34 AY36 AY38 AY40 AY42 AY44 AY46 AY48 AY50 AY52 AY54 AY56 AY58 AY60 AY62 AY64 AY66 AY68 AY70 AY72 AY74 AY76 AY78 AY80 AY82 AY84 AY86 AY88 AY90 AY92 AY94 AY96 AY98 AY100 AY102 AY104 AY106 AY108 AY110 AY112 AY114 AY116 AY118 AY120 AY122 AY124 AY126 AY128 AY130 AY132 AY134 AY136 AY138 AY140 AY142 AY144 AY146 AY148 AY150 AY152 AY154 AY156 AY158 AY160 AY162 AY164 AY166 AY168 AY170 AY172 AY174 AY176 AY178 AY180 AY182 AY184 AY186 AY188 AY190 AY192 AY194 AY196 AY198 AY200 AY202 AY204 AY206 AY208 AY210 AY212 AY214 AY216 AY218 AY220 AY222 AY224 AY226 AY228 AY230 AY232 AY234 AY236 AY238 AY240 AY242 AY244 AY246 AY248 AY250 AY252 AY254 AY256 AY258 AY260 AY262 AY264 AY266 AY268 AY270 AY272 AY274 AY276 AY278 AY280 AY282 AY284 AY286 AY288 AY290 AY292 AY294 AY296 AY298 AY300 AY302 AY304 AY306 AY308 AY310 AY312 AY314 AY316 AY318 AY320 AY322 AY324 AY326 AY328 AY330 AY332 AY334 AY336 AY338 AY340 AY342 AY344 AY346 AY348 AY350 AY352 AY354 AY356 AY358 AY360 AY362 AY364 AY366 AY368 AY370 AY372 AY374 AY376 AY378 AY380 AY382 AY384 AY386 AY388 AY390 AY392 AY394 AY396 AY398 AY400 AY402 AY404 AY406 AY408 AY410 AY412 AY414 AY416 AY418 AY420 AY422 AY424 AY426 AY428 AY430 AY432 AY434 AY436 AY438 AY440 AY442 AY444 AY446 AY448 AY450 AY452 AY454 AY456 AY458 AY460 AY462 AY464 AY466 AY468 AY470 AY472">
    <cfRule type="cellIs" dxfId="76" priority="68" operator="greaterThan">
      <formula>0</formula>
    </cfRule>
  </conditionalFormatting>
  <conditionalFormatting sqref="AK8 AK10 AK12 AK14 AK16 AK18 AK20 AK22 AK24 AK26 AK28 AK30 AK32 AK34 AK36 AK38 AK40 AK42 AK44 AK46 AK48 AK50 AK52 AK54 AK56 AK58 AK60 AK62 AK64 AK66 AK68 AK70 AK72 AK74 AK76 AK78 AK80 AK82 AK84 AK86 AK88 AK90 AK92 AK94 AK96 AK98 AK100 AK102 AK104 AK106 AK108 AK110 AK112 AK114 AK116 AK118 AK120 AK122 AK124 AK126 AK128 AK130 AK132 AK134 AK136 AK138 AK140 AK142 AK144 AK146 AK148 AK150 AK152 AK154 AK156 AK158 AK160 AK162 AK164 AK166 AK168 AK170 AK172 AK174 AK176 AK178 AK180 AK182 AK198 AK200 AK202 AK204 AK206 AK208 AK210 AK212 AK214 AK216 AK218 AK220 AK222 AK224 AK226 AK228 AK230 AK232 AK234 AK236 AK238 AK240 AK242 AK244 AK246 AK248 AK250 AK252 AK254 AK256 AK258 AK260 AK262 AK264 AK266 AK268 AK270 AK272 AK274 AK276 AK278 AK280 AK282 AK284 AK286 AK288 AK290 AK292 AK294 AK296 AK298 AK300 AK302 AK304 AK306 AK308 AK310 AK312 AK314 AK316 AK318 AK320 AK322 AK324 AK326 AK328 AK330 AK332 AK334 AK336 AK338 AK340 AK342 AK344 AK346 AK348 AK350 AK352 AK354 AK356 AK358 AK360 AK362 AK364 AK366 AK368 AK370 AK372 AK374 AK376 AK378 AK380 AK382 AK384 AK386 AK388 AK390 AK392 AK394 AK396 AK398 AK400 AK402 AK404 AK406 AK408 AK410 AK412 AK414 AK416 AK418 AK420 AK422 AK424 AK426 AK428 AK430 AK432 AK434 AK436 AK438 AK440 AK442 AK444 AK446 AK448 AK450 AK452 AK454 AK456 AK458 AK460 AK462 AK464 AK466 AK468 AK470 AK472">
    <cfRule type="cellIs" dxfId="75" priority="67" operator="greaterThan">
      <formula>0</formula>
    </cfRule>
  </conditionalFormatting>
  <conditionalFormatting sqref="K7:M7 K9:M9 K11:M11 K13:M13 K15:M15 K17:M17 K19:M19 K21:M21 K23:M23 K25:M25 K27:M27 K29:M29 K31:M31 K33:M33 K35:M35 K37:M37 K39:M39 K41:M41 K43:M43 K45:M45 K47:M47 K49:M49 K51:M51 K53:M53 K55:M55 K57:M57 K59:M59 K61:M61 K63:M63 K65:M65 K67:M67 K69:M69 K71:M71 K73:M73 K75:M75 K77:M77 K79:M79 K81:M81 K83:M83 K85:M85 K87:M87 K89:M89 K91:M91 K93:M93 K95:M95 K97:M97 K99:M99 K101:M101 K103:M103 K105:M105 K107:M107 K109:M109 K111:M111 K113:M113 K115:M115 K117:M117 K119:M119 K121:M121 K123:M123 K125:M125 K127:M127 K129:M129 K131:M131 K133:M133 K135:M135 K137:M137 K139:M139 K141:M141 K143:M143 K145:M145 K147:M147 K149:M149 K151:M151 K153:M153 K155:M155 K157:M157 K159:M159 K161:M161 K163:M163 K165:M165 K167:M167 K169:M169 K171:M171 K173:M173 K175:M175 K177:M177 K179:M179 K181:M181 K183:M183 K185:M185 K187:M187 K189:M189 K191:M191 K193:M193 K195:M195 K197:M197 K199:M199 K201:M201 K203:M203 K205:M205 K207:M207 K209:M209 K211:M211 K213:M213 K215:M215 K217:M217 K219:M219 K221:M221 K223:M223 K225:M225 K227:M227 K229:M229 K231:M231 K233:M233 K235:M235 K237:M237 K239:M239 K241:M241 K243:M243 K245:M245 K247:M247 K249:M249 K251:M251 K253:M253 K255:M255 K257:M257 K259:M259 K261:M261 K263:M263 K265:M265 K267:M267 K269:M269 K271:M271 K273:M273 K275:M275 K277:M277 K279:M279 K281:M281 K283:M283 K285:M285 K287:M287 K289:M289 K291:M291 K293:M293 K295:M295 K297:M297 K299:M299 K301:M301 K303:M303 K305:M305 K307:M307 K309:M309 K311:M311 K313:M313 K315:M315 K317:M317 K319:M319 K321:M321 K323:M323 K325:M325 K327:M327 K329:M329 K331:M331 K333:M333 K335:M335 K337:M337 K339:M339 K341:M341 K343:M343 K345:M345 K347:M347 K349:M349 K351:M351 K353:M353 K355:M355 K357:M357 K359:M359 K361:M361 K363:M363 K365:M365 K367:M367 K369:M369 K371:M371 K373:M373 K375:M375 K377:M377 K379:M379 K381:M381 K383:M383 K385:M385 K387:M387 K389:M389 K391:M391 K393:M393 K395:M395 K397:M397 K399:M399 K401:M401 K403:M403 K405:M405 K407:M407 K409:M409 K411:M411 K413:M413 K415:M415 K417:M417 K419:M419 K421:M421 K423:M423 K425:M425 K427:M427 K429:M429 K431:M431 K433:M433 K435:M435 K437:M437 K439:M439 K441:M441 K443:M443 K445:M445 K447:M447 K449:M449 K451:M451 K453:M453 K455:M455 K457:M457 K459:M459 K461:M461 K463:M463 K465:M465 K467:M467 K469:M469 K471:M471 K473:M650">
    <cfRule type="cellIs" dxfId="74" priority="66" operator="greaterThan">
      <formula>0</formula>
    </cfRule>
  </conditionalFormatting>
  <conditionalFormatting sqref="N7 N9 N11 N13 N15 N17 N19 N21 N23 N25 N27 N29 N31 N33 N35 N37 N39 N41 N43 N45 N47 N49 N51 N53 N55 N57 N59 N61 N63 N65 N67 N69 N71 N73 N75 N77 N79 N81 N83 N85 N87 N89 N91 N93 N95 N97 N99 N101 N103 N105 N107 N109 N111 N113 N115 N117 N119 N121 N123 N125 N127 N129 N131 N133 N135 N137 N139 N141 N143 N145 N147 N149 N151 N153 N155 N157 N159 N161 N163 N165 N167 N169 N171 N173 N175 N177 N179 N181 N183 N185 N187 N189 N191 N193 N195 N197 N199 N201 N203 N205 N207 N209 N211 N213 N215 N217 N219 N221 N223 N225 N227 N229 N231 N233 N235 N237 N239 N241 N243 N245 N247 N249 N251 N253 N255 N257 N259 N261 N263 N265 N267 N269 N271 N273 N275 N277 N279 N281 N283 N285 N287 N289 N291 N293 N295 N297 N299 N301 N303 N305 N307 N309 N311 N313 N315 N317 N319 N321 N323 N325 N327 N329 N331 N333 N335 N337 N339 N341 N343 N345 N347 N349 N351 N353 N355 N357 N359 N361 N363 N365 N367 N369 N371 N373 N375 N377 N379 N381 N383 N385 N387 N389 N391 N393 N395 N397 N399 N401 N403 N405 N407 N409 N411 N413 N415 N417 N419 N421 N423 N425 N427 N429 N431 N433 N435 N437 N439 N441 N443 N445 N447 N449 N451 N453 N455 N457 N459 N461 N463 N465 N467 N469 N471 N473:N650">
    <cfRule type="cellIs" dxfId="73" priority="65" operator="greaterThan">
      <formula>0</formula>
    </cfRule>
  </conditionalFormatting>
  <conditionalFormatting sqref="J7 J9 J11 J13 J15 J17 J19 J21 J23 J25 J27 J29 J31 J33 J35 J37 J39 J41 J43 J45 J47 J49 J51 J53 J55 J57 J59 J61 J63 J65 J67 J69 J71 J73 J75 J77 J79 J81 J83 J85 J87 J89 J91 J93 J95 J97 J99 J101 J103 J105 J107 J109 J111 J113 J115 J117 J119 J121 J123 J125 J127 J129 J131 J133 J135 J137 J139 J141 J143 J145 J147 J149 J151 J153 J155 J157 J159 J161 J163 J165 J167 J169 J171 J173 J175 J177 J179 J181 J183 J185 J187 J189 J191 J193 J195 J197 J199 J201 J203 J205 J207 J209 J211 J213 J215 J217 J219 J221 J223 J225 J227 J229 J231 J233 J235 J237 J239 J241 J243 J245 J247 J249 J251 J253 J255 J257 J259 J261 J263 J265 J267 J269 J271 J273 J275 J277 J279 J281 J283 J285 J287 J289 J291 J293 J295 J297 J299 J301 J303 J305 J307 J309 J311 J313 J315 J317 J319 J321 J323 J325 J327 J329 J331 J333 J335 J337 J339 J341 J343 J345 J347 J349 J351 J353 J355 J357 J359 J361 J363 J365 J367 J369 J371 J373 J375 J377 J379 J381 J383 J385 J387 J389 J391 J393 J395 J397 J399 J401 J403 J405 J407 J409 J411 J413 J415 J417 J419 J421 J423 J425 J427 J429 J431 J433 J435 J437 J439 J441 J443 J445 J447 J449 J451 J453 J455 J457 J459 J461 J463 J465 J467 J469 J471 J473:J650">
    <cfRule type="cellIs" dxfId="72" priority="64" operator="greaterThan">
      <formula>0</formula>
    </cfRule>
  </conditionalFormatting>
  <conditionalFormatting sqref="K8:M8 K10:M10 K12:M12 K14:M14 K16:M16 K18:M18 K20:M20 K22:M22 K24:M24 K26:M26 K28:M28 K30:M30 K32:M32 K34:M34 K36:M36 K38:M38 K40:M40 K42:M42 K44:M44 K46:M46 K48:M48 K50:M50 K52:M52 K54:M54 K56:M56 K58:M58 K60:M60 K62:M62 K64:M64 K66:M66 K68:M68 K70:M70 K72:M72 K74:M74 K76:M76 K78:M78 K80:M80 K82:M82 K84:M84 K86:M86 K88:M88 K90:M90 K92:M92 K94:M94 K96:M96 K98:M98 K100:M100 K102:M102 K104:M104 K106:M106 K108:M108 K110:M110 K112:M112 K114:M114 K116:M116 K118:M118 K120:M120 K122:M122 K124:M124 K126:M126 K128:M128 K130:M130 K132:M132 K134:M134 K136:M136 K138:M138 K140:M140 K142:M142 K144:M144 K146:M146 K148:M148 K150:M150 K152:M152 K154:M154 K156:M156 K158:M158 K160:M160 K162:M162 K164:M164 K166:M166 K168:M168 K170:M170 K172:M172 K174:M174 K176:M176 K178:M178 K180:M180 K182:M182 K184:M184 K186:M186 K188:M188 K190:M190 K192:M192 K194:M194 K196:M196 K198:M198 K200:M200 K202:M202 K204:M204 K206:M206 K208:M208 K210:M210 K212:M212 K214:M214 K216:M216 K218:M218 K220:M220 K222:M222 K224:M224 K226:M226 K228:M228 K230:M230 K232:M232 K234:M234 K236:M236 K238:M238 K240:M240 K242:M242 K244:M244 K246:M246 K248:M248 K250:M250 K252:M252 K254:M254 K256:M256 K258:M258 K260:M260 K262:M262 K264:M264 K266:M266 K268:M268 K270:M270 K272:M272 K274:M274 K276:M276 K278:M278 K280:M280 K282:M282 K284:M284 K286:M286 K288:M288 K290:M290 K292:M292 K294:M294 K296:M296 K298:M298 K300:M300 K302:M302 K304:M304 K306:M306 K308:M308 K310:M310 K312:M312 K314:M314 K316:M316 K318:M318 K320:M320 K322:M322 K324:M324 K326:M326 K328:M328 K330:M330 K332:M332 K334:M334 K336:M336 K338:M338 K340:M340 K342:M342 K344:M344 K346:M346 K348:M348 K350:M350 K352:M352 K354:M354 K356:M356 K358:M358 K360:M360 K362:M362 K364:M364 K366:M366 K368:M368 K370:M370 K372:M372 K374:M374 K376:M376 K378:M378 K380:M380 K382:M382 K384:M384 K386:M386 K388:M388 K390:M390 K392:M392 K394:M394 K396:M396 K398:M398 K400:M400 K402:M402 K404:M404 K406:M406 K408:M408 K410:M410 K412:M412 K414:M414 K416:M416 K418:M418 K420:M420 K422:M422 K424:M424 K426:M426 K428:M428 K430:M430 K432:M432 K434:M434 K436:M436 K438:M438 K440:M440 K442:M442 K444:M444 K446:M446 K448:M448 K450:M450 K452:M452 K454:M454 K456:M456 K458:M458 K460:M460 K462:M462 K464:M464 K466:M466 K468:M468 K470:M470 K472:M472">
    <cfRule type="cellIs" dxfId="71" priority="63" operator="greaterThan">
      <formula>0</formula>
    </cfRule>
  </conditionalFormatting>
  <conditionalFormatting sqref="N8 N10 N12 N14 N16 N18 N20 N22 N24 N26 N28 N30 N32 N34 N36 N38 N40 N42 N44 N46 N48 N50 N52 N54 N56 N58 N60 N62 N64 N66 N68 N70 N72 N74 N76 N78 N80 N82 N84 N86 N88 N90 N92 N94 N96 N98 N100 N102 N104 N106 N108 N110 N112 N114 N116 N118 N120 N122 N124 N126 N128 N130 N132 N134 N136 N138 N140 N142 N144 N146 N148 N150 N152 N154 N156 N158 N160 N162 N164 N166 N168 N170 N172 N174 N176 N178 N180 N182 N184 N186 N188 N190 N192 N194 N196 N198 N200 N202 N204 N206 N208 N210 N212 N214 N216 N218 N220 N222 N224 N226 N228 N230 N232 N234 N236 N238 N240 N242 N244 N246 N248 N250 N252 N254 N256 N258 N260 N262 N264 N266 N268 N270 N272 N274 N276 N278 N280 N282 N284 N286 N288 N290 N292 N294 N296 N298 N300 N302 N304 N306 N308 N310 N312 N314 N316 N318 N320 N322 N324 N326 N328 N330 N332 N334 N336 N338 N340 N342 N344 N346 N348 N350 N352 N354 N356 N358 N360 N362 N364 N366 N368 N370 N372 N374 N376 N378 N380 N382 N384 N386 N388 N390 N392 N394 N396 N398 N400 N402 N404 N406 N408 N410 N412 N414 N416 N418 N420 N422 N424 N426 N428 N430 N432 N434 N436 N438 N440 N442 N444 N446 N448 N450 N452 N454 N456 N458 N460 N462 N464 N466 N468 N470 N472">
    <cfRule type="cellIs" dxfId="70" priority="62" operator="greaterThan">
      <formula>0</formula>
    </cfRule>
  </conditionalFormatting>
  <conditionalFormatting sqref="J8 J10 J12 J14 J16 J18 J20 J22 J24 J26 J28 J30 J32 J34 J36 J38 J40 J42 J44 J46 J48 J50 J52 J54 J56 J58 J60 J62 J64 J66 J68 J70 J72 J74 J76 J78 J80 J82 J84 J86 J88 J90 J92 J94 J96 J98 J100 J102 J104 J106 J108 J110 J112 J114 J116 J118 J120 J122 J124 J126 J128 J130 J132 J134 J136 J138 J140 J142 J144 J146 J148 J150 J152 J154 J156 J158 J160 J162 J164 J166 J168 J170 J172 J174 J176 J178 J180 J182 J184 J186 J188 J190 J192 J194 J196 J198 J200 J202 J204 J206 J208 J210 J212 J214 J216 J218 J220 J222 J224 J226 J228 J230 J232 J234 J236 J238 J240 J242 J244 J246 J248 J250 J252 J254 J256 J258 J260 J262 J264 J266 J268 J270 J272 J274 J276 J278 J280 J282 J284 J286 J288 J290 J292 J294 J296 J298 J300 J302 J304 J306 J308 J310 J312 J314 J316 J318 J320 J322 J324 J326 J328 J330 J332 J334 J336 J338 J340 J342 J344 J346 J348 J350 J352 J354 J356 J358 J360 J362 J364 J366 J368 J370 J372 J374 J376 J378 J380 J382 J384 J386 J388 J390 J392 J394 J396 J398 J400 J402 J404 J406 J408 J410 J412 J414 J416 J418 J420 J422 J424 J426 J428 J430 J432 J434 J436 J438 J440 J442 J444 J446 J448 J450 J452 J454 J456 J458 J460 J462 J464 J466 J468 J470 J472">
    <cfRule type="cellIs" dxfId="69" priority="61" operator="greaterThan">
      <formula>0</formula>
    </cfRule>
  </conditionalFormatting>
  <conditionalFormatting sqref="BA7:BC7 BA9:BC9 BA11:BC11 BA13:BC13 BA15:BC15 BA17:BC17 BA19:BC19 BA21:BC21 BA23:BC23 BA25:BC25 BA27:BC27 BA29:BC29 BA31:BC31 BA33:BC33 BA35:BC35 BA37:BC37 BA39:BC39 BA41:BC41 BA43:BC43 BA45:BC45 BA47:BC47 BA49:BC49 BA51:BC51 BA53:BC53 BA55:BC55 BA57:BC57 BA59:BC59 BA61:BC61 BA63:BC63 BA65:BC65 BA67:BC67 BA69:BC69 BA71:BC71 BA73:BC73 BA75:BC75 BA77:BC77 BA79:BC79 BA81:BC81 BA83:BC83 BA85:BC85 BA87:BC87 BA89:BC89 BA91:BC91 BA93:BC93 BA95:BC95 BA97:BC97 BA99:BC99 BA101:BC101 BA103:BC103 BA105:BC105 BA107:BC107 BA109:BC109 BA111:BC111 BA113:BC113 BA115:BC115 BA117:BC117 BA119:BC119 BA121:BC121 BA123:BC123 BA125:BC125 BA127:BC127 BA129:BC129 BA131:BC131 BA133:BC133 BA135:BC135 BA137:BC137 BA139:BC139 BA141:BC141 BA143:BC143 BA145:BC145 BA147:BC147 BA149:BC149 BA151:BC151 BA153:BC153 BA155:BC155 BA157:BC157 BA159:BC159 BA161:BC161 BA163:BC163 BA165:BC165 BA167:BC167 BA169:BC169 BA171:BC171 BA173:BC173 BA175:BC175 BA177:BC177 BA179:BC179 BA181:BC181 BA183:BC183 BA185:BC185 BA187:BC187 BA189:BC189 BA191:BC191 BA193:BC193 BA195:BC195 BA197:BC197 BA199:BC199 BA201:BC201 BA203:BC203 BA205:BC205 BA207:BC207 BA209:BC209 BA211:BC211 BA213:BC213 BA215:BC215 BA217:BC217 BA219:BC219 BA221:BC221 BA223:BC223 BA225:BC225 BA227:BC227 BA229:BC229 BA231:BC231 BA233:BC233 BA235:BC235 BA237:BC237 BA239:BC239 BA241:BC241 BA243:BC243 BA245:BC245 BA247:BC247 BA249:BC249 BA251:BC251 BA253:BC253 BA255:BC255 BA257:BC257 BA259:BC259 BA261:BC261 BA263:BC263 BA265:BC265 BA267:BC267 BA269:BC269 BA271:BC271 BA273:BC273 BA275:BC275 BA277:BC277 BA279:BC279 BA281:BC281 BA283:BC283 BA285:BC285 BA287:BC287 BA289:BC289 BA291:BC291 BA293:BC293 BA295:BC295 BA297:BC297 BA299:BC299 BA301:BC301 BA303:BC303 BA305:BC305 BA307:BC307 BA309:BC309 BA311:BC311 BA313:BC313 BA315:BC315 BA317:BC317 BA319:BC319 BA321:BC321 BA323:BC323 BA325:BC325 BA327:BC327 BA329:BC329 BA331:BC331 BA333:BC333 BA335:BC335 BA337:BC337 BA339:BC339 BA341:BC341 BA343:BC343 BA345:BC345 BA347:BC347 BA349:BC349 BA351:BC351 BA353:BC353 BA355:BC355 BA357:BC357 BA359:BC359 BA361:BC361 BA363:BC363 BA365:BC365 BA367:BC367 BA369:BC369 BA371:BC371 BA373:BC373 BA375:BC375 BA377:BC377 BA379:BC379 BA381:BC381 BA383:BC383 BA385:BC385 BA387:BC387 BA389:BC389 BA391:BC391 BA393:BC393 BA395:BC395 BA397:BC397 BA399:BC399 BA401:BC401 BA403:BC403 BA405:BC405 BA407:BC407 BA409:BC409 BA411:BC411 BA413:BC413 BA415:BC415 BA417:BC417 BA419:BC419 BA421:BC421 BA423:BC423 BA425:BC425 BA427:BC427 BA429:BC429 BA431:BC431 BA433:BC433 BA435:BC435 BA437:BC437 BA439:BC439 BA441:BC441 BA443:BC443 BA445:BC445 BA447:BC447 BA449:BC449 BA451:BC451 BA453:BC453 BA455:BC455 BA457:BC457 BA459:BC459 BA461:BC461 BA463:BC463 BA465:BC465 BA467:BC467 BA469:BC469 BA471:BC471 BA473:BC650">
    <cfRule type="cellIs" dxfId="68" priority="60" operator="greaterThan">
      <formula>0</formula>
    </cfRule>
  </conditionalFormatting>
  <conditionalFormatting sqref="BF7:BH7 BF9:BH9 BF11:BH11 BF13:BH13 BF15:BH15 BF17:BH17 BF19:BH19 BF21:BH21 BF23:BH23 BF25:BH25 BF27:BH27 BF29:BH29 BF31:BH31 BF33:BH33 BF35:BH35 BF37:BH37 BF39:BH39 BF41:BH41 BF43:BH43 BF45:BH45 BF47:BH47 BF49:BH49 BF51:BH51 BF53:BH53 BF55:BH55 BF57:BH57 BF59:BH59 BF61:BH61 BF63:BH63 BF65:BH65 BF67:BH67 BF69:BH69 BF71:BH71 BF73:BH73 BF75:BH75 BF77:BH77 BF79:BH79 BF81:BH81 BF83:BH83 BF85:BH85 BF87:BH87 BF89:BH89 BF91:BH91 BF93:BH93 BF95:BH95 BF97:BH97 BF99:BH99 BF101:BH101 BF103:BH103 BF105:BH105 BF107:BH107 BF109:BH109 BF111:BH111 BF113:BH113 BF115:BH115 BF117:BH117 BF119:BH119 BF121:BH121 BF123:BH123 BF125:BH125 BF127:BH127 BF129:BH129 BF131:BH131 BF133:BH133 BF135:BH135 BF137:BH137 BF139:BH139 BF141:BH141 BF143:BH143 BF145:BH145 BF147:BH147 BF149:BH149 BF151:BH151 BF153:BH153 BF155:BH155 BF157:BH157 BF159:BH159 BF161:BH161 BF163:BH163 BF165:BH165 BF167:BH167 BF169:BH169 BF171:BH171 BF173:BH173 BF175:BH175 BF177:BH177 BF179:BH179 BF181:BH181 BF183:BH183 BF185:BH185 BF187:BH187 BF189:BH189 BF191:BH191 BF193:BH193 BF195:BH195 BF197:BH197 BF199:BH199 BF201:BH201 BF203:BH203 BF205:BH205 BF207:BH207 BF209:BH209 BF211:BH211 BF213:BH213 BF215:BH215 BF217:BH217 BF219:BH219 BF221:BH221 BF223:BH223 BF225:BH225 BF227:BH227 BF229:BH229 BF231:BH231 BF233:BH233 BF235:BH235 BF237:BH237 BF239:BH239 BF241:BH241 BF243:BH243 BF245:BH245 BF247:BH247 BF249:BH249 BF251:BH251 BF253:BH253 BF255:BH255 BF257:BH257 BF259:BH259 BF261:BH261 BF263:BH263 BF265:BH265 BF267:BH267 BF269:BH269 BF271:BH271 BF273:BH273 BF275:BH275 BF277:BH277 BF279:BH279 BF281:BH281 BF283:BH283 BF285:BH285 BF287:BH287 BF289:BH289 BF291:BH291 BF293:BH293 BF295:BH295 BF297:BH297 BF299:BH299 BF301:BH301 BF303:BH303 BF305:BH305 BF307:BH307 BF309:BH309 BF311:BH311 BF313:BH313 BF315:BH315 BF317:BH317 BF319:BH319 BF321:BH321 BF323:BH323 BF325:BH325 BF327:BH327 BF329:BH329 BF331:BH331 BF333:BH333 BF335:BH335 BF337:BH337 BF339:BH339 BF341:BH341 BF343:BH343 BF345:BH345 BF347:BH347 BF349:BH349 BF351:BH351 BF353:BH353 BF355:BH355 BF357:BH357 BF359:BH359 BF361:BH361 BF363:BH363 BF365:BH365 BF367:BH367 BF369:BH369 BF371:BH371 BF373:BH373 BF375:BH375 BF377:BH377 BF379:BH379 BF381:BH381 BF383:BH383 BF385:BH385 BF387:BH387 BF389:BH389 BF391:BH391 BF393:BH393 BF395:BH395 BF397:BH397 BF399:BH399 BF401:BH401 BF403:BH403 BF405:BH405 BF407:BH407 BF409:BH409 BF411:BH411 BF413:BH413 BF415:BH415 BF417:BH417 BF419:BH419 BF421:BH421 BF423:BH423 BF425:BH425 BF427:BH427 BF429:BH429 BF431:BH431 BF433:BH433 BF435:BH435 BF437:BH437 BF439:BH439 BF441:BH441 BF443:BH443 BF445:BH445 BF447:BH447 BF449:BH449 BF451:BH451 BF453:BH453 BF455:BH455 BF457:BH457 BF459:BH459 BF461:BH461 BF463:BH463 BF465:BH465 BF467:BH467 BF469:BH469 BF471:BH471 BF473:BH650">
    <cfRule type="cellIs" dxfId="67" priority="59" operator="greaterThan">
      <formula>0</formula>
    </cfRule>
  </conditionalFormatting>
  <conditionalFormatting sqref="BD7 BD9 BD11 BD13 BD15 BD17 BD19 BD21 BD23 BD25 BD27 BD29 BD31 BD33 BD35 BD37 BD39 BD41 BD43 BD45 BD47 BD49 BD51 BD53 BD55 BD57 BD59 BD61 BD63 BD65 BD67 BD69 BD71 BD73 BD75 BD77 BD79 BD81 BD83 BD85 BD87 BD89 BD91 BD93 BD95 BD97 BD99 BD101 BD103 BD105 BD107 BD109 BD111 BD113 BD115 BD117 BD119 BD121 BD123 BD125 BD127 BD129 BD131 BD133 BD135 BD137 BD139 BD141 BD143 BD145 BD147 BD149 BD151 BD153 BD155 BD157 BD159 BD161 BD163 BD165 BD167 BD169 BD171 BD173 BD175 BD177 BD179 BD181 BD183 BD185 BD187 BD189 BD191 BD193 BD195 BD197 BD199 BD201 BD203 BD205 BD207 BD209 BD211 BD213 BD215 BD217 BD219 BD221 BD223 BD225 BD227 BD229 BD231 BD233 BD235 BD237 BD239 BD241 BD243 BD245 BD247 BD249 BD251 BD253 BD255 BD257 BD259 BD261 BD263 BD265 BD267 BD269 BD271 BD273 BD275 BD277 BD279 BD281 BD283 BD285 BD287 BD289 BD291 BD293 BD295 BD297 BD299 BD301 BD303 BD305 BD307 BD309 BD311 BD313 BD315 BD317 BD319 BD321 BD323 BD325 BD327 BD329 BD331 BD333 BD335 BD337 BD339 BD341 BD343 BD345 BD347 BD349 BD351 BD353 BD355 BD357 BD359 BD361 BD363 BD365 BD367 BD369 BD371 BD373 BD375 BD377 BD379 BD381 BD383 BD385 BD387 BD389 BD391 BD393 BD395 BD397 BD399 BD401 BD403 BD405 BD407 BD409 BD411 BD413 BD415 BD417 BD419 BD421 BD423 BD425 BD427 BD429 BD431 BD433 BD435 BD437 BD439 BD441 BD443 BD445 BD447 BD449 BD451 BD453 BD455 BD457 BD459 BD461 BD463 BD465 BD467 BD469 BD471 BD473:BD650">
    <cfRule type="cellIs" dxfId="66" priority="58" operator="greaterThan">
      <formula>0</formula>
    </cfRule>
  </conditionalFormatting>
  <conditionalFormatting sqref="BI7 BI9 BI11 BI13 BI15 BI17 BI19 BI21 BI23 BI25 BI27 BI29 BI31 BI33 BI35 BI37 BI39 BI41 BI43 BI45 BI47 BI49 BI51 BI53 BI55 BI57 BI59 BI61 BI63 BI65 BI67 BI69 BI71 BI73 BI75 BI77 BI79 BI81 BI83 BI85 BI87 BI89 BI91 BI93 BI95 BI97 BI99 BI101 BI103 BI105 BI107 BI109 BI111 BI113 BI115 BI117 BI119 BI121 BI123 BI125 BI127 BI129 BI131 BI133 BI135 BI137 BI139 BI141 BI143 BI145 BI147 BI149 BI151 BI153 BI155 BI157 BI159 BI161 BI163 BI165 BI167 BI169 BI171 BI173 BI175 BI177 BI179 BI181 BI183 BI185 BI187 BI189 BI191 BI193 BI195 BI197 BI199 BI201 BI203 BI205 BI207 BI209 BI211 BI213 BI215 BI217 BI219 BI221 BI223 BI225 BI227 BI229 BI231 BI233 BI235 BI237 BI239 BI241 BI243 BI245 BI247 BI249 BI251 BI253 BI255 BI257 BI259 BI261 BI263 BI265 BI267 BI269 BI271 BI273 BI275 BI277 BI279 BI281 BI283 BI285 BI287 BI289 BI291 BI293 BI295 BI297 BI299 BI301 BI303 BI305 BI307 BI309 BI311 BI313 BI315 BI317 BI319 BI321 BI323 BI325 BI327 BI329 BI331 BI333 BI335 BI337 BI339 BI341 BI343 BI345 BI347 BI349 BI351 BI353 BI355 BI357 BI359 BI361 BI363 BI365 BI367 BI369 BI371 BI373 BI375 BI377 BI379 BI381 BI383 BI385 BI387 BI389 BI391 BI393 BI395 BI397 BI399 BI401 BI403 BI405 BI407 BI409 BI411 BI413 BI415 BI417 BI419 BI421 BI423 BI425 BI427 BI429 BI431 BI433 BI435 BI437 BI439 BI441 BI443 BI445 BI447 BI449 BI451 BI453 BI455 BI457 BI459 BI461 BI463 BI465 BI467 BI469 BI471 BI473:BI650">
    <cfRule type="cellIs" dxfId="65" priority="57" operator="greaterThan">
      <formula>0</formula>
    </cfRule>
  </conditionalFormatting>
  <conditionalFormatting sqref="AZ7 AZ9 AZ11 AZ13 AZ15 AZ17 AZ19 AZ21 AZ23 AZ25 AZ27 AZ29 AZ31 AZ33 AZ35 AZ37 AZ39 AZ41 AZ43 AZ45 AZ47 AZ49 AZ51 AZ53 AZ55 AZ57 AZ59 AZ61 AZ63 AZ65 AZ67 AZ69 AZ71 AZ73 AZ75 AZ77 AZ79 AZ81 AZ83 AZ85 AZ87 AZ89 AZ91 AZ93 AZ95 AZ97 AZ99 AZ101 AZ103 AZ105 AZ107 AZ109 AZ111 AZ113 AZ115 AZ117 AZ119 AZ121 AZ123 AZ125 AZ127 AZ129 AZ131 AZ133 AZ135 AZ137 AZ139 AZ141 AZ143 AZ145 AZ147 AZ149 AZ151 AZ153 AZ155 AZ157 AZ159 AZ161 AZ163 AZ165 AZ167 AZ169 AZ171 AZ173 AZ175 AZ177 AZ179 AZ181 AZ183 AZ185 AZ187 AZ189 AZ191 AZ193 AZ195 AZ197 AZ199 AZ201 AZ203 AZ205 AZ207 AZ209 AZ211 AZ213 AZ215 AZ217 AZ219 AZ221 AZ223 AZ225 AZ227 AZ229 AZ231 AZ233 AZ235 AZ237 AZ239 AZ241 AZ243 AZ245 AZ247 AZ249 AZ251 AZ253 AZ255 AZ257 AZ259 AZ261 AZ263 AZ265 AZ267 AZ269 AZ271 AZ273 AZ275 AZ277 AZ279 AZ281 AZ283 AZ285 AZ287 AZ289 AZ291 AZ293 AZ295 AZ297 AZ299 AZ301 AZ303 AZ305 AZ307 AZ309 AZ311 AZ313 AZ315 AZ317 AZ319 AZ321 AZ323 AZ325 AZ327 AZ329 AZ331 AZ333 AZ335 AZ337 AZ339 AZ341 AZ343 AZ345 AZ347 AZ349 AZ351 AZ353 AZ355 AZ357 AZ359 AZ361 AZ363 AZ365 AZ367 AZ369 AZ371 AZ373 AZ375 AZ377 AZ379 AZ381 AZ383 AZ385 AZ387 AZ389 AZ391 AZ393 AZ395 AZ397 AZ399 AZ401 AZ403 AZ405 AZ407 AZ409 AZ411 AZ413 AZ415 AZ417 AZ419 AZ421 AZ423 AZ425 AZ427 AZ429 AZ431 AZ433 AZ435 AZ437 AZ439 AZ441 AZ443 AZ445 AZ447 AZ449 AZ451 AZ453 AZ455 AZ457 AZ459 AZ461 AZ463 AZ465 AZ467 AZ469 AZ471 AZ473:AZ650">
    <cfRule type="cellIs" dxfId="64" priority="56" operator="greaterThan">
      <formula>0</formula>
    </cfRule>
  </conditionalFormatting>
  <conditionalFormatting sqref="BE7 BE9 BE11 BE13 BE15 BE17 BE19 BE21 BE23 BE25 BE27 BE29 BE31 BE33 BE35 BE37 BE39 BE41 BE43 BE45 BE47 BE49 BE51 BE53 BE55 BE57 BE59 BE61 BE63 BE65 BE67 BE69 BE71 BE73 BE75 BE77 BE79 BE81 BE83 BE85 BE87 BE89 BE91 BE93 BE95 BE97 BE99 BE101 BE103 BE105 BE107 BE109 BE111 BE113 BE115 BE117 BE119 BE121 BE123 BE125 BE127 BE129 BE131 BE133 BE135 BE137 BE139 BE141 BE143 BE145 BE147 BE149 BE151 BE153 BE155 BE157 BE159 BE161 BE163 BE165 BE167 BE169 BE171 BE173 BE175 BE177 BE179 BE181 BE183 BE185 BE187 BE189 BE191 BE193 BE195 BE197 BE199 BE201 BE203 BE205 BE207 BE209 BE211 BE213 BE215 BE217 BE219 BE221 BE223 BE225 BE227 BE229 BE231 BE233 BE235 BE237 BE239 BE241 BE243 BE245 BE247 BE249 BE251 BE253 BE255 BE257 BE259 BE261 BE263 BE265 BE267 BE269 BE271 BE273 BE275 BE277 BE279 BE281 BE283 BE285 BE287 BE289 BE291 BE293 BE295 BE297 BE299 BE301 BE303 BE305 BE307 BE309 BE311 BE313 BE315 BE317 BE319 BE321 BE323 BE325 BE327 BE329 BE331 BE333 BE335 BE337 BE339 BE341 BE343 BE345 BE347 BE349 BE351 BE353 BE355 BE357 BE359 BE361 BE363 BE365 BE367 BE369 BE371 BE373 BE375 BE377 BE379 BE381 BE383 BE385 BE387 BE389 BE391 BE393 BE395 BE397 BE399 BE401 BE403 BE405 BE407 BE409 BE411 BE413 BE415 BE417 BE419 BE421 BE423 BE425 BE427 BE429 BE431 BE433 BE435 BE437 BE439 BE441 BE443 BE445 BE447 BE449 BE451 BE453 BE455 BE457 BE459 BE461 BE463 BE465 BE467 BE469 BE471 BE473:BE650">
    <cfRule type="cellIs" dxfId="63" priority="55" operator="greaterThan">
      <formula>0</formula>
    </cfRule>
  </conditionalFormatting>
  <conditionalFormatting sqref="BA8:BC8 BA10:BC10 BA12:BC12 BA14:BC14 BA16:BC16 BA18:BC18 BA20:BC20 BA22:BC22 BA24:BC24 BA26:BC26 BA28:BC28 BA30:BC30 BA32:BC32 BA34:BC34 BA36:BC36 BA38:BC38 BA40:BC40 BA42:BC42 BA44:BC44 BA46:BC46 BA48:BC48 BA50:BC50 BA52:BC52 BA54:BC54 BA56:BC56 BA58:BC58 BA60:BC60 BA62:BC62 BA64:BC64 BA66:BC66 BA68:BC68 BA70:BC70 BA72:BC72 BA74:BC74 BA76:BC76 BA78:BC78 BA80:BC80 BA82:BC82 BA84:BC84 BA86:BC86 BA88:BC88 BA90:BC90 BA92:BC92 BA94:BC94 BA96:BC96 BA98:BC98 BA100:BC100 BA102:BC102 BA104:BC104 BA106:BC106 BA108:BC108 BA110:BC110 BA112:BC112 BA114:BC114 BA116:BC116 BA118:BC118 BA120:BC120 BA122:BC122 BA124:BC124 BA126:BC126 BA128:BC128 BA130:BC130 BA132:BC132 BA134:BC134 BA136:BC136 BA138:BC138 BA140:BC140 BA142:BC142 BA144:BC144 BA146:BC146 BA148:BC148 BA150:BC150 BA152:BC152 BA154:BC154 BA156:BC156 BA158:BC158 BA160:BC160 BA162:BC162 BA164:BC164 BA166:BC166 BA168:BC168 BA170:BC170 BA172:BC172 BA174:BC174 BA176:BC176 BA178:BC178 BA180:BC180 BA182:BC182 BA184:BC184 BA186:BC186 BA188:BC188 BA190:BC190 BA192:BC192 BA194:BC194 BA196:BC196 BA198:BC198 BA200:BC200 BA202:BC202 BA204:BC204 BA206:BC206 BA208:BC208 BA210:BC210 BA212:BC212 BA214:BC214 BA216:BC216 BA218:BC218 BA220:BC220 BA222:BC222 BA224:BC224 BA226:BC226 BA228:BC228 BA230:BC230 BA232:BC232 BA234:BC234 BA236:BC236 BA238:BC238 BA240:BC240 BA242:BC242 BA244:BC244 BA246:BC246 BA248:BC248 BA250:BC250 BA252:BC252 BA254:BC254 BA256:BC256 BA258:BC258 BA260:BC260 BA262:BC262 BA264:BC264 BA266:BC266 BA268:BC268 BA270:BC270 BA272:BC272 BA274:BC274 BA276:BC276 BA278:BC278 BA280:BC280 BA282:BC282 BA284:BC284 BA286:BC286 BA288:BC288 BA290:BC290 BA292:BC292 BA294:BC294 BA296:BC296 BA298:BC298 BA300:BC300 BA302:BC302 BA304:BC304 BA306:BC306 BA308:BC308 BA310:BC310 BA312:BC312 BA314:BC314 BA316:BC316 BA318:BC318 BA320:BC320 BA322:BC322 BA324:BC324 BA326:BC326 BA328:BC328 BA330:BC330 BA332:BC332 BA334:BC334 BA336:BC336 BA338:BC338 BA340:BC340 BA342:BC342 BA344:BC344 BA346:BC346 BA348:BC348 BA350:BC350 BA352:BC352 BA354:BC354 BA356:BC356 BA358:BC358 BA360:BC360 BA362:BC362 BA364:BC364 BA366:BC366 BA368:BC368 BA370:BC370 BA372:BC372 BA374:BC374 BA376:BC376 BA378:BC378 BA380:BC380 BA382:BC382 BA384:BC384 BA386:BC386 BA388:BC388 BA390:BC390 BA392:BC392 BA394:BC394 BA396:BC396 BA398:BC398 BA400:BC400 BA402:BC402 BA404:BC404 BA406:BC406 BA408:BC408 BA410:BC410 BA412:BC412 BA414:BC414 BA416:BC416 BA418:BC418 BA420:BC420 BA422:BC422 BA424:BC424 BA426:BC426 BA428:BC428 BA430:BC430 BA432:BC432 BA434:BC434 BA436:BC436 BA438:BC438 BA440:BC440 BA442:BC442 BA444:BC444 BA446:BC446 BA448:BC448 BA450:BC450 BA452:BC452 BA454:BC454 BA456:BC456 BA458:BC458 BA460:BC460 BA462:BC462 BA464:BC464 BA466:BC466 BA468:BC468 BA470:BC470 BA472:BC472">
    <cfRule type="cellIs" dxfId="62" priority="54" operator="greaterThan">
      <formula>0</formula>
    </cfRule>
  </conditionalFormatting>
  <conditionalFormatting sqref="BF8:BH8 BF10:BH10 BF12:BH12 BF14:BH14 BF16:BH16 BF18:BH18 BF20:BH20 BF22:BH22 BF24:BH24 BF26:BH26 BF28:BH28 BF30:BH30 BF32:BH32 BF34:BH34 BF36:BH36 BF38:BH38 BF40:BH40 BF42:BH42 BF44:BH44 BF46:BH46 BF48:BH48 BF50:BH50 BF52:BH52 BF54:BH54 BF56:BH56 BF58:BH58 BF60:BH60 BF62:BH62 BF64:BH64 BF66:BH66 BF68:BH68 BF70:BH70 BF72:BH72 BF74:BH74 BF76:BH76 BF78:BH78 BF80:BH80 BF82:BH82 BF84:BH84 BF86:BH86 BF88:BH88 BF90:BH90 BF92:BH92 BF94:BH94 BF96:BH96 BF98:BH98 BF100:BH100 BF102:BH102 BF104:BH104 BF106:BH106 BF108:BH108 BF110:BH110 BF112:BH112 BF114:BH114 BF116:BH116 BF118:BH118 BF120:BH120 BF122:BH122 BF124:BH124 BF126:BH126 BF128:BH128 BF130:BH130 BF132:BH132 BF134:BH134 BF136:BH136 BF138:BH138 BF140:BH140 BF142:BH142 BF144:BH144 BF146:BH146 BF148:BH148 BF150:BH150 BF152:BH152 BF154:BH154 BF156:BH156 BF158:BH158 BF160:BH160 BF162:BH162 BF164:BH164 BF166:BH166 BF168:BH168 BF170:BH170 BF172:BH172 BF174:BH174 BF176:BH176 BF178:BH178 BF180:BH180 BF182:BH182 BF184:BH184 BF186:BH186 BF188:BH188 BF190:BH190 BF192:BH192 BF194:BH194 BF196:BH196 BF198:BH198 BF200:BH200 BF202:BH202 BF204:BH204 BF206:BH206 BF208:BH208 BF210:BH210 BF212:BH212 BF214:BH214 BF216:BH216 BF218:BH218 BF220:BH220 BF222:BH222 BF224:BH224 BF226:BH226 BF228:BH228 BF230:BH230 BF232:BH232 BF234:BH234 BF236:BH236 BF238:BH238 BF240:BH240 BF242:BH242 BF244:BH244 BF246:BH246 BF248:BH248 BF250:BH250 BF252:BH252 BF254:BH254 BF256:BH256 BF258:BH258 BF260:BH260 BF262:BH262 BF264:BH264 BF266:BH266 BF268:BH268 BF270:BH270 BF272:BH272 BF274:BH274 BF276:BH276 BF278:BH278 BF280:BH280 BF282:BH282 BF284:BH284 BF286:BH286 BF288:BH288 BF290:BH290 BF292:BH292 BF294:BH294 BF296:BH296 BF298:BH298 BF300:BH300 BF302:BH302 BF304:BH304 BF306:BH306 BF308:BH308 BF310:BH310 BF312:BH312 BF314:BH314 BF316:BH316 BF318:BH318 BF320:BH320 BF322:BH322 BF324:BH324 BF326:BH326 BF328:BH328 BF330:BH330 BF332:BH332 BF334:BH334 BF336:BH336 BF338:BH338 BF340:BH340 BF342:BH342 BF344:BH344 BF346:BH346 BF348:BH348 BF350:BH350 BF352:BH352 BF354:BH354 BF356:BH356 BF358:BH358 BF360:BH360 BF362:BH362 BF364:BH364 BF366:BH366 BF368:BH368 BF370:BH370 BF372:BH372 BF374:BH374 BF376:BH376 BF378:BH378 BF380:BH380 BF382:BH382 BF384:BH384 BF386:BH386 BF388:BH388 BF390:BH390 BF392:BH392 BF394:BH394 BF396:BH396 BF398:BH398 BF400:BH400 BF402:BH402 BF404:BH404 BF406:BH406 BF408:BH408 BF410:BH410 BF412:BH412 BF414:BH414 BF416:BH416 BF418:BH418 BF420:BH420 BF422:BH422 BF424:BH424 BF426:BH426 BF428:BH428 BF430:BH430 BF432:BH432 BF434:BH434 BF436:BH436 BF438:BH438 BF440:BH440 BF442:BH442 BF444:BH444 BF446:BH446 BF448:BH448 BF450:BH450 BF452:BH452 BF454:BH454 BF456:BH456 BF458:BH458 BF460:BH460 BF462:BH462 BF464:BH464 BF466:BH466 BF468:BH468 BF470:BH470 BF472:BH472">
    <cfRule type="cellIs" dxfId="61" priority="53" operator="greaterThan">
      <formula>0</formula>
    </cfRule>
  </conditionalFormatting>
  <conditionalFormatting sqref="BD8 BD10 BD12 BD14 BD16 BD18 BD20 BD22 BD24 BD26 BD28 BD30 BD32 BD34 BD36 BD38 BD40 BD42 BD44 BD46 BD48 BD50 BD52 BD54 BD56 BD58 BD60 BD62 BD64 BD66 BD68 BD70 BD72 BD74 BD76 BD78 BD80 BD82 BD84 BD86 BD88 BD90 BD92 BD94 BD96 BD98 BD100 BD102 BD104 BD106 BD108 BD110 BD112 BD114 BD116 BD118 BD120 BD122 BD124 BD126 BD128 BD130 BD132 BD134 BD136 BD138 BD140 BD142 BD144 BD146 BD148 BD150 BD152 BD154 BD156 BD158 BD160 BD162 BD164 BD166 BD168 BD170 BD172 BD174 BD176 BD178 BD180 BD182 BD184 BD186 BD188 BD190 BD192 BD194 BD196 BD198 BD200 BD202 BD204 BD206 BD208 BD210 BD212 BD214 BD216 BD218 BD220 BD222 BD224 BD226 BD228 BD230 BD232 BD234 BD236 BD238 BD240 BD242 BD244 BD246 BD248 BD250 BD252 BD254 BD256 BD258 BD260 BD262 BD264 BD266 BD268 BD270 BD272 BD274 BD276 BD278 BD280 BD282 BD284 BD286 BD288 BD290 BD292 BD294 BD296 BD298 BD300 BD302 BD304 BD306 BD308 BD310 BD312 BD314 BD316 BD318 BD320 BD322 BD324 BD326 BD328 BD330 BD332 BD334 BD336 BD338 BD340 BD342 BD344 BD346 BD348 BD350 BD352 BD354 BD356 BD358 BD360 BD362 BD364 BD366 BD368 BD370 BD372 BD374 BD376 BD378 BD380 BD382 BD384 BD386 BD388 BD390 BD392 BD394 BD396 BD398 BD400 BD402 BD404 BD406 BD408 BD410 BD412 BD414 BD416 BD418 BD420 BD422 BD424 BD426 BD428 BD430 BD432 BD434 BD436 BD438 BD440 BD442 BD444 BD446 BD448 BD450 BD452 BD454 BD456 BD458 BD460 BD462 BD464 BD466 BD468 BD470 BD472">
    <cfRule type="cellIs" dxfId="60" priority="52" operator="greaterThan">
      <formula>0</formula>
    </cfRule>
  </conditionalFormatting>
  <conditionalFormatting sqref="BI8 BI10 BI12 BI14 BI16 BI18 BI20 BI22 BI24 BI26 BI28 BI30 BI32 BI34 BI36 BI38 BI40 BI42 BI44 BI46 BI48 BI50 BI52 BI54 BI56 BI58 BI60 BI62 BI64 BI66 BI68 BI70 BI72 BI74 BI76 BI78 BI80 BI82 BI84 BI86 BI88 BI90 BI92 BI94 BI96 BI98 BI100 BI102 BI104 BI106 BI108 BI110 BI112 BI114 BI116 BI118 BI120 BI122 BI124 BI126 BI128 BI130 BI132 BI134 BI136 BI138 BI140 BI142 BI144 BI146 BI148 BI150 BI152 BI154 BI156 BI158 BI160 BI162 BI164 BI166 BI168 BI170 BI172 BI174 BI176 BI178 BI180 BI182 BI184 BI186 BI188 BI190 BI192 BI194 BI196 BI198 BI200 BI202 BI204 BI206 BI208 BI210 BI212 BI214 BI216 BI218 BI220 BI222 BI224 BI226 BI228 BI230 BI232 BI234 BI236 BI238 BI240 BI242 BI244 BI246 BI248 BI250 BI252 BI254 BI256 BI258 BI260 BI262 BI264 BI266 BI268 BI270 BI272 BI274 BI276 BI278 BI280 BI282 BI284 BI286 BI288 BI290 BI292 BI294 BI296 BI298 BI300 BI302 BI304 BI306 BI308 BI310 BI312 BI314 BI316 BI318 BI320 BI322 BI324 BI326 BI328 BI330 BI332 BI334 BI336 BI338 BI340 BI342 BI344 BI346 BI348 BI350 BI352 BI354 BI356 BI358 BI360 BI362 BI364 BI366 BI368 BI370 BI372 BI374 BI376 BI378 BI380 BI382 BI384 BI386 BI388 BI390 BI392 BI394 BI396 BI398 BI400 BI402 BI404 BI406 BI408 BI410 BI412 BI414 BI416 BI418 BI420 BI422 BI424 BI426 BI428 BI430 BI432 BI434 BI436 BI438 BI440 BI442 BI444 BI446 BI448 BI450 BI452 BI454 BI456 BI458 BI460 BI462 BI464 BI466 BI468 BI470 BI472">
    <cfRule type="cellIs" dxfId="59" priority="51" operator="greaterThan">
      <formula>0</formula>
    </cfRule>
  </conditionalFormatting>
  <conditionalFormatting sqref="AZ8 AZ10 AZ12 AZ14 AZ16 AZ18 AZ20 AZ22 AZ24 AZ26 AZ28 AZ30 AZ32 AZ34 AZ36 AZ38 AZ40 AZ42 AZ44 AZ46 AZ48 AZ50 AZ52 AZ54 AZ56 AZ58 AZ60 AZ62 AZ64 AZ66 AZ68 AZ70 AZ72 AZ74 AZ76 AZ78 AZ80 AZ82 AZ84 AZ86 AZ88 AZ90 AZ92 AZ94 AZ96 AZ98 AZ100 AZ102 AZ104 AZ106 AZ108 AZ110 AZ112 AZ114 AZ116 AZ118 AZ120 AZ122 AZ124 AZ126 AZ128 AZ130 AZ132 AZ134 AZ136 AZ138 AZ140 AZ142 AZ144 AZ146 AZ148 AZ150 AZ152 AZ154 AZ156 AZ158 AZ160 AZ162 AZ164 AZ166 AZ168 AZ170 AZ172 AZ174 AZ176 AZ178 AZ180 AZ182 AZ184 AZ186 AZ188 AZ190 AZ192 AZ194 AZ196 AZ198 AZ200 AZ202 AZ204 AZ206 AZ208 AZ210 AZ212 AZ214 AZ216 AZ218 AZ220 AZ222 AZ224 AZ226 AZ228 AZ230 AZ232 AZ234 AZ236 AZ238 AZ240 AZ242 AZ244 AZ246 AZ248 AZ250 AZ252 AZ254 AZ256 AZ258 AZ260 AZ262 AZ264 AZ266 AZ268 AZ270 AZ272 AZ274 AZ276 AZ278 AZ280 AZ282 AZ284 AZ286 AZ288 AZ290 AZ292 AZ294 AZ296 AZ298 AZ300 AZ302 AZ304 AZ306 AZ308 AZ310 AZ312 AZ314 AZ316 AZ318 AZ320 AZ322 AZ324 AZ326 AZ328 AZ330 AZ332 AZ334 AZ336 AZ338 AZ340 AZ342 AZ344 AZ346 AZ348 AZ350 AZ352 AZ354 AZ356 AZ358 AZ360 AZ362 AZ364 AZ366 AZ368 AZ370 AZ372 AZ374 AZ376 AZ378 AZ380 AZ382 AZ384 AZ386 AZ388 AZ390 AZ392 AZ394 AZ396 AZ398 AZ400 AZ402 AZ404 AZ406 AZ408 AZ410 AZ412 AZ414 AZ416 AZ418 AZ420 AZ422 AZ424 AZ426 AZ428 AZ430 AZ432 AZ434 AZ436 AZ438 AZ440 AZ442 AZ444 AZ446 AZ448 AZ450 AZ452 AZ454 AZ456 AZ458 AZ460 AZ462 AZ464 AZ466 AZ468 AZ470 AZ472">
    <cfRule type="cellIs" dxfId="58" priority="50" operator="greaterThan">
      <formula>0</formula>
    </cfRule>
  </conditionalFormatting>
  <conditionalFormatting sqref="BE8 BE10 BE12 BE14 BE16 BE18 BE20 BE22 BE24 BE26 BE28 BE30 BE32 BE34 BE36 BE38 BE40 BE42 BE44 BE46 BE48 BE50 BE52 BE54 BE56 BE58 BE60 BE62 BE64 BE66 BE68 BE70 BE72 BE74 BE76 BE78 BE80 BE82 BE84 BE86 BE88 BE90 BE92 BE94 BE96 BE98 BE100 BE102 BE104 BE106 BE108 BE110 BE112 BE114 BE116 BE118 BE120 BE122 BE124 BE126 BE128 BE130 BE132 BE134 BE136 BE138 BE140 BE142 BE144 BE146 BE148 BE150 BE152 BE154 BE156 BE158 BE160 BE162 BE164 BE166 BE168 BE170 BE172 BE174 BE176 BE178 BE180 BE182 BE184 BE186 BE188 BE190 BE192 BE194 BE196 BE198 BE200 BE202 BE204 BE206 BE208 BE210 BE212 BE214 BE216 BE218 BE220 BE222 BE224 BE226 BE228 BE230 BE232 BE234 BE236 BE238 BE240 BE242 BE244 BE246 BE248 BE250 BE252 BE254 BE256 BE258 BE260 BE262 BE264 BE266 BE268 BE270 BE272 BE274 BE276 BE278 BE280 BE282 BE284 BE286 BE288 BE290 BE292 BE294 BE296 BE298 BE300 BE302 BE304 BE306 BE308 BE310 BE312 BE314 BE316 BE318 BE320 BE322 BE324 BE326 BE328 BE330 BE332 BE334 BE336 BE338 BE340 BE342 BE344 BE346 BE348 BE350 BE352 BE354 BE356 BE358 BE360 BE362 BE364 BE366 BE368 BE370 BE372 BE374 BE376 BE378 BE380 BE382 BE384 BE386 BE388 BE390 BE392 BE394 BE396 BE398 BE400 BE402 BE404 BE406 BE408 BE410 BE412 BE414 BE416 BE418 BE420 BE422 BE424 BE426 BE428 BE430 BE432 BE434 BE436 BE438 BE440 BE442 BE444 BE446 BE448 BE450 BE452 BE454 BE456 BE458 BE460 BE462 BE464 BE466 BE468 BE470 BE472">
    <cfRule type="cellIs" dxfId="57" priority="49" operator="greaterThan">
      <formula>0</formula>
    </cfRule>
  </conditionalFormatting>
  <conditionalFormatting sqref="AQ5:AS5">
    <cfRule type="cellIs" dxfId="56" priority="48" operator="greaterThan">
      <formula>0</formula>
    </cfRule>
  </conditionalFormatting>
  <conditionalFormatting sqref="AP5">
    <cfRule type="cellIs" dxfId="55" priority="47" operator="greaterThan">
      <formula>0</formula>
    </cfRule>
  </conditionalFormatting>
  <conditionalFormatting sqref="AQ6:AS6">
    <cfRule type="cellIs" dxfId="54" priority="46" operator="greaterThan">
      <formula>0</formula>
    </cfRule>
  </conditionalFormatting>
  <conditionalFormatting sqref="AP6">
    <cfRule type="cellIs" dxfId="53" priority="45" operator="greaterThan">
      <formula>0</formula>
    </cfRule>
  </conditionalFormatting>
  <conditionalFormatting sqref="AQ7:AS7 AQ9:AS9 AQ11:AS11 AQ13:AS13 AQ15:AS15 AQ17:AS17 AQ19:AS19 AQ21:AS21 AQ23:AS23 AQ25:AS25 AQ27:AS27 AQ29:AS29 AQ31:AS31 AQ33:AS33 AQ35:AS35 AQ37:AS37 AQ39:AS39 AQ41:AS41 AQ43:AS43 AQ45:AS45 AQ47:AS47 AQ49:AS49 AQ51:AS51 AQ53:AS53 AQ55:AS55 AQ57:AS57 AQ59:AS59 AQ61:AS61 AQ63:AS63 AQ65:AS65 AQ67:AS67 AQ69:AS69 AQ71:AS71 AQ73:AS73 AQ75:AS75 AQ77:AS77 AQ79:AS79 AQ81:AS81 AQ83:AS83 AQ85:AS85 AQ87:AS87 AQ89:AS89 AQ91:AS91 AQ93:AS93 AQ95:AS95 AQ97:AS97 AQ99:AS99 AQ101:AS101 AQ103:AS103 AQ105:AS105 AQ107:AS107 AQ109:AS109 AQ111:AS111 AQ113:AS113 AQ115:AS115 AQ117:AS117 AQ119:AS119 AQ121:AS121 AQ123:AS123 AQ125:AS125 AQ127:AS127 AQ129:AS129 AQ131:AS131 AQ133:AS133 AQ135:AS135 AQ137:AS137 AQ139:AS139 AQ141:AS141 AQ143:AS143 AQ145:AS145 AQ147:AS147 AQ149:AS149 AQ151:AS151 AQ153:AS153 AQ155:AS155 AQ157:AS157 AQ159:AS159 AQ161:AS161 AQ163:AS163 AQ165:AS165 AQ167:AS167 AQ169:AS169 AQ171:AS171 AQ173:AS173 AQ175:AS175 AQ177:AS177 AQ179:AS179 AQ181:AS181 AQ183:AS183 AQ185:AS185 AQ187:AS187 AQ189:AS189 AQ191:AS191 AQ193:AS193 AQ195:AS195 AQ197:AS197 AQ199:AS199 AQ201:AS201 AQ203:AS203 AQ205:AS205 AQ207:AS207 AQ209:AS209 AQ211:AS211 AQ213:AS213 AQ215:AS215 AQ217:AS217 AQ219:AS219 AQ221:AS221 AQ223:AS223 AQ225:AS225 AQ227:AS227 AQ229:AS229 AQ231:AS231 AQ233:AS233 AQ235:AS235 AQ237:AS237 AQ239:AS239 AQ241:AS241 AQ243:AS243 AQ245:AS245 AQ247:AS247 AQ249:AS249 AQ251:AS251 AQ253:AS253 AQ255:AS255 AQ257:AS257 AQ259:AS259 AQ261:AS261 AQ263:AS263 AQ265:AS265 AQ267:AS267 AQ269:AS269 AQ271:AS271 AQ273:AS273 AQ275:AS275 AQ277:AS277 AQ279:AS279 AQ281:AS281 AQ283:AS283 AQ285:AS285 AQ287:AS287 AQ289:AS289 AQ291:AS291 AQ293:AS293 AQ295:AS295 AQ297:AS297 AQ299:AS299 AQ301:AS301 AQ303:AS303 AQ305:AS305 AQ307:AS307 AQ309:AS309 AQ311:AS311 AQ313:AS313 AQ315:AS315 AQ317:AS317 AQ319:AS319 AQ321:AS321 AQ323:AS323 AQ325:AS325 AQ327:AS327 AQ329:AS329 AQ331:AS331 AQ333:AS333 AQ335:AS335 AQ337:AS337 AQ339:AS339 AQ341:AS341 AQ343:AS343 AQ345:AS345 AQ347:AS347 AQ349:AS349 AQ351:AS351 AQ353:AS353 AQ355:AS355 AQ357:AS357 AQ359:AS359 AQ361:AS361 AQ363:AS363 AQ365:AS365 AQ367:AS367 AQ369:AS369 AQ371:AS371 AQ373:AS373 AQ375:AS375 AQ377:AS377 AQ379:AS379 AQ381:AS381 AQ383:AS383 AQ385:AS385 AQ387:AS387 AQ389:AS389 AQ391:AS391 AQ393:AS393 AQ395:AS395 AQ397:AS397 AQ399:AS399 AQ401:AS401 AQ403:AS403 AQ405:AS405 AQ407:AS407 AQ409:AS409 AQ411:AS411 AQ413:AS413 AQ415:AS415 AQ417:AS417 AQ419:AS419 AQ421:AS421 AQ423:AS423 AQ425:AS425 AQ427:AS427 AQ429:AS429 AQ431:AS431 AQ433:AS433 AQ435:AS435 AQ437:AS437 AQ439:AS439 AQ441:AS441 AQ443:AS443 AQ445:AS445 AQ447:AS447 AQ449:AS449 AQ451:AS451 AQ453:AS453 AQ455:AS455 AQ457:AS457 AQ459:AS459 AQ461:AS461 AQ463:AS463 AQ465:AS465 AQ467:AS467 AQ469:AS469 AQ471:AS471 AQ473:AS650">
    <cfRule type="cellIs" dxfId="52" priority="44" operator="greaterThan">
      <formula>0</formula>
    </cfRule>
  </conditionalFormatting>
  <conditionalFormatting sqref="AP7 AP9 AP11 AP13 AP15 AP17 AP19 AP21 AP23 AP25 AP27 AP29 AP31 AP33 AP35 AP37 AP39 AP41 AP43 AP45 AP47 AP49 AP51 AP53 AP55 AP57 AP59 AP61 AP63 AP65 AP67 AP69 AP71 AP73 AP75 AP77 AP79 AP81 AP83 AP85 AP87 AP89 AP91 AP93 AP95 AP97 AP99 AP101 AP103 AP105 AP107 AP109 AP111 AP113 AP115 AP117 AP119 AP121 AP123 AP125 AP127 AP129 AP131 AP133 AP135 AP137 AP139 AP141 AP143 AP145 AP147 AP149 AP151 AP153 AP155 AP157 AP159 AP161 AP163 AP165 AP167 AP169 AP171 AP173 AP175 AP177 AP179 AP181 AP183 AP185 AP187 AP189 AP191 AP193 AP195 AP197 AP199 AP201 AP203 AP205 AP207 AP209 AP211 AP213 AP215 AP217 AP219 AP221 AP223 AP225 AP227 AP229 AP231 AP233 AP235 AP237 AP239 AP241 AP243 AP245 AP247 AP249 AP251 AP253 AP255 AP257 AP259 AP261 AP263 AP265 AP267 AP269 AP271 AP273 AP275 AP277 AP279 AP281 AP283 AP285 AP287 AP289 AP291 AP293 AP295 AP297 AP299 AP301 AP303 AP305 AP307 AP309 AP311 AP313 AP315 AP317 AP319 AP321 AP323 AP325 AP327 AP329 AP331 AP333 AP335 AP337 AP339 AP341 AP343 AP345 AP347 AP349 AP351 AP353 AP355 AP357 AP359 AP361 AP363 AP365 AP367 AP369 AP371 AP373 AP375 AP377 AP379 AP381 AP383 AP385 AP387 AP389 AP391 AP393 AP395 AP397 AP399 AP401 AP403 AP405 AP407 AP409 AP411 AP413 AP415 AP417 AP419 AP421 AP423 AP425 AP427 AP429 AP431 AP433 AP435 AP437 AP439 AP441 AP443 AP445 AP447 AP449 AP451 AP453 AP455 AP457 AP459 AP461 AP463 AP465 AP467 AP469 AP471 AP473:AP650">
    <cfRule type="cellIs" dxfId="51" priority="43" operator="greaterThan">
      <formula>0</formula>
    </cfRule>
  </conditionalFormatting>
  <conditionalFormatting sqref="AQ8:AS8 AQ10:AS10 AQ12:AS12 AQ14:AS14 AQ16:AS16 AQ18:AS18 AQ20:AS20 AQ22:AS22 AQ24:AS24 AQ26:AS26 AQ28:AS28 AQ30:AS30 AQ32:AS32 AQ34:AS34 AQ36:AS36 AQ38:AS38 AQ40:AS40 AQ42:AS42 AQ44:AS44 AQ46:AS46 AQ48:AS48 AQ50:AS50 AQ52:AS52 AQ54:AS54 AQ56:AS56 AQ58:AS58 AQ60:AS60 AQ62:AS62 AQ64:AS64 AQ66:AS66 AQ68:AS68 AQ70:AS70 AQ72:AS72 AQ74:AS74 AQ76:AS76 AQ78:AS78 AQ80:AS80 AQ82:AS82 AQ84:AS84 AQ86:AS86 AQ88:AS88 AQ90:AS90 AQ92:AS92 AQ94:AS94 AQ96:AS96 AQ98:AS98 AQ100:AS100 AQ102:AS102 AQ104:AS104 AQ106:AS106 AQ108:AS108 AQ110:AS110 AQ112:AS112 AQ114:AS114 AQ116:AS116 AQ118:AS118 AQ120:AS120 AQ122:AS122 AQ124:AS124 AQ126:AS126 AQ128:AS128 AQ130:AS130 AQ132:AS132 AQ134:AS134 AQ136:AS136 AQ138:AS138 AQ140:AS140 AQ142:AS142 AQ144:AS144 AQ146:AS146 AQ148:AS148 AQ150:AS150 AQ152:AS152 AQ154:AS154 AQ156:AS156 AQ158:AS158 AQ160:AS160 AQ162:AS162 AQ164:AS164 AQ166:AS166 AQ168:AS168 AQ170:AS170 AQ172:AS172 AQ174:AS174 AQ176:AS176 AQ178:AS178 AQ180:AS180 AQ182:AS182 AQ184:AS184 AQ186:AS186 AQ188:AS188 AQ190:AS190 AQ192:AS192 AQ194:AS194 AQ196:AS196 AQ198:AS198 AQ200:AS200 AQ202:AS202 AQ204:AS204 AQ206:AS206 AQ208:AS208 AQ210:AS210 AQ212:AS212 AQ214:AS214 AQ216:AS216 AQ218:AS218 AQ220:AS220 AQ222:AS222 AQ224:AS224 AQ226:AS226 AQ228:AS228 AQ230:AS230 AQ232:AS232 AQ234:AS234 AQ236:AS236 AQ238:AS238 AQ240:AS240 AQ242:AS242 AQ244:AS244 AQ246:AS246 AQ248:AS248 AQ250:AS250 AQ252:AS252 AQ254:AS254 AQ256:AS256 AQ258:AS258 AQ260:AS260 AQ262:AS262 AQ264:AS264 AQ266:AS266 AQ268:AS268 AQ270:AS270 AQ272:AS272 AQ274:AS274 AQ276:AS276 AQ278:AS278 AQ280:AS280 AQ282:AS282 AQ284:AS284 AQ286:AS286 AQ288:AS288 AQ290:AS290 AQ292:AS292 AQ294:AS294 AQ296:AS296 AQ298:AS298 AQ300:AS300 AQ302:AS302 AQ304:AS304 AQ306:AS306 AQ308:AS308 AQ310:AS310 AQ312:AS312 AQ314:AS314 AQ316:AS316 AQ318:AS318 AQ320:AS320 AQ322:AS322 AQ324:AS324 AQ326:AS326 AQ328:AS328 AQ330:AS330 AQ332:AS332 AQ334:AS334 AQ336:AS336 AQ338:AS338 AQ340:AS340 AQ342:AS342 AQ344:AS344 AQ346:AS346 AQ348:AS348 AQ350:AS350 AQ352:AS352 AQ354:AS354 AQ356:AS356 AQ358:AS358 AQ360:AS360 AQ362:AS362 AQ364:AS364 AQ366:AS366 AQ368:AS368 AQ370:AS370 AQ372:AS372 AQ374:AS374 AQ376:AS376 AQ378:AS378 AQ380:AS380 AQ382:AS382 AQ384:AS384 AQ386:AS386 AQ388:AS388 AQ390:AS390 AQ392:AS392 AQ394:AS394 AQ396:AS396 AQ398:AS398 AQ400:AS400 AQ402:AS402 AQ404:AS404 AQ406:AS406 AQ408:AS408 AQ410:AS410 AQ412:AS412 AQ414:AS414 AQ416:AS416 AQ418:AS418 AQ420:AS420 AQ422:AS422 AQ424:AS424 AQ426:AS426 AQ428:AS428 AQ430:AS430 AQ432:AS432 AQ434:AS434 AQ436:AS436 AQ438:AS438 AQ440:AS440 AQ442:AS442 AQ444:AS444 AQ446:AS446 AQ448:AS448 AQ450:AS450 AQ452:AS452 AQ454:AS454 AQ456:AS456 AQ458:AS458 AQ460:AS460 AQ462:AS462 AQ464:AS464 AQ466:AS466 AQ468:AS468 AQ470:AS470 AQ472:AS472">
    <cfRule type="cellIs" dxfId="50" priority="42" operator="greaterThan">
      <formula>0</formula>
    </cfRule>
  </conditionalFormatting>
  <conditionalFormatting sqref="AP8 AP10 AP12 AP14 AP16 AP18 AP20 AP22 AP24 AP26 AP28 AP30 AP32 AP34 AP36 AP38 AP40 AP42 AP44 AP46 AP48 AP50 AP52 AP54 AP56 AP58 AP60 AP62 AP64 AP66 AP68 AP70 AP72 AP74 AP76 AP78 AP80 AP82 AP84 AP86 AP88 AP90 AP92 AP94 AP96 AP98 AP100 AP102 AP104 AP106 AP108 AP110 AP112 AP114 AP116 AP118 AP120 AP122 AP124 AP126 AP128 AP130 AP132 AP134 AP136 AP138 AP140 AP142 AP144 AP146 AP148 AP150 AP152 AP154 AP156 AP158 AP160 AP162 AP164 AP166 AP168 AP170 AP172 AP174 AP176 AP178 AP180 AP182 AP184 AP186 AP188 AP190 AP192 AP194 AP196 AP198 AP200 AP202 AP204 AP206 AP208 AP210 AP212 AP214 AP216 AP218 AP220 AP222 AP224 AP226 AP228 AP230 AP232 AP234 AP236 AP238 AP240 AP242 AP244 AP246 AP248 AP250 AP252 AP254 AP256 AP258 AP260 AP262 AP264 AP266 AP268 AP270 AP272 AP274 AP276 AP278 AP280 AP282 AP284 AP286 AP288 AP290 AP292 AP294 AP296 AP298 AP300 AP302 AP304 AP306 AP308 AP310 AP312 AP314 AP316 AP318 AP320 AP322 AP324 AP326 AP328 AP330 AP332 AP334 AP336 AP338 AP340 AP342 AP344 AP346 AP348 AP350 AP352 AP354 AP356 AP358 AP360 AP362 AP364 AP366 AP368 AP370 AP372 AP374 AP376 AP378 AP380 AP382 AP384 AP386 AP388 AP390 AP392 AP394 AP396 AP398 AP400 AP402 AP404 AP406 AP408 AP410 AP412 AP414 AP416 AP418 AP420 AP422 AP424 AP426 AP428 AP430 AP432 AP434 AP436 AP438 AP440 AP442 AP444 AP446 AP448 AP450 AP452 AP454 AP456 AP458 AP460 AP462 AP464 AP466 AP468 AP470 AP472">
    <cfRule type="cellIs" dxfId="49" priority="41" operator="greaterThan">
      <formula>0</formula>
    </cfRule>
  </conditionalFormatting>
  <conditionalFormatting sqref="AT5">
    <cfRule type="cellIs" dxfId="48" priority="40" operator="greaterThan">
      <formula>0</formula>
    </cfRule>
  </conditionalFormatting>
  <conditionalFormatting sqref="AT6">
    <cfRule type="cellIs" dxfId="47" priority="39" operator="greaterThan">
      <formula>0</formula>
    </cfRule>
  </conditionalFormatting>
  <conditionalFormatting sqref="AT7 AT9 AT11 AT13 AT15 AT17 AT19 AT21 AT23 AT25 AT27 AT29 AT31 AT33 AT35 AT37 AT39 AT41 AT43 AT45 AT47 AT49 AT51 AT53 AT55 AT57 AT59 AT61 AT63 AT65 AT67 AT69 AT71 AT73 AT75 AT77 AT79 AT81 AT83 AT85 AT87 AT89 AT91 AT93 AT95 AT97 AT99 AT101 AT103 AT105 AT107 AT109 AT111 AT113 AT115 AT117 AT119 AT121 AT123 AT125 AT127 AT129 AT131 AT133 AT135 AT137 AT139 AT141 AT143 AT145 AT147 AT149 AT151 AT153 AT155 AT157 AT159 AT161 AT163 AT165 AT167 AT169 AT171 AT173 AT175 AT177 AT179 AT181 AT183 AT185 AT187 AT189 AT191 AT193 AT195 AT197 AT199 AT201 AT203 AT205 AT207 AT209 AT211 AT213 AT215 AT217 AT219 AT221 AT223 AT225 AT227 AT229 AT231 AT233 AT235 AT237 AT239 AT241 AT243 AT245 AT247 AT249 AT251 AT253 AT255 AT257 AT259 AT261 AT263 AT265 AT267 AT269 AT271 AT273 AT275 AT277 AT279 AT281 AT283 AT285 AT287 AT289 AT291 AT293 AT295 AT297 AT299 AT301 AT303 AT305 AT307 AT309 AT311 AT313 AT315 AT317 AT319 AT321 AT323 AT325 AT327 AT329 AT331 AT333 AT335 AT337 AT339 AT341 AT343 AT345 AT347 AT349 AT351 AT353 AT355 AT357 AT359 AT361 AT363 AT365 AT367 AT369 AT371 AT373 AT375 AT377 AT379 AT381 AT383 AT385 AT387 AT389 AT391 AT393 AT395 AT397 AT399 AT401 AT403 AT405 AT407 AT409 AT411 AT413 AT415 AT417 AT419 AT421 AT423 AT425 AT427 AT429 AT431 AT433 AT435 AT437 AT439 AT441 AT443 AT445 AT447 AT449 AT451 AT453 AT455 AT457 AT459 AT461 AT463 AT465 AT467 AT469 AT471 AT473:AT650">
    <cfRule type="cellIs" dxfId="46" priority="38" operator="greaterThan">
      <formula>0</formula>
    </cfRule>
  </conditionalFormatting>
  <conditionalFormatting sqref="AT8 AT10 AT12 AT14 AT16 AT18 AT20 AT22 AT24 AT26 AT28 AT30 AT32 AT34 AT36 AT38 AT40 AT42 AT44 AT46 AT48 AT50 AT52 AT54 AT56 AT58 AT60 AT62 AT64 AT66 AT68 AT70 AT72 AT74 AT76 AT78 AT80 AT82 AT84 AT86 AT88 AT90 AT92 AT94 AT96 AT98 AT100 AT102 AT104 AT106 AT108 AT110 AT112 AT114 AT116 AT118 AT120 AT122 AT124 AT126 AT128 AT130 AT132 AT134 AT136 AT138 AT140 AT142 AT144 AT146 AT148 AT150 AT152 AT154 AT156 AT158 AT160 AT162 AT164 AT166 AT168 AT170 AT172 AT174 AT176 AT178 AT180 AT182 AT184 AT186 AT188 AT190 AT192 AT194 AT196 AT198 AT200 AT202 AT204 AT206 AT208 AT210 AT212 AT214 AT216 AT218 AT220 AT222 AT224 AT226 AT228 AT230 AT232 AT234 AT236 AT238 AT240 AT242 AT244 AT246 AT248 AT250 AT252 AT254 AT256 AT258 AT260 AT262 AT264 AT266 AT268 AT270 AT272 AT274 AT276 AT278 AT280 AT282 AT284 AT286 AT288 AT290 AT292 AT294 AT296 AT298 AT300 AT302 AT304 AT306 AT308 AT310 AT312 AT314 AT316 AT318 AT320 AT322 AT324 AT326 AT328 AT330 AT332 AT334 AT336 AT338 AT340 AT342 AT344 AT346 AT348 AT350 AT352 AT354 AT356 AT358 AT360 AT362 AT364 AT366 AT368 AT370 AT372 AT374 AT376 AT378 AT380 AT382 AT384 AT386 AT388 AT390 AT392 AT394 AT396 AT398 AT400 AT402 AT404 AT406 AT408 AT410 AT412 AT414 AT416 AT418 AT420 AT422 AT424 AT426 AT428 AT430 AT432 AT434 AT436 AT438 AT440 AT442 AT444 AT446 AT448 AT450 AT452 AT454 AT456 AT458 AT460 AT462 AT464 AT466 AT468 AT470 AT472">
    <cfRule type="cellIs" dxfId="45" priority="37" operator="greaterThan">
      <formula>0</formula>
    </cfRule>
  </conditionalFormatting>
  <conditionalFormatting sqref="AU5">
    <cfRule type="cellIs" dxfId="44" priority="36" operator="greaterThan">
      <formula>0</formula>
    </cfRule>
  </conditionalFormatting>
  <conditionalFormatting sqref="AU19 AU21 AU23 AU25 AU27 AU29 AU31 AU33 AU35 AU37 AU39 AU41 AU43 AU45 AU47 AU49 AU51 AU53 AU55 AU57 AU59 AU61 AU63 AU65 AU67 AU69 AU71 AU73 AU75 AU77 AU79 AU81 AU83 AU85 AU87 AU89 AU91 AU93 AU95 AU97 AU99 AU101 AU103 AU105 AU107 AU109 AU111 AU113 AU115 AU117 AU119 AU121 AU123 AU125 AU127 AU129 AU131 AU133 AU135 AU137 AU139 AU141 AU143 AU145 AU147 AU149 AU151 AU153 AU155 AU157 AU159 AU161 AU163 AU165 AU167 AU169 AU171 AU173 AU175 AU177 AU179 AU181 AU183 AU185 AU187 AU189 AU191 AU193 AU195 AU197 AU199 AU201 AU203 AU205 AU207 AU209 AU211 AU213 AU215 AU217 AU219 AU221 AU223 AU225 AU227 AU229 AU231 AU233 AU235 AU237 AU239 AU241 AU243 AU245 AU247 AU249 AU251 AU253 AU255 AU257 AU259 AU261 AU263 AU265 AU267 AU269 AU271 AU273 AU275 AU277 AU279 AU281 AU283 AU285 AU287 AU289 AU291 AU293 AU295 AU297 AU299 AU301 AU303 AU305 AU307 AU309 AU311 AU313 AU315 AU317 AU319 AU321 AU323 AU325 AU327 AU329 AU331 AU333 AU335 AU337 AU339 AU341 AU343 AU345 AU347 AU349 AU351 AU353 AU355 AU357 AU359 AU361 AU363 AU365 AU367 AU369 AU371 AU373 AU375 AU377 AU379 AU381 AU383 AU385 AU387 AU389 AU391 AU393 AU395 AU397 AU399 AU401 AU403 AU405 AU407 AU409 AU411 AU413 AU415 AU417 AU419 AU421 AU423 AU425 AU427 AU429 AU431 AU433 AU435 AU437 AU439 AU441 AU443 AU445 AU447 AU449 AU451 AU453 AU455 AU457 AU459 AU461 AU463 AU465 AU467 AU469 AU471 AU473:AU650">
    <cfRule type="cellIs" dxfId="43" priority="35" operator="greaterThan">
      <formula>0</formula>
    </cfRule>
  </conditionalFormatting>
  <conditionalFormatting sqref="AU20 AU22 AU24 AU26 AU28 AU30 AU32 AU34 AU36 AU38 AU40 AU42 AU44 AU46 AU48 AU50 AU52 AU54 AU56 AU58 AU60 AU62 AU64 AU66 AU68 AU70 AU72 AU74 AU76 AU78 AU80 AU82 AU84 AU86 AU88 AU90 AU92 AU94 AU96 AU98 AU100 AU102 AU104 AU106 AU108 AU110 AU112 AU114 AU116 AU118 AU120 AU122 AU124 AU126 AU128 AU130 AU132 AU134 AU136 AU138 AU140 AU142 AU144 AU146 AU148 AU150 AU152 AU154 AU156 AU158 AU160 AU162 AU164 AU166 AU168 AU170 AU172 AU174 AU176 AU178 AU180 AU182 AU184 AU186 AU188 AU190 AU192 AU194 AU196 AU198 AU200 AU202 AU204 AU206 AU208 AU210 AU212 AU214 AU216 AU218 AU220 AU222 AU224 AU226 AU228 AU230 AU232 AU234 AU236 AU238 AU240 AU242 AU244 AU246 AU248 AU250 AU252 AU254 AU256 AU258 AU260 AU262 AU264 AU266 AU268 AU270 AU272 AU274 AU276 AU278 AU280 AU282 AU284 AU286 AU288 AU290 AU292 AU294 AU296 AU298 AU300 AU302 AU304 AU306 AU308 AU310 AU312 AU314 AU316 AU318 AU320 AU322 AU324 AU326 AU328 AU330 AU332 AU334 AU336 AU338 AU340 AU342 AU344 AU346 AU348 AU350 AU352 AU354 AU356 AU358 AU360 AU362 AU364 AU366 AU368 AU370 AU372 AU374 AU376 AU378 AU380 AU382 AU384 AU386 AU388 AU390 AU392 AU394 AU396 AU398 AU400 AU402 AU404 AU406 AU408 AU410 AU412 AU414 AU416 AU418 AU420 AU422 AU424 AU426 AU428 AU430 AU432 AU434 AU436 AU438 AU440 AU442 AU444 AU446 AU448 AU450 AU452 AU454 AU456 AU458 AU460 AU462 AU464 AU466 AU468 AU470 AU472">
    <cfRule type="cellIs" dxfId="42" priority="34" operator="greaterThan">
      <formula>0</formula>
    </cfRule>
  </conditionalFormatting>
  <conditionalFormatting sqref="AV6:AX6">
    <cfRule type="cellIs" dxfId="41" priority="33" operator="greaterThan">
      <formula>0</formula>
    </cfRule>
  </conditionalFormatting>
  <conditionalFormatting sqref="AU6">
    <cfRule type="cellIs" dxfId="40" priority="32" operator="greaterThan">
      <formula>0</formula>
    </cfRule>
  </conditionalFormatting>
  <conditionalFormatting sqref="AV7:AX7 AV9:AX9 AV11:AX11 AV13:AX13 AV15:AX15 AV17:AX17">
    <cfRule type="cellIs" dxfId="39" priority="31" operator="greaterThan">
      <formula>0</formula>
    </cfRule>
  </conditionalFormatting>
  <conditionalFormatting sqref="AU7 AU9 AU11 AU13 AU15 AU17">
    <cfRule type="cellIs" dxfId="38" priority="30" operator="greaterThan">
      <formula>0</formula>
    </cfRule>
  </conditionalFormatting>
  <conditionalFormatting sqref="AV8:AX8 AV10:AX10 AV12:AX12 AV14:AX14 AV16:AX16 AV18:AX18">
    <cfRule type="cellIs" dxfId="37" priority="29" operator="greaterThan">
      <formula>0</formula>
    </cfRule>
  </conditionalFormatting>
  <conditionalFormatting sqref="AU8 AU10 AU12 AU14 AU16 AU18">
    <cfRule type="cellIs" dxfId="36" priority="28" operator="greaterThan">
      <formula>0</formula>
    </cfRule>
  </conditionalFormatting>
  <conditionalFormatting sqref="AY6">
    <cfRule type="cellIs" dxfId="35" priority="27" operator="greaterThan">
      <formula>0</formula>
    </cfRule>
  </conditionalFormatting>
  <conditionalFormatting sqref="AY7 AY9 AY11 AY13 AY15 AY17">
    <cfRule type="cellIs" dxfId="34" priority="26" operator="greaterThan">
      <formula>0</formula>
    </cfRule>
  </conditionalFormatting>
  <conditionalFormatting sqref="AY8 AY10 AY12 AY14 AY16 AY18">
    <cfRule type="cellIs" dxfId="33" priority="25" operator="greaterThan">
      <formula>0</formula>
    </cfRule>
  </conditionalFormatting>
  <conditionalFormatting sqref="AL183:AN183 AL185:AN185 AL187:AN187 AL189:AN189 AL191:AN191 AL193:AN193 AL195:AN195 AL197:AN197">
    <cfRule type="cellIs" dxfId="32" priority="24" operator="greaterThan">
      <formula>0</formula>
    </cfRule>
  </conditionalFormatting>
  <conditionalFormatting sqref="AO183 AO185 AO187 AO189 AO191 AO193 AO195 AO197">
    <cfRule type="cellIs" dxfId="31" priority="23" operator="greaterThan">
      <formula>0</formula>
    </cfRule>
  </conditionalFormatting>
  <conditionalFormatting sqref="AK183 AK185 AK187 AK189 AK191 AK193 AK195 AK197">
    <cfRule type="cellIs" dxfId="30" priority="22" operator="greaterThan">
      <formula>0</formula>
    </cfRule>
  </conditionalFormatting>
  <conditionalFormatting sqref="AL184:AN184 AL186:AN186 AL188:AN188 AL190:AN190 AL192:AN192 AL194:AN194 AL196:AN196">
    <cfRule type="cellIs" dxfId="29" priority="21" operator="greaterThan">
      <formula>0</formula>
    </cfRule>
  </conditionalFormatting>
  <conditionalFormatting sqref="AO184 AO186 AO188 AO190 AO192 AO194 AO196">
    <cfRule type="cellIs" dxfId="28" priority="20" operator="greaterThan">
      <formula>0</formula>
    </cfRule>
  </conditionalFormatting>
  <conditionalFormatting sqref="AK184 AK186 AK188 AK190 AK192 AK194 AK196">
    <cfRule type="cellIs" dxfId="27" priority="19" operator="greaterThan">
      <formula>0</formula>
    </cfRule>
  </conditionalFormatting>
  <conditionalFormatting sqref="BA199:BC199 BA201:BC201 BA203:BC203 BA205:BC205 BA207:BC207 BA209:BC209 BA211:BC211 BA213:BC213 BA215:BC215 BA217:BC217">
    <cfRule type="cellIs" dxfId="26" priority="18" operator="greaterThan">
      <formula>0</formula>
    </cfRule>
  </conditionalFormatting>
  <conditionalFormatting sqref="BD199 BD201 BD203 BD205 BD207 BD209 BD211 BD213 BD215 BD217">
    <cfRule type="cellIs" dxfId="25" priority="17" operator="greaterThan">
      <formula>0</formula>
    </cfRule>
  </conditionalFormatting>
  <conditionalFormatting sqref="BA198:BC198 BA200:BC200 BA202:BC202 BA204:BC204 BA206:BC206 BA208:BC208 BA210:BC210 BA212:BC212 BA214:BC214 BA216:BC216">
    <cfRule type="cellIs" dxfId="24" priority="16" operator="greaterThan">
      <formula>0</formula>
    </cfRule>
  </conditionalFormatting>
  <conditionalFormatting sqref="BD198 BD200 BD202 BD204 BD206 BD208 BD210 BD212 BD214 BD216">
    <cfRule type="cellIs" dxfId="23" priority="15" operator="greaterThan">
      <formula>0</formula>
    </cfRule>
  </conditionalFormatting>
  <conditionalFormatting sqref="BF199:BH199 BF201:BH201 BF203:BH203 BF205:BH205 BF207:BH207 BF209:BH209 BF211:BH211 BF213:BH213 BF215:BH215 BF217:BH217">
    <cfRule type="cellIs" dxfId="22" priority="14" operator="greaterThan">
      <formula>0</formula>
    </cfRule>
  </conditionalFormatting>
  <conditionalFormatting sqref="BI199 BI201 BI203 BI205 BI207 BI209 BI211 BI213 BI215 BI217">
    <cfRule type="cellIs" dxfId="21" priority="13" operator="greaterThan">
      <formula>0</formula>
    </cfRule>
  </conditionalFormatting>
  <conditionalFormatting sqref="BE199 BE201 BE203 BE205 BE207 BE209 BE211 BE213 BE215 BE217">
    <cfRule type="cellIs" dxfId="20" priority="12" operator="greaterThan">
      <formula>0</formula>
    </cfRule>
  </conditionalFormatting>
  <conditionalFormatting sqref="BF198:BH198 BF200:BH200 BF202:BH202 BF204:BH204 BF206:BH206 BF208:BH208 BF210:BH210 BF212:BH212 BF214:BH214 BF216:BH216">
    <cfRule type="cellIs" dxfId="19" priority="11" operator="greaterThan">
      <formula>0</formula>
    </cfRule>
  </conditionalFormatting>
  <conditionalFormatting sqref="BI198 BI200 BI202 BI204 BI206 BI208 BI210 BI212 BI214 BI216">
    <cfRule type="cellIs" dxfId="18" priority="10" operator="greaterThan">
      <formula>0</formula>
    </cfRule>
  </conditionalFormatting>
  <conditionalFormatting sqref="BE198 BE200 BE202 BE204 BE206 BE208 BE210 BE212 BE214 BE216">
    <cfRule type="cellIs" dxfId="17" priority="9" operator="greaterThan">
      <formula>0</formula>
    </cfRule>
  </conditionalFormatting>
  <conditionalFormatting sqref="AV199:AX199 AV201:AX201 AV203:AX203 AV205:AX205 AV207:AX207 AV209:AX209 AV211:AX211 AV213:AX213 AV215:AX215 AV217:AX217">
    <cfRule type="cellIs" dxfId="16" priority="8" operator="greaterThan">
      <formula>0</formula>
    </cfRule>
  </conditionalFormatting>
  <conditionalFormatting sqref="AU199 AU201 AU203 AU205 AU207 AU209 AU211 AU213 AU215 AU217">
    <cfRule type="cellIs" dxfId="15" priority="7" operator="greaterThan">
      <formula>0</formula>
    </cfRule>
  </conditionalFormatting>
  <conditionalFormatting sqref="AV198:AX198 AV200:AX200 AV202:AX202 AV204:AX204 AV206:AX206 AV208:AX208 AV210:AX210 AV212:AX212 AV214:AX214 AV216:AX216">
    <cfRule type="cellIs" dxfId="14" priority="6" operator="greaterThan">
      <formula>0</formula>
    </cfRule>
  </conditionalFormatting>
  <conditionalFormatting sqref="AU198 AU200 AU202 AU204 AU206 AU208 AU210 AU212 AU214 AU216">
    <cfRule type="cellIs" dxfId="13" priority="5" operator="greaterThan">
      <formula>0</formula>
    </cfRule>
  </conditionalFormatting>
  <conditionalFormatting sqref="AY199 AY201 AY203 AY205 AY207 AY209 AY211 AY213 AY215 AY217">
    <cfRule type="cellIs" dxfId="12" priority="4" operator="greaterThan">
      <formula>0</formula>
    </cfRule>
  </conditionalFormatting>
  <conditionalFormatting sqref="AY198 AY200 AY202 AY204 AY206 AY208 AY210 AY212 AY214 AY216">
    <cfRule type="cellIs" dxfId="11" priority="3" operator="greaterThan">
      <formula>0</formula>
    </cfRule>
  </conditionalFormatting>
  <conditionalFormatting sqref="AZ199 AZ201 AZ203 AZ205 AZ207 AZ209 AZ211 AZ213 AZ215 AZ217">
    <cfRule type="cellIs" dxfId="10" priority="2" operator="greaterThan">
      <formula>0</formula>
    </cfRule>
  </conditionalFormatting>
  <conditionalFormatting sqref="AZ198 AZ200 AZ202 AZ204 AZ206 AZ208 AZ210 AZ212 AZ214 AZ216">
    <cfRule type="cellIs" dxfId="9" priority="1" operator="greaterThan">
      <formula>0</formula>
    </cfRule>
  </conditionalFormatting>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2EAB4-A2BD-461B-872A-50A5CCBFED59}">
  <dimension ref="B3:W10"/>
  <sheetViews>
    <sheetView showGridLines="0" zoomScale="90" zoomScaleNormal="90" workbookViewId="0">
      <selection activeCell="B10" sqref="B10"/>
    </sheetView>
  </sheetViews>
  <sheetFormatPr defaultRowHeight="15" x14ac:dyDescent="0.25"/>
  <cols>
    <col min="2" max="2" width="22.85546875" customWidth="1"/>
    <col min="3" max="3" width="14.28515625" bestFit="1" customWidth="1"/>
    <col min="4" max="4" width="8.5703125" bestFit="1" customWidth="1"/>
    <col min="6" max="6" width="26.42578125" customWidth="1"/>
    <col min="7" max="9" width="9.5703125" bestFit="1" customWidth="1"/>
    <col min="10" max="11" width="5.28515625" bestFit="1" customWidth="1"/>
    <col min="12" max="12" width="9.5703125" bestFit="1" customWidth="1"/>
    <col min="13" max="13" width="10" bestFit="1" customWidth="1"/>
    <col min="14" max="16" width="4.5703125" bestFit="1" customWidth="1"/>
    <col min="17" max="18" width="5.28515625" bestFit="1" customWidth="1"/>
    <col min="19" max="20" width="9.5703125" bestFit="1" customWidth="1"/>
    <col min="21" max="23" width="5.28515625" bestFit="1" customWidth="1"/>
  </cols>
  <sheetData>
    <row r="3" spans="2:23" x14ac:dyDescent="0.25">
      <c r="G3" s="39">
        <f>SUM(G5)</f>
        <v>618165</v>
      </c>
      <c r="H3" s="39">
        <f t="shared" ref="H3:W3" si="0">SUM(H5)</f>
        <v>617777</v>
      </c>
      <c r="I3" s="39">
        <f t="shared" si="0"/>
        <v>618094</v>
      </c>
      <c r="J3" s="39">
        <f t="shared" si="0"/>
        <v>0</v>
      </c>
      <c r="K3" s="39">
        <f t="shared" si="0"/>
        <v>0</v>
      </c>
      <c r="L3" s="39">
        <f t="shared" si="0"/>
        <v>618816</v>
      </c>
      <c r="M3" s="39">
        <f t="shared" si="0"/>
        <v>1718.50967775099</v>
      </c>
      <c r="N3" s="39">
        <f t="shared" si="0"/>
        <v>16</v>
      </c>
      <c r="O3" s="39">
        <f t="shared" si="0"/>
        <v>16</v>
      </c>
      <c r="P3" s="39">
        <f t="shared" si="0"/>
        <v>16</v>
      </c>
      <c r="Q3" s="39">
        <f t="shared" si="0"/>
        <v>0</v>
      </c>
      <c r="R3" s="39">
        <f t="shared" si="0"/>
        <v>0</v>
      </c>
      <c r="S3" s="39">
        <f t="shared" si="0"/>
        <v>120661</v>
      </c>
      <c r="T3" s="39">
        <f t="shared" si="0"/>
        <v>120658</v>
      </c>
      <c r="U3" s="39">
        <f t="shared" si="0"/>
        <v>0</v>
      </c>
      <c r="V3" s="39">
        <f t="shared" si="0"/>
        <v>0</v>
      </c>
      <c r="W3" s="39">
        <f t="shared" si="0"/>
        <v>0</v>
      </c>
    </row>
    <row r="4" spans="2:23" ht="93" customHeight="1" x14ac:dyDescent="0.25">
      <c r="F4" s="31" t="s">
        <v>471</v>
      </c>
      <c r="G4" s="29" t="s">
        <v>126</v>
      </c>
      <c r="H4" s="26" t="s">
        <v>125</v>
      </c>
      <c r="I4" s="26" t="s">
        <v>124</v>
      </c>
      <c r="J4" s="26" t="s">
        <v>123</v>
      </c>
      <c r="K4" s="26" t="s">
        <v>475</v>
      </c>
      <c r="L4" s="26" t="s">
        <v>122</v>
      </c>
      <c r="M4" s="28" t="s">
        <v>121</v>
      </c>
      <c r="N4" s="29" t="s">
        <v>235</v>
      </c>
      <c r="O4" s="26" t="s">
        <v>271</v>
      </c>
      <c r="P4" s="26" t="s">
        <v>270</v>
      </c>
      <c r="Q4" s="32" t="s">
        <v>269</v>
      </c>
      <c r="R4" s="28" t="s">
        <v>483</v>
      </c>
      <c r="S4" s="29" t="s">
        <v>120</v>
      </c>
      <c r="T4" s="26" t="s">
        <v>119</v>
      </c>
      <c r="U4" s="26" t="s">
        <v>118</v>
      </c>
      <c r="V4" s="32" t="s">
        <v>117</v>
      </c>
      <c r="W4" s="28" t="s">
        <v>476</v>
      </c>
    </row>
    <row r="5" spans="2:23" ht="17.25" customHeight="1" x14ac:dyDescent="0.25">
      <c r="B5" s="25" t="s">
        <v>104</v>
      </c>
      <c r="C5" s="25" t="s">
        <v>103</v>
      </c>
      <c r="D5" s="25" t="s">
        <v>102</v>
      </c>
      <c r="F5" s="14" t="s">
        <v>1475</v>
      </c>
      <c r="G5" s="22">
        <v>618165</v>
      </c>
      <c r="H5" s="19">
        <v>617777</v>
      </c>
      <c r="I5" s="19">
        <v>618094</v>
      </c>
      <c r="J5" s="19">
        <v>0</v>
      </c>
      <c r="K5" s="19">
        <v>0</v>
      </c>
      <c r="L5" s="24">
        <v>618816</v>
      </c>
      <c r="M5" s="23">
        <v>1718.50967775099</v>
      </c>
      <c r="N5" s="22">
        <v>16</v>
      </c>
      <c r="O5" s="19">
        <v>16</v>
      </c>
      <c r="P5" s="19">
        <v>16</v>
      </c>
      <c r="Q5" s="33">
        <v>0</v>
      </c>
      <c r="R5" s="21">
        <v>0</v>
      </c>
      <c r="S5" s="22">
        <v>120661</v>
      </c>
      <c r="T5" s="19">
        <v>120658</v>
      </c>
      <c r="U5" s="19">
        <v>0</v>
      </c>
      <c r="V5" s="33">
        <v>0</v>
      </c>
      <c r="W5" s="21">
        <v>0</v>
      </c>
    </row>
    <row r="6" spans="2:23" x14ac:dyDescent="0.25">
      <c r="B6" s="17" t="s">
        <v>100</v>
      </c>
      <c r="C6" s="1">
        <f>G3+N3+S3</f>
        <v>738842</v>
      </c>
      <c r="D6" s="16"/>
    </row>
    <row r="7" spans="2:23" x14ac:dyDescent="0.25">
      <c r="B7" s="17" t="s">
        <v>98</v>
      </c>
      <c r="C7" s="1">
        <f>H3+O3+T3</f>
        <v>738451</v>
      </c>
      <c r="D7" s="18">
        <f>C7/$C$6</f>
        <v>0.99947079348493995</v>
      </c>
    </row>
    <row r="8" spans="2:23" x14ac:dyDescent="0.25">
      <c r="B8" s="17" t="s">
        <v>96</v>
      </c>
      <c r="C8" s="1">
        <f>I3+P3+U3</f>
        <v>618110</v>
      </c>
      <c r="D8" s="18">
        <f>C8/$C$6</f>
        <v>0.83659293867971773</v>
      </c>
    </row>
    <row r="9" spans="2:23" x14ac:dyDescent="0.25">
      <c r="B9" s="17" t="s">
        <v>95</v>
      </c>
      <c r="C9" s="1">
        <f>J3+Q3+V3</f>
        <v>0</v>
      </c>
      <c r="D9" s="18">
        <f t="shared" ref="D9:D10" si="1">C9/$C$6</f>
        <v>0</v>
      </c>
    </row>
    <row r="10" spans="2:23" x14ac:dyDescent="0.25">
      <c r="B10" s="17" t="s">
        <v>481</v>
      </c>
      <c r="C10" s="1">
        <f>K3+R3+W3</f>
        <v>0</v>
      </c>
      <c r="D10" s="18">
        <f t="shared" si="1"/>
        <v>0</v>
      </c>
    </row>
  </sheetData>
  <conditionalFormatting sqref="H5:J5">
    <cfRule type="cellIs" dxfId="8" priority="12" operator="greaterThan">
      <formula>0</formula>
    </cfRule>
  </conditionalFormatting>
  <conditionalFormatting sqref="O5:Q5">
    <cfRule type="cellIs" dxfId="7" priority="11" operator="greaterThan">
      <formula>0</formula>
    </cfRule>
  </conditionalFormatting>
  <conditionalFormatting sqref="K5">
    <cfRule type="cellIs" dxfId="6" priority="8" operator="greaterThan">
      <formula>0</formula>
    </cfRule>
  </conditionalFormatting>
  <conditionalFormatting sqref="R5">
    <cfRule type="cellIs" dxfId="5" priority="7" operator="greaterThan">
      <formula>0</formula>
    </cfRule>
  </conditionalFormatting>
  <conditionalFormatting sqref="G5">
    <cfRule type="cellIs" dxfId="4" priority="6" operator="greaterThan">
      <formula>0</formula>
    </cfRule>
  </conditionalFormatting>
  <conditionalFormatting sqref="N5">
    <cfRule type="cellIs" dxfId="3" priority="5" operator="greaterThan">
      <formula>0</formula>
    </cfRule>
  </conditionalFormatting>
  <conditionalFormatting sqref="T5:V5">
    <cfRule type="cellIs" dxfId="2" priority="4" operator="greaterThan">
      <formula>0</formula>
    </cfRule>
  </conditionalFormatting>
  <conditionalFormatting sqref="W5">
    <cfRule type="cellIs" dxfId="1" priority="2" operator="greaterThan">
      <formula>0</formula>
    </cfRule>
  </conditionalFormatting>
  <conditionalFormatting sqref="S5">
    <cfRule type="cellIs" dxfId="0" priority="1" operator="greaterThan">
      <formula>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Summary Root Folders</vt:lpstr>
      <vt:lpstr>Summary Root Folders Categories</vt:lpstr>
      <vt:lpstr>Summary Migrated Folders</vt:lpstr>
      <vt:lpstr>JDE Link Analysis</vt:lpstr>
      <vt:lpstr>Folders with JDE Links</vt:lpstr>
      <vt:lpstr>MAXIMO Link Analysis</vt:lpstr>
      <vt:lpstr>Folders with MAXIMO Links</vt:lpstr>
      <vt:lpstr>Application Data</vt:lpstr>
      <vt:lpstr>Bulkloadertest_NOMIGRATE</vt:lpstr>
      <vt:lpstr>Business Development (L3) </vt:lpstr>
      <vt:lpstr>Canadian Plains_NOMIGRATE</vt:lpstr>
      <vt:lpstr>Cenovus Communities</vt:lpstr>
      <vt:lpstr>CenovusRedirect_NOMIGRATE</vt:lpstr>
      <vt:lpstr>CL Performance Test_NOMIGRATE</vt:lpstr>
      <vt:lpstr>Content Server Event Calendar_N</vt:lpstr>
      <vt:lpstr>Conventional Oil &amp; Natural Gas_</vt:lpstr>
      <vt:lpstr>Corporate</vt:lpstr>
      <vt:lpstr>Corporate Development</vt:lpstr>
      <vt:lpstr>Corporate Finance (L3)</vt:lpstr>
      <vt:lpstr>Corporate Relations (L3)</vt:lpstr>
      <vt:lpstr>Corporate Services  (L3)</vt:lpstr>
      <vt:lpstr>Deep Basin (L3)</vt:lpstr>
      <vt:lpstr>Development &amp; Operations (L3)</vt:lpstr>
      <vt:lpstr>Down Stream</vt:lpstr>
      <vt:lpstr>ECM Content Server (L3)</vt:lpstr>
      <vt:lpstr>ECM Midway Content Server_NOMIG</vt:lpstr>
      <vt:lpstr>Executive Team_NOMIGRATE</vt:lpstr>
      <vt:lpstr>Integrated Oil (L3)</vt:lpstr>
      <vt:lpstr>Livelink Help OLD_NOMIGRATE</vt:lpstr>
      <vt:lpstr>Livelink Help_NOMIGRATE (L3)</vt:lpstr>
      <vt:lpstr>Oil Sands (L2)</vt:lpstr>
      <vt:lpstr>Operations (L3)</vt:lpstr>
      <vt:lpstr>Project Controls (L2)</vt:lpstr>
      <vt:lpstr>Test Well File Management_NOMIG</vt:lpstr>
      <vt:lpstr>Upstream Operations</vt:lpstr>
      <vt:lpstr>Well File Management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Olguin, Arlette</dc:creator>
  <cp:lastModifiedBy>Olguin, Arlette</cp:lastModifiedBy>
  <dcterms:created xsi:type="dcterms:W3CDTF">2023-09-22T05:42:53Z</dcterms:created>
  <dcterms:modified xsi:type="dcterms:W3CDTF">2023-10-31T02:28:53Z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a61ff1b-bdde-47b0-83ea-21bd281745d3_Enabled">
    <vt:lpwstr>true</vt:lpwstr>
  </property>
  <property fmtid="{D5CDD505-2E9C-101B-9397-08002B2CF9AE}" pid="3" name="MSIP_Label_8a61ff1b-bdde-47b0-83ea-21bd281745d3_SetDate">
    <vt:lpwstr>2023-10-16T16:00:55Z</vt:lpwstr>
  </property>
  <property fmtid="{D5CDD505-2E9C-101B-9397-08002B2CF9AE}" pid="4" name="MSIP_Label_8a61ff1b-bdde-47b0-83ea-21bd281745d3_Method">
    <vt:lpwstr>Standard</vt:lpwstr>
  </property>
  <property fmtid="{D5CDD505-2E9C-101B-9397-08002B2CF9AE}" pid="5" name="MSIP_Label_8a61ff1b-bdde-47b0-83ea-21bd281745d3_Name">
    <vt:lpwstr>8a61ff1b-bdde-47b0-83ea-21bd281745d3</vt:lpwstr>
  </property>
  <property fmtid="{D5CDD505-2E9C-101B-9397-08002B2CF9AE}" pid="6" name="MSIP_Label_8a61ff1b-bdde-47b0-83ea-21bd281745d3_SiteId">
    <vt:lpwstr>a530807a-40d9-47ea-ad58-8e093f2f9f49</vt:lpwstr>
  </property>
  <property fmtid="{D5CDD505-2E9C-101B-9397-08002B2CF9AE}" pid="7" name="MSIP_Label_8a61ff1b-bdde-47b0-83ea-21bd281745d3_ActionId">
    <vt:lpwstr>1f1926f8-ae22-4fb0-84d1-e7ac0ae3d035</vt:lpwstr>
  </property>
  <property fmtid="{D5CDD505-2E9C-101B-9397-08002B2CF9AE}" pid="8" name="MSIP_Label_8a61ff1b-bdde-47b0-83ea-21bd281745d3_ContentBits">
    <vt:lpwstr>0</vt:lpwstr>
  </property>
</Properties>
</file>